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Regioner\Södra Sverige\ÖKS\ÖKS 2014-2020\Sekretariat\9 Projektekonomi\Uppdatering dokument\Klar\"/>
    </mc:Choice>
  </mc:AlternateContent>
  <workbookProtection workbookPassword="C869" lockStructure="1"/>
  <bookViews>
    <workbookView xWindow="7980" yWindow="120" windowWidth="8295" windowHeight="9000" tabRatio="804"/>
  </bookViews>
  <sheets>
    <sheet name="Info" sheetId="60" r:id="rId1"/>
    <sheet name="Kostnadsslag_partner" sheetId="42" r:id="rId2"/>
    <sheet name="Kostnadsslag_aktivitet" sheetId="54" r:id="rId3"/>
    <sheet name="Partner_aktivitet" sheetId="50" r:id="rId4"/>
    <sheet name="1.E_F Beslut EUR_NOK" sheetId="52" state="hidden" r:id="rId5"/>
    <sheet name="Partner_år" sheetId="66" r:id="rId6"/>
    <sheet name="Budget år Norge NOK" sheetId="64" r:id="rId7"/>
    <sheet name="Budget år EU EUR" sheetId="63" r:id="rId8"/>
    <sheet name="Setup" sheetId="30" r:id="rId9"/>
    <sheet name="Kostnader_Intäkter" sheetId="43" r:id="rId10"/>
    <sheet name="Finansiering" sheetId="49" r:id="rId11"/>
    <sheet name="Nyps EU Nytt" sheetId="57" state="hidden" r:id="rId12"/>
    <sheet name="Beslut NO" sheetId="58" state="hidden" r:id="rId13"/>
    <sheet name="INTE OK Beslut EU + NO" sheetId="59" state="hidden" r:id="rId14"/>
  </sheets>
  <definedNames>
    <definedName name="_xlnm._FilterDatabase" localSheetId="12" hidden="1">'Beslut NO'!#REF!</definedName>
    <definedName name="_xlnm._FilterDatabase" localSheetId="7" hidden="1">'Budget år EU EUR'!#REF!</definedName>
    <definedName name="_xlnm._FilterDatabase" localSheetId="6" hidden="1">'Budget år Norge NOK'!#REF!</definedName>
    <definedName name="_xlnm._FilterDatabase" localSheetId="13" hidden="1">'INTE OK Beslut EU + NO'!#REF!</definedName>
    <definedName name="_xlnm._FilterDatabase" localSheetId="9" hidden="1">Kostnader_Intäkter!$EE$4:$EE$79</definedName>
    <definedName name="_xlnm._FilterDatabase" localSheetId="11" hidden="1">'Nyps EU Nytt'!#REF!</definedName>
    <definedName name="_xlnm._FilterDatabase" localSheetId="8" hidden="1">Setup!#REF!</definedName>
    <definedName name="Antal_EU_och_PE">Kostnader_Intäkter!$CI$10</definedName>
    <definedName name="Antal_NO">Kostnader_Intäkter!$CH$10</definedName>
    <definedName name="Antal_totalt">Setup!$AP$37</definedName>
    <definedName name="finans" localSheetId="7">OFFSET(finans_start,0,0,Antal_totalt,1)</definedName>
    <definedName name="finans" localSheetId="6">OFFSET(finans_start,0,0,Antal_totalt,1)</definedName>
    <definedName name="finans">OFFSET(finans_start,0,0,Antal_totalt,1)</definedName>
    <definedName name="finans_alla">Finansiering!$BJ$101:$BJ$107</definedName>
    <definedName name="finans_start">Finansiering!$BJ$101</definedName>
    <definedName name="Kostnad" localSheetId="7">OFFSET(Kostnad_start,0,0,Antal_EU_och_PE,1)</definedName>
    <definedName name="Kostnad" localSheetId="6">OFFSET(Kostnad_start,0,0,Antal_EU_och_PE,1)</definedName>
    <definedName name="Kostnad">OFFSET(Kostnad_start,0,0,Antal_EU_och_PE,1)</definedName>
    <definedName name="Kostnad_start">Kostnader_Intäkter!$EE$5</definedName>
    <definedName name="_xlnm.Print_Area" localSheetId="4">'1.E_F Beslut EUR_NOK'!$A$1:$IO$57</definedName>
    <definedName name="_xlnm.Print_Area" localSheetId="12">'Beslut NO'!$A$3:$AI$92</definedName>
    <definedName name="_xlnm.Print_Area" localSheetId="7">'Budget år EU EUR'!$B$2:$L$172</definedName>
    <definedName name="_xlnm.Print_Area" localSheetId="6">'Budget år Norge NOK'!$B$1:$L$172</definedName>
    <definedName name="_xlnm.Print_Area" localSheetId="10">Finansiering!$A$1:$AK$212</definedName>
    <definedName name="_xlnm.Print_Area" localSheetId="0">Info!$A$1:$N$66</definedName>
    <definedName name="_xlnm.Print_Area" localSheetId="13">'INTE OK Beslut EU + NO'!$A$3:$AI$164</definedName>
    <definedName name="_xlnm.Print_Area" localSheetId="9">Kostnader_Intäkter!$A$1:$AZ$2632</definedName>
    <definedName name="_xlnm.Print_Area" localSheetId="2">Kostnadsslag_aktivitet!$A$1:$BL$27</definedName>
    <definedName name="_xlnm.Print_Area" localSheetId="1">Kostnadsslag_partner!$B$1:$DA$20</definedName>
    <definedName name="_xlnm.Print_Area" localSheetId="11">'Nyps EU Nytt'!$A$3:$AI$187</definedName>
    <definedName name="_xlnm.Print_Area" localSheetId="3">Partner_aktivitet!$B$1:$BG$81</definedName>
    <definedName name="_xlnm.Print_Area" localSheetId="5">Partner_år!$B$1:$AI$81</definedName>
    <definedName name="_xlnm.Print_Area" localSheetId="8">Setup!$B$1:$AK$115</definedName>
    <definedName name="_xlnm.Print_Titles" localSheetId="12">'Beslut NO'!$1:$2</definedName>
    <definedName name="_xlnm.Print_Titles" localSheetId="7">'Budget år EU EUR'!$1:$2</definedName>
    <definedName name="_xlnm.Print_Titles" localSheetId="6">'Budget år Norge NOK'!$1:$2</definedName>
    <definedName name="_xlnm.Print_Titles" localSheetId="10">Finansiering!$1:$1</definedName>
    <definedName name="_xlnm.Print_Titles" localSheetId="13">'INTE OK Beslut EU + NO'!$1:$2</definedName>
    <definedName name="_xlnm.Print_Titles" localSheetId="9">Kostnader_Intäkter!$1:$1</definedName>
    <definedName name="_xlnm.Print_Titles" localSheetId="1">Kostnadsslag_partner!$B:$M,Kostnadsslag_partner!$1:$2</definedName>
    <definedName name="_xlnm.Print_Titles" localSheetId="11">'Nyps EU Nytt'!$1:$2</definedName>
    <definedName name="_xlnm.Print_Titles" localSheetId="3">Partner_aktivitet!$A:$O,Partner_aktivitet!$1:$3</definedName>
    <definedName name="_xlnm.Print_Titles" localSheetId="5">Partner_år!$A:$O,Partner_år!$1:$3</definedName>
    <definedName name="_xlnm.Print_Titles" localSheetId="8">Setup!$1:$2</definedName>
  </definedNames>
  <calcPr calcId="162913"/>
</workbook>
</file>

<file path=xl/calcChain.xml><?xml version="1.0" encoding="utf-8"?>
<calcChain xmlns="http://schemas.openxmlformats.org/spreadsheetml/2006/main">
  <c r="AB3" i="59" l="1"/>
  <c r="X3" i="59"/>
  <c r="T3" i="59"/>
  <c r="T81" i="59" s="1"/>
  <c r="P3" i="59"/>
  <c r="B2" i="59"/>
  <c r="B5" i="58"/>
  <c r="AB3" i="58"/>
  <c r="X3" i="58"/>
  <c r="X8" i="58" s="1"/>
  <c r="T3" i="58"/>
  <c r="T8" i="58" s="1"/>
  <c r="P3" i="58"/>
  <c r="B2" i="58"/>
  <c r="Y1" i="58"/>
  <c r="AB3" i="57"/>
  <c r="X3" i="57"/>
  <c r="T3" i="57"/>
  <c r="T81" i="57" s="1"/>
  <c r="P3" i="57"/>
  <c r="B2" i="57"/>
  <c r="AG211" i="49"/>
  <c r="B211" i="49"/>
  <c r="AG210" i="49"/>
  <c r="B210" i="49"/>
  <c r="AG209" i="49"/>
  <c r="B209" i="49"/>
  <c r="AG208" i="49"/>
  <c r="B208" i="49"/>
  <c r="AG207" i="49"/>
  <c r="B207" i="49"/>
  <c r="AG206" i="49"/>
  <c r="B206" i="49"/>
  <c r="AG205" i="49"/>
  <c r="B205" i="49"/>
  <c r="AG204" i="49"/>
  <c r="B204" i="49"/>
  <c r="AG203" i="49"/>
  <c r="B203" i="49"/>
  <c r="AG202" i="49"/>
  <c r="B202" i="49"/>
  <c r="AG201" i="49"/>
  <c r="B201" i="49"/>
  <c r="AG200" i="49"/>
  <c r="B200" i="49"/>
  <c r="AG199" i="49"/>
  <c r="B199" i="49"/>
  <c r="AG198" i="49"/>
  <c r="B198" i="49"/>
  <c r="AG197" i="49"/>
  <c r="B197" i="49"/>
  <c r="AG196" i="49"/>
  <c r="B196" i="49"/>
  <c r="AG195" i="49"/>
  <c r="B195" i="49"/>
  <c r="AG194" i="49"/>
  <c r="B194" i="49"/>
  <c r="AG193" i="49"/>
  <c r="B193" i="49"/>
  <c r="AG192" i="49"/>
  <c r="B192" i="49"/>
  <c r="AG191" i="49"/>
  <c r="B191" i="49"/>
  <c r="AG190" i="49"/>
  <c r="B190" i="49"/>
  <c r="AG189" i="49"/>
  <c r="B189" i="49"/>
  <c r="AG188" i="49"/>
  <c r="B188" i="49"/>
  <c r="AG187" i="49"/>
  <c r="B187" i="49"/>
  <c r="AG186" i="49"/>
  <c r="B186" i="49"/>
  <c r="AG185" i="49"/>
  <c r="B185" i="49"/>
  <c r="AG184" i="49"/>
  <c r="B184" i="49"/>
  <c r="AG183" i="49"/>
  <c r="B183" i="49"/>
  <c r="AG182" i="49"/>
  <c r="B182" i="49"/>
  <c r="AG181" i="49"/>
  <c r="B181" i="49"/>
  <c r="AG180" i="49"/>
  <c r="B180" i="49"/>
  <c r="AG179" i="49"/>
  <c r="B179" i="49"/>
  <c r="AG178" i="49"/>
  <c r="B178" i="49"/>
  <c r="AG177" i="49"/>
  <c r="B177" i="49"/>
  <c r="AG176" i="49"/>
  <c r="B176" i="49"/>
  <c r="AG175" i="49"/>
  <c r="B175" i="49"/>
  <c r="AG174" i="49"/>
  <c r="B174" i="49"/>
  <c r="AG173" i="49"/>
  <c r="B173" i="49"/>
  <c r="AG172" i="49"/>
  <c r="B172" i="49"/>
  <c r="AG171" i="49"/>
  <c r="B171" i="49"/>
  <c r="AG170" i="49"/>
  <c r="B170" i="49"/>
  <c r="AG169" i="49"/>
  <c r="B169" i="49"/>
  <c r="AG168" i="49"/>
  <c r="B168" i="49"/>
  <c r="AG167" i="49"/>
  <c r="B167" i="49"/>
  <c r="AG166" i="49"/>
  <c r="B166" i="49"/>
  <c r="AG165" i="49"/>
  <c r="B165" i="49"/>
  <c r="AG164" i="49"/>
  <c r="B164" i="49"/>
  <c r="AG163" i="49"/>
  <c r="B163" i="49"/>
  <c r="AG162" i="49"/>
  <c r="B162" i="49"/>
  <c r="AG161" i="49"/>
  <c r="B161" i="49"/>
  <c r="AG160" i="49"/>
  <c r="B160" i="49"/>
  <c r="AG159" i="49"/>
  <c r="B159" i="49"/>
  <c r="AG158" i="49"/>
  <c r="B158" i="49"/>
  <c r="AG157" i="49"/>
  <c r="B157" i="49"/>
  <c r="AG156" i="49"/>
  <c r="B156" i="49"/>
  <c r="AG155" i="49"/>
  <c r="B155" i="49"/>
  <c r="AG154" i="49"/>
  <c r="B154" i="49"/>
  <c r="AG153" i="49"/>
  <c r="B153" i="49"/>
  <c r="AG152" i="49"/>
  <c r="B152" i="49"/>
  <c r="AG151" i="49"/>
  <c r="B151" i="49"/>
  <c r="AG150" i="49"/>
  <c r="B150" i="49"/>
  <c r="AG149" i="49"/>
  <c r="B149" i="49"/>
  <c r="AG148" i="49"/>
  <c r="B148" i="49"/>
  <c r="AG147" i="49"/>
  <c r="B147" i="49"/>
  <c r="AG146" i="49"/>
  <c r="B146" i="49"/>
  <c r="AG145" i="49"/>
  <c r="B145" i="49"/>
  <c r="AG144" i="49"/>
  <c r="B144" i="49"/>
  <c r="AG143" i="49"/>
  <c r="B143" i="49"/>
  <c r="AG142" i="49"/>
  <c r="B142" i="49"/>
  <c r="AG141" i="49"/>
  <c r="B141" i="49"/>
  <c r="AG140" i="49"/>
  <c r="B140" i="49"/>
  <c r="AG139" i="49"/>
  <c r="B139" i="49"/>
  <c r="AG138" i="49"/>
  <c r="B138" i="49"/>
  <c r="AG137" i="49"/>
  <c r="B137" i="49"/>
  <c r="AG136" i="49"/>
  <c r="B136" i="49"/>
  <c r="AG135" i="49"/>
  <c r="B135" i="49"/>
  <c r="AG134" i="49"/>
  <c r="B134" i="49"/>
  <c r="AG133" i="49"/>
  <c r="B133" i="49"/>
  <c r="AG132" i="49"/>
  <c r="B132" i="49"/>
  <c r="AG131" i="49"/>
  <c r="B131" i="49"/>
  <c r="AG130" i="49"/>
  <c r="B130" i="49"/>
  <c r="AG129" i="49"/>
  <c r="B129" i="49"/>
  <c r="AG128" i="49"/>
  <c r="B128" i="49"/>
  <c r="AG127" i="49"/>
  <c r="B127" i="49"/>
  <c r="AG126" i="49"/>
  <c r="B126" i="49"/>
  <c r="AG125" i="49"/>
  <c r="B125" i="49"/>
  <c r="AG124" i="49"/>
  <c r="B124" i="49"/>
  <c r="AG123" i="49"/>
  <c r="B123" i="49"/>
  <c r="AG122" i="49"/>
  <c r="B122" i="49"/>
  <c r="AG121" i="49"/>
  <c r="B121" i="49"/>
  <c r="AG120" i="49"/>
  <c r="B120" i="49"/>
  <c r="AG119" i="49"/>
  <c r="B119" i="49"/>
  <c r="AG118" i="49"/>
  <c r="B118" i="49"/>
  <c r="AG117" i="49"/>
  <c r="B117" i="49"/>
  <c r="AG116" i="49"/>
  <c r="B116" i="49"/>
  <c r="AG115" i="49"/>
  <c r="B115" i="49"/>
  <c r="AG114" i="49"/>
  <c r="B114" i="49"/>
  <c r="AG113" i="49"/>
  <c r="B113" i="49"/>
  <c r="AG112" i="49"/>
  <c r="B112" i="49"/>
  <c r="CG110" i="49"/>
  <c r="CG111" i="49" s="1"/>
  <c r="CB110" i="49"/>
  <c r="CB111" i="49" s="1"/>
  <c r="BW110" i="49"/>
  <c r="BW111" i="49" s="1"/>
  <c r="BR110" i="49"/>
  <c r="BR111" i="49" s="1"/>
  <c r="AB110" i="49"/>
  <c r="AB212" i="49" s="1"/>
  <c r="W110" i="49"/>
  <c r="W212" i="49" s="1"/>
  <c r="R110" i="49"/>
  <c r="R212" i="49" s="1"/>
  <c r="M110" i="49"/>
  <c r="M111" i="49" s="1"/>
  <c r="C109" i="49"/>
  <c r="C212" i="49" s="1"/>
  <c r="AG105" i="49"/>
  <c r="B105" i="49"/>
  <c r="AG104" i="49"/>
  <c r="B104" i="49"/>
  <c r="AG103" i="49"/>
  <c r="B103" i="49"/>
  <c r="AG102" i="49"/>
  <c r="B102" i="49"/>
  <c r="AG101" i="49"/>
  <c r="B101" i="49"/>
  <c r="AG100" i="49"/>
  <c r="B100" i="49"/>
  <c r="AG99" i="49"/>
  <c r="B99" i="49"/>
  <c r="AG98" i="49"/>
  <c r="B98" i="49"/>
  <c r="AG97" i="49"/>
  <c r="B97" i="49"/>
  <c r="AG96" i="49"/>
  <c r="B96" i="49"/>
  <c r="AG95" i="49"/>
  <c r="B95" i="49"/>
  <c r="AG94" i="49"/>
  <c r="B94" i="49"/>
  <c r="AG93" i="49"/>
  <c r="B93" i="49"/>
  <c r="BL92" i="49"/>
  <c r="BI92" i="49" s="1"/>
  <c r="BH92" i="49" s="1"/>
  <c r="BJ92" i="49"/>
  <c r="AG92" i="49"/>
  <c r="B92" i="49"/>
  <c r="BL91" i="49"/>
  <c r="BI91" i="49" s="1"/>
  <c r="BH91" i="49" s="1"/>
  <c r="BJ91" i="49"/>
  <c r="BF91" i="49" s="1"/>
  <c r="AG91" i="49"/>
  <c r="B91" i="49"/>
  <c r="BL90" i="49"/>
  <c r="BI90" i="49" s="1"/>
  <c r="BH90" i="49" s="1"/>
  <c r="BJ90" i="49"/>
  <c r="BM90" i="49" s="1"/>
  <c r="BG90" i="49"/>
  <c r="AG90" i="49"/>
  <c r="B90" i="49"/>
  <c r="BL89" i="49"/>
  <c r="BI89" i="49" s="1"/>
  <c r="BH89" i="49" s="1"/>
  <c r="BJ89" i="49"/>
  <c r="AG89" i="49"/>
  <c r="B89" i="49"/>
  <c r="BL88" i="49"/>
  <c r="BI88" i="49" s="1"/>
  <c r="BH88" i="49" s="1"/>
  <c r="BJ88" i="49"/>
  <c r="AG88" i="49"/>
  <c r="B88" i="49"/>
  <c r="BL87" i="49"/>
  <c r="BI87" i="49" s="1"/>
  <c r="BH87" i="49" s="1"/>
  <c r="BJ87" i="49"/>
  <c r="BF87" i="49"/>
  <c r="AG87" i="49"/>
  <c r="B87" i="49"/>
  <c r="BL86" i="49"/>
  <c r="BI86" i="49" s="1"/>
  <c r="BH86" i="49" s="1"/>
  <c r="BJ86" i="49"/>
  <c r="BG86" i="49" s="1"/>
  <c r="AG86" i="49"/>
  <c r="B86" i="49"/>
  <c r="BL85" i="49"/>
  <c r="BI85" i="49" s="1"/>
  <c r="BH85" i="49" s="1"/>
  <c r="BJ85" i="49"/>
  <c r="AG85" i="49"/>
  <c r="B85" i="49"/>
  <c r="BL84" i="49"/>
  <c r="BI84" i="49" s="1"/>
  <c r="BH84" i="49" s="1"/>
  <c r="BJ84" i="49"/>
  <c r="BM84" i="49" s="1"/>
  <c r="AG84" i="49"/>
  <c r="B84" i="49"/>
  <c r="BL83" i="49"/>
  <c r="BJ83" i="49"/>
  <c r="BI83" i="49"/>
  <c r="BH83" i="49" s="1"/>
  <c r="AG83" i="49"/>
  <c r="B83" i="49"/>
  <c r="BL82" i="49"/>
  <c r="BI82" i="49" s="1"/>
  <c r="BH82" i="49" s="1"/>
  <c r="BJ82" i="49"/>
  <c r="BM82" i="49" s="1"/>
  <c r="BG82" i="49"/>
  <c r="AG82" i="49"/>
  <c r="B82" i="49"/>
  <c r="BL81" i="49"/>
  <c r="BI81" i="49" s="1"/>
  <c r="BH81" i="49" s="1"/>
  <c r="BJ81" i="49"/>
  <c r="BF81" i="49" s="1"/>
  <c r="AG81" i="49"/>
  <c r="B81" i="49"/>
  <c r="BL80" i="49"/>
  <c r="BI80" i="49" s="1"/>
  <c r="BH80" i="49" s="1"/>
  <c r="BJ80" i="49"/>
  <c r="BM80" i="49" s="1"/>
  <c r="BF80" i="49"/>
  <c r="AG80" i="49"/>
  <c r="B80" i="49"/>
  <c r="BL79" i="49"/>
  <c r="BJ79" i="49"/>
  <c r="BI79" i="49"/>
  <c r="BH79" i="49" s="1"/>
  <c r="AG79" i="49"/>
  <c r="B79" i="49"/>
  <c r="BM78" i="49"/>
  <c r="BL78" i="49"/>
  <c r="BI78" i="49" s="1"/>
  <c r="BH78" i="49" s="1"/>
  <c r="BJ78" i="49"/>
  <c r="BG78" i="49" s="1"/>
  <c r="BF78" i="49"/>
  <c r="AG78" i="49"/>
  <c r="B78" i="49"/>
  <c r="BL77" i="49"/>
  <c r="BI77" i="49" s="1"/>
  <c r="BH77" i="49" s="1"/>
  <c r="BJ77" i="49"/>
  <c r="BF77" i="49" s="1"/>
  <c r="AG77" i="49"/>
  <c r="B77" i="49"/>
  <c r="BL76" i="49"/>
  <c r="BI76" i="49" s="1"/>
  <c r="BH76" i="49" s="1"/>
  <c r="BJ76" i="49"/>
  <c r="BG76" i="49"/>
  <c r="AG76" i="49"/>
  <c r="B76" i="49"/>
  <c r="BL75" i="49"/>
  <c r="BJ75" i="49"/>
  <c r="BF75" i="49" s="1"/>
  <c r="BI75" i="49"/>
  <c r="BH75" i="49" s="1"/>
  <c r="AG75" i="49"/>
  <c r="B75" i="49"/>
  <c r="BM74" i="49"/>
  <c r="BL74" i="49"/>
  <c r="BI74" i="49" s="1"/>
  <c r="BH74" i="49" s="1"/>
  <c r="BJ74" i="49"/>
  <c r="BG74" i="49"/>
  <c r="BE74" i="49" s="1"/>
  <c r="BD74" i="49" s="1"/>
  <c r="BF74" i="49"/>
  <c r="AG74" i="49"/>
  <c r="B74" i="49"/>
  <c r="BL73" i="49"/>
  <c r="BI73" i="49" s="1"/>
  <c r="BH73" i="49" s="1"/>
  <c r="BJ73" i="49"/>
  <c r="AG73" i="49"/>
  <c r="B73" i="49"/>
  <c r="BL72" i="49"/>
  <c r="BI72" i="49" s="1"/>
  <c r="BH72" i="49" s="1"/>
  <c r="BJ72" i="49"/>
  <c r="AG72" i="49"/>
  <c r="B72" i="49"/>
  <c r="BL71" i="49"/>
  <c r="BI71" i="49" s="1"/>
  <c r="BH71" i="49" s="1"/>
  <c r="BJ71" i="49"/>
  <c r="BF71" i="49" s="1"/>
  <c r="AG71" i="49"/>
  <c r="B71" i="49"/>
  <c r="BL70" i="49"/>
  <c r="BI70" i="49" s="1"/>
  <c r="BH70" i="49" s="1"/>
  <c r="BJ70" i="49"/>
  <c r="BG70" i="49" s="1"/>
  <c r="AG70" i="49"/>
  <c r="B70" i="49"/>
  <c r="BL69" i="49"/>
  <c r="BI69" i="49" s="1"/>
  <c r="BH69" i="49" s="1"/>
  <c r="BJ69" i="49"/>
  <c r="AG69" i="49"/>
  <c r="B69" i="49"/>
  <c r="BL68" i="49"/>
  <c r="BI68" i="49" s="1"/>
  <c r="BH68" i="49" s="1"/>
  <c r="BJ68" i="49"/>
  <c r="BM68" i="49" s="1"/>
  <c r="AG68" i="49"/>
  <c r="B68" i="49"/>
  <c r="BL67" i="49"/>
  <c r="BJ67" i="49"/>
  <c r="BI67" i="49"/>
  <c r="BH67" i="49" s="1"/>
  <c r="AG67" i="49"/>
  <c r="B67" i="49"/>
  <c r="BL66" i="49"/>
  <c r="BI66" i="49" s="1"/>
  <c r="BH66" i="49" s="1"/>
  <c r="BJ66" i="49"/>
  <c r="BM66" i="49" s="1"/>
  <c r="BG66" i="49"/>
  <c r="AG66" i="49"/>
  <c r="B66" i="49"/>
  <c r="BL65" i="49"/>
  <c r="BI65" i="49" s="1"/>
  <c r="BH65" i="49" s="1"/>
  <c r="BJ65" i="49"/>
  <c r="BF65" i="49" s="1"/>
  <c r="AG65" i="49"/>
  <c r="B65" i="49"/>
  <c r="BL64" i="49"/>
  <c r="BI64" i="49" s="1"/>
  <c r="BH64" i="49" s="1"/>
  <c r="BJ64" i="49"/>
  <c r="BM64" i="49" s="1"/>
  <c r="BF64" i="49"/>
  <c r="AG64" i="49"/>
  <c r="B64" i="49"/>
  <c r="BL63" i="49"/>
  <c r="BJ63" i="49"/>
  <c r="BI63" i="49"/>
  <c r="BH63" i="49" s="1"/>
  <c r="AG63" i="49"/>
  <c r="B63" i="49"/>
  <c r="BM62" i="49"/>
  <c r="BL62" i="49"/>
  <c r="BI62" i="49" s="1"/>
  <c r="BH62" i="49" s="1"/>
  <c r="BJ62" i="49"/>
  <c r="BG62" i="49" s="1"/>
  <c r="BF62" i="49"/>
  <c r="AG62" i="49"/>
  <c r="B62" i="49"/>
  <c r="BL61" i="49"/>
  <c r="BI61" i="49" s="1"/>
  <c r="BH61" i="49" s="1"/>
  <c r="BJ61" i="49"/>
  <c r="BF61" i="49" s="1"/>
  <c r="AG61" i="49"/>
  <c r="B61" i="49"/>
  <c r="BL60" i="49"/>
  <c r="BI60" i="49" s="1"/>
  <c r="BH60" i="49" s="1"/>
  <c r="BJ60" i="49"/>
  <c r="BF60" i="49" s="1"/>
  <c r="AG60" i="49"/>
  <c r="B60" i="49"/>
  <c r="BL59" i="49"/>
  <c r="BI59" i="49" s="1"/>
  <c r="BH59" i="49" s="1"/>
  <c r="BJ59" i="49"/>
  <c r="BG59" i="49" s="1"/>
  <c r="AG59" i="49"/>
  <c r="B59" i="49"/>
  <c r="BL58" i="49"/>
  <c r="BI58" i="49" s="1"/>
  <c r="BH58" i="49" s="1"/>
  <c r="BJ58" i="49"/>
  <c r="BM58" i="49" s="1"/>
  <c r="AG58" i="49"/>
  <c r="B58" i="49"/>
  <c r="BL57" i="49"/>
  <c r="BI57" i="49" s="1"/>
  <c r="BH57" i="49" s="1"/>
  <c r="BJ57" i="49"/>
  <c r="AG57" i="49"/>
  <c r="B57" i="49"/>
  <c r="BL56" i="49"/>
  <c r="BJ56" i="49"/>
  <c r="BM56" i="49" s="1"/>
  <c r="BI56" i="49"/>
  <c r="BH56" i="49" s="1"/>
  <c r="AG56" i="49"/>
  <c r="B56" i="49"/>
  <c r="BL55" i="49"/>
  <c r="BI55" i="49" s="1"/>
  <c r="BH55" i="49" s="1"/>
  <c r="BJ55" i="49"/>
  <c r="AG55" i="49"/>
  <c r="B55" i="49"/>
  <c r="BL54" i="49"/>
  <c r="BI54" i="49" s="1"/>
  <c r="BH54" i="49" s="1"/>
  <c r="BJ54" i="49"/>
  <c r="BG54" i="49" s="1"/>
  <c r="AG54" i="49"/>
  <c r="B54" i="49"/>
  <c r="BL53" i="49"/>
  <c r="BI53" i="49" s="1"/>
  <c r="BH53" i="49" s="1"/>
  <c r="BJ53" i="49"/>
  <c r="BF53" i="49" s="1"/>
  <c r="AG53" i="49"/>
  <c r="B53" i="49"/>
  <c r="BL52" i="49"/>
  <c r="BI52" i="49" s="1"/>
  <c r="BH52" i="49" s="1"/>
  <c r="BJ52" i="49"/>
  <c r="BM52" i="49" s="1"/>
  <c r="AG52" i="49"/>
  <c r="B52" i="49"/>
  <c r="BL51" i="49"/>
  <c r="BI51" i="49" s="1"/>
  <c r="BH51" i="49" s="1"/>
  <c r="BJ51" i="49"/>
  <c r="BG51" i="49" s="1"/>
  <c r="AG51" i="49"/>
  <c r="B51" i="49"/>
  <c r="BL50" i="49"/>
  <c r="BI50" i="49" s="1"/>
  <c r="BH50" i="49" s="1"/>
  <c r="BJ50" i="49"/>
  <c r="AG50" i="49"/>
  <c r="B50" i="49"/>
  <c r="BL49" i="49"/>
  <c r="BI49" i="49" s="1"/>
  <c r="BH49" i="49" s="1"/>
  <c r="BJ49" i="49"/>
  <c r="BF49" i="49" s="1"/>
  <c r="AG49" i="49"/>
  <c r="B49" i="49"/>
  <c r="BL48" i="49"/>
  <c r="BI48" i="49" s="1"/>
  <c r="BH48" i="49" s="1"/>
  <c r="BJ48" i="49"/>
  <c r="BF48" i="49"/>
  <c r="AG48" i="49"/>
  <c r="B48" i="49"/>
  <c r="BL47" i="49"/>
  <c r="BI47" i="49" s="1"/>
  <c r="BH47" i="49" s="1"/>
  <c r="BJ47" i="49"/>
  <c r="BM47" i="49" s="1"/>
  <c r="AG47" i="49"/>
  <c r="B47" i="49"/>
  <c r="BL46" i="49"/>
  <c r="BI46" i="49" s="1"/>
  <c r="BH46" i="49" s="1"/>
  <c r="BJ46" i="49"/>
  <c r="BM46" i="49" s="1"/>
  <c r="BF46" i="49"/>
  <c r="AG46" i="49"/>
  <c r="B46" i="49"/>
  <c r="BL45" i="49"/>
  <c r="BI45" i="49" s="1"/>
  <c r="BH45" i="49" s="1"/>
  <c r="BJ45" i="49"/>
  <c r="AG45" i="49"/>
  <c r="B45" i="49"/>
  <c r="BL44" i="49"/>
  <c r="BI44" i="49" s="1"/>
  <c r="BH44" i="49" s="1"/>
  <c r="BJ44" i="49"/>
  <c r="AG44" i="49"/>
  <c r="B44" i="49"/>
  <c r="BL43" i="49"/>
  <c r="BI43" i="49" s="1"/>
  <c r="BH43" i="49" s="1"/>
  <c r="BJ43" i="49"/>
  <c r="BG43" i="49" s="1"/>
  <c r="AG43" i="49"/>
  <c r="B43" i="49"/>
  <c r="BL42" i="49"/>
  <c r="BI42" i="49" s="1"/>
  <c r="BH42" i="49" s="1"/>
  <c r="BJ42" i="49"/>
  <c r="AG42" i="49"/>
  <c r="B42" i="49"/>
  <c r="BL41" i="49"/>
  <c r="BI41" i="49" s="1"/>
  <c r="BH41" i="49" s="1"/>
  <c r="BJ41" i="49"/>
  <c r="AG41" i="49"/>
  <c r="B41" i="49"/>
  <c r="BL40" i="49"/>
  <c r="BI40" i="49" s="1"/>
  <c r="BH40" i="49" s="1"/>
  <c r="BJ40" i="49"/>
  <c r="AG40" i="49"/>
  <c r="B40" i="49"/>
  <c r="BL39" i="49"/>
  <c r="BI39" i="49" s="1"/>
  <c r="BH39" i="49" s="1"/>
  <c r="BJ39" i="49"/>
  <c r="BG39" i="49" s="1"/>
  <c r="AG39" i="49"/>
  <c r="B39" i="49"/>
  <c r="BL38" i="49"/>
  <c r="BI38" i="49" s="1"/>
  <c r="BH38" i="49" s="1"/>
  <c r="BJ38" i="49"/>
  <c r="BG38" i="49" s="1"/>
  <c r="AG38" i="49"/>
  <c r="B38" i="49"/>
  <c r="BL37" i="49"/>
  <c r="BI37" i="49" s="1"/>
  <c r="BH37" i="49" s="1"/>
  <c r="BJ37" i="49"/>
  <c r="BF37" i="49" s="1"/>
  <c r="AG37" i="49"/>
  <c r="B37" i="49"/>
  <c r="BL36" i="49"/>
  <c r="BI36" i="49" s="1"/>
  <c r="BH36" i="49" s="1"/>
  <c r="BJ36" i="49"/>
  <c r="AG36" i="49"/>
  <c r="B36" i="49"/>
  <c r="BL35" i="49"/>
  <c r="BI35" i="49" s="1"/>
  <c r="BH35" i="49" s="1"/>
  <c r="BJ35" i="49"/>
  <c r="BM35" i="49" s="1"/>
  <c r="BG35" i="49"/>
  <c r="AG35" i="49"/>
  <c r="B35" i="49"/>
  <c r="BL34" i="49"/>
  <c r="BI34" i="49" s="1"/>
  <c r="BH34" i="49" s="1"/>
  <c r="BJ34" i="49"/>
  <c r="AG34" i="49"/>
  <c r="B34" i="49"/>
  <c r="BL33" i="49"/>
  <c r="BJ33" i="49"/>
  <c r="BF33" i="49" s="1"/>
  <c r="BI33" i="49"/>
  <c r="BH33" i="49" s="1"/>
  <c r="AG33" i="49"/>
  <c r="B33" i="49"/>
  <c r="BM32" i="49"/>
  <c r="BL32" i="49"/>
  <c r="BI32" i="49" s="1"/>
  <c r="BH32" i="49" s="1"/>
  <c r="BJ32" i="49"/>
  <c r="BG32" i="49"/>
  <c r="BF32" i="49"/>
  <c r="AG32" i="49"/>
  <c r="B32" i="49"/>
  <c r="BL31" i="49"/>
  <c r="BI31" i="49" s="1"/>
  <c r="BH31" i="49" s="1"/>
  <c r="BJ31" i="49"/>
  <c r="AG31" i="49"/>
  <c r="B31" i="49"/>
  <c r="BL30" i="49"/>
  <c r="BI30" i="49" s="1"/>
  <c r="BH30" i="49" s="1"/>
  <c r="BJ30" i="49"/>
  <c r="BM30" i="49" s="1"/>
  <c r="BF30" i="49"/>
  <c r="AG30" i="49"/>
  <c r="B30" i="49"/>
  <c r="BL29" i="49"/>
  <c r="BI29" i="49" s="1"/>
  <c r="BH29" i="49" s="1"/>
  <c r="BJ29" i="49"/>
  <c r="AG29" i="49"/>
  <c r="B29" i="49"/>
  <c r="BL28" i="49"/>
  <c r="BI28" i="49" s="1"/>
  <c r="BH28" i="49" s="1"/>
  <c r="BJ28" i="49"/>
  <c r="BG28" i="49" s="1"/>
  <c r="AG28" i="49"/>
  <c r="B28" i="49"/>
  <c r="BL27" i="49"/>
  <c r="BI27" i="49" s="1"/>
  <c r="BJ27" i="49"/>
  <c r="BF27" i="49" s="1"/>
  <c r="AG27" i="49"/>
  <c r="B27" i="49"/>
  <c r="BL26" i="49"/>
  <c r="BI26" i="49" s="1"/>
  <c r="BJ26" i="49"/>
  <c r="BM26" i="49" s="1"/>
  <c r="AG26" i="49"/>
  <c r="B26" i="49"/>
  <c r="BL25" i="49"/>
  <c r="BI25" i="49" s="1"/>
  <c r="BJ25" i="49"/>
  <c r="AG25" i="49"/>
  <c r="B25" i="49"/>
  <c r="BL24" i="49"/>
  <c r="BI24" i="49" s="1"/>
  <c r="BJ24" i="49"/>
  <c r="BG24" i="49" s="1"/>
  <c r="AG24" i="49"/>
  <c r="B24" i="49"/>
  <c r="BL23" i="49"/>
  <c r="BI23" i="49" s="1"/>
  <c r="BJ23" i="49"/>
  <c r="AG23" i="49"/>
  <c r="B23" i="49"/>
  <c r="BL22" i="49"/>
  <c r="BI22" i="49" s="1"/>
  <c r="BJ22" i="49"/>
  <c r="AG22" i="49"/>
  <c r="B22" i="49"/>
  <c r="BL21" i="49"/>
  <c r="BJ21" i="49"/>
  <c r="BF21" i="49" s="1"/>
  <c r="BI21" i="49"/>
  <c r="AG21" i="49"/>
  <c r="B21" i="49"/>
  <c r="BL20" i="49"/>
  <c r="BI20" i="49" s="1"/>
  <c r="BJ20" i="49"/>
  <c r="BG20" i="49" s="1"/>
  <c r="BF20" i="49"/>
  <c r="AG20" i="49"/>
  <c r="B20" i="49"/>
  <c r="BL19" i="49"/>
  <c r="BI19" i="49" s="1"/>
  <c r="BJ19" i="49"/>
  <c r="AG19" i="49"/>
  <c r="B19" i="49"/>
  <c r="BL18" i="49"/>
  <c r="BI18" i="49" s="1"/>
  <c r="BH18" i="49" s="1"/>
  <c r="AG18" i="49"/>
  <c r="B18" i="49"/>
  <c r="AG17" i="49"/>
  <c r="B17" i="49"/>
  <c r="AG16" i="49"/>
  <c r="B16" i="49"/>
  <c r="AG15" i="49"/>
  <c r="B15" i="49"/>
  <c r="AG14" i="49"/>
  <c r="B14" i="49"/>
  <c r="AG13" i="49"/>
  <c r="B13" i="49"/>
  <c r="AG12" i="49"/>
  <c r="B12" i="49"/>
  <c r="AG11" i="49"/>
  <c r="B11" i="49"/>
  <c r="AG10" i="49"/>
  <c r="B10" i="49"/>
  <c r="AG9" i="49"/>
  <c r="B9" i="49"/>
  <c r="AG8" i="49"/>
  <c r="B8" i="49"/>
  <c r="AG7" i="49"/>
  <c r="B7" i="49"/>
  <c r="AG6" i="49"/>
  <c r="B6" i="49"/>
  <c r="CG4" i="49"/>
  <c r="CG5" i="49" s="1"/>
  <c r="CB4" i="49"/>
  <c r="CB5" i="49" s="1"/>
  <c r="BW4" i="49"/>
  <c r="BW5" i="49" s="1"/>
  <c r="BR4" i="49"/>
  <c r="BR5" i="49" s="1"/>
  <c r="AB4" i="49"/>
  <c r="W4" i="49"/>
  <c r="R4" i="49"/>
  <c r="R106" i="49" s="1"/>
  <c r="M4" i="49"/>
  <c r="M106" i="49" s="1"/>
  <c r="C3" i="49"/>
  <c r="C106" i="49" s="1"/>
  <c r="D1" i="49"/>
  <c r="AV2630" i="43"/>
  <c r="B2630" i="43"/>
  <c r="AV2629" i="43"/>
  <c r="B2629" i="43"/>
  <c r="AV2628" i="43"/>
  <c r="B2628" i="43"/>
  <c r="AV2627" i="43"/>
  <c r="B2627" i="43"/>
  <c r="AV2626" i="43"/>
  <c r="B2626" i="43"/>
  <c r="AV2625" i="43"/>
  <c r="B2625" i="43"/>
  <c r="AV2624" i="43"/>
  <c r="B2624" i="43"/>
  <c r="AV2623" i="43"/>
  <c r="B2623" i="43"/>
  <c r="AV2622" i="43"/>
  <c r="B2622" i="43"/>
  <c r="AV2621" i="43"/>
  <c r="B2621" i="43"/>
  <c r="AV2620" i="43"/>
  <c r="B2620" i="43"/>
  <c r="AV2619" i="43"/>
  <c r="B2619" i="43"/>
  <c r="AV2618" i="43"/>
  <c r="B2618" i="43"/>
  <c r="AV2617" i="43"/>
  <c r="B2617" i="43"/>
  <c r="AV2616" i="43"/>
  <c r="B2616" i="43"/>
  <c r="AV2615" i="43"/>
  <c r="B2615" i="43"/>
  <c r="AV2614" i="43"/>
  <c r="B2614" i="43"/>
  <c r="AV2613" i="43"/>
  <c r="B2613" i="43"/>
  <c r="AV2612" i="43"/>
  <c r="B2612" i="43"/>
  <c r="AV2611" i="43"/>
  <c r="B2611" i="43"/>
  <c r="AV2610" i="43"/>
  <c r="B2610" i="43"/>
  <c r="AV2609" i="43"/>
  <c r="B2609" i="43"/>
  <c r="AV2608" i="43"/>
  <c r="B2608" i="43"/>
  <c r="AV2607" i="43"/>
  <c r="B2607" i="43"/>
  <c r="AV2606" i="43"/>
  <c r="B2606" i="43"/>
  <c r="AV2605" i="43"/>
  <c r="B2605" i="43"/>
  <c r="AV2604" i="43"/>
  <c r="B2604" i="43"/>
  <c r="AV2603" i="43"/>
  <c r="B2603" i="43"/>
  <c r="AV2602" i="43"/>
  <c r="B2602" i="43"/>
  <c r="AV2601" i="43"/>
  <c r="B2601" i="43"/>
  <c r="AV2600" i="43"/>
  <c r="B2600" i="43"/>
  <c r="AV2599" i="43"/>
  <c r="B2599" i="43"/>
  <c r="AV2598" i="43"/>
  <c r="B2598" i="43"/>
  <c r="AV2597" i="43"/>
  <c r="B2597" i="43"/>
  <c r="AV2596" i="43"/>
  <c r="B2596" i="43"/>
  <c r="AV2595" i="43"/>
  <c r="B2595" i="43"/>
  <c r="AV2594" i="43"/>
  <c r="B2594" i="43"/>
  <c r="AV2593" i="43"/>
  <c r="B2593" i="43"/>
  <c r="AV2592" i="43"/>
  <c r="B2592" i="43"/>
  <c r="AV2591" i="43"/>
  <c r="B2591" i="43"/>
  <c r="AV2590" i="43"/>
  <c r="B2590" i="43"/>
  <c r="AV2589" i="43"/>
  <c r="B2589" i="43"/>
  <c r="AV2588" i="43"/>
  <c r="B2588" i="43"/>
  <c r="AV2587" i="43"/>
  <c r="B2587" i="43"/>
  <c r="AV2586" i="43"/>
  <c r="B2586" i="43"/>
  <c r="AV2585" i="43"/>
  <c r="B2585" i="43"/>
  <c r="AV2584" i="43"/>
  <c r="B2584" i="43"/>
  <c r="AV2583" i="43"/>
  <c r="B2583" i="43"/>
  <c r="AV2582" i="43"/>
  <c r="B2582" i="43"/>
  <c r="AV2581" i="43"/>
  <c r="B2581" i="43"/>
  <c r="AV2580" i="43"/>
  <c r="B2580" i="43"/>
  <c r="AV2579" i="43"/>
  <c r="B2579" i="43"/>
  <c r="AV2578" i="43"/>
  <c r="B2578" i="43"/>
  <c r="AV2577" i="43"/>
  <c r="B2577" i="43"/>
  <c r="AV2576" i="43"/>
  <c r="AV2575" i="43"/>
  <c r="AV2574" i="43"/>
  <c r="AV2573" i="43"/>
  <c r="AV2572" i="43"/>
  <c r="AV2571" i="43"/>
  <c r="AV2570" i="43"/>
  <c r="AV2569" i="43"/>
  <c r="AV2568" i="43"/>
  <c r="AV2567" i="43"/>
  <c r="AV2566" i="43"/>
  <c r="AV2565" i="43"/>
  <c r="AV2564" i="43"/>
  <c r="AV2563" i="43"/>
  <c r="AV2562" i="43"/>
  <c r="AV2561" i="43"/>
  <c r="AV2560" i="43"/>
  <c r="AV2559" i="43"/>
  <c r="AV2558" i="43"/>
  <c r="AV2557" i="43"/>
  <c r="AV2556" i="43"/>
  <c r="AV2555" i="43"/>
  <c r="AV2554" i="43"/>
  <c r="AV2553" i="43"/>
  <c r="AV2552" i="43"/>
  <c r="AV2551" i="43"/>
  <c r="AV2550" i="43"/>
  <c r="AV2549" i="43"/>
  <c r="AV2548" i="43"/>
  <c r="AV2547" i="43"/>
  <c r="AV2546" i="43"/>
  <c r="AV2545" i="43"/>
  <c r="AV2544" i="43"/>
  <c r="AV2543" i="43"/>
  <c r="AV2542" i="43"/>
  <c r="AV2541" i="43"/>
  <c r="AV2540" i="43"/>
  <c r="AV2539" i="43"/>
  <c r="AV2538" i="43"/>
  <c r="AV2537" i="43"/>
  <c r="AV2536" i="43"/>
  <c r="AV2535" i="43"/>
  <c r="AV2534" i="43"/>
  <c r="AV2533" i="43"/>
  <c r="AV2532" i="43"/>
  <c r="AV2531" i="43"/>
  <c r="AV2530" i="43"/>
  <c r="AV2529" i="43"/>
  <c r="AV2528" i="43"/>
  <c r="AV2527" i="43"/>
  <c r="AV2526" i="43"/>
  <c r="AV2525" i="43"/>
  <c r="AV2524" i="43"/>
  <c r="AV2523" i="43"/>
  <c r="AV2522" i="43"/>
  <c r="AV2521" i="43"/>
  <c r="AV2520" i="43"/>
  <c r="AV2519" i="43"/>
  <c r="AV2518" i="43"/>
  <c r="AV2517" i="43"/>
  <c r="AV2516" i="43"/>
  <c r="AV2515" i="43"/>
  <c r="AV2514" i="43"/>
  <c r="AV2513" i="43"/>
  <c r="AV2512" i="43"/>
  <c r="AV2511" i="43"/>
  <c r="AV2510" i="43"/>
  <c r="B2510" i="43"/>
  <c r="AV2509" i="43"/>
  <c r="B2509" i="43"/>
  <c r="AV2508" i="43"/>
  <c r="B2508" i="43"/>
  <c r="AV2507" i="43"/>
  <c r="B2507" i="43"/>
  <c r="AV2506" i="43"/>
  <c r="B2506" i="43"/>
  <c r="AV2505" i="43"/>
  <c r="B2505" i="43"/>
  <c r="DT2503" i="43"/>
  <c r="DT2504" i="43" s="1"/>
  <c r="DO2503" i="43"/>
  <c r="DO2504" i="43" s="1"/>
  <c r="DJ2503" i="43"/>
  <c r="DJ2504" i="43" s="1"/>
  <c r="DE2503" i="43"/>
  <c r="DE2504" i="43" s="1"/>
  <c r="AR2503" i="43"/>
  <c r="AQ2631" i="43" s="1"/>
  <c r="AM2503" i="43"/>
  <c r="AH2503" i="43"/>
  <c r="AG2631" i="43" s="1"/>
  <c r="AC2503" i="43"/>
  <c r="AB2631" i="43" s="1"/>
  <c r="AV2498" i="43"/>
  <c r="B2498" i="43"/>
  <c r="AV2497" i="43"/>
  <c r="B2497" i="43"/>
  <c r="AV2496" i="43"/>
  <c r="B2496" i="43"/>
  <c r="AV2495" i="43"/>
  <c r="B2495" i="43"/>
  <c r="AV2494" i="43"/>
  <c r="B2494" i="43"/>
  <c r="AV2493" i="43"/>
  <c r="B2493" i="43"/>
  <c r="AV2492" i="43"/>
  <c r="B2492" i="43"/>
  <c r="AV2491" i="43"/>
  <c r="B2491" i="43"/>
  <c r="AV2490" i="43"/>
  <c r="B2490" i="43"/>
  <c r="AV2489" i="43"/>
  <c r="B2489" i="43"/>
  <c r="AV2488" i="43"/>
  <c r="B2488" i="43"/>
  <c r="AV2487" i="43"/>
  <c r="B2487" i="43"/>
  <c r="AV2486" i="43"/>
  <c r="B2486" i="43"/>
  <c r="AV2485" i="43"/>
  <c r="B2485" i="43"/>
  <c r="AV2484" i="43"/>
  <c r="B2484" i="43"/>
  <c r="AV2483" i="43"/>
  <c r="B2483" i="43"/>
  <c r="AV2482" i="43"/>
  <c r="B2482" i="43"/>
  <c r="AV2481" i="43"/>
  <c r="B2481" i="43"/>
  <c r="AV2480" i="43"/>
  <c r="B2480" i="43"/>
  <c r="AV2479" i="43"/>
  <c r="B2479" i="43"/>
  <c r="AV2478" i="43"/>
  <c r="B2478" i="43"/>
  <c r="AV2477" i="43"/>
  <c r="B2477" i="43"/>
  <c r="AV2476" i="43"/>
  <c r="B2476" i="43"/>
  <c r="AV2475" i="43"/>
  <c r="B2475" i="43"/>
  <c r="AV2474" i="43"/>
  <c r="B2474" i="43"/>
  <c r="AV2473" i="43"/>
  <c r="B2473" i="43"/>
  <c r="AV2472" i="43"/>
  <c r="B2472" i="43"/>
  <c r="AV2471" i="43"/>
  <c r="B2471" i="43"/>
  <c r="AV2470" i="43"/>
  <c r="B2470" i="43"/>
  <c r="AV2469" i="43"/>
  <c r="B2469" i="43"/>
  <c r="AV2468" i="43"/>
  <c r="B2468" i="43"/>
  <c r="AV2467" i="43"/>
  <c r="B2467" i="43"/>
  <c r="AV2466" i="43"/>
  <c r="B2466" i="43"/>
  <c r="AV2465" i="43"/>
  <c r="B2465" i="43"/>
  <c r="AV2464" i="43"/>
  <c r="B2464" i="43"/>
  <c r="AV2463" i="43"/>
  <c r="B2463" i="43"/>
  <c r="AV2462" i="43"/>
  <c r="B2462" i="43"/>
  <c r="AV2461" i="43"/>
  <c r="B2461" i="43"/>
  <c r="AV2460" i="43"/>
  <c r="B2460" i="43"/>
  <c r="AV2459" i="43"/>
  <c r="B2459" i="43"/>
  <c r="AV2458" i="43"/>
  <c r="B2458" i="43"/>
  <c r="AV2457" i="43"/>
  <c r="B2457" i="43"/>
  <c r="AV2456" i="43"/>
  <c r="B2456" i="43"/>
  <c r="AV2455" i="43"/>
  <c r="B2455" i="43"/>
  <c r="AV2454" i="43"/>
  <c r="B2454" i="43"/>
  <c r="AV2453" i="43"/>
  <c r="B2453" i="43"/>
  <c r="AV2452" i="43"/>
  <c r="B2452" i="43"/>
  <c r="AV2451" i="43"/>
  <c r="B2451" i="43"/>
  <c r="AV2450" i="43"/>
  <c r="B2450" i="43"/>
  <c r="AV2449" i="43"/>
  <c r="B2449" i="43"/>
  <c r="AV2448" i="43"/>
  <c r="B2448" i="43"/>
  <c r="AV2447" i="43"/>
  <c r="B2447" i="43"/>
  <c r="AV2446" i="43"/>
  <c r="AV2445" i="43"/>
  <c r="AV2444" i="43"/>
  <c r="AV2443" i="43"/>
  <c r="AV2442" i="43"/>
  <c r="AV2441" i="43"/>
  <c r="AV2440" i="43"/>
  <c r="AV2439" i="43"/>
  <c r="AV2438" i="43"/>
  <c r="AV2437" i="43"/>
  <c r="AV2436" i="43"/>
  <c r="AV2435" i="43"/>
  <c r="AV2434" i="43"/>
  <c r="AV2433" i="43"/>
  <c r="AV2432" i="43"/>
  <c r="AV2431" i="43"/>
  <c r="AV2430" i="43"/>
  <c r="AV2429" i="43"/>
  <c r="AV2428" i="43"/>
  <c r="AV2427" i="43"/>
  <c r="AV2426" i="43"/>
  <c r="AV2425" i="43"/>
  <c r="AV2424" i="43"/>
  <c r="AV2423" i="43"/>
  <c r="AV2422" i="43"/>
  <c r="AV2421" i="43"/>
  <c r="AV2420" i="43"/>
  <c r="AV2419" i="43"/>
  <c r="AV2418" i="43"/>
  <c r="AV2417" i="43"/>
  <c r="AV2416" i="43"/>
  <c r="AV2415" i="43"/>
  <c r="AV2414" i="43"/>
  <c r="AV2413" i="43"/>
  <c r="AV2412" i="43"/>
  <c r="AV2411" i="43"/>
  <c r="AV2410" i="43"/>
  <c r="AV2409" i="43"/>
  <c r="AV2408" i="43"/>
  <c r="AV2407" i="43"/>
  <c r="AV2406" i="43"/>
  <c r="AV2405" i="43"/>
  <c r="AV2404" i="43"/>
  <c r="AV2403" i="43"/>
  <c r="AV2402" i="43"/>
  <c r="AV2401" i="43"/>
  <c r="AV2400" i="43"/>
  <c r="AV2399" i="43"/>
  <c r="AV2398" i="43"/>
  <c r="AV2397" i="43"/>
  <c r="AV2396" i="43"/>
  <c r="AV2395" i="43"/>
  <c r="AV2394" i="43"/>
  <c r="AV2393" i="43"/>
  <c r="AV2392" i="43"/>
  <c r="AV2391" i="43"/>
  <c r="AV2390" i="43"/>
  <c r="AV2389" i="43"/>
  <c r="AV2388" i="43"/>
  <c r="AV2387" i="43"/>
  <c r="AV2386" i="43"/>
  <c r="AV2385" i="43"/>
  <c r="AV2384" i="43"/>
  <c r="AV2383" i="43"/>
  <c r="AV2382" i="43"/>
  <c r="AV2381" i="43"/>
  <c r="AV2380" i="43"/>
  <c r="B2380" i="43"/>
  <c r="AV2379" i="43"/>
  <c r="B2379" i="43"/>
  <c r="AV2378" i="43"/>
  <c r="B2378" i="43"/>
  <c r="AV2377" i="43"/>
  <c r="B2377" i="43"/>
  <c r="AV2376" i="43"/>
  <c r="B2376" i="43"/>
  <c r="AV2375" i="43"/>
  <c r="B2375" i="43"/>
  <c r="AV2374" i="43"/>
  <c r="B2374" i="43"/>
  <c r="AV2373" i="43"/>
  <c r="B2373" i="43"/>
  <c r="DT2371" i="43"/>
  <c r="DT2372" i="43" s="1"/>
  <c r="DO2371" i="43"/>
  <c r="DO2372" i="43" s="1"/>
  <c r="DJ2371" i="43"/>
  <c r="DJ2372" i="43" s="1"/>
  <c r="DE2371" i="43"/>
  <c r="DE2372" i="43" s="1"/>
  <c r="AR2371" i="43"/>
  <c r="AM2371" i="43"/>
  <c r="AM2372" i="43" s="1"/>
  <c r="AH2371" i="43"/>
  <c r="AG2499" i="43" s="1"/>
  <c r="AC2371" i="43"/>
  <c r="AB2499" i="43" s="1"/>
  <c r="AV2366" i="43"/>
  <c r="B2366" i="43"/>
  <c r="AV2365" i="43"/>
  <c r="B2365" i="43"/>
  <c r="AV2364" i="43"/>
  <c r="B2364" i="43"/>
  <c r="AV2363" i="43"/>
  <c r="B2363" i="43"/>
  <c r="AV2362" i="43"/>
  <c r="B2362" i="43"/>
  <c r="AV2361" i="43"/>
  <c r="B2361" i="43"/>
  <c r="AV2360" i="43"/>
  <c r="B2360" i="43"/>
  <c r="AV2359" i="43"/>
  <c r="B2359" i="43"/>
  <c r="AV2358" i="43"/>
  <c r="B2358" i="43"/>
  <c r="AV2357" i="43"/>
  <c r="B2357" i="43"/>
  <c r="AV2356" i="43"/>
  <c r="B2356" i="43"/>
  <c r="AV2355" i="43"/>
  <c r="B2355" i="43"/>
  <c r="AV2354" i="43"/>
  <c r="B2354" i="43"/>
  <c r="AV2353" i="43"/>
  <c r="B2353" i="43"/>
  <c r="AV2352" i="43"/>
  <c r="B2352" i="43"/>
  <c r="AV2351" i="43"/>
  <c r="B2351" i="43"/>
  <c r="AV2350" i="43"/>
  <c r="B2350" i="43"/>
  <c r="AV2349" i="43"/>
  <c r="B2349" i="43"/>
  <c r="AV2348" i="43"/>
  <c r="B2348" i="43"/>
  <c r="AV2347" i="43"/>
  <c r="B2347" i="43"/>
  <c r="AV2346" i="43"/>
  <c r="B2346" i="43"/>
  <c r="AV2345" i="43"/>
  <c r="B2345" i="43"/>
  <c r="AV2344" i="43"/>
  <c r="B2344" i="43"/>
  <c r="AV2343" i="43"/>
  <c r="B2343" i="43"/>
  <c r="AV2342" i="43"/>
  <c r="B2342" i="43"/>
  <c r="AV2341" i="43"/>
  <c r="B2341" i="43"/>
  <c r="AV2340" i="43"/>
  <c r="B2340" i="43"/>
  <c r="AV2339" i="43"/>
  <c r="B2339" i="43"/>
  <c r="AV2338" i="43"/>
  <c r="B2338" i="43"/>
  <c r="AV2337" i="43"/>
  <c r="B2337" i="43"/>
  <c r="AV2336" i="43"/>
  <c r="B2336" i="43"/>
  <c r="AV2335" i="43"/>
  <c r="B2335" i="43"/>
  <c r="AV2334" i="43"/>
  <c r="B2334" i="43"/>
  <c r="AV2333" i="43"/>
  <c r="B2333" i="43"/>
  <c r="AV2332" i="43"/>
  <c r="B2332" i="43"/>
  <c r="AV2331" i="43"/>
  <c r="B2331" i="43"/>
  <c r="AV2330" i="43"/>
  <c r="B2330" i="43"/>
  <c r="AV2329" i="43"/>
  <c r="B2329" i="43"/>
  <c r="AV2328" i="43"/>
  <c r="B2328" i="43"/>
  <c r="AV2327" i="43"/>
  <c r="B2327" i="43"/>
  <c r="AV2326" i="43"/>
  <c r="B2326" i="43"/>
  <c r="AV2325" i="43"/>
  <c r="B2325" i="43"/>
  <c r="AV2324" i="43"/>
  <c r="B2324" i="43"/>
  <c r="AV2323" i="43"/>
  <c r="B2323" i="43"/>
  <c r="AV2322" i="43"/>
  <c r="B2322" i="43"/>
  <c r="AV2321" i="43"/>
  <c r="B2321" i="43"/>
  <c r="AV2320" i="43"/>
  <c r="B2320" i="43"/>
  <c r="AV2319" i="43"/>
  <c r="B2319" i="43"/>
  <c r="AV2318" i="43"/>
  <c r="B2318" i="43"/>
  <c r="AV2317" i="43"/>
  <c r="B2317" i="43"/>
  <c r="AV2316" i="43"/>
  <c r="AV2315" i="43"/>
  <c r="AV2314" i="43"/>
  <c r="AV2313" i="43"/>
  <c r="AV2312" i="43"/>
  <c r="AV2311" i="43"/>
  <c r="AV2310" i="43"/>
  <c r="AV2309" i="43"/>
  <c r="AV2308" i="43"/>
  <c r="AV2307" i="43"/>
  <c r="AV2306" i="43"/>
  <c r="AV2305" i="43"/>
  <c r="AV2304" i="43"/>
  <c r="AV2303" i="43"/>
  <c r="AV2302" i="43"/>
  <c r="AV2301" i="43"/>
  <c r="AV2300" i="43"/>
  <c r="AV2299" i="43"/>
  <c r="AV2298" i="43"/>
  <c r="AV2297" i="43"/>
  <c r="AV2296" i="43"/>
  <c r="AV2295" i="43"/>
  <c r="AV2294" i="43"/>
  <c r="AV2293" i="43"/>
  <c r="AV2292" i="43"/>
  <c r="AV2291" i="43"/>
  <c r="AV2290" i="43"/>
  <c r="AV2289" i="43"/>
  <c r="AV2288" i="43"/>
  <c r="AV2287" i="43"/>
  <c r="AV2286" i="43"/>
  <c r="AV2285" i="43"/>
  <c r="AV2284" i="43"/>
  <c r="AV2283" i="43"/>
  <c r="AV2282" i="43"/>
  <c r="AV2281" i="43"/>
  <c r="AV2280" i="43"/>
  <c r="AV2279" i="43"/>
  <c r="AV2278" i="43"/>
  <c r="AV2277" i="43"/>
  <c r="AV2276" i="43"/>
  <c r="AV2275" i="43"/>
  <c r="AV2274" i="43"/>
  <c r="AV2273" i="43"/>
  <c r="AV2272" i="43"/>
  <c r="AV2271" i="43"/>
  <c r="AV2270" i="43"/>
  <c r="AV2269" i="43"/>
  <c r="AV2268" i="43"/>
  <c r="AV2267" i="43"/>
  <c r="AV2266" i="43"/>
  <c r="AV2265" i="43"/>
  <c r="AV2264" i="43"/>
  <c r="AV2263" i="43"/>
  <c r="AV2262" i="43"/>
  <c r="AV2261" i="43"/>
  <c r="AV2260" i="43"/>
  <c r="AV2259" i="43"/>
  <c r="AV2258" i="43"/>
  <c r="AV2257" i="43"/>
  <c r="AV2256" i="43"/>
  <c r="AV2255" i="43"/>
  <c r="AV2254" i="43"/>
  <c r="AV2253" i="43"/>
  <c r="AV2252" i="43"/>
  <c r="AV2251" i="43"/>
  <c r="AV2250" i="43"/>
  <c r="B2250" i="43"/>
  <c r="AV2249" i="43"/>
  <c r="B2249" i="43"/>
  <c r="AV2248" i="43"/>
  <c r="B2248" i="43"/>
  <c r="AV2247" i="43"/>
  <c r="B2247" i="43"/>
  <c r="AV2246" i="43"/>
  <c r="B2246" i="43"/>
  <c r="AV2245" i="43"/>
  <c r="B2245" i="43"/>
  <c r="AV2244" i="43"/>
  <c r="B2244" i="43"/>
  <c r="AV2243" i="43"/>
  <c r="B2243" i="43"/>
  <c r="AV2242" i="43"/>
  <c r="B2242" i="43"/>
  <c r="AV2241" i="43"/>
  <c r="B2241" i="43"/>
  <c r="DT2239" i="43"/>
  <c r="DT2240" i="43" s="1"/>
  <c r="DO2239" i="43"/>
  <c r="DO2240" i="43" s="1"/>
  <c r="DJ2239" i="43"/>
  <c r="DJ2240" i="43" s="1"/>
  <c r="DE2239" i="43"/>
  <c r="DE2240" i="43" s="1"/>
  <c r="AR2239" i="43"/>
  <c r="AM2239" i="43"/>
  <c r="AM2240" i="43" s="1"/>
  <c r="AH2239" i="43"/>
  <c r="AH2240" i="43" s="1"/>
  <c r="AC2239" i="43"/>
  <c r="AB2367" i="43" s="1"/>
  <c r="AV2234" i="43"/>
  <c r="B2234" i="43"/>
  <c r="AV2233" i="43"/>
  <c r="B2233" i="43"/>
  <c r="AV2232" i="43"/>
  <c r="B2232" i="43"/>
  <c r="AV2231" i="43"/>
  <c r="B2231" i="43"/>
  <c r="AV2230" i="43"/>
  <c r="B2230" i="43"/>
  <c r="AV2229" i="43"/>
  <c r="B2229" i="43"/>
  <c r="AV2228" i="43"/>
  <c r="B2228" i="43"/>
  <c r="AV2227" i="43"/>
  <c r="B2227" i="43"/>
  <c r="AV2226" i="43"/>
  <c r="B2226" i="43"/>
  <c r="AV2225" i="43"/>
  <c r="B2225" i="43"/>
  <c r="AV2224" i="43"/>
  <c r="B2224" i="43"/>
  <c r="AV2223" i="43"/>
  <c r="B2223" i="43"/>
  <c r="AV2222" i="43"/>
  <c r="B2222" i="43"/>
  <c r="AV2221" i="43"/>
  <c r="B2221" i="43"/>
  <c r="AV2220" i="43"/>
  <c r="B2220" i="43"/>
  <c r="AV2219" i="43"/>
  <c r="B2219" i="43"/>
  <c r="AV2218" i="43"/>
  <c r="B2218" i="43"/>
  <c r="AV2217" i="43"/>
  <c r="B2217" i="43"/>
  <c r="AV2216" i="43"/>
  <c r="B2216" i="43"/>
  <c r="AV2215" i="43"/>
  <c r="B2215" i="43"/>
  <c r="AV2214" i="43"/>
  <c r="B2214" i="43"/>
  <c r="AV2213" i="43"/>
  <c r="B2213" i="43"/>
  <c r="AV2212" i="43"/>
  <c r="B2212" i="43"/>
  <c r="AV2211" i="43"/>
  <c r="B2211" i="43"/>
  <c r="AV2210" i="43"/>
  <c r="B2210" i="43"/>
  <c r="AV2209" i="43"/>
  <c r="B2209" i="43"/>
  <c r="AV2208" i="43"/>
  <c r="B2208" i="43"/>
  <c r="AV2207" i="43"/>
  <c r="B2207" i="43"/>
  <c r="AV2206" i="43"/>
  <c r="B2206" i="43"/>
  <c r="AV2205" i="43"/>
  <c r="B2205" i="43"/>
  <c r="AV2204" i="43"/>
  <c r="B2204" i="43"/>
  <c r="AV2203" i="43"/>
  <c r="B2203" i="43"/>
  <c r="AV2202" i="43"/>
  <c r="B2202" i="43"/>
  <c r="AV2201" i="43"/>
  <c r="B2201" i="43"/>
  <c r="AV2200" i="43"/>
  <c r="B2200" i="43"/>
  <c r="AV2199" i="43"/>
  <c r="B2199" i="43"/>
  <c r="AV2198" i="43"/>
  <c r="B2198" i="43"/>
  <c r="AV2197" i="43"/>
  <c r="B2197" i="43"/>
  <c r="AV2196" i="43"/>
  <c r="B2196" i="43"/>
  <c r="AV2195" i="43"/>
  <c r="B2195" i="43"/>
  <c r="AV2194" i="43"/>
  <c r="B2194" i="43"/>
  <c r="AV2193" i="43"/>
  <c r="B2193" i="43"/>
  <c r="AV2192" i="43"/>
  <c r="B2192" i="43"/>
  <c r="AV2191" i="43"/>
  <c r="B2191" i="43"/>
  <c r="AV2190" i="43"/>
  <c r="B2190" i="43"/>
  <c r="AV2189" i="43"/>
  <c r="B2189" i="43"/>
  <c r="AV2188" i="43"/>
  <c r="B2188" i="43"/>
  <c r="AV2187" i="43"/>
  <c r="B2187" i="43"/>
  <c r="AV2186" i="43"/>
  <c r="B2186" i="43"/>
  <c r="AV2185" i="43"/>
  <c r="B2185" i="43"/>
  <c r="AV2184" i="43"/>
  <c r="B2184" i="43"/>
  <c r="AV2183" i="43"/>
  <c r="B2183" i="43"/>
  <c r="AV2182" i="43"/>
  <c r="B2182" i="43"/>
  <c r="AV2181" i="43"/>
  <c r="B2181" i="43"/>
  <c r="AV2180" i="43"/>
  <c r="B2180" i="43"/>
  <c r="AV2179" i="43"/>
  <c r="B2179" i="43"/>
  <c r="AV2178" i="43"/>
  <c r="B2178" i="43"/>
  <c r="AV2177" i="43"/>
  <c r="B2177" i="43"/>
  <c r="AV2176" i="43"/>
  <c r="AV2175" i="43"/>
  <c r="AV2174" i="43"/>
  <c r="AV2173" i="43"/>
  <c r="AV2172" i="43"/>
  <c r="AV2171" i="43"/>
  <c r="AV2170" i="43"/>
  <c r="AV2169" i="43"/>
  <c r="AV2168" i="43"/>
  <c r="AV2167" i="43"/>
  <c r="AV2166" i="43"/>
  <c r="AV2165" i="43"/>
  <c r="AV2164" i="43"/>
  <c r="AV2163" i="43"/>
  <c r="AV2162" i="43"/>
  <c r="AV2161" i="43"/>
  <c r="AV2160" i="43"/>
  <c r="AV2159" i="43"/>
  <c r="AV2158" i="43"/>
  <c r="AV2157" i="43"/>
  <c r="AV2156" i="43"/>
  <c r="AV2155" i="43"/>
  <c r="AV2154" i="43"/>
  <c r="AV2153" i="43"/>
  <c r="AV2152" i="43"/>
  <c r="AV2151" i="43"/>
  <c r="AV2150" i="43"/>
  <c r="AV2149" i="43"/>
  <c r="AV2148" i="43"/>
  <c r="AV2147" i="43"/>
  <c r="AV2146" i="43"/>
  <c r="AV2145" i="43"/>
  <c r="AV2144" i="43"/>
  <c r="AV2143" i="43"/>
  <c r="AV2142" i="43"/>
  <c r="AV2141" i="43"/>
  <c r="AV2140" i="43"/>
  <c r="AV2139" i="43"/>
  <c r="AV2138" i="43"/>
  <c r="AV2137" i="43"/>
  <c r="AV2136" i="43"/>
  <c r="AV2135" i="43"/>
  <c r="AV2134" i="43"/>
  <c r="AV2133" i="43"/>
  <c r="AV2132" i="43"/>
  <c r="AV2131" i="43"/>
  <c r="AV2130" i="43"/>
  <c r="AV2129" i="43"/>
  <c r="AV2128" i="43"/>
  <c r="AV2127" i="43"/>
  <c r="AV2126" i="43"/>
  <c r="AV2125" i="43"/>
  <c r="AV2124" i="43"/>
  <c r="AV2123" i="43"/>
  <c r="AV2122" i="43"/>
  <c r="AV2121" i="43"/>
  <c r="AV2120" i="43"/>
  <c r="AV2119" i="43"/>
  <c r="AV2118" i="43"/>
  <c r="AV2117" i="43"/>
  <c r="AV2116" i="43"/>
  <c r="AV2115" i="43"/>
  <c r="AV2114" i="43"/>
  <c r="AV2113" i="43"/>
  <c r="AV2112" i="43"/>
  <c r="AV2111" i="43"/>
  <c r="AV2110" i="43"/>
  <c r="B2110" i="43"/>
  <c r="AV2109" i="43"/>
  <c r="B2109" i="43"/>
  <c r="DT2107" i="43"/>
  <c r="DT2108" i="43" s="1"/>
  <c r="DO2107" i="43"/>
  <c r="DO2108" i="43" s="1"/>
  <c r="DJ2107" i="43"/>
  <c r="DJ2108" i="43" s="1"/>
  <c r="DE2107" i="43"/>
  <c r="DE2108" i="43" s="1"/>
  <c r="AR2107" i="43"/>
  <c r="AQ2235" i="43" s="1"/>
  <c r="AM2107" i="43"/>
  <c r="AM2108" i="43" s="1"/>
  <c r="AH2107" i="43"/>
  <c r="AC2107" i="43"/>
  <c r="AB2235" i="43" s="1"/>
  <c r="AV2102" i="43"/>
  <c r="B2102" i="43"/>
  <c r="AV2101" i="43"/>
  <c r="B2101" i="43"/>
  <c r="AV2100" i="43"/>
  <c r="B2100" i="43"/>
  <c r="AV2099" i="43"/>
  <c r="B2099" i="43"/>
  <c r="AV2098" i="43"/>
  <c r="B2098" i="43"/>
  <c r="AV2097" i="43"/>
  <c r="B2097" i="43"/>
  <c r="AV2096" i="43"/>
  <c r="B2096" i="43"/>
  <c r="AV2095" i="43"/>
  <c r="B2095" i="43"/>
  <c r="AV2094" i="43"/>
  <c r="B2094" i="43"/>
  <c r="AV2093" i="43"/>
  <c r="B2093" i="43"/>
  <c r="AV2092" i="43"/>
  <c r="B2092" i="43"/>
  <c r="AV2091" i="43"/>
  <c r="B2091" i="43"/>
  <c r="AV2090" i="43"/>
  <c r="B2090" i="43"/>
  <c r="AV2089" i="43"/>
  <c r="B2089" i="43"/>
  <c r="AV2088" i="43"/>
  <c r="B2088" i="43"/>
  <c r="AV2087" i="43"/>
  <c r="B2087" i="43"/>
  <c r="AV2086" i="43"/>
  <c r="B2086" i="43"/>
  <c r="AV2085" i="43"/>
  <c r="B2085" i="43"/>
  <c r="AV2084" i="43"/>
  <c r="B2084" i="43"/>
  <c r="AV2083" i="43"/>
  <c r="B2083" i="43"/>
  <c r="AV2082" i="43"/>
  <c r="B2082" i="43"/>
  <c r="AV2081" i="43"/>
  <c r="B2081" i="43"/>
  <c r="AV2080" i="43"/>
  <c r="B2080" i="43"/>
  <c r="AV2079" i="43"/>
  <c r="B2079" i="43"/>
  <c r="AV2078" i="43"/>
  <c r="B2078" i="43"/>
  <c r="AV2077" i="43"/>
  <c r="B2077" i="43"/>
  <c r="AV2076" i="43"/>
  <c r="B2076" i="43"/>
  <c r="AV2075" i="43"/>
  <c r="B2075" i="43"/>
  <c r="AV2074" i="43"/>
  <c r="B2074" i="43"/>
  <c r="AV2073" i="43"/>
  <c r="B2073" i="43"/>
  <c r="AV2072" i="43"/>
  <c r="B2072" i="43"/>
  <c r="AV2071" i="43"/>
  <c r="B2071" i="43"/>
  <c r="AV2070" i="43"/>
  <c r="B2070" i="43"/>
  <c r="AV2069" i="43"/>
  <c r="B2069" i="43"/>
  <c r="AV2068" i="43"/>
  <c r="B2068" i="43"/>
  <c r="AV2067" i="43"/>
  <c r="B2067" i="43"/>
  <c r="AV2066" i="43"/>
  <c r="B2066" i="43"/>
  <c r="AV2065" i="43"/>
  <c r="B2065" i="43"/>
  <c r="AV2064" i="43"/>
  <c r="B2064" i="43"/>
  <c r="AV2063" i="43"/>
  <c r="B2063" i="43"/>
  <c r="AV2062" i="43"/>
  <c r="B2062" i="43"/>
  <c r="AV2061" i="43"/>
  <c r="B2061" i="43"/>
  <c r="AV2060" i="43"/>
  <c r="B2060" i="43"/>
  <c r="AV2059" i="43"/>
  <c r="B2059" i="43"/>
  <c r="AV2058" i="43"/>
  <c r="B2058" i="43"/>
  <c r="AV2057" i="43"/>
  <c r="B2057" i="43"/>
  <c r="AV2056" i="43"/>
  <c r="B2056" i="43"/>
  <c r="AV2055" i="43"/>
  <c r="B2055" i="43"/>
  <c r="AV2054" i="43"/>
  <c r="B2054" i="43"/>
  <c r="AV2053" i="43"/>
  <c r="B2053" i="43"/>
  <c r="AV2052" i="43"/>
  <c r="B2052" i="43"/>
  <c r="AV2051" i="43"/>
  <c r="B2051" i="43"/>
  <c r="AV2050" i="43"/>
  <c r="B2050" i="43"/>
  <c r="AV2049" i="43"/>
  <c r="B2049" i="43"/>
  <c r="AV2048" i="43"/>
  <c r="B2048" i="43"/>
  <c r="AV2047" i="43"/>
  <c r="B2047" i="43"/>
  <c r="AV2046" i="43"/>
  <c r="AV2045" i="43"/>
  <c r="AV2044" i="43"/>
  <c r="AV2043" i="43"/>
  <c r="AV2042" i="43"/>
  <c r="AV2041" i="43"/>
  <c r="AV2040" i="43"/>
  <c r="AV2039" i="43"/>
  <c r="AV2038" i="43"/>
  <c r="AV2037" i="43"/>
  <c r="AV2036" i="43"/>
  <c r="AV2035" i="43"/>
  <c r="AV2034" i="43"/>
  <c r="AV2033" i="43"/>
  <c r="AV2032" i="43"/>
  <c r="AV2031" i="43"/>
  <c r="AV2030" i="43"/>
  <c r="AV2029" i="43"/>
  <c r="AV2028" i="43"/>
  <c r="AV2027" i="43"/>
  <c r="AV2026" i="43"/>
  <c r="AV2025" i="43"/>
  <c r="AV2024" i="43"/>
  <c r="AV2023" i="43"/>
  <c r="AV2022" i="43"/>
  <c r="AV2021" i="43"/>
  <c r="AV2020" i="43"/>
  <c r="AV2019" i="43"/>
  <c r="AV2018" i="43"/>
  <c r="AV2017" i="43"/>
  <c r="AV2016" i="43"/>
  <c r="AV2015" i="43"/>
  <c r="AV2014" i="43"/>
  <c r="AV2013" i="43"/>
  <c r="AV2012" i="43"/>
  <c r="AV2011" i="43"/>
  <c r="AV2010" i="43"/>
  <c r="AV2009" i="43"/>
  <c r="AV2008" i="43"/>
  <c r="AV2007" i="43"/>
  <c r="AV2006" i="43"/>
  <c r="AV2005" i="43"/>
  <c r="AV2004" i="43"/>
  <c r="AV2003" i="43"/>
  <c r="AV2002" i="43"/>
  <c r="AV2001" i="43"/>
  <c r="AV2000" i="43"/>
  <c r="AV1999" i="43"/>
  <c r="AV1998" i="43"/>
  <c r="AV1997" i="43"/>
  <c r="AV1996" i="43"/>
  <c r="AV1995" i="43"/>
  <c r="AV1994" i="43"/>
  <c r="AV1993" i="43"/>
  <c r="AV1992" i="43"/>
  <c r="AV1991" i="43"/>
  <c r="AV1990" i="43"/>
  <c r="AV1989" i="43"/>
  <c r="AV1988" i="43"/>
  <c r="AV1987" i="43"/>
  <c r="AV1986" i="43"/>
  <c r="AV1985" i="43"/>
  <c r="AV1984" i="43"/>
  <c r="AV1983" i="43"/>
  <c r="AV1982" i="43"/>
  <c r="AV1981" i="43"/>
  <c r="AV1980" i="43"/>
  <c r="B1980" i="43"/>
  <c r="AV1979" i="43"/>
  <c r="B1979" i="43"/>
  <c r="AV1978" i="43"/>
  <c r="B1978" i="43"/>
  <c r="AV1977" i="43"/>
  <c r="B1977" i="43"/>
  <c r="AH1976" i="43"/>
  <c r="DT1975" i="43"/>
  <c r="DT1976" i="43" s="1"/>
  <c r="DO1975" i="43"/>
  <c r="DO1976" i="43" s="1"/>
  <c r="DJ1975" i="43"/>
  <c r="DJ1976" i="43" s="1"/>
  <c r="DE1975" i="43"/>
  <c r="DE1976" i="43" s="1"/>
  <c r="AR1975" i="43"/>
  <c r="AR1976" i="43" s="1"/>
  <c r="AM1975" i="43"/>
  <c r="AM1976" i="43" s="1"/>
  <c r="AH1975" i="43"/>
  <c r="AG2103" i="43" s="1"/>
  <c r="AC1975" i="43"/>
  <c r="AV1970" i="43"/>
  <c r="B1970" i="43"/>
  <c r="AV1969" i="43"/>
  <c r="B1969" i="43"/>
  <c r="AV1968" i="43"/>
  <c r="B1968" i="43"/>
  <c r="AV1967" i="43"/>
  <c r="B1967" i="43"/>
  <c r="AV1966" i="43"/>
  <c r="B1966" i="43"/>
  <c r="AV1965" i="43"/>
  <c r="B1965" i="43"/>
  <c r="AV1964" i="43"/>
  <c r="B1964" i="43"/>
  <c r="AV1963" i="43"/>
  <c r="B1963" i="43"/>
  <c r="AV1962" i="43"/>
  <c r="B1962" i="43"/>
  <c r="AV1961" i="43"/>
  <c r="B1961" i="43"/>
  <c r="AV1960" i="43"/>
  <c r="B1960" i="43"/>
  <c r="AV1959" i="43"/>
  <c r="B1959" i="43"/>
  <c r="AV1958" i="43"/>
  <c r="B1958" i="43"/>
  <c r="AV1957" i="43"/>
  <c r="B1957" i="43"/>
  <c r="AV1956" i="43"/>
  <c r="B1956" i="43"/>
  <c r="AV1955" i="43"/>
  <c r="B1955" i="43"/>
  <c r="AV1954" i="43"/>
  <c r="B1954" i="43"/>
  <c r="AV1953" i="43"/>
  <c r="B1953" i="43"/>
  <c r="AV1952" i="43"/>
  <c r="B1952" i="43"/>
  <c r="AV1951" i="43"/>
  <c r="B1951" i="43"/>
  <c r="AV1950" i="43"/>
  <c r="B1950" i="43"/>
  <c r="AV1949" i="43"/>
  <c r="B1949" i="43"/>
  <c r="AV1948" i="43"/>
  <c r="B1948" i="43"/>
  <c r="AV1947" i="43"/>
  <c r="B1947" i="43"/>
  <c r="AV1946" i="43"/>
  <c r="B1946" i="43"/>
  <c r="AV1945" i="43"/>
  <c r="B1945" i="43"/>
  <c r="AV1944" i="43"/>
  <c r="B1944" i="43"/>
  <c r="AV1943" i="43"/>
  <c r="B1943" i="43"/>
  <c r="AV1942" i="43"/>
  <c r="B1942" i="43"/>
  <c r="AV1941" i="43"/>
  <c r="B1941" i="43"/>
  <c r="AV1940" i="43"/>
  <c r="B1940" i="43"/>
  <c r="AV1939" i="43"/>
  <c r="B1939" i="43"/>
  <c r="AV1938" i="43"/>
  <c r="B1938" i="43"/>
  <c r="AV1937" i="43"/>
  <c r="B1937" i="43"/>
  <c r="AV1936" i="43"/>
  <c r="B1936" i="43"/>
  <c r="AV1935" i="43"/>
  <c r="B1935" i="43"/>
  <c r="AV1934" i="43"/>
  <c r="B1934" i="43"/>
  <c r="AV1933" i="43"/>
  <c r="B1933" i="43"/>
  <c r="AV1932" i="43"/>
  <c r="B1932" i="43"/>
  <c r="AV1931" i="43"/>
  <c r="B1931" i="43"/>
  <c r="AV1930" i="43"/>
  <c r="B1930" i="43"/>
  <c r="AV1929" i="43"/>
  <c r="B1929" i="43"/>
  <c r="AV1928" i="43"/>
  <c r="B1928" i="43"/>
  <c r="AV1927" i="43"/>
  <c r="B1927" i="43"/>
  <c r="AV1926" i="43"/>
  <c r="B1926" i="43"/>
  <c r="AV1925" i="43"/>
  <c r="B1925" i="43"/>
  <c r="AV1924" i="43"/>
  <c r="B1924" i="43"/>
  <c r="AV1923" i="43"/>
  <c r="B1923" i="43"/>
  <c r="AV1922" i="43"/>
  <c r="B1922" i="43"/>
  <c r="AV1921" i="43"/>
  <c r="B1921" i="43"/>
  <c r="AV1920" i="43"/>
  <c r="B1920" i="43"/>
  <c r="AV1919" i="43"/>
  <c r="B1919" i="43"/>
  <c r="AV1918" i="43"/>
  <c r="B1918" i="43"/>
  <c r="AV1917" i="43"/>
  <c r="B1917" i="43"/>
  <c r="AV1916" i="43"/>
  <c r="B1916" i="43"/>
  <c r="AV1915" i="43"/>
  <c r="B1915" i="43"/>
  <c r="AV1914" i="43"/>
  <c r="B1914" i="43"/>
  <c r="AV1913" i="43"/>
  <c r="B1913" i="43"/>
  <c r="AV1912" i="43"/>
  <c r="B1912" i="43"/>
  <c r="AV1911" i="43"/>
  <c r="B1911" i="43"/>
  <c r="AV1910" i="43"/>
  <c r="B1910" i="43"/>
  <c r="AV1909" i="43"/>
  <c r="B1909" i="43"/>
  <c r="AV1908" i="43"/>
  <c r="B1908" i="43"/>
  <c r="AV1907" i="43"/>
  <c r="B1907" i="43"/>
  <c r="AV1906" i="43"/>
  <c r="B1906" i="43"/>
  <c r="AV1905" i="43"/>
  <c r="B1905" i="43"/>
  <c r="AV1904" i="43"/>
  <c r="B1904" i="43"/>
  <c r="AV1903" i="43"/>
  <c r="B1903" i="43"/>
  <c r="AV1902" i="43"/>
  <c r="B1902" i="43"/>
  <c r="AV1901" i="43"/>
  <c r="B1901" i="43"/>
  <c r="AV1900" i="43"/>
  <c r="B1900" i="43"/>
  <c r="AV1899" i="43"/>
  <c r="B1899" i="43"/>
  <c r="AV1898" i="43"/>
  <c r="B1898" i="43"/>
  <c r="AV1897" i="43"/>
  <c r="B1897" i="43"/>
  <c r="AV1896" i="43"/>
  <c r="B1896" i="43"/>
  <c r="AV1895" i="43"/>
  <c r="B1895" i="43"/>
  <c r="AV1894" i="43"/>
  <c r="B1894" i="43"/>
  <c r="AV1893" i="43"/>
  <c r="B1893" i="43"/>
  <c r="AV1892" i="43"/>
  <c r="B1892" i="43"/>
  <c r="AV1891" i="43"/>
  <c r="B1891" i="43"/>
  <c r="AV1890" i="43"/>
  <c r="B1890" i="43"/>
  <c r="AV1889" i="43"/>
  <c r="B1889" i="43"/>
  <c r="AV1888" i="43"/>
  <c r="B1888" i="43"/>
  <c r="AV1887" i="43"/>
  <c r="B1887" i="43"/>
  <c r="AV1886" i="43"/>
  <c r="B1886" i="43"/>
  <c r="AV1885" i="43"/>
  <c r="B1885" i="43"/>
  <c r="AV1884" i="43"/>
  <c r="B1884" i="43"/>
  <c r="AV1883" i="43"/>
  <c r="B1883" i="43"/>
  <c r="AV1882" i="43"/>
  <c r="B1882" i="43"/>
  <c r="AV1881" i="43"/>
  <c r="B1881" i="43"/>
  <c r="AV1880" i="43"/>
  <c r="B1880" i="43"/>
  <c r="AV1879" i="43"/>
  <c r="B1879" i="43"/>
  <c r="AV1878" i="43"/>
  <c r="B1878" i="43"/>
  <c r="AV1877" i="43"/>
  <c r="B1877" i="43"/>
  <c r="AV1876" i="43"/>
  <c r="B1876" i="43"/>
  <c r="AV1875" i="43"/>
  <c r="B1875" i="43"/>
  <c r="AV1874" i="43"/>
  <c r="B1874" i="43"/>
  <c r="AV1873" i="43"/>
  <c r="B1873" i="43"/>
  <c r="AV1872" i="43"/>
  <c r="B1872" i="43"/>
  <c r="AV1871" i="43"/>
  <c r="B1871" i="43"/>
  <c r="AV1870" i="43"/>
  <c r="B1870" i="43"/>
  <c r="AV1869" i="43"/>
  <c r="B1869" i="43"/>
  <c r="AV1868" i="43"/>
  <c r="B1868" i="43"/>
  <c r="AV1867" i="43"/>
  <c r="B1867" i="43"/>
  <c r="AV1866" i="43"/>
  <c r="B1866" i="43"/>
  <c r="AV1865" i="43"/>
  <c r="B1865" i="43"/>
  <c r="AV1864" i="43"/>
  <c r="B1864" i="43"/>
  <c r="AV1863" i="43"/>
  <c r="B1863" i="43"/>
  <c r="AV1862" i="43"/>
  <c r="B1862" i="43"/>
  <c r="AV1861" i="43"/>
  <c r="B1861" i="43"/>
  <c r="AV1860" i="43"/>
  <c r="B1860" i="43"/>
  <c r="AV1859" i="43"/>
  <c r="B1859" i="43"/>
  <c r="AV1858" i="43"/>
  <c r="B1858" i="43"/>
  <c r="AV1857" i="43"/>
  <c r="B1857" i="43"/>
  <c r="AV1856" i="43"/>
  <c r="B1856" i="43"/>
  <c r="AV1855" i="43"/>
  <c r="B1855" i="43"/>
  <c r="AV1854" i="43"/>
  <c r="B1854" i="43"/>
  <c r="AV1853" i="43"/>
  <c r="B1853" i="43"/>
  <c r="AV1852" i="43"/>
  <c r="B1852" i="43"/>
  <c r="AV1851" i="43"/>
  <c r="B1851" i="43"/>
  <c r="AV1850" i="43"/>
  <c r="B1850" i="43"/>
  <c r="AV1849" i="43"/>
  <c r="B1849" i="43"/>
  <c r="AV1848" i="43"/>
  <c r="B1848" i="43"/>
  <c r="AV1847" i="43"/>
  <c r="B1847" i="43"/>
  <c r="AV1846" i="43"/>
  <c r="B1846" i="43"/>
  <c r="AV1845" i="43"/>
  <c r="B1845" i="43"/>
  <c r="DT1843" i="43"/>
  <c r="DT1844" i="43" s="1"/>
  <c r="DO1843" i="43"/>
  <c r="DO1844" i="43" s="1"/>
  <c r="DJ1843" i="43"/>
  <c r="DJ1844" i="43" s="1"/>
  <c r="DE1843" i="43"/>
  <c r="DE1844" i="43" s="1"/>
  <c r="AR1843" i="43"/>
  <c r="AM1843" i="43"/>
  <c r="AM1844" i="43" s="1"/>
  <c r="AH1843" i="43"/>
  <c r="AC1843" i="43"/>
  <c r="AB1971" i="43" s="1"/>
  <c r="AV1838" i="43"/>
  <c r="B1838" i="43"/>
  <c r="AV1837" i="43"/>
  <c r="B1837" i="43"/>
  <c r="AV1836" i="43"/>
  <c r="B1836" i="43"/>
  <c r="AV1835" i="43"/>
  <c r="B1835" i="43"/>
  <c r="AV1834" i="43"/>
  <c r="B1834" i="43"/>
  <c r="AV1833" i="43"/>
  <c r="B1833" i="43"/>
  <c r="AV1832" i="43"/>
  <c r="B1832" i="43"/>
  <c r="AV1831" i="43"/>
  <c r="B1831" i="43"/>
  <c r="AV1830" i="43"/>
  <c r="B1830" i="43"/>
  <c r="AV1829" i="43"/>
  <c r="B1829" i="43"/>
  <c r="AV1828" i="43"/>
  <c r="B1828" i="43"/>
  <c r="AV1827" i="43"/>
  <c r="B1827" i="43"/>
  <c r="AV1826" i="43"/>
  <c r="B1826" i="43"/>
  <c r="AV1825" i="43"/>
  <c r="B1825" i="43"/>
  <c r="AV1824" i="43"/>
  <c r="B1824" i="43"/>
  <c r="AV1823" i="43"/>
  <c r="B1823" i="43"/>
  <c r="AV1822" i="43"/>
  <c r="B1822" i="43"/>
  <c r="AV1821" i="43"/>
  <c r="B1821" i="43"/>
  <c r="AV1820" i="43"/>
  <c r="B1820" i="43"/>
  <c r="AV1819" i="43"/>
  <c r="B1819" i="43"/>
  <c r="AV1818" i="43"/>
  <c r="B1818" i="43"/>
  <c r="AV1817" i="43"/>
  <c r="B1817" i="43"/>
  <c r="AV1816" i="43"/>
  <c r="B1816" i="43"/>
  <c r="AV1815" i="43"/>
  <c r="B1815" i="43"/>
  <c r="AV1814" i="43"/>
  <c r="B1814" i="43"/>
  <c r="AV1813" i="43"/>
  <c r="B1813" i="43"/>
  <c r="AV1812" i="43"/>
  <c r="B1812" i="43"/>
  <c r="AV1811" i="43"/>
  <c r="B1811" i="43"/>
  <c r="AV1810" i="43"/>
  <c r="B1810" i="43"/>
  <c r="AV1809" i="43"/>
  <c r="B1809" i="43"/>
  <c r="AV1808" i="43"/>
  <c r="B1808" i="43"/>
  <c r="AV1807" i="43"/>
  <c r="B1807" i="43"/>
  <c r="AV1806" i="43"/>
  <c r="B1806" i="43"/>
  <c r="AV1805" i="43"/>
  <c r="B1805" i="43"/>
  <c r="AV1804" i="43"/>
  <c r="B1804" i="43"/>
  <c r="AV1803" i="43"/>
  <c r="B1803" i="43"/>
  <c r="AV1802" i="43"/>
  <c r="B1802" i="43"/>
  <c r="AV1801" i="43"/>
  <c r="B1801" i="43"/>
  <c r="AV1800" i="43"/>
  <c r="B1800" i="43"/>
  <c r="AV1799" i="43"/>
  <c r="B1799" i="43"/>
  <c r="AV1798" i="43"/>
  <c r="B1798" i="43"/>
  <c r="AV1797" i="43"/>
  <c r="B1797" i="43"/>
  <c r="AV1796" i="43"/>
  <c r="B1796" i="43"/>
  <c r="AV1795" i="43"/>
  <c r="B1795" i="43"/>
  <c r="AV1794" i="43"/>
  <c r="B1794" i="43"/>
  <c r="AV1793" i="43"/>
  <c r="B1793" i="43"/>
  <c r="AV1792" i="43"/>
  <c r="B1792" i="43"/>
  <c r="AV1791" i="43"/>
  <c r="B1791" i="43"/>
  <c r="AV1790" i="43"/>
  <c r="B1790" i="43"/>
  <c r="AV1789" i="43"/>
  <c r="B1789" i="43"/>
  <c r="AV1788" i="43"/>
  <c r="B1788" i="43"/>
  <c r="AV1787" i="43"/>
  <c r="B1787" i="43"/>
  <c r="AV1786" i="43"/>
  <c r="B1786" i="43"/>
  <c r="AV1785" i="43"/>
  <c r="B1785" i="43"/>
  <c r="AV1784" i="43"/>
  <c r="B1784" i="43"/>
  <c r="AV1783" i="43"/>
  <c r="B1783" i="43"/>
  <c r="AV1782" i="43"/>
  <c r="B1782" i="43"/>
  <c r="AV1781" i="43"/>
  <c r="B1781" i="43"/>
  <c r="AV1780" i="43"/>
  <c r="B1780" i="43"/>
  <c r="AV1779" i="43"/>
  <c r="B1779" i="43"/>
  <c r="AV1778" i="43"/>
  <c r="B1778" i="43"/>
  <c r="AV1777" i="43"/>
  <c r="B1777" i="43"/>
  <c r="AV1776" i="43"/>
  <c r="B1776" i="43"/>
  <c r="AV1775" i="43"/>
  <c r="B1775" i="43"/>
  <c r="AV1774" i="43"/>
  <c r="B1774" i="43"/>
  <c r="AV1773" i="43"/>
  <c r="B1773" i="43"/>
  <c r="AV1772" i="43"/>
  <c r="B1772" i="43"/>
  <c r="AV1771" i="43"/>
  <c r="B1771" i="43"/>
  <c r="AV1770" i="43"/>
  <c r="B1770" i="43"/>
  <c r="AV1769" i="43"/>
  <c r="B1769" i="43"/>
  <c r="AV1768" i="43"/>
  <c r="B1768" i="43"/>
  <c r="AV1767" i="43"/>
  <c r="B1767" i="43"/>
  <c r="AV1766" i="43"/>
  <c r="B1766" i="43"/>
  <c r="AV1765" i="43"/>
  <c r="B1765" i="43"/>
  <c r="AV1764" i="43"/>
  <c r="B1764" i="43"/>
  <c r="AV1763" i="43"/>
  <c r="B1763" i="43"/>
  <c r="AV1762" i="43"/>
  <c r="B1762" i="43"/>
  <c r="AV1761" i="43"/>
  <c r="B1761" i="43"/>
  <c r="AV1760" i="43"/>
  <c r="B1760" i="43"/>
  <c r="AV1759" i="43"/>
  <c r="B1759" i="43"/>
  <c r="AV1758" i="43"/>
  <c r="B1758" i="43"/>
  <c r="AV1757" i="43"/>
  <c r="B1757" i="43"/>
  <c r="AV1756" i="43"/>
  <c r="B1756" i="43"/>
  <c r="AV1755" i="43"/>
  <c r="B1755" i="43"/>
  <c r="AV1754" i="43"/>
  <c r="B1754" i="43"/>
  <c r="AV1753" i="43"/>
  <c r="B1753" i="43"/>
  <c r="AV1752" i="43"/>
  <c r="B1752" i="43"/>
  <c r="AV1751" i="43"/>
  <c r="B1751" i="43"/>
  <c r="AV1750" i="43"/>
  <c r="B1750" i="43"/>
  <c r="AV1749" i="43"/>
  <c r="B1749" i="43"/>
  <c r="AV1748" i="43"/>
  <c r="B1748" i="43"/>
  <c r="AV1747" i="43"/>
  <c r="B1747" i="43"/>
  <c r="AV1746" i="43"/>
  <c r="B1746" i="43"/>
  <c r="AV1745" i="43"/>
  <c r="B1745" i="43"/>
  <c r="AV1744" i="43"/>
  <c r="B1744" i="43"/>
  <c r="AV1743" i="43"/>
  <c r="B1743" i="43"/>
  <c r="AV1742" i="43"/>
  <c r="B1742" i="43"/>
  <c r="AV1741" i="43"/>
  <c r="B1741" i="43"/>
  <c r="AV1740" i="43"/>
  <c r="B1740" i="43"/>
  <c r="AV1739" i="43"/>
  <c r="B1739" i="43"/>
  <c r="AV1738" i="43"/>
  <c r="B1738" i="43"/>
  <c r="AV1737" i="43"/>
  <c r="B1737" i="43"/>
  <c r="AV1736" i="43"/>
  <c r="B1736" i="43"/>
  <c r="AV1735" i="43"/>
  <c r="B1735" i="43"/>
  <c r="AV1734" i="43"/>
  <c r="B1734" i="43"/>
  <c r="AV1733" i="43"/>
  <c r="B1733" i="43"/>
  <c r="AV1732" i="43"/>
  <c r="B1732" i="43"/>
  <c r="AV1731" i="43"/>
  <c r="B1731" i="43"/>
  <c r="AV1730" i="43"/>
  <c r="B1730" i="43"/>
  <c r="AV1729" i="43"/>
  <c r="B1729" i="43"/>
  <c r="AV1728" i="43"/>
  <c r="B1728" i="43"/>
  <c r="AV1727" i="43"/>
  <c r="B1727" i="43"/>
  <c r="AV1726" i="43"/>
  <c r="B1726" i="43"/>
  <c r="AV1725" i="43"/>
  <c r="B1725" i="43"/>
  <c r="AV1724" i="43"/>
  <c r="B1724" i="43"/>
  <c r="AV1723" i="43"/>
  <c r="B1723" i="43"/>
  <c r="AV1722" i="43"/>
  <c r="B1722" i="43"/>
  <c r="AV1721" i="43"/>
  <c r="B1721" i="43"/>
  <c r="AV1720" i="43"/>
  <c r="B1720" i="43"/>
  <c r="AV1719" i="43"/>
  <c r="B1719" i="43"/>
  <c r="AV1718" i="43"/>
  <c r="B1718" i="43"/>
  <c r="AV1717" i="43"/>
  <c r="B1717" i="43"/>
  <c r="AV1716" i="43"/>
  <c r="B1716" i="43"/>
  <c r="AV1715" i="43"/>
  <c r="B1715" i="43"/>
  <c r="AV1714" i="43"/>
  <c r="B1714" i="43"/>
  <c r="AV1713" i="43"/>
  <c r="B1713" i="43"/>
  <c r="DT1711" i="43"/>
  <c r="DT1712" i="43" s="1"/>
  <c r="DO1711" i="43"/>
  <c r="DO1712" i="43" s="1"/>
  <c r="DJ1711" i="43"/>
  <c r="DJ1712" i="43" s="1"/>
  <c r="DE1711" i="43"/>
  <c r="DE1712" i="43" s="1"/>
  <c r="AR1711" i="43"/>
  <c r="AM1711" i="43"/>
  <c r="AL1839" i="43" s="1"/>
  <c r="AH1711" i="43"/>
  <c r="AH1712" i="43" s="1"/>
  <c r="AC1711" i="43"/>
  <c r="AB1839" i="43" s="1"/>
  <c r="AV1706" i="43"/>
  <c r="B1706" i="43"/>
  <c r="AV1705" i="43"/>
  <c r="B1705" i="43"/>
  <c r="AV1704" i="43"/>
  <c r="B1704" i="43"/>
  <c r="AV1703" i="43"/>
  <c r="B1703" i="43"/>
  <c r="AV1702" i="43"/>
  <c r="B1702" i="43"/>
  <c r="AV1701" i="43"/>
  <c r="B1701" i="43"/>
  <c r="AV1700" i="43"/>
  <c r="B1700" i="43"/>
  <c r="AV1699" i="43"/>
  <c r="B1699" i="43"/>
  <c r="AV1698" i="43"/>
  <c r="B1698" i="43"/>
  <c r="AV1697" i="43"/>
  <c r="B1697" i="43"/>
  <c r="AV1696" i="43"/>
  <c r="B1696" i="43"/>
  <c r="AV1695" i="43"/>
  <c r="B1695" i="43"/>
  <c r="AV1694" i="43"/>
  <c r="B1694" i="43"/>
  <c r="AV1693" i="43"/>
  <c r="B1693" i="43"/>
  <c r="AV1692" i="43"/>
  <c r="B1692" i="43"/>
  <c r="AV1691" i="43"/>
  <c r="B1691" i="43"/>
  <c r="AV1690" i="43"/>
  <c r="B1690" i="43"/>
  <c r="AV1689" i="43"/>
  <c r="B1689" i="43"/>
  <c r="AV1688" i="43"/>
  <c r="B1688" i="43"/>
  <c r="AV1687" i="43"/>
  <c r="B1687" i="43"/>
  <c r="AV1686" i="43"/>
  <c r="B1686" i="43"/>
  <c r="AV1685" i="43"/>
  <c r="B1685" i="43"/>
  <c r="AV1684" i="43"/>
  <c r="B1684" i="43"/>
  <c r="AV1683" i="43"/>
  <c r="B1683" i="43"/>
  <c r="AV1682" i="43"/>
  <c r="B1682" i="43"/>
  <c r="AV1681" i="43"/>
  <c r="B1681" i="43"/>
  <c r="AV1680" i="43"/>
  <c r="B1680" i="43"/>
  <c r="AV1679" i="43"/>
  <c r="B1679" i="43"/>
  <c r="AV1678" i="43"/>
  <c r="B1678" i="43"/>
  <c r="AV1677" i="43"/>
  <c r="B1677" i="43"/>
  <c r="AV1676" i="43"/>
  <c r="B1676" i="43"/>
  <c r="AV1675" i="43"/>
  <c r="B1675" i="43"/>
  <c r="AV1674" i="43"/>
  <c r="B1674" i="43"/>
  <c r="AV1673" i="43"/>
  <c r="B1673" i="43"/>
  <c r="AV1672" i="43"/>
  <c r="B1672" i="43"/>
  <c r="AV1671" i="43"/>
  <c r="B1671" i="43"/>
  <c r="AV1670" i="43"/>
  <c r="B1670" i="43"/>
  <c r="AV1669" i="43"/>
  <c r="B1669" i="43"/>
  <c r="AV1668" i="43"/>
  <c r="B1668" i="43"/>
  <c r="AV1667" i="43"/>
  <c r="B1667" i="43"/>
  <c r="AV1666" i="43"/>
  <c r="B1666" i="43"/>
  <c r="AV1665" i="43"/>
  <c r="B1665" i="43"/>
  <c r="AV1664" i="43"/>
  <c r="B1664" i="43"/>
  <c r="AV1663" i="43"/>
  <c r="B1663" i="43"/>
  <c r="AV1662" i="43"/>
  <c r="B1662" i="43"/>
  <c r="AV1661" i="43"/>
  <c r="B1661" i="43"/>
  <c r="AV1660" i="43"/>
  <c r="B1660" i="43"/>
  <c r="AV1659" i="43"/>
  <c r="B1659" i="43"/>
  <c r="AV1658" i="43"/>
  <c r="B1658" i="43"/>
  <c r="AV1657" i="43"/>
  <c r="B1657" i="43"/>
  <c r="AV1656" i="43"/>
  <c r="B1656" i="43"/>
  <c r="AV1655" i="43"/>
  <c r="B1655" i="43"/>
  <c r="AV1654" i="43"/>
  <c r="B1654" i="43"/>
  <c r="AV1653" i="43"/>
  <c r="B1653" i="43"/>
  <c r="AV1652" i="43"/>
  <c r="B1652" i="43"/>
  <c r="AV1651" i="43"/>
  <c r="B1651" i="43"/>
  <c r="AV1650" i="43"/>
  <c r="B1650" i="43"/>
  <c r="AV1649" i="43"/>
  <c r="B1649" i="43"/>
  <c r="AV1648" i="43"/>
  <c r="B1648" i="43"/>
  <c r="AV1647" i="43"/>
  <c r="B1647" i="43"/>
  <c r="AV1646" i="43"/>
  <c r="B1646" i="43"/>
  <c r="AV1645" i="43"/>
  <c r="B1645" i="43"/>
  <c r="AV1644" i="43"/>
  <c r="B1644" i="43"/>
  <c r="AV1643" i="43"/>
  <c r="B1643" i="43"/>
  <c r="AV1642" i="43"/>
  <c r="B1642" i="43"/>
  <c r="AV1641" i="43"/>
  <c r="B1641" i="43"/>
  <c r="AV1640" i="43"/>
  <c r="B1640" i="43"/>
  <c r="AV1639" i="43"/>
  <c r="B1639" i="43"/>
  <c r="AV1638" i="43"/>
  <c r="B1638" i="43"/>
  <c r="AV1637" i="43"/>
  <c r="B1637" i="43"/>
  <c r="AV1636" i="43"/>
  <c r="B1636" i="43"/>
  <c r="AV1635" i="43"/>
  <c r="B1635" i="43"/>
  <c r="AV1634" i="43"/>
  <c r="B1634" i="43"/>
  <c r="AV1633" i="43"/>
  <c r="B1633" i="43"/>
  <c r="AV1632" i="43"/>
  <c r="B1632" i="43"/>
  <c r="AV1631" i="43"/>
  <c r="B1631" i="43"/>
  <c r="AV1630" i="43"/>
  <c r="B1630" i="43"/>
  <c r="AV1629" i="43"/>
  <c r="B1629" i="43"/>
  <c r="AV1628" i="43"/>
  <c r="B1628" i="43"/>
  <c r="AV1627" i="43"/>
  <c r="B1627" i="43"/>
  <c r="AV1626" i="43"/>
  <c r="B1626" i="43"/>
  <c r="AV1625" i="43"/>
  <c r="B1625" i="43"/>
  <c r="AV1624" i="43"/>
  <c r="B1624" i="43"/>
  <c r="AV1623" i="43"/>
  <c r="B1623" i="43"/>
  <c r="AV1622" i="43"/>
  <c r="B1622" i="43"/>
  <c r="AV1621" i="43"/>
  <c r="B1621" i="43"/>
  <c r="AV1620" i="43"/>
  <c r="B1620" i="43"/>
  <c r="AV1619" i="43"/>
  <c r="B1619" i="43"/>
  <c r="AV1618" i="43"/>
  <c r="B1618" i="43"/>
  <c r="AV1617" i="43"/>
  <c r="B1617" i="43"/>
  <c r="AV1616" i="43"/>
  <c r="B1616" i="43"/>
  <c r="AV1615" i="43"/>
  <c r="B1615" i="43"/>
  <c r="AV1614" i="43"/>
  <c r="B1614" i="43"/>
  <c r="AV1613" i="43"/>
  <c r="B1613" i="43"/>
  <c r="AV1612" i="43"/>
  <c r="B1612" i="43"/>
  <c r="AV1611" i="43"/>
  <c r="B1611" i="43"/>
  <c r="AV1610" i="43"/>
  <c r="B1610" i="43"/>
  <c r="AV1609" i="43"/>
  <c r="B1609" i="43"/>
  <c r="AV1608" i="43"/>
  <c r="B1608" i="43"/>
  <c r="AV1607" i="43"/>
  <c r="B1607" i="43"/>
  <c r="AV1606" i="43"/>
  <c r="B1606" i="43"/>
  <c r="AV1605" i="43"/>
  <c r="B1605" i="43"/>
  <c r="AV1604" i="43"/>
  <c r="B1604" i="43"/>
  <c r="AV1603" i="43"/>
  <c r="B1603" i="43"/>
  <c r="AV1602" i="43"/>
  <c r="B1602" i="43"/>
  <c r="AV1601" i="43"/>
  <c r="B1601" i="43"/>
  <c r="AV1600" i="43"/>
  <c r="B1600" i="43"/>
  <c r="AV1599" i="43"/>
  <c r="B1599" i="43"/>
  <c r="AV1598" i="43"/>
  <c r="B1598" i="43"/>
  <c r="AV1597" i="43"/>
  <c r="B1597" i="43"/>
  <c r="AV1596" i="43"/>
  <c r="B1596" i="43"/>
  <c r="AV1595" i="43"/>
  <c r="B1595" i="43"/>
  <c r="AV1594" i="43"/>
  <c r="B1594" i="43"/>
  <c r="AV1593" i="43"/>
  <c r="B1593" i="43"/>
  <c r="AV1592" i="43"/>
  <c r="B1592" i="43"/>
  <c r="AV1591" i="43"/>
  <c r="B1591" i="43"/>
  <c r="AV1590" i="43"/>
  <c r="B1590" i="43"/>
  <c r="AV1589" i="43"/>
  <c r="B1589" i="43"/>
  <c r="AV1588" i="43"/>
  <c r="B1588" i="43"/>
  <c r="AV1587" i="43"/>
  <c r="B1587" i="43"/>
  <c r="AV1586" i="43"/>
  <c r="B1586" i="43"/>
  <c r="AV1585" i="43"/>
  <c r="B1585" i="43"/>
  <c r="AV1584" i="43"/>
  <c r="B1584" i="43"/>
  <c r="AV1583" i="43"/>
  <c r="B1583" i="43"/>
  <c r="AV1582" i="43"/>
  <c r="B1582" i="43"/>
  <c r="AV1581" i="43"/>
  <c r="B1581" i="43"/>
  <c r="AR1580" i="43"/>
  <c r="DT1579" i="43"/>
  <c r="DT1580" i="43" s="1"/>
  <c r="DO1579" i="43"/>
  <c r="DO1580" i="43" s="1"/>
  <c r="DJ1579" i="43"/>
  <c r="DJ1580" i="43" s="1"/>
  <c r="DE1579" i="43"/>
  <c r="DE1580" i="43" s="1"/>
  <c r="AR1579" i="43"/>
  <c r="AQ1707" i="43" s="1"/>
  <c r="AM1579" i="43"/>
  <c r="AH1579" i="43"/>
  <c r="AC1579" i="43"/>
  <c r="AB1707" i="43" s="1"/>
  <c r="AV1574" i="43"/>
  <c r="B1574" i="43"/>
  <c r="AV1573" i="43"/>
  <c r="B1573" i="43"/>
  <c r="AV1572" i="43"/>
  <c r="B1572" i="43"/>
  <c r="AV1571" i="43"/>
  <c r="B1571" i="43"/>
  <c r="AV1570" i="43"/>
  <c r="B1570" i="43"/>
  <c r="AV1569" i="43"/>
  <c r="B1569" i="43"/>
  <c r="AV1568" i="43"/>
  <c r="B1568" i="43"/>
  <c r="AV1567" i="43"/>
  <c r="B1567" i="43"/>
  <c r="AV1566" i="43"/>
  <c r="B1566" i="43"/>
  <c r="AV1565" i="43"/>
  <c r="B1565" i="43"/>
  <c r="AV1564" i="43"/>
  <c r="B1564" i="43"/>
  <c r="AV1563" i="43"/>
  <c r="B1563" i="43"/>
  <c r="AV1562" i="43"/>
  <c r="B1562" i="43"/>
  <c r="AV1561" i="43"/>
  <c r="B1561" i="43"/>
  <c r="AV1560" i="43"/>
  <c r="B1560" i="43"/>
  <c r="AV1559" i="43"/>
  <c r="B1559" i="43"/>
  <c r="AV1558" i="43"/>
  <c r="B1558" i="43"/>
  <c r="AV1557" i="43"/>
  <c r="B1557" i="43"/>
  <c r="AV1556" i="43"/>
  <c r="B1556" i="43"/>
  <c r="AV1555" i="43"/>
  <c r="B1555" i="43"/>
  <c r="AV1554" i="43"/>
  <c r="B1554" i="43"/>
  <c r="AV1553" i="43"/>
  <c r="B1553" i="43"/>
  <c r="AV1552" i="43"/>
  <c r="B1552" i="43"/>
  <c r="AV1551" i="43"/>
  <c r="B1551" i="43"/>
  <c r="AV1550" i="43"/>
  <c r="B1550" i="43"/>
  <c r="AV1549" i="43"/>
  <c r="B1549" i="43"/>
  <c r="AV1548" i="43"/>
  <c r="B1548" i="43"/>
  <c r="AV1547" i="43"/>
  <c r="B1547" i="43"/>
  <c r="AV1546" i="43"/>
  <c r="B1546" i="43"/>
  <c r="AV1545" i="43"/>
  <c r="B1545" i="43"/>
  <c r="AV1544" i="43"/>
  <c r="B1544" i="43"/>
  <c r="AV1543" i="43"/>
  <c r="B1543" i="43"/>
  <c r="AV1542" i="43"/>
  <c r="B1542" i="43"/>
  <c r="AV1541" i="43"/>
  <c r="B1541" i="43"/>
  <c r="AV1540" i="43"/>
  <c r="B1540" i="43"/>
  <c r="AV1539" i="43"/>
  <c r="B1539" i="43"/>
  <c r="AV1538" i="43"/>
  <c r="B1538" i="43"/>
  <c r="AV1537" i="43"/>
  <c r="B1537" i="43"/>
  <c r="AV1536" i="43"/>
  <c r="B1536" i="43"/>
  <c r="AV1535" i="43"/>
  <c r="B1535" i="43"/>
  <c r="AV1534" i="43"/>
  <c r="B1534" i="43"/>
  <c r="AV1533" i="43"/>
  <c r="B1533" i="43"/>
  <c r="AV1532" i="43"/>
  <c r="B1532" i="43"/>
  <c r="AV1531" i="43"/>
  <c r="B1531" i="43"/>
  <c r="AV1530" i="43"/>
  <c r="B1530" i="43"/>
  <c r="AV1529" i="43"/>
  <c r="B1529" i="43"/>
  <c r="AV1528" i="43"/>
  <c r="B1528" i="43"/>
  <c r="AV1527" i="43"/>
  <c r="B1527" i="43"/>
  <c r="AV1526" i="43"/>
  <c r="B1526" i="43"/>
  <c r="AV1525" i="43"/>
  <c r="B1525" i="43"/>
  <c r="AV1524" i="43"/>
  <c r="B1524" i="43"/>
  <c r="AV1523" i="43"/>
  <c r="B1523" i="43"/>
  <c r="AV1522" i="43"/>
  <c r="B1522" i="43"/>
  <c r="AV1521" i="43"/>
  <c r="B1521" i="43"/>
  <c r="AV1520" i="43"/>
  <c r="B1520" i="43"/>
  <c r="AV1519" i="43"/>
  <c r="B1519" i="43"/>
  <c r="AV1518" i="43"/>
  <c r="B1518" i="43"/>
  <c r="AV1517" i="43"/>
  <c r="B1517" i="43"/>
  <c r="AV1516" i="43"/>
  <c r="B1516" i="43"/>
  <c r="AV1515" i="43"/>
  <c r="B1515" i="43"/>
  <c r="AV1514" i="43"/>
  <c r="B1514" i="43"/>
  <c r="AV1513" i="43"/>
  <c r="B1513" i="43"/>
  <c r="AV1512" i="43"/>
  <c r="B1512" i="43"/>
  <c r="AV1511" i="43"/>
  <c r="B1511" i="43"/>
  <c r="AV1510" i="43"/>
  <c r="B1510" i="43"/>
  <c r="AV1509" i="43"/>
  <c r="B1509" i="43"/>
  <c r="AV1508" i="43"/>
  <c r="B1508" i="43"/>
  <c r="AV1507" i="43"/>
  <c r="B1507" i="43"/>
  <c r="AV1506" i="43"/>
  <c r="B1506" i="43"/>
  <c r="AV1505" i="43"/>
  <c r="B1505" i="43"/>
  <c r="AV1504" i="43"/>
  <c r="B1504" i="43"/>
  <c r="AV1503" i="43"/>
  <c r="B1503" i="43"/>
  <c r="AV1502" i="43"/>
  <c r="B1502" i="43"/>
  <c r="AV1501" i="43"/>
  <c r="B1501" i="43"/>
  <c r="AV1500" i="43"/>
  <c r="B1500" i="43"/>
  <c r="AV1499" i="43"/>
  <c r="B1499" i="43"/>
  <c r="AV1498" i="43"/>
  <c r="B1498" i="43"/>
  <c r="AV1497" i="43"/>
  <c r="B1497" i="43"/>
  <c r="AV1496" i="43"/>
  <c r="B1496" i="43"/>
  <c r="AV1495" i="43"/>
  <c r="B1495" i="43"/>
  <c r="AV1494" i="43"/>
  <c r="B1494" i="43"/>
  <c r="AV1493" i="43"/>
  <c r="B1493" i="43"/>
  <c r="AV1492" i="43"/>
  <c r="B1492" i="43"/>
  <c r="AV1491" i="43"/>
  <c r="B1491" i="43"/>
  <c r="AV1490" i="43"/>
  <c r="B1490" i="43"/>
  <c r="AV1489" i="43"/>
  <c r="B1489" i="43"/>
  <c r="AV1488" i="43"/>
  <c r="B1488" i="43"/>
  <c r="AV1487" i="43"/>
  <c r="B1487" i="43"/>
  <c r="AV1486" i="43"/>
  <c r="B1486" i="43"/>
  <c r="AV1485" i="43"/>
  <c r="B1485" i="43"/>
  <c r="AV1484" i="43"/>
  <c r="B1484" i="43"/>
  <c r="AV1483" i="43"/>
  <c r="B1483" i="43"/>
  <c r="AV1482" i="43"/>
  <c r="B1482" i="43"/>
  <c r="AV1481" i="43"/>
  <c r="B1481" i="43"/>
  <c r="AV1480" i="43"/>
  <c r="B1480" i="43"/>
  <c r="AV1479" i="43"/>
  <c r="B1479" i="43"/>
  <c r="AV1478" i="43"/>
  <c r="B1478" i="43"/>
  <c r="AV1477" i="43"/>
  <c r="B1477" i="43"/>
  <c r="AV1476" i="43"/>
  <c r="B1476" i="43"/>
  <c r="AV1475" i="43"/>
  <c r="B1475" i="43"/>
  <c r="AV1474" i="43"/>
  <c r="B1474" i="43"/>
  <c r="AV1473" i="43"/>
  <c r="B1473" i="43"/>
  <c r="AV1472" i="43"/>
  <c r="B1472" i="43"/>
  <c r="AV1471" i="43"/>
  <c r="B1471" i="43"/>
  <c r="AV1470" i="43"/>
  <c r="B1470" i="43"/>
  <c r="AV1469" i="43"/>
  <c r="B1469" i="43"/>
  <c r="AV1468" i="43"/>
  <c r="B1468" i="43"/>
  <c r="AV1467" i="43"/>
  <c r="B1467" i="43"/>
  <c r="AV1466" i="43"/>
  <c r="B1466" i="43"/>
  <c r="AV1465" i="43"/>
  <c r="B1465" i="43"/>
  <c r="AV1464" i="43"/>
  <c r="B1464" i="43"/>
  <c r="AV1463" i="43"/>
  <c r="B1463" i="43"/>
  <c r="AV1462" i="43"/>
  <c r="B1462" i="43"/>
  <c r="AV1461" i="43"/>
  <c r="B1461" i="43"/>
  <c r="AV1460" i="43"/>
  <c r="B1460" i="43"/>
  <c r="AV1459" i="43"/>
  <c r="B1459" i="43"/>
  <c r="AV1458" i="43"/>
  <c r="B1458" i="43"/>
  <c r="AV1457" i="43"/>
  <c r="B1457" i="43"/>
  <c r="AV1456" i="43"/>
  <c r="B1456" i="43"/>
  <c r="AV1455" i="43"/>
  <c r="B1455" i="43"/>
  <c r="AV1454" i="43"/>
  <c r="B1454" i="43"/>
  <c r="AV1453" i="43"/>
  <c r="B1453" i="43"/>
  <c r="AV1452" i="43"/>
  <c r="B1452" i="43"/>
  <c r="AV1451" i="43"/>
  <c r="B1451" i="43"/>
  <c r="AV1450" i="43"/>
  <c r="B1450" i="43"/>
  <c r="AV1449" i="43"/>
  <c r="B1449" i="43"/>
  <c r="DT1447" i="43"/>
  <c r="DT1448" i="43" s="1"/>
  <c r="DO1447" i="43"/>
  <c r="DO1448" i="43" s="1"/>
  <c r="DJ1447" i="43"/>
  <c r="DJ1448" i="43" s="1"/>
  <c r="DE1447" i="43"/>
  <c r="DE1448" i="43" s="1"/>
  <c r="AR1447" i="43"/>
  <c r="AM1447" i="43"/>
  <c r="AH1447" i="43"/>
  <c r="AH1448" i="43" s="1"/>
  <c r="AC1447" i="43"/>
  <c r="AB1575" i="43" s="1"/>
  <c r="AV1442" i="43"/>
  <c r="B1442" i="43"/>
  <c r="AV1441" i="43"/>
  <c r="B1441" i="43"/>
  <c r="AV1440" i="43"/>
  <c r="B1440" i="43"/>
  <c r="AV1439" i="43"/>
  <c r="B1439" i="43"/>
  <c r="AV1438" i="43"/>
  <c r="B1438" i="43"/>
  <c r="AV1437" i="43"/>
  <c r="B1437" i="43"/>
  <c r="AV1436" i="43"/>
  <c r="B1436" i="43"/>
  <c r="AV1435" i="43"/>
  <c r="B1435" i="43"/>
  <c r="AV1434" i="43"/>
  <c r="B1434" i="43"/>
  <c r="AV1433" i="43"/>
  <c r="B1433" i="43"/>
  <c r="AV1432" i="43"/>
  <c r="B1432" i="43"/>
  <c r="AV1431" i="43"/>
  <c r="B1431" i="43"/>
  <c r="AV1430" i="43"/>
  <c r="B1430" i="43"/>
  <c r="AV1429" i="43"/>
  <c r="B1429" i="43"/>
  <c r="AV1428" i="43"/>
  <c r="B1428" i="43"/>
  <c r="AV1427" i="43"/>
  <c r="B1427" i="43"/>
  <c r="AV1426" i="43"/>
  <c r="B1426" i="43"/>
  <c r="AV1425" i="43"/>
  <c r="B1425" i="43"/>
  <c r="AV1424" i="43"/>
  <c r="B1424" i="43"/>
  <c r="AV1423" i="43"/>
  <c r="B1423" i="43"/>
  <c r="AV1422" i="43"/>
  <c r="B1422" i="43"/>
  <c r="AV1421" i="43"/>
  <c r="B1421" i="43"/>
  <c r="AV1420" i="43"/>
  <c r="B1420" i="43"/>
  <c r="AV1419" i="43"/>
  <c r="B1419" i="43"/>
  <c r="AV1418" i="43"/>
  <c r="B1418" i="43"/>
  <c r="AV1417" i="43"/>
  <c r="B1417" i="43"/>
  <c r="AV1416" i="43"/>
  <c r="B1416" i="43"/>
  <c r="AV1415" i="43"/>
  <c r="B1415" i="43"/>
  <c r="AV1414" i="43"/>
  <c r="B1414" i="43"/>
  <c r="AV1413" i="43"/>
  <c r="B1413" i="43"/>
  <c r="AV1412" i="43"/>
  <c r="B1412" i="43"/>
  <c r="AV1411" i="43"/>
  <c r="B1411" i="43"/>
  <c r="AV1410" i="43"/>
  <c r="B1410" i="43"/>
  <c r="AV1409" i="43"/>
  <c r="B1409" i="43"/>
  <c r="AV1408" i="43"/>
  <c r="B1408" i="43"/>
  <c r="AV1407" i="43"/>
  <c r="B1407" i="43"/>
  <c r="AV1406" i="43"/>
  <c r="B1406" i="43"/>
  <c r="AV1405" i="43"/>
  <c r="B1405" i="43"/>
  <c r="AV1404" i="43"/>
  <c r="B1404" i="43"/>
  <c r="AV1403" i="43"/>
  <c r="B1403" i="43"/>
  <c r="AV1402" i="43"/>
  <c r="B1402" i="43"/>
  <c r="AV1401" i="43"/>
  <c r="B1401" i="43"/>
  <c r="AV1400" i="43"/>
  <c r="B1400" i="43"/>
  <c r="AV1399" i="43"/>
  <c r="B1399" i="43"/>
  <c r="AV1398" i="43"/>
  <c r="B1398" i="43"/>
  <c r="AV1397" i="43"/>
  <c r="B1397" i="43"/>
  <c r="AV1396" i="43"/>
  <c r="B1396" i="43"/>
  <c r="AV1395" i="43"/>
  <c r="B1395" i="43"/>
  <c r="AV1394" i="43"/>
  <c r="B1394" i="43"/>
  <c r="AV1393" i="43"/>
  <c r="B1393" i="43"/>
  <c r="AV1392" i="43"/>
  <c r="B1392" i="43"/>
  <c r="AV1391" i="43"/>
  <c r="B1391" i="43"/>
  <c r="AV1390" i="43"/>
  <c r="B1390" i="43"/>
  <c r="AV1389" i="43"/>
  <c r="B1389" i="43"/>
  <c r="AV1388" i="43"/>
  <c r="B1388" i="43"/>
  <c r="AV1387" i="43"/>
  <c r="B1387" i="43"/>
  <c r="AV1386" i="43"/>
  <c r="B1386" i="43"/>
  <c r="AV1385" i="43"/>
  <c r="B1385" i="43"/>
  <c r="AV1384" i="43"/>
  <c r="B1384" i="43"/>
  <c r="AV1383" i="43"/>
  <c r="B1383" i="43"/>
  <c r="AV1382" i="43"/>
  <c r="B1382" i="43"/>
  <c r="AV1381" i="43"/>
  <c r="B1381" i="43"/>
  <c r="AV1380" i="43"/>
  <c r="B1380" i="43"/>
  <c r="AV1379" i="43"/>
  <c r="B1379" i="43"/>
  <c r="AV1378" i="43"/>
  <c r="B1378" i="43"/>
  <c r="AV1377" i="43"/>
  <c r="B1377" i="43"/>
  <c r="AV1376" i="43"/>
  <c r="B1376" i="43"/>
  <c r="AV1375" i="43"/>
  <c r="B1375" i="43"/>
  <c r="AV1374" i="43"/>
  <c r="B1374" i="43"/>
  <c r="AV1373" i="43"/>
  <c r="B1373" i="43"/>
  <c r="AV1372" i="43"/>
  <c r="B1372" i="43"/>
  <c r="AV1371" i="43"/>
  <c r="B1371" i="43"/>
  <c r="AV1370" i="43"/>
  <c r="B1370" i="43"/>
  <c r="AV1369" i="43"/>
  <c r="B1369" i="43"/>
  <c r="AV1368" i="43"/>
  <c r="B1368" i="43"/>
  <c r="AV1367" i="43"/>
  <c r="B1367" i="43"/>
  <c r="AV1366" i="43"/>
  <c r="B1366" i="43"/>
  <c r="AV1365" i="43"/>
  <c r="B1365" i="43"/>
  <c r="AV1364" i="43"/>
  <c r="B1364" i="43"/>
  <c r="AV1363" i="43"/>
  <c r="B1363" i="43"/>
  <c r="AV1362" i="43"/>
  <c r="B1362" i="43"/>
  <c r="AV1361" i="43"/>
  <c r="B1361" i="43"/>
  <c r="AV1360" i="43"/>
  <c r="B1360" i="43"/>
  <c r="AV1359" i="43"/>
  <c r="B1359" i="43"/>
  <c r="AV1358" i="43"/>
  <c r="B1358" i="43"/>
  <c r="AV1357" i="43"/>
  <c r="B1357" i="43"/>
  <c r="AV1356" i="43"/>
  <c r="B1356" i="43"/>
  <c r="AV1355" i="43"/>
  <c r="B1355" i="43"/>
  <c r="AV1354" i="43"/>
  <c r="B1354" i="43"/>
  <c r="AV1353" i="43"/>
  <c r="B1353" i="43"/>
  <c r="AV1352" i="43"/>
  <c r="B1352" i="43"/>
  <c r="AV1351" i="43"/>
  <c r="B1351" i="43"/>
  <c r="AV1350" i="43"/>
  <c r="B1350" i="43"/>
  <c r="AV1349" i="43"/>
  <c r="B1349" i="43"/>
  <c r="AV1348" i="43"/>
  <c r="B1348" i="43"/>
  <c r="AV1347" i="43"/>
  <c r="B1347" i="43"/>
  <c r="AV1346" i="43"/>
  <c r="B1346" i="43"/>
  <c r="AV1345" i="43"/>
  <c r="B1345" i="43"/>
  <c r="AV1344" i="43"/>
  <c r="B1344" i="43"/>
  <c r="AV1343" i="43"/>
  <c r="B1343" i="43"/>
  <c r="AV1342" i="43"/>
  <c r="B1342" i="43"/>
  <c r="AV1341" i="43"/>
  <c r="B1341" i="43"/>
  <c r="AV1340" i="43"/>
  <c r="B1340" i="43"/>
  <c r="AV1339" i="43"/>
  <c r="B1339" i="43"/>
  <c r="AV1338" i="43"/>
  <c r="B1338" i="43"/>
  <c r="AV1337" i="43"/>
  <c r="B1337" i="43"/>
  <c r="AV1336" i="43"/>
  <c r="B1336" i="43"/>
  <c r="AV1335" i="43"/>
  <c r="B1335" i="43"/>
  <c r="AV1334" i="43"/>
  <c r="B1334" i="43"/>
  <c r="AV1333" i="43"/>
  <c r="B1333" i="43"/>
  <c r="AV1332" i="43"/>
  <c r="B1332" i="43"/>
  <c r="AV1331" i="43"/>
  <c r="B1331" i="43"/>
  <c r="AV1330" i="43"/>
  <c r="B1330" i="43"/>
  <c r="AV1329" i="43"/>
  <c r="B1329" i="43"/>
  <c r="AV1328" i="43"/>
  <c r="B1328" i="43"/>
  <c r="AV1327" i="43"/>
  <c r="B1327" i="43"/>
  <c r="AV1326" i="43"/>
  <c r="B1326" i="43"/>
  <c r="AV1325" i="43"/>
  <c r="B1325" i="43"/>
  <c r="AV1324" i="43"/>
  <c r="B1324" i="43"/>
  <c r="AV1323" i="43"/>
  <c r="B1323" i="43"/>
  <c r="AV1322" i="43"/>
  <c r="B1322" i="43"/>
  <c r="AV1321" i="43"/>
  <c r="B1321" i="43"/>
  <c r="AV1320" i="43"/>
  <c r="B1320" i="43"/>
  <c r="AV1319" i="43"/>
  <c r="B1319" i="43"/>
  <c r="AV1318" i="43"/>
  <c r="B1318" i="43"/>
  <c r="AV1317" i="43"/>
  <c r="B1317" i="43"/>
  <c r="DT1315" i="43"/>
  <c r="DT1316" i="43" s="1"/>
  <c r="DO1315" i="43"/>
  <c r="DO1316" i="43" s="1"/>
  <c r="DJ1315" i="43"/>
  <c r="DJ1316" i="43" s="1"/>
  <c r="DE1315" i="43"/>
  <c r="DE1316" i="43" s="1"/>
  <c r="AR1315" i="43"/>
  <c r="AR1316" i="43" s="1"/>
  <c r="AM1315" i="43"/>
  <c r="AM1316" i="43" s="1"/>
  <c r="AH1315" i="43"/>
  <c r="AH1316" i="43" s="1"/>
  <c r="AC1315" i="43"/>
  <c r="AB1443" i="43" s="1"/>
  <c r="AV1310" i="43"/>
  <c r="B1310" i="43"/>
  <c r="AV1309" i="43"/>
  <c r="B1309" i="43"/>
  <c r="AV1308" i="43"/>
  <c r="B1308" i="43"/>
  <c r="AV1307" i="43"/>
  <c r="B1307" i="43"/>
  <c r="AV1306" i="43"/>
  <c r="B1306" i="43"/>
  <c r="AV1305" i="43"/>
  <c r="B1305" i="43"/>
  <c r="AV1304" i="43"/>
  <c r="B1304" i="43"/>
  <c r="AV1303" i="43"/>
  <c r="B1303" i="43"/>
  <c r="AV1302" i="43"/>
  <c r="B1302" i="43"/>
  <c r="AV1301" i="43"/>
  <c r="B1301" i="43"/>
  <c r="AV1300" i="43"/>
  <c r="B1300" i="43"/>
  <c r="AV1299" i="43"/>
  <c r="B1299" i="43"/>
  <c r="AV1298" i="43"/>
  <c r="B1298" i="43"/>
  <c r="AV1297" i="43"/>
  <c r="B1297" i="43"/>
  <c r="AV1296" i="43"/>
  <c r="B1296" i="43"/>
  <c r="AV1295" i="43"/>
  <c r="B1295" i="43"/>
  <c r="AV1294" i="43"/>
  <c r="B1294" i="43"/>
  <c r="AV1293" i="43"/>
  <c r="B1293" i="43"/>
  <c r="AV1292" i="43"/>
  <c r="B1292" i="43"/>
  <c r="AV1291" i="43"/>
  <c r="B1291" i="43"/>
  <c r="AV1290" i="43"/>
  <c r="B1290" i="43"/>
  <c r="AV1289" i="43"/>
  <c r="B1289" i="43"/>
  <c r="AV1288" i="43"/>
  <c r="B1288" i="43"/>
  <c r="AV1287" i="43"/>
  <c r="B1287" i="43"/>
  <c r="AV1286" i="43"/>
  <c r="B1286" i="43"/>
  <c r="AV1285" i="43"/>
  <c r="B1285" i="43"/>
  <c r="AV1284" i="43"/>
  <c r="B1284" i="43"/>
  <c r="AV1283" i="43"/>
  <c r="B1283" i="43"/>
  <c r="AV1282" i="43"/>
  <c r="B1282" i="43"/>
  <c r="AV1281" i="43"/>
  <c r="B1281" i="43"/>
  <c r="AV1280" i="43"/>
  <c r="B1280" i="43"/>
  <c r="AV1279" i="43"/>
  <c r="B1279" i="43"/>
  <c r="AV1278" i="43"/>
  <c r="B1278" i="43"/>
  <c r="AV1277" i="43"/>
  <c r="B1277" i="43"/>
  <c r="AV1276" i="43"/>
  <c r="B1276" i="43"/>
  <c r="AV1275" i="43"/>
  <c r="B1275" i="43"/>
  <c r="AV1274" i="43"/>
  <c r="B1274" i="43"/>
  <c r="AV1273" i="43"/>
  <c r="B1273" i="43"/>
  <c r="AV1272" i="43"/>
  <c r="B1272" i="43"/>
  <c r="AV1271" i="43"/>
  <c r="B1271" i="43"/>
  <c r="AV1270" i="43"/>
  <c r="B1270" i="43"/>
  <c r="AV1269" i="43"/>
  <c r="B1269" i="43"/>
  <c r="AV1268" i="43"/>
  <c r="B1268" i="43"/>
  <c r="AV1267" i="43"/>
  <c r="B1267" i="43"/>
  <c r="AV1266" i="43"/>
  <c r="B1266" i="43"/>
  <c r="AV1265" i="43"/>
  <c r="B1265" i="43"/>
  <c r="AV1264" i="43"/>
  <c r="B1264" i="43"/>
  <c r="AV1263" i="43"/>
  <c r="B1263" i="43"/>
  <c r="AV1262" i="43"/>
  <c r="B1262" i="43"/>
  <c r="AV1261" i="43"/>
  <c r="B1261" i="43"/>
  <c r="AV1260" i="43"/>
  <c r="B1260" i="43"/>
  <c r="AV1259" i="43"/>
  <c r="B1259" i="43"/>
  <c r="AV1258" i="43"/>
  <c r="B1258" i="43"/>
  <c r="AV1257" i="43"/>
  <c r="B1257" i="43"/>
  <c r="AV1256" i="43"/>
  <c r="B1256" i="43"/>
  <c r="AV1255" i="43"/>
  <c r="B1255" i="43"/>
  <c r="AV1254" i="43"/>
  <c r="B1254" i="43"/>
  <c r="AV1253" i="43"/>
  <c r="B1253" i="43"/>
  <c r="AV1252" i="43"/>
  <c r="B1252" i="43"/>
  <c r="AV1251" i="43"/>
  <c r="B1251" i="43"/>
  <c r="AV1250" i="43"/>
  <c r="B1250" i="43"/>
  <c r="AV1249" i="43"/>
  <c r="B1249" i="43"/>
  <c r="AV1248" i="43"/>
  <c r="B1248" i="43"/>
  <c r="AV1247" i="43"/>
  <c r="B1247" i="43"/>
  <c r="AV1246" i="43"/>
  <c r="B1246" i="43"/>
  <c r="AV1245" i="43"/>
  <c r="B1245" i="43"/>
  <c r="AV1244" i="43"/>
  <c r="B1244" i="43"/>
  <c r="AV1243" i="43"/>
  <c r="B1243" i="43"/>
  <c r="AV1242" i="43"/>
  <c r="B1242" i="43"/>
  <c r="AV1241" i="43"/>
  <c r="B1241" i="43"/>
  <c r="AV1240" i="43"/>
  <c r="B1240" i="43"/>
  <c r="AV1239" i="43"/>
  <c r="B1239" i="43"/>
  <c r="AV1238" i="43"/>
  <c r="B1238" i="43"/>
  <c r="AV1237" i="43"/>
  <c r="B1237" i="43"/>
  <c r="AV1236" i="43"/>
  <c r="B1236" i="43"/>
  <c r="AV1235" i="43"/>
  <c r="B1235" i="43"/>
  <c r="AV1234" i="43"/>
  <c r="B1234" i="43"/>
  <c r="AV1233" i="43"/>
  <c r="B1233" i="43"/>
  <c r="AV1232" i="43"/>
  <c r="B1232" i="43"/>
  <c r="AV1231" i="43"/>
  <c r="B1231" i="43"/>
  <c r="AV1230" i="43"/>
  <c r="B1230" i="43"/>
  <c r="AV1229" i="43"/>
  <c r="B1229" i="43"/>
  <c r="AV1228" i="43"/>
  <c r="B1228" i="43"/>
  <c r="AV1227" i="43"/>
  <c r="B1227" i="43"/>
  <c r="AV1226" i="43"/>
  <c r="B1226" i="43"/>
  <c r="AV1225" i="43"/>
  <c r="B1225" i="43"/>
  <c r="AV1224" i="43"/>
  <c r="B1224" i="43"/>
  <c r="AV1223" i="43"/>
  <c r="B1223" i="43"/>
  <c r="AV1222" i="43"/>
  <c r="B1222" i="43"/>
  <c r="AV1221" i="43"/>
  <c r="B1221" i="43"/>
  <c r="AV1220" i="43"/>
  <c r="B1220" i="43"/>
  <c r="AV1219" i="43"/>
  <c r="B1219" i="43"/>
  <c r="AV1218" i="43"/>
  <c r="B1218" i="43"/>
  <c r="AV1217" i="43"/>
  <c r="B1217" i="43"/>
  <c r="AV1216" i="43"/>
  <c r="B1216" i="43"/>
  <c r="AV1215" i="43"/>
  <c r="B1215" i="43"/>
  <c r="AV1214" i="43"/>
  <c r="B1214" i="43"/>
  <c r="AV1213" i="43"/>
  <c r="B1213" i="43"/>
  <c r="AV1212" i="43"/>
  <c r="B1212" i="43"/>
  <c r="AV1211" i="43"/>
  <c r="B1211" i="43"/>
  <c r="AV1210" i="43"/>
  <c r="B1210" i="43"/>
  <c r="AV1209" i="43"/>
  <c r="B1209" i="43"/>
  <c r="AV1208" i="43"/>
  <c r="B1208" i="43"/>
  <c r="AV1207" i="43"/>
  <c r="B1207" i="43"/>
  <c r="AV1206" i="43"/>
  <c r="B1206" i="43"/>
  <c r="AV1205" i="43"/>
  <c r="B1205" i="43"/>
  <c r="AV1204" i="43"/>
  <c r="B1204" i="43"/>
  <c r="AV1203" i="43"/>
  <c r="B1203" i="43"/>
  <c r="AV1202" i="43"/>
  <c r="B1202" i="43"/>
  <c r="AV1201" i="43"/>
  <c r="B1201" i="43"/>
  <c r="AV1200" i="43"/>
  <c r="B1200" i="43"/>
  <c r="AV1199" i="43"/>
  <c r="B1199" i="43"/>
  <c r="AV1198" i="43"/>
  <c r="B1198" i="43"/>
  <c r="AV1197" i="43"/>
  <c r="B1197" i="43"/>
  <c r="AV1196" i="43"/>
  <c r="B1196" i="43"/>
  <c r="AV1195" i="43"/>
  <c r="B1195" i="43"/>
  <c r="AV1194" i="43"/>
  <c r="B1194" i="43"/>
  <c r="AV1193" i="43"/>
  <c r="B1193" i="43"/>
  <c r="AV1192" i="43"/>
  <c r="B1192" i="43"/>
  <c r="AV1191" i="43"/>
  <c r="B1191" i="43"/>
  <c r="AV1190" i="43"/>
  <c r="B1190" i="43"/>
  <c r="AV1189" i="43"/>
  <c r="B1189" i="43"/>
  <c r="AV1188" i="43"/>
  <c r="B1188" i="43"/>
  <c r="AV1187" i="43"/>
  <c r="B1187" i="43"/>
  <c r="AV1186" i="43"/>
  <c r="B1186" i="43"/>
  <c r="AV1185" i="43"/>
  <c r="B1185" i="43"/>
  <c r="DT1183" i="43"/>
  <c r="DT1184" i="43" s="1"/>
  <c r="DO1183" i="43"/>
  <c r="DO1184" i="43" s="1"/>
  <c r="DJ1183" i="43"/>
  <c r="DJ1184" i="43" s="1"/>
  <c r="DE1183" i="43"/>
  <c r="DE1184" i="43" s="1"/>
  <c r="AR1183" i="43"/>
  <c r="AM1183" i="43"/>
  <c r="AH1183" i="43"/>
  <c r="AH1184" i="43" s="1"/>
  <c r="AC1183" i="43"/>
  <c r="AB1311" i="43" s="1"/>
  <c r="AV1179" i="43"/>
  <c r="B1179" i="43"/>
  <c r="AV1178" i="43"/>
  <c r="B1178" i="43"/>
  <c r="AV1177" i="43"/>
  <c r="B1177" i="43"/>
  <c r="AV1176" i="43"/>
  <c r="B1176" i="43"/>
  <c r="AV1175" i="43"/>
  <c r="B1175" i="43"/>
  <c r="AV1174" i="43"/>
  <c r="B1174" i="43"/>
  <c r="AV1173" i="43"/>
  <c r="B1173" i="43"/>
  <c r="AV1172" i="43"/>
  <c r="B1172" i="43"/>
  <c r="AV1171" i="43"/>
  <c r="B1171" i="43"/>
  <c r="AV1170" i="43"/>
  <c r="B1170" i="43"/>
  <c r="AV1169" i="43"/>
  <c r="B1169" i="43"/>
  <c r="AV1168" i="43"/>
  <c r="B1168" i="43"/>
  <c r="AV1167" i="43"/>
  <c r="B1167" i="43"/>
  <c r="AV1166" i="43"/>
  <c r="B1166" i="43"/>
  <c r="AV1165" i="43"/>
  <c r="B1165" i="43"/>
  <c r="AV1164" i="43"/>
  <c r="B1164" i="43"/>
  <c r="AV1163" i="43"/>
  <c r="B1163" i="43"/>
  <c r="AV1162" i="43"/>
  <c r="B1162" i="43"/>
  <c r="AV1161" i="43"/>
  <c r="B1161" i="43"/>
  <c r="AV1160" i="43"/>
  <c r="B1160" i="43"/>
  <c r="AV1159" i="43"/>
  <c r="B1159" i="43"/>
  <c r="AV1158" i="43"/>
  <c r="B1158" i="43"/>
  <c r="AV1157" i="43"/>
  <c r="B1157" i="43"/>
  <c r="AV1156" i="43"/>
  <c r="B1156" i="43"/>
  <c r="AV1155" i="43"/>
  <c r="B1155" i="43"/>
  <c r="AV1154" i="43"/>
  <c r="B1154" i="43"/>
  <c r="AV1153" i="43"/>
  <c r="B1153" i="43"/>
  <c r="AV1152" i="43"/>
  <c r="B1152" i="43"/>
  <c r="AV1151" i="43"/>
  <c r="B1151" i="43"/>
  <c r="AV1150" i="43"/>
  <c r="B1150" i="43"/>
  <c r="AV1149" i="43"/>
  <c r="B1149" i="43"/>
  <c r="AV1148" i="43"/>
  <c r="B1148" i="43"/>
  <c r="AV1147" i="43"/>
  <c r="B1147" i="43"/>
  <c r="AV1146" i="43"/>
  <c r="B1146" i="43"/>
  <c r="AV1145" i="43"/>
  <c r="B1145" i="43"/>
  <c r="AV1144" i="43"/>
  <c r="B1144" i="43"/>
  <c r="AV1143" i="43"/>
  <c r="B1143" i="43"/>
  <c r="AV1142" i="43"/>
  <c r="B1142" i="43"/>
  <c r="AV1141" i="43"/>
  <c r="B1141" i="43"/>
  <c r="AV1140" i="43"/>
  <c r="B1140" i="43"/>
  <c r="AV1139" i="43"/>
  <c r="B1139" i="43"/>
  <c r="AV1138" i="43"/>
  <c r="B1138" i="43"/>
  <c r="AV1137" i="43"/>
  <c r="B1137" i="43"/>
  <c r="AV1136" i="43"/>
  <c r="B1136" i="43"/>
  <c r="AV1135" i="43"/>
  <c r="B1135" i="43"/>
  <c r="AV1134" i="43"/>
  <c r="B1134" i="43"/>
  <c r="AV1133" i="43"/>
  <c r="B1133" i="43"/>
  <c r="AV1132" i="43"/>
  <c r="B1132" i="43"/>
  <c r="AV1131" i="43"/>
  <c r="B1131" i="43"/>
  <c r="AV1130" i="43"/>
  <c r="B1130" i="43"/>
  <c r="AV1129" i="43"/>
  <c r="B1129" i="43"/>
  <c r="AV1128" i="43"/>
  <c r="B1128" i="43"/>
  <c r="AV1127" i="43"/>
  <c r="B1127" i="43"/>
  <c r="AV1126" i="43"/>
  <c r="B1126" i="43"/>
  <c r="AV1125" i="43"/>
  <c r="B1125" i="43"/>
  <c r="AV1124" i="43"/>
  <c r="B1124" i="43"/>
  <c r="AV1123" i="43"/>
  <c r="B1123" i="43"/>
  <c r="AV1122" i="43"/>
  <c r="B1122" i="43"/>
  <c r="AV1121" i="43"/>
  <c r="B1121" i="43"/>
  <c r="AV1120" i="43"/>
  <c r="B1120" i="43"/>
  <c r="AV1119" i="43"/>
  <c r="B1119" i="43"/>
  <c r="AV1118" i="43"/>
  <c r="B1118" i="43"/>
  <c r="AV1117" i="43"/>
  <c r="B1117" i="43"/>
  <c r="AV1116" i="43"/>
  <c r="B1116" i="43"/>
  <c r="AV1115" i="43"/>
  <c r="B1115" i="43"/>
  <c r="AV1114" i="43"/>
  <c r="B1114" i="43"/>
  <c r="AV1113" i="43"/>
  <c r="B1113" i="43"/>
  <c r="AV1112" i="43"/>
  <c r="B1112" i="43"/>
  <c r="AV1111" i="43"/>
  <c r="B1111" i="43"/>
  <c r="AV1110" i="43"/>
  <c r="B1110" i="43"/>
  <c r="AV1109" i="43"/>
  <c r="B1109" i="43"/>
  <c r="AV1108" i="43"/>
  <c r="B1108" i="43"/>
  <c r="AV1107" i="43"/>
  <c r="B1107" i="43"/>
  <c r="AV1106" i="43"/>
  <c r="B1106" i="43"/>
  <c r="AV1105" i="43"/>
  <c r="B1105" i="43"/>
  <c r="AV1104" i="43"/>
  <c r="B1104" i="43"/>
  <c r="AV1103" i="43"/>
  <c r="B1103" i="43"/>
  <c r="AV1102" i="43"/>
  <c r="B1102" i="43"/>
  <c r="AV1101" i="43"/>
  <c r="B1101" i="43"/>
  <c r="AV1100" i="43"/>
  <c r="B1100" i="43"/>
  <c r="AV1099" i="43"/>
  <c r="B1099" i="43"/>
  <c r="AV1098" i="43"/>
  <c r="B1098" i="43"/>
  <c r="AV1097" i="43"/>
  <c r="B1097" i="43"/>
  <c r="AV1096" i="43"/>
  <c r="B1096" i="43"/>
  <c r="AV1095" i="43"/>
  <c r="B1095" i="43"/>
  <c r="AV1094" i="43"/>
  <c r="B1094" i="43"/>
  <c r="AV1093" i="43"/>
  <c r="B1093" i="43"/>
  <c r="AV1092" i="43"/>
  <c r="B1092" i="43"/>
  <c r="AV1091" i="43"/>
  <c r="B1091" i="43"/>
  <c r="AV1090" i="43"/>
  <c r="B1090" i="43"/>
  <c r="AV1089" i="43"/>
  <c r="B1089" i="43"/>
  <c r="AV1088" i="43"/>
  <c r="B1088" i="43"/>
  <c r="AV1087" i="43"/>
  <c r="B1087" i="43"/>
  <c r="AV1086" i="43"/>
  <c r="B1086" i="43"/>
  <c r="AV1085" i="43"/>
  <c r="B1085" i="43"/>
  <c r="AV1084" i="43"/>
  <c r="B1084" i="43"/>
  <c r="AV1083" i="43"/>
  <c r="B1083" i="43"/>
  <c r="AV1082" i="43"/>
  <c r="B1082" i="43"/>
  <c r="AV1081" i="43"/>
  <c r="B1081" i="43"/>
  <c r="AV1080" i="43"/>
  <c r="B1080" i="43"/>
  <c r="AV1079" i="43"/>
  <c r="B1079" i="43"/>
  <c r="AV1078" i="43"/>
  <c r="B1078" i="43"/>
  <c r="AV1077" i="43"/>
  <c r="B1077" i="43"/>
  <c r="AV1076" i="43"/>
  <c r="B1076" i="43"/>
  <c r="AV1075" i="43"/>
  <c r="B1075" i="43"/>
  <c r="AV1074" i="43"/>
  <c r="B1074" i="43"/>
  <c r="AV1073" i="43"/>
  <c r="B1073" i="43"/>
  <c r="AV1072" i="43"/>
  <c r="B1072" i="43"/>
  <c r="AV1071" i="43"/>
  <c r="B1071" i="43"/>
  <c r="AV1070" i="43"/>
  <c r="B1070" i="43"/>
  <c r="AV1069" i="43"/>
  <c r="B1069" i="43"/>
  <c r="AV1068" i="43"/>
  <c r="B1068" i="43"/>
  <c r="AV1067" i="43"/>
  <c r="B1067" i="43"/>
  <c r="AV1066" i="43"/>
  <c r="B1066" i="43"/>
  <c r="AV1065" i="43"/>
  <c r="B1065" i="43"/>
  <c r="AV1064" i="43"/>
  <c r="B1064" i="43"/>
  <c r="AV1063" i="43"/>
  <c r="B1063" i="43"/>
  <c r="AV1062" i="43"/>
  <c r="B1062" i="43"/>
  <c r="AV1061" i="43"/>
  <c r="B1061" i="43"/>
  <c r="AV1060" i="43"/>
  <c r="B1060" i="43"/>
  <c r="AV1059" i="43"/>
  <c r="B1059" i="43"/>
  <c r="AV1058" i="43"/>
  <c r="B1058" i="43"/>
  <c r="AV1057" i="43"/>
  <c r="B1057" i="43"/>
  <c r="AV1056" i="43"/>
  <c r="B1056" i="43"/>
  <c r="AV1055" i="43"/>
  <c r="B1055" i="43"/>
  <c r="AV1054" i="43"/>
  <c r="B1054" i="43"/>
  <c r="DT1052" i="43"/>
  <c r="DT1053" i="43" s="1"/>
  <c r="DO1052" i="43"/>
  <c r="DO1053" i="43" s="1"/>
  <c r="DJ1052" i="43"/>
  <c r="DJ1053" i="43" s="1"/>
  <c r="DE1052" i="43"/>
  <c r="DE1053" i="43" s="1"/>
  <c r="AR1052" i="43"/>
  <c r="AM1052" i="43"/>
  <c r="AM1053" i="43" s="1"/>
  <c r="AH1052" i="43"/>
  <c r="AG1180" i="43" s="1"/>
  <c r="AC1052" i="43"/>
  <c r="AB1180" i="43" s="1"/>
  <c r="AV1048" i="43"/>
  <c r="B1048" i="43"/>
  <c r="AV1047" i="43"/>
  <c r="B1047" i="43"/>
  <c r="AV1046" i="43"/>
  <c r="B1046" i="43"/>
  <c r="AV1045" i="43"/>
  <c r="B1045" i="43"/>
  <c r="AV1044" i="43"/>
  <c r="B1044" i="43"/>
  <c r="AV1043" i="43"/>
  <c r="B1043" i="43"/>
  <c r="AV1042" i="43"/>
  <c r="B1042" i="43"/>
  <c r="AV1041" i="43"/>
  <c r="B1041" i="43"/>
  <c r="AV1040" i="43"/>
  <c r="B1040" i="43"/>
  <c r="AV1039" i="43"/>
  <c r="B1039" i="43"/>
  <c r="AV1038" i="43"/>
  <c r="B1038" i="43"/>
  <c r="AV1037" i="43"/>
  <c r="B1037" i="43"/>
  <c r="AV1036" i="43"/>
  <c r="B1036" i="43"/>
  <c r="AV1035" i="43"/>
  <c r="B1035" i="43"/>
  <c r="AV1034" i="43"/>
  <c r="B1034" i="43"/>
  <c r="AV1033" i="43"/>
  <c r="B1033" i="43"/>
  <c r="AV1032" i="43"/>
  <c r="B1032" i="43"/>
  <c r="AV1031" i="43"/>
  <c r="B1031" i="43"/>
  <c r="AV1030" i="43"/>
  <c r="B1030" i="43"/>
  <c r="AV1029" i="43"/>
  <c r="B1029" i="43"/>
  <c r="AV1028" i="43"/>
  <c r="B1028" i="43"/>
  <c r="AV1027" i="43"/>
  <c r="B1027" i="43"/>
  <c r="AV1026" i="43"/>
  <c r="B1026" i="43"/>
  <c r="AV1025" i="43"/>
  <c r="B1025" i="43"/>
  <c r="AV1024" i="43"/>
  <c r="B1024" i="43"/>
  <c r="AV1023" i="43"/>
  <c r="B1023" i="43"/>
  <c r="AV1022" i="43"/>
  <c r="B1022" i="43"/>
  <c r="AV1021" i="43"/>
  <c r="B1021" i="43"/>
  <c r="AV1020" i="43"/>
  <c r="B1020" i="43"/>
  <c r="AV1019" i="43"/>
  <c r="B1019" i="43"/>
  <c r="AV1018" i="43"/>
  <c r="B1018" i="43"/>
  <c r="AV1017" i="43"/>
  <c r="B1017" i="43"/>
  <c r="AV1016" i="43"/>
  <c r="B1016" i="43"/>
  <c r="AV1015" i="43"/>
  <c r="B1015" i="43"/>
  <c r="AV1014" i="43"/>
  <c r="B1014" i="43"/>
  <c r="AV1013" i="43"/>
  <c r="B1013" i="43"/>
  <c r="AV1012" i="43"/>
  <c r="B1012" i="43"/>
  <c r="AV1011" i="43"/>
  <c r="B1011" i="43"/>
  <c r="AV1010" i="43"/>
  <c r="B1010" i="43"/>
  <c r="AV1009" i="43"/>
  <c r="B1009" i="43"/>
  <c r="AV1008" i="43"/>
  <c r="B1008" i="43"/>
  <c r="AV1007" i="43"/>
  <c r="B1007" i="43"/>
  <c r="AV1006" i="43"/>
  <c r="B1006" i="43"/>
  <c r="AV1005" i="43"/>
  <c r="B1005" i="43"/>
  <c r="AV1004" i="43"/>
  <c r="B1004" i="43"/>
  <c r="AV1003" i="43"/>
  <c r="B1003" i="43"/>
  <c r="AV1002" i="43"/>
  <c r="B1002" i="43"/>
  <c r="AV1001" i="43"/>
  <c r="B1001" i="43"/>
  <c r="AV1000" i="43"/>
  <c r="B1000" i="43"/>
  <c r="AV999" i="43"/>
  <c r="B999" i="43"/>
  <c r="AV998" i="43"/>
  <c r="B998" i="43"/>
  <c r="AV997" i="43"/>
  <c r="B997" i="43"/>
  <c r="AV996" i="43"/>
  <c r="B996" i="43"/>
  <c r="AV995" i="43"/>
  <c r="B995" i="43"/>
  <c r="AV994" i="43"/>
  <c r="B994" i="43"/>
  <c r="AV993" i="43"/>
  <c r="B993" i="43"/>
  <c r="AV992" i="43"/>
  <c r="B992" i="43"/>
  <c r="AV991" i="43"/>
  <c r="B991" i="43"/>
  <c r="AV990" i="43"/>
  <c r="B990" i="43"/>
  <c r="AV989" i="43"/>
  <c r="B989" i="43"/>
  <c r="AV988" i="43"/>
  <c r="B988" i="43"/>
  <c r="AV987" i="43"/>
  <c r="B987" i="43"/>
  <c r="AV986" i="43"/>
  <c r="B986" i="43"/>
  <c r="AV985" i="43"/>
  <c r="B985" i="43"/>
  <c r="AV984" i="43"/>
  <c r="B984" i="43"/>
  <c r="AV983" i="43"/>
  <c r="B983" i="43"/>
  <c r="AV982" i="43"/>
  <c r="B982" i="43"/>
  <c r="AV981" i="43"/>
  <c r="B981" i="43"/>
  <c r="AV980" i="43"/>
  <c r="B980" i="43"/>
  <c r="AV979" i="43"/>
  <c r="B979" i="43"/>
  <c r="AV978" i="43"/>
  <c r="B978" i="43"/>
  <c r="AV977" i="43"/>
  <c r="B977" i="43"/>
  <c r="AV976" i="43"/>
  <c r="B976" i="43"/>
  <c r="AV975" i="43"/>
  <c r="B975" i="43"/>
  <c r="AV974" i="43"/>
  <c r="B974" i="43"/>
  <c r="AV973" i="43"/>
  <c r="B973" i="43"/>
  <c r="AV972" i="43"/>
  <c r="B972" i="43"/>
  <c r="AV971" i="43"/>
  <c r="B971" i="43"/>
  <c r="AV970" i="43"/>
  <c r="B970" i="43"/>
  <c r="AV969" i="43"/>
  <c r="B969" i="43"/>
  <c r="AV968" i="43"/>
  <c r="B968" i="43"/>
  <c r="AV967" i="43"/>
  <c r="B967" i="43"/>
  <c r="AV966" i="43"/>
  <c r="B966" i="43"/>
  <c r="AV965" i="43"/>
  <c r="B965" i="43"/>
  <c r="AV964" i="43"/>
  <c r="B964" i="43"/>
  <c r="AV963" i="43"/>
  <c r="B963" i="43"/>
  <c r="AV962" i="43"/>
  <c r="B962" i="43"/>
  <c r="AV961" i="43"/>
  <c r="B961" i="43"/>
  <c r="AV960" i="43"/>
  <c r="B960" i="43"/>
  <c r="AV959" i="43"/>
  <c r="B959" i="43"/>
  <c r="AV958" i="43"/>
  <c r="B958" i="43"/>
  <c r="AV957" i="43"/>
  <c r="B957" i="43"/>
  <c r="AV956" i="43"/>
  <c r="B956" i="43"/>
  <c r="AV955" i="43"/>
  <c r="B955" i="43"/>
  <c r="AV954" i="43"/>
  <c r="B954" i="43"/>
  <c r="AV953" i="43"/>
  <c r="B953" i="43"/>
  <c r="AV952" i="43"/>
  <c r="B952" i="43"/>
  <c r="AV951" i="43"/>
  <c r="B951" i="43"/>
  <c r="AV950" i="43"/>
  <c r="B950" i="43"/>
  <c r="AV949" i="43"/>
  <c r="B949" i="43"/>
  <c r="AV948" i="43"/>
  <c r="B948" i="43"/>
  <c r="AV947" i="43"/>
  <c r="B947" i="43"/>
  <c r="AV946" i="43"/>
  <c r="B946" i="43"/>
  <c r="AV945" i="43"/>
  <c r="B945" i="43"/>
  <c r="AV944" i="43"/>
  <c r="B944" i="43"/>
  <c r="AV943" i="43"/>
  <c r="B943" i="43"/>
  <c r="AV942" i="43"/>
  <c r="B942" i="43"/>
  <c r="AV941" i="43"/>
  <c r="B941" i="43"/>
  <c r="AV940" i="43"/>
  <c r="B940" i="43"/>
  <c r="AV939" i="43"/>
  <c r="B939" i="43"/>
  <c r="AV938" i="43"/>
  <c r="B938" i="43"/>
  <c r="AV937" i="43"/>
  <c r="B937" i="43"/>
  <c r="AV936" i="43"/>
  <c r="B936" i="43"/>
  <c r="AV935" i="43"/>
  <c r="B935" i="43"/>
  <c r="AV934" i="43"/>
  <c r="B934" i="43"/>
  <c r="AV933" i="43"/>
  <c r="B933" i="43"/>
  <c r="AV932" i="43"/>
  <c r="B932" i="43"/>
  <c r="AV931" i="43"/>
  <c r="B931" i="43"/>
  <c r="AV930" i="43"/>
  <c r="B930" i="43"/>
  <c r="AV929" i="43"/>
  <c r="B929" i="43"/>
  <c r="AV928" i="43"/>
  <c r="B928" i="43"/>
  <c r="AV927" i="43"/>
  <c r="B927" i="43"/>
  <c r="AV926" i="43"/>
  <c r="B926" i="43"/>
  <c r="AV925" i="43"/>
  <c r="B925" i="43"/>
  <c r="AV924" i="43"/>
  <c r="B924" i="43"/>
  <c r="AV923" i="43"/>
  <c r="B923" i="43"/>
  <c r="DT921" i="43"/>
  <c r="DT922" i="43" s="1"/>
  <c r="DO921" i="43"/>
  <c r="DO922" i="43" s="1"/>
  <c r="DJ921" i="43"/>
  <c r="DJ922" i="43" s="1"/>
  <c r="DE921" i="43"/>
  <c r="DE922" i="43" s="1"/>
  <c r="AR921" i="43"/>
  <c r="AR922" i="43" s="1"/>
  <c r="AM921" i="43"/>
  <c r="AH921" i="43"/>
  <c r="AC921" i="43"/>
  <c r="AB1049" i="43" s="1"/>
  <c r="AV917" i="43"/>
  <c r="B917" i="43"/>
  <c r="AV916" i="43"/>
  <c r="B916" i="43"/>
  <c r="AV915" i="43"/>
  <c r="B915" i="43"/>
  <c r="AV914" i="43"/>
  <c r="B914" i="43"/>
  <c r="AV913" i="43"/>
  <c r="B913" i="43"/>
  <c r="AV912" i="43"/>
  <c r="B912" i="43"/>
  <c r="AV911" i="43"/>
  <c r="B911" i="43"/>
  <c r="AV910" i="43"/>
  <c r="B910" i="43"/>
  <c r="AV909" i="43"/>
  <c r="B909" i="43"/>
  <c r="AV908" i="43"/>
  <c r="B908" i="43"/>
  <c r="AV907" i="43"/>
  <c r="B907" i="43"/>
  <c r="AV906" i="43"/>
  <c r="B906" i="43"/>
  <c r="AV905" i="43"/>
  <c r="B905" i="43"/>
  <c r="AV904" i="43"/>
  <c r="B904" i="43"/>
  <c r="AV903" i="43"/>
  <c r="B903" i="43"/>
  <c r="AV902" i="43"/>
  <c r="B902" i="43"/>
  <c r="AV901" i="43"/>
  <c r="B901" i="43"/>
  <c r="AV900" i="43"/>
  <c r="B900" i="43"/>
  <c r="AV899" i="43"/>
  <c r="B899" i="43"/>
  <c r="AV898" i="43"/>
  <c r="B898" i="43"/>
  <c r="AV897" i="43"/>
  <c r="B897" i="43"/>
  <c r="AV896" i="43"/>
  <c r="B896" i="43"/>
  <c r="AV895" i="43"/>
  <c r="B895" i="43"/>
  <c r="AV894" i="43"/>
  <c r="B894" i="43"/>
  <c r="AV893" i="43"/>
  <c r="B893" i="43"/>
  <c r="AV892" i="43"/>
  <c r="B892" i="43"/>
  <c r="AV891" i="43"/>
  <c r="B891" i="43"/>
  <c r="AV890" i="43"/>
  <c r="B890" i="43"/>
  <c r="AV889" i="43"/>
  <c r="B889" i="43"/>
  <c r="AV888" i="43"/>
  <c r="B888" i="43"/>
  <c r="AV887" i="43"/>
  <c r="B887" i="43"/>
  <c r="AV886" i="43"/>
  <c r="B886" i="43"/>
  <c r="AV885" i="43"/>
  <c r="B885" i="43"/>
  <c r="AV884" i="43"/>
  <c r="B884" i="43"/>
  <c r="AV883" i="43"/>
  <c r="B883" i="43"/>
  <c r="AV882" i="43"/>
  <c r="B882" i="43"/>
  <c r="AV881" i="43"/>
  <c r="B881" i="43"/>
  <c r="AV880" i="43"/>
  <c r="B880" i="43"/>
  <c r="AV879" i="43"/>
  <c r="B879" i="43"/>
  <c r="AV878" i="43"/>
  <c r="B878" i="43"/>
  <c r="AV877" i="43"/>
  <c r="B877" i="43"/>
  <c r="AV876" i="43"/>
  <c r="B876" i="43"/>
  <c r="AV875" i="43"/>
  <c r="B875" i="43"/>
  <c r="AV874" i="43"/>
  <c r="B874" i="43"/>
  <c r="AV873" i="43"/>
  <c r="B873" i="43"/>
  <c r="AV872" i="43"/>
  <c r="B872" i="43"/>
  <c r="AV871" i="43"/>
  <c r="B871" i="43"/>
  <c r="AV870" i="43"/>
  <c r="B870" i="43"/>
  <c r="AV869" i="43"/>
  <c r="B869" i="43"/>
  <c r="AV868" i="43"/>
  <c r="B868" i="43"/>
  <c r="AV867" i="43"/>
  <c r="B867" i="43"/>
  <c r="AV866" i="43"/>
  <c r="B866" i="43"/>
  <c r="AV865" i="43"/>
  <c r="B865" i="43"/>
  <c r="AV864" i="43"/>
  <c r="B864" i="43"/>
  <c r="AV863" i="43"/>
  <c r="B863" i="43"/>
  <c r="AV862" i="43"/>
  <c r="B862" i="43"/>
  <c r="AV861" i="43"/>
  <c r="B861" i="43"/>
  <c r="AV860" i="43"/>
  <c r="B860" i="43"/>
  <c r="AV859" i="43"/>
  <c r="B859" i="43"/>
  <c r="AV858" i="43"/>
  <c r="B858" i="43"/>
  <c r="AV857" i="43"/>
  <c r="B857" i="43"/>
  <c r="AV856" i="43"/>
  <c r="B856" i="43"/>
  <c r="AV855" i="43"/>
  <c r="B855" i="43"/>
  <c r="AV854" i="43"/>
  <c r="B854" i="43"/>
  <c r="AV853" i="43"/>
  <c r="B853" i="43"/>
  <c r="AV852" i="43"/>
  <c r="B852" i="43"/>
  <c r="AV851" i="43"/>
  <c r="B851" i="43"/>
  <c r="AV850" i="43"/>
  <c r="B850" i="43"/>
  <c r="AV849" i="43"/>
  <c r="B849" i="43"/>
  <c r="AV848" i="43"/>
  <c r="B848" i="43"/>
  <c r="AV847" i="43"/>
  <c r="B847" i="43"/>
  <c r="AV846" i="43"/>
  <c r="B846" i="43"/>
  <c r="AV845" i="43"/>
  <c r="B845" i="43"/>
  <c r="AV844" i="43"/>
  <c r="B844" i="43"/>
  <c r="AV843" i="43"/>
  <c r="B843" i="43"/>
  <c r="AV842" i="43"/>
  <c r="B842" i="43"/>
  <c r="AV841" i="43"/>
  <c r="B841" i="43"/>
  <c r="AV840" i="43"/>
  <c r="B840" i="43"/>
  <c r="AV839" i="43"/>
  <c r="B839" i="43"/>
  <c r="AV838" i="43"/>
  <c r="B838" i="43"/>
  <c r="AV837" i="43"/>
  <c r="B837" i="43"/>
  <c r="AV836" i="43"/>
  <c r="B836" i="43"/>
  <c r="AV835" i="43"/>
  <c r="B835" i="43"/>
  <c r="AV834" i="43"/>
  <c r="B834" i="43"/>
  <c r="AV833" i="43"/>
  <c r="B833" i="43"/>
  <c r="AV832" i="43"/>
  <c r="B832" i="43"/>
  <c r="AV831" i="43"/>
  <c r="B831" i="43"/>
  <c r="AV830" i="43"/>
  <c r="B830" i="43"/>
  <c r="AV829" i="43"/>
  <c r="B829" i="43"/>
  <c r="AV828" i="43"/>
  <c r="B828" i="43"/>
  <c r="AV827" i="43"/>
  <c r="B827" i="43"/>
  <c r="AV826" i="43"/>
  <c r="B826" i="43"/>
  <c r="AV825" i="43"/>
  <c r="B825" i="43"/>
  <c r="AV824" i="43"/>
  <c r="B824" i="43"/>
  <c r="AV823" i="43"/>
  <c r="B823" i="43"/>
  <c r="AV822" i="43"/>
  <c r="B822" i="43"/>
  <c r="AV821" i="43"/>
  <c r="B821" i="43"/>
  <c r="AV820" i="43"/>
  <c r="B820" i="43"/>
  <c r="AV819" i="43"/>
  <c r="B819" i="43"/>
  <c r="AV818" i="43"/>
  <c r="B818" i="43"/>
  <c r="AV817" i="43"/>
  <c r="B817" i="43"/>
  <c r="AV816" i="43"/>
  <c r="B816" i="43"/>
  <c r="AV815" i="43"/>
  <c r="B815" i="43"/>
  <c r="AV814" i="43"/>
  <c r="B814" i="43"/>
  <c r="AV813" i="43"/>
  <c r="B813" i="43"/>
  <c r="AV812" i="43"/>
  <c r="B812" i="43"/>
  <c r="AV811" i="43"/>
  <c r="B811" i="43"/>
  <c r="AV810" i="43"/>
  <c r="B810" i="43"/>
  <c r="AV809" i="43"/>
  <c r="B809" i="43"/>
  <c r="AV808" i="43"/>
  <c r="B808" i="43"/>
  <c r="AV807" i="43"/>
  <c r="B807" i="43"/>
  <c r="AV806" i="43"/>
  <c r="B806" i="43"/>
  <c r="AV805" i="43"/>
  <c r="B805" i="43"/>
  <c r="AV804" i="43"/>
  <c r="B804" i="43"/>
  <c r="AV803" i="43"/>
  <c r="B803" i="43"/>
  <c r="AV802" i="43"/>
  <c r="B802" i="43"/>
  <c r="AV801" i="43"/>
  <c r="B801" i="43"/>
  <c r="AV800" i="43"/>
  <c r="B800" i="43"/>
  <c r="AV799" i="43"/>
  <c r="B799" i="43"/>
  <c r="AV798" i="43"/>
  <c r="B798" i="43"/>
  <c r="AV797" i="43"/>
  <c r="B797" i="43"/>
  <c r="AV796" i="43"/>
  <c r="B796" i="43"/>
  <c r="AV795" i="43"/>
  <c r="B795" i="43"/>
  <c r="AV794" i="43"/>
  <c r="B794" i="43"/>
  <c r="AV793" i="43"/>
  <c r="B793" i="43"/>
  <c r="AV792" i="43"/>
  <c r="B792" i="43"/>
  <c r="DT790" i="43"/>
  <c r="DT791" i="43" s="1"/>
  <c r="DO790" i="43"/>
  <c r="DO791" i="43" s="1"/>
  <c r="DJ790" i="43"/>
  <c r="DJ791" i="43" s="1"/>
  <c r="DE790" i="43"/>
  <c r="DE791" i="43" s="1"/>
  <c r="AR790" i="43"/>
  <c r="AQ918" i="43" s="1"/>
  <c r="AM790" i="43"/>
  <c r="AM791" i="43" s="1"/>
  <c r="AH790" i="43"/>
  <c r="AH791" i="43" s="1"/>
  <c r="AC790" i="43"/>
  <c r="AB918" i="43" s="1"/>
  <c r="AV786" i="43"/>
  <c r="B786" i="43"/>
  <c r="AV785" i="43"/>
  <c r="B785" i="43"/>
  <c r="AV784" i="43"/>
  <c r="B784" i="43"/>
  <c r="AV783" i="43"/>
  <c r="B783" i="43"/>
  <c r="AV782" i="43"/>
  <c r="B782" i="43"/>
  <c r="AV781" i="43"/>
  <c r="B781" i="43"/>
  <c r="AV780" i="43"/>
  <c r="B780" i="43"/>
  <c r="AV779" i="43"/>
  <c r="B779" i="43"/>
  <c r="AV778" i="43"/>
  <c r="B778" i="43"/>
  <c r="AV777" i="43"/>
  <c r="B777" i="43"/>
  <c r="AV776" i="43"/>
  <c r="B776" i="43"/>
  <c r="AV775" i="43"/>
  <c r="B775" i="43"/>
  <c r="AV774" i="43"/>
  <c r="B774" i="43"/>
  <c r="AV773" i="43"/>
  <c r="B773" i="43"/>
  <c r="AV772" i="43"/>
  <c r="B772" i="43"/>
  <c r="AV771" i="43"/>
  <c r="B771" i="43"/>
  <c r="AV770" i="43"/>
  <c r="B770" i="43"/>
  <c r="AV769" i="43"/>
  <c r="B769" i="43"/>
  <c r="AV768" i="43"/>
  <c r="B768" i="43"/>
  <c r="AV767" i="43"/>
  <c r="B767" i="43"/>
  <c r="AV766" i="43"/>
  <c r="B766" i="43"/>
  <c r="AV765" i="43"/>
  <c r="B765" i="43"/>
  <c r="AV764" i="43"/>
  <c r="B764" i="43"/>
  <c r="AV763" i="43"/>
  <c r="B763" i="43"/>
  <c r="AV762" i="43"/>
  <c r="B762" i="43"/>
  <c r="AV761" i="43"/>
  <c r="B761" i="43"/>
  <c r="AV760" i="43"/>
  <c r="B760" i="43"/>
  <c r="AV759" i="43"/>
  <c r="B759" i="43"/>
  <c r="AV758" i="43"/>
  <c r="B758" i="43"/>
  <c r="AV757" i="43"/>
  <c r="B757" i="43"/>
  <c r="AV756" i="43"/>
  <c r="B756" i="43"/>
  <c r="AV755" i="43"/>
  <c r="B755" i="43"/>
  <c r="AV754" i="43"/>
  <c r="B754" i="43"/>
  <c r="AV753" i="43"/>
  <c r="B753" i="43"/>
  <c r="AV752" i="43"/>
  <c r="B752" i="43"/>
  <c r="AV751" i="43"/>
  <c r="B751" i="43"/>
  <c r="AV750" i="43"/>
  <c r="B750" i="43"/>
  <c r="AV749" i="43"/>
  <c r="B749" i="43"/>
  <c r="AV748" i="43"/>
  <c r="B748" i="43"/>
  <c r="AV747" i="43"/>
  <c r="B747" i="43"/>
  <c r="AV746" i="43"/>
  <c r="B746" i="43"/>
  <c r="AV745" i="43"/>
  <c r="B745" i="43"/>
  <c r="AV744" i="43"/>
  <c r="B744" i="43"/>
  <c r="AV743" i="43"/>
  <c r="B743" i="43"/>
  <c r="AV742" i="43"/>
  <c r="B742" i="43"/>
  <c r="AV741" i="43"/>
  <c r="B741" i="43"/>
  <c r="AV740" i="43"/>
  <c r="B740" i="43"/>
  <c r="AV739" i="43"/>
  <c r="B739" i="43"/>
  <c r="AV738" i="43"/>
  <c r="B738" i="43"/>
  <c r="AV737" i="43"/>
  <c r="B737" i="43"/>
  <c r="AV736" i="43"/>
  <c r="B736" i="43"/>
  <c r="AV735" i="43"/>
  <c r="B735" i="43"/>
  <c r="AV734" i="43"/>
  <c r="B734" i="43"/>
  <c r="AV733" i="43"/>
  <c r="B733" i="43"/>
  <c r="AV732" i="43"/>
  <c r="B732" i="43"/>
  <c r="AV731" i="43"/>
  <c r="B731" i="43"/>
  <c r="AV730" i="43"/>
  <c r="B730" i="43"/>
  <c r="AV729" i="43"/>
  <c r="B729" i="43"/>
  <c r="AV728" i="43"/>
  <c r="B728" i="43"/>
  <c r="AV727" i="43"/>
  <c r="B727" i="43"/>
  <c r="AV726" i="43"/>
  <c r="B726" i="43"/>
  <c r="AV725" i="43"/>
  <c r="B725" i="43"/>
  <c r="AV724" i="43"/>
  <c r="B724" i="43"/>
  <c r="AV723" i="43"/>
  <c r="B723" i="43"/>
  <c r="AV722" i="43"/>
  <c r="B722" i="43"/>
  <c r="AV721" i="43"/>
  <c r="B721" i="43"/>
  <c r="AV720" i="43"/>
  <c r="B720" i="43"/>
  <c r="AV719" i="43"/>
  <c r="B719" i="43"/>
  <c r="AV718" i="43"/>
  <c r="B718" i="43"/>
  <c r="AV717" i="43"/>
  <c r="B717" i="43"/>
  <c r="AV716" i="43"/>
  <c r="B716" i="43"/>
  <c r="AV715" i="43"/>
  <c r="B715" i="43"/>
  <c r="AV714" i="43"/>
  <c r="B714" i="43"/>
  <c r="AV713" i="43"/>
  <c r="B713" i="43"/>
  <c r="AV712" i="43"/>
  <c r="B712" i="43"/>
  <c r="AV711" i="43"/>
  <c r="B711" i="43"/>
  <c r="AV710" i="43"/>
  <c r="B710" i="43"/>
  <c r="AV709" i="43"/>
  <c r="B709" i="43"/>
  <c r="AV708" i="43"/>
  <c r="B708" i="43"/>
  <c r="AV707" i="43"/>
  <c r="B707" i="43"/>
  <c r="AV706" i="43"/>
  <c r="B706" i="43"/>
  <c r="AV705" i="43"/>
  <c r="B705" i="43"/>
  <c r="AV704" i="43"/>
  <c r="B704" i="43"/>
  <c r="AV703" i="43"/>
  <c r="B703" i="43"/>
  <c r="AV702" i="43"/>
  <c r="B702" i="43"/>
  <c r="AV701" i="43"/>
  <c r="B701" i="43"/>
  <c r="AV700" i="43"/>
  <c r="B700" i="43"/>
  <c r="AV699" i="43"/>
  <c r="B699" i="43"/>
  <c r="AV698" i="43"/>
  <c r="B698" i="43"/>
  <c r="AV697" i="43"/>
  <c r="B697" i="43"/>
  <c r="AV696" i="43"/>
  <c r="B696" i="43"/>
  <c r="AV695" i="43"/>
  <c r="B695" i="43"/>
  <c r="AV694" i="43"/>
  <c r="B694" i="43"/>
  <c r="AV693" i="43"/>
  <c r="B693" i="43"/>
  <c r="AV692" i="43"/>
  <c r="B692" i="43"/>
  <c r="AV691" i="43"/>
  <c r="B691" i="43"/>
  <c r="AV690" i="43"/>
  <c r="B690" i="43"/>
  <c r="AV689" i="43"/>
  <c r="B689" i="43"/>
  <c r="AV688" i="43"/>
  <c r="B688" i="43"/>
  <c r="AV687" i="43"/>
  <c r="B687" i="43"/>
  <c r="AV686" i="43"/>
  <c r="B686" i="43"/>
  <c r="AV685" i="43"/>
  <c r="B685" i="43"/>
  <c r="AV684" i="43"/>
  <c r="B684" i="43"/>
  <c r="AV683" i="43"/>
  <c r="B683" i="43"/>
  <c r="AV682" i="43"/>
  <c r="B682" i="43"/>
  <c r="AV681" i="43"/>
  <c r="B681" i="43"/>
  <c r="AV680" i="43"/>
  <c r="B680" i="43"/>
  <c r="AV679" i="43"/>
  <c r="B679" i="43"/>
  <c r="AV678" i="43"/>
  <c r="B678" i="43"/>
  <c r="AV677" i="43"/>
  <c r="B677" i="43"/>
  <c r="AV676" i="43"/>
  <c r="B676" i="43"/>
  <c r="AV675" i="43"/>
  <c r="B675" i="43"/>
  <c r="AV674" i="43"/>
  <c r="B674" i="43"/>
  <c r="AV673" i="43"/>
  <c r="B673" i="43"/>
  <c r="AV672" i="43"/>
  <c r="B672" i="43"/>
  <c r="AV671" i="43"/>
  <c r="B671" i="43"/>
  <c r="AV670" i="43"/>
  <c r="B670" i="43"/>
  <c r="AV669" i="43"/>
  <c r="B669" i="43"/>
  <c r="AV668" i="43"/>
  <c r="B668" i="43"/>
  <c r="AV667" i="43"/>
  <c r="B667" i="43"/>
  <c r="AV666" i="43"/>
  <c r="B666" i="43"/>
  <c r="AV665" i="43"/>
  <c r="B665" i="43"/>
  <c r="AV664" i="43"/>
  <c r="B664" i="43"/>
  <c r="AV663" i="43"/>
  <c r="B663" i="43"/>
  <c r="AV662" i="43"/>
  <c r="B662" i="43"/>
  <c r="AV661" i="43"/>
  <c r="B661" i="43"/>
  <c r="DT659" i="43"/>
  <c r="DT660" i="43" s="1"/>
  <c r="DO659" i="43"/>
  <c r="DO660" i="43" s="1"/>
  <c r="DJ659" i="43"/>
  <c r="DJ660" i="43" s="1"/>
  <c r="DE659" i="43"/>
  <c r="DE660" i="43" s="1"/>
  <c r="AR659" i="43"/>
  <c r="AM659" i="43"/>
  <c r="AH659" i="43"/>
  <c r="AH660" i="43" s="1"/>
  <c r="AC659" i="43"/>
  <c r="AB787" i="43" s="1"/>
  <c r="AV655" i="43"/>
  <c r="B655" i="43"/>
  <c r="AV654" i="43"/>
  <c r="B654" i="43"/>
  <c r="AV653" i="43"/>
  <c r="B653" i="43"/>
  <c r="AV652" i="43"/>
  <c r="B652" i="43"/>
  <c r="AV651" i="43"/>
  <c r="B651" i="43"/>
  <c r="AV650" i="43"/>
  <c r="B650" i="43"/>
  <c r="AV649" i="43"/>
  <c r="B649" i="43"/>
  <c r="AV648" i="43"/>
  <c r="B648" i="43"/>
  <c r="AV647" i="43"/>
  <c r="B647" i="43"/>
  <c r="AV646" i="43"/>
  <c r="B646" i="43"/>
  <c r="AV645" i="43"/>
  <c r="B645" i="43"/>
  <c r="AV644" i="43"/>
  <c r="B644" i="43"/>
  <c r="AV643" i="43"/>
  <c r="B643" i="43"/>
  <c r="AV642" i="43"/>
  <c r="B642" i="43"/>
  <c r="AV641" i="43"/>
  <c r="B641" i="43"/>
  <c r="AV640" i="43"/>
  <c r="B640" i="43"/>
  <c r="AV639" i="43"/>
  <c r="B639" i="43"/>
  <c r="AV638" i="43"/>
  <c r="B638" i="43"/>
  <c r="AV637" i="43"/>
  <c r="B637" i="43"/>
  <c r="AV636" i="43"/>
  <c r="B636" i="43"/>
  <c r="AV635" i="43"/>
  <c r="B635" i="43"/>
  <c r="AV634" i="43"/>
  <c r="B634" i="43"/>
  <c r="AV633" i="43"/>
  <c r="B633" i="43"/>
  <c r="AV632" i="43"/>
  <c r="B632" i="43"/>
  <c r="AV631" i="43"/>
  <c r="B631" i="43"/>
  <c r="AV630" i="43"/>
  <c r="B630" i="43"/>
  <c r="AV629" i="43"/>
  <c r="B629" i="43"/>
  <c r="AV628" i="43"/>
  <c r="B628" i="43"/>
  <c r="AV627" i="43"/>
  <c r="B627" i="43"/>
  <c r="AV626" i="43"/>
  <c r="B626" i="43"/>
  <c r="AV625" i="43"/>
  <c r="B625" i="43"/>
  <c r="AV624" i="43"/>
  <c r="B624" i="43"/>
  <c r="AV623" i="43"/>
  <c r="B623" i="43"/>
  <c r="AV622" i="43"/>
  <c r="B622" i="43"/>
  <c r="AV621" i="43"/>
  <c r="B621" i="43"/>
  <c r="AV620" i="43"/>
  <c r="B620" i="43"/>
  <c r="AV619" i="43"/>
  <c r="B619" i="43"/>
  <c r="AV618" i="43"/>
  <c r="B618" i="43"/>
  <c r="AV617" i="43"/>
  <c r="B617" i="43"/>
  <c r="AV616" i="43"/>
  <c r="B616" i="43"/>
  <c r="AV615" i="43"/>
  <c r="B615" i="43"/>
  <c r="AV614" i="43"/>
  <c r="B614" i="43"/>
  <c r="AV613" i="43"/>
  <c r="B613" i="43"/>
  <c r="AV612" i="43"/>
  <c r="B612" i="43"/>
  <c r="AV611" i="43"/>
  <c r="B611" i="43"/>
  <c r="AV610" i="43"/>
  <c r="B610" i="43"/>
  <c r="AV609" i="43"/>
  <c r="B609" i="43"/>
  <c r="AV608" i="43"/>
  <c r="B608" i="43"/>
  <c r="AV607" i="43"/>
  <c r="B607" i="43"/>
  <c r="AV606" i="43"/>
  <c r="B606" i="43"/>
  <c r="AV605" i="43"/>
  <c r="B605" i="43"/>
  <c r="AV604" i="43"/>
  <c r="B604" i="43"/>
  <c r="AV603" i="43"/>
  <c r="B603" i="43"/>
  <c r="AV602" i="43"/>
  <c r="B602" i="43"/>
  <c r="AV601" i="43"/>
  <c r="B601" i="43"/>
  <c r="AV600" i="43"/>
  <c r="B600" i="43"/>
  <c r="AV599" i="43"/>
  <c r="B599" i="43"/>
  <c r="AV598" i="43"/>
  <c r="B598" i="43"/>
  <c r="AV597" i="43"/>
  <c r="B597" i="43"/>
  <c r="AV596" i="43"/>
  <c r="B596" i="43"/>
  <c r="AV595" i="43"/>
  <c r="B595" i="43"/>
  <c r="AV594" i="43"/>
  <c r="B594" i="43"/>
  <c r="AV593" i="43"/>
  <c r="B593" i="43"/>
  <c r="AV592" i="43"/>
  <c r="B592" i="43"/>
  <c r="AV591" i="43"/>
  <c r="B591" i="43"/>
  <c r="AV590" i="43"/>
  <c r="B590" i="43"/>
  <c r="AV589" i="43"/>
  <c r="B589" i="43"/>
  <c r="AV588" i="43"/>
  <c r="B588" i="43"/>
  <c r="AV587" i="43"/>
  <c r="B587" i="43"/>
  <c r="AV586" i="43"/>
  <c r="B586" i="43"/>
  <c r="AV585" i="43"/>
  <c r="B585" i="43"/>
  <c r="AV584" i="43"/>
  <c r="B584" i="43"/>
  <c r="AV583" i="43"/>
  <c r="B583" i="43"/>
  <c r="AV582" i="43"/>
  <c r="B582" i="43"/>
  <c r="AV581" i="43"/>
  <c r="B581" i="43"/>
  <c r="AV580" i="43"/>
  <c r="B580" i="43"/>
  <c r="AV579" i="43"/>
  <c r="B579" i="43"/>
  <c r="AV578" i="43"/>
  <c r="B578" i="43"/>
  <c r="AV577" i="43"/>
  <c r="B577" i="43"/>
  <c r="AV576" i="43"/>
  <c r="B576" i="43"/>
  <c r="AV575" i="43"/>
  <c r="B575" i="43"/>
  <c r="AV574" i="43"/>
  <c r="B574" i="43"/>
  <c r="AV573" i="43"/>
  <c r="B573" i="43"/>
  <c r="AV572" i="43"/>
  <c r="B572" i="43"/>
  <c r="AV571" i="43"/>
  <c r="B571" i="43"/>
  <c r="AV570" i="43"/>
  <c r="B570" i="43"/>
  <c r="AV569" i="43"/>
  <c r="B569" i="43"/>
  <c r="AV568" i="43"/>
  <c r="B568" i="43"/>
  <c r="AV567" i="43"/>
  <c r="B567" i="43"/>
  <c r="AV566" i="43"/>
  <c r="B566" i="43"/>
  <c r="AV565" i="43"/>
  <c r="B565" i="43"/>
  <c r="AV564" i="43"/>
  <c r="B564" i="43"/>
  <c r="AV563" i="43"/>
  <c r="B563" i="43"/>
  <c r="AV562" i="43"/>
  <c r="B562" i="43"/>
  <c r="AV561" i="43"/>
  <c r="B561" i="43"/>
  <c r="AV560" i="43"/>
  <c r="B560" i="43"/>
  <c r="AV559" i="43"/>
  <c r="B559" i="43"/>
  <c r="AV558" i="43"/>
  <c r="B558" i="43"/>
  <c r="AV557" i="43"/>
  <c r="B557" i="43"/>
  <c r="AV556" i="43"/>
  <c r="B556" i="43"/>
  <c r="AV555" i="43"/>
  <c r="B555" i="43"/>
  <c r="AV554" i="43"/>
  <c r="B554" i="43"/>
  <c r="AV553" i="43"/>
  <c r="B553" i="43"/>
  <c r="AV552" i="43"/>
  <c r="B552" i="43"/>
  <c r="AV551" i="43"/>
  <c r="B551" i="43"/>
  <c r="AV550" i="43"/>
  <c r="B550" i="43"/>
  <c r="AV549" i="43"/>
  <c r="B549" i="43"/>
  <c r="AV548" i="43"/>
  <c r="B548" i="43"/>
  <c r="AV547" i="43"/>
  <c r="B547" i="43"/>
  <c r="AV546" i="43"/>
  <c r="B546" i="43"/>
  <c r="AV545" i="43"/>
  <c r="B545" i="43"/>
  <c r="AV544" i="43"/>
  <c r="B544" i="43"/>
  <c r="AV543" i="43"/>
  <c r="B543" i="43"/>
  <c r="AV542" i="43"/>
  <c r="B542" i="43"/>
  <c r="AV541" i="43"/>
  <c r="B541" i="43"/>
  <c r="AV540" i="43"/>
  <c r="B540" i="43"/>
  <c r="AV539" i="43"/>
  <c r="B539" i="43"/>
  <c r="AV538" i="43"/>
  <c r="B538" i="43"/>
  <c r="AV537" i="43"/>
  <c r="B537" i="43"/>
  <c r="AV536" i="43"/>
  <c r="B536" i="43"/>
  <c r="AV535" i="43"/>
  <c r="B535" i="43"/>
  <c r="AV534" i="43"/>
  <c r="B534" i="43"/>
  <c r="AV533" i="43"/>
  <c r="B533" i="43"/>
  <c r="AV532" i="43"/>
  <c r="B532" i="43"/>
  <c r="AV531" i="43"/>
  <c r="B531" i="43"/>
  <c r="AV530" i="43"/>
  <c r="B530" i="43"/>
  <c r="DT528" i="43"/>
  <c r="DT529" i="43" s="1"/>
  <c r="DO528" i="43"/>
  <c r="DO529" i="43" s="1"/>
  <c r="DJ528" i="43"/>
  <c r="DJ529" i="43" s="1"/>
  <c r="DE528" i="43"/>
  <c r="DE529" i="43" s="1"/>
  <c r="AR528" i="43"/>
  <c r="AQ656" i="43" s="1"/>
  <c r="AM528" i="43"/>
  <c r="AH528" i="43"/>
  <c r="AC528" i="43"/>
  <c r="AB656" i="43" s="1"/>
  <c r="AV524" i="43"/>
  <c r="B524" i="43"/>
  <c r="AV523" i="43"/>
  <c r="B523" i="43"/>
  <c r="AV522" i="43"/>
  <c r="B522" i="43"/>
  <c r="AV521" i="43"/>
  <c r="B521" i="43"/>
  <c r="AV520" i="43"/>
  <c r="B520" i="43"/>
  <c r="AV519" i="43"/>
  <c r="B519" i="43"/>
  <c r="AV518" i="43"/>
  <c r="B518" i="43"/>
  <c r="AV517" i="43"/>
  <c r="B517" i="43"/>
  <c r="AV516" i="43"/>
  <c r="B516" i="43"/>
  <c r="AV515" i="43"/>
  <c r="B515" i="43"/>
  <c r="AV514" i="43"/>
  <c r="B514" i="43"/>
  <c r="AV513" i="43"/>
  <c r="B513" i="43"/>
  <c r="AV512" i="43"/>
  <c r="B512" i="43"/>
  <c r="AV511" i="43"/>
  <c r="B511" i="43"/>
  <c r="AV510" i="43"/>
  <c r="B510" i="43"/>
  <c r="AV509" i="43"/>
  <c r="B509" i="43"/>
  <c r="AV508" i="43"/>
  <c r="B508" i="43"/>
  <c r="AV507" i="43"/>
  <c r="B507" i="43"/>
  <c r="AV506" i="43"/>
  <c r="B506" i="43"/>
  <c r="AV505" i="43"/>
  <c r="B505" i="43"/>
  <c r="AV504" i="43"/>
  <c r="B504" i="43"/>
  <c r="AV503" i="43"/>
  <c r="B503" i="43"/>
  <c r="AV502" i="43"/>
  <c r="B502" i="43"/>
  <c r="AV501" i="43"/>
  <c r="B501" i="43"/>
  <c r="AV500" i="43"/>
  <c r="B500" i="43"/>
  <c r="AV499" i="43"/>
  <c r="B499" i="43"/>
  <c r="AV498" i="43"/>
  <c r="B498" i="43"/>
  <c r="AV497" i="43"/>
  <c r="B497" i="43"/>
  <c r="AV496" i="43"/>
  <c r="B496" i="43"/>
  <c r="AV495" i="43"/>
  <c r="B495" i="43"/>
  <c r="AV494" i="43"/>
  <c r="B494" i="43"/>
  <c r="AV493" i="43"/>
  <c r="B493" i="43"/>
  <c r="AV492" i="43"/>
  <c r="B492" i="43"/>
  <c r="AV491" i="43"/>
  <c r="B491" i="43"/>
  <c r="AV490" i="43"/>
  <c r="B490" i="43"/>
  <c r="AV489" i="43"/>
  <c r="B489" i="43"/>
  <c r="AV488" i="43"/>
  <c r="B488" i="43"/>
  <c r="AV487" i="43"/>
  <c r="B487" i="43"/>
  <c r="AV486" i="43"/>
  <c r="B486" i="43"/>
  <c r="AV485" i="43"/>
  <c r="B485" i="43"/>
  <c r="AV484" i="43"/>
  <c r="B484" i="43"/>
  <c r="AV483" i="43"/>
  <c r="B483" i="43"/>
  <c r="AV482" i="43"/>
  <c r="B482" i="43"/>
  <c r="AV481" i="43"/>
  <c r="B481" i="43"/>
  <c r="AV480" i="43"/>
  <c r="B480" i="43"/>
  <c r="AV479" i="43"/>
  <c r="B479" i="43"/>
  <c r="AV478" i="43"/>
  <c r="B478" i="43"/>
  <c r="AV477" i="43"/>
  <c r="B477" i="43"/>
  <c r="AV476" i="43"/>
  <c r="B476" i="43"/>
  <c r="AV475" i="43"/>
  <c r="B475" i="43"/>
  <c r="AV474" i="43"/>
  <c r="B474" i="43"/>
  <c r="AV473" i="43"/>
  <c r="B473" i="43"/>
  <c r="AV472" i="43"/>
  <c r="B472" i="43"/>
  <c r="AV471" i="43"/>
  <c r="B471" i="43"/>
  <c r="AV470" i="43"/>
  <c r="B470" i="43"/>
  <c r="AV469" i="43"/>
  <c r="B469" i="43"/>
  <c r="AV468" i="43"/>
  <c r="B468" i="43"/>
  <c r="AV467" i="43"/>
  <c r="B467" i="43"/>
  <c r="AV466" i="43"/>
  <c r="B466" i="43"/>
  <c r="AV465" i="43"/>
  <c r="B465" i="43"/>
  <c r="AV464" i="43"/>
  <c r="B464" i="43"/>
  <c r="AV463" i="43"/>
  <c r="B463" i="43"/>
  <c r="AV462" i="43"/>
  <c r="B462" i="43"/>
  <c r="AV461" i="43"/>
  <c r="B461" i="43"/>
  <c r="AV460" i="43"/>
  <c r="B460" i="43"/>
  <c r="AV459" i="43"/>
  <c r="B459" i="43"/>
  <c r="AV458" i="43"/>
  <c r="B458" i="43"/>
  <c r="AV457" i="43"/>
  <c r="B457" i="43"/>
  <c r="AV456" i="43"/>
  <c r="B456" i="43"/>
  <c r="AV455" i="43"/>
  <c r="B455" i="43"/>
  <c r="AV454" i="43"/>
  <c r="B454" i="43"/>
  <c r="AV453" i="43"/>
  <c r="B453" i="43"/>
  <c r="AV452" i="43"/>
  <c r="B452" i="43"/>
  <c r="AV451" i="43"/>
  <c r="B451" i="43"/>
  <c r="AV450" i="43"/>
  <c r="B450" i="43"/>
  <c r="AV449" i="43"/>
  <c r="B449" i="43"/>
  <c r="AV448" i="43"/>
  <c r="B448" i="43"/>
  <c r="AV447" i="43"/>
  <c r="B447" i="43"/>
  <c r="AV446" i="43"/>
  <c r="B446" i="43"/>
  <c r="AV445" i="43"/>
  <c r="B445" i="43"/>
  <c r="AV444" i="43"/>
  <c r="B444" i="43"/>
  <c r="AV443" i="43"/>
  <c r="B443" i="43"/>
  <c r="AV442" i="43"/>
  <c r="B442" i="43"/>
  <c r="AV441" i="43"/>
  <c r="B441" i="43"/>
  <c r="AV440" i="43"/>
  <c r="B440" i="43"/>
  <c r="AV439" i="43"/>
  <c r="B439" i="43"/>
  <c r="AV438" i="43"/>
  <c r="B438" i="43"/>
  <c r="AV437" i="43"/>
  <c r="B437" i="43"/>
  <c r="AV436" i="43"/>
  <c r="B436" i="43"/>
  <c r="AV435" i="43"/>
  <c r="B435" i="43"/>
  <c r="AV434" i="43"/>
  <c r="B434" i="43"/>
  <c r="AV433" i="43"/>
  <c r="B433" i="43"/>
  <c r="AV432" i="43"/>
  <c r="B432" i="43"/>
  <c r="AV431" i="43"/>
  <c r="B431" i="43"/>
  <c r="AV430" i="43"/>
  <c r="B430" i="43"/>
  <c r="AV429" i="43"/>
  <c r="B429" i="43"/>
  <c r="AV428" i="43"/>
  <c r="B428" i="43"/>
  <c r="AV427" i="43"/>
  <c r="B427" i="43"/>
  <c r="AV426" i="43"/>
  <c r="B426" i="43"/>
  <c r="AV425" i="43"/>
  <c r="B425" i="43"/>
  <c r="AV424" i="43"/>
  <c r="B424" i="43"/>
  <c r="AV423" i="43"/>
  <c r="B423" i="43"/>
  <c r="AV422" i="43"/>
  <c r="B422" i="43"/>
  <c r="AV421" i="43"/>
  <c r="B421" i="43"/>
  <c r="AV420" i="43"/>
  <c r="B420" i="43"/>
  <c r="AV419" i="43"/>
  <c r="B419" i="43"/>
  <c r="AV418" i="43"/>
  <c r="B418" i="43"/>
  <c r="AV417" i="43"/>
  <c r="B417" i="43"/>
  <c r="AV416" i="43"/>
  <c r="B416" i="43"/>
  <c r="AV415" i="43"/>
  <c r="B415" i="43"/>
  <c r="AV414" i="43"/>
  <c r="B414" i="43"/>
  <c r="AV413" i="43"/>
  <c r="B413" i="43"/>
  <c r="AV412" i="43"/>
  <c r="B412" i="43"/>
  <c r="AV411" i="43"/>
  <c r="B411" i="43"/>
  <c r="AV410" i="43"/>
  <c r="B410" i="43"/>
  <c r="AV409" i="43"/>
  <c r="B409" i="43"/>
  <c r="AV408" i="43"/>
  <c r="B408" i="43"/>
  <c r="AV407" i="43"/>
  <c r="B407" i="43"/>
  <c r="AV406" i="43"/>
  <c r="B406" i="43"/>
  <c r="AV405" i="43"/>
  <c r="B405" i="43"/>
  <c r="AV404" i="43"/>
  <c r="B404" i="43"/>
  <c r="AV403" i="43"/>
  <c r="B403" i="43"/>
  <c r="AV402" i="43"/>
  <c r="B402" i="43"/>
  <c r="AV401" i="43"/>
  <c r="B401" i="43"/>
  <c r="AV400" i="43"/>
  <c r="B400" i="43"/>
  <c r="AV399" i="43"/>
  <c r="B399" i="43"/>
  <c r="DT397" i="43"/>
  <c r="DT398" i="43" s="1"/>
  <c r="DO397" i="43"/>
  <c r="DO398" i="43" s="1"/>
  <c r="DJ397" i="43"/>
  <c r="DJ398" i="43" s="1"/>
  <c r="DE397" i="43"/>
  <c r="DE398" i="43" s="1"/>
  <c r="AR397" i="43"/>
  <c r="AR398" i="43" s="1"/>
  <c r="AM397" i="43"/>
  <c r="AM398" i="43" s="1"/>
  <c r="AH397" i="43"/>
  <c r="AG525" i="43" s="1"/>
  <c r="AC397" i="43"/>
  <c r="AB525" i="43" s="1"/>
  <c r="AV393" i="43"/>
  <c r="B393" i="43"/>
  <c r="AV392" i="43"/>
  <c r="B392" i="43"/>
  <c r="AV391" i="43"/>
  <c r="B391" i="43"/>
  <c r="AV390" i="43"/>
  <c r="B390" i="43"/>
  <c r="AV389" i="43"/>
  <c r="B389" i="43"/>
  <c r="AV388" i="43"/>
  <c r="B388" i="43"/>
  <c r="AV387" i="43"/>
  <c r="B387" i="43"/>
  <c r="AV386" i="43"/>
  <c r="B386" i="43"/>
  <c r="AV385" i="43"/>
  <c r="B385" i="43"/>
  <c r="AV384" i="43"/>
  <c r="B384" i="43"/>
  <c r="AV383" i="43"/>
  <c r="B383" i="43"/>
  <c r="AV382" i="43"/>
  <c r="B382" i="43"/>
  <c r="AV381" i="43"/>
  <c r="B381" i="43"/>
  <c r="AV380" i="43"/>
  <c r="B380" i="43"/>
  <c r="AV379" i="43"/>
  <c r="B379" i="43"/>
  <c r="AV378" i="43"/>
  <c r="B378" i="43"/>
  <c r="AV377" i="43"/>
  <c r="B377" i="43"/>
  <c r="AV376" i="43"/>
  <c r="B376" i="43"/>
  <c r="AV375" i="43"/>
  <c r="B375" i="43"/>
  <c r="AV374" i="43"/>
  <c r="B374" i="43"/>
  <c r="AV373" i="43"/>
  <c r="B373" i="43"/>
  <c r="AV372" i="43"/>
  <c r="B372" i="43"/>
  <c r="AV371" i="43"/>
  <c r="B371" i="43"/>
  <c r="AV370" i="43"/>
  <c r="B370" i="43"/>
  <c r="AV369" i="43"/>
  <c r="B369" i="43"/>
  <c r="AV368" i="43"/>
  <c r="B368" i="43"/>
  <c r="AV367" i="43"/>
  <c r="B367" i="43"/>
  <c r="AV366" i="43"/>
  <c r="B366" i="43"/>
  <c r="AV365" i="43"/>
  <c r="B365" i="43"/>
  <c r="AV364" i="43"/>
  <c r="B364" i="43"/>
  <c r="AV363" i="43"/>
  <c r="B363" i="43"/>
  <c r="AV362" i="43"/>
  <c r="B362" i="43"/>
  <c r="AV361" i="43"/>
  <c r="B361" i="43"/>
  <c r="AV360" i="43"/>
  <c r="B360" i="43"/>
  <c r="AV359" i="43"/>
  <c r="B359" i="43"/>
  <c r="AV358" i="43"/>
  <c r="B358" i="43"/>
  <c r="AV357" i="43"/>
  <c r="B357" i="43"/>
  <c r="AV356" i="43"/>
  <c r="B356" i="43"/>
  <c r="AV355" i="43"/>
  <c r="B355" i="43"/>
  <c r="AV354" i="43"/>
  <c r="B354" i="43"/>
  <c r="AV353" i="43"/>
  <c r="B353" i="43"/>
  <c r="AV352" i="43"/>
  <c r="B352" i="43"/>
  <c r="AV351" i="43"/>
  <c r="B351" i="43"/>
  <c r="AV350" i="43"/>
  <c r="B350" i="43"/>
  <c r="AV349" i="43"/>
  <c r="B349" i="43"/>
  <c r="AV348" i="43"/>
  <c r="B348" i="43"/>
  <c r="AV347" i="43"/>
  <c r="B347" i="43"/>
  <c r="AV346" i="43"/>
  <c r="B346" i="43"/>
  <c r="AV345" i="43"/>
  <c r="B345" i="43"/>
  <c r="AV344" i="43"/>
  <c r="B344" i="43"/>
  <c r="AV343" i="43"/>
  <c r="B343" i="43"/>
  <c r="AV342" i="43"/>
  <c r="B342" i="43"/>
  <c r="AV341" i="43"/>
  <c r="B341" i="43"/>
  <c r="AV340" i="43"/>
  <c r="B340" i="43"/>
  <c r="AV339" i="43"/>
  <c r="B339" i="43"/>
  <c r="AV338" i="43"/>
  <c r="B338" i="43"/>
  <c r="AV337" i="43"/>
  <c r="B337" i="43"/>
  <c r="AV336" i="43"/>
  <c r="B336" i="43"/>
  <c r="AV335" i="43"/>
  <c r="B335" i="43"/>
  <c r="AV334" i="43"/>
  <c r="B334" i="43"/>
  <c r="AV333" i="43"/>
  <c r="B333" i="43"/>
  <c r="AV332" i="43"/>
  <c r="B332" i="43"/>
  <c r="AV331" i="43"/>
  <c r="B331" i="43"/>
  <c r="AV330" i="43"/>
  <c r="B330" i="43"/>
  <c r="AV329" i="43"/>
  <c r="B329" i="43"/>
  <c r="AV328" i="43"/>
  <c r="B328" i="43"/>
  <c r="AV327" i="43"/>
  <c r="B327" i="43"/>
  <c r="AV326" i="43"/>
  <c r="B326" i="43"/>
  <c r="AV325" i="43"/>
  <c r="B325" i="43"/>
  <c r="AV324" i="43"/>
  <c r="B324" i="43"/>
  <c r="AV323" i="43"/>
  <c r="B323" i="43"/>
  <c r="AV322" i="43"/>
  <c r="B322" i="43"/>
  <c r="AV321" i="43"/>
  <c r="B321" i="43"/>
  <c r="AV320" i="43"/>
  <c r="B320" i="43"/>
  <c r="AV319" i="43"/>
  <c r="B319" i="43"/>
  <c r="AV318" i="43"/>
  <c r="B318" i="43"/>
  <c r="AV317" i="43"/>
  <c r="B317" i="43"/>
  <c r="AV316" i="43"/>
  <c r="B316" i="43"/>
  <c r="AV315" i="43"/>
  <c r="B315" i="43"/>
  <c r="AV314" i="43"/>
  <c r="B314" i="43"/>
  <c r="AV313" i="43"/>
  <c r="B313" i="43"/>
  <c r="AV312" i="43"/>
  <c r="B312" i="43"/>
  <c r="AV311" i="43"/>
  <c r="B311" i="43"/>
  <c r="AV310" i="43"/>
  <c r="B310" i="43"/>
  <c r="AV309" i="43"/>
  <c r="B309" i="43"/>
  <c r="AV308" i="43"/>
  <c r="B308" i="43"/>
  <c r="AV307" i="43"/>
  <c r="B307" i="43"/>
  <c r="AV306" i="43"/>
  <c r="B306" i="43"/>
  <c r="AV305" i="43"/>
  <c r="B305" i="43"/>
  <c r="AV304" i="43"/>
  <c r="B304" i="43"/>
  <c r="AV303" i="43"/>
  <c r="B303" i="43"/>
  <c r="AV302" i="43"/>
  <c r="B302" i="43"/>
  <c r="AV301" i="43"/>
  <c r="B301" i="43"/>
  <c r="AV300" i="43"/>
  <c r="B300" i="43"/>
  <c r="AV299" i="43"/>
  <c r="B299" i="43"/>
  <c r="AV298" i="43"/>
  <c r="B298" i="43"/>
  <c r="AV297" i="43"/>
  <c r="B297" i="43"/>
  <c r="AV296" i="43"/>
  <c r="B296" i="43"/>
  <c r="AV295" i="43"/>
  <c r="B295" i="43"/>
  <c r="AV294" i="43"/>
  <c r="B294" i="43"/>
  <c r="AV293" i="43"/>
  <c r="B293" i="43"/>
  <c r="AV292" i="43"/>
  <c r="B292" i="43"/>
  <c r="AV291" i="43"/>
  <c r="B291" i="43"/>
  <c r="AV290" i="43"/>
  <c r="B290" i="43"/>
  <c r="AV289" i="43"/>
  <c r="B289" i="43"/>
  <c r="AV288" i="43"/>
  <c r="B288" i="43"/>
  <c r="AV287" i="43"/>
  <c r="B287" i="43"/>
  <c r="AV286" i="43"/>
  <c r="B286" i="43"/>
  <c r="AV285" i="43"/>
  <c r="B285" i="43"/>
  <c r="AV284" i="43"/>
  <c r="B284" i="43"/>
  <c r="AV283" i="43"/>
  <c r="B283" i="43"/>
  <c r="AV282" i="43"/>
  <c r="B282" i="43"/>
  <c r="AV281" i="43"/>
  <c r="B281" i="43"/>
  <c r="AV280" i="43"/>
  <c r="B280" i="43"/>
  <c r="AV279" i="43"/>
  <c r="B279" i="43"/>
  <c r="AV278" i="43"/>
  <c r="B278" i="43"/>
  <c r="AV277" i="43"/>
  <c r="B277" i="43"/>
  <c r="AV276" i="43"/>
  <c r="B276" i="43"/>
  <c r="AV275" i="43"/>
  <c r="B275" i="43"/>
  <c r="AV274" i="43"/>
  <c r="B274" i="43"/>
  <c r="AV273" i="43"/>
  <c r="B273" i="43"/>
  <c r="AV272" i="43"/>
  <c r="B272" i="43"/>
  <c r="AV271" i="43"/>
  <c r="B271" i="43"/>
  <c r="AV270" i="43"/>
  <c r="B270" i="43"/>
  <c r="AV269" i="43"/>
  <c r="B269" i="43"/>
  <c r="AV268" i="43"/>
  <c r="B268" i="43"/>
  <c r="DT266" i="43"/>
  <c r="DT267" i="43" s="1"/>
  <c r="DO266" i="43"/>
  <c r="DO267" i="43" s="1"/>
  <c r="DJ266" i="43"/>
  <c r="DJ267" i="43" s="1"/>
  <c r="DE266" i="43"/>
  <c r="DE267" i="43" s="1"/>
  <c r="AR266" i="43"/>
  <c r="AQ394" i="43" s="1"/>
  <c r="AM266" i="43"/>
  <c r="AM267" i="43" s="1"/>
  <c r="AH266" i="43"/>
  <c r="AH267" i="43" s="1"/>
  <c r="AC266" i="43"/>
  <c r="AB394" i="43" s="1"/>
  <c r="AV262" i="43"/>
  <c r="B262" i="43"/>
  <c r="AV261" i="43"/>
  <c r="B261" i="43"/>
  <c r="AV260" i="43"/>
  <c r="B260" i="43"/>
  <c r="AV259" i="43"/>
  <c r="B259" i="43"/>
  <c r="AV258" i="43"/>
  <c r="B258" i="43"/>
  <c r="AV257" i="43"/>
  <c r="B257" i="43"/>
  <c r="AV256" i="43"/>
  <c r="B256" i="43"/>
  <c r="AV255" i="43"/>
  <c r="B255" i="43"/>
  <c r="AV254" i="43"/>
  <c r="B254" i="43"/>
  <c r="AV253" i="43"/>
  <c r="B253" i="43"/>
  <c r="AV252" i="43"/>
  <c r="B252" i="43"/>
  <c r="AV251" i="43"/>
  <c r="B251" i="43"/>
  <c r="AV250" i="43"/>
  <c r="B250" i="43"/>
  <c r="AV249" i="43"/>
  <c r="B249" i="43"/>
  <c r="AV248" i="43"/>
  <c r="B248" i="43"/>
  <c r="AV247" i="43"/>
  <c r="B247" i="43"/>
  <c r="AV246" i="43"/>
  <c r="B246" i="43"/>
  <c r="AV245" i="43"/>
  <c r="B245" i="43"/>
  <c r="AV244" i="43"/>
  <c r="B244" i="43"/>
  <c r="AV243" i="43"/>
  <c r="B243" i="43"/>
  <c r="AV242" i="43"/>
  <c r="B242" i="43"/>
  <c r="AV241" i="43"/>
  <c r="B241" i="43"/>
  <c r="AV240" i="43"/>
  <c r="B240" i="43"/>
  <c r="AV239" i="43"/>
  <c r="B239" i="43"/>
  <c r="AV238" i="43"/>
  <c r="B238" i="43"/>
  <c r="AV237" i="43"/>
  <c r="B237" i="43"/>
  <c r="AV236" i="43"/>
  <c r="B236" i="43"/>
  <c r="AV235" i="43"/>
  <c r="B235" i="43"/>
  <c r="AV234" i="43"/>
  <c r="B234" i="43"/>
  <c r="AV233" i="43"/>
  <c r="B233" i="43"/>
  <c r="AV232" i="43"/>
  <c r="B232" i="43"/>
  <c r="AV231" i="43"/>
  <c r="B231" i="43"/>
  <c r="AV230" i="43"/>
  <c r="B230" i="43"/>
  <c r="AV229" i="43"/>
  <c r="B229" i="43"/>
  <c r="AV228" i="43"/>
  <c r="B228" i="43"/>
  <c r="AV227" i="43"/>
  <c r="B227" i="43"/>
  <c r="AV226" i="43"/>
  <c r="B226" i="43"/>
  <c r="AV225" i="43"/>
  <c r="B225" i="43"/>
  <c r="AV224" i="43"/>
  <c r="B224" i="43"/>
  <c r="AV223" i="43"/>
  <c r="B223" i="43"/>
  <c r="AV222" i="43"/>
  <c r="B222" i="43"/>
  <c r="AV221" i="43"/>
  <c r="B221" i="43"/>
  <c r="AV220" i="43"/>
  <c r="B220" i="43"/>
  <c r="AV219" i="43"/>
  <c r="B219" i="43"/>
  <c r="AV218" i="43"/>
  <c r="B218" i="43"/>
  <c r="AV217" i="43"/>
  <c r="B217" i="43"/>
  <c r="AV216" i="43"/>
  <c r="B216" i="43"/>
  <c r="AV215" i="43"/>
  <c r="B215" i="43"/>
  <c r="AV214" i="43"/>
  <c r="B214" i="43"/>
  <c r="AV213" i="43"/>
  <c r="B213" i="43"/>
  <c r="AV212" i="43"/>
  <c r="B212" i="43"/>
  <c r="AV211" i="43"/>
  <c r="B211" i="43"/>
  <c r="AV210" i="43"/>
  <c r="B210" i="43"/>
  <c r="AV209" i="43"/>
  <c r="B209" i="43"/>
  <c r="AV208" i="43"/>
  <c r="B208" i="43"/>
  <c r="AV207" i="43"/>
  <c r="B207" i="43"/>
  <c r="AV206" i="43"/>
  <c r="B206" i="43"/>
  <c r="AV205" i="43"/>
  <c r="B205" i="43"/>
  <c r="AV204" i="43"/>
  <c r="B204" i="43"/>
  <c r="AV203" i="43"/>
  <c r="B203" i="43"/>
  <c r="AV202" i="43"/>
  <c r="B202" i="43"/>
  <c r="AV201" i="43"/>
  <c r="B201" i="43"/>
  <c r="AV200" i="43"/>
  <c r="B200" i="43"/>
  <c r="AV199" i="43"/>
  <c r="B199" i="43"/>
  <c r="AV198" i="43"/>
  <c r="B198" i="43"/>
  <c r="AV197" i="43"/>
  <c r="B197" i="43"/>
  <c r="AV196" i="43"/>
  <c r="B196" i="43"/>
  <c r="AV195" i="43"/>
  <c r="B195" i="43"/>
  <c r="AV194" i="43"/>
  <c r="B194" i="43"/>
  <c r="AV193" i="43"/>
  <c r="B193" i="43"/>
  <c r="AV192" i="43"/>
  <c r="B192" i="43"/>
  <c r="AV191" i="43"/>
  <c r="B191" i="43"/>
  <c r="AV190" i="43"/>
  <c r="B190" i="43"/>
  <c r="AV189" i="43"/>
  <c r="B189" i="43"/>
  <c r="AV188" i="43"/>
  <c r="B188" i="43"/>
  <c r="AV187" i="43"/>
  <c r="B187" i="43"/>
  <c r="AV186" i="43"/>
  <c r="B186" i="43"/>
  <c r="AV185" i="43"/>
  <c r="B185" i="43"/>
  <c r="AV184" i="43"/>
  <c r="B184" i="43"/>
  <c r="AV183" i="43"/>
  <c r="B183" i="43"/>
  <c r="AV182" i="43"/>
  <c r="B182" i="43"/>
  <c r="AV181" i="43"/>
  <c r="B181" i="43"/>
  <c r="AV180" i="43"/>
  <c r="B180" i="43"/>
  <c r="AV179" i="43"/>
  <c r="B179" i="43"/>
  <c r="AV178" i="43"/>
  <c r="B178" i="43"/>
  <c r="AV177" i="43"/>
  <c r="B177" i="43"/>
  <c r="AV176" i="43"/>
  <c r="B176" i="43"/>
  <c r="AV175" i="43"/>
  <c r="B175" i="43"/>
  <c r="AV174" i="43"/>
  <c r="B174" i="43"/>
  <c r="AV173" i="43"/>
  <c r="B173" i="43"/>
  <c r="AV172" i="43"/>
  <c r="B172" i="43"/>
  <c r="AV171" i="43"/>
  <c r="B171" i="43"/>
  <c r="AV170" i="43"/>
  <c r="B170" i="43"/>
  <c r="AV169" i="43"/>
  <c r="B169" i="43"/>
  <c r="AV168" i="43"/>
  <c r="B168" i="43"/>
  <c r="AV167" i="43"/>
  <c r="B167" i="43"/>
  <c r="AV166" i="43"/>
  <c r="B166" i="43"/>
  <c r="AV165" i="43"/>
  <c r="B165" i="43"/>
  <c r="AV164" i="43"/>
  <c r="B164" i="43"/>
  <c r="AV163" i="43"/>
  <c r="B163" i="43"/>
  <c r="AV162" i="43"/>
  <c r="B162" i="43"/>
  <c r="AV161" i="43"/>
  <c r="B161" i="43"/>
  <c r="AV160" i="43"/>
  <c r="B160" i="43"/>
  <c r="AV159" i="43"/>
  <c r="B159" i="43"/>
  <c r="AV158" i="43"/>
  <c r="B158" i="43"/>
  <c r="AV157" i="43"/>
  <c r="B157" i="43"/>
  <c r="AV156" i="43"/>
  <c r="B156" i="43"/>
  <c r="AV155" i="43"/>
  <c r="B155" i="43"/>
  <c r="AV154" i="43"/>
  <c r="B154" i="43"/>
  <c r="AV153" i="43"/>
  <c r="B153" i="43"/>
  <c r="AV152" i="43"/>
  <c r="B152" i="43"/>
  <c r="AV151" i="43"/>
  <c r="B151" i="43"/>
  <c r="AV150" i="43"/>
  <c r="B150" i="43"/>
  <c r="AV149" i="43"/>
  <c r="B149" i="43"/>
  <c r="AV148" i="43"/>
  <c r="B148" i="43"/>
  <c r="AV147" i="43"/>
  <c r="B147" i="43"/>
  <c r="AV146" i="43"/>
  <c r="B146" i="43"/>
  <c r="AV145" i="43"/>
  <c r="B145" i="43"/>
  <c r="AV144" i="43"/>
  <c r="B144" i="43"/>
  <c r="AV143" i="43"/>
  <c r="B143" i="43"/>
  <c r="AV142" i="43"/>
  <c r="B142" i="43"/>
  <c r="AV141" i="43"/>
  <c r="B141" i="43"/>
  <c r="AV140" i="43"/>
  <c r="B140" i="43"/>
  <c r="AV139" i="43"/>
  <c r="B139" i="43"/>
  <c r="AV138" i="43"/>
  <c r="B138" i="43"/>
  <c r="AV137" i="43"/>
  <c r="B137" i="43"/>
  <c r="DT135" i="43"/>
  <c r="DT136" i="43" s="1"/>
  <c r="DO135" i="43"/>
  <c r="DO136" i="43" s="1"/>
  <c r="DJ135" i="43"/>
  <c r="DJ136" i="43" s="1"/>
  <c r="DE135" i="43"/>
  <c r="DE136" i="43" s="1"/>
  <c r="AR135" i="43"/>
  <c r="AQ263" i="43" s="1"/>
  <c r="AM135" i="43"/>
  <c r="AM136" i="43" s="1"/>
  <c r="AH135" i="43"/>
  <c r="AH136" i="43" s="1"/>
  <c r="AC135" i="43"/>
  <c r="AB263" i="43" s="1"/>
  <c r="AV131" i="43"/>
  <c r="B131" i="43"/>
  <c r="AV130" i="43"/>
  <c r="B130" i="43"/>
  <c r="AV129" i="43"/>
  <c r="B129" i="43"/>
  <c r="AV128" i="43"/>
  <c r="B128" i="43"/>
  <c r="AV127" i="43"/>
  <c r="B127" i="43"/>
  <c r="AV126" i="43"/>
  <c r="B126" i="43"/>
  <c r="AV125" i="43"/>
  <c r="B125" i="43"/>
  <c r="AV124" i="43"/>
  <c r="B124" i="43"/>
  <c r="AV123" i="43"/>
  <c r="B123" i="43"/>
  <c r="AV122" i="43"/>
  <c r="B122" i="43"/>
  <c r="AV121" i="43"/>
  <c r="B121" i="43"/>
  <c r="AV120" i="43"/>
  <c r="B120" i="43"/>
  <c r="AV119" i="43"/>
  <c r="B119" i="43"/>
  <c r="AV118" i="43"/>
  <c r="B118" i="43"/>
  <c r="AV117" i="43"/>
  <c r="B117" i="43"/>
  <c r="AV116" i="43"/>
  <c r="B116" i="43"/>
  <c r="AV115" i="43"/>
  <c r="B115" i="43"/>
  <c r="AV114" i="43"/>
  <c r="B114" i="43"/>
  <c r="AV113" i="43"/>
  <c r="B113" i="43"/>
  <c r="AV112" i="43"/>
  <c r="B112" i="43"/>
  <c r="AV111" i="43"/>
  <c r="B111" i="43"/>
  <c r="AV110" i="43"/>
  <c r="B110" i="43"/>
  <c r="AV109" i="43"/>
  <c r="B109" i="43"/>
  <c r="AV108" i="43"/>
  <c r="B108" i="43"/>
  <c r="AV107" i="43"/>
  <c r="B107" i="43"/>
  <c r="AV106" i="43"/>
  <c r="B106" i="43"/>
  <c r="AV105" i="43"/>
  <c r="B105" i="43"/>
  <c r="AV104" i="43"/>
  <c r="B104" i="43"/>
  <c r="AV103" i="43"/>
  <c r="B103" i="43"/>
  <c r="AV102" i="43"/>
  <c r="B102" i="43"/>
  <c r="AV101" i="43"/>
  <c r="B101" i="43"/>
  <c r="AV100" i="43"/>
  <c r="B100" i="43"/>
  <c r="AV99" i="43"/>
  <c r="B99" i="43"/>
  <c r="AV98" i="43"/>
  <c r="B98" i="43"/>
  <c r="AV97" i="43"/>
  <c r="B97" i="43"/>
  <c r="AV96" i="43"/>
  <c r="B96" i="43"/>
  <c r="AV95" i="43"/>
  <c r="B95" i="43"/>
  <c r="AV94" i="43"/>
  <c r="B94" i="43"/>
  <c r="AV93" i="43"/>
  <c r="B93" i="43"/>
  <c r="AV92" i="43"/>
  <c r="B92" i="43"/>
  <c r="AV91" i="43"/>
  <c r="B91" i="43"/>
  <c r="AV90" i="43"/>
  <c r="B90" i="43"/>
  <c r="AV89" i="43"/>
  <c r="B89" i="43"/>
  <c r="AV88" i="43"/>
  <c r="B88" i="43"/>
  <c r="AV87" i="43"/>
  <c r="B87" i="43"/>
  <c r="EE86" i="43"/>
  <c r="AV86" i="43"/>
  <c r="B86" i="43"/>
  <c r="CQ85" i="43"/>
  <c r="CP85" i="43"/>
  <c r="CN85" i="43"/>
  <c r="CK85" i="43"/>
  <c r="AV85" i="43"/>
  <c r="B85" i="43"/>
  <c r="CP84" i="43"/>
  <c r="CN84" i="43"/>
  <c r="CL84" i="43" s="1"/>
  <c r="CK84" i="43"/>
  <c r="AV84" i="43"/>
  <c r="B84" i="43"/>
  <c r="CQ83" i="43"/>
  <c r="CP83" i="43"/>
  <c r="CN83" i="43"/>
  <c r="CR83" i="43" s="1"/>
  <c r="CH83" i="43" s="1"/>
  <c r="CK83" i="43"/>
  <c r="AV83" i="43"/>
  <c r="B83" i="43"/>
  <c r="CP82" i="43"/>
  <c r="CN82" i="43"/>
  <c r="CR82" i="43" s="1"/>
  <c r="CH82" i="43" s="1"/>
  <c r="CL82" i="43"/>
  <c r="CK82" i="43"/>
  <c r="AV82" i="43"/>
  <c r="B82" i="43"/>
  <c r="CR81" i="43"/>
  <c r="CH81" i="43" s="1"/>
  <c r="CP81" i="43"/>
  <c r="CN81" i="43"/>
  <c r="CQ81" i="43" s="1"/>
  <c r="CM81" i="43"/>
  <c r="CK81" i="43"/>
  <c r="AV81" i="43"/>
  <c r="B81" i="43"/>
  <c r="CQ80" i="43"/>
  <c r="CP80" i="43"/>
  <c r="CN80" i="43"/>
  <c r="CL80" i="43" s="1"/>
  <c r="CK80" i="43"/>
  <c r="AV80" i="43"/>
  <c r="B80" i="43"/>
  <c r="CR79" i="43"/>
  <c r="CH79" i="43" s="1"/>
  <c r="CP79" i="43"/>
  <c r="CN79" i="43"/>
  <c r="CQ79" i="43" s="1"/>
  <c r="CM79" i="43"/>
  <c r="CK79" i="43"/>
  <c r="AV79" i="43"/>
  <c r="B79" i="43"/>
  <c r="CP78" i="43"/>
  <c r="CN78" i="43"/>
  <c r="CM78" i="43" s="1"/>
  <c r="CK78" i="43"/>
  <c r="AV78" i="43"/>
  <c r="B78" i="43"/>
  <c r="CP77" i="43"/>
  <c r="CN77" i="43"/>
  <c r="CR77" i="43" s="1"/>
  <c r="CH77" i="43" s="1"/>
  <c r="CK77" i="43"/>
  <c r="AV77" i="43"/>
  <c r="B77" i="43"/>
  <c r="CP76" i="43"/>
  <c r="CN76" i="43"/>
  <c r="CK76" i="43"/>
  <c r="AV76" i="43"/>
  <c r="B76" i="43"/>
  <c r="CP75" i="43"/>
  <c r="CN75" i="43"/>
  <c r="CR75" i="43" s="1"/>
  <c r="CH75" i="43" s="1"/>
  <c r="CK75" i="43"/>
  <c r="AV75" i="43"/>
  <c r="B75" i="43"/>
  <c r="CQ74" i="43"/>
  <c r="CP74" i="43"/>
  <c r="CN74" i="43"/>
  <c r="CL74" i="43" s="1"/>
  <c r="CK74" i="43"/>
  <c r="AV74" i="43"/>
  <c r="B74" i="43"/>
  <c r="CR73" i="43"/>
  <c r="CH73" i="43" s="1"/>
  <c r="CP73" i="43"/>
  <c r="CN73" i="43"/>
  <c r="CQ73" i="43" s="1"/>
  <c r="CM73" i="43"/>
  <c r="CK73" i="43"/>
  <c r="AV73" i="43"/>
  <c r="B73" i="43"/>
  <c r="CP72" i="43"/>
  <c r="CN72" i="43"/>
  <c r="CR72" i="43" s="1"/>
  <c r="CH72" i="43" s="1"/>
  <c r="CL72" i="43"/>
  <c r="CK72" i="43"/>
  <c r="AV72" i="43"/>
  <c r="B72" i="43"/>
  <c r="CP71" i="43"/>
  <c r="CN71" i="43"/>
  <c r="CK71" i="43"/>
  <c r="AV71" i="43"/>
  <c r="B71" i="43"/>
  <c r="CP70" i="43"/>
  <c r="CN70" i="43"/>
  <c r="CR70" i="43" s="1"/>
  <c r="CH70" i="43" s="1"/>
  <c r="CL70" i="43"/>
  <c r="CK70" i="43"/>
  <c r="AV70" i="43"/>
  <c r="B70" i="43"/>
  <c r="CP69" i="43"/>
  <c r="CN69" i="43"/>
  <c r="CK69" i="43"/>
  <c r="AV69" i="43"/>
  <c r="B69" i="43"/>
  <c r="CQ68" i="43"/>
  <c r="CP68" i="43"/>
  <c r="CN68" i="43"/>
  <c r="CR68" i="43" s="1"/>
  <c r="CH68" i="43" s="1"/>
  <c r="CL68" i="43"/>
  <c r="CK68" i="43"/>
  <c r="AV68" i="43"/>
  <c r="B68" i="43"/>
  <c r="CP67" i="43"/>
  <c r="CN67" i="43"/>
  <c r="CR67" i="43" s="1"/>
  <c r="CH67" i="43" s="1"/>
  <c r="CK67" i="43"/>
  <c r="AV67" i="43"/>
  <c r="B67" i="43"/>
  <c r="CP66" i="43"/>
  <c r="CN66" i="43"/>
  <c r="CR66" i="43" s="1"/>
  <c r="CH66" i="43" s="1"/>
  <c r="CK66" i="43"/>
  <c r="AV66" i="43"/>
  <c r="B66" i="43"/>
  <c r="CP65" i="43"/>
  <c r="CN65" i="43"/>
  <c r="CR65" i="43" s="1"/>
  <c r="CH65" i="43" s="1"/>
  <c r="CK65" i="43"/>
  <c r="AV65" i="43"/>
  <c r="B65" i="43"/>
  <c r="CP64" i="43"/>
  <c r="CN64" i="43"/>
  <c r="CK64" i="43"/>
  <c r="AV64" i="43"/>
  <c r="B64" i="43"/>
  <c r="CP63" i="43"/>
  <c r="CN63" i="43"/>
  <c r="CR63" i="43" s="1"/>
  <c r="CH63" i="43" s="1"/>
  <c r="CK63" i="43"/>
  <c r="AV63" i="43"/>
  <c r="B63" i="43"/>
  <c r="CP62" i="43"/>
  <c r="CN62" i="43"/>
  <c r="CR62" i="43" s="1"/>
  <c r="CH62" i="43" s="1"/>
  <c r="CK62" i="43"/>
  <c r="AV62" i="43"/>
  <c r="B62" i="43"/>
  <c r="CP61" i="43"/>
  <c r="CN61" i="43"/>
  <c r="CR61" i="43" s="1"/>
  <c r="CH61" i="43" s="1"/>
  <c r="CK61" i="43"/>
  <c r="AV61" i="43"/>
  <c r="B61" i="43"/>
  <c r="CP60" i="43"/>
  <c r="CN60" i="43"/>
  <c r="CK60" i="43"/>
  <c r="AV60" i="43"/>
  <c r="B60" i="43"/>
  <c r="CQ59" i="43"/>
  <c r="CP59" i="43"/>
  <c r="CN59" i="43"/>
  <c r="CR59" i="43" s="1"/>
  <c r="CH59" i="43" s="1"/>
  <c r="CK59" i="43"/>
  <c r="AV59" i="43"/>
  <c r="B59" i="43"/>
  <c r="CP58" i="43"/>
  <c r="CN58" i="43"/>
  <c r="CK58" i="43"/>
  <c r="AV58" i="43"/>
  <c r="B58" i="43"/>
  <c r="CQ57" i="43"/>
  <c r="CP57" i="43"/>
  <c r="CN57" i="43"/>
  <c r="CR57" i="43" s="1"/>
  <c r="CH57" i="43" s="1"/>
  <c r="CK57" i="43"/>
  <c r="AV57" i="43"/>
  <c r="B57" i="43"/>
  <c r="CP56" i="43"/>
  <c r="CN56" i="43"/>
  <c r="CR56" i="43" s="1"/>
  <c r="CH56" i="43" s="1"/>
  <c r="CK56" i="43"/>
  <c r="AV56" i="43"/>
  <c r="B56" i="43"/>
  <c r="CR55" i="43"/>
  <c r="CH55" i="43" s="1"/>
  <c r="CP55" i="43"/>
  <c r="CN55" i="43"/>
  <c r="CQ55" i="43" s="1"/>
  <c r="CM55" i="43"/>
  <c r="CK55" i="43"/>
  <c r="AV55" i="43"/>
  <c r="B55" i="43"/>
  <c r="CP54" i="43"/>
  <c r="CN54" i="43"/>
  <c r="CR54" i="43" s="1"/>
  <c r="CH54" i="43" s="1"/>
  <c r="CK54" i="43"/>
  <c r="AV54" i="43"/>
  <c r="B54" i="43"/>
  <c r="CR53" i="43"/>
  <c r="CH53" i="43" s="1"/>
  <c r="CP53" i="43"/>
  <c r="CN53" i="43"/>
  <c r="CQ53" i="43" s="1"/>
  <c r="CM53" i="43"/>
  <c r="CK53" i="43"/>
  <c r="AV53" i="43"/>
  <c r="B53" i="43"/>
  <c r="CQ52" i="43"/>
  <c r="CP52" i="43"/>
  <c r="CN52" i="43"/>
  <c r="CR52" i="43" s="1"/>
  <c r="CH52" i="43" s="1"/>
  <c r="CK52" i="43"/>
  <c r="AV52" i="43"/>
  <c r="B52" i="43"/>
  <c r="CP51" i="43"/>
  <c r="CN51" i="43"/>
  <c r="CK51" i="43"/>
  <c r="AV51" i="43"/>
  <c r="B51" i="43"/>
  <c r="CQ50" i="43"/>
  <c r="CP50" i="43"/>
  <c r="CN50" i="43"/>
  <c r="CR50" i="43" s="1"/>
  <c r="CH50" i="43" s="1"/>
  <c r="CK50" i="43"/>
  <c r="AV50" i="43"/>
  <c r="B50" i="43"/>
  <c r="CP49" i="43"/>
  <c r="CN49" i="43"/>
  <c r="CK49" i="43"/>
  <c r="AV49" i="43"/>
  <c r="B49" i="43"/>
  <c r="CR48" i="43"/>
  <c r="CH48" i="43" s="1"/>
  <c r="CP48" i="43"/>
  <c r="CN48" i="43"/>
  <c r="CQ48" i="43" s="1"/>
  <c r="CM48" i="43"/>
  <c r="CK48" i="43"/>
  <c r="AV48" i="43"/>
  <c r="B48" i="43"/>
  <c r="CP47" i="43"/>
  <c r="CN47" i="43"/>
  <c r="CK47" i="43"/>
  <c r="AV47" i="43"/>
  <c r="B47" i="43"/>
  <c r="CP46" i="43"/>
  <c r="CN46" i="43"/>
  <c r="CR46" i="43" s="1"/>
  <c r="CH46" i="43" s="1"/>
  <c r="CK46" i="43"/>
  <c r="AV46" i="43"/>
  <c r="B46" i="43"/>
  <c r="CP45" i="43"/>
  <c r="CN45" i="43"/>
  <c r="CK45" i="43"/>
  <c r="AV45" i="43"/>
  <c r="B45" i="43"/>
  <c r="CR44" i="43"/>
  <c r="CH44" i="43" s="1"/>
  <c r="CP44" i="43"/>
  <c r="CN44" i="43"/>
  <c r="CQ44" i="43" s="1"/>
  <c r="CM44" i="43"/>
  <c r="CK44" i="43"/>
  <c r="AV44" i="43"/>
  <c r="B44" i="43"/>
  <c r="CP43" i="43"/>
  <c r="CN43" i="43"/>
  <c r="CR43" i="43" s="1"/>
  <c r="CH43" i="43" s="1"/>
  <c r="CK43" i="43"/>
  <c r="AV43" i="43"/>
  <c r="B43" i="43"/>
  <c r="CR42" i="43"/>
  <c r="CH42" i="43" s="1"/>
  <c r="CP42" i="43"/>
  <c r="CN42" i="43"/>
  <c r="CQ42" i="43" s="1"/>
  <c r="CM42" i="43"/>
  <c r="CK42" i="43"/>
  <c r="AV42" i="43"/>
  <c r="B42" i="43"/>
  <c r="CP41" i="43"/>
  <c r="CN41" i="43"/>
  <c r="CR41" i="43" s="1"/>
  <c r="CH41" i="43" s="1"/>
  <c r="CK41" i="43"/>
  <c r="AV41" i="43"/>
  <c r="B41" i="43"/>
  <c r="CP40" i="43"/>
  <c r="CN40" i="43"/>
  <c r="CK40" i="43"/>
  <c r="AV40" i="43"/>
  <c r="B40" i="43"/>
  <c r="CP39" i="43"/>
  <c r="CN39" i="43"/>
  <c r="CR39" i="43" s="1"/>
  <c r="CH39" i="43" s="1"/>
  <c r="CL39" i="43"/>
  <c r="CK39" i="43"/>
  <c r="AV39" i="43"/>
  <c r="B39" i="43"/>
  <c r="CP38" i="43"/>
  <c r="CN38" i="43"/>
  <c r="CR38" i="43" s="1"/>
  <c r="CH38" i="43" s="1"/>
  <c r="CK38" i="43"/>
  <c r="AV38" i="43"/>
  <c r="B38" i="43"/>
  <c r="CP37" i="43"/>
  <c r="CN37" i="43"/>
  <c r="CR37" i="43" s="1"/>
  <c r="CH37" i="43" s="1"/>
  <c r="CK37" i="43"/>
  <c r="AV37" i="43"/>
  <c r="B37" i="43"/>
  <c r="CP36" i="43"/>
  <c r="CN36" i="43"/>
  <c r="CR36" i="43" s="1"/>
  <c r="CH36" i="43" s="1"/>
  <c r="CK36" i="43"/>
  <c r="AV36" i="43"/>
  <c r="B36" i="43"/>
  <c r="CP35" i="43"/>
  <c r="CN35" i="43"/>
  <c r="CM35" i="43" s="1"/>
  <c r="CK35" i="43"/>
  <c r="AV35" i="43"/>
  <c r="B35" i="43"/>
  <c r="CP34" i="43"/>
  <c r="CN34" i="43"/>
  <c r="CL34" i="43" s="1"/>
  <c r="CK34" i="43"/>
  <c r="AV34" i="43"/>
  <c r="B34" i="43"/>
  <c r="CP33" i="43"/>
  <c r="CN33" i="43"/>
  <c r="CK33" i="43"/>
  <c r="AV33" i="43"/>
  <c r="B33" i="43"/>
  <c r="CP32" i="43"/>
  <c r="CN32" i="43"/>
  <c r="CR32" i="43" s="1"/>
  <c r="CH32" i="43" s="1"/>
  <c r="CK32" i="43"/>
  <c r="AV32" i="43"/>
  <c r="B32" i="43"/>
  <c r="CP31" i="43"/>
  <c r="CN31" i="43"/>
  <c r="CK31" i="43"/>
  <c r="AV31" i="43"/>
  <c r="B31" i="43"/>
  <c r="CP30" i="43"/>
  <c r="CN30" i="43"/>
  <c r="CL30" i="43" s="1"/>
  <c r="CK30" i="43"/>
  <c r="AV30" i="43"/>
  <c r="B30" i="43"/>
  <c r="CP29" i="43"/>
  <c r="CN29" i="43"/>
  <c r="CR29" i="43" s="1"/>
  <c r="CH29" i="43" s="1"/>
  <c r="CK29" i="43"/>
  <c r="AV29" i="43"/>
  <c r="B29" i="43"/>
  <c r="CP28" i="43"/>
  <c r="CN28" i="43"/>
  <c r="CR28" i="43" s="1"/>
  <c r="CH28" i="43" s="1"/>
  <c r="CK28" i="43"/>
  <c r="AV28" i="43"/>
  <c r="B28" i="43"/>
  <c r="CR27" i="43"/>
  <c r="CH27" i="43" s="1"/>
  <c r="CP27" i="43"/>
  <c r="CN27" i="43"/>
  <c r="CM27" i="43" s="1"/>
  <c r="CK27" i="43"/>
  <c r="AV27" i="43"/>
  <c r="B27" i="43"/>
  <c r="CP26" i="43"/>
  <c r="CN26" i="43"/>
  <c r="CK26" i="43"/>
  <c r="AV26" i="43"/>
  <c r="B26" i="43"/>
  <c r="CQ25" i="43"/>
  <c r="CP25" i="43"/>
  <c r="CN25" i="43"/>
  <c r="CR25" i="43" s="1"/>
  <c r="CH25" i="43" s="1"/>
  <c r="CK25" i="43"/>
  <c r="AV25" i="43"/>
  <c r="B25" i="43"/>
  <c r="CP24" i="43"/>
  <c r="CN24" i="43"/>
  <c r="CR24" i="43" s="1"/>
  <c r="CH24" i="43" s="1"/>
  <c r="CL24" i="43"/>
  <c r="CK24" i="43"/>
  <c r="AV24" i="43"/>
  <c r="B24" i="43"/>
  <c r="CP23" i="43"/>
  <c r="CN23" i="43"/>
  <c r="CM23" i="43" s="1"/>
  <c r="CK23" i="43"/>
  <c r="AV23" i="43"/>
  <c r="B23" i="43"/>
  <c r="CP22" i="43"/>
  <c r="CN22" i="43"/>
  <c r="CM22" i="43" s="1"/>
  <c r="CK22" i="43"/>
  <c r="AV22" i="43"/>
  <c r="B22" i="43"/>
  <c r="CP21" i="43"/>
  <c r="CN21" i="43"/>
  <c r="CK21" i="43"/>
  <c r="AV21" i="43"/>
  <c r="B21" i="43"/>
  <c r="CP20" i="43"/>
  <c r="CN20" i="43"/>
  <c r="CK20" i="43"/>
  <c r="AV20" i="43"/>
  <c r="B20" i="43"/>
  <c r="CP19" i="43"/>
  <c r="CN19" i="43"/>
  <c r="CR19" i="43" s="1"/>
  <c r="CH19" i="43" s="1"/>
  <c r="CK19" i="43"/>
  <c r="AV19" i="43"/>
  <c r="B19" i="43"/>
  <c r="CP18" i="43"/>
  <c r="CN18" i="43"/>
  <c r="CM18" i="43" s="1"/>
  <c r="CK18" i="43"/>
  <c r="AV18" i="43"/>
  <c r="B18" i="43"/>
  <c r="CP17" i="43"/>
  <c r="CN17" i="43"/>
  <c r="CK17" i="43"/>
  <c r="AV17" i="43"/>
  <c r="B17" i="43"/>
  <c r="CP16" i="43"/>
  <c r="CN16" i="43"/>
  <c r="CR16" i="43" s="1"/>
  <c r="CH16" i="43" s="1"/>
  <c r="CK16" i="43"/>
  <c r="AV16" i="43"/>
  <c r="B16" i="43"/>
  <c r="CP15" i="43"/>
  <c r="CN15" i="43"/>
  <c r="CR15" i="43" s="1"/>
  <c r="CH15" i="43" s="1"/>
  <c r="CK15" i="43"/>
  <c r="AV15" i="43"/>
  <c r="B15" i="43"/>
  <c r="CP14" i="43"/>
  <c r="CN14" i="43"/>
  <c r="CM14" i="43" s="1"/>
  <c r="CK14" i="43"/>
  <c r="AV14" i="43"/>
  <c r="B14" i="43"/>
  <c r="CP13" i="43"/>
  <c r="CN13" i="43"/>
  <c r="CQ13" i="43" s="1"/>
  <c r="CK13" i="43"/>
  <c r="AV13" i="43"/>
  <c r="B13" i="43"/>
  <c r="CP12" i="43"/>
  <c r="CO12" i="43" s="1"/>
  <c r="CK12" i="43" s="1"/>
  <c r="CN12" i="43"/>
  <c r="CR12" i="43" s="1"/>
  <c r="CH12" i="43" s="1"/>
  <c r="AV12" i="43"/>
  <c r="B12" i="43"/>
  <c r="CP11" i="43"/>
  <c r="CO11" i="43" s="1"/>
  <c r="CK11" i="43" s="1"/>
  <c r="AV11" i="43"/>
  <c r="B11" i="43"/>
  <c r="AV10" i="43"/>
  <c r="AV9" i="43"/>
  <c r="B9" i="43"/>
  <c r="AV8" i="43"/>
  <c r="B8" i="43"/>
  <c r="AV7" i="43"/>
  <c r="AV6" i="43"/>
  <c r="B6" i="43"/>
  <c r="DT4" i="43"/>
  <c r="DT5" i="43" s="1"/>
  <c r="DO4" i="43"/>
  <c r="DO5" i="43" s="1"/>
  <c r="DJ4" i="43"/>
  <c r="DJ5" i="43" s="1"/>
  <c r="DE4" i="43"/>
  <c r="DE5" i="43" s="1"/>
  <c r="AR4" i="43"/>
  <c r="AM4" i="43"/>
  <c r="AH4" i="43"/>
  <c r="AG132" i="43" s="1"/>
  <c r="AC4" i="43"/>
  <c r="AB132" i="43" s="1"/>
  <c r="C3" i="43"/>
  <c r="C132" i="43" s="1"/>
  <c r="S1" i="43"/>
  <c r="AP113" i="30"/>
  <c r="B113" i="30"/>
  <c r="CS85" i="43" s="1"/>
  <c r="B156" i="59" s="1"/>
  <c r="AP112" i="30"/>
  <c r="B112" i="30"/>
  <c r="CS84" i="43" s="1"/>
  <c r="B155" i="59" s="1"/>
  <c r="AP111" i="30"/>
  <c r="B111" i="30"/>
  <c r="CS83" i="43" s="1"/>
  <c r="B154" i="59" s="1"/>
  <c r="AP110" i="30"/>
  <c r="B110" i="30"/>
  <c r="CS82" i="43" s="1"/>
  <c r="B153" i="59" s="1"/>
  <c r="AP109" i="30"/>
  <c r="B109" i="30"/>
  <c r="CS81" i="43" s="1"/>
  <c r="B152" i="59" s="1"/>
  <c r="AP108" i="30"/>
  <c r="B108" i="30"/>
  <c r="CS80" i="43" s="1"/>
  <c r="B151" i="59" s="1"/>
  <c r="AP107" i="30"/>
  <c r="B107" i="30"/>
  <c r="CS79" i="43" s="1"/>
  <c r="B150" i="59" s="1"/>
  <c r="AP106" i="30"/>
  <c r="B106" i="30"/>
  <c r="CS78" i="43" s="1"/>
  <c r="B149" i="59" s="1"/>
  <c r="AP105" i="30"/>
  <c r="B105" i="30"/>
  <c r="CS77" i="43" s="1"/>
  <c r="B148" i="59" s="1"/>
  <c r="AP104" i="30"/>
  <c r="B104" i="30"/>
  <c r="CS76" i="43" s="1"/>
  <c r="B147" i="59" s="1"/>
  <c r="AP103" i="30"/>
  <c r="B103" i="30"/>
  <c r="CS75" i="43" s="1"/>
  <c r="B146" i="59" s="1"/>
  <c r="AP102" i="30"/>
  <c r="B102" i="30"/>
  <c r="CS74" i="43" s="1"/>
  <c r="B145" i="59" s="1"/>
  <c r="AP101" i="30"/>
  <c r="B101" i="30"/>
  <c r="CS73" i="43" s="1"/>
  <c r="B144" i="59" s="1"/>
  <c r="AP100" i="30"/>
  <c r="B100" i="30"/>
  <c r="CS72" i="43" s="1"/>
  <c r="B143" i="59" s="1"/>
  <c r="AP99" i="30"/>
  <c r="B99" i="30"/>
  <c r="CS71" i="43" s="1"/>
  <c r="B142" i="59" s="1"/>
  <c r="AP98" i="30"/>
  <c r="B98" i="30"/>
  <c r="CS70" i="43" s="1"/>
  <c r="B141" i="59" s="1"/>
  <c r="AP97" i="30"/>
  <c r="B97" i="30"/>
  <c r="CS69" i="43" s="1"/>
  <c r="B140" i="59" s="1"/>
  <c r="AP96" i="30"/>
  <c r="B96" i="30"/>
  <c r="CS68" i="43" s="1"/>
  <c r="B139" i="59" s="1"/>
  <c r="AP95" i="30"/>
  <c r="B95" i="30"/>
  <c r="CS67" i="43" s="1"/>
  <c r="B138" i="59" s="1"/>
  <c r="AP94" i="30"/>
  <c r="B94" i="30"/>
  <c r="CS66" i="43" s="1"/>
  <c r="B137" i="59" s="1"/>
  <c r="AP93" i="30"/>
  <c r="B93" i="30"/>
  <c r="CS65" i="43" s="1"/>
  <c r="B136" i="59" s="1"/>
  <c r="AP92" i="30"/>
  <c r="B92" i="30"/>
  <c r="CS64" i="43" s="1"/>
  <c r="B135" i="59" s="1"/>
  <c r="AP91" i="30"/>
  <c r="B91" i="30"/>
  <c r="CS63" i="43" s="1"/>
  <c r="B134" i="59" s="1"/>
  <c r="AP90" i="30"/>
  <c r="B90" i="30"/>
  <c r="CS62" i="43" s="1"/>
  <c r="B133" i="59" s="1"/>
  <c r="AP89" i="30"/>
  <c r="B89" i="30"/>
  <c r="CS61" i="43" s="1"/>
  <c r="B132" i="59" s="1"/>
  <c r="AP88" i="30"/>
  <c r="B88" i="30"/>
  <c r="CS60" i="43" s="1"/>
  <c r="B131" i="59" s="1"/>
  <c r="AP87" i="30"/>
  <c r="B87" i="30"/>
  <c r="CS59" i="43" s="1"/>
  <c r="B130" i="59" s="1"/>
  <c r="AP86" i="30"/>
  <c r="B86" i="30"/>
  <c r="CS58" i="43" s="1"/>
  <c r="B129" i="59" s="1"/>
  <c r="AP85" i="30"/>
  <c r="B85" i="30"/>
  <c r="CS57" i="43" s="1"/>
  <c r="B128" i="59" s="1"/>
  <c r="AP84" i="30"/>
  <c r="B84" i="30"/>
  <c r="CS56" i="43" s="1"/>
  <c r="B127" i="59" s="1"/>
  <c r="AP83" i="30"/>
  <c r="B83" i="30"/>
  <c r="CS55" i="43" s="1"/>
  <c r="B126" i="59" s="1"/>
  <c r="AP82" i="30"/>
  <c r="B82" i="30"/>
  <c r="CS54" i="43" s="1"/>
  <c r="B125" i="59" s="1"/>
  <c r="AP81" i="30"/>
  <c r="B81" i="30"/>
  <c r="CS53" i="43" s="1"/>
  <c r="B124" i="59" s="1"/>
  <c r="AP80" i="30"/>
  <c r="B80" i="30"/>
  <c r="CS52" i="43" s="1"/>
  <c r="B123" i="59" s="1"/>
  <c r="AP79" i="30"/>
  <c r="B79" i="30"/>
  <c r="CS51" i="43" s="1"/>
  <c r="B122" i="59" s="1"/>
  <c r="AP78" i="30"/>
  <c r="B78" i="30"/>
  <c r="CS50" i="43" s="1"/>
  <c r="B121" i="59" s="1"/>
  <c r="AP77" i="30"/>
  <c r="B77" i="30"/>
  <c r="CS49" i="43" s="1"/>
  <c r="B120" i="59" s="1"/>
  <c r="AP76" i="30"/>
  <c r="B76" i="30"/>
  <c r="CS48" i="43" s="1"/>
  <c r="B119" i="59" s="1"/>
  <c r="AP75" i="30"/>
  <c r="B75" i="30"/>
  <c r="CS47" i="43" s="1"/>
  <c r="B118" i="59" s="1"/>
  <c r="AP74" i="30"/>
  <c r="B74" i="30"/>
  <c r="CS46" i="43" s="1"/>
  <c r="B117" i="59" s="1"/>
  <c r="AP73" i="30"/>
  <c r="B73" i="30"/>
  <c r="CS45" i="43" s="1"/>
  <c r="B116" i="59" s="1"/>
  <c r="AP72" i="30"/>
  <c r="B72" i="30"/>
  <c r="CS44" i="43" s="1"/>
  <c r="B115" i="59" s="1"/>
  <c r="AP71" i="30"/>
  <c r="B71" i="30"/>
  <c r="CS43" i="43" s="1"/>
  <c r="B114" i="59" s="1"/>
  <c r="AP70" i="30"/>
  <c r="B70" i="30"/>
  <c r="CS42" i="43" s="1"/>
  <c r="B113" i="59" s="1"/>
  <c r="AP69" i="30"/>
  <c r="B69" i="30"/>
  <c r="CS41" i="43" s="1"/>
  <c r="B112" i="59" s="1"/>
  <c r="AP68" i="30"/>
  <c r="B68" i="30"/>
  <c r="CS40" i="43" s="1"/>
  <c r="B111" i="59" s="1"/>
  <c r="AP67" i="30"/>
  <c r="B67" i="30"/>
  <c r="CS39" i="43" s="1"/>
  <c r="B110" i="59" s="1"/>
  <c r="AP66" i="30"/>
  <c r="B66" i="30"/>
  <c r="CS38" i="43" s="1"/>
  <c r="B109" i="59" s="1"/>
  <c r="AP65" i="30"/>
  <c r="B65" i="30"/>
  <c r="CS37" i="43" s="1"/>
  <c r="B108" i="59" s="1"/>
  <c r="AP64" i="30"/>
  <c r="B64" i="30"/>
  <c r="CS36" i="43" s="1"/>
  <c r="B107" i="59" s="1"/>
  <c r="AP63" i="30"/>
  <c r="B63" i="30"/>
  <c r="CS35" i="43" s="1"/>
  <c r="B106" i="59" s="1"/>
  <c r="AP62" i="30"/>
  <c r="B62" i="30"/>
  <c r="CS34" i="43" s="1"/>
  <c r="B105" i="59" s="1"/>
  <c r="AP61" i="30"/>
  <c r="B61" i="30"/>
  <c r="CS33" i="43" s="1"/>
  <c r="B104" i="59" s="1"/>
  <c r="AP60" i="30"/>
  <c r="B60" i="30"/>
  <c r="CS32" i="43" s="1"/>
  <c r="B103" i="59" s="1"/>
  <c r="AP59" i="30"/>
  <c r="B59" i="30"/>
  <c r="CS31" i="43" s="1"/>
  <c r="B102" i="59" s="1"/>
  <c r="AP58" i="30"/>
  <c r="B58" i="30"/>
  <c r="CS30" i="43" s="1"/>
  <c r="B101" i="59" s="1"/>
  <c r="AP57" i="30"/>
  <c r="B57" i="30"/>
  <c r="CS29" i="43" s="1"/>
  <c r="B100" i="59" s="1"/>
  <c r="AP56" i="30"/>
  <c r="B56" i="30"/>
  <c r="CS28" i="43" s="1"/>
  <c r="B99" i="59" s="1"/>
  <c r="AP55" i="30"/>
  <c r="B55" i="30"/>
  <c r="CS27" i="43" s="1"/>
  <c r="B98" i="59" s="1"/>
  <c r="AP54" i="30"/>
  <c r="B54" i="30"/>
  <c r="CS26" i="43" s="1"/>
  <c r="B97" i="59" s="1"/>
  <c r="AP53" i="30"/>
  <c r="B53" i="30"/>
  <c r="CS25" i="43" s="1"/>
  <c r="B96" i="59" s="1"/>
  <c r="AP52" i="30"/>
  <c r="B52" i="30"/>
  <c r="CS24" i="43" s="1"/>
  <c r="B95" i="59" s="1"/>
  <c r="AP51" i="30"/>
  <c r="B51" i="30"/>
  <c r="CS23" i="43" s="1"/>
  <c r="B94" i="59" s="1"/>
  <c r="AP50" i="30"/>
  <c r="B50" i="30"/>
  <c r="CS22" i="43" s="1"/>
  <c r="B93" i="59" s="1"/>
  <c r="AP49" i="30"/>
  <c r="B49" i="30"/>
  <c r="CS21" i="43" s="1"/>
  <c r="B92" i="59" s="1"/>
  <c r="AP48" i="30"/>
  <c r="B48" i="30"/>
  <c r="CS20" i="43" s="1"/>
  <c r="B91" i="59" s="1"/>
  <c r="AP47" i="30"/>
  <c r="B47" i="30"/>
  <c r="CS19" i="43" s="1"/>
  <c r="B90" i="59" s="1"/>
  <c r="AP46" i="30"/>
  <c r="B46" i="30"/>
  <c r="CS18" i="43" s="1"/>
  <c r="B89" i="59" s="1"/>
  <c r="AP45" i="30"/>
  <c r="B45" i="30"/>
  <c r="CS17" i="43" s="1"/>
  <c r="B88" i="59" s="1"/>
  <c r="AP44" i="30"/>
  <c r="B44" i="30"/>
  <c r="CS16" i="43" s="1"/>
  <c r="B87" i="59" s="1"/>
  <c r="AP43" i="30"/>
  <c r="B43" i="30"/>
  <c r="CS15" i="43" s="1"/>
  <c r="B86" i="59" s="1"/>
  <c r="AP42" i="30"/>
  <c r="B42" i="30"/>
  <c r="CS14" i="43" s="1"/>
  <c r="B85" i="59" s="1"/>
  <c r="AP41" i="30"/>
  <c r="B41" i="30"/>
  <c r="CS13" i="43" s="1"/>
  <c r="B84" i="59" s="1"/>
  <c r="AP40" i="30"/>
  <c r="B40" i="30"/>
  <c r="CS12" i="43" s="1"/>
  <c r="B83" i="59" s="1"/>
  <c r="AP39" i="30"/>
  <c r="Z39" i="30"/>
  <c r="BJ18" i="49" s="1"/>
  <c r="B39" i="30"/>
  <c r="CS11" i="43" s="1"/>
  <c r="B82" i="59" s="1"/>
  <c r="B35" i="30"/>
  <c r="B34" i="30"/>
  <c r="EE104" i="43" s="1"/>
  <c r="B33" i="30"/>
  <c r="B32" i="30"/>
  <c r="EE102" i="43" s="1"/>
  <c r="B31" i="30"/>
  <c r="B30" i="30"/>
  <c r="EE100" i="43" s="1"/>
  <c r="B29" i="30"/>
  <c r="AP29" i="30" s="1"/>
  <c r="B28" i="30"/>
  <c r="C1578" i="43" s="1"/>
  <c r="C1707" i="43" s="1"/>
  <c r="B27" i="30"/>
  <c r="B26" i="30"/>
  <c r="EE96" i="43" s="1"/>
  <c r="B25" i="30"/>
  <c r="AP25" i="30" s="1"/>
  <c r="B24" i="30"/>
  <c r="C1051" i="43" s="1"/>
  <c r="C1180" i="43" s="1"/>
  <c r="B23" i="30"/>
  <c r="B22" i="30"/>
  <c r="EE92" i="43" s="1"/>
  <c r="B21" i="30"/>
  <c r="EE91" i="43" s="1"/>
  <c r="B20" i="30"/>
  <c r="EE90" i="43" s="1"/>
  <c r="B19" i="30"/>
  <c r="B18" i="30"/>
  <c r="EE88" i="43" s="1"/>
  <c r="B17" i="30"/>
  <c r="AP16" i="30"/>
  <c r="AP6" i="30"/>
  <c r="DN543" i="43" s="1"/>
  <c r="K93" i="63"/>
  <c r="J93" i="63"/>
  <c r="I93" i="63"/>
  <c r="H93" i="63"/>
  <c r="K16" i="63"/>
  <c r="J16" i="63"/>
  <c r="I16" i="63"/>
  <c r="H16" i="63"/>
  <c r="K4" i="63"/>
  <c r="J4" i="63"/>
  <c r="I4" i="63"/>
  <c r="H4" i="63"/>
  <c r="B2" i="63"/>
  <c r="K93" i="64"/>
  <c r="J93" i="64"/>
  <c r="I93" i="64"/>
  <c r="H93" i="64"/>
  <c r="K16" i="64"/>
  <c r="J16" i="64"/>
  <c r="I16" i="64"/>
  <c r="H16" i="64"/>
  <c r="K4" i="64"/>
  <c r="J4" i="64"/>
  <c r="I4" i="64"/>
  <c r="H4" i="64"/>
  <c r="B2" i="64"/>
  <c r="AF3" i="66"/>
  <c r="AB3" i="66"/>
  <c r="X3" i="66"/>
  <c r="T3" i="66"/>
  <c r="B2" i="66"/>
  <c r="IL56" i="52"/>
  <c r="IH56" i="52"/>
  <c r="ID56" i="52"/>
  <c r="HZ56" i="52"/>
  <c r="HV56" i="52"/>
  <c r="HR56" i="52"/>
  <c r="HN56" i="52"/>
  <c r="HJ56" i="52"/>
  <c r="IL54" i="52"/>
  <c r="IH54" i="52"/>
  <c r="ID54" i="52"/>
  <c r="HZ54" i="52"/>
  <c r="HV54" i="52"/>
  <c r="HR54" i="52"/>
  <c r="HN54" i="52"/>
  <c r="HJ54" i="52"/>
  <c r="HF54" i="52"/>
  <c r="HB54" i="52"/>
  <c r="GX54" i="52"/>
  <c r="GT54" i="52"/>
  <c r="GP54" i="52"/>
  <c r="GL54" i="52"/>
  <c r="GH54" i="52"/>
  <c r="GD54" i="52"/>
  <c r="FZ54" i="52"/>
  <c r="FV54" i="52"/>
  <c r="FR54" i="52"/>
  <c r="FN54" i="52"/>
  <c r="FJ54" i="52"/>
  <c r="FF54" i="52"/>
  <c r="FB54" i="52"/>
  <c r="EX54" i="52"/>
  <c r="ET54" i="52"/>
  <c r="EP54" i="52"/>
  <c r="EL54" i="52"/>
  <c r="EH54" i="52"/>
  <c r="ED54" i="52"/>
  <c r="DZ54" i="52"/>
  <c r="DV54" i="52"/>
  <c r="DR54" i="52"/>
  <c r="DN54" i="52"/>
  <c r="DJ54" i="52"/>
  <c r="DF54" i="52"/>
  <c r="DB54" i="52"/>
  <c r="CX54" i="52"/>
  <c r="CT54" i="52"/>
  <c r="CP54" i="52"/>
  <c r="CL54" i="52"/>
  <c r="CH54" i="52"/>
  <c r="CD54" i="52"/>
  <c r="BZ54" i="52"/>
  <c r="BV54" i="52"/>
  <c r="BR54" i="52"/>
  <c r="BN54" i="52"/>
  <c r="BJ54" i="52"/>
  <c r="BF54" i="52"/>
  <c r="BB54" i="52"/>
  <c r="AX54" i="52"/>
  <c r="AT54" i="52"/>
  <c r="AP54" i="52"/>
  <c r="AL54" i="52"/>
  <c r="AH54" i="52"/>
  <c r="AD54" i="52"/>
  <c r="Z54" i="52"/>
  <c r="V54" i="52"/>
  <c r="R54" i="52"/>
  <c r="N54" i="52"/>
  <c r="HF52" i="52"/>
  <c r="HB52" i="52"/>
  <c r="GX52" i="52"/>
  <c r="GT52" i="52"/>
  <c r="GP52" i="52"/>
  <c r="GL52" i="52"/>
  <c r="GH52" i="52"/>
  <c r="GD52" i="52"/>
  <c r="FZ52" i="52"/>
  <c r="FV52" i="52"/>
  <c r="FR52" i="52"/>
  <c r="FN52" i="52"/>
  <c r="FJ52" i="52"/>
  <c r="FF52" i="52"/>
  <c r="FB52" i="52"/>
  <c r="EX52" i="52"/>
  <c r="ET52" i="52"/>
  <c r="EP52" i="52"/>
  <c r="EL52" i="52"/>
  <c r="EH52" i="52"/>
  <c r="ED52" i="52"/>
  <c r="DZ52" i="52"/>
  <c r="DV52" i="52"/>
  <c r="DR52" i="52"/>
  <c r="DN52" i="52"/>
  <c r="DJ52" i="52"/>
  <c r="DF52" i="52"/>
  <c r="DB52" i="52"/>
  <c r="CX52" i="52"/>
  <c r="CT52" i="52"/>
  <c r="CP52" i="52"/>
  <c r="CL52" i="52"/>
  <c r="CH52" i="52"/>
  <c r="CD52" i="52"/>
  <c r="BZ52" i="52"/>
  <c r="BV52" i="52"/>
  <c r="BR52" i="52"/>
  <c r="BN52" i="52"/>
  <c r="BJ52" i="52"/>
  <c r="BF52" i="52"/>
  <c r="BB52" i="52"/>
  <c r="AX52" i="52"/>
  <c r="AT52" i="52"/>
  <c r="AP52" i="52"/>
  <c r="AL52" i="52"/>
  <c r="AH52" i="52"/>
  <c r="AD52" i="52"/>
  <c r="Z52" i="52"/>
  <c r="V52" i="52"/>
  <c r="R52" i="52"/>
  <c r="N52" i="52"/>
  <c r="IL42" i="52"/>
  <c r="IH42" i="52"/>
  <c r="ID42" i="52"/>
  <c r="HZ42" i="52"/>
  <c r="HV42" i="52"/>
  <c r="HR42" i="52"/>
  <c r="HN42" i="52"/>
  <c r="HJ42" i="52"/>
  <c r="HF42" i="52"/>
  <c r="HB42" i="52"/>
  <c r="GX42" i="52"/>
  <c r="GT42" i="52"/>
  <c r="GP42" i="52"/>
  <c r="GL42" i="52"/>
  <c r="GH42" i="52"/>
  <c r="GD42" i="52"/>
  <c r="FZ42" i="52"/>
  <c r="FV42" i="52"/>
  <c r="FR42" i="52"/>
  <c r="FN42" i="52"/>
  <c r="FJ42" i="52"/>
  <c r="FF42" i="52"/>
  <c r="FB42" i="52"/>
  <c r="EX42" i="52"/>
  <c r="ET42" i="52"/>
  <c r="EP42" i="52"/>
  <c r="EL42" i="52"/>
  <c r="EH42" i="52"/>
  <c r="ED42" i="52"/>
  <c r="DZ42" i="52"/>
  <c r="DV42" i="52"/>
  <c r="DR42" i="52"/>
  <c r="DN42" i="52"/>
  <c r="DJ42" i="52"/>
  <c r="DF42" i="52"/>
  <c r="DB42" i="52"/>
  <c r="CX42" i="52"/>
  <c r="CT42" i="52"/>
  <c r="CP42" i="52"/>
  <c r="CL42" i="52"/>
  <c r="CH42" i="52"/>
  <c r="CD42" i="52"/>
  <c r="BZ42" i="52"/>
  <c r="BV42" i="52"/>
  <c r="BR42" i="52"/>
  <c r="BN42" i="52"/>
  <c r="BJ42" i="52"/>
  <c r="BF42" i="52"/>
  <c r="BB42" i="52"/>
  <c r="AX42" i="52"/>
  <c r="AT42" i="52"/>
  <c r="AP42" i="52"/>
  <c r="AL42" i="52"/>
  <c r="AH42" i="52"/>
  <c r="AD42" i="52"/>
  <c r="Z42" i="52"/>
  <c r="V42" i="52"/>
  <c r="R42" i="52"/>
  <c r="N42" i="52"/>
  <c r="IL41" i="52"/>
  <c r="IH41" i="52"/>
  <c r="ID41" i="52"/>
  <c r="HZ41" i="52"/>
  <c r="HV41" i="52"/>
  <c r="HR41" i="52"/>
  <c r="HN41" i="52"/>
  <c r="HJ41" i="52"/>
  <c r="HF41" i="52"/>
  <c r="HB41" i="52"/>
  <c r="GX41" i="52"/>
  <c r="GT41" i="52"/>
  <c r="GP41" i="52"/>
  <c r="GL41" i="52"/>
  <c r="GH41" i="52"/>
  <c r="GD41" i="52"/>
  <c r="FZ41" i="52"/>
  <c r="FV41" i="52"/>
  <c r="FR41" i="52"/>
  <c r="FN41" i="52"/>
  <c r="FJ41" i="52"/>
  <c r="FF41" i="52"/>
  <c r="FB41" i="52"/>
  <c r="EX41" i="52"/>
  <c r="ET41" i="52"/>
  <c r="EP41" i="52"/>
  <c r="EL41" i="52"/>
  <c r="EH41" i="52"/>
  <c r="ED41" i="52"/>
  <c r="DZ41" i="52"/>
  <c r="DV41" i="52"/>
  <c r="DR41" i="52"/>
  <c r="DN41" i="52"/>
  <c r="DJ41" i="52"/>
  <c r="DF41" i="52"/>
  <c r="DB41" i="52"/>
  <c r="CX41" i="52"/>
  <c r="CT41" i="52"/>
  <c r="CP41" i="52"/>
  <c r="CL41" i="52"/>
  <c r="CH41" i="52"/>
  <c r="CD41" i="52"/>
  <c r="BZ41" i="52"/>
  <c r="BV41" i="52"/>
  <c r="BR41" i="52"/>
  <c r="BN41" i="52"/>
  <c r="BJ41" i="52"/>
  <c r="BF41" i="52"/>
  <c r="BB41" i="52"/>
  <c r="AX41" i="52"/>
  <c r="AT41" i="52"/>
  <c r="AP41" i="52"/>
  <c r="AL41" i="52"/>
  <c r="AH41" i="52"/>
  <c r="AD41" i="52"/>
  <c r="Z41" i="52"/>
  <c r="V41" i="52"/>
  <c r="R41" i="52"/>
  <c r="N41" i="52"/>
  <c r="IL40" i="52"/>
  <c r="IH40" i="52"/>
  <c r="ID40" i="52"/>
  <c r="HZ40" i="52"/>
  <c r="HV40" i="52"/>
  <c r="HR40" i="52"/>
  <c r="HN40" i="52"/>
  <c r="HJ40" i="52"/>
  <c r="HF40" i="52"/>
  <c r="HB40" i="52"/>
  <c r="GX40" i="52"/>
  <c r="GT40" i="52"/>
  <c r="GP40" i="52"/>
  <c r="GL40" i="52"/>
  <c r="GH40" i="52"/>
  <c r="GD40" i="52"/>
  <c r="FZ40" i="52"/>
  <c r="FV40" i="52"/>
  <c r="FR40" i="52"/>
  <c r="FN40" i="52"/>
  <c r="FJ40" i="52"/>
  <c r="FF40" i="52"/>
  <c r="FB40" i="52"/>
  <c r="EX40" i="52"/>
  <c r="ET40" i="52"/>
  <c r="EP40" i="52"/>
  <c r="EL40" i="52"/>
  <c r="EH40" i="52"/>
  <c r="ED40" i="52"/>
  <c r="DZ40" i="52"/>
  <c r="DV40" i="52"/>
  <c r="DR40" i="52"/>
  <c r="DN40" i="52"/>
  <c r="DJ40" i="52"/>
  <c r="DF40" i="52"/>
  <c r="DB40" i="52"/>
  <c r="CX40" i="52"/>
  <c r="CT40" i="52"/>
  <c r="CP40" i="52"/>
  <c r="CL40" i="52"/>
  <c r="CH40" i="52"/>
  <c r="CD40" i="52"/>
  <c r="BZ40" i="52"/>
  <c r="BV40" i="52"/>
  <c r="BR40" i="52"/>
  <c r="BN40" i="52"/>
  <c r="BJ40" i="52"/>
  <c r="BF40" i="52"/>
  <c r="BB40" i="52"/>
  <c r="AX40" i="52"/>
  <c r="AT40" i="52"/>
  <c r="AP40" i="52"/>
  <c r="AL40" i="52"/>
  <c r="AH40" i="52"/>
  <c r="AD40" i="52"/>
  <c r="Z40" i="52"/>
  <c r="V40" i="52"/>
  <c r="R40" i="52"/>
  <c r="N40" i="52"/>
  <c r="IL27" i="52"/>
  <c r="IH27" i="52"/>
  <c r="ID27" i="52"/>
  <c r="HZ27" i="52"/>
  <c r="HV27" i="52"/>
  <c r="HR27" i="52"/>
  <c r="HN27" i="52"/>
  <c r="HJ27" i="52"/>
  <c r="HF27" i="52"/>
  <c r="HB27" i="52"/>
  <c r="GX27" i="52"/>
  <c r="GT27" i="52"/>
  <c r="GP27" i="52"/>
  <c r="GL27" i="52"/>
  <c r="GH27" i="52"/>
  <c r="GD27" i="52"/>
  <c r="IL25" i="52"/>
  <c r="IH25" i="52"/>
  <c r="ID25" i="52"/>
  <c r="HZ25" i="52"/>
  <c r="HV25" i="52"/>
  <c r="HR25" i="52"/>
  <c r="HN25" i="52"/>
  <c r="HJ25" i="52"/>
  <c r="HF25" i="52"/>
  <c r="HB25" i="52"/>
  <c r="GX25" i="52"/>
  <c r="GT25" i="52"/>
  <c r="GP25" i="52"/>
  <c r="GL25" i="52"/>
  <c r="GH25" i="52"/>
  <c r="GD25" i="52"/>
  <c r="IL13" i="52"/>
  <c r="IH13" i="52"/>
  <c r="ID13" i="52"/>
  <c r="HZ13" i="52"/>
  <c r="HV13" i="52"/>
  <c r="HR13" i="52"/>
  <c r="HN13" i="52"/>
  <c r="HJ13" i="52"/>
  <c r="HF13" i="52"/>
  <c r="HB13" i="52"/>
  <c r="GX13" i="52"/>
  <c r="GT13" i="52"/>
  <c r="GP13" i="52"/>
  <c r="GL13" i="52"/>
  <c r="GH13" i="52"/>
  <c r="GD13" i="52"/>
  <c r="IL12" i="52"/>
  <c r="IH12" i="52"/>
  <c r="ID12" i="52"/>
  <c r="HZ12" i="52"/>
  <c r="HV12" i="52"/>
  <c r="HR12" i="52"/>
  <c r="HN12" i="52"/>
  <c r="HJ12" i="52"/>
  <c r="HF12" i="52"/>
  <c r="HB12" i="52"/>
  <c r="GX12" i="52"/>
  <c r="GT12" i="52"/>
  <c r="GP12" i="52"/>
  <c r="GL12" i="52"/>
  <c r="GH12" i="52"/>
  <c r="GD12" i="52"/>
  <c r="IL11" i="52"/>
  <c r="IH11" i="52"/>
  <c r="ID11" i="52"/>
  <c r="HZ11" i="52"/>
  <c r="HV11" i="52"/>
  <c r="HR11" i="52"/>
  <c r="HN11" i="52"/>
  <c r="HJ11" i="52"/>
  <c r="HF11" i="52"/>
  <c r="HB11" i="52"/>
  <c r="GX11" i="52"/>
  <c r="GT11" i="52"/>
  <c r="GP11" i="52"/>
  <c r="GL11" i="52"/>
  <c r="GH11" i="52"/>
  <c r="GD11" i="52"/>
  <c r="B2" i="52"/>
  <c r="B31" i="52" s="1"/>
  <c r="N1" i="52"/>
  <c r="CB12" i="50"/>
  <c r="CR8" i="50"/>
  <c r="CB7" i="50"/>
  <c r="CR5" i="50"/>
  <c r="CR4" i="50"/>
  <c r="CR80" i="50" s="1"/>
  <c r="CR3" i="50"/>
  <c r="CR6" i="50" s="1"/>
  <c r="CN3" i="50"/>
  <c r="CN27" i="50" s="1"/>
  <c r="CJ3" i="50"/>
  <c r="CJ35" i="50" s="1"/>
  <c r="CF3" i="50"/>
  <c r="CF25" i="50" s="1"/>
  <c r="CB3" i="50"/>
  <c r="CB14" i="50" s="1"/>
  <c r="BX3" i="50"/>
  <c r="BX36" i="50" s="1"/>
  <c r="BT3" i="50"/>
  <c r="BP3" i="50"/>
  <c r="BP5" i="50" s="1"/>
  <c r="BL3" i="50"/>
  <c r="BL19" i="50" s="1"/>
  <c r="BH3" i="50"/>
  <c r="BH60" i="50" s="1"/>
  <c r="BD3" i="50"/>
  <c r="AZ3" i="50"/>
  <c r="AV3" i="50"/>
  <c r="AR3" i="50"/>
  <c r="AN3" i="50"/>
  <c r="AJ3" i="50"/>
  <c r="AF3" i="50"/>
  <c r="AB3" i="50"/>
  <c r="X3" i="50"/>
  <c r="T3" i="50"/>
  <c r="B2" i="50"/>
  <c r="T26" i="54"/>
  <c r="T25" i="54"/>
  <c r="AZ23" i="54"/>
  <c r="AZ22" i="54"/>
  <c r="AZ21" i="54"/>
  <c r="T20" i="54"/>
  <c r="T19" i="54"/>
  <c r="AJ17" i="54"/>
  <c r="BD16" i="54"/>
  <c r="BD17" i="54" s="1"/>
  <c r="AZ16" i="54"/>
  <c r="AZ19" i="54" s="1"/>
  <c r="AV16" i="54"/>
  <c r="AV26" i="54" s="1"/>
  <c r="AR16" i="54"/>
  <c r="AR26" i="54" s="1"/>
  <c r="AN16" i="54"/>
  <c r="AN17" i="54" s="1"/>
  <c r="AJ16" i="54"/>
  <c r="AJ25" i="54" s="1"/>
  <c r="AF16" i="54"/>
  <c r="AF24" i="54" s="1"/>
  <c r="AB16" i="54"/>
  <c r="AB22" i="54" s="1"/>
  <c r="X16" i="54"/>
  <c r="X25" i="54" s="1"/>
  <c r="T16" i="54"/>
  <c r="B10" i="54"/>
  <c r="B9" i="54"/>
  <c r="AR8" i="54"/>
  <c r="B8" i="54"/>
  <c r="AZ7" i="54"/>
  <c r="B7" i="54"/>
  <c r="B6" i="54"/>
  <c r="B5" i="54"/>
  <c r="B4" i="54"/>
  <c r="BL416" i="54" s="1"/>
  <c r="BD3" i="54"/>
  <c r="AZ3" i="54"/>
  <c r="AZ4" i="54" s="1"/>
  <c r="AV3" i="54"/>
  <c r="AR3" i="54"/>
  <c r="AR7" i="54" s="1"/>
  <c r="AN3" i="54"/>
  <c r="AJ3" i="54"/>
  <c r="AF3" i="54"/>
  <c r="AF4" i="54" s="1"/>
  <c r="AB3" i="54"/>
  <c r="X3" i="54"/>
  <c r="X5" i="54" s="1"/>
  <c r="T3" i="54"/>
  <c r="T7" i="54" s="1"/>
  <c r="Y1" i="54"/>
  <c r="IO29" i="42"/>
  <c r="IM29" i="42" s="1"/>
  <c r="IO22" i="42"/>
  <c r="IN22" i="42" s="1"/>
  <c r="B2" i="42"/>
  <c r="IO28" i="42" l="1"/>
  <c r="IM28" i="42" s="1"/>
  <c r="IL28" i="42" s="1"/>
  <c r="IO25" i="42"/>
  <c r="IM25" i="42" s="1"/>
  <c r="IO26" i="42"/>
  <c r="IM26" i="42" s="1"/>
  <c r="IL26" i="42" s="1"/>
  <c r="BH20" i="49"/>
  <c r="AZ9" i="54"/>
  <c r="AB111" i="49"/>
  <c r="AH2372" i="43"/>
  <c r="BL409" i="54"/>
  <c r="BL401" i="54"/>
  <c r="BL405" i="54"/>
  <c r="BL402" i="54"/>
  <c r="BL406" i="54"/>
  <c r="BL410" i="54"/>
  <c r="BL414" i="54"/>
  <c r="BL411" i="54"/>
  <c r="BL413" i="54"/>
  <c r="BL403" i="54"/>
  <c r="BL407" i="54"/>
  <c r="BL415" i="54"/>
  <c r="BL404" i="54"/>
  <c r="BL408" i="54"/>
  <c r="BL412" i="54"/>
  <c r="BH22" i="49"/>
  <c r="BH23" i="49"/>
  <c r="BH24" i="49"/>
  <c r="BH25" i="49"/>
  <c r="BH26" i="49"/>
  <c r="BH27" i="49"/>
  <c r="BH19" i="49"/>
  <c r="BH21" i="49"/>
  <c r="BE32" i="49"/>
  <c r="BD32" i="49" s="1"/>
  <c r="BG26" i="49"/>
  <c r="IO27" i="42"/>
  <c r="IM27" i="42" s="1"/>
  <c r="IJ27" i="42" s="1"/>
  <c r="IG27" i="42" s="1"/>
  <c r="IO24" i="42"/>
  <c r="IM24" i="42" s="1"/>
  <c r="IL24" i="42" s="1"/>
  <c r="IO23" i="42"/>
  <c r="IM23" i="42" s="1"/>
  <c r="IJ23" i="42" s="1"/>
  <c r="BG27" i="49"/>
  <c r="BE27" i="49" s="1"/>
  <c r="BM27" i="49"/>
  <c r="CL15" i="43"/>
  <c r="BM20" i="49"/>
  <c r="X88" i="58"/>
  <c r="AB12" i="54"/>
  <c r="T88" i="58"/>
  <c r="IO21" i="42"/>
  <c r="BM18" i="49"/>
  <c r="BG18" i="49"/>
  <c r="AB88" i="58"/>
  <c r="CN11" i="43"/>
  <c r="CL11" i="43" s="1"/>
  <c r="AJ11" i="54"/>
  <c r="P88" i="58"/>
  <c r="AN12" i="54"/>
  <c r="BD12" i="54"/>
  <c r="BK18" i="49"/>
  <c r="AR9" i="54"/>
  <c r="AL2103" i="43"/>
  <c r="AL2235" i="43"/>
  <c r="AH1053" i="43"/>
  <c r="X4" i="54"/>
  <c r="AF22" i="54"/>
  <c r="CN6" i="50"/>
  <c r="BH15" i="50"/>
  <c r="BX17" i="50"/>
  <c r="CN24" i="50"/>
  <c r="CN29" i="50"/>
  <c r="CN37" i="50"/>
  <c r="CN45" i="50"/>
  <c r="AQ1049" i="43"/>
  <c r="AM1712" i="43"/>
  <c r="BE78" i="49"/>
  <c r="BD78" i="49" s="1"/>
  <c r="BD4" i="54"/>
  <c r="AV22" i="54"/>
  <c r="BH18" i="50"/>
  <c r="CN30" i="50"/>
  <c r="CN38" i="50"/>
  <c r="BX49" i="50"/>
  <c r="BH55" i="50"/>
  <c r="CQ15" i="43"/>
  <c r="CR23" i="43"/>
  <c r="CH23" i="43" s="1"/>
  <c r="CQ24" i="43"/>
  <c r="CL25" i="43"/>
  <c r="CQ39" i="43"/>
  <c r="CL44" i="43"/>
  <c r="CL50" i="43"/>
  <c r="CL52" i="43"/>
  <c r="CL53" i="43"/>
  <c r="CL57" i="43"/>
  <c r="CL59" i="43"/>
  <c r="CJ59" i="43" s="1"/>
  <c r="CI59" i="43" s="1"/>
  <c r="CM68" i="43"/>
  <c r="CQ70" i="43"/>
  <c r="CQ72" i="43"/>
  <c r="CL73" i="43"/>
  <c r="CJ73" i="43" s="1"/>
  <c r="CI73" i="43" s="1"/>
  <c r="CR78" i="43"/>
  <c r="CH78" i="43" s="1"/>
  <c r="CL79" i="43"/>
  <c r="CJ79" i="43" s="1"/>
  <c r="CI79" i="43" s="1"/>
  <c r="CL81" i="43"/>
  <c r="CQ82" i="43"/>
  <c r="AL2499" i="43"/>
  <c r="BF18" i="49"/>
  <c r="BF24" i="49"/>
  <c r="BM24" i="49"/>
  <c r="BF26" i="49"/>
  <c r="BE26" i="49" s="1"/>
  <c r="BF52" i="49"/>
  <c r="BG64" i="49"/>
  <c r="BE64" i="49" s="1"/>
  <c r="BD64" i="49" s="1"/>
  <c r="BF66" i="49"/>
  <c r="BE66" i="49" s="1"/>
  <c r="BD66" i="49" s="1"/>
  <c r="BF68" i="49"/>
  <c r="BG77" i="49"/>
  <c r="BM77" i="49"/>
  <c r="BG80" i="49"/>
  <c r="BE80" i="49" s="1"/>
  <c r="BD80" i="49" s="1"/>
  <c r="BF82" i="49"/>
  <c r="BE82" i="49" s="1"/>
  <c r="BD82" i="49" s="1"/>
  <c r="BF84" i="49"/>
  <c r="CN16" i="50"/>
  <c r="BL18" i="50"/>
  <c r="CN26" i="50"/>
  <c r="CN31" i="50"/>
  <c r="CN56" i="50"/>
  <c r="CQ28" i="43"/>
  <c r="CR35" i="43"/>
  <c r="CH35" i="43" s="1"/>
  <c r="CQ36" i="43"/>
  <c r="CQ37" i="43"/>
  <c r="CQ38" i="43"/>
  <c r="CQ46" i="43"/>
  <c r="CL62" i="43"/>
  <c r="CQ62" i="43"/>
  <c r="CL66" i="43"/>
  <c r="CJ66" i="43" s="1"/>
  <c r="CI66" i="43" s="1"/>
  <c r="CQ66" i="43"/>
  <c r="CL77" i="43"/>
  <c r="CQ77" i="43"/>
  <c r="AR2108" i="43"/>
  <c r="AH2504" i="43"/>
  <c r="BF28" i="49"/>
  <c r="BE28" i="49" s="1"/>
  <c r="BD28" i="49" s="1"/>
  <c r="BM28" i="49"/>
  <c r="BF39" i="49"/>
  <c r="BE39" i="49" s="1"/>
  <c r="BD39" i="49" s="1"/>
  <c r="BM39" i="49"/>
  <c r="BF43" i="49"/>
  <c r="BM43" i="49"/>
  <c r="BF51" i="49"/>
  <c r="BE51" i="49" s="1"/>
  <c r="BD51" i="49" s="1"/>
  <c r="BM51" i="49"/>
  <c r="BG65" i="49"/>
  <c r="BM65" i="49"/>
  <c r="BF70" i="49"/>
  <c r="BE70" i="49" s="1"/>
  <c r="BD70" i="49" s="1"/>
  <c r="BM70" i="49"/>
  <c r="BG81" i="49"/>
  <c r="BM81" i="49"/>
  <c r="BF86" i="49"/>
  <c r="BE86" i="49" s="1"/>
  <c r="BD86" i="49" s="1"/>
  <c r="BM86" i="49"/>
  <c r="IK26" i="42"/>
  <c r="II26" i="42" s="1"/>
  <c r="AJ23" i="54"/>
  <c r="BX4" i="50"/>
  <c r="BX80" i="50" s="1"/>
  <c r="BX10" i="50"/>
  <c r="BL17" i="50"/>
  <c r="BH44" i="50"/>
  <c r="BH52" i="50"/>
  <c r="CL36" i="43"/>
  <c r="CL37" i="43"/>
  <c r="CL38" i="43"/>
  <c r="CL42" i="43"/>
  <c r="CJ42" i="43" s="1"/>
  <c r="CI42" i="43" s="1"/>
  <c r="CL46" i="43"/>
  <c r="CL48" i="43"/>
  <c r="CL55" i="43"/>
  <c r="CM62" i="43"/>
  <c r="CJ62" i="43" s="1"/>
  <c r="CI62" i="43" s="1"/>
  <c r="CM66" i="43"/>
  <c r="CM77" i="43"/>
  <c r="AR529" i="43"/>
  <c r="BG47" i="49"/>
  <c r="BF90" i="49"/>
  <c r="BE90" i="49" s="1"/>
  <c r="BD90" i="49" s="1"/>
  <c r="AF10" i="54"/>
  <c r="BT47" i="50"/>
  <c r="BT72" i="50"/>
  <c r="BT43" i="50"/>
  <c r="BT40" i="50"/>
  <c r="BT35" i="50"/>
  <c r="BT12" i="50"/>
  <c r="BT34" i="50"/>
  <c r="BT13" i="50"/>
  <c r="CJ28" i="50"/>
  <c r="BT33" i="50"/>
  <c r="BT67" i="50"/>
  <c r="IM22" i="42"/>
  <c r="AZ5" i="54"/>
  <c r="AV10" i="54"/>
  <c r="X12" i="54"/>
  <c r="T22" i="54"/>
  <c r="T18" i="54"/>
  <c r="AJ20" i="54"/>
  <c r="AJ22" i="54"/>
  <c r="AZ26" i="54"/>
  <c r="AZ24" i="54"/>
  <c r="X19" i="54"/>
  <c r="AZ20" i="54"/>
  <c r="BD21" i="54"/>
  <c r="T23" i="54"/>
  <c r="T24" i="54"/>
  <c r="AJ26" i="54"/>
  <c r="BH71" i="50"/>
  <c r="BH67" i="50"/>
  <c r="BH62" i="50"/>
  <c r="BH59" i="50"/>
  <c r="BH49" i="50"/>
  <c r="BH46" i="50"/>
  <c r="BH45" i="50"/>
  <c r="BH38" i="50"/>
  <c r="BH31" i="50"/>
  <c r="BH23" i="50"/>
  <c r="BH22" i="50"/>
  <c r="BH68" i="50"/>
  <c r="BH66" i="50"/>
  <c r="BH63" i="50"/>
  <c r="BH19" i="50"/>
  <c r="BH17" i="50"/>
  <c r="BH16" i="50"/>
  <c r="BH10" i="50"/>
  <c r="BH6" i="50"/>
  <c r="BH64" i="50"/>
  <c r="BH61" i="50"/>
  <c r="BH53" i="50"/>
  <c r="BH50" i="50"/>
  <c r="BH37" i="50"/>
  <c r="BH36" i="50"/>
  <c r="BH32" i="50"/>
  <c r="BH30" i="50"/>
  <c r="BH29" i="50"/>
  <c r="BH28" i="50"/>
  <c r="BH27" i="50"/>
  <c r="BH26" i="50"/>
  <c r="BH25" i="50"/>
  <c r="BX64" i="50"/>
  <c r="BX30" i="50"/>
  <c r="BX27" i="50"/>
  <c r="BX26" i="50"/>
  <c r="BX68" i="50"/>
  <c r="BX66" i="50"/>
  <c r="BX56" i="50"/>
  <c r="BX45" i="50"/>
  <c r="BX38" i="50"/>
  <c r="BX37" i="50"/>
  <c r="BX32" i="50"/>
  <c r="BX29" i="50"/>
  <c r="BX28" i="50"/>
  <c r="BX25" i="50"/>
  <c r="BX18" i="50"/>
  <c r="BX46" i="50"/>
  <c r="BX31" i="50"/>
  <c r="BX24" i="50"/>
  <c r="BX22" i="50"/>
  <c r="BX21" i="50"/>
  <c r="BX20" i="50"/>
  <c r="BX15" i="50"/>
  <c r="BX11" i="50"/>
  <c r="BX9" i="50"/>
  <c r="CN63" i="50"/>
  <c r="CN55" i="50"/>
  <c r="CN54" i="50"/>
  <c r="CN52" i="50"/>
  <c r="CN36" i="50"/>
  <c r="CN32" i="50"/>
  <c r="CN28" i="50"/>
  <c r="CN25" i="50"/>
  <c r="CN21" i="50"/>
  <c r="CN72" i="50"/>
  <c r="CN67" i="50"/>
  <c r="CN61" i="50"/>
  <c r="CN53" i="50"/>
  <c r="CN50" i="50"/>
  <c r="CN46" i="50"/>
  <c r="CN23" i="50"/>
  <c r="CN22" i="50"/>
  <c r="CN20" i="50"/>
  <c r="CN19" i="50"/>
  <c r="CN17" i="50"/>
  <c r="CN15" i="50"/>
  <c r="CN11" i="50"/>
  <c r="CN9" i="50"/>
  <c r="CN5" i="50"/>
  <c r="CN59" i="50"/>
  <c r="CN57" i="50"/>
  <c r="CN51" i="50"/>
  <c r="CN44" i="50"/>
  <c r="BH4" i="50"/>
  <c r="BH80" i="50" s="1"/>
  <c r="BH5" i="50"/>
  <c r="BT8" i="50"/>
  <c r="BH9" i="50"/>
  <c r="CN10" i="50"/>
  <c r="BT14" i="50"/>
  <c r="BX19" i="50"/>
  <c r="BH21" i="50"/>
  <c r="BX23" i="50"/>
  <c r="CJ33" i="50"/>
  <c r="BT39" i="50"/>
  <c r="BX44" i="50"/>
  <c r="BH51" i="50"/>
  <c r="BH54" i="50"/>
  <c r="BX57" i="50"/>
  <c r="BX60" i="50"/>
  <c r="BX67" i="50"/>
  <c r="AV12" i="54"/>
  <c r="AN26" i="54"/>
  <c r="AN25" i="54"/>
  <c r="AN21" i="54"/>
  <c r="AN19" i="54"/>
  <c r="CR49" i="43"/>
  <c r="CH49" i="43" s="1"/>
  <c r="CM49" i="43"/>
  <c r="CQ49" i="43"/>
  <c r="CL49" i="43"/>
  <c r="AF8" i="54"/>
  <c r="AF12" i="54"/>
  <c r="AF11" i="54"/>
  <c r="AF9" i="54"/>
  <c r="AV5" i="54"/>
  <c r="AV11" i="54"/>
  <c r="CJ51" i="50"/>
  <c r="CJ50" i="50"/>
  <c r="CJ39" i="50"/>
  <c r="CJ34" i="50"/>
  <c r="CJ29" i="50"/>
  <c r="CJ58" i="50"/>
  <c r="CJ30" i="50"/>
  <c r="CJ24" i="50"/>
  <c r="CJ54" i="50"/>
  <c r="CJ23" i="50"/>
  <c r="CJ19" i="50"/>
  <c r="CJ17" i="50"/>
  <c r="CR45" i="43"/>
  <c r="CH45" i="43" s="1"/>
  <c r="CM45" i="43"/>
  <c r="CQ45" i="43"/>
  <c r="CL45" i="43"/>
  <c r="CJ45" i="43" s="1"/>
  <c r="CI45" i="43" s="1"/>
  <c r="X9" i="54"/>
  <c r="X10" i="54"/>
  <c r="X7" i="54"/>
  <c r="AV4" i="54"/>
  <c r="BD10" i="54"/>
  <c r="X26" i="54"/>
  <c r="X23" i="54"/>
  <c r="X17" i="54"/>
  <c r="BD26" i="54"/>
  <c r="BD23" i="54"/>
  <c r="X21" i="54"/>
  <c r="BT7" i="50"/>
  <c r="CJ18" i="50"/>
  <c r="BT59" i="50"/>
  <c r="AR6" i="54"/>
  <c r="AR5" i="54"/>
  <c r="AF5" i="54"/>
  <c r="AV6" i="54"/>
  <c r="AV7" i="54"/>
  <c r="AV8" i="54"/>
  <c r="T17" i="54"/>
  <c r="AJ18" i="54"/>
  <c r="BD19" i="54"/>
  <c r="AJ21" i="54"/>
  <c r="AN23" i="54"/>
  <c r="AJ24" i="54"/>
  <c r="BD25" i="54"/>
  <c r="BP39" i="50"/>
  <c r="BP4" i="50"/>
  <c r="BP80" i="50" s="1"/>
  <c r="CF71" i="50"/>
  <c r="CF65" i="50"/>
  <c r="CF37" i="50"/>
  <c r="CF31" i="50"/>
  <c r="CF27" i="50"/>
  <c r="CN4" i="50"/>
  <c r="CN80" i="50" s="1"/>
  <c r="BX5" i="50"/>
  <c r="BX6" i="50"/>
  <c r="BH11" i="50"/>
  <c r="BX16" i="50"/>
  <c r="CN18" i="50"/>
  <c r="BH20" i="50"/>
  <c r="BH24" i="50"/>
  <c r="BT41" i="50"/>
  <c r="CJ55" i="50"/>
  <c r="BX59" i="50"/>
  <c r="CN62" i="50"/>
  <c r="BH65" i="50"/>
  <c r="CR47" i="43"/>
  <c r="CH47" i="43" s="1"/>
  <c r="CM47" i="43"/>
  <c r="CQ47" i="43"/>
  <c r="CL47" i="43"/>
  <c r="CR51" i="43"/>
  <c r="CH51" i="43" s="1"/>
  <c r="CM51" i="43"/>
  <c r="CQ51" i="43"/>
  <c r="CL51" i="43"/>
  <c r="CJ51" i="43" s="1"/>
  <c r="CI51" i="43" s="1"/>
  <c r="CR69" i="43"/>
  <c r="CH69" i="43" s="1"/>
  <c r="CM69" i="43"/>
  <c r="CQ69" i="43"/>
  <c r="CL69" i="43"/>
  <c r="CJ69" i="43" s="1"/>
  <c r="CI69" i="43" s="1"/>
  <c r="AG2235" i="43"/>
  <c r="AH2108" i="43"/>
  <c r="BG69" i="49"/>
  <c r="BM69" i="49"/>
  <c r="BF69" i="49"/>
  <c r="BG85" i="49"/>
  <c r="BM85" i="49"/>
  <c r="BF85" i="49"/>
  <c r="BE85" i="49" s="1"/>
  <c r="BD85" i="49" s="1"/>
  <c r="X161" i="59"/>
  <c r="CR20" i="43"/>
  <c r="CH20" i="43" s="1"/>
  <c r="CL20" i="43"/>
  <c r="CQ20" i="43"/>
  <c r="CR33" i="43"/>
  <c r="CH33" i="43" s="1"/>
  <c r="CM33" i="43"/>
  <c r="CQ33" i="43"/>
  <c r="CL33" i="43"/>
  <c r="CJ33" i="43" s="1"/>
  <c r="CI33" i="43" s="1"/>
  <c r="CR40" i="43"/>
  <c r="CH40" i="43" s="1"/>
  <c r="CM40" i="43"/>
  <c r="CQ40" i="43"/>
  <c r="CL40" i="43"/>
  <c r="CJ40" i="43" s="1"/>
  <c r="CI40" i="43" s="1"/>
  <c r="CR58" i="43"/>
  <c r="CH58" i="43" s="1"/>
  <c r="CM58" i="43"/>
  <c r="CQ58" i="43"/>
  <c r="CL58" i="43"/>
  <c r="CR71" i="43"/>
  <c r="CH71" i="43" s="1"/>
  <c r="CM71" i="43"/>
  <c r="CQ71" i="43"/>
  <c r="CL71" i="43"/>
  <c r="AV20" i="54"/>
  <c r="BL62" i="50"/>
  <c r="BL69" i="50"/>
  <c r="CB30" i="50"/>
  <c r="CB24" i="50"/>
  <c r="CR40" i="50"/>
  <c r="CR67" i="50"/>
  <c r="BL26" i="50"/>
  <c r="BL36" i="50"/>
  <c r="CM31" i="43"/>
  <c r="CR31" i="43"/>
  <c r="CH31" i="43" s="1"/>
  <c r="CR60" i="43"/>
  <c r="CH60" i="43" s="1"/>
  <c r="CM60" i="43"/>
  <c r="CQ60" i="43"/>
  <c r="CL60" i="43"/>
  <c r="CR64" i="43"/>
  <c r="CH64" i="43" s="1"/>
  <c r="CM64" i="43"/>
  <c r="CQ64" i="43"/>
  <c r="CL64" i="43"/>
  <c r="CR76" i="43"/>
  <c r="CH76" i="43" s="1"/>
  <c r="CM76" i="43"/>
  <c r="CJ76" i="43" s="1"/>
  <c r="CI76" i="43" s="1"/>
  <c r="CL76" i="43"/>
  <c r="CQ76" i="43"/>
  <c r="AQ1311" i="43"/>
  <c r="AR1184" i="43"/>
  <c r="BM36" i="49"/>
  <c r="BG36" i="49"/>
  <c r="BF36" i="49"/>
  <c r="CQ11" i="43"/>
  <c r="B10" i="43" s="1"/>
  <c r="CM15" i="43"/>
  <c r="CJ15" i="43" s="1"/>
  <c r="CQ16" i="43"/>
  <c r="CL19" i="43"/>
  <c r="CQ19" i="43"/>
  <c r="CM25" i="43"/>
  <c r="CJ25" i="43" s="1"/>
  <c r="CI25" i="43" s="1"/>
  <c r="CL28" i="43"/>
  <c r="CL29" i="43"/>
  <c r="CQ29" i="43"/>
  <c r="CQ32" i="43"/>
  <c r="CM39" i="43"/>
  <c r="CJ39" i="43" s="1"/>
  <c r="CI39" i="43" s="1"/>
  <c r="CL41" i="43"/>
  <c r="CQ41" i="43"/>
  <c r="CL43" i="43"/>
  <c r="CQ43" i="43"/>
  <c r="CM46" i="43"/>
  <c r="CJ46" i="43" s="1"/>
  <c r="CI46" i="43" s="1"/>
  <c r="CM50" i="43"/>
  <c r="CM52" i="43"/>
  <c r="CL54" i="43"/>
  <c r="CQ54" i="43"/>
  <c r="CL56" i="43"/>
  <c r="CQ56" i="43"/>
  <c r="CM57" i="43"/>
  <c r="CJ57" i="43" s="1"/>
  <c r="CI57" i="43" s="1"/>
  <c r="CM59" i="43"/>
  <c r="CL61" i="43"/>
  <c r="CQ61" i="43"/>
  <c r="CL63" i="43"/>
  <c r="CQ63" i="43"/>
  <c r="CL65" i="43"/>
  <c r="CQ65" i="43"/>
  <c r="CL67" i="43"/>
  <c r="CQ67" i="43"/>
  <c r="CM70" i="43"/>
  <c r="CJ70" i="43" s="1"/>
  <c r="CI70" i="43" s="1"/>
  <c r="CM72" i="43"/>
  <c r="CL75" i="43"/>
  <c r="CQ75" i="43"/>
  <c r="CJ81" i="43"/>
  <c r="CI81" i="43" s="1"/>
  <c r="CL83" i="43"/>
  <c r="CR84" i="43"/>
  <c r="CH84" i="43" s="1"/>
  <c r="CQ84" i="43"/>
  <c r="AL1707" i="43"/>
  <c r="AM1580" i="43"/>
  <c r="AL1971" i="43"/>
  <c r="BG31" i="49"/>
  <c r="BM31" i="49"/>
  <c r="BF31" i="49"/>
  <c r="BM40" i="49"/>
  <c r="BG40" i="49"/>
  <c r="BF40" i="49"/>
  <c r="BG73" i="49"/>
  <c r="BM73" i="49"/>
  <c r="BF73" i="49"/>
  <c r="BG89" i="49"/>
  <c r="BM89" i="49"/>
  <c r="BF89" i="49"/>
  <c r="CM11" i="43"/>
  <c r="CJ11" i="43" s="1"/>
  <c r="CI11" i="43" s="1"/>
  <c r="CR11" i="43"/>
  <c r="CH11" i="43" s="1"/>
  <c r="CL12" i="43"/>
  <c r="CL16" i="43"/>
  <c r="CM19" i="43"/>
  <c r="CM29" i="43"/>
  <c r="CL32" i="43"/>
  <c r="CM41" i="43"/>
  <c r="CM43" i="43"/>
  <c r="CJ43" i="43" s="1"/>
  <c r="CI43" i="43" s="1"/>
  <c r="CM54" i="43"/>
  <c r="CM56" i="43"/>
  <c r="CM61" i="43"/>
  <c r="CM63" i="43"/>
  <c r="CM65" i="43"/>
  <c r="CM67" i="43"/>
  <c r="CR74" i="43"/>
  <c r="CH74" i="43" s="1"/>
  <c r="CM74" i="43"/>
  <c r="CJ74" i="43" s="1"/>
  <c r="CI74" i="43" s="1"/>
  <c r="CM75" i="43"/>
  <c r="CQ78" i="43"/>
  <c r="CL78" i="43"/>
  <c r="CJ78" i="43" s="1"/>
  <c r="CI78" i="43" s="1"/>
  <c r="CR80" i="43"/>
  <c r="CH80" i="43" s="1"/>
  <c r="CM80" i="43"/>
  <c r="CR85" i="43"/>
  <c r="CH85" i="43" s="1"/>
  <c r="CL85" i="43"/>
  <c r="AG656" i="43"/>
  <c r="AH529" i="43"/>
  <c r="AR791" i="43"/>
  <c r="AG1443" i="43"/>
  <c r="BG19" i="49"/>
  <c r="BM19" i="49"/>
  <c r="BF19" i="49"/>
  <c r="BM42" i="49"/>
  <c r="BG42" i="49"/>
  <c r="BF42" i="49"/>
  <c r="BM44" i="49"/>
  <c r="BG44" i="49"/>
  <c r="BF44" i="49"/>
  <c r="BM48" i="49"/>
  <c r="BG48" i="49"/>
  <c r="BE48" i="49" s="1"/>
  <c r="BD48" i="49" s="1"/>
  <c r="BM55" i="49"/>
  <c r="BG55" i="49"/>
  <c r="BE55" i="49" s="1"/>
  <c r="BD55" i="49" s="1"/>
  <c r="BF55" i="49"/>
  <c r="CJ53" i="43"/>
  <c r="CI53" i="43" s="1"/>
  <c r="CJ55" i="43"/>
  <c r="CI55" i="43" s="1"/>
  <c r="CJ77" i="43"/>
  <c r="CI77" i="43" s="1"/>
  <c r="AM1184" i="43"/>
  <c r="AL1311" i="43"/>
  <c r="AQ1839" i="43"/>
  <c r="AR1712" i="43"/>
  <c r="BM57" i="49"/>
  <c r="BG57" i="49"/>
  <c r="BF57" i="49"/>
  <c r="BE24" i="49"/>
  <c r="BE62" i="49"/>
  <c r="BD62" i="49" s="1"/>
  <c r="AG918" i="43"/>
  <c r="AG1575" i="43"/>
  <c r="BG52" i="49"/>
  <c r="BE52" i="49" s="1"/>
  <c r="BD52" i="49" s="1"/>
  <c r="BF56" i="49"/>
  <c r="BF58" i="49"/>
  <c r="BF59" i="49"/>
  <c r="BE59" i="49" s="1"/>
  <c r="BD59" i="49" s="1"/>
  <c r="BF35" i="49"/>
  <c r="BE35" i="49" s="1"/>
  <c r="BD35" i="49" s="1"/>
  <c r="BF47" i="49"/>
  <c r="BG56" i="49"/>
  <c r="BG58" i="49"/>
  <c r="BM59" i="49"/>
  <c r="P8" i="58"/>
  <c r="IN21" i="42"/>
  <c r="IM21" i="42"/>
  <c r="T10" i="54"/>
  <c r="T4" i="54"/>
  <c r="T5" i="54"/>
  <c r="T6" i="54"/>
  <c r="T8" i="54"/>
  <c r="AJ7" i="54"/>
  <c r="AJ5" i="54"/>
  <c r="AJ9" i="54"/>
  <c r="AJ12" i="54"/>
  <c r="AJ4" i="54"/>
  <c r="AZ8" i="54"/>
  <c r="AZ6" i="54"/>
  <c r="AZ13" i="54" s="1"/>
  <c r="AZ11" i="54"/>
  <c r="AJ8" i="54"/>
  <c r="T9" i="54"/>
  <c r="AZ10" i="54"/>
  <c r="AZ12" i="54"/>
  <c r="AB23" i="54"/>
  <c r="BP6" i="50"/>
  <c r="CR7" i="50"/>
  <c r="CF9" i="50"/>
  <c r="CF10" i="50"/>
  <c r="CF11" i="50"/>
  <c r="CR12" i="50"/>
  <c r="CR14" i="50"/>
  <c r="CB23" i="50"/>
  <c r="BL32" i="50"/>
  <c r="BL38" i="50"/>
  <c r="BP79" i="50"/>
  <c r="AR23" i="54"/>
  <c r="AR22" i="54"/>
  <c r="AR25" i="54"/>
  <c r="AR24" i="54"/>
  <c r="AR17" i="54"/>
  <c r="AB21" i="54"/>
  <c r="BL79" i="50"/>
  <c r="BL72" i="50"/>
  <c r="BL71" i="50"/>
  <c r="BL67" i="50"/>
  <c r="BL59" i="50"/>
  <c r="BL49" i="50"/>
  <c r="BL78" i="50"/>
  <c r="BL75" i="50"/>
  <c r="BL66" i="50"/>
  <c r="BL58" i="50"/>
  <c r="BL46" i="50"/>
  <c r="BL45" i="50"/>
  <c r="BL44" i="50"/>
  <c r="BL22" i="50"/>
  <c r="BL21" i="50"/>
  <c r="BL20" i="50"/>
  <c r="BL16" i="50"/>
  <c r="BL15" i="50"/>
  <c r="BL11" i="50"/>
  <c r="BL10" i="50"/>
  <c r="BL9" i="50"/>
  <c r="BL65" i="50"/>
  <c r="BL60" i="50"/>
  <c r="BL47" i="50"/>
  <c r="BL43" i="50"/>
  <c r="BL41" i="50"/>
  <c r="BL74" i="50"/>
  <c r="BL70" i="50"/>
  <c r="BL64" i="50"/>
  <c r="BL48" i="50"/>
  <c r="BL42" i="50"/>
  <c r="BL68" i="50"/>
  <c r="BL63" i="50"/>
  <c r="BL57" i="50"/>
  <c r="BL54" i="50"/>
  <c r="BL50" i="50"/>
  <c r="BL40" i="50"/>
  <c r="BL39" i="50"/>
  <c r="BL35" i="50"/>
  <c r="BL34" i="50"/>
  <c r="BL33" i="50"/>
  <c r="BL6" i="50"/>
  <c r="BL5" i="50"/>
  <c r="BL4" i="50"/>
  <c r="BL80" i="50" s="1"/>
  <c r="BL77" i="50"/>
  <c r="BL55" i="50"/>
  <c r="BL51" i="50"/>
  <c r="BL14" i="50"/>
  <c r="BL13" i="50"/>
  <c r="BL12" i="50"/>
  <c r="BL8" i="50"/>
  <c r="BL7" i="50"/>
  <c r="BL61" i="50"/>
  <c r="BL52" i="50"/>
  <c r="BL30" i="50"/>
  <c r="BL29" i="50"/>
  <c r="BL24" i="50"/>
  <c r="BL23" i="50"/>
  <c r="BL76" i="50"/>
  <c r="BL28" i="50"/>
  <c r="CB79" i="50"/>
  <c r="CB72" i="50"/>
  <c r="CB71" i="50"/>
  <c r="CB78" i="50"/>
  <c r="CB77" i="50"/>
  <c r="CB59" i="50"/>
  <c r="CB49" i="50"/>
  <c r="CB73" i="50"/>
  <c r="CB69" i="50"/>
  <c r="CB68" i="50"/>
  <c r="CB67" i="50"/>
  <c r="CB57" i="50"/>
  <c r="CB56" i="50"/>
  <c r="CB22" i="50"/>
  <c r="CB21" i="50"/>
  <c r="CB20" i="50"/>
  <c r="CB16" i="50"/>
  <c r="CB15" i="50"/>
  <c r="CB11" i="50"/>
  <c r="CB10" i="50"/>
  <c r="CB9" i="50"/>
  <c r="CB46" i="50"/>
  <c r="CB76" i="50"/>
  <c r="CB58" i="50"/>
  <c r="CB45" i="50"/>
  <c r="CB44" i="50"/>
  <c r="CB65" i="50"/>
  <c r="CB55" i="50"/>
  <c r="CB51" i="50"/>
  <c r="CB38" i="50"/>
  <c r="CB37" i="50"/>
  <c r="CB36" i="50"/>
  <c r="CB32" i="50"/>
  <c r="CB31" i="50"/>
  <c r="CB27" i="50"/>
  <c r="CB26" i="50"/>
  <c r="CB25" i="50"/>
  <c r="CB75" i="50"/>
  <c r="CB70" i="50"/>
  <c r="CB61" i="50"/>
  <c r="CB52" i="50"/>
  <c r="CB47" i="50"/>
  <c r="CB43" i="50"/>
  <c r="CB41" i="50"/>
  <c r="CB40" i="50"/>
  <c r="CB39" i="50"/>
  <c r="CB35" i="50"/>
  <c r="CB34" i="50"/>
  <c r="CB33" i="50"/>
  <c r="CB6" i="50"/>
  <c r="CB5" i="50"/>
  <c r="CB4" i="50"/>
  <c r="CB80" i="50" s="1"/>
  <c r="CB74" i="50"/>
  <c r="CB66" i="50"/>
  <c r="CB64" i="50"/>
  <c r="CB62" i="50"/>
  <c r="CB60" i="50"/>
  <c r="CB53" i="50"/>
  <c r="CR79" i="50"/>
  <c r="CR81" i="50" s="1"/>
  <c r="CR72" i="50"/>
  <c r="CR71" i="50"/>
  <c r="CR76" i="50"/>
  <c r="CR75" i="50"/>
  <c r="CR74" i="50"/>
  <c r="CR73" i="50"/>
  <c r="CR70" i="50"/>
  <c r="CR69" i="50"/>
  <c r="CR59" i="50"/>
  <c r="CR49" i="50"/>
  <c r="CR66" i="50"/>
  <c r="CR63" i="50"/>
  <c r="CR62" i="50"/>
  <c r="CR61" i="50"/>
  <c r="CR55" i="50"/>
  <c r="CR54" i="50"/>
  <c r="CR53" i="50"/>
  <c r="CR52" i="50"/>
  <c r="CR51" i="50"/>
  <c r="CR50" i="50"/>
  <c r="CR22" i="50"/>
  <c r="CR21" i="50"/>
  <c r="CR20" i="50"/>
  <c r="CR16" i="50"/>
  <c r="CR15" i="50"/>
  <c r="CR11" i="50"/>
  <c r="CR10" i="50"/>
  <c r="CR9" i="50"/>
  <c r="CR65" i="50"/>
  <c r="CR57" i="50"/>
  <c r="CR56" i="50"/>
  <c r="CR78" i="50"/>
  <c r="CR77" i="50"/>
  <c r="CR47" i="50"/>
  <c r="CR44" i="50"/>
  <c r="CR43" i="50"/>
  <c r="CR41" i="50"/>
  <c r="CR30" i="50"/>
  <c r="CR29" i="50"/>
  <c r="CR28" i="50"/>
  <c r="CR24" i="50"/>
  <c r="CR23" i="50"/>
  <c r="CR19" i="50"/>
  <c r="CR18" i="50"/>
  <c r="CR17" i="50"/>
  <c r="CR68" i="50"/>
  <c r="CR64" i="50"/>
  <c r="CR60" i="50"/>
  <c r="CR46" i="50"/>
  <c r="CR45" i="50"/>
  <c r="CR38" i="50"/>
  <c r="CR37" i="50"/>
  <c r="CR36" i="50"/>
  <c r="CR32" i="50"/>
  <c r="CR31" i="50"/>
  <c r="CR27" i="50"/>
  <c r="CR26" i="50"/>
  <c r="CR25" i="50"/>
  <c r="CR42" i="50"/>
  <c r="CR58" i="50"/>
  <c r="CR48" i="50"/>
  <c r="CR39" i="50"/>
  <c r="CR35" i="50"/>
  <c r="CR34" i="50"/>
  <c r="CR33" i="50"/>
  <c r="CB8" i="50"/>
  <c r="CB13" i="50"/>
  <c r="CB17" i="50"/>
  <c r="CB18" i="50"/>
  <c r="CB19" i="50"/>
  <c r="BL25" i="50"/>
  <c r="CF26" i="50"/>
  <c r="BL27" i="50"/>
  <c r="CB29" i="50"/>
  <c r="BL31" i="50"/>
  <c r="BP33" i="50"/>
  <c r="BP34" i="50"/>
  <c r="BP35" i="50"/>
  <c r="CF36" i="50"/>
  <c r="BL37" i="50"/>
  <c r="CB42" i="50"/>
  <c r="CB48" i="50"/>
  <c r="CB50" i="50"/>
  <c r="BL53" i="50"/>
  <c r="CB63" i="50"/>
  <c r="BL73" i="50"/>
  <c r="AB25" i="54"/>
  <c r="AB24" i="54"/>
  <c r="AB17" i="54"/>
  <c r="AB26" i="54"/>
  <c r="AB19" i="54"/>
  <c r="AB18" i="54"/>
  <c r="AR20" i="54"/>
  <c r="AR18" i="54"/>
  <c r="AR19" i="54"/>
  <c r="AB20" i="54"/>
  <c r="AR21" i="54"/>
  <c r="BP67" i="50"/>
  <c r="BP68" i="50"/>
  <c r="BP66" i="50"/>
  <c r="BP65" i="50"/>
  <c r="BP64" i="50"/>
  <c r="BP60" i="50"/>
  <c r="BP55" i="50"/>
  <c r="BP54" i="50"/>
  <c r="BP53" i="50"/>
  <c r="BP52" i="50"/>
  <c r="BP51" i="50"/>
  <c r="BP50" i="50"/>
  <c r="BP74" i="50"/>
  <c r="BP71" i="50"/>
  <c r="BP70" i="50"/>
  <c r="BP59" i="50"/>
  <c r="BP48" i="50"/>
  <c r="BP47" i="50"/>
  <c r="BP43" i="50"/>
  <c r="BP42" i="50"/>
  <c r="BP41" i="50"/>
  <c r="BP30" i="50"/>
  <c r="BP29" i="50"/>
  <c r="BP28" i="50"/>
  <c r="BP24" i="50"/>
  <c r="BP23" i="50"/>
  <c r="BP19" i="50"/>
  <c r="BP18" i="50"/>
  <c r="BP17" i="50"/>
  <c r="BP69" i="50"/>
  <c r="BP77" i="50"/>
  <c r="BP73" i="50"/>
  <c r="BP63" i="50"/>
  <c r="BP62" i="50"/>
  <c r="BP61" i="50"/>
  <c r="BP49" i="50"/>
  <c r="BP72" i="50"/>
  <c r="BP46" i="50"/>
  <c r="BP45" i="50"/>
  <c r="BP14" i="50"/>
  <c r="BP13" i="50"/>
  <c r="BP12" i="50"/>
  <c r="BP8" i="50"/>
  <c r="BP7" i="50"/>
  <c r="BP76" i="50"/>
  <c r="BP58" i="50"/>
  <c r="BP22" i="50"/>
  <c r="BP21" i="50"/>
  <c r="BP20" i="50"/>
  <c r="BP16" i="50"/>
  <c r="BP15" i="50"/>
  <c r="BP11" i="50"/>
  <c r="BP10" i="50"/>
  <c r="BP9" i="50"/>
  <c r="BP78" i="50"/>
  <c r="BP56" i="50"/>
  <c r="BP37" i="50"/>
  <c r="BP27" i="50"/>
  <c r="BP26" i="50"/>
  <c r="BP75" i="50"/>
  <c r="BP38" i="50"/>
  <c r="BP36" i="50"/>
  <c r="BP32" i="50"/>
  <c r="BP31" i="50"/>
  <c r="BP25" i="50"/>
  <c r="CF67" i="50"/>
  <c r="CF79" i="50"/>
  <c r="CF64" i="50"/>
  <c r="CF60" i="50"/>
  <c r="CF55" i="50"/>
  <c r="CF54" i="50"/>
  <c r="CF53" i="50"/>
  <c r="CF52" i="50"/>
  <c r="CF51" i="50"/>
  <c r="CF50" i="50"/>
  <c r="CF77" i="50"/>
  <c r="CF76" i="50"/>
  <c r="CF58" i="50"/>
  <c r="CF46" i="50"/>
  <c r="CF45" i="50"/>
  <c r="CF44" i="50"/>
  <c r="CF30" i="50"/>
  <c r="CF29" i="50"/>
  <c r="CF28" i="50"/>
  <c r="CF24" i="50"/>
  <c r="CF23" i="50"/>
  <c r="CF19" i="50"/>
  <c r="CF18" i="50"/>
  <c r="CF17" i="50"/>
  <c r="CF66" i="50"/>
  <c r="CF59" i="50"/>
  <c r="CF43" i="50"/>
  <c r="CF42" i="50"/>
  <c r="CF75" i="50"/>
  <c r="CF72" i="50"/>
  <c r="CF48" i="50"/>
  <c r="CF47" i="50"/>
  <c r="CF41" i="50"/>
  <c r="CF70" i="50"/>
  <c r="CF61" i="50"/>
  <c r="CF56" i="50"/>
  <c r="CF49" i="50"/>
  <c r="CF40" i="50"/>
  <c r="CF39" i="50"/>
  <c r="CF35" i="50"/>
  <c r="CF34" i="50"/>
  <c r="CF33" i="50"/>
  <c r="CF6" i="50"/>
  <c r="CF5" i="50"/>
  <c r="CF4" i="50"/>
  <c r="CF80" i="50" s="1"/>
  <c r="CF78" i="50"/>
  <c r="CF74" i="50"/>
  <c r="CF62" i="50"/>
  <c r="CF57" i="50"/>
  <c r="CF14" i="50"/>
  <c r="CF13" i="50"/>
  <c r="CF12" i="50"/>
  <c r="CF8" i="50"/>
  <c r="CF7" i="50"/>
  <c r="CF69" i="50"/>
  <c r="CF68" i="50"/>
  <c r="CF73" i="50"/>
  <c r="CF63" i="50"/>
  <c r="CR13" i="50"/>
  <c r="CF15" i="50"/>
  <c r="CF16" i="50"/>
  <c r="CF20" i="50"/>
  <c r="CF21" i="50"/>
  <c r="CF22" i="50"/>
  <c r="CB28" i="50"/>
  <c r="CF32" i="50"/>
  <c r="CF38" i="50"/>
  <c r="BP40" i="50"/>
  <c r="BP44" i="50"/>
  <c r="CB54" i="50"/>
  <c r="BL56" i="50"/>
  <c r="BP57" i="50"/>
  <c r="CR26" i="43"/>
  <c r="CH26" i="43" s="1"/>
  <c r="CM26" i="43"/>
  <c r="CQ26" i="43"/>
  <c r="CL26" i="43"/>
  <c r="BD7" i="54"/>
  <c r="BD6" i="54"/>
  <c r="BD5" i="54"/>
  <c r="AN10" i="54"/>
  <c r="AF25" i="54"/>
  <c r="AF23" i="54"/>
  <c r="AF21" i="54"/>
  <c r="AF19" i="54"/>
  <c r="AF17" i="54"/>
  <c r="AV18" i="54"/>
  <c r="AF20" i="54"/>
  <c r="BT68" i="50"/>
  <c r="BT66" i="50"/>
  <c r="BT65" i="50"/>
  <c r="BT78" i="50"/>
  <c r="BT77" i="50"/>
  <c r="BT76" i="50"/>
  <c r="BT75" i="50"/>
  <c r="BT74" i="50"/>
  <c r="BT73" i="50"/>
  <c r="BT70" i="50"/>
  <c r="BT69" i="50"/>
  <c r="BT63" i="50"/>
  <c r="BT62" i="50"/>
  <c r="BT61" i="50"/>
  <c r="BT57" i="50"/>
  <c r="BT56" i="50"/>
  <c r="BT46" i="50"/>
  <c r="BT45" i="50"/>
  <c r="BT44" i="50"/>
  <c r="BT64" i="50"/>
  <c r="BT60" i="50"/>
  <c r="BT49" i="50"/>
  <c r="BT38" i="50"/>
  <c r="BT37" i="50"/>
  <c r="BT36" i="50"/>
  <c r="BT32" i="50"/>
  <c r="BT31" i="50"/>
  <c r="BT27" i="50"/>
  <c r="BT26" i="50"/>
  <c r="BT25" i="50"/>
  <c r="BT6" i="50"/>
  <c r="BT5" i="50"/>
  <c r="BT4" i="50"/>
  <c r="BT80" i="50" s="1"/>
  <c r="BT54" i="50"/>
  <c r="BT52" i="50"/>
  <c r="BT51" i="50"/>
  <c r="BT79" i="50"/>
  <c r="BT81" i="50" s="1"/>
  <c r="BT55" i="50"/>
  <c r="BT53" i="50"/>
  <c r="BT50" i="50"/>
  <c r="CJ68" i="50"/>
  <c r="CJ66" i="50"/>
  <c r="CJ65" i="50"/>
  <c r="CJ78" i="50"/>
  <c r="CJ77" i="50"/>
  <c r="CJ67" i="50"/>
  <c r="CJ63" i="50"/>
  <c r="CJ62" i="50"/>
  <c r="CJ61" i="50"/>
  <c r="CJ57" i="50"/>
  <c r="CJ56" i="50"/>
  <c r="CJ46" i="50"/>
  <c r="CJ45" i="50"/>
  <c r="CJ44" i="50"/>
  <c r="CJ79" i="50"/>
  <c r="CJ81" i="50" s="1"/>
  <c r="CJ75" i="50"/>
  <c r="CJ72" i="50"/>
  <c r="CJ59" i="50"/>
  <c r="CJ48" i="50"/>
  <c r="CJ47" i="50"/>
  <c r="CJ43" i="50"/>
  <c r="CJ42" i="50"/>
  <c r="CJ41" i="50"/>
  <c r="CJ38" i="50"/>
  <c r="CJ37" i="50"/>
  <c r="CJ36" i="50"/>
  <c r="CJ32" i="50"/>
  <c r="CJ31" i="50"/>
  <c r="CJ27" i="50"/>
  <c r="CJ26" i="50"/>
  <c r="CJ25" i="50"/>
  <c r="CJ6" i="50"/>
  <c r="CJ5" i="50"/>
  <c r="CJ4" i="50"/>
  <c r="CJ80" i="50" s="1"/>
  <c r="CJ49" i="50"/>
  <c r="CJ40" i="50"/>
  <c r="CJ74" i="50"/>
  <c r="CJ71" i="50"/>
  <c r="CJ70" i="50"/>
  <c r="CJ64" i="50"/>
  <c r="CJ60" i="50"/>
  <c r="CJ9" i="50"/>
  <c r="CJ10" i="50"/>
  <c r="CJ11" i="50"/>
  <c r="CJ15" i="50"/>
  <c r="CJ16" i="50"/>
  <c r="BT17" i="50"/>
  <c r="BT18" i="50"/>
  <c r="BT19" i="50"/>
  <c r="CJ20" i="50"/>
  <c r="CJ21" i="50"/>
  <c r="CJ22" i="50"/>
  <c r="BT23" i="50"/>
  <c r="BT24" i="50"/>
  <c r="BT28" i="50"/>
  <c r="BT29" i="50"/>
  <c r="BT30" i="50"/>
  <c r="CJ53" i="50"/>
  <c r="CJ69" i="50"/>
  <c r="CJ73" i="50"/>
  <c r="T83" i="59"/>
  <c r="P83" i="59"/>
  <c r="AB83" i="59"/>
  <c r="X83" i="59"/>
  <c r="BD9" i="54"/>
  <c r="X11" i="54"/>
  <c r="AV25" i="54"/>
  <c r="AV23" i="54"/>
  <c r="AV21" i="54"/>
  <c r="AV19" i="54"/>
  <c r="AV17" i="54"/>
  <c r="AR12" i="54"/>
  <c r="AR11" i="54"/>
  <c r="AR10" i="54"/>
  <c r="AR4" i="54"/>
  <c r="AR13" i="54" s="1"/>
  <c r="X6" i="54"/>
  <c r="X8" i="54"/>
  <c r="BD8" i="54"/>
  <c r="BD11" i="54"/>
  <c r="AZ17" i="54"/>
  <c r="AF18" i="54"/>
  <c r="AZ18" i="54"/>
  <c r="AJ19" i="54"/>
  <c r="T21" i="54"/>
  <c r="AV24" i="54"/>
  <c r="AZ25" i="54"/>
  <c r="AF26" i="54"/>
  <c r="CJ7" i="50"/>
  <c r="CJ8" i="50"/>
  <c r="BT9" i="50"/>
  <c r="BT10" i="50"/>
  <c r="BT11" i="50"/>
  <c r="CJ12" i="50"/>
  <c r="CJ13" i="50"/>
  <c r="CJ14" i="50"/>
  <c r="BT15" i="50"/>
  <c r="BT16" i="50"/>
  <c r="BT20" i="50"/>
  <c r="BT21" i="50"/>
  <c r="BT22" i="50"/>
  <c r="BT42" i="50"/>
  <c r="BT48" i="50"/>
  <c r="CJ52" i="50"/>
  <c r="BT58" i="50"/>
  <c r="BT71" i="50"/>
  <c r="CJ76" i="50"/>
  <c r="C134" i="43"/>
  <c r="C263" i="43" s="1"/>
  <c r="AP17" i="30"/>
  <c r="EE87" i="43"/>
  <c r="AL787" i="43"/>
  <c r="AM660" i="43"/>
  <c r="AL918" i="43"/>
  <c r="AF6" i="54"/>
  <c r="AF7" i="54"/>
  <c r="AV9" i="54"/>
  <c r="X18" i="54"/>
  <c r="AN18" i="54"/>
  <c r="BD18" i="54"/>
  <c r="X20" i="54"/>
  <c r="AN20" i="54"/>
  <c r="BD20" i="54"/>
  <c r="X22" i="54"/>
  <c r="AN22" i="54"/>
  <c r="BD22" i="54"/>
  <c r="X24" i="54"/>
  <c r="AN24" i="54"/>
  <c r="BD24" i="54"/>
  <c r="BH78" i="50"/>
  <c r="BH77" i="50"/>
  <c r="BH76" i="50"/>
  <c r="BH75" i="50"/>
  <c r="BH74" i="50"/>
  <c r="BH73" i="50"/>
  <c r="BH70" i="50"/>
  <c r="BH69" i="50"/>
  <c r="BH79" i="50"/>
  <c r="BH81" i="50" s="1"/>
  <c r="BH58" i="50"/>
  <c r="BH48" i="50"/>
  <c r="BH47" i="50"/>
  <c r="BH43" i="50"/>
  <c r="BH42" i="50"/>
  <c r="BH41" i="50"/>
  <c r="BX78" i="50"/>
  <c r="BX77" i="50"/>
  <c r="BX76" i="50"/>
  <c r="BX75" i="50"/>
  <c r="BX74" i="50"/>
  <c r="BX73" i="50"/>
  <c r="BX70" i="50"/>
  <c r="BX69" i="50"/>
  <c r="BX79" i="50"/>
  <c r="BX81" i="50" s="1"/>
  <c r="BX72" i="50"/>
  <c r="BX71" i="50"/>
  <c r="BX58" i="50"/>
  <c r="BX48" i="50"/>
  <c r="BX47" i="50"/>
  <c r="BX43" i="50"/>
  <c r="BX42" i="50"/>
  <c r="BX41" i="50"/>
  <c r="CN78" i="50"/>
  <c r="CN77" i="50"/>
  <c r="CN76" i="50"/>
  <c r="CN75" i="50"/>
  <c r="CN74" i="50"/>
  <c r="CN73" i="50"/>
  <c r="CN70" i="50"/>
  <c r="CN69" i="50"/>
  <c r="CN79" i="50"/>
  <c r="CN68" i="50"/>
  <c r="CN66" i="50"/>
  <c r="CN65" i="50"/>
  <c r="CN58" i="50"/>
  <c r="CN48" i="50"/>
  <c r="CN47" i="50"/>
  <c r="CN43" i="50"/>
  <c r="CN42" i="50"/>
  <c r="CN41" i="50"/>
  <c r="BH7" i="50"/>
  <c r="BX7" i="50"/>
  <c r="CN7" i="50"/>
  <c r="BH8" i="50"/>
  <c r="BX8" i="50"/>
  <c r="CN8" i="50"/>
  <c r="BH12" i="50"/>
  <c r="BX12" i="50"/>
  <c r="CN12" i="50"/>
  <c r="BH13" i="50"/>
  <c r="BX13" i="50"/>
  <c r="CN13" i="50"/>
  <c r="BH14" i="50"/>
  <c r="BX14" i="50"/>
  <c r="CN14" i="50"/>
  <c r="BH33" i="50"/>
  <c r="BX33" i="50"/>
  <c r="CN33" i="50"/>
  <c r="BH34" i="50"/>
  <c r="BX34" i="50"/>
  <c r="CN34" i="50"/>
  <c r="BH35" i="50"/>
  <c r="BX35" i="50"/>
  <c r="CN35" i="50"/>
  <c r="BH39" i="50"/>
  <c r="BX39" i="50"/>
  <c r="CN39" i="50"/>
  <c r="BH40" i="50"/>
  <c r="BX40" i="50"/>
  <c r="CN40" i="50"/>
  <c r="CN49" i="50"/>
  <c r="BX50" i="50"/>
  <c r="BX51" i="50"/>
  <c r="BX52" i="50"/>
  <c r="BX53" i="50"/>
  <c r="BX54" i="50"/>
  <c r="BX55" i="50"/>
  <c r="BH56" i="50"/>
  <c r="BH57" i="50"/>
  <c r="CN60" i="50"/>
  <c r="BX61" i="50"/>
  <c r="BX62" i="50"/>
  <c r="BX63" i="50"/>
  <c r="CN64" i="50"/>
  <c r="BX65" i="50"/>
  <c r="CN71" i="50"/>
  <c r="BH72" i="50"/>
  <c r="CL13" i="43"/>
  <c r="CR14" i="43"/>
  <c r="CR18" i="43"/>
  <c r="CH18" i="43" s="1"/>
  <c r="CR30" i="43"/>
  <c r="CH30" i="43" s="1"/>
  <c r="CM30" i="43"/>
  <c r="CJ30" i="43" s="1"/>
  <c r="CI30" i="43" s="1"/>
  <c r="CQ30" i="43"/>
  <c r="AL656" i="43"/>
  <c r="AM529" i="43"/>
  <c r="AM2504" i="43"/>
  <c r="AL2631" i="43"/>
  <c r="AV2631" i="43" s="1"/>
  <c r="AL132" i="43"/>
  <c r="AM5" i="43"/>
  <c r="CR17" i="43"/>
  <c r="CH17" i="43" s="1"/>
  <c r="CM17" i="43"/>
  <c r="CQ17" i="43"/>
  <c r="B7" i="43" s="1"/>
  <c r="T11" i="54" s="1"/>
  <c r="CL17" i="43"/>
  <c r="CR21" i="43"/>
  <c r="CH21" i="43" s="1"/>
  <c r="CM21" i="43"/>
  <c r="CQ21" i="43"/>
  <c r="CL21" i="43"/>
  <c r="CR34" i="43"/>
  <c r="CH34" i="43" s="1"/>
  <c r="CM34" i="43"/>
  <c r="CJ34" i="43" s="1"/>
  <c r="CI34" i="43" s="1"/>
  <c r="CQ34" i="43"/>
  <c r="AL525" i="43"/>
  <c r="AQ1180" i="43"/>
  <c r="AR1053" i="43"/>
  <c r="BM92" i="49"/>
  <c r="BF92" i="49"/>
  <c r="BG92" i="49"/>
  <c r="AB82" i="59"/>
  <c r="X82" i="59"/>
  <c r="T82" i="59"/>
  <c r="P82" i="59"/>
  <c r="AQ132" i="43"/>
  <c r="AR5" i="43"/>
  <c r="CQ14" i="43"/>
  <c r="CL14" i="43"/>
  <c r="CJ14" i="43" s="1"/>
  <c r="CI14" i="43" s="1"/>
  <c r="CQ18" i="43"/>
  <c r="CL18" i="43"/>
  <c r="CJ18" i="43" s="1"/>
  <c r="CR22" i="43"/>
  <c r="CH22" i="43" s="1"/>
  <c r="CQ22" i="43"/>
  <c r="CL22" i="43"/>
  <c r="CJ22" i="43" s="1"/>
  <c r="CI22" i="43" s="1"/>
  <c r="AL1049" i="43"/>
  <c r="AM922" i="43"/>
  <c r="AM1448" i="43"/>
  <c r="AL1575" i="43"/>
  <c r="BM22" i="49"/>
  <c r="BG22" i="49"/>
  <c r="BF22" i="49"/>
  <c r="BM25" i="49"/>
  <c r="BG25" i="49"/>
  <c r="BF25" i="49"/>
  <c r="BM29" i="49"/>
  <c r="BG29" i="49"/>
  <c r="BF29" i="49"/>
  <c r="BM38" i="49"/>
  <c r="BF38" i="49"/>
  <c r="BE38" i="49" s="1"/>
  <c r="BD38" i="49" s="1"/>
  <c r="BM41" i="49"/>
  <c r="BG41" i="49"/>
  <c r="BF41" i="49"/>
  <c r="BE41" i="49" s="1"/>
  <c r="BD41" i="49" s="1"/>
  <c r="BM45" i="49"/>
  <c r="BG45" i="49"/>
  <c r="BF45" i="49"/>
  <c r="BM54" i="49"/>
  <c r="BF54" i="49"/>
  <c r="BE54" i="49" s="1"/>
  <c r="BD54" i="49" s="1"/>
  <c r="BM61" i="49"/>
  <c r="BG61" i="49"/>
  <c r="BE61" i="49" s="1"/>
  <c r="BD61" i="49" s="1"/>
  <c r="BM79" i="49"/>
  <c r="BG79" i="49"/>
  <c r="BF79" i="49"/>
  <c r="BM83" i="49"/>
  <c r="BG83" i="49"/>
  <c r="BF83" i="49"/>
  <c r="AP37" i="30"/>
  <c r="CM12" i="43"/>
  <c r="CQ12" i="43"/>
  <c r="CM16" i="43"/>
  <c r="CM20" i="43"/>
  <c r="CJ20" i="43" s="1"/>
  <c r="CM24" i="43"/>
  <c r="CJ24" i="43" s="1"/>
  <c r="CI24" i="43" s="1"/>
  <c r="CM28" i="43"/>
  <c r="CM32" i="43"/>
  <c r="CJ32" i="43" s="1"/>
  <c r="CI32" i="43" s="1"/>
  <c r="CM36" i="43"/>
  <c r="CJ36" i="43" s="1"/>
  <c r="CI36" i="43" s="1"/>
  <c r="CM37" i="43"/>
  <c r="CJ37" i="43" s="1"/>
  <c r="CI37" i="43" s="1"/>
  <c r="CM38" i="43"/>
  <c r="CJ38" i="43" s="1"/>
  <c r="CI38" i="43" s="1"/>
  <c r="AG394" i="43"/>
  <c r="AQ525" i="43"/>
  <c r="AQ1443" i="43"/>
  <c r="AG1707" i="43"/>
  <c r="AH1580" i="43"/>
  <c r="AH1844" i="43"/>
  <c r="AG1971" i="43"/>
  <c r="BE20" i="49"/>
  <c r="BD20" i="49" s="1"/>
  <c r="BM34" i="49"/>
  <c r="BG34" i="49"/>
  <c r="BF34" i="49"/>
  <c r="BM50" i="49"/>
  <c r="BG50" i="49"/>
  <c r="BF50" i="49"/>
  <c r="BM76" i="49"/>
  <c r="BF76" i="49"/>
  <c r="BE76" i="49" s="1"/>
  <c r="BD76" i="49" s="1"/>
  <c r="CQ23" i="43"/>
  <c r="CL23" i="43"/>
  <c r="CJ23" i="43" s="1"/>
  <c r="CI23" i="43" s="1"/>
  <c r="CQ27" i="43"/>
  <c r="CL27" i="43"/>
  <c r="CJ27" i="43" s="1"/>
  <c r="CI27" i="43" s="1"/>
  <c r="CQ31" i="43"/>
  <c r="CL31" i="43"/>
  <c r="CQ35" i="43"/>
  <c r="CL35" i="43"/>
  <c r="CJ35" i="43" s="1"/>
  <c r="CI35" i="43" s="1"/>
  <c r="CJ44" i="43"/>
  <c r="CI44" i="43" s="1"/>
  <c r="CJ48" i="43"/>
  <c r="CI48" i="43" s="1"/>
  <c r="CJ52" i="43"/>
  <c r="CI52" i="43" s="1"/>
  <c r="CJ56" i="43"/>
  <c r="CI56" i="43" s="1"/>
  <c r="CJ68" i="43"/>
  <c r="CI68" i="43" s="1"/>
  <c r="CJ72" i="43"/>
  <c r="CI72" i="43" s="1"/>
  <c r="CJ80" i="43"/>
  <c r="CI80" i="43" s="1"/>
  <c r="AG1049" i="43"/>
  <c r="AH922" i="43"/>
  <c r="AQ2103" i="43"/>
  <c r="AR2504" i="43"/>
  <c r="W106" i="49"/>
  <c r="W5" i="49"/>
  <c r="BG21" i="49"/>
  <c r="BE21" i="49" s="1"/>
  <c r="BD21" i="49" s="1"/>
  <c r="BM21" i="49"/>
  <c r="BM23" i="49"/>
  <c r="BG23" i="49"/>
  <c r="BF23" i="49"/>
  <c r="BM63" i="49"/>
  <c r="BG63" i="49"/>
  <c r="BF63" i="49"/>
  <c r="BM67" i="49"/>
  <c r="BG67" i="49"/>
  <c r="BF67" i="49"/>
  <c r="CM82" i="43"/>
  <c r="CJ82" i="43" s="1"/>
  <c r="CI82" i="43" s="1"/>
  <c r="CM83" i="43"/>
  <c r="CJ83" i="43" s="1"/>
  <c r="CI83" i="43" s="1"/>
  <c r="CM84" i="43"/>
  <c r="CJ84" i="43" s="1"/>
  <c r="CI84" i="43" s="1"/>
  <c r="CM85" i="43"/>
  <c r="AH398" i="43"/>
  <c r="BG30" i="49"/>
  <c r="BE30" i="49" s="1"/>
  <c r="BD30" i="49" s="1"/>
  <c r="BM33" i="49"/>
  <c r="BG33" i="49"/>
  <c r="BE33" i="49" s="1"/>
  <c r="BD33" i="49" s="1"/>
  <c r="BG46" i="49"/>
  <c r="BE46" i="49" s="1"/>
  <c r="BD46" i="49" s="1"/>
  <c r="BM49" i="49"/>
  <c r="BG49" i="49"/>
  <c r="BE49" i="49" s="1"/>
  <c r="BD49" i="49" s="1"/>
  <c r="BM72" i="49"/>
  <c r="BG72" i="49"/>
  <c r="BF72" i="49"/>
  <c r="BM88" i="49"/>
  <c r="BG88" i="49"/>
  <c r="BF88" i="49"/>
  <c r="AL263" i="43"/>
  <c r="BL102" i="49"/>
  <c r="BK19" i="49"/>
  <c r="BM37" i="49"/>
  <c r="BG37" i="49"/>
  <c r="BE37" i="49" s="1"/>
  <c r="BD37" i="49" s="1"/>
  <c r="BE43" i="49"/>
  <c r="BD43" i="49" s="1"/>
  <c r="BM53" i="49"/>
  <c r="BG53" i="49"/>
  <c r="BE53" i="49" s="1"/>
  <c r="BD53" i="49" s="1"/>
  <c r="BM60" i="49"/>
  <c r="BG60" i="49"/>
  <c r="BE60" i="49" s="1"/>
  <c r="BD60" i="49" s="1"/>
  <c r="AB184" i="57"/>
  <c r="BG68" i="49"/>
  <c r="BE68" i="49" s="1"/>
  <c r="BD68" i="49" s="1"/>
  <c r="BM71" i="49"/>
  <c r="BG71" i="49"/>
  <c r="BE71" i="49" s="1"/>
  <c r="BD71" i="49" s="1"/>
  <c r="BE77" i="49"/>
  <c r="BD77" i="49" s="1"/>
  <c r="BG84" i="49"/>
  <c r="BE84" i="49" s="1"/>
  <c r="BD84" i="49" s="1"/>
  <c r="BM87" i="49"/>
  <c r="BG87" i="49"/>
  <c r="BE87" i="49" s="1"/>
  <c r="BD87" i="49" s="1"/>
  <c r="BE57" i="49"/>
  <c r="BD57" i="49" s="1"/>
  <c r="BE65" i="49"/>
  <c r="BD65" i="49" s="1"/>
  <c r="BM75" i="49"/>
  <c r="BG75" i="49"/>
  <c r="BE75" i="49" s="1"/>
  <c r="BD75" i="49" s="1"/>
  <c r="BE81" i="49"/>
  <c r="BD81" i="49" s="1"/>
  <c r="BM91" i="49"/>
  <c r="BG91" i="49"/>
  <c r="BE91" i="49" s="1"/>
  <c r="BD91" i="49" s="1"/>
  <c r="X81" i="59"/>
  <c r="IJ25" i="42"/>
  <c r="IG25" i="42" s="1"/>
  <c r="IL25" i="42"/>
  <c r="IK25" i="42"/>
  <c r="IP25" i="42"/>
  <c r="IJ29" i="42"/>
  <c r="IG29" i="42" s="1"/>
  <c r="IL29" i="42"/>
  <c r="IK29" i="42"/>
  <c r="IP29" i="42"/>
  <c r="IP24" i="42"/>
  <c r="IK24" i="42"/>
  <c r="II24" i="42" s="1"/>
  <c r="IH24" i="42" s="1"/>
  <c r="IJ24" i="42"/>
  <c r="IP26" i="42"/>
  <c r="IP28" i="42"/>
  <c r="IK28" i="42"/>
  <c r="II28" i="42" s="1"/>
  <c r="IJ28" i="42"/>
  <c r="IG28" i="42" s="1"/>
  <c r="X108" i="59"/>
  <c r="T108" i="59"/>
  <c r="P108" i="59"/>
  <c r="AF108" i="59"/>
  <c r="AB108" i="59"/>
  <c r="X110" i="59"/>
  <c r="T110" i="59"/>
  <c r="AF110" i="59"/>
  <c r="AB110" i="59"/>
  <c r="P110" i="59"/>
  <c r="X112" i="59"/>
  <c r="T112" i="59"/>
  <c r="P112" i="59"/>
  <c r="AF112" i="59"/>
  <c r="AB112" i="59"/>
  <c r="X114" i="59"/>
  <c r="T114" i="59"/>
  <c r="AF114" i="59"/>
  <c r="AB114" i="59"/>
  <c r="P114" i="59"/>
  <c r="X156" i="59"/>
  <c r="T156" i="59"/>
  <c r="P156" i="59"/>
  <c r="AF156" i="59"/>
  <c r="AB156" i="59"/>
  <c r="T84" i="59"/>
  <c r="P84" i="59"/>
  <c r="AB84" i="59"/>
  <c r="X84" i="59"/>
  <c r="AB85" i="59"/>
  <c r="X85" i="59"/>
  <c r="T85" i="59"/>
  <c r="P85" i="59"/>
  <c r="T86" i="59"/>
  <c r="P86" i="59"/>
  <c r="AB86" i="59"/>
  <c r="X86" i="59"/>
  <c r="AB87" i="59"/>
  <c r="X87" i="59"/>
  <c r="T87" i="59"/>
  <c r="P87" i="59"/>
  <c r="T88" i="59"/>
  <c r="P88" i="59"/>
  <c r="AB88" i="59"/>
  <c r="X88" i="59"/>
  <c r="AB89" i="59"/>
  <c r="X89" i="59"/>
  <c r="T89" i="59"/>
  <c r="P89" i="59"/>
  <c r="T90" i="59"/>
  <c r="P90" i="59"/>
  <c r="AB90" i="59"/>
  <c r="X90" i="59"/>
  <c r="AB91" i="59"/>
  <c r="X91" i="59"/>
  <c r="T91" i="59"/>
  <c r="P91" i="59"/>
  <c r="T92" i="59"/>
  <c r="AF92" i="59"/>
  <c r="P92" i="59"/>
  <c r="AB92" i="59"/>
  <c r="X92" i="59"/>
  <c r="AB93" i="59"/>
  <c r="X93" i="59"/>
  <c r="AF93" i="59"/>
  <c r="T93" i="59"/>
  <c r="P93" i="59"/>
  <c r="T94" i="59"/>
  <c r="AF94" i="59"/>
  <c r="P94" i="59"/>
  <c r="AB94" i="59"/>
  <c r="X94" i="59"/>
  <c r="AB95" i="59"/>
  <c r="X95" i="59"/>
  <c r="T95" i="59"/>
  <c r="P95" i="59"/>
  <c r="AF95" i="59"/>
  <c r="T96" i="59"/>
  <c r="AF96" i="59"/>
  <c r="P96" i="59"/>
  <c r="AB96" i="59"/>
  <c r="X96" i="59"/>
  <c r="AB97" i="59"/>
  <c r="X97" i="59"/>
  <c r="AF97" i="59"/>
  <c r="T97" i="59"/>
  <c r="P97" i="59"/>
  <c r="T98" i="59"/>
  <c r="AF98" i="59"/>
  <c r="P98" i="59"/>
  <c r="AB98" i="59"/>
  <c r="X98" i="59"/>
  <c r="AB99" i="59"/>
  <c r="X99" i="59"/>
  <c r="T99" i="59"/>
  <c r="P99" i="59"/>
  <c r="AF99" i="59"/>
  <c r="X100" i="59"/>
  <c r="T100" i="59"/>
  <c r="P100" i="59"/>
  <c r="AF100" i="59"/>
  <c r="AB100" i="59"/>
  <c r="AF101" i="59"/>
  <c r="P101" i="59"/>
  <c r="T101" i="59"/>
  <c r="AB101" i="59"/>
  <c r="X101" i="59"/>
  <c r="X102" i="59"/>
  <c r="P102" i="59"/>
  <c r="AF102" i="59"/>
  <c r="AB102" i="59"/>
  <c r="T102" i="59"/>
  <c r="AF103" i="59"/>
  <c r="P103" i="59"/>
  <c r="AB103" i="59"/>
  <c r="X103" i="59"/>
  <c r="T103" i="59"/>
  <c r="X104" i="59"/>
  <c r="T104" i="59"/>
  <c r="P104" i="59"/>
  <c r="AF104" i="59"/>
  <c r="AB104" i="59"/>
  <c r="AF105" i="59"/>
  <c r="P105" i="59"/>
  <c r="AB105" i="59"/>
  <c r="X105" i="59"/>
  <c r="T105" i="59"/>
  <c r="X106" i="59"/>
  <c r="T106" i="59"/>
  <c r="AF106" i="59"/>
  <c r="AB106" i="59"/>
  <c r="P106" i="59"/>
  <c r="X152" i="59"/>
  <c r="T152" i="59"/>
  <c r="P152" i="59"/>
  <c r="AF152" i="59"/>
  <c r="AB152" i="59"/>
  <c r="AF107" i="59"/>
  <c r="P107" i="59"/>
  <c r="AB107" i="59"/>
  <c r="X107" i="59"/>
  <c r="T107" i="59"/>
  <c r="AF109" i="59"/>
  <c r="P109" i="59"/>
  <c r="AB109" i="59"/>
  <c r="X109" i="59"/>
  <c r="T109" i="59"/>
  <c r="AF111" i="59"/>
  <c r="P111" i="59"/>
  <c r="AB111" i="59"/>
  <c r="X111" i="59"/>
  <c r="T111" i="59"/>
  <c r="AF113" i="59"/>
  <c r="P113" i="59"/>
  <c r="AB113" i="59"/>
  <c r="X113" i="59"/>
  <c r="T113" i="59"/>
  <c r="CR13" i="43"/>
  <c r="CH13" i="43" s="1"/>
  <c r="CM13" i="43"/>
  <c r="AF115" i="59"/>
  <c r="P115" i="59"/>
  <c r="AB115" i="59"/>
  <c r="X115" i="59"/>
  <c r="T115" i="59"/>
  <c r="AF117" i="59"/>
  <c r="P117" i="59"/>
  <c r="AB117" i="59"/>
  <c r="X117" i="59"/>
  <c r="T117" i="59"/>
  <c r="AF119" i="59"/>
  <c r="P119" i="59"/>
  <c r="AB119" i="59"/>
  <c r="X119" i="59"/>
  <c r="T119" i="59"/>
  <c r="AF121" i="59"/>
  <c r="P121" i="59"/>
  <c r="AB121" i="59"/>
  <c r="X121" i="59"/>
  <c r="T121" i="59"/>
  <c r="AF123" i="59"/>
  <c r="P123" i="59"/>
  <c r="AB123" i="59"/>
  <c r="X123" i="59"/>
  <c r="T123" i="59"/>
  <c r="AF125" i="59"/>
  <c r="P125" i="59"/>
  <c r="AB125" i="59"/>
  <c r="X125" i="59"/>
  <c r="T125" i="59"/>
  <c r="AF127" i="59"/>
  <c r="P127" i="59"/>
  <c r="AB127" i="59"/>
  <c r="X127" i="59"/>
  <c r="T127" i="59"/>
  <c r="AF129" i="59"/>
  <c r="P129" i="59"/>
  <c r="AB129" i="59"/>
  <c r="X129" i="59"/>
  <c r="T129" i="59"/>
  <c r="AF131" i="59"/>
  <c r="P131" i="59"/>
  <c r="AB131" i="59"/>
  <c r="X131" i="59"/>
  <c r="T131" i="59"/>
  <c r="AF133" i="59"/>
  <c r="P133" i="59"/>
  <c r="AB133" i="59"/>
  <c r="X133" i="59"/>
  <c r="T133" i="59"/>
  <c r="AF135" i="59"/>
  <c r="P135" i="59"/>
  <c r="AB135" i="59"/>
  <c r="X135" i="59"/>
  <c r="AF137" i="59"/>
  <c r="P137" i="59"/>
  <c r="AB137" i="59"/>
  <c r="X137" i="59"/>
  <c r="T137" i="59"/>
  <c r="AF139" i="59"/>
  <c r="P139" i="59"/>
  <c r="AB139" i="59"/>
  <c r="X139" i="59"/>
  <c r="T139" i="59"/>
  <c r="AF141" i="59"/>
  <c r="P141" i="59"/>
  <c r="AB141" i="59"/>
  <c r="X141" i="59"/>
  <c r="T141" i="59"/>
  <c r="AF143" i="59"/>
  <c r="P143" i="59"/>
  <c r="AB143" i="59"/>
  <c r="X143" i="59"/>
  <c r="T143" i="59"/>
  <c r="AF145" i="59"/>
  <c r="P145" i="59"/>
  <c r="AB145" i="59"/>
  <c r="X145" i="59"/>
  <c r="T145" i="59"/>
  <c r="AF147" i="59"/>
  <c r="P147" i="59"/>
  <c r="AB147" i="59"/>
  <c r="X147" i="59"/>
  <c r="T147" i="59"/>
  <c r="AF149" i="59"/>
  <c r="P149" i="59"/>
  <c r="AB149" i="59"/>
  <c r="X149" i="59"/>
  <c r="T149" i="59"/>
  <c r="AF151" i="59"/>
  <c r="P151" i="59"/>
  <c r="AB151" i="59"/>
  <c r="X151" i="59"/>
  <c r="T151" i="59"/>
  <c r="AF153" i="59"/>
  <c r="P153" i="59"/>
  <c r="AB153" i="59"/>
  <c r="X153" i="59"/>
  <c r="T153" i="59"/>
  <c r="AF155" i="59"/>
  <c r="P155" i="59"/>
  <c r="AB155" i="59"/>
  <c r="X155" i="59"/>
  <c r="T155" i="59"/>
  <c r="T135" i="59"/>
  <c r="X116" i="59"/>
  <c r="T116" i="59"/>
  <c r="P116" i="59"/>
  <c r="AF116" i="59"/>
  <c r="AB116" i="59"/>
  <c r="X118" i="59"/>
  <c r="T118" i="59"/>
  <c r="AF118" i="59"/>
  <c r="AB118" i="59"/>
  <c r="P118" i="59"/>
  <c r="X120" i="59"/>
  <c r="T120" i="59"/>
  <c r="P120" i="59"/>
  <c r="AF120" i="59"/>
  <c r="AB120" i="59"/>
  <c r="X122" i="59"/>
  <c r="T122" i="59"/>
  <c r="AF122" i="59"/>
  <c r="AB122" i="59"/>
  <c r="P122" i="59"/>
  <c r="X124" i="59"/>
  <c r="T124" i="59"/>
  <c r="P124" i="59"/>
  <c r="AF124" i="59"/>
  <c r="AB124" i="59"/>
  <c r="X126" i="59"/>
  <c r="T126" i="59"/>
  <c r="AF126" i="59"/>
  <c r="AB126" i="59"/>
  <c r="P126" i="59"/>
  <c r="X128" i="59"/>
  <c r="T128" i="59"/>
  <c r="P128" i="59"/>
  <c r="AF128" i="59"/>
  <c r="AB128" i="59"/>
  <c r="X130" i="59"/>
  <c r="T130" i="59"/>
  <c r="AF130" i="59"/>
  <c r="AB130" i="59"/>
  <c r="P130" i="59"/>
  <c r="X132" i="59"/>
  <c r="T132" i="59"/>
  <c r="P132" i="59"/>
  <c r="AF132" i="59"/>
  <c r="AB132" i="59"/>
  <c r="X134" i="59"/>
  <c r="T134" i="59"/>
  <c r="AF134" i="59"/>
  <c r="AB134" i="59"/>
  <c r="P134" i="59"/>
  <c r="X136" i="59"/>
  <c r="T136" i="59"/>
  <c r="P136" i="59"/>
  <c r="AF136" i="59"/>
  <c r="AB136" i="59"/>
  <c r="X138" i="59"/>
  <c r="T138" i="59"/>
  <c r="AF138" i="59"/>
  <c r="AB138" i="59"/>
  <c r="P138" i="59"/>
  <c r="X140" i="59"/>
  <c r="T140" i="59"/>
  <c r="P140" i="59"/>
  <c r="AF140" i="59"/>
  <c r="AB140" i="59"/>
  <c r="X142" i="59"/>
  <c r="T142" i="59"/>
  <c r="AF142" i="59"/>
  <c r="AB142" i="59"/>
  <c r="P142" i="59"/>
  <c r="X144" i="59"/>
  <c r="T144" i="59"/>
  <c r="P144" i="59"/>
  <c r="AF144" i="59"/>
  <c r="AB144" i="59"/>
  <c r="X146" i="59"/>
  <c r="T146" i="59"/>
  <c r="AF146" i="59"/>
  <c r="AB146" i="59"/>
  <c r="P146" i="59"/>
  <c r="X148" i="59"/>
  <c r="T148" i="59"/>
  <c r="P148" i="59"/>
  <c r="AF148" i="59"/>
  <c r="AB148" i="59"/>
  <c r="X150" i="59"/>
  <c r="T150" i="59"/>
  <c r="AF150" i="59"/>
  <c r="AB150" i="59"/>
  <c r="P150" i="59"/>
  <c r="X154" i="59"/>
  <c r="T154" i="59"/>
  <c r="AF154" i="59"/>
  <c r="AB154" i="59"/>
  <c r="P154" i="59"/>
  <c r="C2106" i="43"/>
  <c r="C2235" i="43" s="1"/>
  <c r="AP18" i="30"/>
  <c r="AB11" i="54"/>
  <c r="AP22" i="30"/>
  <c r="AJ6" i="54"/>
  <c r="AJ10" i="54"/>
  <c r="AP20" i="30"/>
  <c r="C527" i="43"/>
  <c r="C656" i="43" s="1"/>
  <c r="AN8" i="54"/>
  <c r="AN6" i="54"/>
  <c r="AP30" i="30"/>
  <c r="AN4" i="54"/>
  <c r="C1182" i="43"/>
  <c r="C1311" i="43" s="1"/>
  <c r="AP28" i="30"/>
  <c r="AN5" i="54"/>
  <c r="AN7" i="54"/>
  <c r="AN9" i="54"/>
  <c r="AN11" i="54"/>
  <c r="AP26" i="30"/>
  <c r="AP34" i="30"/>
  <c r="AP24" i="30"/>
  <c r="AP32" i="30"/>
  <c r="C1314" i="43"/>
  <c r="C1443" i="43" s="1"/>
  <c r="AB6" i="54"/>
  <c r="AB8" i="54"/>
  <c r="AB4" i="54"/>
  <c r="AB5" i="54"/>
  <c r="AB7" i="54"/>
  <c r="AB9" i="54"/>
  <c r="AB10" i="54"/>
  <c r="C396" i="43"/>
  <c r="C525" i="43" s="1"/>
  <c r="EE89" i="43"/>
  <c r="AP19" i="30"/>
  <c r="C1446" i="43"/>
  <c r="C1575" i="43" s="1"/>
  <c r="EE97" i="43"/>
  <c r="AP27" i="30"/>
  <c r="C2502" i="43"/>
  <c r="C2631" i="43" s="1"/>
  <c r="EE105" i="43"/>
  <c r="AP35" i="30"/>
  <c r="C2238" i="43"/>
  <c r="C2367" i="43" s="1"/>
  <c r="AP33" i="30"/>
  <c r="EE95" i="43"/>
  <c r="C920" i="43"/>
  <c r="C1049" i="43" s="1"/>
  <c r="EE93" i="43"/>
  <c r="AP23" i="30"/>
  <c r="EE101" i="43"/>
  <c r="C1974" i="43"/>
  <c r="C2103" i="43" s="1"/>
  <c r="AP31" i="30"/>
  <c r="EE99" i="43"/>
  <c r="C1710" i="43"/>
  <c r="C1839" i="43" s="1"/>
  <c r="C658" i="43"/>
  <c r="C787" i="43" s="1"/>
  <c r="AP21" i="30"/>
  <c r="EE103" i="43"/>
  <c r="EE94" i="43"/>
  <c r="EE98" i="43"/>
  <c r="C789" i="43"/>
  <c r="C918" i="43" s="1"/>
  <c r="C265" i="43"/>
  <c r="C394" i="43" s="1"/>
  <c r="C1842" i="43"/>
  <c r="C1971" i="43" s="1"/>
  <c r="C2370" i="43"/>
  <c r="C2499" i="43" s="1"/>
  <c r="AB106" i="49"/>
  <c r="AB5" i="49"/>
  <c r="AR1448" i="43"/>
  <c r="AQ1575" i="43"/>
  <c r="AR1844" i="43"/>
  <c r="AQ1971" i="43"/>
  <c r="AQ2367" i="43"/>
  <c r="AR2240" i="43"/>
  <c r="AR2372" i="43"/>
  <c r="AQ2499" i="43"/>
  <c r="AB8" i="58"/>
  <c r="AB81" i="59"/>
  <c r="AB161" i="59"/>
  <c r="AR660" i="43"/>
  <c r="AQ787" i="43"/>
  <c r="AB81" i="57"/>
  <c r="AR267" i="43"/>
  <c r="AR136" i="43"/>
  <c r="AL1180" i="43"/>
  <c r="W111" i="49"/>
  <c r="X184" i="57"/>
  <c r="AL394" i="43"/>
  <c r="AL1443" i="43"/>
  <c r="AL2367" i="43"/>
  <c r="X81" i="57"/>
  <c r="AG2367" i="43"/>
  <c r="R111" i="49"/>
  <c r="AH5" i="43"/>
  <c r="AG263" i="43"/>
  <c r="AG787" i="43"/>
  <c r="AG1311" i="43"/>
  <c r="AG1839" i="43"/>
  <c r="T184" i="57"/>
  <c r="T161" i="59"/>
  <c r="R5" i="49"/>
  <c r="AC136" i="43"/>
  <c r="AC398" i="43"/>
  <c r="AC660" i="43"/>
  <c r="AC922" i="43"/>
  <c r="AC1184" i="43"/>
  <c r="AC1448" i="43"/>
  <c r="AC1712" i="43"/>
  <c r="AB2103" i="43"/>
  <c r="H8" i="63" s="1"/>
  <c r="AC1976" i="43"/>
  <c r="AC5" i="43"/>
  <c r="M5" i="49"/>
  <c r="AC2108" i="43"/>
  <c r="AC2240" i="43"/>
  <c r="AC2372" i="43"/>
  <c r="AC2504" i="43"/>
  <c r="AC267" i="43"/>
  <c r="AC529" i="43"/>
  <c r="AC791" i="43"/>
  <c r="AC1053" i="43"/>
  <c r="AC1316" i="43"/>
  <c r="AC1580" i="43"/>
  <c r="AC1844" i="43"/>
  <c r="M212" i="49"/>
  <c r="AG212" i="49" s="1"/>
  <c r="P81" i="57"/>
  <c r="P184" i="57"/>
  <c r="P81" i="59"/>
  <c r="P161" i="59"/>
  <c r="DS6" i="43"/>
  <c r="DI7" i="43"/>
  <c r="DS8" i="43"/>
  <c r="DI9" i="43"/>
  <c r="DI10" i="43"/>
  <c r="DS11" i="43"/>
  <c r="DI12" i="43"/>
  <c r="DD13" i="43"/>
  <c r="DS14" i="43"/>
  <c r="DN15" i="43"/>
  <c r="DI16" i="43"/>
  <c r="DD17" i="43"/>
  <c r="DS18" i="43"/>
  <c r="DN19" i="43"/>
  <c r="DI20" i="43"/>
  <c r="DD21" i="43"/>
  <c r="DS22" i="43"/>
  <c r="DN23" i="43"/>
  <c r="DI24" i="43"/>
  <c r="DD25" i="43"/>
  <c r="DS26" i="43"/>
  <c r="DN27" i="43"/>
  <c r="DI28" i="43"/>
  <c r="DD29" i="43"/>
  <c r="DS30" i="43"/>
  <c r="DN31" i="43"/>
  <c r="DI32" i="43"/>
  <c r="DD33" i="43"/>
  <c r="DS34" i="43"/>
  <c r="DN35" i="43"/>
  <c r="DI36" i="43"/>
  <c r="DD37" i="43"/>
  <c r="DS38" i="43"/>
  <c r="DN39" i="43"/>
  <c r="DI40" i="43"/>
  <c r="DD41" i="43"/>
  <c r="DS42" i="43"/>
  <c r="DN43" i="43"/>
  <c r="DI44" i="43"/>
  <c r="DD45" i="43"/>
  <c r="DS46" i="43"/>
  <c r="DN47" i="43"/>
  <c r="DI48" i="43"/>
  <c r="DD49" i="43"/>
  <c r="DS50" i="43"/>
  <c r="DN51" i="43"/>
  <c r="DI52" i="43"/>
  <c r="DD53" i="43"/>
  <c r="DS54" i="43"/>
  <c r="DN55" i="43"/>
  <c r="DI56" i="43"/>
  <c r="DD57" i="43"/>
  <c r="DS58" i="43"/>
  <c r="DN59" i="43"/>
  <c r="DI60" i="43"/>
  <c r="DD61" i="43"/>
  <c r="DS62" i="43"/>
  <c r="DN63" i="43"/>
  <c r="DI64" i="43"/>
  <c r="DD65" i="43"/>
  <c r="DS66" i="43"/>
  <c r="DN67" i="43"/>
  <c r="DI68" i="43"/>
  <c r="DD69" i="43"/>
  <c r="DS70" i="43"/>
  <c r="DN71" i="43"/>
  <c r="DI72" i="43"/>
  <c r="DD73" i="43"/>
  <c r="DS74" i="43"/>
  <c r="DN75" i="43"/>
  <c r="DI76" i="43"/>
  <c r="DD77" i="43"/>
  <c r="DS78" i="43"/>
  <c r="DN79" i="43"/>
  <c r="DI80" i="43"/>
  <c r="DS81" i="43"/>
  <c r="DI82" i="43"/>
  <c r="DS83" i="43"/>
  <c r="DI84" i="43"/>
  <c r="DS85" i="43"/>
  <c r="DD86" i="43"/>
  <c r="DD87" i="43"/>
  <c r="DD88" i="43"/>
  <c r="DD89" i="43"/>
  <c r="DD90" i="43"/>
  <c r="DD91" i="43"/>
  <c r="DD92" i="43"/>
  <c r="DD93" i="43"/>
  <c r="DD94" i="43"/>
  <c r="DD95" i="43"/>
  <c r="DD96" i="43"/>
  <c r="DD97" i="43"/>
  <c r="DD98" i="43"/>
  <c r="DD99" i="43"/>
  <c r="DD100" i="43"/>
  <c r="DD101" i="43"/>
  <c r="DD102" i="43"/>
  <c r="DD103" i="43"/>
  <c r="DD104" i="43"/>
  <c r="DD105" i="43"/>
  <c r="DD106" i="43"/>
  <c r="DI107" i="43"/>
  <c r="DN108" i="43"/>
  <c r="DS109" i="43"/>
  <c r="DD110" i="43"/>
  <c r="DI111" i="43"/>
  <c r="DN112" i="43"/>
  <c r="DS113" i="43"/>
  <c r="DD114" i="43"/>
  <c r="DI115" i="43"/>
  <c r="DN116" i="43"/>
  <c r="DS117" i="43"/>
  <c r="DD118" i="43"/>
  <c r="DI119" i="43"/>
  <c r="DN120" i="43"/>
  <c r="DS121" i="43"/>
  <c r="DD122" i="43"/>
  <c r="DI123" i="43"/>
  <c r="DN124" i="43"/>
  <c r="DS125" i="43"/>
  <c r="DD126" i="43"/>
  <c r="DI127" i="43"/>
  <c r="DN128" i="43"/>
  <c r="DS129" i="43"/>
  <c r="DD130" i="43"/>
  <c r="DI131" i="43"/>
  <c r="DD137" i="43"/>
  <c r="DI138" i="43"/>
  <c r="DN139" i="43"/>
  <c r="DS140" i="43"/>
  <c r="DD141" i="43"/>
  <c r="DI142" i="43"/>
  <c r="DN143" i="43"/>
  <c r="DS144" i="43"/>
  <c r="DD145" i="43"/>
  <c r="DI146" i="43"/>
  <c r="DN147" i="43"/>
  <c r="DS148" i="43"/>
  <c r="DD149" i="43"/>
  <c r="DI150" i="43"/>
  <c r="DN151" i="43"/>
  <c r="DS152" i="43"/>
  <c r="DD153" i="43"/>
  <c r="DI154" i="43"/>
  <c r="DN155" i="43"/>
  <c r="DS156" i="43"/>
  <c r="DD157" i="43"/>
  <c r="DI158" i="43"/>
  <c r="DN159" i="43"/>
  <c r="DS160" i="43"/>
  <c r="DD161" i="43"/>
  <c r="DI162" i="43"/>
  <c r="DN163" i="43"/>
  <c r="DS164" i="43"/>
  <c r="DD165" i="43"/>
  <c r="DI166" i="43"/>
  <c r="DN167" i="43"/>
  <c r="DS168" i="43"/>
  <c r="DD169" i="43"/>
  <c r="DI170" i="43"/>
  <c r="DN171" i="43"/>
  <c r="DS172" i="43"/>
  <c r="DD173" i="43"/>
  <c r="DI174" i="43"/>
  <c r="DN175" i="43"/>
  <c r="DS176" i="43"/>
  <c r="DD177" i="43"/>
  <c r="DI178" i="43"/>
  <c r="DN179" i="43"/>
  <c r="DS180" i="43"/>
  <c r="DD181" i="43"/>
  <c r="DI182" i="43"/>
  <c r="DN183" i="43"/>
  <c r="DS184" i="43"/>
  <c r="DD185" i="43"/>
  <c r="DI186" i="43"/>
  <c r="DN187" i="43"/>
  <c r="DS188" i="43"/>
  <c r="DD189" i="43"/>
  <c r="DI190" i="43"/>
  <c r="DN191" i="43"/>
  <c r="DS192" i="43"/>
  <c r="DD193" i="43"/>
  <c r="DI194" i="43"/>
  <c r="DN195" i="43"/>
  <c r="DS196" i="43"/>
  <c r="DD197" i="43"/>
  <c r="DI198" i="43"/>
  <c r="DN199" i="43"/>
  <c r="DS200" i="43"/>
  <c r="DD201" i="43"/>
  <c r="DI202" i="43"/>
  <c r="DN203" i="43"/>
  <c r="DS204" i="43"/>
  <c r="DD205" i="43"/>
  <c r="DI206" i="43"/>
  <c r="DN207" i="43"/>
  <c r="DS208" i="43"/>
  <c r="DD209" i="43"/>
  <c r="DI210" i="43"/>
  <c r="DN211" i="43"/>
  <c r="DS212" i="43"/>
  <c r="DD213" i="43"/>
  <c r="DI214" i="43"/>
  <c r="DN215" i="43"/>
  <c r="DS216" i="43"/>
  <c r="DD217" i="43"/>
  <c r="DI218" i="43"/>
  <c r="DN219" i="43"/>
  <c r="DS220" i="43"/>
  <c r="DD221" i="43"/>
  <c r="DI222" i="43"/>
  <c r="DN223" i="43"/>
  <c r="DS224" i="43"/>
  <c r="DD225" i="43"/>
  <c r="DI226" i="43"/>
  <c r="DN227" i="43"/>
  <c r="DS228" i="43"/>
  <c r="DD229" i="43"/>
  <c r="DI230" i="43"/>
  <c r="DN231" i="43"/>
  <c r="DS232" i="43"/>
  <c r="DD233" i="43"/>
  <c r="DI234" i="43"/>
  <c r="DN235" i="43"/>
  <c r="DS236" i="43"/>
  <c r="DD237" i="43"/>
  <c r="DI238" i="43"/>
  <c r="DN239" i="43"/>
  <c r="DS240" i="43"/>
  <c r="DD241" i="43"/>
  <c r="DI242" i="43"/>
  <c r="DN243" i="43"/>
  <c r="DS244" i="43"/>
  <c r="DD245" i="43"/>
  <c r="DI246" i="43"/>
  <c r="DN247" i="43"/>
  <c r="DS248" i="43"/>
  <c r="DD249" i="43"/>
  <c r="DI250" i="43"/>
  <c r="DN251" i="43"/>
  <c r="DS252" i="43"/>
  <c r="DD253" i="43"/>
  <c r="DI254" i="43"/>
  <c r="DN255" i="43"/>
  <c r="DS256" i="43"/>
  <c r="DD257" i="43"/>
  <c r="DI258" i="43"/>
  <c r="DN259" i="43"/>
  <c r="DS260" i="43"/>
  <c r="DD261" i="43"/>
  <c r="DI262" i="43"/>
  <c r="DD268" i="43"/>
  <c r="DI269" i="43"/>
  <c r="DN270" i="43"/>
  <c r="DS271" i="43"/>
  <c r="DD272" i="43"/>
  <c r="DI273" i="43"/>
  <c r="DN274" i="43"/>
  <c r="DS275" i="43"/>
  <c r="DD276" i="43"/>
  <c r="DI277" i="43"/>
  <c r="DN278" i="43"/>
  <c r="DS279" i="43"/>
  <c r="DD280" i="43"/>
  <c r="DI281" i="43"/>
  <c r="DN282" i="43"/>
  <c r="DS283" i="43"/>
  <c r="DD284" i="43"/>
  <c r="DI285" i="43"/>
  <c r="DN286" i="43"/>
  <c r="DS287" i="43"/>
  <c r="DD288" i="43"/>
  <c r="DI289" i="43"/>
  <c r="DN290" i="43"/>
  <c r="DS291" i="43"/>
  <c r="DD292" i="43"/>
  <c r="DI293" i="43"/>
  <c r="DN294" i="43"/>
  <c r="DS295" i="43"/>
  <c r="DD296" i="43"/>
  <c r="DI297" i="43"/>
  <c r="DN298" i="43"/>
  <c r="DS299" i="43"/>
  <c r="DD300" i="43"/>
  <c r="DI301" i="43"/>
  <c r="DN302" i="43"/>
  <c r="DS303" i="43"/>
  <c r="DD304" i="43"/>
  <c r="DI305" i="43"/>
  <c r="DN306" i="43"/>
  <c r="DS307" i="43"/>
  <c r="DD308" i="43"/>
  <c r="DI309" i="43"/>
  <c r="DN310" i="43"/>
  <c r="DS311" i="43"/>
  <c r="DD312" i="43"/>
  <c r="DI313" i="43"/>
  <c r="DN314" i="43"/>
  <c r="DS315" i="43"/>
  <c r="DD316" i="43"/>
  <c r="DI317" i="43"/>
  <c r="DN318" i="43"/>
  <c r="DS319" i="43"/>
  <c r="DD320" i="43"/>
  <c r="DI321" i="43"/>
  <c r="DN322" i="43"/>
  <c r="DS323" i="43"/>
  <c r="DD324" i="43"/>
  <c r="DI325" i="43"/>
  <c r="DN326" i="43"/>
  <c r="DS327" i="43"/>
  <c r="DD328" i="43"/>
  <c r="DI329" i="43"/>
  <c r="DN330" i="43"/>
  <c r="DS331" i="43"/>
  <c r="DD332" i="43"/>
  <c r="DI333" i="43"/>
  <c r="DN334" i="43"/>
  <c r="DS335" i="43"/>
  <c r="DD336" i="43"/>
  <c r="DI337" i="43"/>
  <c r="DN338" i="43"/>
  <c r="DS339" i="43"/>
  <c r="DD340" i="43"/>
  <c r="DI341" i="43"/>
  <c r="DN342" i="43"/>
  <c r="DS343" i="43"/>
  <c r="DD344" i="43"/>
  <c r="DI345" i="43"/>
  <c r="DN346" i="43"/>
  <c r="DS347" i="43"/>
  <c r="DD348" i="43"/>
  <c r="DI349" i="43"/>
  <c r="DN350" i="43"/>
  <c r="DS351" i="43"/>
  <c r="DD352" i="43"/>
  <c r="DI353" i="43"/>
  <c r="DN354" i="43"/>
  <c r="DS355" i="43"/>
  <c r="DD356" i="43"/>
  <c r="DI357" i="43"/>
  <c r="DN358" i="43"/>
  <c r="DS359" i="43"/>
  <c r="DD360" i="43"/>
  <c r="DI361" i="43"/>
  <c r="DN362" i="43"/>
  <c r="DS363" i="43"/>
  <c r="DD364" i="43"/>
  <c r="DI365" i="43"/>
  <c r="DN366" i="43"/>
  <c r="DS367" i="43"/>
  <c r="DD368" i="43"/>
  <c r="DI369" i="43"/>
  <c r="DN370" i="43"/>
  <c r="DS371" i="43"/>
  <c r="DD372" i="43"/>
  <c r="DI373" i="43"/>
  <c r="DN374" i="43"/>
  <c r="DS375" i="43"/>
  <c r="DD376" i="43"/>
  <c r="DI377" i="43"/>
  <c r="DN378" i="43"/>
  <c r="DS379" i="43"/>
  <c r="DD380" i="43"/>
  <c r="DI381" i="43"/>
  <c r="DN382" i="43"/>
  <c r="DS383" i="43"/>
  <c r="DD384" i="43"/>
  <c r="DI385" i="43"/>
  <c r="DN386" i="43"/>
  <c r="DS387" i="43"/>
  <c r="DD388" i="43"/>
  <c r="DI389" i="43"/>
  <c r="DN390" i="43"/>
  <c r="DS391" i="43"/>
  <c r="DD392" i="43"/>
  <c r="DI393" i="43"/>
  <c r="DD399" i="43"/>
  <c r="DI400" i="43"/>
  <c r="DN401" i="43"/>
  <c r="DS402" i="43"/>
  <c r="DD403" i="43"/>
  <c r="DI404" i="43"/>
  <c r="DN405" i="43"/>
  <c r="DS406" i="43"/>
  <c r="DD407" i="43"/>
  <c r="DI408" i="43"/>
  <c r="DN409" i="43"/>
  <c r="DS410" i="43"/>
  <c r="DD411" i="43"/>
  <c r="DI412" i="43"/>
  <c r="DN413" i="43"/>
  <c r="DS414" i="43"/>
  <c r="DD415" i="43"/>
  <c r="DI416" i="43"/>
  <c r="DN417" i="43"/>
  <c r="DS418" i="43"/>
  <c r="DD419" i="43"/>
  <c r="DI420" i="43"/>
  <c r="DN421" i="43"/>
  <c r="DS422" i="43"/>
  <c r="DD423" i="43"/>
  <c r="DI424" i="43"/>
  <c r="DN425" i="43"/>
  <c r="DS426" i="43"/>
  <c r="DD427" i="43"/>
  <c r="DI428" i="43"/>
  <c r="DN429" i="43"/>
  <c r="DS430" i="43"/>
  <c r="DD431" i="43"/>
  <c r="DI432" i="43"/>
  <c r="DN433" i="43"/>
  <c r="DS434" i="43"/>
  <c r="DD435" i="43"/>
  <c r="DI436" i="43"/>
  <c r="DN437" i="43"/>
  <c r="DS438" i="43"/>
  <c r="DD439" i="43"/>
  <c r="DI440" i="43"/>
  <c r="DN441" i="43"/>
  <c r="DS442" i="43"/>
  <c r="DD443" i="43"/>
  <c r="DI444" i="43"/>
  <c r="DN445" i="43"/>
  <c r="DS446" i="43"/>
  <c r="DD447" i="43"/>
  <c r="DI448" i="43"/>
  <c r="DN449" i="43"/>
  <c r="DS450" i="43"/>
  <c r="DD451" i="43"/>
  <c r="DI452" i="43"/>
  <c r="DN453" i="43"/>
  <c r="DS454" i="43"/>
  <c r="DD455" i="43"/>
  <c r="DI456" i="43"/>
  <c r="DN457" i="43"/>
  <c r="DS458" i="43"/>
  <c r="DD459" i="43"/>
  <c r="DI460" i="43"/>
  <c r="DN461" i="43"/>
  <c r="DS462" i="43"/>
  <c r="DD463" i="43"/>
  <c r="DI464" i="43"/>
  <c r="DN465" i="43"/>
  <c r="DS466" i="43"/>
  <c r="DD467" i="43"/>
  <c r="DI468" i="43"/>
  <c r="DN469" i="43"/>
  <c r="DS470" i="43"/>
  <c r="DD471" i="43"/>
  <c r="DI472" i="43"/>
  <c r="DN473" i="43"/>
  <c r="DS474" i="43"/>
  <c r="DD475" i="43"/>
  <c r="DI476" i="43"/>
  <c r="DN477" i="43"/>
  <c r="DS478" i="43"/>
  <c r="DD479" i="43"/>
  <c r="DI480" i="43"/>
  <c r="DN481" i="43"/>
  <c r="DS482" i="43"/>
  <c r="DD483" i="43"/>
  <c r="DI484" i="43"/>
  <c r="DN485" i="43"/>
  <c r="DS486" i="43"/>
  <c r="DD487" i="43"/>
  <c r="DI488" i="43"/>
  <c r="DN489" i="43"/>
  <c r="DS490" i="43"/>
  <c r="DD491" i="43"/>
  <c r="DI492" i="43"/>
  <c r="DN493" i="43"/>
  <c r="DS494" i="43"/>
  <c r="DD495" i="43"/>
  <c r="DI496" i="43"/>
  <c r="DN497" i="43"/>
  <c r="DS498" i="43"/>
  <c r="DD499" i="43"/>
  <c r="DI500" i="43"/>
  <c r="DN501" i="43"/>
  <c r="DS502" i="43"/>
  <c r="DD503" i="43"/>
  <c r="DI504" i="43"/>
  <c r="DN505" i="43"/>
  <c r="DS506" i="43"/>
  <c r="DD507" i="43"/>
  <c r="DI508" i="43"/>
  <c r="DN509" i="43"/>
  <c r="DS510" i="43"/>
  <c r="DD511" i="43"/>
  <c r="DI512" i="43"/>
  <c r="DN513" i="43"/>
  <c r="DS514" i="43"/>
  <c r="DD515" i="43"/>
  <c r="DI516" i="43"/>
  <c r="DN517" i="43"/>
  <c r="DS518" i="43"/>
  <c r="DD519" i="43"/>
  <c r="DI520" i="43"/>
  <c r="DN521" i="43"/>
  <c r="DS522" i="43"/>
  <c r="DD523" i="43"/>
  <c r="DI524" i="43"/>
  <c r="DD530" i="43"/>
  <c r="DI531" i="43"/>
  <c r="DN532" i="43"/>
  <c r="DS533" i="43"/>
  <c r="DD534" i="43"/>
  <c r="DI535" i="43"/>
  <c r="DN536" i="43"/>
  <c r="DS537" i="43"/>
  <c r="DD538" i="43"/>
  <c r="DI539" i="43"/>
  <c r="DN540" i="43"/>
  <c r="DS541" i="43"/>
  <c r="DD542" i="43"/>
  <c r="DI543" i="43"/>
  <c r="DD6" i="43"/>
  <c r="DN7" i="43"/>
  <c r="DD8" i="43"/>
  <c r="DN9" i="43"/>
  <c r="DN10" i="43"/>
  <c r="DD11" i="43"/>
  <c r="DN12" i="43"/>
  <c r="DI13" i="43"/>
  <c r="DD14" i="43"/>
  <c r="DS15" i="43"/>
  <c r="DN16" i="43"/>
  <c r="DI17" i="43"/>
  <c r="DD18" i="43"/>
  <c r="DS19" i="43"/>
  <c r="DN20" i="43"/>
  <c r="DI21" i="43"/>
  <c r="DD22" i="43"/>
  <c r="DS23" i="43"/>
  <c r="DN24" i="43"/>
  <c r="DI25" i="43"/>
  <c r="DD26" i="43"/>
  <c r="DS27" i="43"/>
  <c r="DN28" i="43"/>
  <c r="DI29" i="43"/>
  <c r="DD30" i="43"/>
  <c r="DS31" i="43"/>
  <c r="DN32" i="43"/>
  <c r="DI33" i="43"/>
  <c r="DD34" i="43"/>
  <c r="DS35" i="43"/>
  <c r="DN36" i="43"/>
  <c r="DI37" i="43"/>
  <c r="DD38" i="43"/>
  <c r="DS39" i="43"/>
  <c r="DN40" i="43"/>
  <c r="DI41" i="43"/>
  <c r="DD42" i="43"/>
  <c r="DS43" i="43"/>
  <c r="DN44" i="43"/>
  <c r="DI45" i="43"/>
  <c r="DD46" i="43"/>
  <c r="DS47" i="43"/>
  <c r="DN48" i="43"/>
  <c r="DI49" i="43"/>
  <c r="DD50" i="43"/>
  <c r="DS51" i="43"/>
  <c r="DN52" i="43"/>
  <c r="DI53" i="43"/>
  <c r="DD54" i="43"/>
  <c r="DS55" i="43"/>
  <c r="DN56" i="43"/>
  <c r="DI57" i="43"/>
  <c r="DD58" i="43"/>
  <c r="DS59" i="43"/>
  <c r="DN60" i="43"/>
  <c r="DI61" i="43"/>
  <c r="DD62" i="43"/>
  <c r="DS63" i="43"/>
  <c r="DN64" i="43"/>
  <c r="DI65" i="43"/>
  <c r="DD66" i="43"/>
  <c r="DS67" i="43"/>
  <c r="DN68" i="43"/>
  <c r="DI69" i="43"/>
  <c r="DD70" i="43"/>
  <c r="DS71" i="43"/>
  <c r="DN72" i="43"/>
  <c r="DI73" i="43"/>
  <c r="DD74" i="43"/>
  <c r="DS75" i="43"/>
  <c r="DN76" i="43"/>
  <c r="DI77" i="43"/>
  <c r="DD78" i="43"/>
  <c r="DS79" i="43"/>
  <c r="DN80" i="43"/>
  <c r="DD81" i="43"/>
  <c r="DN82" i="43"/>
  <c r="DD83" i="43"/>
  <c r="DN84" i="43"/>
  <c r="DD85" i="43"/>
  <c r="DI86" i="43"/>
  <c r="DI87" i="43"/>
  <c r="DI88" i="43"/>
  <c r="DI89" i="43"/>
  <c r="DI90" i="43"/>
  <c r="DI91" i="43"/>
  <c r="DI92" i="43"/>
  <c r="DI93" i="43"/>
  <c r="DI94" i="43"/>
  <c r="DI95" i="43"/>
  <c r="DI96" i="43"/>
  <c r="DI97" i="43"/>
  <c r="DI98" i="43"/>
  <c r="DI99" i="43"/>
  <c r="DI100" i="43"/>
  <c r="DI101" i="43"/>
  <c r="DI102" i="43"/>
  <c r="DI103" i="43"/>
  <c r="DI104" i="43"/>
  <c r="DI105" i="43"/>
  <c r="DI106" i="43"/>
  <c r="DN107" i="43"/>
  <c r="DS108" i="43"/>
  <c r="DD109" i="43"/>
  <c r="DI110" i="43"/>
  <c r="DN111" i="43"/>
  <c r="DS112" i="43"/>
  <c r="DD113" i="43"/>
  <c r="DI114" i="43"/>
  <c r="DN115" i="43"/>
  <c r="DS116" i="43"/>
  <c r="DD117" i="43"/>
  <c r="DI118" i="43"/>
  <c r="DN119" i="43"/>
  <c r="DS120" i="43"/>
  <c r="DD121" i="43"/>
  <c r="DI122" i="43"/>
  <c r="DN123" i="43"/>
  <c r="DS124" i="43"/>
  <c r="DD125" i="43"/>
  <c r="DI126" i="43"/>
  <c r="DN127" i="43"/>
  <c r="DS128" i="43"/>
  <c r="DD129" i="43"/>
  <c r="DI130" i="43"/>
  <c r="DN131" i="43"/>
  <c r="DI137" i="43"/>
  <c r="DN138" i="43"/>
  <c r="DS139" i="43"/>
  <c r="DD140" i="43"/>
  <c r="DI141" i="43"/>
  <c r="DN142" i="43"/>
  <c r="DS143" i="43"/>
  <c r="DD144" i="43"/>
  <c r="DI145" i="43"/>
  <c r="DN146" i="43"/>
  <c r="DS147" i="43"/>
  <c r="DD148" i="43"/>
  <c r="DI149" i="43"/>
  <c r="DN150" i="43"/>
  <c r="DS151" i="43"/>
  <c r="DD152" i="43"/>
  <c r="DI153" i="43"/>
  <c r="DN154" i="43"/>
  <c r="DS155" i="43"/>
  <c r="DD156" i="43"/>
  <c r="DI157" i="43"/>
  <c r="DN158" i="43"/>
  <c r="DS159" i="43"/>
  <c r="DD160" i="43"/>
  <c r="DI161" i="43"/>
  <c r="DN162" i="43"/>
  <c r="DS163" i="43"/>
  <c r="DD164" i="43"/>
  <c r="DI165" i="43"/>
  <c r="DN166" i="43"/>
  <c r="DS167" i="43"/>
  <c r="DD168" i="43"/>
  <c r="DI169" i="43"/>
  <c r="DN170" i="43"/>
  <c r="DS171" i="43"/>
  <c r="DD172" i="43"/>
  <c r="DI173" i="43"/>
  <c r="DN174" i="43"/>
  <c r="DS175" i="43"/>
  <c r="DD176" i="43"/>
  <c r="DI177" i="43"/>
  <c r="DN178" i="43"/>
  <c r="DS179" i="43"/>
  <c r="DD180" i="43"/>
  <c r="DI181" i="43"/>
  <c r="DN182" i="43"/>
  <c r="DS183" i="43"/>
  <c r="DD184" i="43"/>
  <c r="DI185" i="43"/>
  <c r="DN186" i="43"/>
  <c r="DS187" i="43"/>
  <c r="DD188" i="43"/>
  <c r="DI189" i="43"/>
  <c r="DN190" i="43"/>
  <c r="DS191" i="43"/>
  <c r="DD192" i="43"/>
  <c r="DI193" i="43"/>
  <c r="DN194" i="43"/>
  <c r="DS195" i="43"/>
  <c r="DD196" i="43"/>
  <c r="DI197" i="43"/>
  <c r="DN198" i="43"/>
  <c r="DS199" i="43"/>
  <c r="DD200" i="43"/>
  <c r="DI201" i="43"/>
  <c r="DN202" i="43"/>
  <c r="DS203" i="43"/>
  <c r="DD204" i="43"/>
  <c r="DI205" i="43"/>
  <c r="DN206" i="43"/>
  <c r="DS207" i="43"/>
  <c r="DD208" i="43"/>
  <c r="DI209" i="43"/>
  <c r="DN210" i="43"/>
  <c r="DS211" i="43"/>
  <c r="DD212" i="43"/>
  <c r="DI213" i="43"/>
  <c r="DN214" i="43"/>
  <c r="DS215" i="43"/>
  <c r="DD216" i="43"/>
  <c r="DI217" i="43"/>
  <c r="DN218" i="43"/>
  <c r="DS219" i="43"/>
  <c r="DD220" i="43"/>
  <c r="DI221" i="43"/>
  <c r="DN222" i="43"/>
  <c r="DS223" i="43"/>
  <c r="DD224" i="43"/>
  <c r="DI225" i="43"/>
  <c r="DN226" i="43"/>
  <c r="DS227" i="43"/>
  <c r="DD228" i="43"/>
  <c r="DI229" i="43"/>
  <c r="DN230" i="43"/>
  <c r="DS231" i="43"/>
  <c r="DD232" i="43"/>
  <c r="DI233" i="43"/>
  <c r="DN234" i="43"/>
  <c r="DS235" i="43"/>
  <c r="DD236" i="43"/>
  <c r="DI237" i="43"/>
  <c r="DN238" i="43"/>
  <c r="DS239" i="43"/>
  <c r="DD240" i="43"/>
  <c r="DI241" i="43"/>
  <c r="DN242" i="43"/>
  <c r="DS243" i="43"/>
  <c r="DD244" i="43"/>
  <c r="DI245" i="43"/>
  <c r="DN246" i="43"/>
  <c r="DS247" i="43"/>
  <c r="DD248" i="43"/>
  <c r="DI249" i="43"/>
  <c r="DN250" i="43"/>
  <c r="DS251" i="43"/>
  <c r="DD252" i="43"/>
  <c r="DI253" i="43"/>
  <c r="DN254" i="43"/>
  <c r="DS255" i="43"/>
  <c r="DD256" i="43"/>
  <c r="DI257" i="43"/>
  <c r="DN258" i="43"/>
  <c r="DS259" i="43"/>
  <c r="DD260" i="43"/>
  <c r="DI261" i="43"/>
  <c r="DN262" i="43"/>
  <c r="DI268" i="43"/>
  <c r="DN269" i="43"/>
  <c r="DS270" i="43"/>
  <c r="DD271" i="43"/>
  <c r="DI272" i="43"/>
  <c r="DN273" i="43"/>
  <c r="DS274" i="43"/>
  <c r="DD275" i="43"/>
  <c r="DI276" i="43"/>
  <c r="DN277" i="43"/>
  <c r="DS278" i="43"/>
  <c r="DD279" i="43"/>
  <c r="DI280" i="43"/>
  <c r="DN281" i="43"/>
  <c r="DS282" i="43"/>
  <c r="DD283" i="43"/>
  <c r="DI284" i="43"/>
  <c r="DN285" i="43"/>
  <c r="DS286" i="43"/>
  <c r="DD287" i="43"/>
  <c r="DI288" i="43"/>
  <c r="DN289" i="43"/>
  <c r="DS290" i="43"/>
  <c r="DD291" i="43"/>
  <c r="DI292" i="43"/>
  <c r="DN293" i="43"/>
  <c r="DS294" i="43"/>
  <c r="DD295" i="43"/>
  <c r="DI296" i="43"/>
  <c r="DN297" i="43"/>
  <c r="DS298" i="43"/>
  <c r="DD299" i="43"/>
  <c r="DI300" i="43"/>
  <c r="DN301" i="43"/>
  <c r="DS302" i="43"/>
  <c r="DD303" i="43"/>
  <c r="DI304" i="43"/>
  <c r="DN305" i="43"/>
  <c r="DS306" i="43"/>
  <c r="DD307" i="43"/>
  <c r="DI308" i="43"/>
  <c r="DN309" i="43"/>
  <c r="DS310" i="43"/>
  <c r="DD311" i="43"/>
  <c r="DI312" i="43"/>
  <c r="DN313" i="43"/>
  <c r="DS314" i="43"/>
  <c r="DD315" i="43"/>
  <c r="DI316" i="43"/>
  <c r="DN317" i="43"/>
  <c r="DS318" i="43"/>
  <c r="DD319" i="43"/>
  <c r="DI320" i="43"/>
  <c r="DN321" i="43"/>
  <c r="DS322" i="43"/>
  <c r="DD323" i="43"/>
  <c r="DI324" i="43"/>
  <c r="DN325" i="43"/>
  <c r="DS326" i="43"/>
  <c r="DD327" i="43"/>
  <c r="DI328" i="43"/>
  <c r="DN329" i="43"/>
  <c r="DS330" i="43"/>
  <c r="DD331" i="43"/>
  <c r="DI332" i="43"/>
  <c r="DN333" i="43"/>
  <c r="DS334" i="43"/>
  <c r="DD335" i="43"/>
  <c r="DI336" i="43"/>
  <c r="DN337" i="43"/>
  <c r="DS338" i="43"/>
  <c r="DD339" i="43"/>
  <c r="DI340" i="43"/>
  <c r="DN341" i="43"/>
  <c r="DS342" i="43"/>
  <c r="DD343" i="43"/>
  <c r="DI344" i="43"/>
  <c r="DN345" i="43"/>
  <c r="DS346" i="43"/>
  <c r="DD347" i="43"/>
  <c r="DI348" i="43"/>
  <c r="DN349" i="43"/>
  <c r="DS350" i="43"/>
  <c r="DD351" i="43"/>
  <c r="DI352" i="43"/>
  <c r="DN353" i="43"/>
  <c r="DS354" i="43"/>
  <c r="DD355" i="43"/>
  <c r="DI356" i="43"/>
  <c r="DN357" i="43"/>
  <c r="DS358" i="43"/>
  <c r="DD359" i="43"/>
  <c r="DI360" i="43"/>
  <c r="DN361" i="43"/>
  <c r="DS362" i="43"/>
  <c r="DD363" i="43"/>
  <c r="DI364" i="43"/>
  <c r="DN365" i="43"/>
  <c r="DS366" i="43"/>
  <c r="DD367" i="43"/>
  <c r="DI368" i="43"/>
  <c r="DN369" i="43"/>
  <c r="DS370" i="43"/>
  <c r="DD371" i="43"/>
  <c r="DI372" i="43"/>
  <c r="DN373" i="43"/>
  <c r="DS374" i="43"/>
  <c r="DD375" i="43"/>
  <c r="DI376" i="43"/>
  <c r="DN377" i="43"/>
  <c r="DS378" i="43"/>
  <c r="DD379" i="43"/>
  <c r="DI380" i="43"/>
  <c r="DN381" i="43"/>
  <c r="DS382" i="43"/>
  <c r="DD383" i="43"/>
  <c r="DI384" i="43"/>
  <c r="DN385" i="43"/>
  <c r="DS386" i="43"/>
  <c r="DD387" i="43"/>
  <c r="DI388" i="43"/>
  <c r="DN389" i="43"/>
  <c r="DS390" i="43"/>
  <c r="DD391" i="43"/>
  <c r="DI392" i="43"/>
  <c r="DN393" i="43"/>
  <c r="DI399" i="43"/>
  <c r="DN400" i="43"/>
  <c r="DS401" i="43"/>
  <c r="DD402" i="43"/>
  <c r="DI403" i="43"/>
  <c r="DN404" i="43"/>
  <c r="DS405" i="43"/>
  <c r="DD406" i="43"/>
  <c r="DI407" i="43"/>
  <c r="DN408" i="43"/>
  <c r="DS409" i="43"/>
  <c r="DD410" i="43"/>
  <c r="DI411" i="43"/>
  <c r="DN412" i="43"/>
  <c r="DS413" i="43"/>
  <c r="DD414" i="43"/>
  <c r="DI415" i="43"/>
  <c r="DN416" i="43"/>
  <c r="DS417" i="43"/>
  <c r="DD418" i="43"/>
  <c r="DI419" i="43"/>
  <c r="DN420" i="43"/>
  <c r="DS421" i="43"/>
  <c r="DD422" i="43"/>
  <c r="DI423" i="43"/>
  <c r="DN424" i="43"/>
  <c r="DS425" i="43"/>
  <c r="DD426" i="43"/>
  <c r="DI427" i="43"/>
  <c r="DN428" i="43"/>
  <c r="DS429" i="43"/>
  <c r="DD430" i="43"/>
  <c r="DI431" i="43"/>
  <c r="DN432" i="43"/>
  <c r="DS433" i="43"/>
  <c r="DD434" i="43"/>
  <c r="DI435" i="43"/>
  <c r="DN436" i="43"/>
  <c r="DS437" i="43"/>
  <c r="DD438" i="43"/>
  <c r="DI439" i="43"/>
  <c r="DN440" i="43"/>
  <c r="DS441" i="43"/>
  <c r="DD442" i="43"/>
  <c r="DI443" i="43"/>
  <c r="DN444" i="43"/>
  <c r="DS445" i="43"/>
  <c r="DD446" i="43"/>
  <c r="DI447" i="43"/>
  <c r="DN448" i="43"/>
  <c r="DS449" i="43"/>
  <c r="DD450" i="43"/>
  <c r="DI451" i="43"/>
  <c r="DN452" i="43"/>
  <c r="DS453" i="43"/>
  <c r="DD454" i="43"/>
  <c r="DI455" i="43"/>
  <c r="DN456" i="43"/>
  <c r="DS457" i="43"/>
  <c r="DD458" i="43"/>
  <c r="DI459" i="43"/>
  <c r="DN460" i="43"/>
  <c r="DS461" i="43"/>
  <c r="DD462" i="43"/>
  <c r="DI463" i="43"/>
  <c r="DN464" i="43"/>
  <c r="DS465" i="43"/>
  <c r="DD466" i="43"/>
  <c r="DI467" i="43"/>
  <c r="DN468" i="43"/>
  <c r="DS469" i="43"/>
  <c r="DD470" i="43"/>
  <c r="DI471" i="43"/>
  <c r="DN472" i="43"/>
  <c r="DS473" i="43"/>
  <c r="DD474" i="43"/>
  <c r="DI475" i="43"/>
  <c r="DN476" i="43"/>
  <c r="DS477" i="43"/>
  <c r="DD478" i="43"/>
  <c r="DI479" i="43"/>
  <c r="DN480" i="43"/>
  <c r="DS481" i="43"/>
  <c r="DD482" i="43"/>
  <c r="DI483" i="43"/>
  <c r="DN484" i="43"/>
  <c r="DS485" i="43"/>
  <c r="DD486" i="43"/>
  <c r="DI487" i="43"/>
  <c r="DN488" i="43"/>
  <c r="DS489" i="43"/>
  <c r="DD490" i="43"/>
  <c r="DI491" i="43"/>
  <c r="DN492" i="43"/>
  <c r="DS493" i="43"/>
  <c r="DD494" i="43"/>
  <c r="DI495" i="43"/>
  <c r="DN496" i="43"/>
  <c r="DS497" i="43"/>
  <c r="DD498" i="43"/>
  <c r="DI499" i="43"/>
  <c r="DN500" i="43"/>
  <c r="DS501" i="43"/>
  <c r="DD502" i="43"/>
  <c r="DI503" i="43"/>
  <c r="DN504" i="43"/>
  <c r="DS505" i="43"/>
  <c r="DD506" i="43"/>
  <c r="DI507" i="43"/>
  <c r="DN508" i="43"/>
  <c r="DS509" i="43"/>
  <c r="DD510" i="43"/>
  <c r="DI511" i="43"/>
  <c r="DN512" i="43"/>
  <c r="DS513" i="43"/>
  <c r="DD514" i="43"/>
  <c r="DI515" i="43"/>
  <c r="DN516" i="43"/>
  <c r="DS517" i="43"/>
  <c r="DD518" i="43"/>
  <c r="DI519" i="43"/>
  <c r="DN520" i="43"/>
  <c r="DS521" i="43"/>
  <c r="DD522" i="43"/>
  <c r="DI523" i="43"/>
  <c r="DN524" i="43"/>
  <c r="DI530" i="43"/>
  <c r="DN531" i="43"/>
  <c r="DS532" i="43"/>
  <c r="DD533" i="43"/>
  <c r="DI534" i="43"/>
  <c r="DN535" i="43"/>
  <c r="DS536" i="43"/>
  <c r="DD537" i="43"/>
  <c r="DI538" i="43"/>
  <c r="DN539" i="43"/>
  <c r="DS540" i="43"/>
  <c r="DD541" i="43"/>
  <c r="DI542" i="43"/>
  <c r="CB211" i="49"/>
  <c r="BW210" i="49"/>
  <c r="BR209" i="49"/>
  <c r="CG208" i="49"/>
  <c r="CB207" i="49"/>
  <c r="BW206" i="49"/>
  <c r="BR205" i="49"/>
  <c r="CG204" i="49"/>
  <c r="CB203" i="49"/>
  <c r="BW202" i="49"/>
  <c r="BR201" i="49"/>
  <c r="CG200" i="49"/>
  <c r="CB199" i="49"/>
  <c r="BW198" i="49"/>
  <c r="BR197" i="49"/>
  <c r="CG196" i="49"/>
  <c r="CB195" i="49"/>
  <c r="BW194" i="49"/>
  <c r="BR193" i="49"/>
  <c r="CG192" i="49"/>
  <c r="CB191" i="49"/>
  <c r="BW190" i="49"/>
  <c r="BR189" i="49"/>
  <c r="CG188" i="49"/>
  <c r="CB187" i="49"/>
  <c r="BW186" i="49"/>
  <c r="BR185" i="49"/>
  <c r="CG184" i="49"/>
  <c r="CB183" i="49"/>
  <c r="BW182" i="49"/>
  <c r="BR181" i="49"/>
  <c r="CG180" i="49"/>
  <c r="CB179" i="49"/>
  <c r="BW178" i="49"/>
  <c r="BR177" i="49"/>
  <c r="BW211" i="49"/>
  <c r="BR210" i="49"/>
  <c r="CG209" i="49"/>
  <c r="CB208" i="49"/>
  <c r="BW207" i="49"/>
  <c r="BR206" i="49"/>
  <c r="CG205" i="49"/>
  <c r="CB204" i="49"/>
  <c r="BW203" i="49"/>
  <c r="BR202" i="49"/>
  <c r="CG201" i="49"/>
  <c r="CB200" i="49"/>
  <c r="BW199" i="49"/>
  <c r="BR198" i="49"/>
  <c r="CG197" i="49"/>
  <c r="CB196" i="49"/>
  <c r="BW195" i="49"/>
  <c r="BR194" i="49"/>
  <c r="CG193" i="49"/>
  <c r="CB192" i="49"/>
  <c r="BW191" i="49"/>
  <c r="BR190" i="49"/>
  <c r="CG189" i="49"/>
  <c r="CB188" i="49"/>
  <c r="BW187" i="49"/>
  <c r="BR186" i="49"/>
  <c r="CG185" i="49"/>
  <c r="CB184" i="49"/>
  <c r="BW183" i="49"/>
  <c r="BR182" i="49"/>
  <c r="CG181" i="49"/>
  <c r="CB180" i="49"/>
  <c r="BW179" i="49"/>
  <c r="BR178" i="49"/>
  <c r="CG177" i="49"/>
  <c r="CB176" i="49"/>
  <c r="BW175" i="49"/>
  <c r="CB174" i="49"/>
  <c r="CG173" i="49"/>
  <c r="BR172" i="49"/>
  <c r="BW171" i="49"/>
  <c r="CB170" i="49"/>
  <c r="CG169" i="49"/>
  <c r="BR168" i="49"/>
  <c r="BW167" i="49"/>
  <c r="CB166" i="49"/>
  <c r="CG165" i="49"/>
  <c r="BR164" i="49"/>
  <c r="BW163" i="49"/>
  <c r="CB162" i="49"/>
  <c r="CG161" i="49"/>
  <c r="BR160" i="49"/>
  <c r="BW159" i="49"/>
  <c r="CB158" i="49"/>
  <c r="CG157" i="49"/>
  <c r="BR156" i="49"/>
  <c r="BW155" i="49"/>
  <c r="CB154" i="49"/>
  <c r="CG153" i="49"/>
  <c r="BR152" i="49"/>
  <c r="BW151" i="49"/>
  <c r="CB150" i="49"/>
  <c r="CG149" i="49"/>
  <c r="BR148" i="49"/>
  <c r="BW147" i="49"/>
  <c r="B4" i="58"/>
  <c r="BR211" i="49"/>
  <c r="CG210" i="49"/>
  <c r="CB209" i="49"/>
  <c r="BW208" i="49"/>
  <c r="BR207" i="49"/>
  <c r="CG206" i="49"/>
  <c r="CB205" i="49"/>
  <c r="BW204" i="49"/>
  <c r="BR203" i="49"/>
  <c r="CG202" i="49"/>
  <c r="CB201" i="49"/>
  <c r="BW200" i="49"/>
  <c r="BR199" i="49"/>
  <c r="CG198" i="49"/>
  <c r="CB197" i="49"/>
  <c r="BW196" i="49"/>
  <c r="BR195" i="49"/>
  <c r="CG194" i="49"/>
  <c r="CB193" i="49"/>
  <c r="BW192" i="49"/>
  <c r="BR191" i="49"/>
  <c r="CG190" i="49"/>
  <c r="CB189" i="49"/>
  <c r="BW188" i="49"/>
  <c r="BR187" i="49"/>
  <c r="CG186" i="49"/>
  <c r="CB185" i="49"/>
  <c r="BW184" i="49"/>
  <c r="BR183" i="49"/>
  <c r="CG182" i="49"/>
  <c r="CB181" i="49"/>
  <c r="BW180" i="49"/>
  <c r="BR179" i="49"/>
  <c r="CG178" i="49"/>
  <c r="CB177" i="49"/>
  <c r="BW176" i="49"/>
  <c r="BR175" i="49"/>
  <c r="BW174" i="49"/>
  <c r="CB173" i="49"/>
  <c r="CG172" i="49"/>
  <c r="BR171" i="49"/>
  <c r="CG211" i="49"/>
  <c r="CB206" i="49"/>
  <c r="BW201" i="49"/>
  <c r="BR200" i="49"/>
  <c r="CG195" i="49"/>
  <c r="CB190" i="49"/>
  <c r="BW185" i="49"/>
  <c r="BR184" i="49"/>
  <c r="CG179" i="49"/>
  <c r="BW173" i="49"/>
  <c r="CG171" i="49"/>
  <c r="BW170" i="49"/>
  <c r="BW169" i="49"/>
  <c r="BW168" i="49"/>
  <c r="BR167" i="49"/>
  <c r="BR166" i="49"/>
  <c r="BR165" i="49"/>
  <c r="CG160" i="49"/>
  <c r="CG159" i="49"/>
  <c r="CG158" i="49"/>
  <c r="CB157" i="49"/>
  <c r="CB156" i="49"/>
  <c r="CB155" i="49"/>
  <c r="BW154" i="49"/>
  <c r="BW153" i="49"/>
  <c r="BW152" i="49"/>
  <c r="BR151" i="49"/>
  <c r="BR150" i="49"/>
  <c r="BR149" i="49"/>
  <c r="BR146" i="49"/>
  <c r="BW145" i="49"/>
  <c r="CB144" i="49"/>
  <c r="CG143" i="49"/>
  <c r="BR142" i="49"/>
  <c r="BW141" i="49"/>
  <c r="CB140" i="49"/>
  <c r="CG139" i="49"/>
  <c r="BR138" i="49"/>
  <c r="BW137" i="49"/>
  <c r="CB136" i="49"/>
  <c r="CG135" i="49"/>
  <c r="BR134" i="49"/>
  <c r="BW133" i="49"/>
  <c r="CB132" i="49"/>
  <c r="CG131" i="49"/>
  <c r="BR130" i="49"/>
  <c r="BW129" i="49"/>
  <c r="CB128" i="49"/>
  <c r="CG127" i="49"/>
  <c r="BR126" i="49"/>
  <c r="BW125" i="49"/>
  <c r="CB124" i="49"/>
  <c r="CG123" i="49"/>
  <c r="BR122" i="49"/>
  <c r="BW121" i="49"/>
  <c r="CB120" i="49"/>
  <c r="CG119" i="49"/>
  <c r="BR118" i="49"/>
  <c r="BW117" i="49"/>
  <c r="CB116" i="49"/>
  <c r="CG115" i="49"/>
  <c r="BR114" i="49"/>
  <c r="BW113" i="49"/>
  <c r="CB112" i="49"/>
  <c r="CG105" i="49"/>
  <c r="CG207" i="49"/>
  <c r="CB202" i="49"/>
  <c r="BW197" i="49"/>
  <c r="BR196" i="49"/>
  <c r="CG191" i="49"/>
  <c r="CB186" i="49"/>
  <c r="BW181" i="49"/>
  <c r="BR180" i="49"/>
  <c r="CG174" i="49"/>
  <c r="BR173" i="49"/>
  <c r="CB171" i="49"/>
  <c r="BR170" i="49"/>
  <c r="BR169" i="49"/>
  <c r="CG164" i="49"/>
  <c r="CG163" i="49"/>
  <c r="CG162" i="49"/>
  <c r="CB161" i="49"/>
  <c r="CB160" i="49"/>
  <c r="CB159" i="49"/>
  <c r="BW158" i="49"/>
  <c r="BW157" i="49"/>
  <c r="BW156" i="49"/>
  <c r="BR155" i="49"/>
  <c r="BR154" i="49"/>
  <c r="BR153" i="49"/>
  <c r="CG148" i="49"/>
  <c r="CG147" i="49"/>
  <c r="CG146" i="49"/>
  <c r="BR145" i="49"/>
  <c r="BW144" i="49"/>
  <c r="CB143" i="49"/>
  <c r="CG142" i="49"/>
  <c r="BR141" i="49"/>
  <c r="BW140" i="49"/>
  <c r="CB139" i="49"/>
  <c r="CG138" i="49"/>
  <c r="BR137" i="49"/>
  <c r="BW136" i="49"/>
  <c r="CB135" i="49"/>
  <c r="CG134" i="49"/>
  <c r="BR133" i="49"/>
  <c r="BW132" i="49"/>
  <c r="CB131" i="49"/>
  <c r="CG130" i="49"/>
  <c r="BR129" i="49"/>
  <c r="BW128" i="49"/>
  <c r="CB127" i="49"/>
  <c r="CG126" i="49"/>
  <c r="BR125" i="49"/>
  <c r="BW124" i="49"/>
  <c r="CB123" i="49"/>
  <c r="CG122" i="49"/>
  <c r="BR121" i="49"/>
  <c r="BW120" i="49"/>
  <c r="CB119" i="49"/>
  <c r="CG118" i="49"/>
  <c r="BR117" i="49"/>
  <c r="BW116" i="49"/>
  <c r="CB115" i="49"/>
  <c r="CG114" i="49"/>
  <c r="BR113" i="49"/>
  <c r="BW112" i="49"/>
  <c r="CB105" i="49"/>
  <c r="CG104" i="49"/>
  <c r="BR103" i="49"/>
  <c r="BW102" i="49"/>
  <c r="CB101" i="49"/>
  <c r="CG100" i="49"/>
  <c r="CB99" i="49"/>
  <c r="BW98" i="49"/>
  <c r="BR97" i="49"/>
  <c r="CG96" i="49"/>
  <c r="CB95" i="49"/>
  <c r="BW94" i="49"/>
  <c r="BR93" i="49"/>
  <c r="CG92" i="49"/>
  <c r="CG91" i="49"/>
  <c r="CG90" i="49"/>
  <c r="CG89" i="49"/>
  <c r="CG88" i="49"/>
  <c r="CG87" i="49"/>
  <c r="CG86" i="49"/>
  <c r="CG85" i="49"/>
  <c r="CG84" i="49"/>
  <c r="CG83" i="49"/>
  <c r="CG82" i="49"/>
  <c r="CG81" i="49"/>
  <c r="CG80" i="49"/>
  <c r="CG79" i="49"/>
  <c r="CG78" i="49"/>
  <c r="CG77" i="49"/>
  <c r="CG76" i="49"/>
  <c r="CG75" i="49"/>
  <c r="CG74" i="49"/>
  <c r="CG73" i="49"/>
  <c r="CG72" i="49"/>
  <c r="CG71" i="49"/>
  <c r="CG70" i="49"/>
  <c r="CG69" i="49"/>
  <c r="BW205" i="49"/>
  <c r="BR204" i="49"/>
  <c r="CB198" i="49"/>
  <c r="BW193" i="49"/>
  <c r="CG170" i="49"/>
  <c r="CB168" i="49"/>
  <c r="BW166" i="49"/>
  <c r="BW164" i="49"/>
  <c r="BR162" i="49"/>
  <c r="CG155" i="49"/>
  <c r="CB153" i="49"/>
  <c r="CB151" i="49"/>
  <c r="BW149" i="49"/>
  <c r="BR147" i="49"/>
  <c r="CB145" i="49"/>
  <c r="BW142" i="49"/>
  <c r="CG140" i="49"/>
  <c r="BR139" i="49"/>
  <c r="CB137" i="49"/>
  <c r="BW134" i="49"/>
  <c r="CG132" i="49"/>
  <c r="BR131" i="49"/>
  <c r="CB129" i="49"/>
  <c r="BW126" i="49"/>
  <c r="CG124" i="49"/>
  <c r="BR123" i="49"/>
  <c r="CB121" i="49"/>
  <c r="BW118" i="49"/>
  <c r="CG116" i="49"/>
  <c r="BR115" i="49"/>
  <c r="CB113" i="49"/>
  <c r="BR105" i="49"/>
  <c r="CG103" i="49"/>
  <c r="CG102" i="49"/>
  <c r="CG101" i="49"/>
  <c r="CB100" i="49"/>
  <c r="BR99" i="49"/>
  <c r="CG98" i="49"/>
  <c r="BW96" i="49"/>
  <c r="CB94" i="49"/>
  <c r="CG93" i="49"/>
  <c r="BR92" i="49"/>
  <c r="CB90" i="49"/>
  <c r="BW89" i="49"/>
  <c r="BR88" i="49"/>
  <c r="CB86" i="49"/>
  <c r="BW85" i="49"/>
  <c r="BR84" i="49"/>
  <c r="CB82" i="49"/>
  <c r="BW81" i="49"/>
  <c r="BR80" i="49"/>
  <c r="CB78" i="49"/>
  <c r="BW77" i="49"/>
  <c r="BR76" i="49"/>
  <c r="CB74" i="49"/>
  <c r="BW73" i="49"/>
  <c r="BR72" i="49"/>
  <c r="CB70" i="49"/>
  <c r="BW69" i="49"/>
  <c r="BW68" i="49"/>
  <c r="BW67" i="49"/>
  <c r="BW66" i="49"/>
  <c r="BW65" i="49"/>
  <c r="BW64" i="49"/>
  <c r="BW63" i="49"/>
  <c r="BW62" i="49"/>
  <c r="BW61" i="49"/>
  <c r="BW60" i="49"/>
  <c r="BW59" i="49"/>
  <c r="BW58" i="49"/>
  <c r="BR208" i="49"/>
  <c r="CG199" i="49"/>
  <c r="CB194" i="49"/>
  <c r="CG187" i="49"/>
  <c r="CG176" i="49"/>
  <c r="CG175" i="49"/>
  <c r="CB172" i="49"/>
  <c r="CG167" i="49"/>
  <c r="CB165" i="49"/>
  <c r="CB163" i="49"/>
  <c r="BW161" i="49"/>
  <c r="BR159" i="49"/>
  <c r="BR157" i="49"/>
  <c r="CG152" i="49"/>
  <c r="CG150" i="49"/>
  <c r="CB148" i="49"/>
  <c r="CB146" i="49"/>
  <c r="BW143" i="49"/>
  <c r="CG141" i="49"/>
  <c r="BR140" i="49"/>
  <c r="CB138" i="49"/>
  <c r="BW135" i="49"/>
  <c r="CG133" i="49"/>
  <c r="BR132" i="49"/>
  <c r="CB130" i="49"/>
  <c r="BW127" i="49"/>
  <c r="CG125" i="49"/>
  <c r="BR124" i="49"/>
  <c r="CB122" i="49"/>
  <c r="BW119" i="49"/>
  <c r="CG117" i="49"/>
  <c r="BR116" i="49"/>
  <c r="CB114" i="49"/>
  <c r="CB104" i="49"/>
  <c r="CB103" i="49"/>
  <c r="CB102" i="49"/>
  <c r="BW101" i="49"/>
  <c r="BW100" i="49"/>
  <c r="CB98" i="49"/>
  <c r="CG97" i="49"/>
  <c r="BR96" i="49"/>
  <c r="CG95" i="49"/>
  <c r="BR94" i="49"/>
  <c r="CB93" i="49"/>
  <c r="CB91" i="49"/>
  <c r="BW90" i="49"/>
  <c r="BR89" i="49"/>
  <c r="CB87" i="49"/>
  <c r="BW86" i="49"/>
  <c r="BR85" i="49"/>
  <c r="CB83" i="49"/>
  <c r="BW82" i="49"/>
  <c r="BR81" i="49"/>
  <c r="CB79" i="49"/>
  <c r="BW78" i="49"/>
  <c r="BR77" i="49"/>
  <c r="CB75" i="49"/>
  <c r="BW74" i="49"/>
  <c r="BR73" i="49"/>
  <c r="CB71" i="49"/>
  <c r="BW70" i="49"/>
  <c r="BR69" i="49"/>
  <c r="BR68" i="49"/>
  <c r="BR67" i="49"/>
  <c r="BW209" i="49"/>
  <c r="BW189" i="49"/>
  <c r="BR188" i="49"/>
  <c r="CB182" i="49"/>
  <c r="BW177" i="49"/>
  <c r="BR176" i="49"/>
  <c r="CB175" i="49"/>
  <c r="BW172" i="49"/>
  <c r="CB169" i="49"/>
  <c r="CB167" i="49"/>
  <c r="BW165" i="49"/>
  <c r="BR163" i="49"/>
  <c r="BR161" i="49"/>
  <c r="CG156" i="49"/>
  <c r="CG154" i="49"/>
  <c r="CB152" i="49"/>
  <c r="BW150" i="49"/>
  <c r="BW148" i="49"/>
  <c r="BW146" i="49"/>
  <c r="CG144" i="49"/>
  <c r="BR143" i="49"/>
  <c r="CB141" i="49"/>
  <c r="BW138" i="49"/>
  <c r="CG136" i="49"/>
  <c r="BR135" i="49"/>
  <c r="CB133" i="49"/>
  <c r="BW130" i="49"/>
  <c r="CG128" i="49"/>
  <c r="BR127" i="49"/>
  <c r="CB125" i="49"/>
  <c r="BW122" i="49"/>
  <c r="CG120" i="49"/>
  <c r="BR119" i="49"/>
  <c r="CB117" i="49"/>
  <c r="BW114" i="49"/>
  <c r="CG112" i="49"/>
  <c r="BW104" i="49"/>
  <c r="BW103" i="49"/>
  <c r="BR102" i="49"/>
  <c r="BR101" i="49"/>
  <c r="BR100" i="49"/>
  <c r="CG99" i="49"/>
  <c r="BR98" i="49"/>
  <c r="CB97" i="49"/>
  <c r="BW95" i="49"/>
  <c r="BW93" i="49"/>
  <c r="CB92" i="49"/>
  <c r="BW91" i="49"/>
  <c r="BR90" i="49"/>
  <c r="CB88" i="49"/>
  <c r="BW87" i="49"/>
  <c r="BR86" i="49"/>
  <c r="CB84" i="49"/>
  <c r="BW83" i="49"/>
  <c r="BR82" i="49"/>
  <c r="CB80" i="49"/>
  <c r="BW79" i="49"/>
  <c r="BR78" i="49"/>
  <c r="CB76" i="49"/>
  <c r="BW75" i="49"/>
  <c r="BR74" i="49"/>
  <c r="CB72" i="49"/>
  <c r="BW71" i="49"/>
  <c r="BR70" i="49"/>
  <c r="CG68" i="49"/>
  <c r="CG67" i="49"/>
  <c r="CG66" i="49"/>
  <c r="CG65" i="49"/>
  <c r="CG64" i="49"/>
  <c r="CG183" i="49"/>
  <c r="CG168" i="49"/>
  <c r="BW160" i="49"/>
  <c r="CG151" i="49"/>
  <c r="BR144" i="49"/>
  <c r="CG137" i="49"/>
  <c r="BW131" i="49"/>
  <c r="CB118" i="49"/>
  <c r="BR112" i="49"/>
  <c r="BW99" i="49"/>
  <c r="BR95" i="49"/>
  <c r="BW92" i="49"/>
  <c r="BR91" i="49"/>
  <c r="CB89" i="49"/>
  <c r="BW88" i="49"/>
  <c r="BR87" i="49"/>
  <c r="CB85" i="49"/>
  <c r="BW84" i="49"/>
  <c r="BR83" i="49"/>
  <c r="CB81" i="49"/>
  <c r="BW80" i="49"/>
  <c r="BR79" i="49"/>
  <c r="CB77" i="49"/>
  <c r="BW76" i="49"/>
  <c r="BR75" i="49"/>
  <c r="CB73" i="49"/>
  <c r="BW72" i="49"/>
  <c r="BR71" i="49"/>
  <c r="CB69" i="49"/>
  <c r="CB68" i="49"/>
  <c r="CB67" i="49"/>
  <c r="BR65" i="49"/>
  <c r="CB63" i="49"/>
  <c r="BR62" i="49"/>
  <c r="CG60" i="49"/>
  <c r="CB59" i="49"/>
  <c r="BR58" i="49"/>
  <c r="BR57" i="49"/>
  <c r="BR56" i="49"/>
  <c r="BR55" i="49"/>
  <c r="BR54" i="49"/>
  <c r="BR53" i="49"/>
  <c r="BR52" i="49"/>
  <c r="BR51" i="49"/>
  <c r="BR50" i="49"/>
  <c r="BR49" i="49"/>
  <c r="BR48" i="49"/>
  <c r="BR47" i="49"/>
  <c r="BR46" i="49"/>
  <c r="BR45" i="49"/>
  <c r="BR44" i="49"/>
  <c r="BR43" i="49"/>
  <c r="BR42" i="49"/>
  <c r="BR41" i="49"/>
  <c r="BR40" i="49"/>
  <c r="BR39" i="49"/>
  <c r="BR38" i="49"/>
  <c r="BR37" i="49"/>
  <c r="BR36" i="49"/>
  <c r="BR35" i="49"/>
  <c r="BR34" i="49"/>
  <c r="BR33" i="49"/>
  <c r="BR32" i="49"/>
  <c r="BR31" i="49"/>
  <c r="BR30" i="49"/>
  <c r="BR29" i="49"/>
  <c r="BR28" i="49"/>
  <c r="BR27" i="49"/>
  <c r="BR26" i="49"/>
  <c r="BR25" i="49"/>
  <c r="BR24" i="49"/>
  <c r="BR23" i="49"/>
  <c r="BR22" i="49"/>
  <c r="BR21" i="49"/>
  <c r="BR20" i="49"/>
  <c r="BR19" i="49"/>
  <c r="BW18" i="49"/>
  <c r="CB17" i="49"/>
  <c r="CG16" i="49"/>
  <c r="CB15" i="49"/>
  <c r="BW14" i="49"/>
  <c r="BR13" i="49"/>
  <c r="CG12" i="49"/>
  <c r="CB11" i="49"/>
  <c r="BW10" i="49"/>
  <c r="BR9" i="49"/>
  <c r="CG8" i="49"/>
  <c r="CB7" i="49"/>
  <c r="BW6" i="49"/>
  <c r="DS2630" i="43"/>
  <c r="DN2629" i="43"/>
  <c r="DI2628" i="43"/>
  <c r="DD2627" i="43"/>
  <c r="DS2626" i="43"/>
  <c r="DN2625" i="43"/>
  <c r="DI2624" i="43"/>
  <c r="BR192" i="49"/>
  <c r="CG166" i="49"/>
  <c r="BR158" i="49"/>
  <c r="CB149" i="49"/>
  <c r="CB142" i="49"/>
  <c r="BR136" i="49"/>
  <c r="CG129" i="49"/>
  <c r="BW123" i="49"/>
  <c r="BW105" i="49"/>
  <c r="CB96" i="49"/>
  <c r="CB66" i="49"/>
  <c r="CB64" i="49"/>
  <c r="BR63" i="49"/>
  <c r="CG61" i="49"/>
  <c r="CB60" i="49"/>
  <c r="BR59" i="49"/>
  <c r="CG57" i="49"/>
  <c r="CG56" i="49"/>
  <c r="CG55" i="49"/>
  <c r="CG54" i="49"/>
  <c r="CG53" i="49"/>
  <c r="CG52" i="49"/>
  <c r="CG51" i="49"/>
  <c r="CG50" i="49"/>
  <c r="CG49" i="49"/>
  <c r="CG48" i="49"/>
  <c r="CG47" i="49"/>
  <c r="CG46" i="49"/>
  <c r="CG45" i="49"/>
  <c r="CG44" i="49"/>
  <c r="CG43" i="49"/>
  <c r="CG42" i="49"/>
  <c r="CG41" i="49"/>
  <c r="CG40" i="49"/>
  <c r="CG39" i="49"/>
  <c r="CG38" i="49"/>
  <c r="CG37" i="49"/>
  <c r="CG36" i="49"/>
  <c r="CG35" i="49"/>
  <c r="CG34" i="49"/>
  <c r="CG33" i="49"/>
  <c r="CG32" i="49"/>
  <c r="CG31" i="49"/>
  <c r="CG30" i="49"/>
  <c r="CG29" i="49"/>
  <c r="CG28" i="49"/>
  <c r="CG27" i="49"/>
  <c r="CG26" i="49"/>
  <c r="CG25" i="49"/>
  <c r="CG24" i="49"/>
  <c r="CG23" i="49"/>
  <c r="CG22" i="49"/>
  <c r="CG21" i="49"/>
  <c r="CG20" i="49"/>
  <c r="CG19" i="49"/>
  <c r="BR18" i="49"/>
  <c r="BW17" i="49"/>
  <c r="CB16" i="49"/>
  <c r="BW15" i="49"/>
  <c r="BR14" i="49"/>
  <c r="CG13" i="49"/>
  <c r="CB12" i="49"/>
  <c r="BW11" i="49"/>
  <c r="BR10" i="49"/>
  <c r="CG9" i="49"/>
  <c r="CB8" i="49"/>
  <c r="BW7" i="49"/>
  <c r="BR6" i="49"/>
  <c r="DN2630" i="43"/>
  <c r="DI2629" i="43"/>
  <c r="DD2628" i="43"/>
  <c r="DS2627" i="43"/>
  <c r="DN2626" i="43"/>
  <c r="DI2625" i="43"/>
  <c r="DD2624" i="43"/>
  <c r="DS2623" i="43"/>
  <c r="DN2622" i="43"/>
  <c r="DI2621" i="43"/>
  <c r="DD2620" i="43"/>
  <c r="DS2619" i="43"/>
  <c r="DN2618" i="43"/>
  <c r="DI2617" i="43"/>
  <c r="CB210" i="49"/>
  <c r="CG203" i="49"/>
  <c r="BR174" i="49"/>
  <c r="CB164" i="49"/>
  <c r="CB147" i="49"/>
  <c r="CB134" i="49"/>
  <c r="BR128" i="49"/>
  <c r="CG121" i="49"/>
  <c r="BW115" i="49"/>
  <c r="BR104" i="49"/>
  <c r="BW97" i="49"/>
  <c r="BR66" i="49"/>
  <c r="BR64" i="49"/>
  <c r="CG62" i="49"/>
  <c r="CB61" i="49"/>
  <c r="BR60" i="49"/>
  <c r="CG58" i="49"/>
  <c r="CB57" i="49"/>
  <c r="CB56" i="49"/>
  <c r="CB55" i="49"/>
  <c r="CB54" i="49"/>
  <c r="CB53" i="49"/>
  <c r="CB52" i="49"/>
  <c r="CB51" i="49"/>
  <c r="CB50" i="49"/>
  <c r="CB49" i="49"/>
  <c r="CB48" i="49"/>
  <c r="CB47" i="49"/>
  <c r="CB46" i="49"/>
  <c r="CB45" i="49"/>
  <c r="CB44" i="49"/>
  <c r="CB43" i="49"/>
  <c r="CB42" i="49"/>
  <c r="CB41" i="49"/>
  <c r="CB40" i="49"/>
  <c r="CB39" i="49"/>
  <c r="CB38" i="49"/>
  <c r="CB37" i="49"/>
  <c r="CB36" i="49"/>
  <c r="CB35" i="49"/>
  <c r="CB34" i="49"/>
  <c r="CB33" i="49"/>
  <c r="CB32" i="49"/>
  <c r="CB31" i="49"/>
  <c r="CB30" i="49"/>
  <c r="CB29" i="49"/>
  <c r="CB28" i="49"/>
  <c r="CB27" i="49"/>
  <c r="CB26" i="49"/>
  <c r="CB25" i="49"/>
  <c r="CB24" i="49"/>
  <c r="CB23" i="49"/>
  <c r="CB22" i="49"/>
  <c r="CB21" i="49"/>
  <c r="CB20" i="49"/>
  <c r="CB19" i="49"/>
  <c r="CG18" i="49"/>
  <c r="BR17" i="49"/>
  <c r="BW16" i="49"/>
  <c r="BR15" i="49"/>
  <c r="CG14" i="49"/>
  <c r="CB13" i="49"/>
  <c r="BW12" i="49"/>
  <c r="BR11" i="49"/>
  <c r="CG10" i="49"/>
  <c r="CB9" i="49"/>
  <c r="BW8" i="49"/>
  <c r="BR7" i="49"/>
  <c r="CG6" i="49"/>
  <c r="DI2630" i="43"/>
  <c r="DD2629" i="43"/>
  <c r="DS2628" i="43"/>
  <c r="DN2627" i="43"/>
  <c r="DI2626" i="43"/>
  <c r="DD2625" i="43"/>
  <c r="DS2624" i="43"/>
  <c r="DN2623" i="43"/>
  <c r="DI2622" i="43"/>
  <c r="DD2621" i="43"/>
  <c r="DS2620" i="43"/>
  <c r="DN2619" i="43"/>
  <c r="DI2618" i="43"/>
  <c r="DD2617" i="43"/>
  <c r="DS2616" i="43"/>
  <c r="DN2615" i="43"/>
  <c r="DI2614" i="43"/>
  <c r="DD2613" i="43"/>
  <c r="DS2612" i="43"/>
  <c r="DN2611" i="43"/>
  <c r="DI2610" i="43"/>
  <c r="DD2609" i="43"/>
  <c r="DS2608" i="43"/>
  <c r="DN2607" i="43"/>
  <c r="DI2606" i="43"/>
  <c r="DD2605" i="43"/>
  <c r="DS2604" i="43"/>
  <c r="DN2603" i="43"/>
  <c r="DI2602" i="43"/>
  <c r="DD2601" i="43"/>
  <c r="DS2600" i="43"/>
  <c r="DN2599" i="43"/>
  <c r="DI2598" i="43"/>
  <c r="DD2597" i="43"/>
  <c r="DS2596" i="43"/>
  <c r="DN2595" i="43"/>
  <c r="DI2594" i="43"/>
  <c r="DD2593" i="43"/>
  <c r="DS2592" i="43"/>
  <c r="DN2591" i="43"/>
  <c r="DI2590" i="43"/>
  <c r="DD2589" i="43"/>
  <c r="DS2588" i="43"/>
  <c r="DN2587" i="43"/>
  <c r="DI2586" i="43"/>
  <c r="DD2585" i="43"/>
  <c r="DS2584" i="43"/>
  <c r="DN2583" i="43"/>
  <c r="DI2582" i="43"/>
  <c r="DD2581" i="43"/>
  <c r="DS2580" i="43"/>
  <c r="DN2579" i="43"/>
  <c r="DI2578" i="43"/>
  <c r="DD2577" i="43"/>
  <c r="DS2576" i="43"/>
  <c r="DI2575" i="43"/>
  <c r="DS2574" i="43"/>
  <c r="DI2573" i="43"/>
  <c r="DS2572" i="43"/>
  <c r="DI2571" i="43"/>
  <c r="DS2570" i="43"/>
  <c r="DI2569" i="43"/>
  <c r="DS2568" i="43"/>
  <c r="DI2567" i="43"/>
  <c r="DS2566" i="43"/>
  <c r="DI2565" i="43"/>
  <c r="DS2564" i="43"/>
  <c r="DI2563" i="43"/>
  <c r="DS2562" i="43"/>
  <c r="DI2561" i="43"/>
  <c r="DS2560" i="43"/>
  <c r="DI2559" i="43"/>
  <c r="DS2558" i="43"/>
  <c r="DI2557" i="43"/>
  <c r="DS2556" i="43"/>
  <c r="DI2555" i="43"/>
  <c r="DS2554" i="43"/>
  <c r="CB126" i="49"/>
  <c r="CG94" i="49"/>
  <c r="CG15" i="49"/>
  <c r="CB10" i="49"/>
  <c r="DS2629" i="43"/>
  <c r="DN2624" i="43"/>
  <c r="DI2623" i="43"/>
  <c r="DD2618" i="43"/>
  <c r="DN2617" i="43"/>
  <c r="DI2616" i="43"/>
  <c r="DN2614" i="43"/>
  <c r="DS2613" i="43"/>
  <c r="DD2612" i="43"/>
  <c r="CG145" i="49"/>
  <c r="BR120" i="49"/>
  <c r="CG63" i="49"/>
  <c r="CB62" i="49"/>
  <c r="BR61" i="49"/>
  <c r="CG59" i="49"/>
  <c r="CB58" i="49"/>
  <c r="BW57" i="49"/>
  <c r="BW56" i="49"/>
  <c r="BW55" i="49"/>
  <c r="BW54" i="49"/>
  <c r="BW53" i="49"/>
  <c r="BW52" i="49"/>
  <c r="BW51" i="49"/>
  <c r="BW50" i="49"/>
  <c r="BW49" i="49"/>
  <c r="BW48" i="49"/>
  <c r="BW47" i="49"/>
  <c r="BW46" i="49"/>
  <c r="BW45" i="49"/>
  <c r="BW44" i="49"/>
  <c r="BW43" i="49"/>
  <c r="BW42" i="49"/>
  <c r="BW41" i="49"/>
  <c r="BW40" i="49"/>
  <c r="BW39" i="49"/>
  <c r="BW38" i="49"/>
  <c r="BW37" i="49"/>
  <c r="BW36" i="49"/>
  <c r="BW35" i="49"/>
  <c r="BW34" i="49"/>
  <c r="BW33" i="49"/>
  <c r="BW32" i="49"/>
  <c r="BW31" i="49"/>
  <c r="BW30" i="49"/>
  <c r="BW29" i="49"/>
  <c r="BW28" i="49"/>
  <c r="BW27" i="49"/>
  <c r="BW26" i="49"/>
  <c r="BW25" i="49"/>
  <c r="BW24" i="49"/>
  <c r="BW23" i="49"/>
  <c r="BW22" i="49"/>
  <c r="BW21" i="49"/>
  <c r="BW20" i="49"/>
  <c r="BW19" i="49"/>
  <c r="BR16" i="49"/>
  <c r="CG11" i="49"/>
  <c r="CB6" i="49"/>
  <c r="DD2630" i="43"/>
  <c r="DS2625" i="43"/>
  <c r="DD2623" i="43"/>
  <c r="DS2622" i="43"/>
  <c r="DS2621" i="43"/>
  <c r="DN2620" i="43"/>
  <c r="DD2616" i="43"/>
  <c r="DS2615" i="43"/>
  <c r="DD2614" i="43"/>
  <c r="DN2613" i="43"/>
  <c r="DI2611" i="43"/>
  <c r="DI2609" i="43"/>
  <c r="DN2608" i="43"/>
  <c r="DD2607" i="43"/>
  <c r="DS2606" i="43"/>
  <c r="DI2604" i="43"/>
  <c r="DN2602" i="43"/>
  <c r="DS2601" i="43"/>
  <c r="DD2600" i="43"/>
  <c r="DS2599" i="43"/>
  <c r="DD2598" i="43"/>
  <c r="DN2597" i="43"/>
  <c r="DI2595" i="43"/>
  <c r="DI2593" i="43"/>
  <c r="DN2592" i="43"/>
  <c r="DD2591" i="43"/>
  <c r="DS2590" i="43"/>
  <c r="DI2588" i="43"/>
  <c r="DN2586" i="43"/>
  <c r="DS2585" i="43"/>
  <c r="DD2584" i="43"/>
  <c r="DS2583" i="43"/>
  <c r="DD2582" i="43"/>
  <c r="DN2581" i="43"/>
  <c r="DI2579" i="43"/>
  <c r="DI2577" i="43"/>
  <c r="DN2576" i="43"/>
  <c r="DD2574" i="43"/>
  <c r="DN2573" i="43"/>
  <c r="DN2572" i="43"/>
  <c r="DD2570" i="43"/>
  <c r="DN2569" i="43"/>
  <c r="DN2568" i="43"/>
  <c r="DD2566" i="43"/>
  <c r="DN2565" i="43"/>
  <c r="DN2564" i="43"/>
  <c r="DD2562" i="43"/>
  <c r="DN2561" i="43"/>
  <c r="DN2560" i="43"/>
  <c r="DD2558" i="43"/>
  <c r="DN2557" i="43"/>
  <c r="DN2556" i="43"/>
  <c r="DD2554" i="43"/>
  <c r="DN2553" i="43"/>
  <c r="DD2552" i="43"/>
  <c r="DN2551" i="43"/>
  <c r="DD2550" i="43"/>
  <c r="DN2549" i="43"/>
  <c r="DD2548" i="43"/>
  <c r="DN2547" i="43"/>
  <c r="DD2546" i="43"/>
  <c r="DN2545" i="43"/>
  <c r="DD2544" i="43"/>
  <c r="DN2543" i="43"/>
  <c r="DD2542" i="43"/>
  <c r="DN2541" i="43"/>
  <c r="DD2540" i="43"/>
  <c r="DN2539" i="43"/>
  <c r="DD2538" i="43"/>
  <c r="DN2537" i="43"/>
  <c r="DD2536" i="43"/>
  <c r="DN2535" i="43"/>
  <c r="DD2534" i="43"/>
  <c r="DN2533" i="43"/>
  <c r="DD2532" i="43"/>
  <c r="DN2531" i="43"/>
  <c r="DD2530" i="43"/>
  <c r="DN2529" i="43"/>
  <c r="DD2528" i="43"/>
  <c r="DN2527" i="43"/>
  <c r="DD2526" i="43"/>
  <c r="DN2525" i="43"/>
  <c r="DD2524" i="43"/>
  <c r="DN2523" i="43"/>
  <c r="DD2522" i="43"/>
  <c r="DN2521" i="43"/>
  <c r="BW139" i="49"/>
  <c r="CG113" i="49"/>
  <c r="CB65" i="49"/>
  <c r="CB18" i="49"/>
  <c r="BW13" i="49"/>
  <c r="BR12" i="49"/>
  <c r="CG7" i="49"/>
  <c r="DI2627" i="43"/>
  <c r="DD2626" i="43"/>
  <c r="DD2622" i="43"/>
  <c r="DN2621" i="43"/>
  <c r="DI2620" i="43"/>
  <c r="DI2619" i="43"/>
  <c r="DI2615" i="43"/>
  <c r="DI2613" i="43"/>
  <c r="DN2612" i="43"/>
  <c r="DD2611" i="43"/>
  <c r="DS2610" i="43"/>
  <c r="DI2608" i="43"/>
  <c r="DN2606" i="43"/>
  <c r="DS2605" i="43"/>
  <c r="DD2604" i="43"/>
  <c r="DS2603" i="43"/>
  <c r="DD2602" i="43"/>
  <c r="DN2601" i="43"/>
  <c r="DI2599" i="43"/>
  <c r="DI2597" i="43"/>
  <c r="DN2596" i="43"/>
  <c r="DD2595" i="43"/>
  <c r="DS2594" i="43"/>
  <c r="DI2592" i="43"/>
  <c r="DN2590" i="43"/>
  <c r="DS2589" i="43"/>
  <c r="DD2588" i="43"/>
  <c r="DS2587" i="43"/>
  <c r="DD2586" i="43"/>
  <c r="DN2585" i="43"/>
  <c r="DI2583" i="43"/>
  <c r="DI2581" i="43"/>
  <c r="DN2580" i="43"/>
  <c r="DD2579" i="43"/>
  <c r="DS2578" i="43"/>
  <c r="DI2576" i="43"/>
  <c r="DS2575" i="43"/>
  <c r="DD2573" i="43"/>
  <c r="DI2572" i="43"/>
  <c r="DS2571" i="43"/>
  <c r="DD2569" i="43"/>
  <c r="DI2568" i="43"/>
  <c r="DS2567" i="43"/>
  <c r="DD2565" i="43"/>
  <c r="DI2564" i="43"/>
  <c r="DS2563" i="43"/>
  <c r="DD2561" i="43"/>
  <c r="DI2560" i="43"/>
  <c r="DS2559" i="43"/>
  <c r="DD2557" i="43"/>
  <c r="DI2556" i="43"/>
  <c r="DS2555" i="43"/>
  <c r="DI2553" i="43"/>
  <c r="DS2552" i="43"/>
  <c r="DI2551" i="43"/>
  <c r="DS2550" i="43"/>
  <c r="DI2549" i="43"/>
  <c r="DS2548" i="43"/>
  <c r="DI2547" i="43"/>
  <c r="DS2546" i="43"/>
  <c r="DI2545" i="43"/>
  <c r="DS2544" i="43"/>
  <c r="DI2543" i="43"/>
  <c r="DS2542" i="43"/>
  <c r="DI2541" i="43"/>
  <c r="DS2540" i="43"/>
  <c r="DI2539" i="43"/>
  <c r="DS2538" i="43"/>
  <c r="DI2537" i="43"/>
  <c r="DS2536" i="43"/>
  <c r="DI2535" i="43"/>
  <c r="DS2534" i="43"/>
  <c r="DI2533" i="43"/>
  <c r="DS2532" i="43"/>
  <c r="DI2531" i="43"/>
  <c r="DS2530" i="43"/>
  <c r="DI2529" i="43"/>
  <c r="DS2528" i="43"/>
  <c r="DI2527" i="43"/>
  <c r="DS2526" i="43"/>
  <c r="DI2525" i="43"/>
  <c r="DS2524" i="43"/>
  <c r="DI2523" i="43"/>
  <c r="DS2522" i="43"/>
  <c r="DI2521" i="43"/>
  <c r="DS2520" i="43"/>
  <c r="DI2519" i="43"/>
  <c r="DS2518" i="43"/>
  <c r="DI2517" i="43"/>
  <c r="DS2516" i="43"/>
  <c r="DI2515" i="43"/>
  <c r="DS2514" i="43"/>
  <c r="DI2513" i="43"/>
  <c r="DS2512" i="43"/>
  <c r="DI2511" i="43"/>
  <c r="DS2510" i="43"/>
  <c r="DN2509" i="43"/>
  <c r="DI2508" i="43"/>
  <c r="DD2507" i="43"/>
  <c r="DS2506" i="43"/>
  <c r="DN2505" i="43"/>
  <c r="DN2616" i="43"/>
  <c r="DI2596" i="43"/>
  <c r="DN2594" i="43"/>
  <c r="DS2593" i="43"/>
  <c r="DS2591" i="43"/>
  <c r="DN2589" i="43"/>
  <c r="DI2587" i="43"/>
  <c r="DI2585" i="43"/>
  <c r="DI2584" i="43"/>
  <c r="DD2583" i="43"/>
  <c r="DN2582" i="43"/>
  <c r="DN2574" i="43"/>
  <c r="DS2573" i="43"/>
  <c r="DN2570" i="43"/>
  <c r="DS2569" i="43"/>
  <c r="DN2566" i="43"/>
  <c r="DS2565" i="43"/>
  <c r="DN2562" i="43"/>
  <c r="DS2561" i="43"/>
  <c r="DN2558" i="43"/>
  <c r="DS2557" i="43"/>
  <c r="DN2554" i="43"/>
  <c r="DS2553" i="43"/>
  <c r="DI2552" i="43"/>
  <c r="DD2551" i="43"/>
  <c r="DN2546" i="43"/>
  <c r="DS2545" i="43"/>
  <c r="DI2544" i="43"/>
  <c r="DD2543" i="43"/>
  <c r="DN2538" i="43"/>
  <c r="DS2537" i="43"/>
  <c r="DI2536" i="43"/>
  <c r="DD2535" i="43"/>
  <c r="DN2530" i="43"/>
  <c r="DS2529" i="43"/>
  <c r="DI2528" i="43"/>
  <c r="DD2527" i="43"/>
  <c r="DN2522" i="43"/>
  <c r="DS2521" i="43"/>
  <c r="DI2520" i="43"/>
  <c r="DS2519" i="43"/>
  <c r="DD2517" i="43"/>
  <c r="DI2516" i="43"/>
  <c r="DS2515" i="43"/>
  <c r="DD2513" i="43"/>
  <c r="DI2512" i="43"/>
  <c r="DS2511" i="43"/>
  <c r="DI2509" i="43"/>
  <c r="DI2507" i="43"/>
  <c r="DN2506" i="43"/>
  <c r="DD2505" i="43"/>
  <c r="DD2498" i="43"/>
  <c r="DS2497" i="43"/>
  <c r="DN2496" i="43"/>
  <c r="DI2495" i="43"/>
  <c r="DD2494" i="43"/>
  <c r="DS2493" i="43"/>
  <c r="DN2492" i="43"/>
  <c r="DI2491" i="43"/>
  <c r="DD2490" i="43"/>
  <c r="DS2489" i="43"/>
  <c r="DN2488" i="43"/>
  <c r="DI2487" i="43"/>
  <c r="DD2486" i="43"/>
  <c r="DS2485" i="43"/>
  <c r="DN2484" i="43"/>
  <c r="DI2483" i="43"/>
  <c r="DD2482" i="43"/>
  <c r="DS2481" i="43"/>
  <c r="DN2480" i="43"/>
  <c r="DI2479" i="43"/>
  <c r="DD2478" i="43"/>
  <c r="DS2477" i="43"/>
  <c r="DN2476" i="43"/>
  <c r="DI2475" i="43"/>
  <c r="DD2474" i="43"/>
  <c r="DS2473" i="43"/>
  <c r="DN2472" i="43"/>
  <c r="DI2471" i="43"/>
  <c r="DD2470" i="43"/>
  <c r="DS2469" i="43"/>
  <c r="DN2468" i="43"/>
  <c r="DI2467" i="43"/>
  <c r="DD2466" i="43"/>
  <c r="DS2465" i="43"/>
  <c r="DN2464" i="43"/>
  <c r="DI2463" i="43"/>
  <c r="DD2462" i="43"/>
  <c r="BW162" i="49"/>
  <c r="BR8" i="49"/>
  <c r="DS2617" i="43"/>
  <c r="DN2600" i="43"/>
  <c r="DS2598" i="43"/>
  <c r="DS2597" i="43"/>
  <c r="DD2596" i="43"/>
  <c r="DS2595" i="43"/>
  <c r="DD2594" i="43"/>
  <c r="DN2593" i="43"/>
  <c r="DD2592" i="43"/>
  <c r="DI2591" i="43"/>
  <c r="DD2590" i="43"/>
  <c r="DI2589" i="43"/>
  <c r="DN2588" i="43"/>
  <c r="DD2587" i="43"/>
  <c r="DS2586" i="43"/>
  <c r="DN2575" i="43"/>
  <c r="DI2574" i="43"/>
  <c r="DN2571" i="43"/>
  <c r="DI2570" i="43"/>
  <c r="DN2567" i="43"/>
  <c r="DI2566" i="43"/>
  <c r="DN2563" i="43"/>
  <c r="DI2562" i="43"/>
  <c r="DN2559" i="43"/>
  <c r="DI2558" i="43"/>
  <c r="DN2555" i="43"/>
  <c r="DI2554" i="43"/>
  <c r="DD2553" i="43"/>
  <c r="DN2548" i="43"/>
  <c r="DS2547" i="43"/>
  <c r="DI2546" i="43"/>
  <c r="DD2545" i="43"/>
  <c r="DN2540" i="43"/>
  <c r="DS2539" i="43"/>
  <c r="DI2538" i="43"/>
  <c r="DD2537" i="43"/>
  <c r="DN2532" i="43"/>
  <c r="DS2531" i="43"/>
  <c r="DI2530" i="43"/>
  <c r="DD2529" i="43"/>
  <c r="DN2524" i="43"/>
  <c r="DS2523" i="43"/>
  <c r="DI2522" i="43"/>
  <c r="DD2521" i="43"/>
  <c r="DD2520" i="43"/>
  <c r="DN2519" i="43"/>
  <c r="DN2518" i="43"/>
  <c r="DD2516" i="43"/>
  <c r="DN2515" i="43"/>
  <c r="DN2514" i="43"/>
  <c r="DD2512" i="43"/>
  <c r="DN2511" i="43"/>
  <c r="DN2510" i="43"/>
  <c r="DD2509" i="43"/>
  <c r="DS2508" i="43"/>
  <c r="DI2506" i="43"/>
  <c r="DS2498" i="43"/>
  <c r="DN2497" i="43"/>
  <c r="DI2496" i="43"/>
  <c r="DD2495" i="43"/>
  <c r="DS2494" i="43"/>
  <c r="DN2493" i="43"/>
  <c r="DI2492" i="43"/>
  <c r="DD2491" i="43"/>
  <c r="DS2490" i="43"/>
  <c r="DN2489" i="43"/>
  <c r="DI2488" i="43"/>
  <c r="DD2487" i="43"/>
  <c r="DS2486" i="43"/>
  <c r="DN2485" i="43"/>
  <c r="DI2484" i="43"/>
  <c r="DD2483" i="43"/>
  <c r="DS2482" i="43"/>
  <c r="DN2481" i="43"/>
  <c r="DI2480" i="43"/>
  <c r="DD2479" i="43"/>
  <c r="DS2478" i="43"/>
  <c r="DN2477" i="43"/>
  <c r="DI2476" i="43"/>
  <c r="DD2475" i="43"/>
  <c r="DS2474" i="43"/>
  <c r="DN2473" i="43"/>
  <c r="DI2472" i="43"/>
  <c r="DD2471" i="43"/>
  <c r="DS2470" i="43"/>
  <c r="DN2469" i="43"/>
  <c r="DI2468" i="43"/>
  <c r="DD2467" i="43"/>
  <c r="DS2466" i="43"/>
  <c r="DN2465" i="43"/>
  <c r="DI2464" i="43"/>
  <c r="DD2463" i="43"/>
  <c r="DS2462" i="43"/>
  <c r="DN2461" i="43"/>
  <c r="DI2460" i="43"/>
  <c r="DD2459" i="43"/>
  <c r="DS2458" i="43"/>
  <c r="DN2457" i="43"/>
  <c r="DI2456" i="43"/>
  <c r="DD2455" i="43"/>
  <c r="DS2454" i="43"/>
  <c r="DN2453" i="43"/>
  <c r="DI2452" i="43"/>
  <c r="DD2451" i="43"/>
  <c r="DS2450" i="43"/>
  <c r="DN2449" i="43"/>
  <c r="DI2448" i="43"/>
  <c r="DD2447" i="43"/>
  <c r="DS2446" i="43"/>
  <c r="DI2445" i="43"/>
  <c r="DS2444" i="43"/>
  <c r="DI2443" i="43"/>
  <c r="DS2442" i="43"/>
  <c r="DI2441" i="43"/>
  <c r="DS2440" i="43"/>
  <c r="DI2439" i="43"/>
  <c r="DS2438" i="43"/>
  <c r="DI2437" i="43"/>
  <c r="DS2436" i="43"/>
  <c r="DI2435" i="43"/>
  <c r="DS2434" i="43"/>
  <c r="DI2433" i="43"/>
  <c r="DS2432" i="43"/>
  <c r="DI2431" i="43"/>
  <c r="DS2430" i="43"/>
  <c r="DI2429" i="43"/>
  <c r="DS2428" i="43"/>
  <c r="DI2427" i="43"/>
  <c r="DS2426" i="43"/>
  <c r="DI2425" i="43"/>
  <c r="DS2424" i="43"/>
  <c r="DI2423" i="43"/>
  <c r="DS2422" i="43"/>
  <c r="DI2421" i="43"/>
  <c r="DS2420" i="43"/>
  <c r="DI2419" i="43"/>
  <c r="DS2418" i="43"/>
  <c r="DI2417" i="43"/>
  <c r="DS2416" i="43"/>
  <c r="DI2415" i="43"/>
  <c r="DS2414" i="43"/>
  <c r="DI2413" i="43"/>
  <c r="DS2412" i="43"/>
  <c r="DI2411" i="43"/>
  <c r="DS2410" i="43"/>
  <c r="DI2409" i="43"/>
  <c r="DS2408" i="43"/>
  <c r="DI2407" i="43"/>
  <c r="DS2406" i="43"/>
  <c r="DI2405" i="43"/>
  <c r="DS2404" i="43"/>
  <c r="DI2403" i="43"/>
  <c r="DS2402" i="43"/>
  <c r="DI2401" i="43"/>
  <c r="DS2400" i="43"/>
  <c r="DI2399" i="43"/>
  <c r="DS2398" i="43"/>
  <c r="DI2397" i="43"/>
  <c r="DS2396" i="43"/>
  <c r="DI2395" i="43"/>
  <c r="DS2394" i="43"/>
  <c r="DI2393" i="43"/>
  <c r="DS2392" i="43"/>
  <c r="DI2391" i="43"/>
  <c r="DS2390" i="43"/>
  <c r="DI2389" i="43"/>
  <c r="DS2388" i="43"/>
  <c r="DI2387" i="43"/>
  <c r="DS2386" i="43"/>
  <c r="DI2385" i="43"/>
  <c r="DS2384" i="43"/>
  <c r="DI2383" i="43"/>
  <c r="DS2382" i="43"/>
  <c r="DI2381" i="43"/>
  <c r="DS2380" i="43"/>
  <c r="DN2379" i="43"/>
  <c r="DI2378" i="43"/>
  <c r="DD2377" i="43"/>
  <c r="DS2376" i="43"/>
  <c r="DN2375" i="43"/>
  <c r="DI2374" i="43"/>
  <c r="DD2373" i="43"/>
  <c r="CB178" i="49"/>
  <c r="CG17" i="49"/>
  <c r="BW9" i="49"/>
  <c r="DS2618" i="43"/>
  <c r="DS2614" i="43"/>
  <c r="DN2610" i="43"/>
  <c r="DS2609" i="43"/>
  <c r="DS2607" i="43"/>
  <c r="DN2605" i="43"/>
  <c r="DI2603" i="43"/>
  <c r="DI2601" i="43"/>
  <c r="DI2600" i="43"/>
  <c r="DD2599" i="43"/>
  <c r="DN2598" i="43"/>
  <c r="DI2580" i="43"/>
  <c r="DN2578" i="43"/>
  <c r="DS2577" i="43"/>
  <c r="DD2575" i="43"/>
  <c r="DD2571" i="43"/>
  <c r="DD2567" i="43"/>
  <c r="DD2563" i="43"/>
  <c r="DD2559" i="43"/>
  <c r="DD2555" i="43"/>
  <c r="DN2550" i="43"/>
  <c r="DS2549" i="43"/>
  <c r="DI2548" i="43"/>
  <c r="DD2547" i="43"/>
  <c r="DN2542" i="43"/>
  <c r="DS2541" i="43"/>
  <c r="DI2540" i="43"/>
  <c r="DD2539" i="43"/>
  <c r="DN2534" i="43"/>
  <c r="DS2533" i="43"/>
  <c r="DI2532" i="43"/>
  <c r="DD2531" i="43"/>
  <c r="DN2526" i="43"/>
  <c r="DS2525" i="43"/>
  <c r="DI2524" i="43"/>
  <c r="DD2523" i="43"/>
  <c r="DD2519" i="43"/>
  <c r="DI2518" i="43"/>
  <c r="DS2517" i="43"/>
  <c r="DD2515" i="43"/>
  <c r="DI2514" i="43"/>
  <c r="DS2513" i="43"/>
  <c r="DD2511" i="43"/>
  <c r="DI2510" i="43"/>
  <c r="DN2508" i="43"/>
  <c r="DS2507" i="43"/>
  <c r="DD2506" i="43"/>
  <c r="DS2505" i="43"/>
  <c r="DN2498" i="43"/>
  <c r="DI2497" i="43"/>
  <c r="DD2496" i="43"/>
  <c r="DS2495" i="43"/>
  <c r="DN2494" i="43"/>
  <c r="DI2493" i="43"/>
  <c r="DD2492" i="43"/>
  <c r="DS2491" i="43"/>
  <c r="DN2490" i="43"/>
  <c r="DI2489" i="43"/>
  <c r="DD2488" i="43"/>
  <c r="DS2487" i="43"/>
  <c r="DN2486" i="43"/>
  <c r="DI2485" i="43"/>
  <c r="DD2484" i="43"/>
  <c r="DS2483" i="43"/>
  <c r="DN2482" i="43"/>
  <c r="DI2481" i="43"/>
  <c r="DD2480" i="43"/>
  <c r="DS2479" i="43"/>
  <c r="DN2478" i="43"/>
  <c r="DI2477" i="43"/>
  <c r="DD2476" i="43"/>
  <c r="DS2475" i="43"/>
  <c r="DN2474" i="43"/>
  <c r="DI2473" i="43"/>
  <c r="DD2472" i="43"/>
  <c r="DS2471" i="43"/>
  <c r="DN2470" i="43"/>
  <c r="DI2469" i="43"/>
  <c r="DD2468" i="43"/>
  <c r="DS2467" i="43"/>
  <c r="DN2466" i="43"/>
  <c r="DI2465" i="43"/>
  <c r="DD2464" i="43"/>
  <c r="DS2463" i="43"/>
  <c r="DN2462" i="43"/>
  <c r="DI2461" i="43"/>
  <c r="DD2460" i="43"/>
  <c r="DS2459" i="43"/>
  <c r="DN2458" i="43"/>
  <c r="DI2457" i="43"/>
  <c r="DD2456" i="43"/>
  <c r="DS2455" i="43"/>
  <c r="DN2454" i="43"/>
  <c r="DI2453" i="43"/>
  <c r="DD2452" i="43"/>
  <c r="DS2451" i="43"/>
  <c r="DN2450" i="43"/>
  <c r="DI2449" i="43"/>
  <c r="DD2448" i="43"/>
  <c r="DS2447" i="43"/>
  <c r="DN2446" i="43"/>
  <c r="DD2445" i="43"/>
  <c r="DN2444" i="43"/>
  <c r="DD2443" i="43"/>
  <c r="DN2442" i="43"/>
  <c r="DD2441" i="43"/>
  <c r="DN2440" i="43"/>
  <c r="CB14" i="49"/>
  <c r="DN2628" i="43"/>
  <c r="DD2619" i="43"/>
  <c r="DD2615" i="43"/>
  <c r="DI2612" i="43"/>
  <c r="DS2611" i="43"/>
  <c r="DD2610" i="43"/>
  <c r="DN2609" i="43"/>
  <c r="DD2608" i="43"/>
  <c r="DI2607" i="43"/>
  <c r="DD2606" i="43"/>
  <c r="DI2605" i="43"/>
  <c r="DN2604" i="43"/>
  <c r="DD2603" i="43"/>
  <c r="DS2602" i="43"/>
  <c r="DN2584" i="43"/>
  <c r="DS2582" i="43"/>
  <c r="DS2581" i="43"/>
  <c r="DD2580" i="43"/>
  <c r="DS2579" i="43"/>
  <c r="DD2578" i="43"/>
  <c r="DN2577" i="43"/>
  <c r="DD2576" i="43"/>
  <c r="DD2572" i="43"/>
  <c r="DX2572" i="43" s="1"/>
  <c r="DD2568" i="43"/>
  <c r="DD2564" i="43"/>
  <c r="DD2560" i="43"/>
  <c r="DD2556" i="43"/>
  <c r="DX2556" i="43" s="1"/>
  <c r="DN2552" i="43"/>
  <c r="DS2551" i="43"/>
  <c r="DI2550" i="43"/>
  <c r="DD2549" i="43"/>
  <c r="DN2544" i="43"/>
  <c r="DS2543" i="43"/>
  <c r="DI2542" i="43"/>
  <c r="DD2541" i="43"/>
  <c r="DN2536" i="43"/>
  <c r="DS2535" i="43"/>
  <c r="DI2534" i="43"/>
  <c r="DD2533" i="43"/>
  <c r="DN2528" i="43"/>
  <c r="DS2527" i="43"/>
  <c r="DI2526" i="43"/>
  <c r="DD2525" i="43"/>
  <c r="DN2520" i="43"/>
  <c r="DD2518" i="43"/>
  <c r="DN2517" i="43"/>
  <c r="DN2516" i="43"/>
  <c r="DD2514" i="43"/>
  <c r="DN2513" i="43"/>
  <c r="DN2512" i="43"/>
  <c r="DD2510" i="43"/>
  <c r="DS2509" i="43"/>
  <c r="DD2508" i="43"/>
  <c r="DN2507" i="43"/>
  <c r="DI2505" i="43"/>
  <c r="DI2498" i="43"/>
  <c r="DD2497" i="43"/>
  <c r="DS2496" i="43"/>
  <c r="DN2495" i="43"/>
  <c r="DI2494" i="43"/>
  <c r="DD2493" i="43"/>
  <c r="DS2492" i="43"/>
  <c r="DN2491" i="43"/>
  <c r="DI2490" i="43"/>
  <c r="DD2489" i="43"/>
  <c r="DS2488" i="43"/>
  <c r="DI2486" i="43"/>
  <c r="DD2485" i="43"/>
  <c r="DS2480" i="43"/>
  <c r="DN2475" i="43"/>
  <c r="DI2470" i="43"/>
  <c r="DD2469" i="43"/>
  <c r="DS2464" i="43"/>
  <c r="DD2458" i="43"/>
  <c r="DS2457" i="43"/>
  <c r="DS2456" i="43"/>
  <c r="DN2455" i="43"/>
  <c r="DD2450" i="43"/>
  <c r="DS2449" i="43"/>
  <c r="DS2448" i="43"/>
  <c r="DN2447" i="43"/>
  <c r="DS2445" i="43"/>
  <c r="DI2444" i="43"/>
  <c r="DN2443" i="43"/>
  <c r="DD2442" i="43"/>
  <c r="DD2438" i="43"/>
  <c r="DN2437" i="43"/>
  <c r="DN2436" i="43"/>
  <c r="DD2434" i="43"/>
  <c r="DN2433" i="43"/>
  <c r="DN2432" i="43"/>
  <c r="DD2430" i="43"/>
  <c r="DN2429" i="43"/>
  <c r="DN2428" i="43"/>
  <c r="DD2426" i="43"/>
  <c r="DN2425" i="43"/>
  <c r="DN2424" i="43"/>
  <c r="DD2422" i="43"/>
  <c r="DN2421" i="43"/>
  <c r="DN2420" i="43"/>
  <c r="DD2418" i="43"/>
  <c r="DN2417" i="43"/>
  <c r="DN2416" i="43"/>
  <c r="DD2414" i="43"/>
  <c r="DN2413" i="43"/>
  <c r="DN2412" i="43"/>
  <c r="DD2410" i="43"/>
  <c r="DN2409" i="43"/>
  <c r="DN2408" i="43"/>
  <c r="DD2406" i="43"/>
  <c r="DN2405" i="43"/>
  <c r="DN2404" i="43"/>
  <c r="DD2402" i="43"/>
  <c r="DN2401" i="43"/>
  <c r="DN2400" i="43"/>
  <c r="DD2398" i="43"/>
  <c r="DN2397" i="43"/>
  <c r="DN2396" i="43"/>
  <c r="DD2394" i="43"/>
  <c r="DN2393" i="43"/>
  <c r="DN2392" i="43"/>
  <c r="DD2390" i="43"/>
  <c r="DN2389" i="43"/>
  <c r="DN2388" i="43"/>
  <c r="DD2386" i="43"/>
  <c r="DN2385" i="43"/>
  <c r="DN2384" i="43"/>
  <c r="DD2382" i="43"/>
  <c r="DN2381" i="43"/>
  <c r="DN2380" i="43"/>
  <c r="DD2379" i="43"/>
  <c r="DS2378" i="43"/>
  <c r="DI2376" i="43"/>
  <c r="DN2374" i="43"/>
  <c r="DS2373" i="43"/>
  <c r="DN2487" i="43"/>
  <c r="DI2482" i="43"/>
  <c r="DD2481" i="43"/>
  <c r="DS2476" i="43"/>
  <c r="DN2471" i="43"/>
  <c r="DI2466" i="43"/>
  <c r="DD2465" i="43"/>
  <c r="DD2457" i="43"/>
  <c r="DN2456" i="43"/>
  <c r="DI2455" i="43"/>
  <c r="DI2454" i="43"/>
  <c r="DD2449" i="43"/>
  <c r="DN2448" i="43"/>
  <c r="DI2447" i="43"/>
  <c r="DI2446" i="43"/>
  <c r="DN2445" i="43"/>
  <c r="DD2444" i="43"/>
  <c r="DS2439" i="43"/>
  <c r="DD2437" i="43"/>
  <c r="DI2436" i="43"/>
  <c r="DS2435" i="43"/>
  <c r="DD2433" i="43"/>
  <c r="DI2432" i="43"/>
  <c r="DS2431" i="43"/>
  <c r="DD2429" i="43"/>
  <c r="DI2428" i="43"/>
  <c r="DS2427" i="43"/>
  <c r="DD2425" i="43"/>
  <c r="DI2424" i="43"/>
  <c r="DS2423" i="43"/>
  <c r="DD2421" i="43"/>
  <c r="DI2420" i="43"/>
  <c r="DS2419" i="43"/>
  <c r="DD2417" i="43"/>
  <c r="DI2416" i="43"/>
  <c r="DS2415" i="43"/>
  <c r="DD2413" i="43"/>
  <c r="DI2412" i="43"/>
  <c r="DS2411" i="43"/>
  <c r="DD2409" i="43"/>
  <c r="DI2408" i="43"/>
  <c r="DS2407" i="43"/>
  <c r="DD2405" i="43"/>
  <c r="DI2404" i="43"/>
  <c r="DS2403" i="43"/>
  <c r="DD2401" i="43"/>
  <c r="DI2400" i="43"/>
  <c r="DS2399" i="43"/>
  <c r="DD2397" i="43"/>
  <c r="DI2396" i="43"/>
  <c r="DS2395" i="43"/>
  <c r="DD2393" i="43"/>
  <c r="DI2392" i="43"/>
  <c r="DS2391" i="43"/>
  <c r="DD2389" i="43"/>
  <c r="DI2388" i="43"/>
  <c r="DS2387" i="43"/>
  <c r="DD2385" i="43"/>
  <c r="DI2384" i="43"/>
  <c r="DS2383" i="43"/>
  <c r="DD2381" i="43"/>
  <c r="DI2380" i="43"/>
  <c r="DN2378" i="43"/>
  <c r="DS2377" i="43"/>
  <c r="DD2376" i="43"/>
  <c r="DS2375" i="43"/>
  <c r="DD2374" i="43"/>
  <c r="DN2373" i="43"/>
  <c r="DI2366" i="43"/>
  <c r="DD2365" i="43"/>
  <c r="DS2364" i="43"/>
  <c r="DN2363" i="43"/>
  <c r="DI2362" i="43"/>
  <c r="DD2361" i="43"/>
  <c r="DS2360" i="43"/>
  <c r="DN2359" i="43"/>
  <c r="DI2358" i="43"/>
  <c r="DD2357" i="43"/>
  <c r="DS2356" i="43"/>
  <c r="DN2355" i="43"/>
  <c r="DI2354" i="43"/>
  <c r="DD2353" i="43"/>
  <c r="DS2352" i="43"/>
  <c r="DN2351" i="43"/>
  <c r="DI2350" i="43"/>
  <c r="DD2349" i="43"/>
  <c r="DS2348" i="43"/>
  <c r="DN2347" i="43"/>
  <c r="DI2346" i="43"/>
  <c r="DD2345" i="43"/>
  <c r="DS2344" i="43"/>
  <c r="DN2343" i="43"/>
  <c r="DI2342" i="43"/>
  <c r="DD2341" i="43"/>
  <c r="DS2340" i="43"/>
  <c r="DN2339" i="43"/>
  <c r="DI2338" i="43"/>
  <c r="DD2337" i="43"/>
  <c r="DS2336" i="43"/>
  <c r="DN2335" i="43"/>
  <c r="DI2334" i="43"/>
  <c r="DD2333" i="43"/>
  <c r="DS2332" i="43"/>
  <c r="DN2331" i="43"/>
  <c r="DI2330" i="43"/>
  <c r="DD2329" i="43"/>
  <c r="DS2328" i="43"/>
  <c r="DN2327" i="43"/>
  <c r="DI2326" i="43"/>
  <c r="DD2325" i="43"/>
  <c r="DS2324" i="43"/>
  <c r="DN2323" i="43"/>
  <c r="DI2322" i="43"/>
  <c r="DD2321" i="43"/>
  <c r="DS2320" i="43"/>
  <c r="DN2319" i="43"/>
  <c r="DI2318" i="43"/>
  <c r="DD2317" i="43"/>
  <c r="DS2316" i="43"/>
  <c r="DI2315" i="43"/>
  <c r="DS2314" i="43"/>
  <c r="DI2313" i="43"/>
  <c r="DS2312" i="43"/>
  <c r="DI2311" i="43"/>
  <c r="DS2310" i="43"/>
  <c r="DI2309" i="43"/>
  <c r="DS2308" i="43"/>
  <c r="DI2307" i="43"/>
  <c r="DS2306" i="43"/>
  <c r="DI2305" i="43"/>
  <c r="DS2304" i="43"/>
  <c r="DI2303" i="43"/>
  <c r="DS2302" i="43"/>
  <c r="DI2301" i="43"/>
  <c r="DS2300" i="43"/>
  <c r="DI2299" i="43"/>
  <c r="DS2298" i="43"/>
  <c r="DI2297" i="43"/>
  <c r="DS2296" i="43"/>
  <c r="DI2295" i="43"/>
  <c r="DS2294" i="43"/>
  <c r="DI2293" i="43"/>
  <c r="DS2292" i="43"/>
  <c r="DI2291" i="43"/>
  <c r="DS2290" i="43"/>
  <c r="DI2289" i="43"/>
  <c r="DS2288" i="43"/>
  <c r="DI2287" i="43"/>
  <c r="DS2286" i="43"/>
  <c r="DI2285" i="43"/>
  <c r="DS2284" i="43"/>
  <c r="DI2283" i="43"/>
  <c r="DS2282" i="43"/>
  <c r="DI2281" i="43"/>
  <c r="DS2280" i="43"/>
  <c r="DI2279" i="43"/>
  <c r="DS2278" i="43"/>
  <c r="DI2277" i="43"/>
  <c r="DS2276" i="43"/>
  <c r="DI2275" i="43"/>
  <c r="DS2274" i="43"/>
  <c r="DI2273" i="43"/>
  <c r="DS2272" i="43"/>
  <c r="DI2271" i="43"/>
  <c r="DS2270" i="43"/>
  <c r="DI2269" i="43"/>
  <c r="DS2268" i="43"/>
  <c r="DI2267" i="43"/>
  <c r="DS2266" i="43"/>
  <c r="DI2265" i="43"/>
  <c r="DS2264" i="43"/>
  <c r="DI2263" i="43"/>
  <c r="DS2262" i="43"/>
  <c r="DI2261" i="43"/>
  <c r="DS2260" i="43"/>
  <c r="DI2259" i="43"/>
  <c r="DS2258" i="43"/>
  <c r="DI2257" i="43"/>
  <c r="DS2256" i="43"/>
  <c r="DI2255" i="43"/>
  <c r="DS2254" i="43"/>
  <c r="DI2253" i="43"/>
  <c r="DS2252" i="43"/>
  <c r="DI2251" i="43"/>
  <c r="DS2250" i="43"/>
  <c r="DN2249" i="43"/>
  <c r="DI2248" i="43"/>
  <c r="DD2247" i="43"/>
  <c r="DS2246" i="43"/>
  <c r="DN2245" i="43"/>
  <c r="DI2244" i="43"/>
  <c r="DD2243" i="43"/>
  <c r="DS2242" i="43"/>
  <c r="DN2241" i="43"/>
  <c r="DN2483" i="43"/>
  <c r="DI2478" i="43"/>
  <c r="DD2477" i="43"/>
  <c r="DS2472" i="43"/>
  <c r="DN2467" i="43"/>
  <c r="DI2462" i="43"/>
  <c r="DS2461" i="43"/>
  <c r="DS2460" i="43"/>
  <c r="DN2459" i="43"/>
  <c r="DD2454" i="43"/>
  <c r="DS2453" i="43"/>
  <c r="DS2452" i="43"/>
  <c r="DN2451" i="43"/>
  <c r="DD2446" i="43"/>
  <c r="DS2441" i="43"/>
  <c r="DI2440" i="43"/>
  <c r="DN2439" i="43"/>
  <c r="DN2438" i="43"/>
  <c r="DD2436" i="43"/>
  <c r="DN2435" i="43"/>
  <c r="DN2434" i="43"/>
  <c r="DD2432" i="43"/>
  <c r="DN2431" i="43"/>
  <c r="DN2430" i="43"/>
  <c r="DD2428" i="43"/>
  <c r="DN2427" i="43"/>
  <c r="DN2426" i="43"/>
  <c r="DD2424" i="43"/>
  <c r="DN2423" i="43"/>
  <c r="DN2422" i="43"/>
  <c r="DD2420" i="43"/>
  <c r="DN2419" i="43"/>
  <c r="DN2418" i="43"/>
  <c r="DD2416" i="43"/>
  <c r="DN2415" i="43"/>
  <c r="DN2414" i="43"/>
  <c r="DD2412" i="43"/>
  <c r="DN2411" i="43"/>
  <c r="DN2410" i="43"/>
  <c r="DD2408" i="43"/>
  <c r="DN2407" i="43"/>
  <c r="DN2406" i="43"/>
  <c r="DD2404" i="43"/>
  <c r="DN2403" i="43"/>
  <c r="DN2402" i="43"/>
  <c r="DD2400" i="43"/>
  <c r="DN2399" i="43"/>
  <c r="DN2398" i="43"/>
  <c r="DD2396" i="43"/>
  <c r="DN2395" i="43"/>
  <c r="DN2394" i="43"/>
  <c r="DD2392" i="43"/>
  <c r="DN2391" i="43"/>
  <c r="DN2390" i="43"/>
  <c r="DD2388" i="43"/>
  <c r="DN2387" i="43"/>
  <c r="DN2386" i="43"/>
  <c r="DD2384" i="43"/>
  <c r="DN2383" i="43"/>
  <c r="DN2382" i="43"/>
  <c r="DD2380" i="43"/>
  <c r="DS2379" i="43"/>
  <c r="DD2378" i="43"/>
  <c r="DN2377" i="43"/>
  <c r="DI2375" i="43"/>
  <c r="DI2373" i="43"/>
  <c r="DS2484" i="43"/>
  <c r="DN2479" i="43"/>
  <c r="DI2474" i="43"/>
  <c r="DD2473" i="43"/>
  <c r="DS2468" i="43"/>
  <c r="DN2463" i="43"/>
  <c r="DD2461" i="43"/>
  <c r="DN2460" i="43"/>
  <c r="DI2459" i="43"/>
  <c r="DI2458" i="43"/>
  <c r="DD2453" i="43"/>
  <c r="DN2452" i="43"/>
  <c r="DI2451" i="43"/>
  <c r="DI2450" i="43"/>
  <c r="DS2443" i="43"/>
  <c r="DI2442" i="43"/>
  <c r="DN2441" i="43"/>
  <c r="DD2440" i="43"/>
  <c r="DD2439" i="43"/>
  <c r="DI2438" i="43"/>
  <c r="DS2437" i="43"/>
  <c r="DD2435" i="43"/>
  <c r="DI2434" i="43"/>
  <c r="DS2433" i="43"/>
  <c r="DD2431" i="43"/>
  <c r="DI2430" i="43"/>
  <c r="DS2429" i="43"/>
  <c r="DD2427" i="43"/>
  <c r="DI2426" i="43"/>
  <c r="DS2425" i="43"/>
  <c r="DD2423" i="43"/>
  <c r="DI2422" i="43"/>
  <c r="DS2421" i="43"/>
  <c r="DD2419" i="43"/>
  <c r="DI2418" i="43"/>
  <c r="DS2417" i="43"/>
  <c r="DD2415" i="43"/>
  <c r="DI2414" i="43"/>
  <c r="DS2413" i="43"/>
  <c r="DD2411" i="43"/>
  <c r="DI2410" i="43"/>
  <c r="DS2409" i="43"/>
  <c r="DD2407" i="43"/>
  <c r="DI2406" i="43"/>
  <c r="DS2405" i="43"/>
  <c r="DD2403" i="43"/>
  <c r="DI2402" i="43"/>
  <c r="DS2401" i="43"/>
  <c r="DD2399" i="43"/>
  <c r="DI2398" i="43"/>
  <c r="DS2397" i="43"/>
  <c r="DD2395" i="43"/>
  <c r="DI2394" i="43"/>
  <c r="DS2393" i="43"/>
  <c r="DD2391" i="43"/>
  <c r="DI2390" i="43"/>
  <c r="DS2389" i="43"/>
  <c r="DD2387" i="43"/>
  <c r="DI2386" i="43"/>
  <c r="DS2385" i="43"/>
  <c r="DD2383" i="43"/>
  <c r="DI2382" i="43"/>
  <c r="DS2381" i="43"/>
  <c r="DI2379" i="43"/>
  <c r="DI2377" i="43"/>
  <c r="DN2376" i="43"/>
  <c r="DD2375" i="43"/>
  <c r="DS2374" i="43"/>
  <c r="DS2366" i="43"/>
  <c r="DN2365" i="43"/>
  <c r="DI2364" i="43"/>
  <c r="DD2363" i="43"/>
  <c r="DS2362" i="43"/>
  <c r="DN2361" i="43"/>
  <c r="DI2360" i="43"/>
  <c r="DD2359" i="43"/>
  <c r="DS2358" i="43"/>
  <c r="DN2357" i="43"/>
  <c r="DI2356" i="43"/>
  <c r="DD2355" i="43"/>
  <c r="DS2354" i="43"/>
  <c r="DN2353" i="43"/>
  <c r="DI2352" i="43"/>
  <c r="DD2351" i="43"/>
  <c r="DS2350" i="43"/>
  <c r="DN2349" i="43"/>
  <c r="DI2348" i="43"/>
  <c r="DD2347" i="43"/>
  <c r="DS2346" i="43"/>
  <c r="DN2345" i="43"/>
  <c r="DI2344" i="43"/>
  <c r="DD2343" i="43"/>
  <c r="DS2342" i="43"/>
  <c r="DN2341" i="43"/>
  <c r="DI2340" i="43"/>
  <c r="DD2339" i="43"/>
  <c r="DS2338" i="43"/>
  <c r="DN2337" i="43"/>
  <c r="DI2336" i="43"/>
  <c r="DD2335" i="43"/>
  <c r="DS2334" i="43"/>
  <c r="DN2333" i="43"/>
  <c r="DI2332" i="43"/>
  <c r="DD2331" i="43"/>
  <c r="DS2330" i="43"/>
  <c r="DN2329" i="43"/>
  <c r="DI2328" i="43"/>
  <c r="DD2327" i="43"/>
  <c r="DS2326" i="43"/>
  <c r="DN2325" i="43"/>
  <c r="DI2324" i="43"/>
  <c r="DD2323" i="43"/>
  <c r="DS2322" i="43"/>
  <c r="DN2321" i="43"/>
  <c r="DI2320" i="43"/>
  <c r="DD2319" i="43"/>
  <c r="DS2318" i="43"/>
  <c r="DN2317" i="43"/>
  <c r="DI2316" i="43"/>
  <c r="DS2315" i="43"/>
  <c r="DI2314" i="43"/>
  <c r="DS2313" i="43"/>
  <c r="DI2312" i="43"/>
  <c r="DS2311" i="43"/>
  <c r="DI2310" i="43"/>
  <c r="DS2309" i="43"/>
  <c r="DI2308" i="43"/>
  <c r="DS2307" i="43"/>
  <c r="DI2306" i="43"/>
  <c r="DS2305" i="43"/>
  <c r="DI2304" i="43"/>
  <c r="DS2303" i="43"/>
  <c r="DI2302" i="43"/>
  <c r="DS2301" i="43"/>
  <c r="DI2300" i="43"/>
  <c r="DS2299" i="43"/>
  <c r="DN2366" i="43"/>
  <c r="DS2365" i="43"/>
  <c r="DD2360" i="43"/>
  <c r="DI2359" i="43"/>
  <c r="DN2358" i="43"/>
  <c r="DS2357" i="43"/>
  <c r="DD2352" i="43"/>
  <c r="DI2351" i="43"/>
  <c r="DN2350" i="43"/>
  <c r="DS2349" i="43"/>
  <c r="DD2344" i="43"/>
  <c r="DI2343" i="43"/>
  <c r="DN2342" i="43"/>
  <c r="DS2341" i="43"/>
  <c r="DD2336" i="43"/>
  <c r="DI2335" i="43"/>
  <c r="DN2334" i="43"/>
  <c r="DS2333" i="43"/>
  <c r="DD2328" i="43"/>
  <c r="DI2327" i="43"/>
  <c r="DN2326" i="43"/>
  <c r="DS2325" i="43"/>
  <c r="DD2320" i="43"/>
  <c r="DI2319" i="43"/>
  <c r="DN2318" i="43"/>
  <c r="DS2317" i="43"/>
  <c r="DD2297" i="43"/>
  <c r="DI2296" i="43"/>
  <c r="DS2295" i="43"/>
  <c r="DD2293" i="43"/>
  <c r="DI2292" i="43"/>
  <c r="DS2291" i="43"/>
  <c r="DD2289" i="43"/>
  <c r="DI2288" i="43"/>
  <c r="DS2287" i="43"/>
  <c r="DD2285" i="43"/>
  <c r="DI2284" i="43"/>
  <c r="DS2283" i="43"/>
  <c r="DD2281" i="43"/>
  <c r="DI2280" i="43"/>
  <c r="DS2279" i="43"/>
  <c r="DD2277" i="43"/>
  <c r="DI2276" i="43"/>
  <c r="DS2275" i="43"/>
  <c r="DD2273" i="43"/>
  <c r="DI2272" i="43"/>
  <c r="DS2271" i="43"/>
  <c r="DD2269" i="43"/>
  <c r="DI2268" i="43"/>
  <c r="DS2267" i="43"/>
  <c r="DD2265" i="43"/>
  <c r="DI2264" i="43"/>
  <c r="DS2263" i="43"/>
  <c r="DD2261" i="43"/>
  <c r="DI2260" i="43"/>
  <c r="DS2259" i="43"/>
  <c r="DD2257" i="43"/>
  <c r="DI2256" i="43"/>
  <c r="DS2255" i="43"/>
  <c r="DD2253" i="43"/>
  <c r="DI2252" i="43"/>
  <c r="DS2251" i="43"/>
  <c r="DI2249" i="43"/>
  <c r="DI2247" i="43"/>
  <c r="DN2246" i="43"/>
  <c r="DD2245" i="43"/>
  <c r="DS2244" i="43"/>
  <c r="DI2242" i="43"/>
  <c r="DS2234" i="43"/>
  <c r="DN2233" i="43"/>
  <c r="DI2232" i="43"/>
  <c r="DD2231" i="43"/>
  <c r="DS2230" i="43"/>
  <c r="DN2229" i="43"/>
  <c r="DI2228" i="43"/>
  <c r="DD2227" i="43"/>
  <c r="DS2226" i="43"/>
  <c r="DN2225" i="43"/>
  <c r="DI2224" i="43"/>
  <c r="DD2223" i="43"/>
  <c r="DS2222" i="43"/>
  <c r="DN2221" i="43"/>
  <c r="DI2220" i="43"/>
  <c r="DD2219" i="43"/>
  <c r="DS2218" i="43"/>
  <c r="DN2217" i="43"/>
  <c r="DI2216" i="43"/>
  <c r="DD2215" i="43"/>
  <c r="DS2214" i="43"/>
  <c r="DN2213" i="43"/>
  <c r="DI2212" i="43"/>
  <c r="DD2211" i="43"/>
  <c r="DS2210" i="43"/>
  <c r="DN2209" i="43"/>
  <c r="DI2208" i="43"/>
  <c r="DD2207" i="43"/>
  <c r="DS2206" i="43"/>
  <c r="DN2205" i="43"/>
  <c r="DI2204" i="43"/>
  <c r="DD2203" i="43"/>
  <c r="DS2202" i="43"/>
  <c r="DN2201" i="43"/>
  <c r="DI2200" i="43"/>
  <c r="DD2199" i="43"/>
  <c r="DS2198" i="43"/>
  <c r="DN2197" i="43"/>
  <c r="DI2196" i="43"/>
  <c r="DD2195" i="43"/>
  <c r="DS2194" i="43"/>
  <c r="DN2193" i="43"/>
  <c r="DI2192" i="43"/>
  <c r="DD2191" i="43"/>
  <c r="DS2190" i="43"/>
  <c r="DN2189" i="43"/>
  <c r="DI2188" i="43"/>
  <c r="DD2187" i="43"/>
  <c r="DS2186" i="43"/>
  <c r="DN2185" i="43"/>
  <c r="DD2366" i="43"/>
  <c r="DI2365" i="43"/>
  <c r="DN2364" i="43"/>
  <c r="DS2363" i="43"/>
  <c r="DD2358" i="43"/>
  <c r="DI2357" i="43"/>
  <c r="DN2356" i="43"/>
  <c r="DS2355" i="43"/>
  <c r="DD2350" i="43"/>
  <c r="DI2349" i="43"/>
  <c r="DN2348" i="43"/>
  <c r="DS2347" i="43"/>
  <c r="DD2342" i="43"/>
  <c r="DI2341" i="43"/>
  <c r="DN2340" i="43"/>
  <c r="DS2339" i="43"/>
  <c r="DD2334" i="43"/>
  <c r="DI2333" i="43"/>
  <c r="DN2332" i="43"/>
  <c r="DS2331" i="43"/>
  <c r="DD2326" i="43"/>
  <c r="DI2325" i="43"/>
  <c r="DN2324" i="43"/>
  <c r="DS2323" i="43"/>
  <c r="DD2318" i="43"/>
  <c r="DI2317" i="43"/>
  <c r="DN2316" i="43"/>
  <c r="DN2315" i="43"/>
  <c r="DN2314" i="43"/>
  <c r="DN2313" i="43"/>
  <c r="DN2312" i="43"/>
  <c r="DN2311" i="43"/>
  <c r="DN2310" i="43"/>
  <c r="DN2309" i="43"/>
  <c r="DN2308" i="43"/>
  <c r="DN2307" i="43"/>
  <c r="DN2306" i="43"/>
  <c r="DN2305" i="43"/>
  <c r="DN2304" i="43"/>
  <c r="DN2303" i="43"/>
  <c r="DN2302" i="43"/>
  <c r="DN2301" i="43"/>
  <c r="DN2300" i="43"/>
  <c r="DN2299" i="43"/>
  <c r="DN2298" i="43"/>
  <c r="DD2296" i="43"/>
  <c r="DN2295" i="43"/>
  <c r="DN2294" i="43"/>
  <c r="DD2292" i="43"/>
  <c r="DN2291" i="43"/>
  <c r="DN2290" i="43"/>
  <c r="DD2288" i="43"/>
  <c r="DN2287" i="43"/>
  <c r="DN2286" i="43"/>
  <c r="DD2284" i="43"/>
  <c r="DN2283" i="43"/>
  <c r="DN2282" i="43"/>
  <c r="DD2280" i="43"/>
  <c r="DN2279" i="43"/>
  <c r="DN2278" i="43"/>
  <c r="DD2276" i="43"/>
  <c r="DN2275" i="43"/>
  <c r="DN2274" i="43"/>
  <c r="DD2272" i="43"/>
  <c r="DN2271" i="43"/>
  <c r="DN2270" i="43"/>
  <c r="DD2268" i="43"/>
  <c r="DN2267" i="43"/>
  <c r="DN2266" i="43"/>
  <c r="DD2264" i="43"/>
  <c r="DN2263" i="43"/>
  <c r="DN2262" i="43"/>
  <c r="DD2260" i="43"/>
  <c r="DN2259" i="43"/>
  <c r="DN2258" i="43"/>
  <c r="DD2256" i="43"/>
  <c r="DN2255" i="43"/>
  <c r="DN2254" i="43"/>
  <c r="DD2252" i="43"/>
  <c r="DN2251" i="43"/>
  <c r="DN2250" i="43"/>
  <c r="DD2249" i="43"/>
  <c r="DS2248" i="43"/>
  <c r="DI2246" i="43"/>
  <c r="DN2244" i="43"/>
  <c r="DS2243" i="43"/>
  <c r="DD2242" i="43"/>
  <c r="DS2241" i="43"/>
  <c r="DD2364" i="43"/>
  <c r="DI2363" i="43"/>
  <c r="DN2362" i="43"/>
  <c r="DS2361" i="43"/>
  <c r="DD2356" i="43"/>
  <c r="DI2355" i="43"/>
  <c r="DN2354" i="43"/>
  <c r="DS2353" i="43"/>
  <c r="DD2348" i="43"/>
  <c r="DI2347" i="43"/>
  <c r="DN2346" i="43"/>
  <c r="DS2345" i="43"/>
  <c r="DD2340" i="43"/>
  <c r="DI2339" i="43"/>
  <c r="DN2338" i="43"/>
  <c r="DS2337" i="43"/>
  <c r="DD2332" i="43"/>
  <c r="DI2331" i="43"/>
  <c r="DN2330" i="43"/>
  <c r="DS2329" i="43"/>
  <c r="DD2324" i="43"/>
  <c r="DI2323" i="43"/>
  <c r="DN2322" i="43"/>
  <c r="DS2321" i="43"/>
  <c r="DD2316" i="43"/>
  <c r="DD2315" i="43"/>
  <c r="DD2314" i="43"/>
  <c r="DD2313" i="43"/>
  <c r="DD2312" i="43"/>
  <c r="DD2311" i="43"/>
  <c r="DD2310" i="43"/>
  <c r="DD2309" i="43"/>
  <c r="DD2308" i="43"/>
  <c r="DD2307" i="43"/>
  <c r="DD2306" i="43"/>
  <c r="DD2305" i="43"/>
  <c r="DD2304" i="43"/>
  <c r="DD2303" i="43"/>
  <c r="DD2302" i="43"/>
  <c r="DD2301" i="43"/>
  <c r="DD2300" i="43"/>
  <c r="DD2299" i="43"/>
  <c r="DI2298" i="43"/>
  <c r="DS2297" i="43"/>
  <c r="DD2295" i="43"/>
  <c r="DI2294" i="43"/>
  <c r="DS2293" i="43"/>
  <c r="DD2291" i="43"/>
  <c r="DI2290" i="43"/>
  <c r="DS2289" i="43"/>
  <c r="DD2287" i="43"/>
  <c r="DI2286" i="43"/>
  <c r="DS2285" i="43"/>
  <c r="DD2283" i="43"/>
  <c r="DI2282" i="43"/>
  <c r="DS2281" i="43"/>
  <c r="DD2279" i="43"/>
  <c r="DI2278" i="43"/>
  <c r="DS2277" i="43"/>
  <c r="DD2275" i="43"/>
  <c r="DI2274" i="43"/>
  <c r="DS2273" i="43"/>
  <c r="DD2271" i="43"/>
  <c r="DI2270" i="43"/>
  <c r="DS2269" i="43"/>
  <c r="DD2267" i="43"/>
  <c r="DI2266" i="43"/>
  <c r="DS2265" i="43"/>
  <c r="DD2263" i="43"/>
  <c r="DI2262" i="43"/>
  <c r="DS2261" i="43"/>
  <c r="DD2259" i="43"/>
  <c r="DI2258" i="43"/>
  <c r="DS2257" i="43"/>
  <c r="DD2255" i="43"/>
  <c r="DI2254" i="43"/>
  <c r="DS2253" i="43"/>
  <c r="DD2251" i="43"/>
  <c r="DI2250" i="43"/>
  <c r="DN2248" i="43"/>
  <c r="DS2247" i="43"/>
  <c r="DD2246" i="43"/>
  <c r="DS2245" i="43"/>
  <c r="DD2244" i="43"/>
  <c r="DN2243" i="43"/>
  <c r="DI2241" i="43"/>
  <c r="DD2362" i="43"/>
  <c r="DX2362" i="43" s="1"/>
  <c r="DI2361" i="43"/>
  <c r="DN2360" i="43"/>
  <c r="DS2359" i="43"/>
  <c r="DD2354" i="43"/>
  <c r="DX2354" i="43" s="1"/>
  <c r="DI2353" i="43"/>
  <c r="DN2352" i="43"/>
  <c r="DS2351" i="43"/>
  <c r="DD2346" i="43"/>
  <c r="DX2346" i="43" s="1"/>
  <c r="DI2345" i="43"/>
  <c r="DN2344" i="43"/>
  <c r="DS2343" i="43"/>
  <c r="DD2338" i="43"/>
  <c r="DX2338" i="43" s="1"/>
  <c r="DI2337" i="43"/>
  <c r="DN2336" i="43"/>
  <c r="DS2335" i="43"/>
  <c r="DD2330" i="43"/>
  <c r="DX2330" i="43" s="1"/>
  <c r="DI2329" i="43"/>
  <c r="DN2328" i="43"/>
  <c r="DS2327" i="43"/>
  <c r="DD2322" i="43"/>
  <c r="DX2322" i="43" s="1"/>
  <c r="DI2321" i="43"/>
  <c r="DN2320" i="43"/>
  <c r="DS2319" i="43"/>
  <c r="DD2298" i="43"/>
  <c r="DN2297" i="43"/>
  <c r="DN2296" i="43"/>
  <c r="DD2294" i="43"/>
  <c r="DN2293" i="43"/>
  <c r="DN2292" i="43"/>
  <c r="DD2290" i="43"/>
  <c r="DN2289" i="43"/>
  <c r="DN2288" i="43"/>
  <c r="DD2286" i="43"/>
  <c r="DN2285" i="43"/>
  <c r="DN2284" i="43"/>
  <c r="DD2282" i="43"/>
  <c r="DN2281" i="43"/>
  <c r="DN2280" i="43"/>
  <c r="DD2278" i="43"/>
  <c r="DN2277" i="43"/>
  <c r="DN2276" i="43"/>
  <c r="DD2274" i="43"/>
  <c r="DN2273" i="43"/>
  <c r="DN2272" i="43"/>
  <c r="DD2270" i="43"/>
  <c r="DN2269" i="43"/>
  <c r="DN2268" i="43"/>
  <c r="DD2266" i="43"/>
  <c r="DN2265" i="43"/>
  <c r="DN2264" i="43"/>
  <c r="DD2262" i="43"/>
  <c r="DN2261" i="43"/>
  <c r="DN2260" i="43"/>
  <c r="DD2258" i="43"/>
  <c r="DN2257" i="43"/>
  <c r="DN2256" i="43"/>
  <c r="DD2254" i="43"/>
  <c r="DN2253" i="43"/>
  <c r="DN2252" i="43"/>
  <c r="DD2250" i="43"/>
  <c r="DS2249" i="43"/>
  <c r="DD2248" i="43"/>
  <c r="DN2247" i="43"/>
  <c r="DI2245" i="43"/>
  <c r="DI2243" i="43"/>
  <c r="DN2242" i="43"/>
  <c r="DD2241" i="43"/>
  <c r="DN2234" i="43"/>
  <c r="DD2233" i="43"/>
  <c r="DS2232" i="43"/>
  <c r="DI2230" i="43"/>
  <c r="DN2228" i="43"/>
  <c r="DS2227" i="43"/>
  <c r="DD2226" i="43"/>
  <c r="DS2225" i="43"/>
  <c r="DD2224" i="43"/>
  <c r="DN2223" i="43"/>
  <c r="DI2221" i="43"/>
  <c r="DI2219" i="43"/>
  <c r="DN2218" i="43"/>
  <c r="DD2217" i="43"/>
  <c r="DS2216" i="43"/>
  <c r="DI2214" i="43"/>
  <c r="DN2212" i="43"/>
  <c r="DS2211" i="43"/>
  <c r="DD2210" i="43"/>
  <c r="DS2209" i="43"/>
  <c r="DD2208" i="43"/>
  <c r="DN2207" i="43"/>
  <c r="DI2205" i="43"/>
  <c r="DI2203" i="43"/>
  <c r="DN2202" i="43"/>
  <c r="DD2201" i="43"/>
  <c r="DS2200" i="43"/>
  <c r="DI2198" i="43"/>
  <c r="DN2196" i="43"/>
  <c r="DS2195" i="43"/>
  <c r="DD2194" i="43"/>
  <c r="DS2193" i="43"/>
  <c r="DD2192" i="43"/>
  <c r="DN2191" i="43"/>
  <c r="DI2189" i="43"/>
  <c r="DI2187" i="43"/>
  <c r="DN2186" i="43"/>
  <c r="DD2185" i="43"/>
  <c r="DS2184" i="43"/>
  <c r="DN2183" i="43"/>
  <c r="DI2182" i="43"/>
  <c r="DD2181" i="43"/>
  <c r="DS2180" i="43"/>
  <c r="DN2179" i="43"/>
  <c r="DI2178" i="43"/>
  <c r="DD2177" i="43"/>
  <c r="DS2176" i="43"/>
  <c r="DI2175" i="43"/>
  <c r="DS2174" i="43"/>
  <c r="DI2173" i="43"/>
  <c r="DS2172" i="43"/>
  <c r="DI2171" i="43"/>
  <c r="DS2170" i="43"/>
  <c r="DI2169" i="43"/>
  <c r="DS2168" i="43"/>
  <c r="DI2167" i="43"/>
  <c r="DS2166" i="43"/>
  <c r="DI2165" i="43"/>
  <c r="DS2164" i="43"/>
  <c r="DI2163" i="43"/>
  <c r="DS2162" i="43"/>
  <c r="DI2161" i="43"/>
  <c r="DS2160" i="43"/>
  <c r="DI2159" i="43"/>
  <c r="DS2158" i="43"/>
  <c r="DI2157" i="43"/>
  <c r="DS2156" i="43"/>
  <c r="DI2155" i="43"/>
  <c r="DS2154" i="43"/>
  <c r="DI2153" i="43"/>
  <c r="DS2152" i="43"/>
  <c r="DI2151" i="43"/>
  <c r="DS2150" i="43"/>
  <c r="DI2149" i="43"/>
  <c r="DS2148" i="43"/>
  <c r="DI2147" i="43"/>
  <c r="DS2146" i="43"/>
  <c r="DI2145" i="43"/>
  <c r="DS2144" i="43"/>
  <c r="DI2143" i="43"/>
  <c r="DS2142" i="43"/>
  <c r="DI2141" i="43"/>
  <c r="DS2140" i="43"/>
  <c r="DI2139" i="43"/>
  <c r="DS2138" i="43"/>
  <c r="DI2137" i="43"/>
  <c r="DS2136" i="43"/>
  <c r="DI2135" i="43"/>
  <c r="DS2134" i="43"/>
  <c r="DI2133" i="43"/>
  <c r="DS2132" i="43"/>
  <c r="DI2131" i="43"/>
  <c r="DS2130" i="43"/>
  <c r="DI2129" i="43"/>
  <c r="DS2128" i="43"/>
  <c r="DI2127" i="43"/>
  <c r="DS2126" i="43"/>
  <c r="DI2125" i="43"/>
  <c r="DS2124" i="43"/>
  <c r="DI2123" i="43"/>
  <c r="DS2122" i="43"/>
  <c r="DI2121" i="43"/>
  <c r="DS2120" i="43"/>
  <c r="DI2119" i="43"/>
  <c r="DS2118" i="43"/>
  <c r="DI2117" i="43"/>
  <c r="DS2116" i="43"/>
  <c r="DI2115" i="43"/>
  <c r="DS2114" i="43"/>
  <c r="DI2113" i="43"/>
  <c r="DS2112" i="43"/>
  <c r="DI2111" i="43"/>
  <c r="DS2110" i="43"/>
  <c r="DN2109" i="43"/>
  <c r="DS2102" i="43"/>
  <c r="DN2101" i="43"/>
  <c r="DI2100" i="43"/>
  <c r="DD2099" i="43"/>
  <c r="DS2098" i="43"/>
  <c r="DN2097" i="43"/>
  <c r="DI2096" i="43"/>
  <c r="DD2095" i="43"/>
  <c r="DS2094" i="43"/>
  <c r="DN2093" i="43"/>
  <c r="DI2092" i="43"/>
  <c r="DD2091" i="43"/>
  <c r="DS2090" i="43"/>
  <c r="DN2089" i="43"/>
  <c r="DI2088" i="43"/>
  <c r="DD2087" i="43"/>
  <c r="DS2086" i="43"/>
  <c r="DN2085" i="43"/>
  <c r="DI2084" i="43"/>
  <c r="DD2083" i="43"/>
  <c r="DS2082" i="43"/>
  <c r="DN2081" i="43"/>
  <c r="DI2080" i="43"/>
  <c r="DD2079" i="43"/>
  <c r="DS2078" i="43"/>
  <c r="DN2077" i="43"/>
  <c r="DI2076" i="43"/>
  <c r="DD2075" i="43"/>
  <c r="DS2074" i="43"/>
  <c r="DN2073" i="43"/>
  <c r="DI2072" i="43"/>
  <c r="DD2071" i="43"/>
  <c r="DS2070" i="43"/>
  <c r="DN2069" i="43"/>
  <c r="DI2068" i="43"/>
  <c r="DD2067" i="43"/>
  <c r="DS2066" i="43"/>
  <c r="DN2065" i="43"/>
  <c r="DI2064" i="43"/>
  <c r="DD2063" i="43"/>
  <c r="DS2062" i="43"/>
  <c r="DN2061" i="43"/>
  <c r="DI2060" i="43"/>
  <c r="DD2059" i="43"/>
  <c r="DS2058" i="43"/>
  <c r="DN2057" i="43"/>
  <c r="DI2056" i="43"/>
  <c r="DD2055" i="43"/>
  <c r="DS2054" i="43"/>
  <c r="DN2053" i="43"/>
  <c r="DI2052" i="43"/>
  <c r="DD2051" i="43"/>
  <c r="DS2050" i="43"/>
  <c r="DN2049" i="43"/>
  <c r="DI2048" i="43"/>
  <c r="DD2047" i="43"/>
  <c r="DS2046" i="43"/>
  <c r="DI2045" i="43"/>
  <c r="DS2044" i="43"/>
  <c r="DI2043" i="43"/>
  <c r="DS2042" i="43"/>
  <c r="DI2041" i="43"/>
  <c r="DS2040" i="43"/>
  <c r="DI2039" i="43"/>
  <c r="DS2038" i="43"/>
  <c r="DI2037" i="43"/>
  <c r="DS2036" i="43"/>
  <c r="DI2035" i="43"/>
  <c r="DS2034" i="43"/>
  <c r="DI2033" i="43"/>
  <c r="DS2032" i="43"/>
  <c r="DI2031" i="43"/>
  <c r="DS2030" i="43"/>
  <c r="DI2029" i="43"/>
  <c r="DS2028" i="43"/>
  <c r="DI2027" i="43"/>
  <c r="DS2026" i="43"/>
  <c r="DI2025" i="43"/>
  <c r="DS2024" i="43"/>
  <c r="DI2023" i="43"/>
  <c r="DS2022" i="43"/>
  <c r="DI2021" i="43"/>
  <c r="DS2020" i="43"/>
  <c r="DI2019" i="43"/>
  <c r="DS2018" i="43"/>
  <c r="DI2017" i="43"/>
  <c r="DS2016" i="43"/>
  <c r="DI2015" i="43"/>
  <c r="DS2014" i="43"/>
  <c r="DI2013" i="43"/>
  <c r="DS2012" i="43"/>
  <c r="DI2011" i="43"/>
  <c r="DS2010" i="43"/>
  <c r="DI2009" i="43"/>
  <c r="DS2008" i="43"/>
  <c r="DI2007" i="43"/>
  <c r="DS2006" i="43"/>
  <c r="DI2005" i="43"/>
  <c r="DS2004" i="43"/>
  <c r="DI2003" i="43"/>
  <c r="DS2002" i="43"/>
  <c r="DI2001" i="43"/>
  <c r="DS2000" i="43"/>
  <c r="DI1999" i="43"/>
  <c r="DS1998" i="43"/>
  <c r="DI1997" i="43"/>
  <c r="DS1996" i="43"/>
  <c r="DI1995" i="43"/>
  <c r="DS1994" i="43"/>
  <c r="DI1993" i="43"/>
  <c r="DS1992" i="43"/>
  <c r="DI1991" i="43"/>
  <c r="DS1990" i="43"/>
  <c r="DI1989" i="43"/>
  <c r="DS1988" i="43"/>
  <c r="DI1987" i="43"/>
  <c r="DS1986" i="43"/>
  <c r="DI1985" i="43"/>
  <c r="DS1984" i="43"/>
  <c r="DI1983" i="43"/>
  <c r="DS1982" i="43"/>
  <c r="DI1981" i="43"/>
  <c r="DS1980" i="43"/>
  <c r="DN1979" i="43"/>
  <c r="DI1978" i="43"/>
  <c r="DD1977" i="43"/>
  <c r="DI1970" i="43"/>
  <c r="DD1969" i="43"/>
  <c r="DS1968" i="43"/>
  <c r="DN1967" i="43"/>
  <c r="DI1966" i="43"/>
  <c r="DI2234" i="43"/>
  <c r="DN2232" i="43"/>
  <c r="DS2231" i="43"/>
  <c r="DD2230" i="43"/>
  <c r="DS2229" i="43"/>
  <c r="DD2228" i="43"/>
  <c r="DN2227" i="43"/>
  <c r="DI2225" i="43"/>
  <c r="DI2223" i="43"/>
  <c r="DN2222" i="43"/>
  <c r="DD2221" i="43"/>
  <c r="DS2220" i="43"/>
  <c r="DI2218" i="43"/>
  <c r="DN2216" i="43"/>
  <c r="DS2215" i="43"/>
  <c r="DD2214" i="43"/>
  <c r="DS2213" i="43"/>
  <c r="DD2212" i="43"/>
  <c r="DN2211" i="43"/>
  <c r="DI2209" i="43"/>
  <c r="DI2207" i="43"/>
  <c r="DN2206" i="43"/>
  <c r="DD2205" i="43"/>
  <c r="DS2204" i="43"/>
  <c r="DI2202" i="43"/>
  <c r="DN2200" i="43"/>
  <c r="DS2199" i="43"/>
  <c r="DD2198" i="43"/>
  <c r="DS2197" i="43"/>
  <c r="DD2196" i="43"/>
  <c r="DN2195" i="43"/>
  <c r="DI2193" i="43"/>
  <c r="DI2191" i="43"/>
  <c r="DN2190" i="43"/>
  <c r="DD2189" i="43"/>
  <c r="DS2188" i="43"/>
  <c r="DI2186" i="43"/>
  <c r="DN2184" i="43"/>
  <c r="DI2183" i="43"/>
  <c r="DD2182" i="43"/>
  <c r="DS2181" i="43"/>
  <c r="DN2180" i="43"/>
  <c r="DI2179" i="43"/>
  <c r="DD2178" i="43"/>
  <c r="DS2177" i="43"/>
  <c r="DN2176" i="43"/>
  <c r="DD2175" i="43"/>
  <c r="DN2174" i="43"/>
  <c r="DD2173" i="43"/>
  <c r="DN2172" i="43"/>
  <c r="DD2171" i="43"/>
  <c r="DN2170" i="43"/>
  <c r="DD2169" i="43"/>
  <c r="DN2168" i="43"/>
  <c r="DD2167" i="43"/>
  <c r="DN2166" i="43"/>
  <c r="DD2165" i="43"/>
  <c r="DN2164" i="43"/>
  <c r="DD2163" i="43"/>
  <c r="DN2162" i="43"/>
  <c r="DD2161" i="43"/>
  <c r="DN2160" i="43"/>
  <c r="DD2159" i="43"/>
  <c r="DN2158" i="43"/>
  <c r="DD2157" i="43"/>
  <c r="DN2156" i="43"/>
  <c r="DD2155" i="43"/>
  <c r="DN2154" i="43"/>
  <c r="DD2153" i="43"/>
  <c r="DN2152" i="43"/>
  <c r="DD2151" i="43"/>
  <c r="DN2150" i="43"/>
  <c r="DD2149" i="43"/>
  <c r="DN2148" i="43"/>
  <c r="DD2147" i="43"/>
  <c r="DN2146" i="43"/>
  <c r="DD2145" i="43"/>
  <c r="DN2144" i="43"/>
  <c r="DD2143" i="43"/>
  <c r="DN2142" i="43"/>
  <c r="DD2141" i="43"/>
  <c r="DN2140" i="43"/>
  <c r="DD2139" i="43"/>
  <c r="DN2138" i="43"/>
  <c r="DD2137" i="43"/>
  <c r="DN2136" i="43"/>
  <c r="DD2135" i="43"/>
  <c r="DN2134" i="43"/>
  <c r="DD2133" i="43"/>
  <c r="DN2132" i="43"/>
  <c r="DD2131" i="43"/>
  <c r="DN2130" i="43"/>
  <c r="DD2129" i="43"/>
  <c r="DN2128" i="43"/>
  <c r="DD2127" i="43"/>
  <c r="DN2126" i="43"/>
  <c r="DD2125" i="43"/>
  <c r="DN2124" i="43"/>
  <c r="DD2123" i="43"/>
  <c r="DN2122" i="43"/>
  <c r="DD2121" i="43"/>
  <c r="DN2120" i="43"/>
  <c r="DD2119" i="43"/>
  <c r="DN2118" i="43"/>
  <c r="DD2117" i="43"/>
  <c r="DN2116" i="43"/>
  <c r="DD2115" i="43"/>
  <c r="DN2114" i="43"/>
  <c r="DD2113" i="43"/>
  <c r="DN2112" i="43"/>
  <c r="DD2111" i="43"/>
  <c r="DN2110" i="43"/>
  <c r="DI2109" i="43"/>
  <c r="DN2102" i="43"/>
  <c r="DI2101" i="43"/>
  <c r="DD2100" i="43"/>
  <c r="DS2099" i="43"/>
  <c r="DN2098" i="43"/>
  <c r="DI2097" i="43"/>
  <c r="DD2096" i="43"/>
  <c r="DS2095" i="43"/>
  <c r="DN2094" i="43"/>
  <c r="DI2093" i="43"/>
  <c r="DD2092" i="43"/>
  <c r="DS2091" i="43"/>
  <c r="DN2090" i="43"/>
  <c r="DI2089" i="43"/>
  <c r="DD2088" i="43"/>
  <c r="DS2087" i="43"/>
  <c r="DN2086" i="43"/>
  <c r="DI2085" i="43"/>
  <c r="DD2084" i="43"/>
  <c r="DS2083" i="43"/>
  <c r="DN2082" i="43"/>
  <c r="DI2081" i="43"/>
  <c r="DD2080" i="43"/>
  <c r="DS2079" i="43"/>
  <c r="DN2078" i="43"/>
  <c r="DI2077" i="43"/>
  <c r="DD2076" i="43"/>
  <c r="DS2075" i="43"/>
  <c r="DN2074" i="43"/>
  <c r="DI2073" i="43"/>
  <c r="DD2072" i="43"/>
  <c r="DS2071" i="43"/>
  <c r="DN2070" i="43"/>
  <c r="DI2069" i="43"/>
  <c r="DD2068" i="43"/>
  <c r="DS2067" i="43"/>
  <c r="DN2066" i="43"/>
  <c r="DI2065" i="43"/>
  <c r="DD2064" i="43"/>
  <c r="DS2063" i="43"/>
  <c r="DN2062" i="43"/>
  <c r="DI2061" i="43"/>
  <c r="DD2060" i="43"/>
  <c r="DS2059" i="43"/>
  <c r="DN2058" i="43"/>
  <c r="DI2057" i="43"/>
  <c r="DD2056" i="43"/>
  <c r="DS2055" i="43"/>
  <c r="DN2054" i="43"/>
  <c r="DI2053" i="43"/>
  <c r="DD2052" i="43"/>
  <c r="DS2051" i="43"/>
  <c r="DN2050" i="43"/>
  <c r="DI2049" i="43"/>
  <c r="DD2048" i="43"/>
  <c r="DS2047" i="43"/>
  <c r="DN2046" i="43"/>
  <c r="DD2045" i="43"/>
  <c r="DN2044" i="43"/>
  <c r="DD2043" i="43"/>
  <c r="DN2042" i="43"/>
  <c r="DD2041" i="43"/>
  <c r="DN2040" i="43"/>
  <c r="DD2039" i="43"/>
  <c r="DN2038" i="43"/>
  <c r="DD2037" i="43"/>
  <c r="DN2036" i="43"/>
  <c r="DD2035" i="43"/>
  <c r="DN2034" i="43"/>
  <c r="DD2033" i="43"/>
  <c r="DN2032" i="43"/>
  <c r="DD2031" i="43"/>
  <c r="DN2030" i="43"/>
  <c r="DD2029" i="43"/>
  <c r="DN2028" i="43"/>
  <c r="DD2027" i="43"/>
  <c r="DN2026" i="43"/>
  <c r="DD2025" i="43"/>
  <c r="DN2024" i="43"/>
  <c r="DD2023" i="43"/>
  <c r="DN2022" i="43"/>
  <c r="DD2021" i="43"/>
  <c r="DN2020" i="43"/>
  <c r="DD2019" i="43"/>
  <c r="DN2018" i="43"/>
  <c r="DD2017" i="43"/>
  <c r="DN2016" i="43"/>
  <c r="DD2015" i="43"/>
  <c r="DN2014" i="43"/>
  <c r="DD2013" i="43"/>
  <c r="DN2012" i="43"/>
  <c r="DD2011" i="43"/>
  <c r="DN2010" i="43"/>
  <c r="DD2009" i="43"/>
  <c r="DN2008" i="43"/>
  <c r="DD2007" i="43"/>
  <c r="DN2006" i="43"/>
  <c r="DD2005" i="43"/>
  <c r="DN2004" i="43"/>
  <c r="DD2003" i="43"/>
  <c r="DN2002" i="43"/>
  <c r="DD2001" i="43"/>
  <c r="DN2000" i="43"/>
  <c r="DD1999" i="43"/>
  <c r="DN1998" i="43"/>
  <c r="DD1997" i="43"/>
  <c r="DN1996" i="43"/>
  <c r="DD1995" i="43"/>
  <c r="DN1994" i="43"/>
  <c r="DD1993" i="43"/>
  <c r="DN1992" i="43"/>
  <c r="DD1991" i="43"/>
  <c r="DN1990" i="43"/>
  <c r="DD1989" i="43"/>
  <c r="DN1988" i="43"/>
  <c r="DD1987" i="43"/>
  <c r="DN1986" i="43"/>
  <c r="DD1985" i="43"/>
  <c r="DN1984" i="43"/>
  <c r="DD1983" i="43"/>
  <c r="DN1982" i="43"/>
  <c r="DD1981" i="43"/>
  <c r="DN1980" i="43"/>
  <c r="DI1979" i="43"/>
  <c r="DD1978" i="43"/>
  <c r="DS1977" i="43"/>
  <c r="DD1970" i="43"/>
  <c r="DS1969" i="43"/>
  <c r="DN1968" i="43"/>
  <c r="DI1967" i="43"/>
  <c r="DD2234" i="43"/>
  <c r="DS2233" i="43"/>
  <c r="DD2232" i="43"/>
  <c r="DX2232" i="43" s="1"/>
  <c r="DN2231" i="43"/>
  <c r="DI2229" i="43"/>
  <c r="DI2227" i="43"/>
  <c r="DN2226" i="43"/>
  <c r="DD2225" i="43"/>
  <c r="DS2224" i="43"/>
  <c r="DI2222" i="43"/>
  <c r="DN2220" i="43"/>
  <c r="DS2219" i="43"/>
  <c r="DD2218" i="43"/>
  <c r="DS2217" i="43"/>
  <c r="DD2216" i="43"/>
  <c r="DX2216" i="43" s="1"/>
  <c r="DN2215" i="43"/>
  <c r="DI2213" i="43"/>
  <c r="DI2211" i="43"/>
  <c r="DN2210" i="43"/>
  <c r="DD2209" i="43"/>
  <c r="DS2208" i="43"/>
  <c r="DI2206" i="43"/>
  <c r="DN2204" i="43"/>
  <c r="DS2203" i="43"/>
  <c r="DD2202" i="43"/>
  <c r="DS2201" i="43"/>
  <c r="DD2200" i="43"/>
  <c r="DX2200" i="43" s="1"/>
  <c r="DN2199" i="43"/>
  <c r="DI2197" i="43"/>
  <c r="DI2195" i="43"/>
  <c r="DN2194" i="43"/>
  <c r="DD2193" i="43"/>
  <c r="DS2192" i="43"/>
  <c r="DI2190" i="43"/>
  <c r="DN2188" i="43"/>
  <c r="DS2187" i="43"/>
  <c r="DD2186" i="43"/>
  <c r="DS2185" i="43"/>
  <c r="DI2184" i="43"/>
  <c r="DD2183" i="43"/>
  <c r="DS2182" i="43"/>
  <c r="DN2181" i="43"/>
  <c r="DI2180" i="43"/>
  <c r="DD2179" i="43"/>
  <c r="DS2178" i="43"/>
  <c r="DN2177" i="43"/>
  <c r="DI2176" i="43"/>
  <c r="DS2175" i="43"/>
  <c r="DI2174" i="43"/>
  <c r="DS2173" i="43"/>
  <c r="DI2172" i="43"/>
  <c r="DS2171" i="43"/>
  <c r="DI2170" i="43"/>
  <c r="DS2169" i="43"/>
  <c r="DI2168" i="43"/>
  <c r="DS2167" i="43"/>
  <c r="DI2166" i="43"/>
  <c r="DS2165" i="43"/>
  <c r="DI2164" i="43"/>
  <c r="DS2163" i="43"/>
  <c r="DI2162" i="43"/>
  <c r="DS2161" i="43"/>
  <c r="DI2160" i="43"/>
  <c r="DS2159" i="43"/>
  <c r="DI2158" i="43"/>
  <c r="DS2157" i="43"/>
  <c r="DI2156" i="43"/>
  <c r="DS2155" i="43"/>
  <c r="DI2154" i="43"/>
  <c r="DS2153" i="43"/>
  <c r="DI2152" i="43"/>
  <c r="DS2151" i="43"/>
  <c r="DI2150" i="43"/>
  <c r="DS2149" i="43"/>
  <c r="DI2148" i="43"/>
  <c r="DS2147" i="43"/>
  <c r="DI2146" i="43"/>
  <c r="DS2145" i="43"/>
  <c r="DI2144" i="43"/>
  <c r="DS2143" i="43"/>
  <c r="DI2142" i="43"/>
  <c r="DS2141" i="43"/>
  <c r="DI2140" i="43"/>
  <c r="DS2139" i="43"/>
  <c r="DI2138" i="43"/>
  <c r="DS2137" i="43"/>
  <c r="DI2136" i="43"/>
  <c r="DS2135" i="43"/>
  <c r="DI2134" i="43"/>
  <c r="DS2133" i="43"/>
  <c r="DI2132" i="43"/>
  <c r="DS2131" i="43"/>
  <c r="DI2130" i="43"/>
  <c r="DS2129" i="43"/>
  <c r="DI2128" i="43"/>
  <c r="DS2127" i="43"/>
  <c r="DI2126" i="43"/>
  <c r="DS2125" i="43"/>
  <c r="DI2124" i="43"/>
  <c r="DS2123" i="43"/>
  <c r="DI2122" i="43"/>
  <c r="DS2121" i="43"/>
  <c r="DI2120" i="43"/>
  <c r="DS2119" i="43"/>
  <c r="DI2118" i="43"/>
  <c r="DS2117" i="43"/>
  <c r="DI2116" i="43"/>
  <c r="DS2115" i="43"/>
  <c r="DI2114" i="43"/>
  <c r="DS2113" i="43"/>
  <c r="DI2112" i="43"/>
  <c r="DS2111" i="43"/>
  <c r="DI2110" i="43"/>
  <c r="DD2109" i="43"/>
  <c r="DI2102" i="43"/>
  <c r="DD2101" i="43"/>
  <c r="DS2100" i="43"/>
  <c r="DN2099" i="43"/>
  <c r="DI2098" i="43"/>
  <c r="DD2097" i="43"/>
  <c r="DS2096" i="43"/>
  <c r="DN2095" i="43"/>
  <c r="DI2094" i="43"/>
  <c r="DD2093" i="43"/>
  <c r="DS2092" i="43"/>
  <c r="DN2091" i="43"/>
  <c r="DI2090" i="43"/>
  <c r="DD2089" i="43"/>
  <c r="DS2088" i="43"/>
  <c r="DN2087" i="43"/>
  <c r="DI2086" i="43"/>
  <c r="DD2085" i="43"/>
  <c r="DS2084" i="43"/>
  <c r="DN2083" i="43"/>
  <c r="DI2082" i="43"/>
  <c r="DD2081" i="43"/>
  <c r="DS2080" i="43"/>
  <c r="DN2079" i="43"/>
  <c r="DI2078" i="43"/>
  <c r="DD2077" i="43"/>
  <c r="DS2076" i="43"/>
  <c r="DN2075" i="43"/>
  <c r="DI2074" i="43"/>
  <c r="DD2073" i="43"/>
  <c r="DS2072" i="43"/>
  <c r="DN2071" i="43"/>
  <c r="DI2070" i="43"/>
  <c r="DD2069" i="43"/>
  <c r="DS2068" i="43"/>
  <c r="DN2067" i="43"/>
  <c r="DI2066" i="43"/>
  <c r="DD2065" i="43"/>
  <c r="DS2064" i="43"/>
  <c r="DN2063" i="43"/>
  <c r="DI2062" i="43"/>
  <c r="DD2061" i="43"/>
  <c r="DS2060" i="43"/>
  <c r="DN2059" i="43"/>
  <c r="DI2058" i="43"/>
  <c r="DD2057" i="43"/>
  <c r="DS2056" i="43"/>
  <c r="DN2055" i="43"/>
  <c r="DI2054" i="43"/>
  <c r="DD2053" i="43"/>
  <c r="DS2052" i="43"/>
  <c r="DN2051" i="43"/>
  <c r="DI2050" i="43"/>
  <c r="DD2049" i="43"/>
  <c r="DS2048" i="43"/>
  <c r="DN2047" i="43"/>
  <c r="DI2046" i="43"/>
  <c r="DS2045" i="43"/>
  <c r="DI2044" i="43"/>
  <c r="DS2043" i="43"/>
  <c r="DI2042" i="43"/>
  <c r="DS2041" i="43"/>
  <c r="DI2040" i="43"/>
  <c r="DS2039" i="43"/>
  <c r="DI2038" i="43"/>
  <c r="DS2037" i="43"/>
  <c r="DI2036" i="43"/>
  <c r="DS2035" i="43"/>
  <c r="DI2034" i="43"/>
  <c r="DS2033" i="43"/>
  <c r="DI2032" i="43"/>
  <c r="DS2031" i="43"/>
  <c r="DI2030" i="43"/>
  <c r="DS2029" i="43"/>
  <c r="DI2028" i="43"/>
  <c r="DS2027" i="43"/>
  <c r="DI2026" i="43"/>
  <c r="DS2025" i="43"/>
  <c r="DI2024" i="43"/>
  <c r="DS2023" i="43"/>
  <c r="DI2022" i="43"/>
  <c r="DS2021" i="43"/>
  <c r="DI2020" i="43"/>
  <c r="DS2019" i="43"/>
  <c r="DI2018" i="43"/>
  <c r="DS2017" i="43"/>
  <c r="DI2016" i="43"/>
  <c r="DS2015" i="43"/>
  <c r="DI2014" i="43"/>
  <c r="DS2013" i="43"/>
  <c r="DI2012" i="43"/>
  <c r="DS2011" i="43"/>
  <c r="DI2010" i="43"/>
  <c r="DS2009" i="43"/>
  <c r="DI2008" i="43"/>
  <c r="DS2007" i="43"/>
  <c r="DI2006" i="43"/>
  <c r="DS2005" i="43"/>
  <c r="DI2004" i="43"/>
  <c r="DS2003" i="43"/>
  <c r="DI2002" i="43"/>
  <c r="DS2001" i="43"/>
  <c r="DI2000" i="43"/>
  <c r="DS1999" i="43"/>
  <c r="DI1998" i="43"/>
  <c r="DS1997" i="43"/>
  <c r="DI1996" i="43"/>
  <c r="DS1995" i="43"/>
  <c r="DI1994" i="43"/>
  <c r="DS1993" i="43"/>
  <c r="DI1992" i="43"/>
  <c r="DS1991" i="43"/>
  <c r="DI1990" i="43"/>
  <c r="DS1989" i="43"/>
  <c r="DI1988" i="43"/>
  <c r="DS1987" i="43"/>
  <c r="DI1986" i="43"/>
  <c r="DS1985" i="43"/>
  <c r="DI1984" i="43"/>
  <c r="DS1983" i="43"/>
  <c r="DI1982" i="43"/>
  <c r="DS1981" i="43"/>
  <c r="DI1980" i="43"/>
  <c r="DD1979" i="43"/>
  <c r="DS1978" i="43"/>
  <c r="DN1977" i="43"/>
  <c r="DS1970" i="43"/>
  <c r="DN1969" i="43"/>
  <c r="DI1968" i="43"/>
  <c r="DD1967" i="43"/>
  <c r="DS1966" i="43"/>
  <c r="DN1965" i="43"/>
  <c r="DI2233" i="43"/>
  <c r="DI2231" i="43"/>
  <c r="DN2230" i="43"/>
  <c r="DD2229" i="43"/>
  <c r="DS2228" i="43"/>
  <c r="DI2226" i="43"/>
  <c r="DN2224" i="43"/>
  <c r="DS2223" i="43"/>
  <c r="DD2222" i="43"/>
  <c r="DS2221" i="43"/>
  <c r="DD2220" i="43"/>
  <c r="DN2219" i="43"/>
  <c r="DI2217" i="43"/>
  <c r="DI2215" i="43"/>
  <c r="DN2214" i="43"/>
  <c r="DD2213" i="43"/>
  <c r="DS2212" i="43"/>
  <c r="DI2210" i="43"/>
  <c r="DN2208" i="43"/>
  <c r="DS2207" i="43"/>
  <c r="DD2206" i="43"/>
  <c r="DS2205" i="43"/>
  <c r="DD2204" i="43"/>
  <c r="DN2203" i="43"/>
  <c r="DI2201" i="43"/>
  <c r="DI2199" i="43"/>
  <c r="DN2198" i="43"/>
  <c r="DD2197" i="43"/>
  <c r="DS2196" i="43"/>
  <c r="DI2194" i="43"/>
  <c r="DN2192" i="43"/>
  <c r="DS2191" i="43"/>
  <c r="DD2190" i="43"/>
  <c r="DS2189" i="43"/>
  <c r="DD2188" i="43"/>
  <c r="DN2187" i="43"/>
  <c r="DI2185" i="43"/>
  <c r="DD2184" i="43"/>
  <c r="DS2183" i="43"/>
  <c r="DN2182" i="43"/>
  <c r="DI2181" i="43"/>
  <c r="DD2180" i="43"/>
  <c r="DS2179" i="43"/>
  <c r="DN2178" i="43"/>
  <c r="DI2177" i="43"/>
  <c r="DD2176" i="43"/>
  <c r="DN2175" i="43"/>
  <c r="DD2174" i="43"/>
  <c r="DN2173" i="43"/>
  <c r="DD2172" i="43"/>
  <c r="DN2171" i="43"/>
  <c r="DD2170" i="43"/>
  <c r="DN2169" i="43"/>
  <c r="DD2168" i="43"/>
  <c r="DN2167" i="43"/>
  <c r="DD2166" i="43"/>
  <c r="DN2165" i="43"/>
  <c r="DD2164" i="43"/>
  <c r="DN2163" i="43"/>
  <c r="DD2162" i="43"/>
  <c r="DN2161" i="43"/>
  <c r="DD2160" i="43"/>
  <c r="DN2159" i="43"/>
  <c r="DD2158" i="43"/>
  <c r="DN2157" i="43"/>
  <c r="DD2156" i="43"/>
  <c r="DN2155" i="43"/>
  <c r="DD2154" i="43"/>
  <c r="DN2153" i="43"/>
  <c r="DD2152" i="43"/>
  <c r="DN2151" i="43"/>
  <c r="DD2150" i="43"/>
  <c r="DN2149" i="43"/>
  <c r="DD2148" i="43"/>
  <c r="DN2147" i="43"/>
  <c r="DD2146" i="43"/>
  <c r="DN2145" i="43"/>
  <c r="DD2144" i="43"/>
  <c r="DN2143" i="43"/>
  <c r="DD2142" i="43"/>
  <c r="DN2141" i="43"/>
  <c r="DD2140" i="43"/>
  <c r="DN2139" i="43"/>
  <c r="DD2138" i="43"/>
  <c r="DN2137" i="43"/>
  <c r="DD2136" i="43"/>
  <c r="DN2135" i="43"/>
  <c r="DD2134" i="43"/>
  <c r="DN2133" i="43"/>
  <c r="DD2132" i="43"/>
  <c r="DN2131" i="43"/>
  <c r="DD2130" i="43"/>
  <c r="DN2129" i="43"/>
  <c r="DD2128" i="43"/>
  <c r="DN2127" i="43"/>
  <c r="DD2126" i="43"/>
  <c r="DN2125" i="43"/>
  <c r="DD2124" i="43"/>
  <c r="DN2123" i="43"/>
  <c r="DD2122" i="43"/>
  <c r="DN2121" i="43"/>
  <c r="DD2120" i="43"/>
  <c r="DN2119" i="43"/>
  <c r="DD2118" i="43"/>
  <c r="DN2117" i="43"/>
  <c r="DD2116" i="43"/>
  <c r="DN2115" i="43"/>
  <c r="DD2114" i="43"/>
  <c r="DN2113" i="43"/>
  <c r="DD2112" i="43"/>
  <c r="DN2111" i="43"/>
  <c r="DD2110" i="43"/>
  <c r="DS2109" i="43"/>
  <c r="DD2102" i="43"/>
  <c r="DS2101" i="43"/>
  <c r="DN2100" i="43"/>
  <c r="DI2099" i="43"/>
  <c r="DD2098" i="43"/>
  <c r="DS2097" i="43"/>
  <c r="DN2096" i="43"/>
  <c r="DI2095" i="43"/>
  <c r="DD2094" i="43"/>
  <c r="DS2093" i="43"/>
  <c r="DN2092" i="43"/>
  <c r="DI2091" i="43"/>
  <c r="DD2090" i="43"/>
  <c r="DS2089" i="43"/>
  <c r="DN2088" i="43"/>
  <c r="DI2087" i="43"/>
  <c r="DD2086" i="43"/>
  <c r="DS2085" i="43"/>
  <c r="DN2084" i="43"/>
  <c r="DI2083" i="43"/>
  <c r="DD2082" i="43"/>
  <c r="DS2081" i="43"/>
  <c r="DN2080" i="43"/>
  <c r="DI2079" i="43"/>
  <c r="DD2078" i="43"/>
  <c r="DS2077" i="43"/>
  <c r="DN2076" i="43"/>
  <c r="DI2075" i="43"/>
  <c r="DD2074" i="43"/>
  <c r="DS2073" i="43"/>
  <c r="DN2072" i="43"/>
  <c r="DI2071" i="43"/>
  <c r="DD2070" i="43"/>
  <c r="DS2069" i="43"/>
  <c r="DN2068" i="43"/>
  <c r="DI2067" i="43"/>
  <c r="DD2066" i="43"/>
  <c r="DS2065" i="43"/>
  <c r="DN2064" i="43"/>
  <c r="DI2063" i="43"/>
  <c r="DD2062" i="43"/>
  <c r="DS2061" i="43"/>
  <c r="DN2060" i="43"/>
  <c r="DI2059" i="43"/>
  <c r="DD2058" i="43"/>
  <c r="DS2057" i="43"/>
  <c r="DN2056" i="43"/>
  <c r="DI2055" i="43"/>
  <c r="DD2054" i="43"/>
  <c r="DS2053" i="43"/>
  <c r="DN2052" i="43"/>
  <c r="DI2051" i="43"/>
  <c r="DD2050" i="43"/>
  <c r="DS2049" i="43"/>
  <c r="DN2048" i="43"/>
  <c r="DI2047" i="43"/>
  <c r="DD2046" i="43"/>
  <c r="DN2045" i="43"/>
  <c r="DD2044" i="43"/>
  <c r="DN2043" i="43"/>
  <c r="DD2042" i="43"/>
  <c r="DN2041" i="43"/>
  <c r="DD2040" i="43"/>
  <c r="DN2039" i="43"/>
  <c r="DD2038" i="43"/>
  <c r="DN2037" i="43"/>
  <c r="DD2036" i="43"/>
  <c r="DN2035" i="43"/>
  <c r="DD2034" i="43"/>
  <c r="DN2033" i="43"/>
  <c r="DD2032" i="43"/>
  <c r="DN2031" i="43"/>
  <c r="DD2030" i="43"/>
  <c r="DN2029" i="43"/>
  <c r="DD2028" i="43"/>
  <c r="DN2027" i="43"/>
  <c r="DD2026" i="43"/>
  <c r="DN2025" i="43"/>
  <c r="DD2024" i="43"/>
  <c r="DN2023" i="43"/>
  <c r="DD2022" i="43"/>
  <c r="DN2021" i="43"/>
  <c r="DD2020" i="43"/>
  <c r="DN2019" i="43"/>
  <c r="DD2018" i="43"/>
  <c r="DN2017" i="43"/>
  <c r="DD2016" i="43"/>
  <c r="DN2015" i="43"/>
  <c r="DD2014" i="43"/>
  <c r="DN2013" i="43"/>
  <c r="DD2012" i="43"/>
  <c r="DN2011" i="43"/>
  <c r="DD2010" i="43"/>
  <c r="DN2009" i="43"/>
  <c r="DD2008" i="43"/>
  <c r="DN2007" i="43"/>
  <c r="DD2006" i="43"/>
  <c r="DN2005" i="43"/>
  <c r="DD2004" i="43"/>
  <c r="DN2003" i="43"/>
  <c r="DD2002" i="43"/>
  <c r="DN2001" i="43"/>
  <c r="DD2000" i="43"/>
  <c r="DN1999" i="43"/>
  <c r="DD1998" i="43"/>
  <c r="DN1997" i="43"/>
  <c r="DD1996" i="43"/>
  <c r="DN1995" i="43"/>
  <c r="DD1994" i="43"/>
  <c r="DN1993" i="43"/>
  <c r="DD1992" i="43"/>
  <c r="DN1991" i="43"/>
  <c r="DD1990" i="43"/>
  <c r="DN1989" i="43"/>
  <c r="DD1988" i="43"/>
  <c r="DN1987" i="43"/>
  <c r="DD1986" i="43"/>
  <c r="DN1985" i="43"/>
  <c r="DD1984" i="43"/>
  <c r="DN1983" i="43"/>
  <c r="DD1982" i="43"/>
  <c r="DN1981" i="43"/>
  <c r="DD1980" i="43"/>
  <c r="DS1979" i="43"/>
  <c r="DN1978" i="43"/>
  <c r="DI1977" i="43"/>
  <c r="DN1970" i="43"/>
  <c r="DI1969" i="43"/>
  <c r="DD1968" i="43"/>
  <c r="DS1967" i="43"/>
  <c r="DD1966" i="43"/>
  <c r="DS1965" i="43"/>
  <c r="DI1964" i="43"/>
  <c r="DD1963" i="43"/>
  <c r="DS1962" i="43"/>
  <c r="DN1961" i="43"/>
  <c r="DI1960" i="43"/>
  <c r="DD1959" i="43"/>
  <c r="DS1958" i="43"/>
  <c r="DN1957" i="43"/>
  <c r="DI1956" i="43"/>
  <c r="DD1955" i="43"/>
  <c r="DS1954" i="43"/>
  <c r="DN1953" i="43"/>
  <c r="DI1952" i="43"/>
  <c r="DD1951" i="43"/>
  <c r="DS1950" i="43"/>
  <c r="DN1949" i="43"/>
  <c r="DI1948" i="43"/>
  <c r="DD1947" i="43"/>
  <c r="DS1946" i="43"/>
  <c r="DN1945" i="43"/>
  <c r="DI1944" i="43"/>
  <c r="DD1943" i="43"/>
  <c r="DS1942" i="43"/>
  <c r="DN1941" i="43"/>
  <c r="DI1940" i="43"/>
  <c r="DD1939" i="43"/>
  <c r="DS1938" i="43"/>
  <c r="DN1937" i="43"/>
  <c r="DI1936" i="43"/>
  <c r="DD1935" i="43"/>
  <c r="DS1934" i="43"/>
  <c r="DN1933" i="43"/>
  <c r="DI1932" i="43"/>
  <c r="DD1931" i="43"/>
  <c r="DS1930" i="43"/>
  <c r="DN1929" i="43"/>
  <c r="DI1928" i="43"/>
  <c r="DD1927" i="43"/>
  <c r="DS1926" i="43"/>
  <c r="DN1925" i="43"/>
  <c r="DI1924" i="43"/>
  <c r="DD1923" i="43"/>
  <c r="DS1922" i="43"/>
  <c r="DN1921" i="43"/>
  <c r="DI1920" i="43"/>
  <c r="DD1919" i="43"/>
  <c r="DS1918" i="43"/>
  <c r="DN1917" i="43"/>
  <c r="DI1916" i="43"/>
  <c r="DD1915" i="43"/>
  <c r="DS1914" i="43"/>
  <c r="DN1913" i="43"/>
  <c r="DI1912" i="43"/>
  <c r="DD1911" i="43"/>
  <c r="DS1910" i="43"/>
  <c r="DN1909" i="43"/>
  <c r="DI1908" i="43"/>
  <c r="DD1907" i="43"/>
  <c r="DS1906" i="43"/>
  <c r="DN1905" i="43"/>
  <c r="DI1904" i="43"/>
  <c r="DD1903" i="43"/>
  <c r="DS1902" i="43"/>
  <c r="DN1901" i="43"/>
  <c r="DI1900" i="43"/>
  <c r="DD1899" i="43"/>
  <c r="DS1898" i="43"/>
  <c r="DN1897" i="43"/>
  <c r="DI1896" i="43"/>
  <c r="DD1895" i="43"/>
  <c r="DS1894" i="43"/>
  <c r="DN1893" i="43"/>
  <c r="DI1892" i="43"/>
  <c r="DD1891" i="43"/>
  <c r="DS1890" i="43"/>
  <c r="DN1889" i="43"/>
  <c r="DI1888" i="43"/>
  <c r="DD1887" i="43"/>
  <c r="DS1886" i="43"/>
  <c r="DN1885" i="43"/>
  <c r="DI1884" i="43"/>
  <c r="DD1883" i="43"/>
  <c r="DS1882" i="43"/>
  <c r="DN1881" i="43"/>
  <c r="DI1880" i="43"/>
  <c r="DD1879" i="43"/>
  <c r="DS1878" i="43"/>
  <c r="DN1877" i="43"/>
  <c r="DI1876" i="43"/>
  <c r="DD1875" i="43"/>
  <c r="DS1874" i="43"/>
  <c r="DN1873" i="43"/>
  <c r="DI1872" i="43"/>
  <c r="DD1871" i="43"/>
  <c r="DS1870" i="43"/>
  <c r="DN1869" i="43"/>
  <c r="DI1868" i="43"/>
  <c r="DD1867" i="43"/>
  <c r="DS1866" i="43"/>
  <c r="DN1865" i="43"/>
  <c r="DI1864" i="43"/>
  <c r="DD1863" i="43"/>
  <c r="DS1862" i="43"/>
  <c r="DN1861" i="43"/>
  <c r="DI1860" i="43"/>
  <c r="DD1859" i="43"/>
  <c r="DS1858" i="43"/>
  <c r="DN1857" i="43"/>
  <c r="DI1856" i="43"/>
  <c r="DD1855" i="43"/>
  <c r="DS1854" i="43"/>
  <c r="DN1853" i="43"/>
  <c r="DI1852" i="43"/>
  <c r="DD1851" i="43"/>
  <c r="DS1850" i="43"/>
  <c r="DN1849" i="43"/>
  <c r="DI1848" i="43"/>
  <c r="DD1847" i="43"/>
  <c r="DS1846" i="43"/>
  <c r="DN1845" i="43"/>
  <c r="DS1838" i="43"/>
  <c r="DN1837" i="43"/>
  <c r="DI1836" i="43"/>
  <c r="DD1835" i="43"/>
  <c r="DS1834" i="43"/>
  <c r="DN1833" i="43"/>
  <c r="DI1832" i="43"/>
  <c r="DD1831" i="43"/>
  <c r="DS1830" i="43"/>
  <c r="DN1829" i="43"/>
  <c r="DI1828" i="43"/>
  <c r="DD1827" i="43"/>
  <c r="DS1826" i="43"/>
  <c r="DN1825" i="43"/>
  <c r="DI1824" i="43"/>
  <c r="DD1823" i="43"/>
  <c r="DS1822" i="43"/>
  <c r="DN1821" i="43"/>
  <c r="DI1820" i="43"/>
  <c r="DD1819" i="43"/>
  <c r="DS1818" i="43"/>
  <c r="DN1817" i="43"/>
  <c r="DI1816" i="43"/>
  <c r="DD1815" i="43"/>
  <c r="DS1814" i="43"/>
  <c r="DN1813" i="43"/>
  <c r="DI1812" i="43"/>
  <c r="DD1811" i="43"/>
  <c r="DS1810" i="43"/>
  <c r="DN1809" i="43"/>
  <c r="DI1808" i="43"/>
  <c r="DD1807" i="43"/>
  <c r="DS1806" i="43"/>
  <c r="DN1805" i="43"/>
  <c r="DI1804" i="43"/>
  <c r="DD1803" i="43"/>
  <c r="DS1802" i="43"/>
  <c r="DN1801" i="43"/>
  <c r="DI1800" i="43"/>
  <c r="DD1799" i="43"/>
  <c r="DS1798" i="43"/>
  <c r="DN1797" i="43"/>
  <c r="DI1796" i="43"/>
  <c r="DD1795" i="43"/>
  <c r="DS1794" i="43"/>
  <c r="DN1793" i="43"/>
  <c r="DI1792" i="43"/>
  <c r="DD1791" i="43"/>
  <c r="DS1790" i="43"/>
  <c r="DN1789" i="43"/>
  <c r="DI1788" i="43"/>
  <c r="DD1787" i="43"/>
  <c r="DS1786" i="43"/>
  <c r="DN1785" i="43"/>
  <c r="DI1784" i="43"/>
  <c r="DD1783" i="43"/>
  <c r="DS1782" i="43"/>
  <c r="DN1781" i="43"/>
  <c r="DI1780" i="43"/>
  <c r="DD1779" i="43"/>
  <c r="DS1778" i="43"/>
  <c r="DN1777" i="43"/>
  <c r="DI1776" i="43"/>
  <c r="DD1775" i="43"/>
  <c r="DS1774" i="43"/>
  <c r="DN1773" i="43"/>
  <c r="DI1772" i="43"/>
  <c r="DD1771" i="43"/>
  <c r="DS1770" i="43"/>
  <c r="DN1769" i="43"/>
  <c r="DI1768" i="43"/>
  <c r="DD1767" i="43"/>
  <c r="DS1766" i="43"/>
  <c r="DN1765" i="43"/>
  <c r="DI1764" i="43"/>
  <c r="DD1763" i="43"/>
  <c r="DS1762" i="43"/>
  <c r="DN1761" i="43"/>
  <c r="DI1760" i="43"/>
  <c r="DD1759" i="43"/>
  <c r="DS1758" i="43"/>
  <c r="DN1757" i="43"/>
  <c r="DI1756" i="43"/>
  <c r="DD1755" i="43"/>
  <c r="DS1754" i="43"/>
  <c r="DN1753" i="43"/>
  <c r="DI1752" i="43"/>
  <c r="DD1751" i="43"/>
  <c r="DS1750" i="43"/>
  <c r="DN1749" i="43"/>
  <c r="DI1748" i="43"/>
  <c r="DD1747" i="43"/>
  <c r="DS1746" i="43"/>
  <c r="DN1745" i="43"/>
  <c r="DI1744" i="43"/>
  <c r="DD1743" i="43"/>
  <c r="DS1742" i="43"/>
  <c r="DN1741" i="43"/>
  <c r="DI1740" i="43"/>
  <c r="DD1739" i="43"/>
  <c r="DS1738" i="43"/>
  <c r="DN1737" i="43"/>
  <c r="DI1736" i="43"/>
  <c r="DD1735" i="43"/>
  <c r="DS1734" i="43"/>
  <c r="DN1733" i="43"/>
  <c r="DI1732" i="43"/>
  <c r="DD1731" i="43"/>
  <c r="DS1730" i="43"/>
  <c r="DN1729" i="43"/>
  <c r="DI1728" i="43"/>
  <c r="DD1727" i="43"/>
  <c r="DS1726" i="43"/>
  <c r="DN1725" i="43"/>
  <c r="DI1724" i="43"/>
  <c r="DD1723" i="43"/>
  <c r="DS1722" i="43"/>
  <c r="DN1721" i="43"/>
  <c r="DI1720" i="43"/>
  <c r="DD1719" i="43"/>
  <c r="DS1718" i="43"/>
  <c r="DN1717" i="43"/>
  <c r="DI1716" i="43"/>
  <c r="DD1715" i="43"/>
  <c r="DS1714" i="43"/>
  <c r="DN1713" i="43"/>
  <c r="DI1965" i="43"/>
  <c r="DD1964" i="43"/>
  <c r="DS1963" i="43"/>
  <c r="DN1962" i="43"/>
  <c r="DI1961" i="43"/>
  <c r="DD1960" i="43"/>
  <c r="DS1959" i="43"/>
  <c r="DN1958" i="43"/>
  <c r="DI1957" i="43"/>
  <c r="DD1956" i="43"/>
  <c r="DS1955" i="43"/>
  <c r="DN1954" i="43"/>
  <c r="DI1953" i="43"/>
  <c r="DD1952" i="43"/>
  <c r="DS1951" i="43"/>
  <c r="DN1950" i="43"/>
  <c r="DI1949" i="43"/>
  <c r="DD1948" i="43"/>
  <c r="DS1947" i="43"/>
  <c r="DN1946" i="43"/>
  <c r="DI1945" i="43"/>
  <c r="DD1944" i="43"/>
  <c r="DS1943" i="43"/>
  <c r="DN1942" i="43"/>
  <c r="DI1941" i="43"/>
  <c r="DD1940" i="43"/>
  <c r="DS1939" i="43"/>
  <c r="DN1938" i="43"/>
  <c r="DI1937" i="43"/>
  <c r="DD1936" i="43"/>
  <c r="DS1935" i="43"/>
  <c r="DN1934" i="43"/>
  <c r="DI1933" i="43"/>
  <c r="DD1932" i="43"/>
  <c r="DS1931" i="43"/>
  <c r="DN1930" i="43"/>
  <c r="DI1929" i="43"/>
  <c r="DD1928" i="43"/>
  <c r="DS1927" i="43"/>
  <c r="DN1926" i="43"/>
  <c r="DI1925" i="43"/>
  <c r="DD1924" i="43"/>
  <c r="DS1923" i="43"/>
  <c r="DN1922" i="43"/>
  <c r="DI1921" i="43"/>
  <c r="DD1920" i="43"/>
  <c r="DS1919" i="43"/>
  <c r="DN1918" i="43"/>
  <c r="DI1917" i="43"/>
  <c r="DD1916" i="43"/>
  <c r="DS1915" i="43"/>
  <c r="DN1914" i="43"/>
  <c r="DI1913" i="43"/>
  <c r="DD1912" i="43"/>
  <c r="DS1911" i="43"/>
  <c r="DN1910" i="43"/>
  <c r="DI1909" i="43"/>
  <c r="DD1908" i="43"/>
  <c r="DS1907" i="43"/>
  <c r="DN1906" i="43"/>
  <c r="DI1905" i="43"/>
  <c r="DD1904" i="43"/>
  <c r="DS1903" i="43"/>
  <c r="DN1902" i="43"/>
  <c r="DI1901" i="43"/>
  <c r="DD1900" i="43"/>
  <c r="DS1899" i="43"/>
  <c r="DN1898" i="43"/>
  <c r="DI1897" i="43"/>
  <c r="DD1896" i="43"/>
  <c r="DS1895" i="43"/>
  <c r="DN1894" i="43"/>
  <c r="DI1893" i="43"/>
  <c r="DD1892" i="43"/>
  <c r="DS1891" i="43"/>
  <c r="DN1890" i="43"/>
  <c r="DI1889" i="43"/>
  <c r="DD1888" i="43"/>
  <c r="DS1887" i="43"/>
  <c r="DN1886" i="43"/>
  <c r="DI1885" i="43"/>
  <c r="DD1884" i="43"/>
  <c r="DS1883" i="43"/>
  <c r="DN1882" i="43"/>
  <c r="DI1881" i="43"/>
  <c r="DD1880" i="43"/>
  <c r="DS1879" i="43"/>
  <c r="DN1878" i="43"/>
  <c r="DI1877" i="43"/>
  <c r="DD1876" i="43"/>
  <c r="DS1875" i="43"/>
  <c r="DN1874" i="43"/>
  <c r="DI1873" i="43"/>
  <c r="DD1872" i="43"/>
  <c r="DS1871" i="43"/>
  <c r="DN1870" i="43"/>
  <c r="DI1869" i="43"/>
  <c r="DD1868" i="43"/>
  <c r="DS1867" i="43"/>
  <c r="DN1866" i="43"/>
  <c r="DI1865" i="43"/>
  <c r="DD1864" i="43"/>
  <c r="DS1863" i="43"/>
  <c r="DN1862" i="43"/>
  <c r="DI1861" i="43"/>
  <c r="DD1860" i="43"/>
  <c r="DS1859" i="43"/>
  <c r="DN1858" i="43"/>
  <c r="DI1857" i="43"/>
  <c r="DD1856" i="43"/>
  <c r="DS1855" i="43"/>
  <c r="DN1854" i="43"/>
  <c r="DI1853" i="43"/>
  <c r="DD1852" i="43"/>
  <c r="DS1851" i="43"/>
  <c r="DN1850" i="43"/>
  <c r="DI1849" i="43"/>
  <c r="DD1848" i="43"/>
  <c r="DS1847" i="43"/>
  <c r="DN1846" i="43"/>
  <c r="DI1845" i="43"/>
  <c r="DN1838" i="43"/>
  <c r="DI1837" i="43"/>
  <c r="DD1836" i="43"/>
  <c r="DS1835" i="43"/>
  <c r="DN1834" i="43"/>
  <c r="DI1833" i="43"/>
  <c r="DD1832" i="43"/>
  <c r="DS1831" i="43"/>
  <c r="DN1830" i="43"/>
  <c r="DI1829" i="43"/>
  <c r="DD1828" i="43"/>
  <c r="DS1827" i="43"/>
  <c r="DN1826" i="43"/>
  <c r="DI1825" i="43"/>
  <c r="DD1824" i="43"/>
  <c r="DS1823" i="43"/>
  <c r="DN1822" i="43"/>
  <c r="DI1821" i="43"/>
  <c r="DD1820" i="43"/>
  <c r="DS1819" i="43"/>
  <c r="DN1818" i="43"/>
  <c r="DI1817" i="43"/>
  <c r="DD1816" i="43"/>
  <c r="DS1815" i="43"/>
  <c r="DN1814" i="43"/>
  <c r="DI1813" i="43"/>
  <c r="DD1812" i="43"/>
  <c r="DS1811" i="43"/>
  <c r="DN1810" i="43"/>
  <c r="DI1809" i="43"/>
  <c r="DD1808" i="43"/>
  <c r="DS1807" i="43"/>
  <c r="DN1806" i="43"/>
  <c r="DI1805" i="43"/>
  <c r="DD1804" i="43"/>
  <c r="DS1803" i="43"/>
  <c r="DN1802" i="43"/>
  <c r="DI1801" i="43"/>
  <c r="DD1800" i="43"/>
  <c r="DS1799" i="43"/>
  <c r="DN1798" i="43"/>
  <c r="DI1797" i="43"/>
  <c r="DD1796" i="43"/>
  <c r="DS1795" i="43"/>
  <c r="DN1794" i="43"/>
  <c r="DI1793" i="43"/>
  <c r="DD1792" i="43"/>
  <c r="DS1791" i="43"/>
  <c r="DN1790" i="43"/>
  <c r="DI1789" i="43"/>
  <c r="DD1788" i="43"/>
  <c r="DS1787" i="43"/>
  <c r="DN1786" i="43"/>
  <c r="DI1785" i="43"/>
  <c r="DD1784" i="43"/>
  <c r="DS1783" i="43"/>
  <c r="DN1782" i="43"/>
  <c r="DI1781" i="43"/>
  <c r="DD1780" i="43"/>
  <c r="DS1779" i="43"/>
  <c r="DN1778" i="43"/>
  <c r="DI1777" i="43"/>
  <c r="DD1776" i="43"/>
  <c r="DS1775" i="43"/>
  <c r="DN1774" i="43"/>
  <c r="DI1773" i="43"/>
  <c r="DD1772" i="43"/>
  <c r="DS1771" i="43"/>
  <c r="DN1770" i="43"/>
  <c r="DI1769" i="43"/>
  <c r="DD1768" i="43"/>
  <c r="DS1767" i="43"/>
  <c r="DN1766" i="43"/>
  <c r="DI1765" i="43"/>
  <c r="DD1764" i="43"/>
  <c r="DS1763" i="43"/>
  <c r="DN1762" i="43"/>
  <c r="DI1761" i="43"/>
  <c r="DD1760" i="43"/>
  <c r="DS1759" i="43"/>
  <c r="DN1758" i="43"/>
  <c r="DI1757" i="43"/>
  <c r="DD1756" i="43"/>
  <c r="DS1755" i="43"/>
  <c r="DN1754" i="43"/>
  <c r="DI1753" i="43"/>
  <c r="DD1752" i="43"/>
  <c r="DS1751" i="43"/>
  <c r="DN1750" i="43"/>
  <c r="DI1749" i="43"/>
  <c r="DD1748" i="43"/>
  <c r="DS1747" i="43"/>
  <c r="DN1746" i="43"/>
  <c r="DI1745" i="43"/>
  <c r="DD1744" i="43"/>
  <c r="DS1743" i="43"/>
  <c r="DN1742" i="43"/>
  <c r="DI1741" i="43"/>
  <c r="DD1740" i="43"/>
  <c r="DS1739" i="43"/>
  <c r="DN1738" i="43"/>
  <c r="DI1737" i="43"/>
  <c r="DD1736" i="43"/>
  <c r="DS1735" i="43"/>
  <c r="DN1734" i="43"/>
  <c r="DI1733" i="43"/>
  <c r="DD1732" i="43"/>
  <c r="DS1731" i="43"/>
  <c r="DN1730" i="43"/>
  <c r="DI1729" i="43"/>
  <c r="DD1728" i="43"/>
  <c r="DS1727" i="43"/>
  <c r="DN1726" i="43"/>
  <c r="DI1725" i="43"/>
  <c r="DD1724" i="43"/>
  <c r="DS1723" i="43"/>
  <c r="DN1722" i="43"/>
  <c r="DI1721" i="43"/>
  <c r="DD1720" i="43"/>
  <c r="DS1719" i="43"/>
  <c r="DN1718" i="43"/>
  <c r="DI1717" i="43"/>
  <c r="DD1716" i="43"/>
  <c r="DS1715" i="43"/>
  <c r="DN1714" i="43"/>
  <c r="DI1713" i="43"/>
  <c r="DN1706" i="43"/>
  <c r="DI1705" i="43"/>
  <c r="DD1704" i="43"/>
  <c r="DS1703" i="43"/>
  <c r="DN1702" i="43"/>
  <c r="DI1701" i="43"/>
  <c r="DD1700" i="43"/>
  <c r="DS1699" i="43"/>
  <c r="DN1698" i="43"/>
  <c r="DI1697" i="43"/>
  <c r="DD1696" i="43"/>
  <c r="DS1695" i="43"/>
  <c r="DN1694" i="43"/>
  <c r="DI1693" i="43"/>
  <c r="DD1692" i="43"/>
  <c r="DS1691" i="43"/>
  <c r="DN1690" i="43"/>
  <c r="DI1689" i="43"/>
  <c r="DD1688" i="43"/>
  <c r="DS1687" i="43"/>
  <c r="DN1686" i="43"/>
  <c r="DI1685" i="43"/>
  <c r="DD1684" i="43"/>
  <c r="DS1683" i="43"/>
  <c r="DD1965" i="43"/>
  <c r="DS1964" i="43"/>
  <c r="DN1963" i="43"/>
  <c r="DI1962" i="43"/>
  <c r="DD1961" i="43"/>
  <c r="DS1960" i="43"/>
  <c r="DN1959" i="43"/>
  <c r="DI1958" i="43"/>
  <c r="DD1957" i="43"/>
  <c r="DS1956" i="43"/>
  <c r="DN1955" i="43"/>
  <c r="DI1954" i="43"/>
  <c r="DD1953" i="43"/>
  <c r="DS1952" i="43"/>
  <c r="DN1951" i="43"/>
  <c r="DI1950" i="43"/>
  <c r="DD1949" i="43"/>
  <c r="DS1948" i="43"/>
  <c r="DN1947" i="43"/>
  <c r="DI1946" i="43"/>
  <c r="DD1945" i="43"/>
  <c r="DS1944" i="43"/>
  <c r="DN1943" i="43"/>
  <c r="DI1942" i="43"/>
  <c r="DD1941" i="43"/>
  <c r="DS1940" i="43"/>
  <c r="DN1939" i="43"/>
  <c r="DI1938" i="43"/>
  <c r="DD1937" i="43"/>
  <c r="DS1936" i="43"/>
  <c r="DN1935" i="43"/>
  <c r="DI1934" i="43"/>
  <c r="DD1933" i="43"/>
  <c r="DS1932" i="43"/>
  <c r="DN1931" i="43"/>
  <c r="DI1930" i="43"/>
  <c r="DD1929" i="43"/>
  <c r="DS1928" i="43"/>
  <c r="DN1927" i="43"/>
  <c r="DI1926" i="43"/>
  <c r="DD1925" i="43"/>
  <c r="DS1924" i="43"/>
  <c r="DN1923" i="43"/>
  <c r="DI1922" i="43"/>
  <c r="DD1921" i="43"/>
  <c r="DS1920" i="43"/>
  <c r="DN1919" i="43"/>
  <c r="DI1918" i="43"/>
  <c r="DD1917" i="43"/>
  <c r="DS1916" i="43"/>
  <c r="DN1915" i="43"/>
  <c r="DI1914" i="43"/>
  <c r="DD1913" i="43"/>
  <c r="DS1912" i="43"/>
  <c r="DN1911" i="43"/>
  <c r="DI1910" i="43"/>
  <c r="DD1909" i="43"/>
  <c r="DS1908" i="43"/>
  <c r="DN1907" i="43"/>
  <c r="DI1906" i="43"/>
  <c r="DD1905" i="43"/>
  <c r="DS1904" i="43"/>
  <c r="DN1903" i="43"/>
  <c r="DI1902" i="43"/>
  <c r="DD1901" i="43"/>
  <c r="DS1900" i="43"/>
  <c r="DN1899" i="43"/>
  <c r="DI1898" i="43"/>
  <c r="DD1897" i="43"/>
  <c r="DS1896" i="43"/>
  <c r="DN1895" i="43"/>
  <c r="DI1894" i="43"/>
  <c r="DD1893" i="43"/>
  <c r="DS1892" i="43"/>
  <c r="DN1891" i="43"/>
  <c r="DI1890" i="43"/>
  <c r="DD1889" i="43"/>
  <c r="DS1888" i="43"/>
  <c r="DN1887" i="43"/>
  <c r="DI1886" i="43"/>
  <c r="DD1885" i="43"/>
  <c r="DS1884" i="43"/>
  <c r="DN1883" i="43"/>
  <c r="DI1882" i="43"/>
  <c r="DD1881" i="43"/>
  <c r="DS1880" i="43"/>
  <c r="DN1879" i="43"/>
  <c r="DI1878" i="43"/>
  <c r="DD1877" i="43"/>
  <c r="DS1876" i="43"/>
  <c r="DN1875" i="43"/>
  <c r="DI1874" i="43"/>
  <c r="DD1873" i="43"/>
  <c r="DS1872" i="43"/>
  <c r="DN1871" i="43"/>
  <c r="DI1870" i="43"/>
  <c r="DD1869" i="43"/>
  <c r="DS1868" i="43"/>
  <c r="DN1867" i="43"/>
  <c r="DI1866" i="43"/>
  <c r="DD1865" i="43"/>
  <c r="DS1864" i="43"/>
  <c r="DN1863" i="43"/>
  <c r="DI1862" i="43"/>
  <c r="DD1861" i="43"/>
  <c r="DS1860" i="43"/>
  <c r="DN1859" i="43"/>
  <c r="DI1858" i="43"/>
  <c r="DD1857" i="43"/>
  <c r="DS1856" i="43"/>
  <c r="DN1855" i="43"/>
  <c r="DI1854" i="43"/>
  <c r="DD1853" i="43"/>
  <c r="DS1852" i="43"/>
  <c r="DN1851" i="43"/>
  <c r="DI1850" i="43"/>
  <c r="DD1849" i="43"/>
  <c r="DS1848" i="43"/>
  <c r="DN1847" i="43"/>
  <c r="DI1846" i="43"/>
  <c r="DD1845" i="43"/>
  <c r="DI1838" i="43"/>
  <c r="DD1837" i="43"/>
  <c r="DS1836" i="43"/>
  <c r="DN1835" i="43"/>
  <c r="DI1834" i="43"/>
  <c r="DD1833" i="43"/>
  <c r="DS1832" i="43"/>
  <c r="DN1831" i="43"/>
  <c r="DI1830" i="43"/>
  <c r="DD1829" i="43"/>
  <c r="DS1828" i="43"/>
  <c r="DN1827" i="43"/>
  <c r="DI1826" i="43"/>
  <c r="DD1825" i="43"/>
  <c r="DS1824" i="43"/>
  <c r="DN1823" i="43"/>
  <c r="DI1822" i="43"/>
  <c r="DD1821" i="43"/>
  <c r="DS1820" i="43"/>
  <c r="DN1819" i="43"/>
  <c r="DI1818" i="43"/>
  <c r="DD1817" i="43"/>
  <c r="DS1816" i="43"/>
  <c r="DN1815" i="43"/>
  <c r="DI1814" i="43"/>
  <c r="DD1813" i="43"/>
  <c r="DS1812" i="43"/>
  <c r="DN1811" i="43"/>
  <c r="DI1810" i="43"/>
  <c r="DD1809" i="43"/>
  <c r="DS1808" i="43"/>
  <c r="DN1807" i="43"/>
  <c r="DI1806" i="43"/>
  <c r="DD1805" i="43"/>
  <c r="DS1804" i="43"/>
  <c r="DN1803" i="43"/>
  <c r="DI1802" i="43"/>
  <c r="DD1801" i="43"/>
  <c r="DS1800" i="43"/>
  <c r="DN1799" i="43"/>
  <c r="DI1798" i="43"/>
  <c r="DD1797" i="43"/>
  <c r="DS1796" i="43"/>
  <c r="DN1795" i="43"/>
  <c r="DI1794" i="43"/>
  <c r="DD1793" i="43"/>
  <c r="DS1792" i="43"/>
  <c r="DN1791" i="43"/>
  <c r="DI1790" i="43"/>
  <c r="DD1789" i="43"/>
  <c r="DS1788" i="43"/>
  <c r="DN1787" i="43"/>
  <c r="DI1786" i="43"/>
  <c r="DD1785" i="43"/>
  <c r="DS1784" i="43"/>
  <c r="DN1783" i="43"/>
  <c r="DI1782" i="43"/>
  <c r="DD1781" i="43"/>
  <c r="DS1780" i="43"/>
  <c r="DN1779" i="43"/>
  <c r="DI1778" i="43"/>
  <c r="DD1777" i="43"/>
  <c r="DS1776" i="43"/>
  <c r="DN1775" i="43"/>
  <c r="DI1774" i="43"/>
  <c r="DD1773" i="43"/>
  <c r="DS1772" i="43"/>
  <c r="DN1771" i="43"/>
  <c r="DI1770" i="43"/>
  <c r="DD1769" i="43"/>
  <c r="DS1768" i="43"/>
  <c r="DN1767" i="43"/>
  <c r="DI1766" i="43"/>
  <c r="DD1765" i="43"/>
  <c r="DS1764" i="43"/>
  <c r="DN1763" i="43"/>
  <c r="DI1762" i="43"/>
  <c r="DD1761" i="43"/>
  <c r="DS1760" i="43"/>
  <c r="DN1759" i="43"/>
  <c r="DI1758" i="43"/>
  <c r="DD1757" i="43"/>
  <c r="DS1756" i="43"/>
  <c r="DN1755" i="43"/>
  <c r="DI1754" i="43"/>
  <c r="DD1753" i="43"/>
  <c r="DS1752" i="43"/>
  <c r="DN1751" i="43"/>
  <c r="DI1750" i="43"/>
  <c r="DD1749" i="43"/>
  <c r="DS1748" i="43"/>
  <c r="DN1747" i="43"/>
  <c r="DI1746" i="43"/>
  <c r="DD1745" i="43"/>
  <c r="DS1744" i="43"/>
  <c r="DN1743" i="43"/>
  <c r="DI1742" i="43"/>
  <c r="DD1741" i="43"/>
  <c r="DS1740" i="43"/>
  <c r="DN1739" i="43"/>
  <c r="DI1738" i="43"/>
  <c r="DD1737" i="43"/>
  <c r="DS1736" i="43"/>
  <c r="DN1735" i="43"/>
  <c r="DI1734" i="43"/>
  <c r="DD1733" i="43"/>
  <c r="DS1732" i="43"/>
  <c r="DN1731" i="43"/>
  <c r="DI1730" i="43"/>
  <c r="DD1729" i="43"/>
  <c r="DS1728" i="43"/>
  <c r="DN1727" i="43"/>
  <c r="DI1726" i="43"/>
  <c r="DD1725" i="43"/>
  <c r="DS1724" i="43"/>
  <c r="DN1723" i="43"/>
  <c r="DI1722" i="43"/>
  <c r="DD1721" i="43"/>
  <c r="DS1720" i="43"/>
  <c r="DN1719" i="43"/>
  <c r="DI1718" i="43"/>
  <c r="DD1717" i="43"/>
  <c r="DS1716" i="43"/>
  <c r="DN1715" i="43"/>
  <c r="DI1714" i="43"/>
  <c r="DD1713" i="43"/>
  <c r="DN1966" i="43"/>
  <c r="DN1964" i="43"/>
  <c r="DI1963" i="43"/>
  <c r="DD1962" i="43"/>
  <c r="DS1961" i="43"/>
  <c r="DN1960" i="43"/>
  <c r="DI1959" i="43"/>
  <c r="DD1958" i="43"/>
  <c r="DS1957" i="43"/>
  <c r="DN1956" i="43"/>
  <c r="DI1955" i="43"/>
  <c r="DD1954" i="43"/>
  <c r="DS1953" i="43"/>
  <c r="DN1952" i="43"/>
  <c r="DI1951" i="43"/>
  <c r="DD1950" i="43"/>
  <c r="DS1949" i="43"/>
  <c r="DN1948" i="43"/>
  <c r="DI1947" i="43"/>
  <c r="DD1946" i="43"/>
  <c r="DS1945" i="43"/>
  <c r="DN1944" i="43"/>
  <c r="DI1943" i="43"/>
  <c r="DD1942" i="43"/>
  <c r="DS1941" i="43"/>
  <c r="DN1940" i="43"/>
  <c r="DI1939" i="43"/>
  <c r="DD1938" i="43"/>
  <c r="DS1937" i="43"/>
  <c r="DN1936" i="43"/>
  <c r="DI1935" i="43"/>
  <c r="DD1934" i="43"/>
  <c r="DS1933" i="43"/>
  <c r="DN1932" i="43"/>
  <c r="DI1931" i="43"/>
  <c r="DD1930" i="43"/>
  <c r="DS1929" i="43"/>
  <c r="DN1928" i="43"/>
  <c r="DI1927" i="43"/>
  <c r="DD1926" i="43"/>
  <c r="DS1925" i="43"/>
  <c r="DN1924" i="43"/>
  <c r="DI1923" i="43"/>
  <c r="DD1922" i="43"/>
  <c r="DS1921" i="43"/>
  <c r="DN1920" i="43"/>
  <c r="DI1919" i="43"/>
  <c r="DD1918" i="43"/>
  <c r="DS1917" i="43"/>
  <c r="DN1916" i="43"/>
  <c r="DI1915" i="43"/>
  <c r="DD1914" i="43"/>
  <c r="DS1913" i="43"/>
  <c r="DN1912" i="43"/>
  <c r="DI1911" i="43"/>
  <c r="DD1910" i="43"/>
  <c r="DS1909" i="43"/>
  <c r="DN1908" i="43"/>
  <c r="DI1907" i="43"/>
  <c r="DD1906" i="43"/>
  <c r="DS1905" i="43"/>
  <c r="DN1904" i="43"/>
  <c r="DI1903" i="43"/>
  <c r="DD1902" i="43"/>
  <c r="DS1901" i="43"/>
  <c r="DN1900" i="43"/>
  <c r="DI1899" i="43"/>
  <c r="DD1898" i="43"/>
  <c r="DS1897" i="43"/>
  <c r="DN1896" i="43"/>
  <c r="DI1895" i="43"/>
  <c r="DD1894" i="43"/>
  <c r="DS1893" i="43"/>
  <c r="DN1892" i="43"/>
  <c r="DI1891" i="43"/>
  <c r="DD1890" i="43"/>
  <c r="DS1889" i="43"/>
  <c r="DN1888" i="43"/>
  <c r="DI1887" i="43"/>
  <c r="DD1886" i="43"/>
  <c r="DS1885" i="43"/>
  <c r="DN1884" i="43"/>
  <c r="DI1883" i="43"/>
  <c r="DD1882" i="43"/>
  <c r="DS1881" i="43"/>
  <c r="DN1880" i="43"/>
  <c r="DI1879" i="43"/>
  <c r="DD1878" i="43"/>
  <c r="DS1877" i="43"/>
  <c r="DN1876" i="43"/>
  <c r="DI1875" i="43"/>
  <c r="DD1874" i="43"/>
  <c r="DS1873" i="43"/>
  <c r="DN1872" i="43"/>
  <c r="DI1871" i="43"/>
  <c r="DD1870" i="43"/>
  <c r="DS1869" i="43"/>
  <c r="DN1868" i="43"/>
  <c r="DI1867" i="43"/>
  <c r="DD1866" i="43"/>
  <c r="DS1865" i="43"/>
  <c r="DN1864" i="43"/>
  <c r="DI1863" i="43"/>
  <c r="DD1862" i="43"/>
  <c r="DS1861" i="43"/>
  <c r="DN1860" i="43"/>
  <c r="DI1859" i="43"/>
  <c r="DD1858" i="43"/>
  <c r="DS1857" i="43"/>
  <c r="DN1856" i="43"/>
  <c r="DI1855" i="43"/>
  <c r="DD1854" i="43"/>
  <c r="DS1853" i="43"/>
  <c r="DN1852" i="43"/>
  <c r="DI1851" i="43"/>
  <c r="DD1850" i="43"/>
  <c r="DS1849" i="43"/>
  <c r="DN1848" i="43"/>
  <c r="DI1847" i="43"/>
  <c r="DD1846" i="43"/>
  <c r="DS1845" i="43"/>
  <c r="DD1838" i="43"/>
  <c r="DS1837" i="43"/>
  <c r="DN1836" i="43"/>
  <c r="DI1835" i="43"/>
  <c r="DD1834" i="43"/>
  <c r="DS1833" i="43"/>
  <c r="DN1832" i="43"/>
  <c r="DI1831" i="43"/>
  <c r="DD1830" i="43"/>
  <c r="DS1829" i="43"/>
  <c r="DN1828" i="43"/>
  <c r="DI1827" i="43"/>
  <c r="DD1826" i="43"/>
  <c r="DS1825" i="43"/>
  <c r="DN1824" i="43"/>
  <c r="DI1823" i="43"/>
  <c r="DD1822" i="43"/>
  <c r="DS1821" i="43"/>
  <c r="DN1820" i="43"/>
  <c r="DI1819" i="43"/>
  <c r="DD1818" i="43"/>
  <c r="DS1817" i="43"/>
  <c r="DN1816" i="43"/>
  <c r="DI1815" i="43"/>
  <c r="DD1814" i="43"/>
  <c r="DS1813" i="43"/>
  <c r="DN1812" i="43"/>
  <c r="DI1811" i="43"/>
  <c r="DD1810" i="43"/>
  <c r="DS1809" i="43"/>
  <c r="DN1808" i="43"/>
  <c r="DI1807" i="43"/>
  <c r="DD1806" i="43"/>
  <c r="DS1805" i="43"/>
  <c r="DN1804" i="43"/>
  <c r="DI1803" i="43"/>
  <c r="DD1802" i="43"/>
  <c r="DS1801" i="43"/>
  <c r="DN1800" i="43"/>
  <c r="DI1799" i="43"/>
  <c r="DD1798" i="43"/>
  <c r="DS1797" i="43"/>
  <c r="DN1796" i="43"/>
  <c r="DI1795" i="43"/>
  <c r="DD1794" i="43"/>
  <c r="DS1793" i="43"/>
  <c r="DN1792" i="43"/>
  <c r="DI1791" i="43"/>
  <c r="DD1790" i="43"/>
  <c r="DS1789" i="43"/>
  <c r="DN1788" i="43"/>
  <c r="DI1787" i="43"/>
  <c r="DD1786" i="43"/>
  <c r="DS1785" i="43"/>
  <c r="DN1784" i="43"/>
  <c r="DI1783" i="43"/>
  <c r="DD1782" i="43"/>
  <c r="DS1781" i="43"/>
  <c r="DN1780" i="43"/>
  <c r="DI1779" i="43"/>
  <c r="DD1778" i="43"/>
  <c r="DS1777" i="43"/>
  <c r="DN1776" i="43"/>
  <c r="DI1775" i="43"/>
  <c r="DD1774" i="43"/>
  <c r="DS1773" i="43"/>
  <c r="DN1772" i="43"/>
  <c r="DI1771" i="43"/>
  <c r="DD1770" i="43"/>
  <c r="DS1769" i="43"/>
  <c r="DN1768" i="43"/>
  <c r="DI1767" i="43"/>
  <c r="DD1766" i="43"/>
  <c r="DS1765" i="43"/>
  <c r="DN1764" i="43"/>
  <c r="DI1763" i="43"/>
  <c r="DD1762" i="43"/>
  <c r="DS1761" i="43"/>
  <c r="DN1760" i="43"/>
  <c r="DI1759" i="43"/>
  <c r="DD1758" i="43"/>
  <c r="DS1757" i="43"/>
  <c r="DN1756" i="43"/>
  <c r="DI1755" i="43"/>
  <c r="DD1754" i="43"/>
  <c r="DS1753" i="43"/>
  <c r="DN1752" i="43"/>
  <c r="DI1751" i="43"/>
  <c r="DD1750" i="43"/>
  <c r="DS1749" i="43"/>
  <c r="DN1748" i="43"/>
  <c r="DI1747" i="43"/>
  <c r="DD1746" i="43"/>
  <c r="DS1745" i="43"/>
  <c r="DN1744" i="43"/>
  <c r="DI1743" i="43"/>
  <c r="DD1742" i="43"/>
  <c r="DS1741" i="43"/>
  <c r="DN1740" i="43"/>
  <c r="DI1739" i="43"/>
  <c r="DD1738" i="43"/>
  <c r="DS1737" i="43"/>
  <c r="DN1736" i="43"/>
  <c r="DI1735" i="43"/>
  <c r="DD1734" i="43"/>
  <c r="DS1733" i="43"/>
  <c r="DN1732" i="43"/>
  <c r="DI1731" i="43"/>
  <c r="DD1730" i="43"/>
  <c r="DS1729" i="43"/>
  <c r="DN1728" i="43"/>
  <c r="DI1727" i="43"/>
  <c r="DD1726" i="43"/>
  <c r="DS1725" i="43"/>
  <c r="DN1724" i="43"/>
  <c r="DI1723" i="43"/>
  <c r="DD1722" i="43"/>
  <c r="DS1721" i="43"/>
  <c r="DN1720" i="43"/>
  <c r="DI1719" i="43"/>
  <c r="DD1718" i="43"/>
  <c r="DS1717" i="43"/>
  <c r="DN1716" i="43"/>
  <c r="DI1715" i="43"/>
  <c r="DD1714" i="43"/>
  <c r="DS1713" i="43"/>
  <c r="DD1706" i="43"/>
  <c r="DS1705" i="43"/>
  <c r="DN1704" i="43"/>
  <c r="DI1703" i="43"/>
  <c r="DD1702" i="43"/>
  <c r="DS1701" i="43"/>
  <c r="DN1700" i="43"/>
  <c r="DI1699" i="43"/>
  <c r="DD1698" i="43"/>
  <c r="DS1697" i="43"/>
  <c r="DN1696" i="43"/>
  <c r="DI1695" i="43"/>
  <c r="DD1694" i="43"/>
  <c r="DS1693" i="43"/>
  <c r="DN1692" i="43"/>
  <c r="DI1691" i="43"/>
  <c r="DD1690" i="43"/>
  <c r="DS1689" i="43"/>
  <c r="DN1688" i="43"/>
  <c r="DI1687" i="43"/>
  <c r="DD1686" i="43"/>
  <c r="DS1685" i="43"/>
  <c r="DN1684" i="43"/>
  <c r="DI1706" i="43"/>
  <c r="DN1705" i="43"/>
  <c r="DS1704" i="43"/>
  <c r="DD1699" i="43"/>
  <c r="DI1698" i="43"/>
  <c r="DN1697" i="43"/>
  <c r="DS1696" i="43"/>
  <c r="DD1691" i="43"/>
  <c r="DI1690" i="43"/>
  <c r="DN1689" i="43"/>
  <c r="DS1688" i="43"/>
  <c r="DI1683" i="43"/>
  <c r="DD1682" i="43"/>
  <c r="DS1681" i="43"/>
  <c r="DN1680" i="43"/>
  <c r="DI1679" i="43"/>
  <c r="DD1678" i="43"/>
  <c r="DS1677" i="43"/>
  <c r="DN1676" i="43"/>
  <c r="DI1675" i="43"/>
  <c r="DD1674" i="43"/>
  <c r="DS1673" i="43"/>
  <c r="DN1672" i="43"/>
  <c r="DI1671" i="43"/>
  <c r="DD1670" i="43"/>
  <c r="DS1669" i="43"/>
  <c r="DN1668" i="43"/>
  <c r="DI1667" i="43"/>
  <c r="DD1666" i="43"/>
  <c r="DS1665" i="43"/>
  <c r="DN1664" i="43"/>
  <c r="DI1663" i="43"/>
  <c r="DD1662" i="43"/>
  <c r="DS1661" i="43"/>
  <c r="DN1660" i="43"/>
  <c r="DI1659" i="43"/>
  <c r="DD1658" i="43"/>
  <c r="DS1657" i="43"/>
  <c r="DN1656" i="43"/>
  <c r="DI1655" i="43"/>
  <c r="DD1654" i="43"/>
  <c r="DS1653" i="43"/>
  <c r="DN1652" i="43"/>
  <c r="DI1651" i="43"/>
  <c r="DD1650" i="43"/>
  <c r="DS1649" i="43"/>
  <c r="DN1648" i="43"/>
  <c r="DI1647" i="43"/>
  <c r="DD1646" i="43"/>
  <c r="DS1645" i="43"/>
  <c r="DN1644" i="43"/>
  <c r="DI1643" i="43"/>
  <c r="DD1642" i="43"/>
  <c r="DS1641" i="43"/>
  <c r="DN1640" i="43"/>
  <c r="DI1639" i="43"/>
  <c r="DD1638" i="43"/>
  <c r="DS1637" i="43"/>
  <c r="DN1636" i="43"/>
  <c r="DI1635" i="43"/>
  <c r="DD1634" i="43"/>
  <c r="DS1633" i="43"/>
  <c r="DN1632" i="43"/>
  <c r="DI1631" i="43"/>
  <c r="DD1630" i="43"/>
  <c r="DS1629" i="43"/>
  <c r="DN1628" i="43"/>
  <c r="DI1627" i="43"/>
  <c r="DD1626" i="43"/>
  <c r="DS1625" i="43"/>
  <c r="DN1624" i="43"/>
  <c r="DI1623" i="43"/>
  <c r="DD1622" i="43"/>
  <c r="DS1621" i="43"/>
  <c r="DN1620" i="43"/>
  <c r="DI1619" i="43"/>
  <c r="DD1618" i="43"/>
  <c r="DS1617" i="43"/>
  <c r="DN1616" i="43"/>
  <c r="DI1615" i="43"/>
  <c r="DD1614" i="43"/>
  <c r="DS1613" i="43"/>
  <c r="DN1612" i="43"/>
  <c r="DI1611" i="43"/>
  <c r="DD1610" i="43"/>
  <c r="DS1609" i="43"/>
  <c r="DN1608" i="43"/>
  <c r="DI1607" i="43"/>
  <c r="DD1606" i="43"/>
  <c r="DS1605" i="43"/>
  <c r="DN1604" i="43"/>
  <c r="DI1603" i="43"/>
  <c r="DD1602" i="43"/>
  <c r="DS1601" i="43"/>
  <c r="DN1600" i="43"/>
  <c r="DI1599" i="43"/>
  <c r="DD1598" i="43"/>
  <c r="DS1597" i="43"/>
  <c r="DN1596" i="43"/>
  <c r="DI1595" i="43"/>
  <c r="DD1594" i="43"/>
  <c r="DS1593" i="43"/>
  <c r="DN1592" i="43"/>
  <c r="DI1591" i="43"/>
  <c r="DD1590" i="43"/>
  <c r="DS1589" i="43"/>
  <c r="DN1588" i="43"/>
  <c r="DI1587" i="43"/>
  <c r="DD1586" i="43"/>
  <c r="DS1585" i="43"/>
  <c r="DN1584" i="43"/>
  <c r="DI1583" i="43"/>
  <c r="DD1582" i="43"/>
  <c r="DS1581" i="43"/>
  <c r="DD1574" i="43"/>
  <c r="DS1573" i="43"/>
  <c r="DN1572" i="43"/>
  <c r="DI1571" i="43"/>
  <c r="DD1570" i="43"/>
  <c r="DS1569" i="43"/>
  <c r="DN1568" i="43"/>
  <c r="DI1567" i="43"/>
  <c r="DD1566" i="43"/>
  <c r="DS1565" i="43"/>
  <c r="DN1564" i="43"/>
  <c r="DI1563" i="43"/>
  <c r="DD1562" i="43"/>
  <c r="DS1561" i="43"/>
  <c r="DN1560" i="43"/>
  <c r="DI1559" i="43"/>
  <c r="DD1558" i="43"/>
  <c r="DS1557" i="43"/>
  <c r="DN1556" i="43"/>
  <c r="DI1555" i="43"/>
  <c r="DD1554" i="43"/>
  <c r="DS1553" i="43"/>
  <c r="DN1552" i="43"/>
  <c r="DI1551" i="43"/>
  <c r="DD1550" i="43"/>
  <c r="DS1549" i="43"/>
  <c r="DN1548" i="43"/>
  <c r="DI1547" i="43"/>
  <c r="DD1546" i="43"/>
  <c r="DS1545" i="43"/>
  <c r="DN1544" i="43"/>
  <c r="DI1543" i="43"/>
  <c r="DD1542" i="43"/>
  <c r="DS1541" i="43"/>
  <c r="DN1540" i="43"/>
  <c r="DI1539" i="43"/>
  <c r="DD1538" i="43"/>
  <c r="DS1537" i="43"/>
  <c r="DN1536" i="43"/>
  <c r="DI1535" i="43"/>
  <c r="DD1534" i="43"/>
  <c r="DS1533" i="43"/>
  <c r="DN1532" i="43"/>
  <c r="DI1531" i="43"/>
  <c r="DD1530" i="43"/>
  <c r="DS1529" i="43"/>
  <c r="DN1528" i="43"/>
  <c r="DI1527" i="43"/>
  <c r="DD1526" i="43"/>
  <c r="DS1525" i="43"/>
  <c r="DN1524" i="43"/>
  <c r="DI1523" i="43"/>
  <c r="DD1522" i="43"/>
  <c r="DS1521" i="43"/>
  <c r="DN1520" i="43"/>
  <c r="DI1519" i="43"/>
  <c r="DD1518" i="43"/>
  <c r="DS1517" i="43"/>
  <c r="DN1516" i="43"/>
  <c r="DI1515" i="43"/>
  <c r="DD1514" i="43"/>
  <c r="DS1513" i="43"/>
  <c r="DN1512" i="43"/>
  <c r="DI1511" i="43"/>
  <c r="DD1510" i="43"/>
  <c r="DS1509" i="43"/>
  <c r="DN1508" i="43"/>
  <c r="DI1507" i="43"/>
  <c r="DD1506" i="43"/>
  <c r="DS1505" i="43"/>
  <c r="DN1504" i="43"/>
  <c r="DI1503" i="43"/>
  <c r="DD1502" i="43"/>
  <c r="DS1501" i="43"/>
  <c r="DN1500" i="43"/>
  <c r="DI1499" i="43"/>
  <c r="DD1498" i="43"/>
  <c r="DS1497" i="43"/>
  <c r="DN1496" i="43"/>
  <c r="DI1495" i="43"/>
  <c r="DD1494" i="43"/>
  <c r="DS1493" i="43"/>
  <c r="DN1492" i="43"/>
  <c r="DI1491" i="43"/>
  <c r="DD1490" i="43"/>
  <c r="DS1489" i="43"/>
  <c r="DN1488" i="43"/>
  <c r="DI1487" i="43"/>
  <c r="DD1486" i="43"/>
  <c r="DS1485" i="43"/>
  <c r="DN1484" i="43"/>
  <c r="DI1483" i="43"/>
  <c r="DD1482" i="43"/>
  <c r="DS1481" i="43"/>
  <c r="DN1480" i="43"/>
  <c r="DI1479" i="43"/>
  <c r="DD1478" i="43"/>
  <c r="DS1477" i="43"/>
  <c r="DN1476" i="43"/>
  <c r="DI1475" i="43"/>
  <c r="DD1474" i="43"/>
  <c r="DS1473" i="43"/>
  <c r="DN1472" i="43"/>
  <c r="DI1471" i="43"/>
  <c r="DD1470" i="43"/>
  <c r="DS1469" i="43"/>
  <c r="DN1468" i="43"/>
  <c r="DI1467" i="43"/>
  <c r="DD1466" i="43"/>
  <c r="DS1465" i="43"/>
  <c r="DN1464" i="43"/>
  <c r="DI1463" i="43"/>
  <c r="DD1462" i="43"/>
  <c r="DS1461" i="43"/>
  <c r="DN1460" i="43"/>
  <c r="DI1459" i="43"/>
  <c r="DD1458" i="43"/>
  <c r="DS1457" i="43"/>
  <c r="DN1456" i="43"/>
  <c r="DI1455" i="43"/>
  <c r="DD1454" i="43"/>
  <c r="DS1453" i="43"/>
  <c r="DN1452" i="43"/>
  <c r="DI1451" i="43"/>
  <c r="DD1450" i="43"/>
  <c r="DS1449" i="43"/>
  <c r="DD1442" i="43"/>
  <c r="DS1441" i="43"/>
  <c r="DN1440" i="43"/>
  <c r="DI1439" i="43"/>
  <c r="DD1438" i="43"/>
  <c r="DS1437" i="43"/>
  <c r="DN1436" i="43"/>
  <c r="DI1435" i="43"/>
  <c r="DD1434" i="43"/>
  <c r="DS1433" i="43"/>
  <c r="DN1432" i="43"/>
  <c r="DI1431" i="43"/>
  <c r="DD1430" i="43"/>
  <c r="DS1429" i="43"/>
  <c r="DN1428" i="43"/>
  <c r="DI1427" i="43"/>
  <c r="DD1426" i="43"/>
  <c r="DS1425" i="43"/>
  <c r="DN1424" i="43"/>
  <c r="DI1423" i="43"/>
  <c r="DD1422" i="43"/>
  <c r="DS1421" i="43"/>
  <c r="DN1420" i="43"/>
  <c r="DI1419" i="43"/>
  <c r="DD1418" i="43"/>
  <c r="DS1417" i="43"/>
  <c r="DN1416" i="43"/>
  <c r="DI1415" i="43"/>
  <c r="DD1414" i="43"/>
  <c r="DS1413" i="43"/>
  <c r="DD1705" i="43"/>
  <c r="DI1704" i="43"/>
  <c r="DN1703" i="43"/>
  <c r="DS1702" i="43"/>
  <c r="DD1697" i="43"/>
  <c r="DI1696" i="43"/>
  <c r="DN1695" i="43"/>
  <c r="DS1694" i="43"/>
  <c r="DD1689" i="43"/>
  <c r="DI1688" i="43"/>
  <c r="DN1687" i="43"/>
  <c r="DS1686" i="43"/>
  <c r="DD1683" i="43"/>
  <c r="DS1682" i="43"/>
  <c r="DN1681" i="43"/>
  <c r="DI1680" i="43"/>
  <c r="DD1679" i="43"/>
  <c r="DS1678" i="43"/>
  <c r="DN1677" i="43"/>
  <c r="DI1676" i="43"/>
  <c r="DD1675" i="43"/>
  <c r="DS1674" i="43"/>
  <c r="DN1673" i="43"/>
  <c r="DI1672" i="43"/>
  <c r="DD1671" i="43"/>
  <c r="DS1670" i="43"/>
  <c r="DN1669" i="43"/>
  <c r="DI1668" i="43"/>
  <c r="DD1667" i="43"/>
  <c r="DS1666" i="43"/>
  <c r="DN1665" i="43"/>
  <c r="DI1664" i="43"/>
  <c r="DD1663" i="43"/>
  <c r="DS1662" i="43"/>
  <c r="DN1661" i="43"/>
  <c r="DI1660" i="43"/>
  <c r="DD1659" i="43"/>
  <c r="DS1658" i="43"/>
  <c r="DN1657" i="43"/>
  <c r="DI1656" i="43"/>
  <c r="DD1655" i="43"/>
  <c r="DS1654" i="43"/>
  <c r="DN1653" i="43"/>
  <c r="DI1652" i="43"/>
  <c r="DD1651" i="43"/>
  <c r="DS1650" i="43"/>
  <c r="DN1649" i="43"/>
  <c r="DI1648" i="43"/>
  <c r="DD1647" i="43"/>
  <c r="DS1646" i="43"/>
  <c r="DN1645" i="43"/>
  <c r="DI1644" i="43"/>
  <c r="DD1643" i="43"/>
  <c r="DS1642" i="43"/>
  <c r="DN1641" i="43"/>
  <c r="DI1640" i="43"/>
  <c r="DD1639" i="43"/>
  <c r="DS1638" i="43"/>
  <c r="DN1637" i="43"/>
  <c r="DI1636" i="43"/>
  <c r="DD1635" i="43"/>
  <c r="DS1634" i="43"/>
  <c r="DN1633" i="43"/>
  <c r="DI1632" i="43"/>
  <c r="DD1631" i="43"/>
  <c r="DS1630" i="43"/>
  <c r="DN1629" i="43"/>
  <c r="DI1628" i="43"/>
  <c r="DD1627" i="43"/>
  <c r="DS1626" i="43"/>
  <c r="DN1625" i="43"/>
  <c r="DI1624" i="43"/>
  <c r="DD1623" i="43"/>
  <c r="DS1622" i="43"/>
  <c r="DN1621" i="43"/>
  <c r="DI1620" i="43"/>
  <c r="DD1619" i="43"/>
  <c r="DS1618" i="43"/>
  <c r="DN1617" i="43"/>
  <c r="DI1616" i="43"/>
  <c r="DD1615" i="43"/>
  <c r="DS1614" i="43"/>
  <c r="DN1613" i="43"/>
  <c r="DI1612" i="43"/>
  <c r="DD1611" i="43"/>
  <c r="DS1610" i="43"/>
  <c r="DN1609" i="43"/>
  <c r="DI1608" i="43"/>
  <c r="DD1607" i="43"/>
  <c r="DS1606" i="43"/>
  <c r="DN1605" i="43"/>
  <c r="DI1604" i="43"/>
  <c r="DD1603" i="43"/>
  <c r="DS1602" i="43"/>
  <c r="DN1601" i="43"/>
  <c r="DI1600" i="43"/>
  <c r="DD1599" i="43"/>
  <c r="DS1598" i="43"/>
  <c r="DN1597" i="43"/>
  <c r="DI1596" i="43"/>
  <c r="DD1595" i="43"/>
  <c r="DS1594" i="43"/>
  <c r="DN1593" i="43"/>
  <c r="DI1592" i="43"/>
  <c r="DD1591" i="43"/>
  <c r="DS1590" i="43"/>
  <c r="DN1589" i="43"/>
  <c r="DI1588" i="43"/>
  <c r="DD1587" i="43"/>
  <c r="DS1586" i="43"/>
  <c r="DN1585" i="43"/>
  <c r="DI1584" i="43"/>
  <c r="DD1583" i="43"/>
  <c r="DS1582" i="43"/>
  <c r="DN1581" i="43"/>
  <c r="DS1574" i="43"/>
  <c r="DN1573" i="43"/>
  <c r="DI1572" i="43"/>
  <c r="DD1571" i="43"/>
  <c r="DS1570" i="43"/>
  <c r="DN1569" i="43"/>
  <c r="DI1568" i="43"/>
  <c r="DD1567" i="43"/>
  <c r="DS1566" i="43"/>
  <c r="DN1565" i="43"/>
  <c r="DI1564" i="43"/>
  <c r="DD1563" i="43"/>
  <c r="DS1562" i="43"/>
  <c r="DN1561" i="43"/>
  <c r="DI1560" i="43"/>
  <c r="DD1559" i="43"/>
  <c r="DS1558" i="43"/>
  <c r="DN1557" i="43"/>
  <c r="DI1556" i="43"/>
  <c r="DD1555" i="43"/>
  <c r="DS1554" i="43"/>
  <c r="DN1553" i="43"/>
  <c r="DI1552" i="43"/>
  <c r="DD1551" i="43"/>
  <c r="DS1550" i="43"/>
  <c r="DN1549" i="43"/>
  <c r="DI1548" i="43"/>
  <c r="DD1547" i="43"/>
  <c r="DS1546" i="43"/>
  <c r="DN1545" i="43"/>
  <c r="DI1544" i="43"/>
  <c r="DD1543" i="43"/>
  <c r="DS1542" i="43"/>
  <c r="DN1541" i="43"/>
  <c r="DI1540" i="43"/>
  <c r="DD1539" i="43"/>
  <c r="DS1538" i="43"/>
  <c r="DN1537" i="43"/>
  <c r="DI1536" i="43"/>
  <c r="DD1535" i="43"/>
  <c r="DS1534" i="43"/>
  <c r="DN1533" i="43"/>
  <c r="DI1532" i="43"/>
  <c r="DD1531" i="43"/>
  <c r="DS1530" i="43"/>
  <c r="DN1529" i="43"/>
  <c r="DI1528" i="43"/>
  <c r="DD1527" i="43"/>
  <c r="DS1526" i="43"/>
  <c r="DN1525" i="43"/>
  <c r="DI1524" i="43"/>
  <c r="DD1523" i="43"/>
  <c r="DS1522" i="43"/>
  <c r="DN1521" i="43"/>
  <c r="DI1520" i="43"/>
  <c r="DD1519" i="43"/>
  <c r="DS1518" i="43"/>
  <c r="DN1517" i="43"/>
  <c r="DI1516" i="43"/>
  <c r="DD1515" i="43"/>
  <c r="DS1514" i="43"/>
  <c r="DN1513" i="43"/>
  <c r="DI1512" i="43"/>
  <c r="DD1511" i="43"/>
  <c r="DS1510" i="43"/>
  <c r="DN1509" i="43"/>
  <c r="DI1508" i="43"/>
  <c r="DD1507" i="43"/>
  <c r="DS1506" i="43"/>
  <c r="DN1505" i="43"/>
  <c r="DI1504" i="43"/>
  <c r="DD1503" i="43"/>
  <c r="DS1502" i="43"/>
  <c r="DN1501" i="43"/>
  <c r="DI1500" i="43"/>
  <c r="DD1499" i="43"/>
  <c r="DS1498" i="43"/>
  <c r="DN1497" i="43"/>
  <c r="DI1496" i="43"/>
  <c r="DD1495" i="43"/>
  <c r="DS1494" i="43"/>
  <c r="DN1493" i="43"/>
  <c r="DI1492" i="43"/>
  <c r="DD1491" i="43"/>
  <c r="DS1490" i="43"/>
  <c r="DN1489" i="43"/>
  <c r="DI1488" i="43"/>
  <c r="DD1487" i="43"/>
  <c r="DS1486" i="43"/>
  <c r="DN1485" i="43"/>
  <c r="DI1484" i="43"/>
  <c r="DD1483" i="43"/>
  <c r="DS1482" i="43"/>
  <c r="DN1481" i="43"/>
  <c r="DI1480" i="43"/>
  <c r="DD1479" i="43"/>
  <c r="DS1478" i="43"/>
  <c r="DN1477" i="43"/>
  <c r="DI1476" i="43"/>
  <c r="DD1475" i="43"/>
  <c r="DS1474" i="43"/>
  <c r="DN1473" i="43"/>
  <c r="DI1472" i="43"/>
  <c r="DD1471" i="43"/>
  <c r="DS1470" i="43"/>
  <c r="DN1469" i="43"/>
  <c r="DI1468" i="43"/>
  <c r="DD1467" i="43"/>
  <c r="DS1466" i="43"/>
  <c r="DN1465" i="43"/>
  <c r="DI1464" i="43"/>
  <c r="DD1463" i="43"/>
  <c r="DS1462" i="43"/>
  <c r="DN1461" i="43"/>
  <c r="DI1460" i="43"/>
  <c r="DD1459" i="43"/>
  <c r="DS1458" i="43"/>
  <c r="DN1457" i="43"/>
  <c r="DI1456" i="43"/>
  <c r="DD1455" i="43"/>
  <c r="DS1454" i="43"/>
  <c r="DN1453" i="43"/>
  <c r="DI1452" i="43"/>
  <c r="DD1451" i="43"/>
  <c r="DS1450" i="43"/>
  <c r="DN1449" i="43"/>
  <c r="DS1442" i="43"/>
  <c r="DN1441" i="43"/>
  <c r="DI1440" i="43"/>
  <c r="DD1439" i="43"/>
  <c r="DS1438" i="43"/>
  <c r="DN1437" i="43"/>
  <c r="DI1436" i="43"/>
  <c r="DD1435" i="43"/>
  <c r="DS1434" i="43"/>
  <c r="DN1433" i="43"/>
  <c r="DI1432" i="43"/>
  <c r="DD1431" i="43"/>
  <c r="DS1430" i="43"/>
  <c r="DN1429" i="43"/>
  <c r="DI1428" i="43"/>
  <c r="DD1427" i="43"/>
  <c r="DS1426" i="43"/>
  <c r="DN1425" i="43"/>
  <c r="DI1424" i="43"/>
  <c r="DD1423" i="43"/>
  <c r="DS1422" i="43"/>
  <c r="DN1421" i="43"/>
  <c r="DI1420" i="43"/>
  <c r="DD1419" i="43"/>
  <c r="DS1418" i="43"/>
  <c r="DN1417" i="43"/>
  <c r="DI1416" i="43"/>
  <c r="DD1415" i="43"/>
  <c r="DS1414" i="43"/>
  <c r="DN1413" i="43"/>
  <c r="DI1412" i="43"/>
  <c r="DD1411" i="43"/>
  <c r="DS1410" i="43"/>
  <c r="DN1409" i="43"/>
  <c r="DI1408" i="43"/>
  <c r="DD1407" i="43"/>
  <c r="DS1406" i="43"/>
  <c r="DN1405" i="43"/>
  <c r="DI1404" i="43"/>
  <c r="DD1403" i="43"/>
  <c r="DS1402" i="43"/>
  <c r="DN1401" i="43"/>
  <c r="DI1400" i="43"/>
  <c r="DD1399" i="43"/>
  <c r="DS1398" i="43"/>
  <c r="DN1397" i="43"/>
  <c r="DI1396" i="43"/>
  <c r="DD1395" i="43"/>
  <c r="DS1394" i="43"/>
  <c r="DN1393" i="43"/>
  <c r="DI1392" i="43"/>
  <c r="DD1391" i="43"/>
  <c r="DS1390" i="43"/>
  <c r="DN1389" i="43"/>
  <c r="DI1388" i="43"/>
  <c r="DD1387" i="43"/>
  <c r="DS1386" i="43"/>
  <c r="DN1385" i="43"/>
  <c r="DI1384" i="43"/>
  <c r="DD1383" i="43"/>
  <c r="DS1382" i="43"/>
  <c r="DN1381" i="43"/>
  <c r="DI1380" i="43"/>
  <c r="DD1379" i="43"/>
  <c r="DS1378" i="43"/>
  <c r="DN1377" i="43"/>
  <c r="DI1376" i="43"/>
  <c r="DD1375" i="43"/>
  <c r="DS1374" i="43"/>
  <c r="DN1373" i="43"/>
  <c r="DI1372" i="43"/>
  <c r="DD1371" i="43"/>
  <c r="DS1370" i="43"/>
  <c r="DN1369" i="43"/>
  <c r="DI1368" i="43"/>
  <c r="DD1367" i="43"/>
  <c r="DS1366" i="43"/>
  <c r="DN1365" i="43"/>
  <c r="DI1364" i="43"/>
  <c r="DD1363" i="43"/>
  <c r="DS1362" i="43"/>
  <c r="DN1361" i="43"/>
  <c r="DI1360" i="43"/>
  <c r="DD1359" i="43"/>
  <c r="DS1358" i="43"/>
  <c r="DN1357" i="43"/>
  <c r="DD1703" i="43"/>
  <c r="DI1702" i="43"/>
  <c r="DN1701" i="43"/>
  <c r="DS1700" i="43"/>
  <c r="DD1695" i="43"/>
  <c r="DI1694" i="43"/>
  <c r="DN1693" i="43"/>
  <c r="DS1692" i="43"/>
  <c r="DD1687" i="43"/>
  <c r="DI1686" i="43"/>
  <c r="DN1685" i="43"/>
  <c r="DS1684" i="43"/>
  <c r="DN1682" i="43"/>
  <c r="DI1681" i="43"/>
  <c r="DD1680" i="43"/>
  <c r="DS1679" i="43"/>
  <c r="DN1678" i="43"/>
  <c r="DI1677" i="43"/>
  <c r="DD1676" i="43"/>
  <c r="DS1675" i="43"/>
  <c r="DN1674" i="43"/>
  <c r="DI1673" i="43"/>
  <c r="DD1672" i="43"/>
  <c r="DS1671" i="43"/>
  <c r="DN1670" i="43"/>
  <c r="DI1669" i="43"/>
  <c r="DD1668" i="43"/>
  <c r="DS1667" i="43"/>
  <c r="DN1666" i="43"/>
  <c r="DI1665" i="43"/>
  <c r="DD1664" i="43"/>
  <c r="DS1663" i="43"/>
  <c r="DN1662" i="43"/>
  <c r="DI1661" i="43"/>
  <c r="DD1660" i="43"/>
  <c r="DS1659" i="43"/>
  <c r="DN1658" i="43"/>
  <c r="DI1657" i="43"/>
  <c r="DD1656" i="43"/>
  <c r="DS1655" i="43"/>
  <c r="DN1654" i="43"/>
  <c r="DI1653" i="43"/>
  <c r="DD1652" i="43"/>
  <c r="DS1651" i="43"/>
  <c r="DN1650" i="43"/>
  <c r="DI1649" i="43"/>
  <c r="DD1648" i="43"/>
  <c r="DS1647" i="43"/>
  <c r="DN1646" i="43"/>
  <c r="DI1645" i="43"/>
  <c r="DD1644" i="43"/>
  <c r="DS1643" i="43"/>
  <c r="DN1642" i="43"/>
  <c r="DI1641" i="43"/>
  <c r="DD1640" i="43"/>
  <c r="DS1639" i="43"/>
  <c r="DN1638" i="43"/>
  <c r="DI1637" i="43"/>
  <c r="DD1636" i="43"/>
  <c r="DS1635" i="43"/>
  <c r="DN1634" i="43"/>
  <c r="DI1633" i="43"/>
  <c r="DD1632" i="43"/>
  <c r="DS1631" i="43"/>
  <c r="DN1630" i="43"/>
  <c r="DI1629" i="43"/>
  <c r="DD1628" i="43"/>
  <c r="DS1627" i="43"/>
  <c r="DN1626" i="43"/>
  <c r="DI1625" i="43"/>
  <c r="DD1624" i="43"/>
  <c r="DS1623" i="43"/>
  <c r="DN1622" i="43"/>
  <c r="DI1621" i="43"/>
  <c r="DD1620" i="43"/>
  <c r="DS1619" i="43"/>
  <c r="DN1618" i="43"/>
  <c r="DI1617" i="43"/>
  <c r="DD1616" i="43"/>
  <c r="DS1615" i="43"/>
  <c r="DN1614" i="43"/>
  <c r="DI1613" i="43"/>
  <c r="DD1612" i="43"/>
  <c r="DS1611" i="43"/>
  <c r="DN1610" i="43"/>
  <c r="DI1609" i="43"/>
  <c r="DD1608" i="43"/>
  <c r="DS1607" i="43"/>
  <c r="DN1606" i="43"/>
  <c r="DI1605" i="43"/>
  <c r="DD1604" i="43"/>
  <c r="DS1603" i="43"/>
  <c r="DN1602" i="43"/>
  <c r="DI1601" i="43"/>
  <c r="DD1600" i="43"/>
  <c r="DS1599" i="43"/>
  <c r="DN1598" i="43"/>
  <c r="DI1597" i="43"/>
  <c r="DD1596" i="43"/>
  <c r="DS1595" i="43"/>
  <c r="DN1594" i="43"/>
  <c r="DI1593" i="43"/>
  <c r="DD1592" i="43"/>
  <c r="DS1591" i="43"/>
  <c r="DN1590" i="43"/>
  <c r="DI1589" i="43"/>
  <c r="DD1588" i="43"/>
  <c r="DS1587" i="43"/>
  <c r="DN1586" i="43"/>
  <c r="DI1585" i="43"/>
  <c r="DD1584" i="43"/>
  <c r="DS1583" i="43"/>
  <c r="DN1582" i="43"/>
  <c r="DI1581" i="43"/>
  <c r="DN1574" i="43"/>
  <c r="DI1573" i="43"/>
  <c r="DD1572" i="43"/>
  <c r="DS1571" i="43"/>
  <c r="DN1570" i="43"/>
  <c r="DI1569" i="43"/>
  <c r="DD1568" i="43"/>
  <c r="DS1567" i="43"/>
  <c r="DN1566" i="43"/>
  <c r="DI1565" i="43"/>
  <c r="DD1564" i="43"/>
  <c r="DS1563" i="43"/>
  <c r="DN1562" i="43"/>
  <c r="DI1561" i="43"/>
  <c r="DD1560" i="43"/>
  <c r="DS1559" i="43"/>
  <c r="DN1558" i="43"/>
  <c r="DI1557" i="43"/>
  <c r="DD1556" i="43"/>
  <c r="DS1555" i="43"/>
  <c r="DN1554" i="43"/>
  <c r="DI1553" i="43"/>
  <c r="DD1552" i="43"/>
  <c r="DS1551" i="43"/>
  <c r="DN1550" i="43"/>
  <c r="DI1549" i="43"/>
  <c r="DD1548" i="43"/>
  <c r="DS1547" i="43"/>
  <c r="DN1546" i="43"/>
  <c r="DI1545" i="43"/>
  <c r="DD1544" i="43"/>
  <c r="DS1543" i="43"/>
  <c r="DN1542" i="43"/>
  <c r="DI1541" i="43"/>
  <c r="DD1540" i="43"/>
  <c r="DS1539" i="43"/>
  <c r="DN1538" i="43"/>
  <c r="DI1537" i="43"/>
  <c r="DD1536" i="43"/>
  <c r="DS1535" i="43"/>
  <c r="DN1534" i="43"/>
  <c r="DI1533" i="43"/>
  <c r="DD1532" i="43"/>
  <c r="DS1531" i="43"/>
  <c r="DN1530" i="43"/>
  <c r="DI1529" i="43"/>
  <c r="DD1528" i="43"/>
  <c r="DS1527" i="43"/>
  <c r="DN1526" i="43"/>
  <c r="DI1525" i="43"/>
  <c r="DD1524" i="43"/>
  <c r="DS1523" i="43"/>
  <c r="DN1522" i="43"/>
  <c r="DI1521" i="43"/>
  <c r="DD1520" i="43"/>
  <c r="DS1519" i="43"/>
  <c r="DN1518" i="43"/>
  <c r="DI1517" i="43"/>
  <c r="DD1516" i="43"/>
  <c r="DS1515" i="43"/>
  <c r="DN1514" i="43"/>
  <c r="DI1513" i="43"/>
  <c r="DD1512" i="43"/>
  <c r="DS1511" i="43"/>
  <c r="DN1510" i="43"/>
  <c r="DI1509" i="43"/>
  <c r="DD1508" i="43"/>
  <c r="DS1507" i="43"/>
  <c r="DN1506" i="43"/>
  <c r="DI1505" i="43"/>
  <c r="DD1504" i="43"/>
  <c r="DS1503" i="43"/>
  <c r="DN1502" i="43"/>
  <c r="DI1501" i="43"/>
  <c r="DD1500" i="43"/>
  <c r="DS1499" i="43"/>
  <c r="DN1498" i="43"/>
  <c r="DI1497" i="43"/>
  <c r="DD1496" i="43"/>
  <c r="DS1495" i="43"/>
  <c r="DN1494" i="43"/>
  <c r="DI1493" i="43"/>
  <c r="DD1492" i="43"/>
  <c r="DS1491" i="43"/>
  <c r="DN1490" i="43"/>
  <c r="DI1489" i="43"/>
  <c r="DD1488" i="43"/>
  <c r="DS1487" i="43"/>
  <c r="DN1486" i="43"/>
  <c r="DI1485" i="43"/>
  <c r="DD1484" i="43"/>
  <c r="DS1483" i="43"/>
  <c r="DN1482" i="43"/>
  <c r="DI1481" i="43"/>
  <c r="DD1480" i="43"/>
  <c r="DS1479" i="43"/>
  <c r="DN1478" i="43"/>
  <c r="DI1477" i="43"/>
  <c r="DD1476" i="43"/>
  <c r="DS1475" i="43"/>
  <c r="DN1474" i="43"/>
  <c r="DI1473" i="43"/>
  <c r="DD1472" i="43"/>
  <c r="DS1471" i="43"/>
  <c r="DN1470" i="43"/>
  <c r="DI1469" i="43"/>
  <c r="DD1468" i="43"/>
  <c r="DS1467" i="43"/>
  <c r="DN1466" i="43"/>
  <c r="DI1465" i="43"/>
  <c r="DD1464" i="43"/>
  <c r="DS1463" i="43"/>
  <c r="DN1462" i="43"/>
  <c r="DI1461" i="43"/>
  <c r="DD1460" i="43"/>
  <c r="DS1459" i="43"/>
  <c r="DN1458" i="43"/>
  <c r="DI1457" i="43"/>
  <c r="DD1456" i="43"/>
  <c r="DS1455" i="43"/>
  <c r="DN1454" i="43"/>
  <c r="DI1453" i="43"/>
  <c r="DD1452" i="43"/>
  <c r="DS1451" i="43"/>
  <c r="DN1450" i="43"/>
  <c r="DI1449" i="43"/>
  <c r="DN1442" i="43"/>
  <c r="DI1441" i="43"/>
  <c r="DD1440" i="43"/>
  <c r="DS1439" i="43"/>
  <c r="DN1438" i="43"/>
  <c r="DI1437" i="43"/>
  <c r="DD1436" i="43"/>
  <c r="DS1435" i="43"/>
  <c r="DN1434" i="43"/>
  <c r="DI1433" i="43"/>
  <c r="DD1432" i="43"/>
  <c r="DS1431" i="43"/>
  <c r="DN1430" i="43"/>
  <c r="DI1429" i="43"/>
  <c r="DD1428" i="43"/>
  <c r="DS1427" i="43"/>
  <c r="DN1426" i="43"/>
  <c r="DI1425" i="43"/>
  <c r="DD1424" i="43"/>
  <c r="DS1423" i="43"/>
  <c r="DN1422" i="43"/>
  <c r="DI1421" i="43"/>
  <c r="DD1420" i="43"/>
  <c r="DS1419" i="43"/>
  <c r="DN1418" i="43"/>
  <c r="DI1417" i="43"/>
  <c r="DD1416" i="43"/>
  <c r="DS1415" i="43"/>
  <c r="DS1706" i="43"/>
  <c r="DD1701" i="43"/>
  <c r="DI1700" i="43"/>
  <c r="DN1699" i="43"/>
  <c r="DS1698" i="43"/>
  <c r="DD1693" i="43"/>
  <c r="DI1692" i="43"/>
  <c r="DN1691" i="43"/>
  <c r="DS1690" i="43"/>
  <c r="DD1685" i="43"/>
  <c r="DI1684" i="43"/>
  <c r="DN1683" i="43"/>
  <c r="DI1682" i="43"/>
  <c r="DD1681" i="43"/>
  <c r="DS1680" i="43"/>
  <c r="DN1679" i="43"/>
  <c r="DI1678" i="43"/>
  <c r="DD1677" i="43"/>
  <c r="DS1676" i="43"/>
  <c r="DN1675" i="43"/>
  <c r="DI1674" i="43"/>
  <c r="DD1673" i="43"/>
  <c r="DS1672" i="43"/>
  <c r="DN1671" i="43"/>
  <c r="DI1670" i="43"/>
  <c r="DD1669" i="43"/>
  <c r="DS1668" i="43"/>
  <c r="DN1667" i="43"/>
  <c r="DI1666" i="43"/>
  <c r="DD1665" i="43"/>
  <c r="DS1664" i="43"/>
  <c r="DN1663" i="43"/>
  <c r="DI1662" i="43"/>
  <c r="DD1661" i="43"/>
  <c r="DS1660" i="43"/>
  <c r="DN1659" i="43"/>
  <c r="DI1658" i="43"/>
  <c r="DD1657" i="43"/>
  <c r="DS1656" i="43"/>
  <c r="DN1655" i="43"/>
  <c r="DI1654" i="43"/>
  <c r="DD1653" i="43"/>
  <c r="DS1652" i="43"/>
  <c r="DN1651" i="43"/>
  <c r="DI1650" i="43"/>
  <c r="DD1649" i="43"/>
  <c r="DS1648" i="43"/>
  <c r="DN1647" i="43"/>
  <c r="DI1646" i="43"/>
  <c r="DD1645" i="43"/>
  <c r="DS1644" i="43"/>
  <c r="DN1643" i="43"/>
  <c r="DI1642" i="43"/>
  <c r="DD1641" i="43"/>
  <c r="DS1640" i="43"/>
  <c r="DN1639" i="43"/>
  <c r="DI1638" i="43"/>
  <c r="DD1637" i="43"/>
  <c r="DS1636" i="43"/>
  <c r="DN1635" i="43"/>
  <c r="DI1634" i="43"/>
  <c r="DD1633" i="43"/>
  <c r="DS1632" i="43"/>
  <c r="DN1631" i="43"/>
  <c r="DI1630" i="43"/>
  <c r="DD1629" i="43"/>
  <c r="DS1628" i="43"/>
  <c r="DN1627" i="43"/>
  <c r="DI1626" i="43"/>
  <c r="DD1625" i="43"/>
  <c r="DS1624" i="43"/>
  <c r="DN1623" i="43"/>
  <c r="DI1622" i="43"/>
  <c r="DD1621" i="43"/>
  <c r="DS1620" i="43"/>
  <c r="DN1619" i="43"/>
  <c r="DI1618" i="43"/>
  <c r="DD1617" i="43"/>
  <c r="DS1616" i="43"/>
  <c r="DN1615" i="43"/>
  <c r="DI1614" i="43"/>
  <c r="DD1613" i="43"/>
  <c r="DS1612" i="43"/>
  <c r="DN1611" i="43"/>
  <c r="DI1610" i="43"/>
  <c r="DD1609" i="43"/>
  <c r="DS1608" i="43"/>
  <c r="DN1607" i="43"/>
  <c r="DI1606" i="43"/>
  <c r="DD1605" i="43"/>
  <c r="DS1604" i="43"/>
  <c r="DN1603" i="43"/>
  <c r="DI1602" i="43"/>
  <c r="DD1601" i="43"/>
  <c r="DS1600" i="43"/>
  <c r="DN1599" i="43"/>
  <c r="DI1598" i="43"/>
  <c r="DD1597" i="43"/>
  <c r="DS1596" i="43"/>
  <c r="DN1595" i="43"/>
  <c r="DI1594" i="43"/>
  <c r="DD1593" i="43"/>
  <c r="DS1592" i="43"/>
  <c r="DN1591" i="43"/>
  <c r="DI1590" i="43"/>
  <c r="DD1589" i="43"/>
  <c r="DS1588" i="43"/>
  <c r="DN1587" i="43"/>
  <c r="DI1586" i="43"/>
  <c r="DD1585" i="43"/>
  <c r="DS1584" i="43"/>
  <c r="DN1583" i="43"/>
  <c r="DI1582" i="43"/>
  <c r="DD1581" i="43"/>
  <c r="DI1574" i="43"/>
  <c r="DD1573" i="43"/>
  <c r="DS1572" i="43"/>
  <c r="DN1571" i="43"/>
  <c r="DI1570" i="43"/>
  <c r="DD1569" i="43"/>
  <c r="DS1568" i="43"/>
  <c r="DN1567" i="43"/>
  <c r="DI1566" i="43"/>
  <c r="DD1565" i="43"/>
  <c r="DS1564" i="43"/>
  <c r="DN1563" i="43"/>
  <c r="DI1562" i="43"/>
  <c r="DD1561" i="43"/>
  <c r="DS1560" i="43"/>
  <c r="DN1559" i="43"/>
  <c r="DI1558" i="43"/>
  <c r="DD1557" i="43"/>
  <c r="DS1556" i="43"/>
  <c r="DN1555" i="43"/>
  <c r="DI1554" i="43"/>
  <c r="DD1553" i="43"/>
  <c r="DS1552" i="43"/>
  <c r="DN1551" i="43"/>
  <c r="DI1550" i="43"/>
  <c r="DD1549" i="43"/>
  <c r="DS1548" i="43"/>
  <c r="DN1547" i="43"/>
  <c r="DI1546" i="43"/>
  <c r="DD1545" i="43"/>
  <c r="DS1544" i="43"/>
  <c r="DN1543" i="43"/>
  <c r="DI1542" i="43"/>
  <c r="DD1541" i="43"/>
  <c r="DS1540" i="43"/>
  <c r="DN1539" i="43"/>
  <c r="DI1538" i="43"/>
  <c r="DD1537" i="43"/>
  <c r="DS1536" i="43"/>
  <c r="DN1535" i="43"/>
  <c r="DI1534" i="43"/>
  <c r="DD1533" i="43"/>
  <c r="DS1532" i="43"/>
  <c r="DN1531" i="43"/>
  <c r="DI1530" i="43"/>
  <c r="DD1529" i="43"/>
  <c r="DS1528" i="43"/>
  <c r="DN1527" i="43"/>
  <c r="DI1526" i="43"/>
  <c r="DD1525" i="43"/>
  <c r="DS1524" i="43"/>
  <c r="DN1523" i="43"/>
  <c r="DI1522" i="43"/>
  <c r="DD1521" i="43"/>
  <c r="DS1520" i="43"/>
  <c r="DN1519" i="43"/>
  <c r="DI1518" i="43"/>
  <c r="DD1517" i="43"/>
  <c r="DS1516" i="43"/>
  <c r="DN1515" i="43"/>
  <c r="DI1514" i="43"/>
  <c r="DD1513" i="43"/>
  <c r="DS1512" i="43"/>
  <c r="DN1511" i="43"/>
  <c r="DI1510" i="43"/>
  <c r="DD1509" i="43"/>
  <c r="DS1508" i="43"/>
  <c r="DN1507" i="43"/>
  <c r="DI1506" i="43"/>
  <c r="DD1505" i="43"/>
  <c r="DS1504" i="43"/>
  <c r="DN1503" i="43"/>
  <c r="DI1502" i="43"/>
  <c r="DD1501" i="43"/>
  <c r="DS1500" i="43"/>
  <c r="DN1499" i="43"/>
  <c r="DI1498" i="43"/>
  <c r="DD1497" i="43"/>
  <c r="DS1496" i="43"/>
  <c r="DN1495" i="43"/>
  <c r="DI1494" i="43"/>
  <c r="DD1493" i="43"/>
  <c r="DS1492" i="43"/>
  <c r="DN1491" i="43"/>
  <c r="DI1490" i="43"/>
  <c r="DD1489" i="43"/>
  <c r="DS1488" i="43"/>
  <c r="DN1487" i="43"/>
  <c r="DI1486" i="43"/>
  <c r="DD1485" i="43"/>
  <c r="DS1484" i="43"/>
  <c r="DN1483" i="43"/>
  <c r="DI1482" i="43"/>
  <c r="DD1481" i="43"/>
  <c r="DS1480" i="43"/>
  <c r="DN1479" i="43"/>
  <c r="DI1478" i="43"/>
  <c r="DD1477" i="43"/>
  <c r="DS1476" i="43"/>
  <c r="DN1475" i="43"/>
  <c r="DI1474" i="43"/>
  <c r="DD1473" i="43"/>
  <c r="DS1472" i="43"/>
  <c r="DN1471" i="43"/>
  <c r="DI1470" i="43"/>
  <c r="DD1469" i="43"/>
  <c r="DS1468" i="43"/>
  <c r="DN1467" i="43"/>
  <c r="DI1466" i="43"/>
  <c r="DD1465" i="43"/>
  <c r="DS1464" i="43"/>
  <c r="DN1463" i="43"/>
  <c r="DI1462" i="43"/>
  <c r="DD1461" i="43"/>
  <c r="DS1460" i="43"/>
  <c r="DN1459" i="43"/>
  <c r="DI1458" i="43"/>
  <c r="DD1457" i="43"/>
  <c r="DS1456" i="43"/>
  <c r="DN1455" i="43"/>
  <c r="DI1454" i="43"/>
  <c r="DD1453" i="43"/>
  <c r="DS1452" i="43"/>
  <c r="DN1451" i="43"/>
  <c r="DI1450" i="43"/>
  <c r="DD1449" i="43"/>
  <c r="DI1442" i="43"/>
  <c r="DD1441" i="43"/>
  <c r="DS1440" i="43"/>
  <c r="DN1439" i="43"/>
  <c r="DI1438" i="43"/>
  <c r="DD1437" i="43"/>
  <c r="DS1436" i="43"/>
  <c r="DN1435" i="43"/>
  <c r="DI1434" i="43"/>
  <c r="DD1433" i="43"/>
  <c r="DS1432" i="43"/>
  <c r="DN1431" i="43"/>
  <c r="DI1430" i="43"/>
  <c r="DD1429" i="43"/>
  <c r="DS1428" i="43"/>
  <c r="DN1427" i="43"/>
  <c r="DI1426" i="43"/>
  <c r="DD1425" i="43"/>
  <c r="DS1424" i="43"/>
  <c r="DN1423" i="43"/>
  <c r="DI1422" i="43"/>
  <c r="DD1421" i="43"/>
  <c r="DS1420" i="43"/>
  <c r="DN1419" i="43"/>
  <c r="DI1418" i="43"/>
  <c r="DD1417" i="43"/>
  <c r="DS1416" i="43"/>
  <c r="DN1415" i="43"/>
  <c r="DI1414" i="43"/>
  <c r="DD1413" i="43"/>
  <c r="DS1412" i="43"/>
  <c r="DN1411" i="43"/>
  <c r="DI1410" i="43"/>
  <c r="DD1409" i="43"/>
  <c r="DS1408" i="43"/>
  <c r="DN1407" i="43"/>
  <c r="DI1406" i="43"/>
  <c r="DD1405" i="43"/>
  <c r="DS1404" i="43"/>
  <c r="DN1403" i="43"/>
  <c r="DI1402" i="43"/>
  <c r="DD1401" i="43"/>
  <c r="DS1400" i="43"/>
  <c r="DN1399" i="43"/>
  <c r="DI1398" i="43"/>
  <c r="DD1397" i="43"/>
  <c r="DS1396" i="43"/>
  <c r="DN1395" i="43"/>
  <c r="DI1394" i="43"/>
  <c r="DD1393" i="43"/>
  <c r="DS1392" i="43"/>
  <c r="DN1391" i="43"/>
  <c r="DI1390" i="43"/>
  <c r="DD1389" i="43"/>
  <c r="DS1388" i="43"/>
  <c r="DN1387" i="43"/>
  <c r="DI1386" i="43"/>
  <c r="DD1385" i="43"/>
  <c r="DS1384" i="43"/>
  <c r="DN1383" i="43"/>
  <c r="DI1382" i="43"/>
  <c r="DD1381" i="43"/>
  <c r="DS1380" i="43"/>
  <c r="DN1379" i="43"/>
  <c r="DI1378" i="43"/>
  <c r="DD1377" i="43"/>
  <c r="DS1376" i="43"/>
  <c r="DN1375" i="43"/>
  <c r="DI1374" i="43"/>
  <c r="DD1373" i="43"/>
  <c r="DS1372" i="43"/>
  <c r="DN1371" i="43"/>
  <c r="DI1370" i="43"/>
  <c r="DD1369" i="43"/>
  <c r="DS1368" i="43"/>
  <c r="DN1367" i="43"/>
  <c r="DI1366" i="43"/>
  <c r="DD1365" i="43"/>
  <c r="DS1364" i="43"/>
  <c r="DN1363" i="43"/>
  <c r="DI1362" i="43"/>
  <c r="DD1361" i="43"/>
  <c r="DS1360" i="43"/>
  <c r="DN1359" i="43"/>
  <c r="DI1358" i="43"/>
  <c r="DD1357" i="43"/>
  <c r="DD1410" i="43"/>
  <c r="DI1409" i="43"/>
  <c r="DN1408" i="43"/>
  <c r="DS1407" i="43"/>
  <c r="DD1402" i="43"/>
  <c r="DI1401" i="43"/>
  <c r="DN1400" i="43"/>
  <c r="DS1399" i="43"/>
  <c r="DD1394" i="43"/>
  <c r="DI1393" i="43"/>
  <c r="DN1392" i="43"/>
  <c r="DS1391" i="43"/>
  <c r="DD1386" i="43"/>
  <c r="DI1385" i="43"/>
  <c r="DN1384" i="43"/>
  <c r="DS1383" i="43"/>
  <c r="DD1378" i="43"/>
  <c r="DI1377" i="43"/>
  <c r="DN1376" i="43"/>
  <c r="DS1375" i="43"/>
  <c r="DD1370" i="43"/>
  <c r="DI1369" i="43"/>
  <c r="DN1368" i="43"/>
  <c r="DS1367" i="43"/>
  <c r="DD1362" i="43"/>
  <c r="DI1361" i="43"/>
  <c r="DN1360" i="43"/>
  <c r="DS1359" i="43"/>
  <c r="DI1356" i="43"/>
  <c r="DD1355" i="43"/>
  <c r="DS1354" i="43"/>
  <c r="DN1353" i="43"/>
  <c r="DI1352" i="43"/>
  <c r="DD1351" i="43"/>
  <c r="DS1350" i="43"/>
  <c r="DN1349" i="43"/>
  <c r="DI1348" i="43"/>
  <c r="DD1347" i="43"/>
  <c r="DS1346" i="43"/>
  <c r="DN1345" i="43"/>
  <c r="DI1344" i="43"/>
  <c r="DD1343" i="43"/>
  <c r="DS1342" i="43"/>
  <c r="DN1341" i="43"/>
  <c r="DI1340" i="43"/>
  <c r="DD1339" i="43"/>
  <c r="DS1338" i="43"/>
  <c r="DN1337" i="43"/>
  <c r="DI1336" i="43"/>
  <c r="DD1335" i="43"/>
  <c r="DS1334" i="43"/>
  <c r="DN1333" i="43"/>
  <c r="DI1332" i="43"/>
  <c r="DD1331" i="43"/>
  <c r="DS1330" i="43"/>
  <c r="DN1329" i="43"/>
  <c r="DI1328" i="43"/>
  <c r="DD1327" i="43"/>
  <c r="DS1326" i="43"/>
  <c r="DN1325" i="43"/>
  <c r="DI1324" i="43"/>
  <c r="DD1323" i="43"/>
  <c r="DS1322" i="43"/>
  <c r="DN1321" i="43"/>
  <c r="DI1320" i="43"/>
  <c r="DD1319" i="43"/>
  <c r="DS1318" i="43"/>
  <c r="DN1317" i="43"/>
  <c r="DS1310" i="43"/>
  <c r="DN1309" i="43"/>
  <c r="DI1308" i="43"/>
  <c r="DD1307" i="43"/>
  <c r="DS1306" i="43"/>
  <c r="DN1305" i="43"/>
  <c r="DI1304" i="43"/>
  <c r="DD1303" i="43"/>
  <c r="DS1302" i="43"/>
  <c r="DN1301" i="43"/>
  <c r="DI1300" i="43"/>
  <c r="DD1299" i="43"/>
  <c r="DS1298" i="43"/>
  <c r="DN1297" i="43"/>
  <c r="DI1296" i="43"/>
  <c r="DD1295" i="43"/>
  <c r="DS1294" i="43"/>
  <c r="DN1293" i="43"/>
  <c r="DI1292" i="43"/>
  <c r="DD1291" i="43"/>
  <c r="DS1290" i="43"/>
  <c r="DN1289" i="43"/>
  <c r="DI1288" i="43"/>
  <c r="DD1287" i="43"/>
  <c r="DS1286" i="43"/>
  <c r="DN1285" i="43"/>
  <c r="DI1284" i="43"/>
  <c r="DD1283" i="43"/>
  <c r="DS1282" i="43"/>
  <c r="DN1281" i="43"/>
  <c r="DI1280" i="43"/>
  <c r="DD1279" i="43"/>
  <c r="DS1278" i="43"/>
  <c r="DN1277" i="43"/>
  <c r="DI1276" i="43"/>
  <c r="DD1275" i="43"/>
  <c r="DS1274" i="43"/>
  <c r="DN1273" i="43"/>
  <c r="DI1272" i="43"/>
  <c r="DD1271" i="43"/>
  <c r="DS1270" i="43"/>
  <c r="DN1269" i="43"/>
  <c r="DI1268" i="43"/>
  <c r="DD1267" i="43"/>
  <c r="DS1266" i="43"/>
  <c r="DN1265" i="43"/>
  <c r="DI1264" i="43"/>
  <c r="DD1263" i="43"/>
  <c r="DS1262" i="43"/>
  <c r="DN1261" i="43"/>
  <c r="DI1260" i="43"/>
  <c r="DD1259" i="43"/>
  <c r="DS1258" i="43"/>
  <c r="DN1257" i="43"/>
  <c r="DI1256" i="43"/>
  <c r="DD1255" i="43"/>
  <c r="DS1254" i="43"/>
  <c r="DN1253" i="43"/>
  <c r="DI1252" i="43"/>
  <c r="DD1251" i="43"/>
  <c r="DS1250" i="43"/>
  <c r="DN1249" i="43"/>
  <c r="DI1248" i="43"/>
  <c r="DD1247" i="43"/>
  <c r="DS1246" i="43"/>
  <c r="DN1245" i="43"/>
  <c r="DI1244" i="43"/>
  <c r="DD1243" i="43"/>
  <c r="DS1242" i="43"/>
  <c r="DN1241" i="43"/>
  <c r="DI1240" i="43"/>
  <c r="DD1239" i="43"/>
  <c r="DS1238" i="43"/>
  <c r="DN1237" i="43"/>
  <c r="DI1236" i="43"/>
  <c r="DD1235" i="43"/>
  <c r="DS1234" i="43"/>
  <c r="DN1233" i="43"/>
  <c r="DI1232" i="43"/>
  <c r="DD1231" i="43"/>
  <c r="DS1230" i="43"/>
  <c r="DN1229" i="43"/>
  <c r="DI1228" i="43"/>
  <c r="DD1227" i="43"/>
  <c r="DS1226" i="43"/>
  <c r="DN1225" i="43"/>
  <c r="DI1224" i="43"/>
  <c r="DD1223" i="43"/>
  <c r="DS1222" i="43"/>
  <c r="DN1221" i="43"/>
  <c r="DI1220" i="43"/>
  <c r="DD1219" i="43"/>
  <c r="DS1218" i="43"/>
  <c r="DN1217" i="43"/>
  <c r="DI1216" i="43"/>
  <c r="DD1215" i="43"/>
  <c r="DS1214" i="43"/>
  <c r="DN1213" i="43"/>
  <c r="DI1212" i="43"/>
  <c r="DD1211" i="43"/>
  <c r="DS1210" i="43"/>
  <c r="DN1209" i="43"/>
  <c r="DI1208" i="43"/>
  <c r="DD1207" i="43"/>
  <c r="DS1206" i="43"/>
  <c r="DN1205" i="43"/>
  <c r="DI1204" i="43"/>
  <c r="DD1203" i="43"/>
  <c r="DS1202" i="43"/>
  <c r="DN1201" i="43"/>
  <c r="DI1200" i="43"/>
  <c r="DD1199" i="43"/>
  <c r="DS1198" i="43"/>
  <c r="DN1197" i="43"/>
  <c r="DI1196" i="43"/>
  <c r="DD1195" i="43"/>
  <c r="DS1194" i="43"/>
  <c r="DN1193" i="43"/>
  <c r="DI1192" i="43"/>
  <c r="DD1191" i="43"/>
  <c r="DS1190" i="43"/>
  <c r="DN1189" i="43"/>
  <c r="DI1188" i="43"/>
  <c r="DD1187" i="43"/>
  <c r="DS1186" i="43"/>
  <c r="DN1185" i="43"/>
  <c r="DS1179" i="43"/>
  <c r="DN1178" i="43"/>
  <c r="DI1177" i="43"/>
  <c r="DD1176" i="43"/>
  <c r="DS1175" i="43"/>
  <c r="DN1174" i="43"/>
  <c r="DI1173" i="43"/>
  <c r="DD1172" i="43"/>
  <c r="DS1171" i="43"/>
  <c r="DN1170" i="43"/>
  <c r="DI1169" i="43"/>
  <c r="DD1168" i="43"/>
  <c r="DS1167" i="43"/>
  <c r="DN1166" i="43"/>
  <c r="DI1165" i="43"/>
  <c r="DD1164" i="43"/>
  <c r="DS1163" i="43"/>
  <c r="DN1162" i="43"/>
  <c r="DI1161" i="43"/>
  <c r="DD1160" i="43"/>
  <c r="DS1159" i="43"/>
  <c r="DN1158" i="43"/>
  <c r="DI1157" i="43"/>
  <c r="DD1156" i="43"/>
  <c r="DS1155" i="43"/>
  <c r="DN1154" i="43"/>
  <c r="DI1153" i="43"/>
  <c r="DD1152" i="43"/>
  <c r="DS1151" i="43"/>
  <c r="DN1150" i="43"/>
  <c r="DI1149" i="43"/>
  <c r="DD1148" i="43"/>
  <c r="DS1147" i="43"/>
  <c r="DN1146" i="43"/>
  <c r="DI1145" i="43"/>
  <c r="DD1144" i="43"/>
  <c r="DS1143" i="43"/>
  <c r="DN1142" i="43"/>
  <c r="DI1141" i="43"/>
  <c r="DD1140" i="43"/>
  <c r="DS1139" i="43"/>
  <c r="DN1138" i="43"/>
  <c r="DI1137" i="43"/>
  <c r="DD1136" i="43"/>
  <c r="DS1135" i="43"/>
  <c r="DN1134" i="43"/>
  <c r="DI1133" i="43"/>
  <c r="DD1132" i="43"/>
  <c r="DS1131" i="43"/>
  <c r="DN1130" i="43"/>
  <c r="DI1129" i="43"/>
  <c r="DD1128" i="43"/>
  <c r="DS1127" i="43"/>
  <c r="DN1126" i="43"/>
  <c r="DI1125" i="43"/>
  <c r="DD1124" i="43"/>
  <c r="DS1123" i="43"/>
  <c r="DN1122" i="43"/>
  <c r="DI1121" i="43"/>
  <c r="DD1120" i="43"/>
  <c r="DS1119" i="43"/>
  <c r="DN1118" i="43"/>
  <c r="DI1117" i="43"/>
  <c r="DD1116" i="43"/>
  <c r="DS1115" i="43"/>
  <c r="DN1114" i="43"/>
  <c r="DI1113" i="43"/>
  <c r="DD1112" i="43"/>
  <c r="DS1111" i="43"/>
  <c r="DN1110" i="43"/>
  <c r="DI1109" i="43"/>
  <c r="DD1108" i="43"/>
  <c r="DS1107" i="43"/>
  <c r="DN1106" i="43"/>
  <c r="DI1105" i="43"/>
  <c r="DD1408" i="43"/>
  <c r="DI1407" i="43"/>
  <c r="DN1406" i="43"/>
  <c r="DS1405" i="43"/>
  <c r="DD1400" i="43"/>
  <c r="DI1399" i="43"/>
  <c r="DN1398" i="43"/>
  <c r="DS1397" i="43"/>
  <c r="DD1392" i="43"/>
  <c r="DI1391" i="43"/>
  <c r="DN1390" i="43"/>
  <c r="DS1389" i="43"/>
  <c r="DD1384" i="43"/>
  <c r="DI1383" i="43"/>
  <c r="DN1382" i="43"/>
  <c r="DS1381" i="43"/>
  <c r="DD1376" i="43"/>
  <c r="DI1375" i="43"/>
  <c r="DN1374" i="43"/>
  <c r="DS1373" i="43"/>
  <c r="DD1368" i="43"/>
  <c r="DI1367" i="43"/>
  <c r="DN1366" i="43"/>
  <c r="DS1365" i="43"/>
  <c r="DD1360" i="43"/>
  <c r="DI1359" i="43"/>
  <c r="DN1358" i="43"/>
  <c r="DS1357" i="43"/>
  <c r="DD1356" i="43"/>
  <c r="DS1355" i="43"/>
  <c r="DN1354" i="43"/>
  <c r="DI1353" i="43"/>
  <c r="DD1352" i="43"/>
  <c r="DS1351" i="43"/>
  <c r="DN1350" i="43"/>
  <c r="DI1349" i="43"/>
  <c r="DD1348" i="43"/>
  <c r="DS1347" i="43"/>
  <c r="DN1346" i="43"/>
  <c r="DI1345" i="43"/>
  <c r="DD1344" i="43"/>
  <c r="DS1343" i="43"/>
  <c r="DN1342" i="43"/>
  <c r="DI1341" i="43"/>
  <c r="DD1340" i="43"/>
  <c r="DS1339" i="43"/>
  <c r="DN1338" i="43"/>
  <c r="DI1337" i="43"/>
  <c r="DD1336" i="43"/>
  <c r="DS1335" i="43"/>
  <c r="DN1334" i="43"/>
  <c r="DI1333" i="43"/>
  <c r="DD1332" i="43"/>
  <c r="DS1331" i="43"/>
  <c r="DN1330" i="43"/>
  <c r="DI1329" i="43"/>
  <c r="DD1328" i="43"/>
  <c r="DS1327" i="43"/>
  <c r="DN1326" i="43"/>
  <c r="DI1325" i="43"/>
  <c r="DD1324" i="43"/>
  <c r="DS1323" i="43"/>
  <c r="DN1322" i="43"/>
  <c r="DI1321" i="43"/>
  <c r="DD1320" i="43"/>
  <c r="DS1319" i="43"/>
  <c r="DN1318" i="43"/>
  <c r="DI1317" i="43"/>
  <c r="DN1310" i="43"/>
  <c r="DI1309" i="43"/>
  <c r="DD1308" i="43"/>
  <c r="DS1307" i="43"/>
  <c r="DN1306" i="43"/>
  <c r="DI1305" i="43"/>
  <c r="DD1304" i="43"/>
  <c r="DS1303" i="43"/>
  <c r="DN1302" i="43"/>
  <c r="DI1301" i="43"/>
  <c r="DD1300" i="43"/>
  <c r="DS1299" i="43"/>
  <c r="DN1298" i="43"/>
  <c r="DI1297" i="43"/>
  <c r="DD1296" i="43"/>
  <c r="DS1295" i="43"/>
  <c r="DN1294" i="43"/>
  <c r="DI1293" i="43"/>
  <c r="DD1292" i="43"/>
  <c r="DS1291" i="43"/>
  <c r="DN1290" i="43"/>
  <c r="DI1289" i="43"/>
  <c r="DD1288" i="43"/>
  <c r="DS1287" i="43"/>
  <c r="DN1286" i="43"/>
  <c r="DI1285" i="43"/>
  <c r="DD1284" i="43"/>
  <c r="DS1283" i="43"/>
  <c r="DN1282" i="43"/>
  <c r="DI1281" i="43"/>
  <c r="DD1280" i="43"/>
  <c r="DS1279" i="43"/>
  <c r="DN1278" i="43"/>
  <c r="DI1277" i="43"/>
  <c r="DD1276" i="43"/>
  <c r="DS1275" i="43"/>
  <c r="DN1274" i="43"/>
  <c r="DI1273" i="43"/>
  <c r="DD1272" i="43"/>
  <c r="DS1271" i="43"/>
  <c r="DN1270" i="43"/>
  <c r="DI1269" i="43"/>
  <c r="DD1268" i="43"/>
  <c r="DS1267" i="43"/>
  <c r="DN1266" i="43"/>
  <c r="DI1265" i="43"/>
  <c r="DD1264" i="43"/>
  <c r="DS1263" i="43"/>
  <c r="DN1262" i="43"/>
  <c r="DI1261" i="43"/>
  <c r="DD1260" i="43"/>
  <c r="DS1259" i="43"/>
  <c r="DN1258" i="43"/>
  <c r="DI1257" i="43"/>
  <c r="DD1256" i="43"/>
  <c r="DS1255" i="43"/>
  <c r="DN1254" i="43"/>
  <c r="DI1253" i="43"/>
  <c r="DD1252" i="43"/>
  <c r="DS1251" i="43"/>
  <c r="DN1250" i="43"/>
  <c r="DI1249" i="43"/>
  <c r="DD1248" i="43"/>
  <c r="DS1247" i="43"/>
  <c r="DN1246" i="43"/>
  <c r="DI1245" i="43"/>
  <c r="DD1244" i="43"/>
  <c r="DS1243" i="43"/>
  <c r="DN1242" i="43"/>
  <c r="DI1241" i="43"/>
  <c r="DD1240" i="43"/>
  <c r="DS1239" i="43"/>
  <c r="DN1238" i="43"/>
  <c r="DI1237" i="43"/>
  <c r="DD1236" i="43"/>
  <c r="DS1235" i="43"/>
  <c r="DN1234" i="43"/>
  <c r="DI1233" i="43"/>
  <c r="DD1232" i="43"/>
  <c r="DS1231" i="43"/>
  <c r="DN1230" i="43"/>
  <c r="DI1229" i="43"/>
  <c r="DD1228" i="43"/>
  <c r="DS1227" i="43"/>
  <c r="DN1226" i="43"/>
  <c r="DI1225" i="43"/>
  <c r="DD1224" i="43"/>
  <c r="DS1223" i="43"/>
  <c r="DN1222" i="43"/>
  <c r="DI1221" i="43"/>
  <c r="DD1220" i="43"/>
  <c r="DS1219" i="43"/>
  <c r="DN1218" i="43"/>
  <c r="DI1217" i="43"/>
  <c r="DD1216" i="43"/>
  <c r="DS1215" i="43"/>
  <c r="DN1214" i="43"/>
  <c r="DI1213" i="43"/>
  <c r="DD1212" i="43"/>
  <c r="DS1211" i="43"/>
  <c r="DN1210" i="43"/>
  <c r="DI1209" i="43"/>
  <c r="DD1208" i="43"/>
  <c r="DS1207" i="43"/>
  <c r="DN1206" i="43"/>
  <c r="DI1205" i="43"/>
  <c r="DD1204" i="43"/>
  <c r="DS1203" i="43"/>
  <c r="DN1202" i="43"/>
  <c r="DI1201" i="43"/>
  <c r="DD1200" i="43"/>
  <c r="DS1199" i="43"/>
  <c r="DN1198" i="43"/>
  <c r="DI1197" i="43"/>
  <c r="DD1196" i="43"/>
  <c r="DS1195" i="43"/>
  <c r="DN1194" i="43"/>
  <c r="DI1193" i="43"/>
  <c r="DD1192" i="43"/>
  <c r="DS1191" i="43"/>
  <c r="DN1190" i="43"/>
  <c r="DI1189" i="43"/>
  <c r="DD1188" i="43"/>
  <c r="DS1187" i="43"/>
  <c r="DN1186" i="43"/>
  <c r="DI1185" i="43"/>
  <c r="DN1179" i="43"/>
  <c r="DI1178" i="43"/>
  <c r="DD1177" i="43"/>
  <c r="DS1176" i="43"/>
  <c r="DN1175" i="43"/>
  <c r="DI1174" i="43"/>
  <c r="DD1173" i="43"/>
  <c r="DS1172" i="43"/>
  <c r="DN1171" i="43"/>
  <c r="DI1170" i="43"/>
  <c r="DD1169" i="43"/>
  <c r="DS1168" i="43"/>
  <c r="DN1167" i="43"/>
  <c r="DI1166" i="43"/>
  <c r="DD1165" i="43"/>
  <c r="DS1164" i="43"/>
  <c r="DN1163" i="43"/>
  <c r="DI1162" i="43"/>
  <c r="DD1161" i="43"/>
  <c r="DS1160" i="43"/>
  <c r="DN1159" i="43"/>
  <c r="DI1158" i="43"/>
  <c r="DD1157" i="43"/>
  <c r="DS1156" i="43"/>
  <c r="DN1155" i="43"/>
  <c r="DI1154" i="43"/>
  <c r="DD1153" i="43"/>
  <c r="DS1152" i="43"/>
  <c r="DN1151" i="43"/>
  <c r="DI1150" i="43"/>
  <c r="DD1149" i="43"/>
  <c r="DS1148" i="43"/>
  <c r="DN1147" i="43"/>
  <c r="DI1146" i="43"/>
  <c r="DD1145" i="43"/>
  <c r="DS1144" i="43"/>
  <c r="DN1143" i="43"/>
  <c r="DI1142" i="43"/>
  <c r="DD1141" i="43"/>
  <c r="DS1140" i="43"/>
  <c r="DN1139" i="43"/>
  <c r="DI1138" i="43"/>
  <c r="DD1137" i="43"/>
  <c r="DS1136" i="43"/>
  <c r="DN1135" i="43"/>
  <c r="DI1134" i="43"/>
  <c r="DD1133" i="43"/>
  <c r="DS1132" i="43"/>
  <c r="DN1131" i="43"/>
  <c r="DI1130" i="43"/>
  <c r="DD1129" i="43"/>
  <c r="DS1128" i="43"/>
  <c r="DN1127" i="43"/>
  <c r="DI1126" i="43"/>
  <c r="DD1125" i="43"/>
  <c r="DS1124" i="43"/>
  <c r="DN1123" i="43"/>
  <c r="DI1122" i="43"/>
  <c r="DD1121" i="43"/>
  <c r="DS1120" i="43"/>
  <c r="DN1119" i="43"/>
  <c r="DI1118" i="43"/>
  <c r="DD1117" i="43"/>
  <c r="DS1116" i="43"/>
  <c r="DN1115" i="43"/>
  <c r="DI1114" i="43"/>
  <c r="DD1113" i="43"/>
  <c r="DS1112" i="43"/>
  <c r="DN1111" i="43"/>
  <c r="DI1110" i="43"/>
  <c r="DD1109" i="43"/>
  <c r="DS1108" i="43"/>
  <c r="DN1107" i="43"/>
  <c r="DI1106" i="43"/>
  <c r="DD1105" i="43"/>
  <c r="DS1104" i="43"/>
  <c r="DN1103" i="43"/>
  <c r="DI1413" i="43"/>
  <c r="DN1412" i="43"/>
  <c r="DS1411" i="43"/>
  <c r="DD1406" i="43"/>
  <c r="DI1405" i="43"/>
  <c r="DN1404" i="43"/>
  <c r="DS1403" i="43"/>
  <c r="DD1398" i="43"/>
  <c r="DI1397" i="43"/>
  <c r="DN1396" i="43"/>
  <c r="DS1395" i="43"/>
  <c r="DD1390" i="43"/>
  <c r="DI1389" i="43"/>
  <c r="DN1388" i="43"/>
  <c r="DS1387" i="43"/>
  <c r="DD1382" i="43"/>
  <c r="DI1381" i="43"/>
  <c r="DN1380" i="43"/>
  <c r="DS1379" i="43"/>
  <c r="DD1374" i="43"/>
  <c r="DI1373" i="43"/>
  <c r="DN1372" i="43"/>
  <c r="DS1371" i="43"/>
  <c r="DD1366" i="43"/>
  <c r="DI1365" i="43"/>
  <c r="DN1364" i="43"/>
  <c r="DS1363" i="43"/>
  <c r="DD1358" i="43"/>
  <c r="DI1357" i="43"/>
  <c r="DS1356" i="43"/>
  <c r="DN1355" i="43"/>
  <c r="DI1354" i="43"/>
  <c r="DD1353" i="43"/>
  <c r="DS1352" i="43"/>
  <c r="DN1351" i="43"/>
  <c r="DI1350" i="43"/>
  <c r="DD1349" i="43"/>
  <c r="DS1348" i="43"/>
  <c r="DN1347" i="43"/>
  <c r="DI1346" i="43"/>
  <c r="DD1345" i="43"/>
  <c r="DS1344" i="43"/>
  <c r="DN1343" i="43"/>
  <c r="DI1342" i="43"/>
  <c r="DD1341" i="43"/>
  <c r="DS1340" i="43"/>
  <c r="DN1339" i="43"/>
  <c r="DI1338" i="43"/>
  <c r="DD1337" i="43"/>
  <c r="DS1336" i="43"/>
  <c r="DN1335" i="43"/>
  <c r="DI1334" i="43"/>
  <c r="DD1333" i="43"/>
  <c r="DS1332" i="43"/>
  <c r="DN1331" i="43"/>
  <c r="DI1330" i="43"/>
  <c r="DD1329" i="43"/>
  <c r="DS1328" i="43"/>
  <c r="DN1327" i="43"/>
  <c r="DI1326" i="43"/>
  <c r="DD1325" i="43"/>
  <c r="DS1324" i="43"/>
  <c r="DN1323" i="43"/>
  <c r="DI1322" i="43"/>
  <c r="DD1321" i="43"/>
  <c r="DS1320" i="43"/>
  <c r="DN1319" i="43"/>
  <c r="DI1318" i="43"/>
  <c r="DD1317" i="43"/>
  <c r="DI1310" i="43"/>
  <c r="DD1309" i="43"/>
  <c r="DS1308" i="43"/>
  <c r="DN1307" i="43"/>
  <c r="DI1306" i="43"/>
  <c r="DD1305" i="43"/>
  <c r="DS1304" i="43"/>
  <c r="DN1303" i="43"/>
  <c r="DI1302" i="43"/>
  <c r="DD1301" i="43"/>
  <c r="DS1300" i="43"/>
  <c r="DN1299" i="43"/>
  <c r="DI1298" i="43"/>
  <c r="DD1297" i="43"/>
  <c r="DS1296" i="43"/>
  <c r="DN1295" i="43"/>
  <c r="DI1294" i="43"/>
  <c r="DD1293" i="43"/>
  <c r="DS1292" i="43"/>
  <c r="DN1291" i="43"/>
  <c r="DI1290" i="43"/>
  <c r="DD1289" i="43"/>
  <c r="DS1288" i="43"/>
  <c r="DN1287" i="43"/>
  <c r="DI1286" i="43"/>
  <c r="DD1285" i="43"/>
  <c r="DS1284" i="43"/>
  <c r="DN1283" i="43"/>
  <c r="DI1282" i="43"/>
  <c r="DD1281" i="43"/>
  <c r="DS1280" i="43"/>
  <c r="DN1279" i="43"/>
  <c r="DI1278" i="43"/>
  <c r="DD1277" i="43"/>
  <c r="DS1276" i="43"/>
  <c r="DN1275" i="43"/>
  <c r="DI1274" i="43"/>
  <c r="DD1273" i="43"/>
  <c r="DS1272" i="43"/>
  <c r="DN1271" i="43"/>
  <c r="DI1270" i="43"/>
  <c r="DD1269" i="43"/>
  <c r="DS1268" i="43"/>
  <c r="DN1267" i="43"/>
  <c r="DI1266" i="43"/>
  <c r="DD1265" i="43"/>
  <c r="DS1264" i="43"/>
  <c r="DN1263" i="43"/>
  <c r="DI1262" i="43"/>
  <c r="DD1261" i="43"/>
  <c r="DS1260" i="43"/>
  <c r="DN1259" i="43"/>
  <c r="DI1258" i="43"/>
  <c r="DD1257" i="43"/>
  <c r="DS1256" i="43"/>
  <c r="DN1255" i="43"/>
  <c r="DI1254" i="43"/>
  <c r="DD1253" i="43"/>
  <c r="DS1252" i="43"/>
  <c r="DN1251" i="43"/>
  <c r="DI1250" i="43"/>
  <c r="DD1249" i="43"/>
  <c r="DS1248" i="43"/>
  <c r="DN1247" i="43"/>
  <c r="DI1246" i="43"/>
  <c r="DD1245" i="43"/>
  <c r="DS1244" i="43"/>
  <c r="DN1243" i="43"/>
  <c r="DI1242" i="43"/>
  <c r="DD1241" i="43"/>
  <c r="DS1240" i="43"/>
  <c r="DN1239" i="43"/>
  <c r="DI1238" i="43"/>
  <c r="DD1237" i="43"/>
  <c r="DS1236" i="43"/>
  <c r="DN1235" i="43"/>
  <c r="DI1234" i="43"/>
  <c r="DD1233" i="43"/>
  <c r="DS1232" i="43"/>
  <c r="DN1231" i="43"/>
  <c r="DI1230" i="43"/>
  <c r="DD1229" i="43"/>
  <c r="DS1228" i="43"/>
  <c r="DN1227" i="43"/>
  <c r="DI1226" i="43"/>
  <c r="DD1225" i="43"/>
  <c r="DS1224" i="43"/>
  <c r="DN1223" i="43"/>
  <c r="DI1222" i="43"/>
  <c r="DD1221" i="43"/>
  <c r="DS1220" i="43"/>
  <c r="DN1219" i="43"/>
  <c r="DI1218" i="43"/>
  <c r="DD1217" i="43"/>
  <c r="DS1216" i="43"/>
  <c r="DN1215" i="43"/>
  <c r="DI1214" i="43"/>
  <c r="DD1213" i="43"/>
  <c r="DS1212" i="43"/>
  <c r="DN1211" i="43"/>
  <c r="DI1210" i="43"/>
  <c r="DD1209" i="43"/>
  <c r="DS1208" i="43"/>
  <c r="DN1207" i="43"/>
  <c r="DI1206" i="43"/>
  <c r="DD1205" i="43"/>
  <c r="DS1204" i="43"/>
  <c r="DN1203" i="43"/>
  <c r="DI1202" i="43"/>
  <c r="DD1201" i="43"/>
  <c r="DS1200" i="43"/>
  <c r="DN1199" i="43"/>
  <c r="DI1198" i="43"/>
  <c r="DD1197" i="43"/>
  <c r="DS1196" i="43"/>
  <c r="DN1195" i="43"/>
  <c r="DI1194" i="43"/>
  <c r="DD1193" i="43"/>
  <c r="DS1192" i="43"/>
  <c r="DN1191" i="43"/>
  <c r="DI1190" i="43"/>
  <c r="DD1189" i="43"/>
  <c r="DS1188" i="43"/>
  <c r="DN1187" i="43"/>
  <c r="DI1186" i="43"/>
  <c r="DD1185" i="43"/>
  <c r="DI1179" i="43"/>
  <c r="DD1178" i="43"/>
  <c r="DS1177" i="43"/>
  <c r="DN1176" i="43"/>
  <c r="DI1175" i="43"/>
  <c r="DD1174" i="43"/>
  <c r="DS1173" i="43"/>
  <c r="DN1172" i="43"/>
  <c r="DI1171" i="43"/>
  <c r="DD1170" i="43"/>
  <c r="DS1169" i="43"/>
  <c r="DN1168" i="43"/>
  <c r="DI1167" i="43"/>
  <c r="DD1166" i="43"/>
  <c r="DS1165" i="43"/>
  <c r="DN1164" i="43"/>
  <c r="DI1163" i="43"/>
  <c r="DD1162" i="43"/>
  <c r="DS1161" i="43"/>
  <c r="DN1160" i="43"/>
  <c r="DI1159" i="43"/>
  <c r="DD1158" i="43"/>
  <c r="DS1157" i="43"/>
  <c r="DN1156" i="43"/>
  <c r="DI1155" i="43"/>
  <c r="DD1154" i="43"/>
  <c r="DS1153" i="43"/>
  <c r="DN1152" i="43"/>
  <c r="DI1151" i="43"/>
  <c r="DD1150" i="43"/>
  <c r="DS1149" i="43"/>
  <c r="DN1148" i="43"/>
  <c r="DI1147" i="43"/>
  <c r="DD1146" i="43"/>
  <c r="DS1145" i="43"/>
  <c r="DN1144" i="43"/>
  <c r="DI1143" i="43"/>
  <c r="DD1142" i="43"/>
  <c r="DS1141" i="43"/>
  <c r="DN1140" i="43"/>
  <c r="DI1139" i="43"/>
  <c r="DD1138" i="43"/>
  <c r="DS1137" i="43"/>
  <c r="DN1136" i="43"/>
  <c r="DI1135" i="43"/>
  <c r="DD1134" i="43"/>
  <c r="DS1133" i="43"/>
  <c r="DN1132" i="43"/>
  <c r="DI1131" i="43"/>
  <c r="DD1130" i="43"/>
  <c r="DS1129" i="43"/>
  <c r="DN1128" i="43"/>
  <c r="DI1127" i="43"/>
  <c r="DD1126" i="43"/>
  <c r="DS1125" i="43"/>
  <c r="DN1124" i="43"/>
  <c r="DI1123" i="43"/>
  <c r="DD1122" i="43"/>
  <c r="DS1121" i="43"/>
  <c r="DN1120" i="43"/>
  <c r="DI1119" i="43"/>
  <c r="DD1118" i="43"/>
  <c r="DS1117" i="43"/>
  <c r="DN1116" i="43"/>
  <c r="DI1115" i="43"/>
  <c r="DD1114" i="43"/>
  <c r="DS1113" i="43"/>
  <c r="DN1112" i="43"/>
  <c r="DI1111" i="43"/>
  <c r="DD1110" i="43"/>
  <c r="DS1109" i="43"/>
  <c r="DN1108" i="43"/>
  <c r="DI1107" i="43"/>
  <c r="DD1106" i="43"/>
  <c r="DS1105" i="43"/>
  <c r="DN1104" i="43"/>
  <c r="DN1414" i="43"/>
  <c r="DD1412" i="43"/>
  <c r="DI1411" i="43"/>
  <c r="DN1410" i="43"/>
  <c r="DS1409" i="43"/>
  <c r="DD1404" i="43"/>
  <c r="DI1403" i="43"/>
  <c r="DN1402" i="43"/>
  <c r="DS1401" i="43"/>
  <c r="DD1396" i="43"/>
  <c r="DI1395" i="43"/>
  <c r="DN1394" i="43"/>
  <c r="DS1393" i="43"/>
  <c r="DD1388" i="43"/>
  <c r="DI1387" i="43"/>
  <c r="DN1386" i="43"/>
  <c r="DS1385" i="43"/>
  <c r="DD1380" i="43"/>
  <c r="DI1379" i="43"/>
  <c r="DN1378" i="43"/>
  <c r="DS1377" i="43"/>
  <c r="DD1372" i="43"/>
  <c r="DI1371" i="43"/>
  <c r="DN1370" i="43"/>
  <c r="DS1369" i="43"/>
  <c r="DD1364" i="43"/>
  <c r="DI1363" i="43"/>
  <c r="DN1362" i="43"/>
  <c r="DS1361" i="43"/>
  <c r="DN1356" i="43"/>
  <c r="DI1355" i="43"/>
  <c r="DD1354" i="43"/>
  <c r="DS1353" i="43"/>
  <c r="DN1352" i="43"/>
  <c r="DI1351" i="43"/>
  <c r="DD1350" i="43"/>
  <c r="DS1349" i="43"/>
  <c r="DN1348" i="43"/>
  <c r="DI1347" i="43"/>
  <c r="DD1346" i="43"/>
  <c r="DS1345" i="43"/>
  <c r="DN1344" i="43"/>
  <c r="DI1343" i="43"/>
  <c r="DD1342" i="43"/>
  <c r="DS1341" i="43"/>
  <c r="DN1340" i="43"/>
  <c r="DI1339" i="43"/>
  <c r="DD1338" i="43"/>
  <c r="DS1337" i="43"/>
  <c r="DN1336" i="43"/>
  <c r="DI1335" i="43"/>
  <c r="DD1334" i="43"/>
  <c r="DS1333" i="43"/>
  <c r="DN1332" i="43"/>
  <c r="DI1331" i="43"/>
  <c r="DD1330" i="43"/>
  <c r="DS1329" i="43"/>
  <c r="DN1328" i="43"/>
  <c r="DI1327" i="43"/>
  <c r="DD1326" i="43"/>
  <c r="DS1325" i="43"/>
  <c r="DN1324" i="43"/>
  <c r="DI1323" i="43"/>
  <c r="DD1322" i="43"/>
  <c r="DS1321" i="43"/>
  <c r="DN1320" i="43"/>
  <c r="DI1319" i="43"/>
  <c r="DD1318" i="43"/>
  <c r="DS1317" i="43"/>
  <c r="DD1310" i="43"/>
  <c r="DS1309" i="43"/>
  <c r="DN1308" i="43"/>
  <c r="DI1307" i="43"/>
  <c r="DD1306" i="43"/>
  <c r="DS1305" i="43"/>
  <c r="DN1304" i="43"/>
  <c r="DI1303" i="43"/>
  <c r="DD1302" i="43"/>
  <c r="DS1301" i="43"/>
  <c r="DN1300" i="43"/>
  <c r="DI1299" i="43"/>
  <c r="DD1298" i="43"/>
  <c r="DS1297" i="43"/>
  <c r="DN1296" i="43"/>
  <c r="DI1295" i="43"/>
  <c r="DD1294" i="43"/>
  <c r="DS1293" i="43"/>
  <c r="DN1292" i="43"/>
  <c r="DI1291" i="43"/>
  <c r="DD1290" i="43"/>
  <c r="DS1289" i="43"/>
  <c r="DN1288" i="43"/>
  <c r="DI1287" i="43"/>
  <c r="DD1286" i="43"/>
  <c r="DS1285" i="43"/>
  <c r="DN1284" i="43"/>
  <c r="DI1283" i="43"/>
  <c r="DD1282" i="43"/>
  <c r="DS1281" i="43"/>
  <c r="DN1280" i="43"/>
  <c r="DI1279" i="43"/>
  <c r="DD1278" i="43"/>
  <c r="DS1277" i="43"/>
  <c r="DN1276" i="43"/>
  <c r="DI1275" i="43"/>
  <c r="DD1274" i="43"/>
  <c r="DS1273" i="43"/>
  <c r="DN1272" i="43"/>
  <c r="DI1271" i="43"/>
  <c r="DD1270" i="43"/>
  <c r="DS1269" i="43"/>
  <c r="DN1268" i="43"/>
  <c r="DI1267" i="43"/>
  <c r="DD1266" i="43"/>
  <c r="DS1265" i="43"/>
  <c r="DN1264" i="43"/>
  <c r="DI1263" i="43"/>
  <c r="DD1262" i="43"/>
  <c r="DS1261" i="43"/>
  <c r="DN1260" i="43"/>
  <c r="DI1259" i="43"/>
  <c r="DD1258" i="43"/>
  <c r="DS1257" i="43"/>
  <c r="DN1256" i="43"/>
  <c r="DI1255" i="43"/>
  <c r="DD1254" i="43"/>
  <c r="DS1253" i="43"/>
  <c r="DN1252" i="43"/>
  <c r="DI1251" i="43"/>
  <c r="DD1250" i="43"/>
  <c r="DS1249" i="43"/>
  <c r="DN1248" i="43"/>
  <c r="DI1247" i="43"/>
  <c r="DD1246" i="43"/>
  <c r="DS1245" i="43"/>
  <c r="DN1244" i="43"/>
  <c r="DI1243" i="43"/>
  <c r="DD1242" i="43"/>
  <c r="DS1241" i="43"/>
  <c r="DN1240" i="43"/>
  <c r="DI1239" i="43"/>
  <c r="DD1238" i="43"/>
  <c r="DS1237" i="43"/>
  <c r="DN1236" i="43"/>
  <c r="DI1235" i="43"/>
  <c r="DD1234" i="43"/>
  <c r="DS1233" i="43"/>
  <c r="DN1232" i="43"/>
  <c r="DI1231" i="43"/>
  <c r="DD1230" i="43"/>
  <c r="DS1229" i="43"/>
  <c r="DN1228" i="43"/>
  <c r="DI1227" i="43"/>
  <c r="DD1226" i="43"/>
  <c r="DS1225" i="43"/>
  <c r="DN1224" i="43"/>
  <c r="DI1223" i="43"/>
  <c r="DD1222" i="43"/>
  <c r="DS1221" i="43"/>
  <c r="DN1220" i="43"/>
  <c r="DI1219" i="43"/>
  <c r="DD1218" i="43"/>
  <c r="DS1217" i="43"/>
  <c r="DN1216" i="43"/>
  <c r="DI1215" i="43"/>
  <c r="DD1214" i="43"/>
  <c r="DS1213" i="43"/>
  <c r="DN1212" i="43"/>
  <c r="DI1211" i="43"/>
  <c r="DD1210" i="43"/>
  <c r="DS1209" i="43"/>
  <c r="DN1208" i="43"/>
  <c r="DI1207" i="43"/>
  <c r="DD1206" i="43"/>
  <c r="DS1205" i="43"/>
  <c r="DN1204" i="43"/>
  <c r="DI1203" i="43"/>
  <c r="DD1202" i="43"/>
  <c r="DS1201" i="43"/>
  <c r="DN1200" i="43"/>
  <c r="DI1199" i="43"/>
  <c r="DD1198" i="43"/>
  <c r="DS1197" i="43"/>
  <c r="DN1196" i="43"/>
  <c r="DI1195" i="43"/>
  <c r="DD1194" i="43"/>
  <c r="DS1193" i="43"/>
  <c r="DN1192" i="43"/>
  <c r="DI1191" i="43"/>
  <c r="DD1190" i="43"/>
  <c r="DS1189" i="43"/>
  <c r="DN1188" i="43"/>
  <c r="DI1187" i="43"/>
  <c r="DD1186" i="43"/>
  <c r="DS1185" i="43"/>
  <c r="DD1179" i="43"/>
  <c r="DS1178" i="43"/>
  <c r="DN1177" i="43"/>
  <c r="DI1176" i="43"/>
  <c r="DD1175" i="43"/>
  <c r="DS1174" i="43"/>
  <c r="DN1173" i="43"/>
  <c r="DI1172" i="43"/>
  <c r="DD1171" i="43"/>
  <c r="DS1170" i="43"/>
  <c r="DN1169" i="43"/>
  <c r="DI1168" i="43"/>
  <c r="DD1167" i="43"/>
  <c r="DS1166" i="43"/>
  <c r="DN1165" i="43"/>
  <c r="DI1164" i="43"/>
  <c r="DD1163" i="43"/>
  <c r="DS1162" i="43"/>
  <c r="DN1161" i="43"/>
  <c r="DI1160" i="43"/>
  <c r="DD1159" i="43"/>
  <c r="DS1158" i="43"/>
  <c r="DN1157" i="43"/>
  <c r="DI1156" i="43"/>
  <c r="DD1155" i="43"/>
  <c r="DS1154" i="43"/>
  <c r="DN1153" i="43"/>
  <c r="DI1152" i="43"/>
  <c r="DD1151" i="43"/>
  <c r="DS1150" i="43"/>
  <c r="DN1149" i="43"/>
  <c r="DI1148" i="43"/>
  <c r="DD1147" i="43"/>
  <c r="DS1146" i="43"/>
  <c r="DN1145" i="43"/>
  <c r="DI1144" i="43"/>
  <c r="DD1143" i="43"/>
  <c r="DS1142" i="43"/>
  <c r="DN1141" i="43"/>
  <c r="DI1140" i="43"/>
  <c r="DD1139" i="43"/>
  <c r="DS1138" i="43"/>
  <c r="DN1137" i="43"/>
  <c r="DI1136" i="43"/>
  <c r="DD1135" i="43"/>
  <c r="DS1134" i="43"/>
  <c r="DN1133" i="43"/>
  <c r="DI1132" i="43"/>
  <c r="DD1131" i="43"/>
  <c r="DS1130" i="43"/>
  <c r="DN1129" i="43"/>
  <c r="DI1128" i="43"/>
  <c r="DD1127" i="43"/>
  <c r="DS1126" i="43"/>
  <c r="DN1125" i="43"/>
  <c r="DI1124" i="43"/>
  <c r="DD1123" i="43"/>
  <c r="DS1122" i="43"/>
  <c r="DN1121" i="43"/>
  <c r="DI1120" i="43"/>
  <c r="DD1119" i="43"/>
  <c r="DS1118" i="43"/>
  <c r="DN1117" i="43"/>
  <c r="DI1116" i="43"/>
  <c r="DD1115" i="43"/>
  <c r="DS1114" i="43"/>
  <c r="DN1113" i="43"/>
  <c r="DI1112" i="43"/>
  <c r="DD1111" i="43"/>
  <c r="DS1110" i="43"/>
  <c r="DN1109" i="43"/>
  <c r="DI1108" i="43"/>
  <c r="DD1107" i="43"/>
  <c r="DS1106" i="43"/>
  <c r="DN1105" i="43"/>
  <c r="DI1104" i="43"/>
  <c r="DS1103" i="43"/>
  <c r="DI1102" i="43"/>
  <c r="DD1101" i="43"/>
  <c r="DS1100" i="43"/>
  <c r="DN1099" i="43"/>
  <c r="DI1098" i="43"/>
  <c r="DD1097" i="43"/>
  <c r="DS1096" i="43"/>
  <c r="DN1095" i="43"/>
  <c r="DI1094" i="43"/>
  <c r="DD1093" i="43"/>
  <c r="DS1092" i="43"/>
  <c r="DN1091" i="43"/>
  <c r="DI1090" i="43"/>
  <c r="DD1089" i="43"/>
  <c r="DS1088" i="43"/>
  <c r="DN1087" i="43"/>
  <c r="DI1086" i="43"/>
  <c r="DD1085" i="43"/>
  <c r="DS1084" i="43"/>
  <c r="DN1083" i="43"/>
  <c r="DI1082" i="43"/>
  <c r="DD1081" i="43"/>
  <c r="DS1080" i="43"/>
  <c r="DN1079" i="43"/>
  <c r="DI1078" i="43"/>
  <c r="DD1077" i="43"/>
  <c r="DS1076" i="43"/>
  <c r="DN1075" i="43"/>
  <c r="DI1074" i="43"/>
  <c r="DD1073" i="43"/>
  <c r="DS1072" i="43"/>
  <c r="DN1071" i="43"/>
  <c r="DI1070" i="43"/>
  <c r="DD1069" i="43"/>
  <c r="DS1068" i="43"/>
  <c r="DN1067" i="43"/>
  <c r="DI1066" i="43"/>
  <c r="DD1065" i="43"/>
  <c r="DS1064" i="43"/>
  <c r="DN1063" i="43"/>
  <c r="DI1062" i="43"/>
  <c r="DD1061" i="43"/>
  <c r="DS1060" i="43"/>
  <c r="DN1059" i="43"/>
  <c r="DI1058" i="43"/>
  <c r="DD1057" i="43"/>
  <c r="DS1056" i="43"/>
  <c r="DN1055" i="43"/>
  <c r="DI1054" i="43"/>
  <c r="DN1048" i="43"/>
  <c r="DI1047" i="43"/>
  <c r="DD1046" i="43"/>
  <c r="DS1045" i="43"/>
  <c r="DN1044" i="43"/>
  <c r="DI1043" i="43"/>
  <c r="DD1042" i="43"/>
  <c r="DS1041" i="43"/>
  <c r="DN1040" i="43"/>
  <c r="DI1039" i="43"/>
  <c r="DD1038" i="43"/>
  <c r="DS1037" i="43"/>
  <c r="DN1036" i="43"/>
  <c r="DI1035" i="43"/>
  <c r="DD1034" i="43"/>
  <c r="DS1033" i="43"/>
  <c r="DN1032" i="43"/>
  <c r="DI1031" i="43"/>
  <c r="DD1030" i="43"/>
  <c r="DS1029" i="43"/>
  <c r="DN1028" i="43"/>
  <c r="DI1027" i="43"/>
  <c r="DD1026" i="43"/>
  <c r="DS1025" i="43"/>
  <c r="DN1024" i="43"/>
  <c r="DI1023" i="43"/>
  <c r="DD1022" i="43"/>
  <c r="DS1021" i="43"/>
  <c r="DN1020" i="43"/>
  <c r="DI1019" i="43"/>
  <c r="DD1018" i="43"/>
  <c r="DS1017" i="43"/>
  <c r="DN1016" i="43"/>
  <c r="DI1015" i="43"/>
  <c r="DD1014" i="43"/>
  <c r="DS1013" i="43"/>
  <c r="DN1012" i="43"/>
  <c r="DI1011" i="43"/>
  <c r="DD1010" i="43"/>
  <c r="DS1009" i="43"/>
  <c r="DN1008" i="43"/>
  <c r="DI1007" i="43"/>
  <c r="DD1006" i="43"/>
  <c r="DS1005" i="43"/>
  <c r="DN1004" i="43"/>
  <c r="DI1003" i="43"/>
  <c r="DD1002" i="43"/>
  <c r="DS1001" i="43"/>
  <c r="DN1000" i="43"/>
  <c r="DI999" i="43"/>
  <c r="DD998" i="43"/>
  <c r="DS997" i="43"/>
  <c r="DN996" i="43"/>
  <c r="DI995" i="43"/>
  <c r="DD994" i="43"/>
  <c r="DS993" i="43"/>
  <c r="DN992" i="43"/>
  <c r="DI991" i="43"/>
  <c r="DD990" i="43"/>
  <c r="DS989" i="43"/>
  <c r="DN988" i="43"/>
  <c r="DI987" i="43"/>
  <c r="DD986" i="43"/>
  <c r="DS985" i="43"/>
  <c r="DN984" i="43"/>
  <c r="DI983" i="43"/>
  <c r="DD982" i="43"/>
  <c r="DS981" i="43"/>
  <c r="DN980" i="43"/>
  <c r="DI979" i="43"/>
  <c r="DD978" i="43"/>
  <c r="DS977" i="43"/>
  <c r="DN976" i="43"/>
  <c r="DI975" i="43"/>
  <c r="DD974" i="43"/>
  <c r="DS973" i="43"/>
  <c r="DN972" i="43"/>
  <c r="DI971" i="43"/>
  <c r="DD970" i="43"/>
  <c r="DS969" i="43"/>
  <c r="DN968" i="43"/>
  <c r="DI967" i="43"/>
  <c r="DD966" i="43"/>
  <c r="DS965" i="43"/>
  <c r="DN964" i="43"/>
  <c r="DI963" i="43"/>
  <c r="DD962" i="43"/>
  <c r="DS961" i="43"/>
  <c r="DN960" i="43"/>
  <c r="DI959" i="43"/>
  <c r="DD958" i="43"/>
  <c r="DS957" i="43"/>
  <c r="DN956" i="43"/>
  <c r="DI955" i="43"/>
  <c r="DD954" i="43"/>
  <c r="DS953" i="43"/>
  <c r="DN952" i="43"/>
  <c r="DI951" i="43"/>
  <c r="DD950" i="43"/>
  <c r="DS949" i="43"/>
  <c r="DN948" i="43"/>
  <c r="DI947" i="43"/>
  <c r="DD946" i="43"/>
  <c r="DS945" i="43"/>
  <c r="DN944" i="43"/>
  <c r="DI943" i="43"/>
  <c r="DD942" i="43"/>
  <c r="DS941" i="43"/>
  <c r="DN940" i="43"/>
  <c r="DI939" i="43"/>
  <c r="DD938" i="43"/>
  <c r="DS937" i="43"/>
  <c r="DN936" i="43"/>
  <c r="DI935" i="43"/>
  <c r="DD934" i="43"/>
  <c r="DS933" i="43"/>
  <c r="DN932" i="43"/>
  <c r="DI931" i="43"/>
  <c r="DD930" i="43"/>
  <c r="DS929" i="43"/>
  <c r="DN928" i="43"/>
  <c r="DI927" i="43"/>
  <c r="DD926" i="43"/>
  <c r="DS925" i="43"/>
  <c r="DN924" i="43"/>
  <c r="DI923" i="43"/>
  <c r="DN917" i="43"/>
  <c r="DI916" i="43"/>
  <c r="DD915" i="43"/>
  <c r="DS914" i="43"/>
  <c r="DN913" i="43"/>
  <c r="DI912" i="43"/>
  <c r="DD911" i="43"/>
  <c r="DS910" i="43"/>
  <c r="DN909" i="43"/>
  <c r="DI908" i="43"/>
  <c r="DD907" i="43"/>
  <c r="DS906" i="43"/>
  <c r="DN905" i="43"/>
  <c r="DI904" i="43"/>
  <c r="DD903" i="43"/>
  <c r="DS902" i="43"/>
  <c r="DN901" i="43"/>
  <c r="DI900" i="43"/>
  <c r="DD899" i="43"/>
  <c r="DS898" i="43"/>
  <c r="DN897" i="43"/>
  <c r="DI896" i="43"/>
  <c r="DD895" i="43"/>
  <c r="DS894" i="43"/>
  <c r="DN893" i="43"/>
  <c r="DI892" i="43"/>
  <c r="DD891" i="43"/>
  <c r="DS890" i="43"/>
  <c r="DN889" i="43"/>
  <c r="DI888" i="43"/>
  <c r="DD887" i="43"/>
  <c r="DS886" i="43"/>
  <c r="DN885" i="43"/>
  <c r="DI884" i="43"/>
  <c r="DD883" i="43"/>
  <c r="DS882" i="43"/>
  <c r="DN881" i="43"/>
  <c r="DI880" i="43"/>
  <c r="DD879" i="43"/>
  <c r="DS878" i="43"/>
  <c r="DN877" i="43"/>
  <c r="DI876" i="43"/>
  <c r="DD875" i="43"/>
  <c r="DS874" i="43"/>
  <c r="DN873" i="43"/>
  <c r="DI872" i="43"/>
  <c r="DD871" i="43"/>
  <c r="DS870" i="43"/>
  <c r="DN869" i="43"/>
  <c r="DI868" i="43"/>
  <c r="DD867" i="43"/>
  <c r="DS866" i="43"/>
  <c r="DN865" i="43"/>
  <c r="DI864" i="43"/>
  <c r="DD863" i="43"/>
  <c r="DS862" i="43"/>
  <c r="DN861" i="43"/>
  <c r="DI860" i="43"/>
  <c r="DD859" i="43"/>
  <c r="DS858" i="43"/>
  <c r="DN857" i="43"/>
  <c r="DI856" i="43"/>
  <c r="DD855" i="43"/>
  <c r="DS854" i="43"/>
  <c r="DN853" i="43"/>
  <c r="DI852" i="43"/>
  <c r="DD851" i="43"/>
  <c r="DS850" i="43"/>
  <c r="DN849" i="43"/>
  <c r="DI848" i="43"/>
  <c r="DD847" i="43"/>
  <c r="DS846" i="43"/>
  <c r="DN845" i="43"/>
  <c r="DI844" i="43"/>
  <c r="DD843" i="43"/>
  <c r="DS842" i="43"/>
  <c r="DN841" i="43"/>
  <c r="DI840" i="43"/>
  <c r="DD839" i="43"/>
  <c r="DS838" i="43"/>
  <c r="DN837" i="43"/>
  <c r="DI836" i="43"/>
  <c r="DD835" i="43"/>
  <c r="DS834" i="43"/>
  <c r="DN833" i="43"/>
  <c r="DI832" i="43"/>
  <c r="DD831" i="43"/>
  <c r="DS830" i="43"/>
  <c r="DN829" i="43"/>
  <c r="DI828" i="43"/>
  <c r="DD827" i="43"/>
  <c r="DS826" i="43"/>
  <c r="DN825" i="43"/>
  <c r="DI824" i="43"/>
  <c r="DD823" i="43"/>
  <c r="DS822" i="43"/>
  <c r="DN821" i="43"/>
  <c r="DI820" i="43"/>
  <c r="DD819" i="43"/>
  <c r="DS818" i="43"/>
  <c r="DN817" i="43"/>
  <c r="DI816" i="43"/>
  <c r="DD815" i="43"/>
  <c r="DS814" i="43"/>
  <c r="DN813" i="43"/>
  <c r="DI812" i="43"/>
  <c r="DD811" i="43"/>
  <c r="DS810" i="43"/>
  <c r="DN809" i="43"/>
  <c r="DI808" i="43"/>
  <c r="DD807" i="43"/>
  <c r="DS806" i="43"/>
  <c r="DN805" i="43"/>
  <c r="DI804" i="43"/>
  <c r="DD803" i="43"/>
  <c r="DS802" i="43"/>
  <c r="DN801" i="43"/>
  <c r="DI800" i="43"/>
  <c r="DD799" i="43"/>
  <c r="DS798" i="43"/>
  <c r="DN797" i="43"/>
  <c r="DI796" i="43"/>
  <c r="DD795" i="43"/>
  <c r="DS794" i="43"/>
  <c r="DN793" i="43"/>
  <c r="DI792" i="43"/>
  <c r="DN786" i="43"/>
  <c r="DI785" i="43"/>
  <c r="DD784" i="43"/>
  <c r="DS783" i="43"/>
  <c r="DN782" i="43"/>
  <c r="DI781" i="43"/>
  <c r="DD780" i="43"/>
  <c r="DS779" i="43"/>
  <c r="DN778" i="43"/>
  <c r="DI777" i="43"/>
  <c r="DD776" i="43"/>
  <c r="DS775" i="43"/>
  <c r="DN774" i="43"/>
  <c r="DI773" i="43"/>
  <c r="DD772" i="43"/>
  <c r="DS771" i="43"/>
  <c r="DN770" i="43"/>
  <c r="DI769" i="43"/>
  <c r="DD768" i="43"/>
  <c r="DS767" i="43"/>
  <c r="DN766" i="43"/>
  <c r="DI765" i="43"/>
  <c r="DD764" i="43"/>
  <c r="DS763" i="43"/>
  <c r="DN762" i="43"/>
  <c r="DI761" i="43"/>
  <c r="DD760" i="43"/>
  <c r="DS759" i="43"/>
  <c r="DN758" i="43"/>
  <c r="DI757" i="43"/>
  <c r="DD756" i="43"/>
  <c r="DS755" i="43"/>
  <c r="DN754" i="43"/>
  <c r="DI753" i="43"/>
  <c r="DD752" i="43"/>
  <c r="DS751" i="43"/>
  <c r="DN750" i="43"/>
  <c r="DI749" i="43"/>
  <c r="DD748" i="43"/>
  <c r="DS747" i="43"/>
  <c r="DN746" i="43"/>
  <c r="DI745" i="43"/>
  <c r="DD744" i="43"/>
  <c r="DS743" i="43"/>
  <c r="DN742" i="43"/>
  <c r="DI741" i="43"/>
  <c r="DD740" i="43"/>
  <c r="DS739" i="43"/>
  <c r="DN738" i="43"/>
  <c r="DI737" i="43"/>
  <c r="DD736" i="43"/>
  <c r="DS735" i="43"/>
  <c r="DN734" i="43"/>
  <c r="DI733" i="43"/>
  <c r="DD732" i="43"/>
  <c r="DS731" i="43"/>
  <c r="DN730" i="43"/>
  <c r="DI729" i="43"/>
  <c r="DD728" i="43"/>
  <c r="DS727" i="43"/>
  <c r="DN726" i="43"/>
  <c r="DI725" i="43"/>
  <c r="DD724" i="43"/>
  <c r="DS723" i="43"/>
  <c r="DN722" i="43"/>
  <c r="DI721" i="43"/>
  <c r="DD720" i="43"/>
  <c r="DS719" i="43"/>
  <c r="DN718" i="43"/>
  <c r="DI717" i="43"/>
  <c r="DD716" i="43"/>
  <c r="DS715" i="43"/>
  <c r="DN714" i="43"/>
  <c r="DI713" i="43"/>
  <c r="DD712" i="43"/>
  <c r="DS711" i="43"/>
  <c r="DN710" i="43"/>
  <c r="DI709" i="43"/>
  <c r="DD708" i="43"/>
  <c r="DS707" i="43"/>
  <c r="DN706" i="43"/>
  <c r="DI705" i="43"/>
  <c r="DD704" i="43"/>
  <c r="DS703" i="43"/>
  <c r="DN702" i="43"/>
  <c r="DI701" i="43"/>
  <c r="DD700" i="43"/>
  <c r="DS699" i="43"/>
  <c r="DN698" i="43"/>
  <c r="DI697" i="43"/>
  <c r="DD696" i="43"/>
  <c r="DS695" i="43"/>
  <c r="DN694" i="43"/>
  <c r="DI693" i="43"/>
  <c r="DD692" i="43"/>
  <c r="DS691" i="43"/>
  <c r="DN690" i="43"/>
  <c r="DI689" i="43"/>
  <c r="DD688" i="43"/>
  <c r="DS687" i="43"/>
  <c r="DN686" i="43"/>
  <c r="DI685" i="43"/>
  <c r="DD684" i="43"/>
  <c r="DS683" i="43"/>
  <c r="DN682" i="43"/>
  <c r="DI681" i="43"/>
  <c r="DD680" i="43"/>
  <c r="DS679" i="43"/>
  <c r="DN678" i="43"/>
  <c r="DI677" i="43"/>
  <c r="DD676" i="43"/>
  <c r="DS675" i="43"/>
  <c r="DN674" i="43"/>
  <c r="DI673" i="43"/>
  <c r="DD672" i="43"/>
  <c r="DS671" i="43"/>
  <c r="DN670" i="43"/>
  <c r="DI669" i="43"/>
  <c r="DD668" i="43"/>
  <c r="DS667" i="43"/>
  <c r="DN666" i="43"/>
  <c r="DI665" i="43"/>
  <c r="DD664" i="43"/>
  <c r="DS663" i="43"/>
  <c r="DN662" i="43"/>
  <c r="DI661" i="43"/>
  <c r="DN655" i="43"/>
  <c r="DI654" i="43"/>
  <c r="DD653" i="43"/>
  <c r="DS652" i="43"/>
  <c r="DN651" i="43"/>
  <c r="DI650" i="43"/>
  <c r="DD649" i="43"/>
  <c r="DS648" i="43"/>
  <c r="DN647" i="43"/>
  <c r="DI646" i="43"/>
  <c r="DD645" i="43"/>
  <c r="DS644" i="43"/>
  <c r="DN643" i="43"/>
  <c r="DI642" i="43"/>
  <c r="DD641" i="43"/>
  <c r="DS640" i="43"/>
  <c r="DN639" i="43"/>
  <c r="DI638" i="43"/>
  <c r="DD637" i="43"/>
  <c r="DS636" i="43"/>
  <c r="DN635" i="43"/>
  <c r="DI634" i="43"/>
  <c r="DD633" i="43"/>
  <c r="DS632" i="43"/>
  <c r="DN631" i="43"/>
  <c r="DI630" i="43"/>
  <c r="DD629" i="43"/>
  <c r="DS628" i="43"/>
  <c r="DN627" i="43"/>
  <c r="DI626" i="43"/>
  <c r="DD625" i="43"/>
  <c r="DS624" i="43"/>
  <c r="DN623" i="43"/>
  <c r="DI622" i="43"/>
  <c r="DD621" i="43"/>
  <c r="DS620" i="43"/>
  <c r="DN619" i="43"/>
  <c r="DI618" i="43"/>
  <c r="DD617" i="43"/>
  <c r="DS616" i="43"/>
  <c r="DN615" i="43"/>
  <c r="DI614" i="43"/>
  <c r="DD613" i="43"/>
  <c r="DS612" i="43"/>
  <c r="DN611" i="43"/>
  <c r="DI610" i="43"/>
  <c r="DD609" i="43"/>
  <c r="DS608" i="43"/>
  <c r="DN607" i="43"/>
  <c r="DI606" i="43"/>
  <c r="DD605" i="43"/>
  <c r="DS604" i="43"/>
  <c r="DN603" i="43"/>
  <c r="DI602" i="43"/>
  <c r="DD601" i="43"/>
  <c r="DS600" i="43"/>
  <c r="DN599" i="43"/>
  <c r="DI598" i="43"/>
  <c r="DD597" i="43"/>
  <c r="DS596" i="43"/>
  <c r="DN595" i="43"/>
  <c r="DI594" i="43"/>
  <c r="DD593" i="43"/>
  <c r="DS592" i="43"/>
  <c r="DN591" i="43"/>
  <c r="DI590" i="43"/>
  <c r="DD589" i="43"/>
  <c r="DS588" i="43"/>
  <c r="DN587" i="43"/>
  <c r="DI586" i="43"/>
  <c r="DD585" i="43"/>
  <c r="DS584" i="43"/>
  <c r="DN583" i="43"/>
  <c r="DI582" i="43"/>
  <c r="DD581" i="43"/>
  <c r="DS580" i="43"/>
  <c r="DN579" i="43"/>
  <c r="DI578" i="43"/>
  <c r="DD577" i="43"/>
  <c r="DS576" i="43"/>
  <c r="DN575" i="43"/>
  <c r="DI574" i="43"/>
  <c r="DD573" i="43"/>
  <c r="DS572" i="43"/>
  <c r="DN571" i="43"/>
  <c r="DI570" i="43"/>
  <c r="DD569" i="43"/>
  <c r="DS568" i="43"/>
  <c r="DN567" i="43"/>
  <c r="DI566" i="43"/>
  <c r="DD565" i="43"/>
  <c r="DS564" i="43"/>
  <c r="DN563" i="43"/>
  <c r="DI562" i="43"/>
  <c r="DD561" i="43"/>
  <c r="DS560" i="43"/>
  <c r="DN559" i="43"/>
  <c r="DI558" i="43"/>
  <c r="DD557" i="43"/>
  <c r="DS556" i="43"/>
  <c r="DN555" i="43"/>
  <c r="DI554" i="43"/>
  <c r="DD553" i="43"/>
  <c r="DS552" i="43"/>
  <c r="DN551" i="43"/>
  <c r="DI550" i="43"/>
  <c r="DD549" i="43"/>
  <c r="DS548" i="43"/>
  <c r="DN547" i="43"/>
  <c r="DI546" i="43"/>
  <c r="DD545" i="43"/>
  <c r="DS544" i="43"/>
  <c r="DD1104" i="43"/>
  <c r="DI1103" i="43"/>
  <c r="DD1102" i="43"/>
  <c r="DS1101" i="43"/>
  <c r="DN1100" i="43"/>
  <c r="DI1099" i="43"/>
  <c r="DD1098" i="43"/>
  <c r="DS1097" i="43"/>
  <c r="DN1096" i="43"/>
  <c r="DI1095" i="43"/>
  <c r="DD1094" i="43"/>
  <c r="DS1093" i="43"/>
  <c r="DN1092" i="43"/>
  <c r="DI1091" i="43"/>
  <c r="DD1090" i="43"/>
  <c r="DS1089" i="43"/>
  <c r="DN1088" i="43"/>
  <c r="DI1087" i="43"/>
  <c r="DD1086" i="43"/>
  <c r="DS1085" i="43"/>
  <c r="DN1084" i="43"/>
  <c r="DI1083" i="43"/>
  <c r="DD1082" i="43"/>
  <c r="DS1081" i="43"/>
  <c r="DN1080" i="43"/>
  <c r="DI1079" i="43"/>
  <c r="DD1078" i="43"/>
  <c r="DS1077" i="43"/>
  <c r="DN1076" i="43"/>
  <c r="DI1075" i="43"/>
  <c r="DD1074" i="43"/>
  <c r="DS1073" i="43"/>
  <c r="DN1072" i="43"/>
  <c r="DI1071" i="43"/>
  <c r="DD1070" i="43"/>
  <c r="DS1069" i="43"/>
  <c r="DN1068" i="43"/>
  <c r="DI1067" i="43"/>
  <c r="DD1066" i="43"/>
  <c r="DS1065" i="43"/>
  <c r="DN1064" i="43"/>
  <c r="DI1063" i="43"/>
  <c r="DD1062" i="43"/>
  <c r="DS1061" i="43"/>
  <c r="DN1060" i="43"/>
  <c r="DI1059" i="43"/>
  <c r="DD1058" i="43"/>
  <c r="DS1057" i="43"/>
  <c r="DN1056" i="43"/>
  <c r="DI1055" i="43"/>
  <c r="DD1054" i="43"/>
  <c r="DI1048" i="43"/>
  <c r="DD1047" i="43"/>
  <c r="DS1046" i="43"/>
  <c r="DN1045" i="43"/>
  <c r="DI1044" i="43"/>
  <c r="DD1043" i="43"/>
  <c r="DS1042" i="43"/>
  <c r="DN1041" i="43"/>
  <c r="DI1040" i="43"/>
  <c r="DD1039" i="43"/>
  <c r="DS1038" i="43"/>
  <c r="DN1037" i="43"/>
  <c r="DI1036" i="43"/>
  <c r="DD1035" i="43"/>
  <c r="DS1034" i="43"/>
  <c r="DN1033" i="43"/>
  <c r="DI1032" i="43"/>
  <c r="DD1031" i="43"/>
  <c r="DS1030" i="43"/>
  <c r="DN1029" i="43"/>
  <c r="DI1028" i="43"/>
  <c r="DD1027" i="43"/>
  <c r="DS1026" i="43"/>
  <c r="DN1025" i="43"/>
  <c r="DI1024" i="43"/>
  <c r="DD1023" i="43"/>
  <c r="DS1022" i="43"/>
  <c r="DN1021" i="43"/>
  <c r="DI1020" i="43"/>
  <c r="DD1019" i="43"/>
  <c r="DS1018" i="43"/>
  <c r="DN1017" i="43"/>
  <c r="DI1016" i="43"/>
  <c r="DD1015" i="43"/>
  <c r="DS1014" i="43"/>
  <c r="DN1013" i="43"/>
  <c r="DI1012" i="43"/>
  <c r="DD1011" i="43"/>
  <c r="DS1010" i="43"/>
  <c r="DN1009" i="43"/>
  <c r="DI1008" i="43"/>
  <c r="DD1007" i="43"/>
  <c r="DS1006" i="43"/>
  <c r="DN1005" i="43"/>
  <c r="DI1004" i="43"/>
  <c r="DD1003" i="43"/>
  <c r="DS1002" i="43"/>
  <c r="DN1001" i="43"/>
  <c r="DI1000" i="43"/>
  <c r="DD999" i="43"/>
  <c r="DS998" i="43"/>
  <c r="DN997" i="43"/>
  <c r="DI996" i="43"/>
  <c r="DD995" i="43"/>
  <c r="DS994" i="43"/>
  <c r="DN993" i="43"/>
  <c r="DI992" i="43"/>
  <c r="DD991" i="43"/>
  <c r="DS990" i="43"/>
  <c r="DN989" i="43"/>
  <c r="DI988" i="43"/>
  <c r="DD987" i="43"/>
  <c r="DS986" i="43"/>
  <c r="DN985" i="43"/>
  <c r="DI984" i="43"/>
  <c r="DD983" i="43"/>
  <c r="DS982" i="43"/>
  <c r="DN981" i="43"/>
  <c r="DI980" i="43"/>
  <c r="DD979" i="43"/>
  <c r="DS978" i="43"/>
  <c r="DN977" i="43"/>
  <c r="DI976" i="43"/>
  <c r="DD975" i="43"/>
  <c r="DS974" i="43"/>
  <c r="DN973" i="43"/>
  <c r="DI972" i="43"/>
  <c r="DD971" i="43"/>
  <c r="DS970" i="43"/>
  <c r="DN969" i="43"/>
  <c r="DI968" i="43"/>
  <c r="DD967" i="43"/>
  <c r="DS966" i="43"/>
  <c r="DN965" i="43"/>
  <c r="DI964" i="43"/>
  <c r="DD963" i="43"/>
  <c r="DS962" i="43"/>
  <c r="DN961" i="43"/>
  <c r="DI960" i="43"/>
  <c r="DD959" i="43"/>
  <c r="DS958" i="43"/>
  <c r="DN957" i="43"/>
  <c r="DI956" i="43"/>
  <c r="DD955" i="43"/>
  <c r="DS954" i="43"/>
  <c r="DN953" i="43"/>
  <c r="DI952" i="43"/>
  <c r="DD951" i="43"/>
  <c r="DS950" i="43"/>
  <c r="DN949" i="43"/>
  <c r="DI948" i="43"/>
  <c r="DD947" i="43"/>
  <c r="DS946" i="43"/>
  <c r="DN945" i="43"/>
  <c r="DI944" i="43"/>
  <c r="DD943" i="43"/>
  <c r="DS942" i="43"/>
  <c r="DN941" i="43"/>
  <c r="DI940" i="43"/>
  <c r="DD939" i="43"/>
  <c r="DS938" i="43"/>
  <c r="DN937" i="43"/>
  <c r="DI936" i="43"/>
  <c r="DD935" i="43"/>
  <c r="DS934" i="43"/>
  <c r="DN933" i="43"/>
  <c r="DI932" i="43"/>
  <c r="DD931" i="43"/>
  <c r="DS930" i="43"/>
  <c r="DN929" i="43"/>
  <c r="DI928" i="43"/>
  <c r="DD927" i="43"/>
  <c r="DS926" i="43"/>
  <c r="DN925" i="43"/>
  <c r="DI924" i="43"/>
  <c r="DD923" i="43"/>
  <c r="DI917" i="43"/>
  <c r="DD916" i="43"/>
  <c r="DS915" i="43"/>
  <c r="DN914" i="43"/>
  <c r="DI913" i="43"/>
  <c r="DD912" i="43"/>
  <c r="DS911" i="43"/>
  <c r="DN910" i="43"/>
  <c r="DI909" i="43"/>
  <c r="DD908" i="43"/>
  <c r="DS907" i="43"/>
  <c r="DN906" i="43"/>
  <c r="DI905" i="43"/>
  <c r="DD904" i="43"/>
  <c r="DS903" i="43"/>
  <c r="DN902" i="43"/>
  <c r="DI901" i="43"/>
  <c r="DD900" i="43"/>
  <c r="DS899" i="43"/>
  <c r="DN898" i="43"/>
  <c r="DI897" i="43"/>
  <c r="DD896" i="43"/>
  <c r="DS895" i="43"/>
  <c r="DN894" i="43"/>
  <c r="DI893" i="43"/>
  <c r="DD892" i="43"/>
  <c r="DS891" i="43"/>
  <c r="DN890" i="43"/>
  <c r="DI889" i="43"/>
  <c r="DD888" i="43"/>
  <c r="DS887" i="43"/>
  <c r="DN886" i="43"/>
  <c r="DI885" i="43"/>
  <c r="DD884" i="43"/>
  <c r="DS883" i="43"/>
  <c r="DN882" i="43"/>
  <c r="DI881" i="43"/>
  <c r="DD880" i="43"/>
  <c r="DS879" i="43"/>
  <c r="DN878" i="43"/>
  <c r="DI877" i="43"/>
  <c r="DD876" i="43"/>
  <c r="DS875" i="43"/>
  <c r="DN874" i="43"/>
  <c r="DI873" i="43"/>
  <c r="DD872" i="43"/>
  <c r="DS871" i="43"/>
  <c r="DN870" i="43"/>
  <c r="DI869" i="43"/>
  <c r="DD868" i="43"/>
  <c r="DS867" i="43"/>
  <c r="DN866" i="43"/>
  <c r="DI865" i="43"/>
  <c r="DD864" i="43"/>
  <c r="DS863" i="43"/>
  <c r="DN862" i="43"/>
  <c r="DI861" i="43"/>
  <c r="DD860" i="43"/>
  <c r="DS859" i="43"/>
  <c r="DN858" i="43"/>
  <c r="DI857" i="43"/>
  <c r="DD856" i="43"/>
  <c r="DS855" i="43"/>
  <c r="DN854" i="43"/>
  <c r="DI853" i="43"/>
  <c r="DD852" i="43"/>
  <c r="DS851" i="43"/>
  <c r="DN850" i="43"/>
  <c r="DI849" i="43"/>
  <c r="DD848" i="43"/>
  <c r="DS847" i="43"/>
  <c r="DN846" i="43"/>
  <c r="DI845" i="43"/>
  <c r="DD844" i="43"/>
  <c r="DS843" i="43"/>
  <c r="DN842" i="43"/>
  <c r="DI841" i="43"/>
  <c r="DD840" i="43"/>
  <c r="DS839" i="43"/>
  <c r="DN838" i="43"/>
  <c r="DI837" i="43"/>
  <c r="DD836" i="43"/>
  <c r="DS835" i="43"/>
  <c r="DN834" i="43"/>
  <c r="DI833" i="43"/>
  <c r="DD832" i="43"/>
  <c r="DS831" i="43"/>
  <c r="DN830" i="43"/>
  <c r="DI829" i="43"/>
  <c r="DD828" i="43"/>
  <c r="DS827" i="43"/>
  <c r="DN826" i="43"/>
  <c r="DI825" i="43"/>
  <c r="DD824" i="43"/>
  <c r="DS823" i="43"/>
  <c r="DN822" i="43"/>
  <c r="DI821" i="43"/>
  <c r="DD820" i="43"/>
  <c r="DS819" i="43"/>
  <c r="DN818" i="43"/>
  <c r="DI817" i="43"/>
  <c r="DD816" i="43"/>
  <c r="DS815" i="43"/>
  <c r="DN814" i="43"/>
  <c r="DI813" i="43"/>
  <c r="DD812" i="43"/>
  <c r="DS811" i="43"/>
  <c r="DN810" i="43"/>
  <c r="DI809" i="43"/>
  <c r="DD808" i="43"/>
  <c r="DS807" i="43"/>
  <c r="DN806" i="43"/>
  <c r="DI805" i="43"/>
  <c r="DD804" i="43"/>
  <c r="DS803" i="43"/>
  <c r="DN802" i="43"/>
  <c r="DI801" i="43"/>
  <c r="DD800" i="43"/>
  <c r="DS799" i="43"/>
  <c r="DN798" i="43"/>
  <c r="DI797" i="43"/>
  <c r="DD796" i="43"/>
  <c r="DS795" i="43"/>
  <c r="DN794" i="43"/>
  <c r="DI793" i="43"/>
  <c r="DD792" i="43"/>
  <c r="DI786" i="43"/>
  <c r="DD785" i="43"/>
  <c r="DS784" i="43"/>
  <c r="DN783" i="43"/>
  <c r="DI782" i="43"/>
  <c r="DD781" i="43"/>
  <c r="DS780" i="43"/>
  <c r="DN779" i="43"/>
  <c r="DI778" i="43"/>
  <c r="DD777" i="43"/>
  <c r="DS776" i="43"/>
  <c r="DN775" i="43"/>
  <c r="DI774" i="43"/>
  <c r="DD773" i="43"/>
  <c r="DS772" i="43"/>
  <c r="DN771" i="43"/>
  <c r="DI770" i="43"/>
  <c r="DD769" i="43"/>
  <c r="DS768" i="43"/>
  <c r="DN767" i="43"/>
  <c r="DI766" i="43"/>
  <c r="DD765" i="43"/>
  <c r="DS764" i="43"/>
  <c r="DN763" i="43"/>
  <c r="DI762" i="43"/>
  <c r="DD761" i="43"/>
  <c r="DS760" i="43"/>
  <c r="DN759" i="43"/>
  <c r="DI758" i="43"/>
  <c r="DD757" i="43"/>
  <c r="DS756" i="43"/>
  <c r="DN755" i="43"/>
  <c r="DI754" i="43"/>
  <c r="DD753" i="43"/>
  <c r="DS752" i="43"/>
  <c r="DN751" i="43"/>
  <c r="DI750" i="43"/>
  <c r="DD749" i="43"/>
  <c r="DS748" i="43"/>
  <c r="DN747" i="43"/>
  <c r="DI746" i="43"/>
  <c r="DD745" i="43"/>
  <c r="DS744" i="43"/>
  <c r="DN743" i="43"/>
  <c r="DI742" i="43"/>
  <c r="DD741" i="43"/>
  <c r="DS740" i="43"/>
  <c r="DN739" i="43"/>
  <c r="DI738" i="43"/>
  <c r="DD737" i="43"/>
  <c r="DS736" i="43"/>
  <c r="DN735" i="43"/>
  <c r="DI734" i="43"/>
  <c r="DD733" i="43"/>
  <c r="DS732" i="43"/>
  <c r="DN731" i="43"/>
  <c r="DI730" i="43"/>
  <c r="DD729" i="43"/>
  <c r="DS728" i="43"/>
  <c r="DN727" i="43"/>
  <c r="DI726" i="43"/>
  <c r="DD725" i="43"/>
  <c r="DS724" i="43"/>
  <c r="DN723" i="43"/>
  <c r="DI722" i="43"/>
  <c r="DD721" i="43"/>
  <c r="DS720" i="43"/>
  <c r="DN719" i="43"/>
  <c r="DI718" i="43"/>
  <c r="DD717" i="43"/>
  <c r="DS716" i="43"/>
  <c r="DN715" i="43"/>
  <c r="DI714" i="43"/>
  <c r="DD713" i="43"/>
  <c r="DS712" i="43"/>
  <c r="DN711" i="43"/>
  <c r="DI710" i="43"/>
  <c r="DD709" i="43"/>
  <c r="DS708" i="43"/>
  <c r="DN707" i="43"/>
  <c r="DI706" i="43"/>
  <c r="DD705" i="43"/>
  <c r="DS704" i="43"/>
  <c r="DN703" i="43"/>
  <c r="DI702" i="43"/>
  <c r="DD701" i="43"/>
  <c r="DS700" i="43"/>
  <c r="DN699" i="43"/>
  <c r="DI698" i="43"/>
  <c r="DD697" i="43"/>
  <c r="DS696" i="43"/>
  <c r="DN695" i="43"/>
  <c r="DI694" i="43"/>
  <c r="DD693" i="43"/>
  <c r="DS692" i="43"/>
  <c r="DN691" i="43"/>
  <c r="DI690" i="43"/>
  <c r="DD689" i="43"/>
  <c r="DS688" i="43"/>
  <c r="DN687" i="43"/>
  <c r="DI686" i="43"/>
  <c r="DD685" i="43"/>
  <c r="DS684" i="43"/>
  <c r="DN683" i="43"/>
  <c r="DI682" i="43"/>
  <c r="DD681" i="43"/>
  <c r="DS680" i="43"/>
  <c r="DN679" i="43"/>
  <c r="DI678" i="43"/>
  <c r="DD677" i="43"/>
  <c r="DS676" i="43"/>
  <c r="DN675" i="43"/>
  <c r="DI674" i="43"/>
  <c r="DD673" i="43"/>
  <c r="DS672" i="43"/>
  <c r="DN671" i="43"/>
  <c r="DI670" i="43"/>
  <c r="DD669" i="43"/>
  <c r="DS668" i="43"/>
  <c r="DN667" i="43"/>
  <c r="DI666" i="43"/>
  <c r="DD665" i="43"/>
  <c r="DS664" i="43"/>
  <c r="DN663" i="43"/>
  <c r="DI662" i="43"/>
  <c r="DD661" i="43"/>
  <c r="DI655" i="43"/>
  <c r="DD654" i="43"/>
  <c r="DS653" i="43"/>
  <c r="DN652" i="43"/>
  <c r="DI651" i="43"/>
  <c r="DD650" i="43"/>
  <c r="DS649" i="43"/>
  <c r="DN648" i="43"/>
  <c r="DI647" i="43"/>
  <c r="DD646" i="43"/>
  <c r="DS645" i="43"/>
  <c r="DN644" i="43"/>
  <c r="DI643" i="43"/>
  <c r="DD642" i="43"/>
  <c r="DS641" i="43"/>
  <c r="DN640" i="43"/>
  <c r="DI639" i="43"/>
  <c r="DD638" i="43"/>
  <c r="DS637" i="43"/>
  <c r="DN636" i="43"/>
  <c r="DI635" i="43"/>
  <c r="DD634" i="43"/>
  <c r="DS633" i="43"/>
  <c r="DN632" i="43"/>
  <c r="DI631" i="43"/>
  <c r="DD630" i="43"/>
  <c r="DS629" i="43"/>
  <c r="DN628" i="43"/>
  <c r="DI627" i="43"/>
  <c r="DD626" i="43"/>
  <c r="DS625" i="43"/>
  <c r="DN624" i="43"/>
  <c r="DI623" i="43"/>
  <c r="DD622" i="43"/>
  <c r="DS621" i="43"/>
  <c r="DN620" i="43"/>
  <c r="DI619" i="43"/>
  <c r="DD618" i="43"/>
  <c r="DS617" i="43"/>
  <c r="DN616" i="43"/>
  <c r="DI615" i="43"/>
  <c r="DD614" i="43"/>
  <c r="DS613" i="43"/>
  <c r="DN612" i="43"/>
  <c r="DI611" i="43"/>
  <c r="DD610" i="43"/>
  <c r="DS609" i="43"/>
  <c r="DN608" i="43"/>
  <c r="DI607" i="43"/>
  <c r="DD606" i="43"/>
  <c r="DS605" i="43"/>
  <c r="DN604" i="43"/>
  <c r="DI603" i="43"/>
  <c r="DD602" i="43"/>
  <c r="DS601" i="43"/>
  <c r="DN600" i="43"/>
  <c r="DI599" i="43"/>
  <c r="DD598" i="43"/>
  <c r="DS597" i="43"/>
  <c r="DN596" i="43"/>
  <c r="DI595" i="43"/>
  <c r="DD594" i="43"/>
  <c r="DS593" i="43"/>
  <c r="DN592" i="43"/>
  <c r="DI591" i="43"/>
  <c r="DD590" i="43"/>
  <c r="DS589" i="43"/>
  <c r="DN588" i="43"/>
  <c r="DI587" i="43"/>
  <c r="DD586" i="43"/>
  <c r="DS585" i="43"/>
  <c r="DN584" i="43"/>
  <c r="DI583" i="43"/>
  <c r="DD582" i="43"/>
  <c r="DS581" i="43"/>
  <c r="DN580" i="43"/>
  <c r="DI579" i="43"/>
  <c r="DD578" i="43"/>
  <c r="DS577" i="43"/>
  <c r="DN576" i="43"/>
  <c r="DI575" i="43"/>
  <c r="DD574" i="43"/>
  <c r="DS573" i="43"/>
  <c r="DN572" i="43"/>
  <c r="DI571" i="43"/>
  <c r="DD570" i="43"/>
  <c r="DS569" i="43"/>
  <c r="DN568" i="43"/>
  <c r="DI567" i="43"/>
  <c r="DD566" i="43"/>
  <c r="DS565" i="43"/>
  <c r="DN564" i="43"/>
  <c r="DI563" i="43"/>
  <c r="DD562" i="43"/>
  <c r="DS561" i="43"/>
  <c r="DN560" i="43"/>
  <c r="DI559" i="43"/>
  <c r="DD558" i="43"/>
  <c r="DS557" i="43"/>
  <c r="DN556" i="43"/>
  <c r="DI555" i="43"/>
  <c r="DD554" i="43"/>
  <c r="DS553" i="43"/>
  <c r="DN552" i="43"/>
  <c r="DI551" i="43"/>
  <c r="DD550" i="43"/>
  <c r="DS549" i="43"/>
  <c r="DN548" i="43"/>
  <c r="DI547" i="43"/>
  <c r="DD546" i="43"/>
  <c r="DS545" i="43"/>
  <c r="DN544" i="43"/>
  <c r="DD1103" i="43"/>
  <c r="DS1102" i="43"/>
  <c r="DN1101" i="43"/>
  <c r="DI1100" i="43"/>
  <c r="DD1099" i="43"/>
  <c r="DS1098" i="43"/>
  <c r="DN1097" i="43"/>
  <c r="DI1096" i="43"/>
  <c r="DD1095" i="43"/>
  <c r="DS1094" i="43"/>
  <c r="DN1093" i="43"/>
  <c r="DI1092" i="43"/>
  <c r="DD1091" i="43"/>
  <c r="DS1090" i="43"/>
  <c r="DN1089" i="43"/>
  <c r="DI1088" i="43"/>
  <c r="DD1087" i="43"/>
  <c r="DS1086" i="43"/>
  <c r="DN1085" i="43"/>
  <c r="DI1084" i="43"/>
  <c r="DD1083" i="43"/>
  <c r="DS1082" i="43"/>
  <c r="DN1081" i="43"/>
  <c r="DI1080" i="43"/>
  <c r="DD1079" i="43"/>
  <c r="DS1078" i="43"/>
  <c r="DN1077" i="43"/>
  <c r="DI1076" i="43"/>
  <c r="DD1075" i="43"/>
  <c r="DS1074" i="43"/>
  <c r="DN1073" i="43"/>
  <c r="DI1072" i="43"/>
  <c r="DD1071" i="43"/>
  <c r="DS1070" i="43"/>
  <c r="DN1069" i="43"/>
  <c r="DI1068" i="43"/>
  <c r="DD1067" i="43"/>
  <c r="DS1066" i="43"/>
  <c r="DN1065" i="43"/>
  <c r="DI1064" i="43"/>
  <c r="DD1063" i="43"/>
  <c r="DS1062" i="43"/>
  <c r="DN1061" i="43"/>
  <c r="DI1060" i="43"/>
  <c r="DD1059" i="43"/>
  <c r="DS1058" i="43"/>
  <c r="DN1057" i="43"/>
  <c r="DI1056" i="43"/>
  <c r="DD1055" i="43"/>
  <c r="DS1054" i="43"/>
  <c r="DD1048" i="43"/>
  <c r="DS1047" i="43"/>
  <c r="DN1046" i="43"/>
  <c r="DI1045" i="43"/>
  <c r="DD1044" i="43"/>
  <c r="DS1043" i="43"/>
  <c r="DN1042" i="43"/>
  <c r="DI1041" i="43"/>
  <c r="DD1040" i="43"/>
  <c r="DS1039" i="43"/>
  <c r="DN1038" i="43"/>
  <c r="DI1037" i="43"/>
  <c r="DD1036" i="43"/>
  <c r="DS1035" i="43"/>
  <c r="DN1034" i="43"/>
  <c r="DI1033" i="43"/>
  <c r="DD1032" i="43"/>
  <c r="DS1031" i="43"/>
  <c r="DN1030" i="43"/>
  <c r="DI1029" i="43"/>
  <c r="DD1028" i="43"/>
  <c r="DS1027" i="43"/>
  <c r="DN1026" i="43"/>
  <c r="DI1025" i="43"/>
  <c r="DD1024" i="43"/>
  <c r="DS1023" i="43"/>
  <c r="DN1022" i="43"/>
  <c r="DI1021" i="43"/>
  <c r="DD1020" i="43"/>
  <c r="DS1019" i="43"/>
  <c r="DN1018" i="43"/>
  <c r="DI1017" i="43"/>
  <c r="DD1016" i="43"/>
  <c r="DS1015" i="43"/>
  <c r="DN1014" i="43"/>
  <c r="DI1013" i="43"/>
  <c r="DD1012" i="43"/>
  <c r="DS1011" i="43"/>
  <c r="DN1010" i="43"/>
  <c r="DI1009" i="43"/>
  <c r="DD1008" i="43"/>
  <c r="DS1007" i="43"/>
  <c r="DN1006" i="43"/>
  <c r="DI1005" i="43"/>
  <c r="DD1004" i="43"/>
  <c r="DS1003" i="43"/>
  <c r="DN1002" i="43"/>
  <c r="DI1001" i="43"/>
  <c r="DD1000" i="43"/>
  <c r="DS999" i="43"/>
  <c r="DN998" i="43"/>
  <c r="DI997" i="43"/>
  <c r="DD996" i="43"/>
  <c r="DS995" i="43"/>
  <c r="DN994" i="43"/>
  <c r="DI993" i="43"/>
  <c r="DD992" i="43"/>
  <c r="DS991" i="43"/>
  <c r="DN990" i="43"/>
  <c r="DI989" i="43"/>
  <c r="DD988" i="43"/>
  <c r="DS987" i="43"/>
  <c r="DN986" i="43"/>
  <c r="DI985" i="43"/>
  <c r="DD984" i="43"/>
  <c r="DS983" i="43"/>
  <c r="DN982" i="43"/>
  <c r="DI981" i="43"/>
  <c r="DD980" i="43"/>
  <c r="DS979" i="43"/>
  <c r="DN978" i="43"/>
  <c r="DI977" i="43"/>
  <c r="DD976" i="43"/>
  <c r="DS975" i="43"/>
  <c r="DN974" i="43"/>
  <c r="DI973" i="43"/>
  <c r="DD972" i="43"/>
  <c r="DS971" i="43"/>
  <c r="DN970" i="43"/>
  <c r="DI969" i="43"/>
  <c r="DD968" i="43"/>
  <c r="DS967" i="43"/>
  <c r="DN966" i="43"/>
  <c r="DI965" i="43"/>
  <c r="DD964" i="43"/>
  <c r="DS963" i="43"/>
  <c r="DN962" i="43"/>
  <c r="DI961" i="43"/>
  <c r="DD960" i="43"/>
  <c r="DS959" i="43"/>
  <c r="DN958" i="43"/>
  <c r="DI957" i="43"/>
  <c r="DD956" i="43"/>
  <c r="DS955" i="43"/>
  <c r="DN954" i="43"/>
  <c r="DI953" i="43"/>
  <c r="DD952" i="43"/>
  <c r="DS951" i="43"/>
  <c r="DN950" i="43"/>
  <c r="DI949" i="43"/>
  <c r="DD948" i="43"/>
  <c r="DS947" i="43"/>
  <c r="DN946" i="43"/>
  <c r="DI945" i="43"/>
  <c r="DD944" i="43"/>
  <c r="DS943" i="43"/>
  <c r="DN942" i="43"/>
  <c r="DI941" i="43"/>
  <c r="DD940" i="43"/>
  <c r="DS939" i="43"/>
  <c r="DN938" i="43"/>
  <c r="DI937" i="43"/>
  <c r="DD936" i="43"/>
  <c r="DS935" i="43"/>
  <c r="DN934" i="43"/>
  <c r="DI933" i="43"/>
  <c r="DD932" i="43"/>
  <c r="DS931" i="43"/>
  <c r="DN930" i="43"/>
  <c r="DI929" i="43"/>
  <c r="DD928" i="43"/>
  <c r="DS927" i="43"/>
  <c r="DN926" i="43"/>
  <c r="DI925" i="43"/>
  <c r="DD924" i="43"/>
  <c r="DS923" i="43"/>
  <c r="DD917" i="43"/>
  <c r="DS916" i="43"/>
  <c r="DN915" i="43"/>
  <c r="DI914" i="43"/>
  <c r="DD913" i="43"/>
  <c r="DS912" i="43"/>
  <c r="DN911" i="43"/>
  <c r="DI910" i="43"/>
  <c r="DD909" i="43"/>
  <c r="DS908" i="43"/>
  <c r="DN907" i="43"/>
  <c r="DI906" i="43"/>
  <c r="DD905" i="43"/>
  <c r="DS904" i="43"/>
  <c r="DN903" i="43"/>
  <c r="DI902" i="43"/>
  <c r="DD901" i="43"/>
  <c r="DS900" i="43"/>
  <c r="DN899" i="43"/>
  <c r="DI898" i="43"/>
  <c r="DD897" i="43"/>
  <c r="DS896" i="43"/>
  <c r="DN895" i="43"/>
  <c r="DI894" i="43"/>
  <c r="DD893" i="43"/>
  <c r="DS892" i="43"/>
  <c r="DN891" i="43"/>
  <c r="DI890" i="43"/>
  <c r="DD889" i="43"/>
  <c r="DS888" i="43"/>
  <c r="DN887" i="43"/>
  <c r="DI886" i="43"/>
  <c r="DD885" i="43"/>
  <c r="DS884" i="43"/>
  <c r="DN883" i="43"/>
  <c r="DI882" i="43"/>
  <c r="DD881" i="43"/>
  <c r="DS880" i="43"/>
  <c r="DN879" i="43"/>
  <c r="DI878" i="43"/>
  <c r="DD877" i="43"/>
  <c r="DS876" i="43"/>
  <c r="DN875" i="43"/>
  <c r="DI874" i="43"/>
  <c r="DD873" i="43"/>
  <c r="DS872" i="43"/>
  <c r="DN871" i="43"/>
  <c r="DI870" i="43"/>
  <c r="DD869" i="43"/>
  <c r="DS868" i="43"/>
  <c r="DN867" i="43"/>
  <c r="DI866" i="43"/>
  <c r="DD865" i="43"/>
  <c r="DS864" i="43"/>
  <c r="DN863" i="43"/>
  <c r="DI862" i="43"/>
  <c r="DD861" i="43"/>
  <c r="DS860" i="43"/>
  <c r="DN859" i="43"/>
  <c r="DI858" i="43"/>
  <c r="DD857" i="43"/>
  <c r="DS856" i="43"/>
  <c r="DN855" i="43"/>
  <c r="DI854" i="43"/>
  <c r="DD853" i="43"/>
  <c r="DS852" i="43"/>
  <c r="DN851" i="43"/>
  <c r="DI850" i="43"/>
  <c r="DD849" i="43"/>
  <c r="DS848" i="43"/>
  <c r="DN847" i="43"/>
  <c r="DI846" i="43"/>
  <c r="DD845" i="43"/>
  <c r="DS844" i="43"/>
  <c r="DN843" i="43"/>
  <c r="DI842" i="43"/>
  <c r="DD841" i="43"/>
  <c r="DS840" i="43"/>
  <c r="DN839" i="43"/>
  <c r="DI838" i="43"/>
  <c r="DD837" i="43"/>
  <c r="DS836" i="43"/>
  <c r="DN835" i="43"/>
  <c r="DI834" i="43"/>
  <c r="DD833" i="43"/>
  <c r="DS832" i="43"/>
  <c r="DN831" i="43"/>
  <c r="DI830" i="43"/>
  <c r="DD829" i="43"/>
  <c r="DS828" i="43"/>
  <c r="DN827" i="43"/>
  <c r="DI826" i="43"/>
  <c r="DD825" i="43"/>
  <c r="DS824" i="43"/>
  <c r="DN823" i="43"/>
  <c r="DI822" i="43"/>
  <c r="DD821" i="43"/>
  <c r="DS820" i="43"/>
  <c r="DN819" i="43"/>
  <c r="DI818" i="43"/>
  <c r="DD817" i="43"/>
  <c r="DS816" i="43"/>
  <c r="DN815" i="43"/>
  <c r="DI814" i="43"/>
  <c r="DD813" i="43"/>
  <c r="DS812" i="43"/>
  <c r="DN811" i="43"/>
  <c r="DI810" i="43"/>
  <c r="DD809" i="43"/>
  <c r="DS808" i="43"/>
  <c r="DN807" i="43"/>
  <c r="DI806" i="43"/>
  <c r="DD805" i="43"/>
  <c r="DS804" i="43"/>
  <c r="DN803" i="43"/>
  <c r="DI802" i="43"/>
  <c r="DD801" i="43"/>
  <c r="DS800" i="43"/>
  <c r="DN799" i="43"/>
  <c r="DI798" i="43"/>
  <c r="DD797" i="43"/>
  <c r="DS796" i="43"/>
  <c r="DN795" i="43"/>
  <c r="DI794" i="43"/>
  <c r="DD793" i="43"/>
  <c r="DS792" i="43"/>
  <c r="DD786" i="43"/>
  <c r="DS785" i="43"/>
  <c r="DN784" i="43"/>
  <c r="DI783" i="43"/>
  <c r="DD782" i="43"/>
  <c r="DS781" i="43"/>
  <c r="DN780" i="43"/>
  <c r="DI779" i="43"/>
  <c r="DD778" i="43"/>
  <c r="DS777" i="43"/>
  <c r="DN776" i="43"/>
  <c r="DI775" i="43"/>
  <c r="DD774" i="43"/>
  <c r="DS773" i="43"/>
  <c r="DN772" i="43"/>
  <c r="DI771" i="43"/>
  <c r="DD770" i="43"/>
  <c r="DS769" i="43"/>
  <c r="DN768" i="43"/>
  <c r="DI767" i="43"/>
  <c r="DD766" i="43"/>
  <c r="DS765" i="43"/>
  <c r="DN764" i="43"/>
  <c r="DI763" i="43"/>
  <c r="DD762" i="43"/>
  <c r="DS761" i="43"/>
  <c r="DN760" i="43"/>
  <c r="DI759" i="43"/>
  <c r="DD758" i="43"/>
  <c r="DS757" i="43"/>
  <c r="DN756" i="43"/>
  <c r="DI755" i="43"/>
  <c r="DD754" i="43"/>
  <c r="DS753" i="43"/>
  <c r="DN752" i="43"/>
  <c r="DI751" i="43"/>
  <c r="DD750" i="43"/>
  <c r="DS749" i="43"/>
  <c r="DN748" i="43"/>
  <c r="DI747" i="43"/>
  <c r="DD746" i="43"/>
  <c r="DS745" i="43"/>
  <c r="DN744" i="43"/>
  <c r="DI743" i="43"/>
  <c r="DD742" i="43"/>
  <c r="DS741" i="43"/>
  <c r="DN740" i="43"/>
  <c r="DI739" i="43"/>
  <c r="DD738" i="43"/>
  <c r="DS737" i="43"/>
  <c r="DN736" i="43"/>
  <c r="DI735" i="43"/>
  <c r="DD734" i="43"/>
  <c r="DS733" i="43"/>
  <c r="DN732" i="43"/>
  <c r="DI731" i="43"/>
  <c r="DD730" i="43"/>
  <c r="DS729" i="43"/>
  <c r="DN728" i="43"/>
  <c r="DI727" i="43"/>
  <c r="DD726" i="43"/>
  <c r="DS725" i="43"/>
  <c r="DN724" i="43"/>
  <c r="DI723" i="43"/>
  <c r="DD722" i="43"/>
  <c r="DS721" i="43"/>
  <c r="DN720" i="43"/>
  <c r="DI719" i="43"/>
  <c r="DD718" i="43"/>
  <c r="DS717" i="43"/>
  <c r="DN716" i="43"/>
  <c r="DI715" i="43"/>
  <c r="DD714" i="43"/>
  <c r="DS713" i="43"/>
  <c r="DN712" i="43"/>
  <c r="DI711" i="43"/>
  <c r="DD710" i="43"/>
  <c r="DS709" i="43"/>
  <c r="DN708" i="43"/>
  <c r="DI707" i="43"/>
  <c r="DD706" i="43"/>
  <c r="DS705" i="43"/>
  <c r="DN704" i="43"/>
  <c r="DI703" i="43"/>
  <c r="DD702" i="43"/>
  <c r="DS701" i="43"/>
  <c r="DN700" i="43"/>
  <c r="DI699" i="43"/>
  <c r="DD698" i="43"/>
  <c r="DS697" i="43"/>
  <c r="DN696" i="43"/>
  <c r="DI695" i="43"/>
  <c r="DD694" i="43"/>
  <c r="DS693" i="43"/>
  <c r="DN692" i="43"/>
  <c r="DI691" i="43"/>
  <c r="DD690" i="43"/>
  <c r="DS689" i="43"/>
  <c r="DN688" i="43"/>
  <c r="DI687" i="43"/>
  <c r="DD686" i="43"/>
  <c r="DS685" i="43"/>
  <c r="DN684" i="43"/>
  <c r="DI683" i="43"/>
  <c r="DD682" i="43"/>
  <c r="DS681" i="43"/>
  <c r="DN680" i="43"/>
  <c r="DI679" i="43"/>
  <c r="DD678" i="43"/>
  <c r="DS677" i="43"/>
  <c r="DN676" i="43"/>
  <c r="DI675" i="43"/>
  <c r="DD674" i="43"/>
  <c r="DS673" i="43"/>
  <c r="DN672" i="43"/>
  <c r="DI671" i="43"/>
  <c r="DD670" i="43"/>
  <c r="DS669" i="43"/>
  <c r="DN668" i="43"/>
  <c r="DI667" i="43"/>
  <c r="DD666" i="43"/>
  <c r="DS665" i="43"/>
  <c r="DN664" i="43"/>
  <c r="DI663" i="43"/>
  <c r="DD662" i="43"/>
  <c r="DS661" i="43"/>
  <c r="DD655" i="43"/>
  <c r="DS654" i="43"/>
  <c r="DN653" i="43"/>
  <c r="DI652" i="43"/>
  <c r="DD651" i="43"/>
  <c r="DS650" i="43"/>
  <c r="DN649" i="43"/>
  <c r="DI648" i="43"/>
  <c r="DD647" i="43"/>
  <c r="DS646" i="43"/>
  <c r="DN645" i="43"/>
  <c r="DI644" i="43"/>
  <c r="DD643" i="43"/>
  <c r="DS642" i="43"/>
  <c r="DN641" i="43"/>
  <c r="DI640" i="43"/>
  <c r="DD639" i="43"/>
  <c r="DS638" i="43"/>
  <c r="DN637" i="43"/>
  <c r="DI636" i="43"/>
  <c r="DD635" i="43"/>
  <c r="DS634" i="43"/>
  <c r="DN633" i="43"/>
  <c r="DI632" i="43"/>
  <c r="DD631" i="43"/>
  <c r="DS630" i="43"/>
  <c r="DN629" i="43"/>
  <c r="DI628" i="43"/>
  <c r="DD627" i="43"/>
  <c r="DS626" i="43"/>
  <c r="DN625" i="43"/>
  <c r="DI624" i="43"/>
  <c r="DD623" i="43"/>
  <c r="DS622" i="43"/>
  <c r="DN621" i="43"/>
  <c r="DI620" i="43"/>
  <c r="DD619" i="43"/>
  <c r="DS618" i="43"/>
  <c r="DN617" i="43"/>
  <c r="DI616" i="43"/>
  <c r="DD615" i="43"/>
  <c r="DS614" i="43"/>
  <c r="DN613" i="43"/>
  <c r="DI612" i="43"/>
  <c r="DD611" i="43"/>
  <c r="DS610" i="43"/>
  <c r="DN609" i="43"/>
  <c r="DI608" i="43"/>
  <c r="DD607" i="43"/>
  <c r="DS606" i="43"/>
  <c r="DN605" i="43"/>
  <c r="DI604" i="43"/>
  <c r="DD603" i="43"/>
  <c r="DS602" i="43"/>
  <c r="DN601" i="43"/>
  <c r="DI600" i="43"/>
  <c r="DD599" i="43"/>
  <c r="DS598" i="43"/>
  <c r="DN597" i="43"/>
  <c r="DI596" i="43"/>
  <c r="DD595" i="43"/>
  <c r="DS594" i="43"/>
  <c r="DN593" i="43"/>
  <c r="DI592" i="43"/>
  <c r="DD591" i="43"/>
  <c r="DS590" i="43"/>
  <c r="DN589" i="43"/>
  <c r="DI588" i="43"/>
  <c r="DD587" i="43"/>
  <c r="DS586" i="43"/>
  <c r="DN585" i="43"/>
  <c r="DI584" i="43"/>
  <c r="DD583" i="43"/>
  <c r="DS582" i="43"/>
  <c r="DN581" i="43"/>
  <c r="DI580" i="43"/>
  <c r="DD579" i="43"/>
  <c r="DS578" i="43"/>
  <c r="DN577" i="43"/>
  <c r="DI576" i="43"/>
  <c r="DD575" i="43"/>
  <c r="DS574" i="43"/>
  <c r="DN573" i="43"/>
  <c r="DI572" i="43"/>
  <c r="DD571" i="43"/>
  <c r="DS570" i="43"/>
  <c r="DN569" i="43"/>
  <c r="DI568" i="43"/>
  <c r="DD567" i="43"/>
  <c r="DS566" i="43"/>
  <c r="DN565" i="43"/>
  <c r="DI564" i="43"/>
  <c r="DD563" i="43"/>
  <c r="DS562" i="43"/>
  <c r="DN561" i="43"/>
  <c r="DI560" i="43"/>
  <c r="DD559" i="43"/>
  <c r="DS558" i="43"/>
  <c r="DN557" i="43"/>
  <c r="DI556" i="43"/>
  <c r="DD555" i="43"/>
  <c r="DS554" i="43"/>
  <c r="DN553" i="43"/>
  <c r="DI552" i="43"/>
  <c r="DD551" i="43"/>
  <c r="DS550" i="43"/>
  <c r="DN549" i="43"/>
  <c r="DI548" i="43"/>
  <c r="DD547" i="43"/>
  <c r="DS546" i="43"/>
  <c r="DN545" i="43"/>
  <c r="DI544" i="43"/>
  <c r="DN1102" i="43"/>
  <c r="DI1101" i="43"/>
  <c r="DD1100" i="43"/>
  <c r="DS1099" i="43"/>
  <c r="DN1098" i="43"/>
  <c r="DI1097" i="43"/>
  <c r="DD1096" i="43"/>
  <c r="DS1095" i="43"/>
  <c r="DN1094" i="43"/>
  <c r="DI1093" i="43"/>
  <c r="DD1092" i="43"/>
  <c r="DS1091" i="43"/>
  <c r="DN1090" i="43"/>
  <c r="DI1089" i="43"/>
  <c r="DD1088" i="43"/>
  <c r="DS1087" i="43"/>
  <c r="DN1086" i="43"/>
  <c r="DI1085" i="43"/>
  <c r="DD1084" i="43"/>
  <c r="DS1083" i="43"/>
  <c r="DN1082" i="43"/>
  <c r="DI1081" i="43"/>
  <c r="DD1080" i="43"/>
  <c r="DS1079" i="43"/>
  <c r="DN1078" i="43"/>
  <c r="DI1077" i="43"/>
  <c r="DD1076" i="43"/>
  <c r="DS1075" i="43"/>
  <c r="DN1074" i="43"/>
  <c r="DI1073" i="43"/>
  <c r="DD1072" i="43"/>
  <c r="DS1071" i="43"/>
  <c r="DN1070" i="43"/>
  <c r="DI1069" i="43"/>
  <c r="DD1068" i="43"/>
  <c r="DS1067" i="43"/>
  <c r="DN1066" i="43"/>
  <c r="DI1065" i="43"/>
  <c r="DD1064" i="43"/>
  <c r="DS1063" i="43"/>
  <c r="DN1062" i="43"/>
  <c r="DI1061" i="43"/>
  <c r="DD1060" i="43"/>
  <c r="DS1059" i="43"/>
  <c r="DN1058" i="43"/>
  <c r="DI1057" i="43"/>
  <c r="DD1056" i="43"/>
  <c r="DS1055" i="43"/>
  <c r="DN1054" i="43"/>
  <c r="DS1048" i="43"/>
  <c r="DN1047" i="43"/>
  <c r="DI1046" i="43"/>
  <c r="DD1045" i="43"/>
  <c r="DS1044" i="43"/>
  <c r="DN1043" i="43"/>
  <c r="DI1042" i="43"/>
  <c r="DD1041" i="43"/>
  <c r="DS1040" i="43"/>
  <c r="DN1039" i="43"/>
  <c r="DI1038" i="43"/>
  <c r="DD1037" i="43"/>
  <c r="DS1036" i="43"/>
  <c r="DN1035" i="43"/>
  <c r="DI1034" i="43"/>
  <c r="DD1033" i="43"/>
  <c r="DS1032" i="43"/>
  <c r="DN1031" i="43"/>
  <c r="DI1030" i="43"/>
  <c r="DD1029" i="43"/>
  <c r="DS1028" i="43"/>
  <c r="DN1027" i="43"/>
  <c r="DI1026" i="43"/>
  <c r="DD1025" i="43"/>
  <c r="DS1024" i="43"/>
  <c r="DN1023" i="43"/>
  <c r="DI1022" i="43"/>
  <c r="DD1021" i="43"/>
  <c r="DS1020" i="43"/>
  <c r="DN1019" i="43"/>
  <c r="DI1018" i="43"/>
  <c r="DD1017" i="43"/>
  <c r="DS1016" i="43"/>
  <c r="DN1015" i="43"/>
  <c r="DI1014" i="43"/>
  <c r="DD1013" i="43"/>
  <c r="DS1012" i="43"/>
  <c r="DN1011" i="43"/>
  <c r="DI1010" i="43"/>
  <c r="DD1009" i="43"/>
  <c r="DS1008" i="43"/>
  <c r="DN1007" i="43"/>
  <c r="DI1006" i="43"/>
  <c r="DD1005" i="43"/>
  <c r="DS1004" i="43"/>
  <c r="DN1003" i="43"/>
  <c r="DI1002" i="43"/>
  <c r="DD1001" i="43"/>
  <c r="DS1000" i="43"/>
  <c r="DN999" i="43"/>
  <c r="DI998" i="43"/>
  <c r="DD997" i="43"/>
  <c r="DS996" i="43"/>
  <c r="DN995" i="43"/>
  <c r="DI994" i="43"/>
  <c r="DD993" i="43"/>
  <c r="DS992" i="43"/>
  <c r="DN991" i="43"/>
  <c r="DI990" i="43"/>
  <c r="DD989" i="43"/>
  <c r="DS988" i="43"/>
  <c r="DN987" i="43"/>
  <c r="DI986" i="43"/>
  <c r="DD985" i="43"/>
  <c r="DS984" i="43"/>
  <c r="DN983" i="43"/>
  <c r="DI982" i="43"/>
  <c r="DD981" i="43"/>
  <c r="DS980" i="43"/>
  <c r="DN979" i="43"/>
  <c r="DI978" i="43"/>
  <c r="DD977" i="43"/>
  <c r="DS976" i="43"/>
  <c r="DN975" i="43"/>
  <c r="DI974" i="43"/>
  <c r="DD973" i="43"/>
  <c r="DS972" i="43"/>
  <c r="DN971" i="43"/>
  <c r="DI970" i="43"/>
  <c r="DD969" i="43"/>
  <c r="DS968" i="43"/>
  <c r="DN967" i="43"/>
  <c r="DI966" i="43"/>
  <c r="DD965" i="43"/>
  <c r="DS964" i="43"/>
  <c r="DN963" i="43"/>
  <c r="DI962" i="43"/>
  <c r="DD961" i="43"/>
  <c r="DS960" i="43"/>
  <c r="DN959" i="43"/>
  <c r="DI958" i="43"/>
  <c r="DD957" i="43"/>
  <c r="DS956" i="43"/>
  <c r="DN955" i="43"/>
  <c r="DI954" i="43"/>
  <c r="DD953" i="43"/>
  <c r="DS952" i="43"/>
  <c r="DN951" i="43"/>
  <c r="DI950" i="43"/>
  <c r="DD949" i="43"/>
  <c r="DS948" i="43"/>
  <c r="DN947" i="43"/>
  <c r="DI946" i="43"/>
  <c r="DD945" i="43"/>
  <c r="DS944" i="43"/>
  <c r="DN943" i="43"/>
  <c r="DI942" i="43"/>
  <c r="DD941" i="43"/>
  <c r="DS940" i="43"/>
  <c r="DN939" i="43"/>
  <c r="DI938" i="43"/>
  <c r="DD937" i="43"/>
  <c r="DS936" i="43"/>
  <c r="DN935" i="43"/>
  <c r="DI934" i="43"/>
  <c r="DD933" i="43"/>
  <c r="DS932" i="43"/>
  <c r="DN931" i="43"/>
  <c r="DI930" i="43"/>
  <c r="DD929" i="43"/>
  <c r="DS928" i="43"/>
  <c r="DN927" i="43"/>
  <c r="DI926" i="43"/>
  <c r="DD925" i="43"/>
  <c r="DS924" i="43"/>
  <c r="DN923" i="43"/>
  <c r="DS917" i="43"/>
  <c r="DN916" i="43"/>
  <c r="DI915" i="43"/>
  <c r="DD914" i="43"/>
  <c r="DS913" i="43"/>
  <c r="DN912" i="43"/>
  <c r="DI911" i="43"/>
  <c r="DD910" i="43"/>
  <c r="DS909" i="43"/>
  <c r="DN908" i="43"/>
  <c r="DI907" i="43"/>
  <c r="DD906" i="43"/>
  <c r="DS905" i="43"/>
  <c r="DN904" i="43"/>
  <c r="DI903" i="43"/>
  <c r="DD902" i="43"/>
  <c r="DS901" i="43"/>
  <c r="DN900" i="43"/>
  <c r="DI899" i="43"/>
  <c r="DD898" i="43"/>
  <c r="DS897" i="43"/>
  <c r="DN896" i="43"/>
  <c r="DI895" i="43"/>
  <c r="DD894" i="43"/>
  <c r="DS893" i="43"/>
  <c r="DN892" i="43"/>
  <c r="DI891" i="43"/>
  <c r="DD890" i="43"/>
  <c r="DS889" i="43"/>
  <c r="DN888" i="43"/>
  <c r="DI887" i="43"/>
  <c r="DD886" i="43"/>
  <c r="DS885" i="43"/>
  <c r="DN884" i="43"/>
  <c r="DI883" i="43"/>
  <c r="DD882" i="43"/>
  <c r="DS881" i="43"/>
  <c r="DN880" i="43"/>
  <c r="DI879" i="43"/>
  <c r="DD878" i="43"/>
  <c r="DS877" i="43"/>
  <c r="DN876" i="43"/>
  <c r="DI875" i="43"/>
  <c r="DD874" i="43"/>
  <c r="DS873" i="43"/>
  <c r="DN872" i="43"/>
  <c r="DI871" i="43"/>
  <c r="DD870" i="43"/>
  <c r="DS869" i="43"/>
  <c r="DN868" i="43"/>
  <c r="DI867" i="43"/>
  <c r="DD866" i="43"/>
  <c r="DS865" i="43"/>
  <c r="DN864" i="43"/>
  <c r="DI863" i="43"/>
  <c r="DD862" i="43"/>
  <c r="DS861" i="43"/>
  <c r="DN860" i="43"/>
  <c r="DI859" i="43"/>
  <c r="DD858" i="43"/>
  <c r="DS857" i="43"/>
  <c r="DN856" i="43"/>
  <c r="DI855" i="43"/>
  <c r="DD854" i="43"/>
  <c r="DS853" i="43"/>
  <c r="DN852" i="43"/>
  <c r="DI851" i="43"/>
  <c r="DD850" i="43"/>
  <c r="DS849" i="43"/>
  <c r="DN848" i="43"/>
  <c r="DI847" i="43"/>
  <c r="DD846" i="43"/>
  <c r="DS845" i="43"/>
  <c r="DN844" i="43"/>
  <c r="DI843" i="43"/>
  <c r="DD842" i="43"/>
  <c r="DS841" i="43"/>
  <c r="DN840" i="43"/>
  <c r="DI839" i="43"/>
  <c r="DD838" i="43"/>
  <c r="DS837" i="43"/>
  <c r="DN836" i="43"/>
  <c r="DI835" i="43"/>
  <c r="DD834" i="43"/>
  <c r="DS833" i="43"/>
  <c r="DN832" i="43"/>
  <c r="DI831" i="43"/>
  <c r="DD830" i="43"/>
  <c r="DS829" i="43"/>
  <c r="DN828" i="43"/>
  <c r="DI827" i="43"/>
  <c r="DD826" i="43"/>
  <c r="DS825" i="43"/>
  <c r="DN824" i="43"/>
  <c r="DI823" i="43"/>
  <c r="DD822" i="43"/>
  <c r="DS821" i="43"/>
  <c r="DN820" i="43"/>
  <c r="DI819" i="43"/>
  <c r="DD818" i="43"/>
  <c r="DS817" i="43"/>
  <c r="DN816" i="43"/>
  <c r="DI815" i="43"/>
  <c r="DD814" i="43"/>
  <c r="DS813" i="43"/>
  <c r="DN812" i="43"/>
  <c r="DI811" i="43"/>
  <c r="DD810" i="43"/>
  <c r="DS809" i="43"/>
  <c r="DN808" i="43"/>
  <c r="DI807" i="43"/>
  <c r="DD806" i="43"/>
  <c r="DS805" i="43"/>
  <c r="DN804" i="43"/>
  <c r="DI803" i="43"/>
  <c r="DD802" i="43"/>
  <c r="DS801" i="43"/>
  <c r="DN800" i="43"/>
  <c r="DI799" i="43"/>
  <c r="DD798" i="43"/>
  <c r="DS797" i="43"/>
  <c r="DN796" i="43"/>
  <c r="DI795" i="43"/>
  <c r="DD794" i="43"/>
  <c r="DS793" i="43"/>
  <c r="DN792" i="43"/>
  <c r="DS786" i="43"/>
  <c r="DN785" i="43"/>
  <c r="DI784" i="43"/>
  <c r="DD783" i="43"/>
  <c r="DS782" i="43"/>
  <c r="DN781" i="43"/>
  <c r="DI780" i="43"/>
  <c r="DD779" i="43"/>
  <c r="DS778" i="43"/>
  <c r="DN777" i="43"/>
  <c r="DI776" i="43"/>
  <c r="DD775" i="43"/>
  <c r="DS774" i="43"/>
  <c r="DN773" i="43"/>
  <c r="DI772" i="43"/>
  <c r="DD771" i="43"/>
  <c r="DS770" i="43"/>
  <c r="DN769" i="43"/>
  <c r="DI768" i="43"/>
  <c r="DD767" i="43"/>
  <c r="DS766" i="43"/>
  <c r="DN765" i="43"/>
  <c r="DI764" i="43"/>
  <c r="DD763" i="43"/>
  <c r="DS762" i="43"/>
  <c r="DN761" i="43"/>
  <c r="DI760" i="43"/>
  <c r="DD759" i="43"/>
  <c r="DS758" i="43"/>
  <c r="DN757" i="43"/>
  <c r="DI756" i="43"/>
  <c r="DD755" i="43"/>
  <c r="DS754" i="43"/>
  <c r="DN753" i="43"/>
  <c r="DI752" i="43"/>
  <c r="DD751" i="43"/>
  <c r="DS750" i="43"/>
  <c r="DN749" i="43"/>
  <c r="DI748" i="43"/>
  <c r="DD747" i="43"/>
  <c r="DS746" i="43"/>
  <c r="DN745" i="43"/>
  <c r="DI744" i="43"/>
  <c r="DD743" i="43"/>
  <c r="DS742" i="43"/>
  <c r="DN741" i="43"/>
  <c r="DI740" i="43"/>
  <c r="DD739" i="43"/>
  <c r="DS738" i="43"/>
  <c r="DN737" i="43"/>
  <c r="DI736" i="43"/>
  <c r="DD735" i="43"/>
  <c r="DS734" i="43"/>
  <c r="DN733" i="43"/>
  <c r="DI732" i="43"/>
  <c r="DD731" i="43"/>
  <c r="DS730" i="43"/>
  <c r="DN729" i="43"/>
  <c r="DI728" i="43"/>
  <c r="DD727" i="43"/>
  <c r="DS726" i="43"/>
  <c r="DN725" i="43"/>
  <c r="DI724" i="43"/>
  <c r="DD723" i="43"/>
  <c r="DS722" i="43"/>
  <c r="DN721" i="43"/>
  <c r="DI720" i="43"/>
  <c r="DD719" i="43"/>
  <c r="DS718" i="43"/>
  <c r="DN717" i="43"/>
  <c r="DI716" i="43"/>
  <c r="DD715" i="43"/>
  <c r="DS714" i="43"/>
  <c r="DN713" i="43"/>
  <c r="DI712" i="43"/>
  <c r="DD711" i="43"/>
  <c r="DS710" i="43"/>
  <c r="DN709" i="43"/>
  <c r="DI708" i="43"/>
  <c r="DD707" i="43"/>
  <c r="DS706" i="43"/>
  <c r="DN705" i="43"/>
  <c r="DI704" i="43"/>
  <c r="DD703" i="43"/>
  <c r="DS702" i="43"/>
  <c r="DN701" i="43"/>
  <c r="DI700" i="43"/>
  <c r="DD699" i="43"/>
  <c r="DS698" i="43"/>
  <c r="DN697" i="43"/>
  <c r="DI696" i="43"/>
  <c r="DD695" i="43"/>
  <c r="DS694" i="43"/>
  <c r="DN693" i="43"/>
  <c r="DI692" i="43"/>
  <c r="DD691" i="43"/>
  <c r="DS690" i="43"/>
  <c r="DN689" i="43"/>
  <c r="DI688" i="43"/>
  <c r="DD687" i="43"/>
  <c r="DS686" i="43"/>
  <c r="DN685" i="43"/>
  <c r="DI684" i="43"/>
  <c r="DD683" i="43"/>
  <c r="DS682" i="43"/>
  <c r="DN681" i="43"/>
  <c r="DI680" i="43"/>
  <c r="DD679" i="43"/>
  <c r="DS678" i="43"/>
  <c r="DN677" i="43"/>
  <c r="DI676" i="43"/>
  <c r="DD675" i="43"/>
  <c r="DS674" i="43"/>
  <c r="DN673" i="43"/>
  <c r="DI672" i="43"/>
  <c r="DD671" i="43"/>
  <c r="DS670" i="43"/>
  <c r="DN669" i="43"/>
  <c r="DI668" i="43"/>
  <c r="DD667" i="43"/>
  <c r="DS666" i="43"/>
  <c r="DN665" i="43"/>
  <c r="DI664" i="43"/>
  <c r="DD663" i="43"/>
  <c r="DS662" i="43"/>
  <c r="DN661" i="43"/>
  <c r="DS655" i="43"/>
  <c r="DN654" i="43"/>
  <c r="DI653" i="43"/>
  <c r="DD652" i="43"/>
  <c r="DS651" i="43"/>
  <c r="DN650" i="43"/>
  <c r="DI649" i="43"/>
  <c r="DD648" i="43"/>
  <c r="DS647" i="43"/>
  <c r="DN646" i="43"/>
  <c r="DI645" i="43"/>
  <c r="DD644" i="43"/>
  <c r="DS643" i="43"/>
  <c r="DN642" i="43"/>
  <c r="DI641" i="43"/>
  <c r="DD640" i="43"/>
  <c r="DS639" i="43"/>
  <c r="DN638" i="43"/>
  <c r="DI637" i="43"/>
  <c r="DD636" i="43"/>
  <c r="DS635" i="43"/>
  <c r="DN634" i="43"/>
  <c r="DI633" i="43"/>
  <c r="DD632" i="43"/>
  <c r="DS631" i="43"/>
  <c r="DN630" i="43"/>
  <c r="DI629" i="43"/>
  <c r="DD628" i="43"/>
  <c r="DS627" i="43"/>
  <c r="DN626" i="43"/>
  <c r="DI625" i="43"/>
  <c r="DD624" i="43"/>
  <c r="DS623" i="43"/>
  <c r="DN622" i="43"/>
  <c r="DI621" i="43"/>
  <c r="DD620" i="43"/>
  <c r="DS619" i="43"/>
  <c r="DN618" i="43"/>
  <c r="DI617" i="43"/>
  <c r="DD616" i="43"/>
  <c r="DS615" i="43"/>
  <c r="DN614" i="43"/>
  <c r="DI613" i="43"/>
  <c r="DD612" i="43"/>
  <c r="DS611" i="43"/>
  <c r="DN610" i="43"/>
  <c r="DI609" i="43"/>
  <c r="DD608" i="43"/>
  <c r="DS607" i="43"/>
  <c r="DN606" i="43"/>
  <c r="DI605" i="43"/>
  <c r="DD604" i="43"/>
  <c r="DS603" i="43"/>
  <c r="DN602" i="43"/>
  <c r="DI601" i="43"/>
  <c r="DD600" i="43"/>
  <c r="DS599" i="43"/>
  <c r="DN598" i="43"/>
  <c r="DI597" i="43"/>
  <c r="DD596" i="43"/>
  <c r="DS595" i="43"/>
  <c r="DN594" i="43"/>
  <c r="DI593" i="43"/>
  <c r="DD592" i="43"/>
  <c r="DS591" i="43"/>
  <c r="DN590" i="43"/>
  <c r="DI589" i="43"/>
  <c r="DD588" i="43"/>
  <c r="DS587" i="43"/>
  <c r="DN586" i="43"/>
  <c r="DI585" i="43"/>
  <c r="DD584" i="43"/>
  <c r="DS583" i="43"/>
  <c r="DN582" i="43"/>
  <c r="DI581" i="43"/>
  <c r="DD580" i="43"/>
  <c r="DS579" i="43"/>
  <c r="DN578" i="43"/>
  <c r="DI577" i="43"/>
  <c r="DD576" i="43"/>
  <c r="DS575" i="43"/>
  <c r="DN574" i="43"/>
  <c r="DI573" i="43"/>
  <c r="DD572" i="43"/>
  <c r="DS571" i="43"/>
  <c r="DN570" i="43"/>
  <c r="DI569" i="43"/>
  <c r="DD568" i="43"/>
  <c r="DS567" i="43"/>
  <c r="DN566" i="43"/>
  <c r="DI565" i="43"/>
  <c r="DD564" i="43"/>
  <c r="DS563" i="43"/>
  <c r="DN562" i="43"/>
  <c r="DI561" i="43"/>
  <c r="DD560" i="43"/>
  <c r="DS559" i="43"/>
  <c r="DN558" i="43"/>
  <c r="DI557" i="43"/>
  <c r="DD556" i="43"/>
  <c r="DS555" i="43"/>
  <c r="DN554" i="43"/>
  <c r="DI553" i="43"/>
  <c r="DD552" i="43"/>
  <c r="DS551" i="43"/>
  <c r="DN550" i="43"/>
  <c r="DI549" i="43"/>
  <c r="DD548" i="43"/>
  <c r="DS547" i="43"/>
  <c r="DN546" i="43"/>
  <c r="DI545" i="43"/>
  <c r="DI6" i="43"/>
  <c r="DS7" i="43"/>
  <c r="DI8" i="43"/>
  <c r="DS9" i="43"/>
  <c r="DS10" i="43"/>
  <c r="DI11" i="43"/>
  <c r="DS12" i="43"/>
  <c r="DN13" i="43"/>
  <c r="DI14" i="43"/>
  <c r="DD15" i="43"/>
  <c r="DS16" i="43"/>
  <c r="DN17" i="43"/>
  <c r="DI18" i="43"/>
  <c r="DD19" i="43"/>
  <c r="DS20" i="43"/>
  <c r="DN21" i="43"/>
  <c r="DI22" i="43"/>
  <c r="DD23" i="43"/>
  <c r="DS24" i="43"/>
  <c r="DN25" i="43"/>
  <c r="DI26" i="43"/>
  <c r="DD27" i="43"/>
  <c r="DS28" i="43"/>
  <c r="DN29" i="43"/>
  <c r="DI30" i="43"/>
  <c r="DD31" i="43"/>
  <c r="DS32" i="43"/>
  <c r="DN33" i="43"/>
  <c r="DI34" i="43"/>
  <c r="DD35" i="43"/>
  <c r="DS36" i="43"/>
  <c r="DN37" i="43"/>
  <c r="DI38" i="43"/>
  <c r="DD39" i="43"/>
  <c r="DS40" i="43"/>
  <c r="DN41" i="43"/>
  <c r="DI42" i="43"/>
  <c r="DD43" i="43"/>
  <c r="DS44" i="43"/>
  <c r="DN45" i="43"/>
  <c r="DI46" i="43"/>
  <c r="DD47" i="43"/>
  <c r="DS48" i="43"/>
  <c r="DN49" i="43"/>
  <c r="DI50" i="43"/>
  <c r="DD51" i="43"/>
  <c r="DS52" i="43"/>
  <c r="DN53" i="43"/>
  <c r="DI54" i="43"/>
  <c r="DD55" i="43"/>
  <c r="DS56" i="43"/>
  <c r="DN57" i="43"/>
  <c r="DI58" i="43"/>
  <c r="DD59" i="43"/>
  <c r="DS60" i="43"/>
  <c r="DN61" i="43"/>
  <c r="DI62" i="43"/>
  <c r="DD63" i="43"/>
  <c r="DS64" i="43"/>
  <c r="DN65" i="43"/>
  <c r="DI66" i="43"/>
  <c r="DD67" i="43"/>
  <c r="DS68" i="43"/>
  <c r="DN69" i="43"/>
  <c r="DI70" i="43"/>
  <c r="DD71" i="43"/>
  <c r="DS72" i="43"/>
  <c r="DN73" i="43"/>
  <c r="DI74" i="43"/>
  <c r="DD75" i="43"/>
  <c r="DS76" i="43"/>
  <c r="DN77" i="43"/>
  <c r="DI78" i="43"/>
  <c r="DD79" i="43"/>
  <c r="DS80" i="43"/>
  <c r="DI81" i="43"/>
  <c r="DS82" i="43"/>
  <c r="DI83" i="43"/>
  <c r="DS84" i="43"/>
  <c r="DI85" i="43"/>
  <c r="DN86" i="43"/>
  <c r="DN87" i="43"/>
  <c r="DN88" i="43"/>
  <c r="DN89" i="43"/>
  <c r="DN90" i="43"/>
  <c r="DN91" i="43"/>
  <c r="DN92" i="43"/>
  <c r="DN93" i="43"/>
  <c r="DN94" i="43"/>
  <c r="DN95" i="43"/>
  <c r="DN96" i="43"/>
  <c r="DN97" i="43"/>
  <c r="DN98" i="43"/>
  <c r="DN99" i="43"/>
  <c r="DN100" i="43"/>
  <c r="DN101" i="43"/>
  <c r="DN102" i="43"/>
  <c r="DN103" i="43"/>
  <c r="DN104" i="43"/>
  <c r="DN105" i="43"/>
  <c r="DN106" i="43"/>
  <c r="DS107" i="43"/>
  <c r="DD108" i="43"/>
  <c r="DI109" i="43"/>
  <c r="DN110" i="43"/>
  <c r="DS111" i="43"/>
  <c r="DD112" i="43"/>
  <c r="DI113" i="43"/>
  <c r="DN114" i="43"/>
  <c r="DS115" i="43"/>
  <c r="DD116" i="43"/>
  <c r="DI117" i="43"/>
  <c r="DN118" i="43"/>
  <c r="DS119" i="43"/>
  <c r="DD120" i="43"/>
  <c r="DI121" i="43"/>
  <c r="DN122" i="43"/>
  <c r="DS123" i="43"/>
  <c r="DD124" i="43"/>
  <c r="DI125" i="43"/>
  <c r="DN126" i="43"/>
  <c r="DS127" i="43"/>
  <c r="DD128" i="43"/>
  <c r="DI129" i="43"/>
  <c r="DN130" i="43"/>
  <c r="DS131" i="43"/>
  <c r="DN137" i="43"/>
  <c r="DS138" i="43"/>
  <c r="DD139" i="43"/>
  <c r="DI140" i="43"/>
  <c r="DN141" i="43"/>
  <c r="DS142" i="43"/>
  <c r="DD143" i="43"/>
  <c r="DI144" i="43"/>
  <c r="DN145" i="43"/>
  <c r="DS146" i="43"/>
  <c r="DD147" i="43"/>
  <c r="DI148" i="43"/>
  <c r="DN149" i="43"/>
  <c r="DS150" i="43"/>
  <c r="DD151" i="43"/>
  <c r="DI152" i="43"/>
  <c r="DN153" i="43"/>
  <c r="DS154" i="43"/>
  <c r="DD155" i="43"/>
  <c r="DI156" i="43"/>
  <c r="DN157" i="43"/>
  <c r="DS158" i="43"/>
  <c r="DD159" i="43"/>
  <c r="DI160" i="43"/>
  <c r="DN161" i="43"/>
  <c r="DS162" i="43"/>
  <c r="DD163" i="43"/>
  <c r="DI164" i="43"/>
  <c r="DN165" i="43"/>
  <c r="DS166" i="43"/>
  <c r="DD167" i="43"/>
  <c r="DI168" i="43"/>
  <c r="DN169" i="43"/>
  <c r="DS170" i="43"/>
  <c r="DD171" i="43"/>
  <c r="DI172" i="43"/>
  <c r="DN173" i="43"/>
  <c r="DS174" i="43"/>
  <c r="DD175" i="43"/>
  <c r="DI176" i="43"/>
  <c r="DN177" i="43"/>
  <c r="DS178" i="43"/>
  <c r="DD179" i="43"/>
  <c r="DI180" i="43"/>
  <c r="DN181" i="43"/>
  <c r="DS182" i="43"/>
  <c r="DD183" i="43"/>
  <c r="DI184" i="43"/>
  <c r="DN185" i="43"/>
  <c r="DS186" i="43"/>
  <c r="DD187" i="43"/>
  <c r="DI188" i="43"/>
  <c r="DN189" i="43"/>
  <c r="DS190" i="43"/>
  <c r="DD191" i="43"/>
  <c r="DI192" i="43"/>
  <c r="DN193" i="43"/>
  <c r="DS194" i="43"/>
  <c r="DD195" i="43"/>
  <c r="DI196" i="43"/>
  <c r="DN197" i="43"/>
  <c r="DS198" i="43"/>
  <c r="DD199" i="43"/>
  <c r="DI200" i="43"/>
  <c r="DN201" i="43"/>
  <c r="DS202" i="43"/>
  <c r="DD203" i="43"/>
  <c r="DI204" i="43"/>
  <c r="DN205" i="43"/>
  <c r="DS206" i="43"/>
  <c r="DD207" i="43"/>
  <c r="DI208" i="43"/>
  <c r="DN209" i="43"/>
  <c r="DS210" i="43"/>
  <c r="DD211" i="43"/>
  <c r="DI212" i="43"/>
  <c r="DN213" i="43"/>
  <c r="DS214" i="43"/>
  <c r="DD215" i="43"/>
  <c r="DI216" i="43"/>
  <c r="DN217" i="43"/>
  <c r="DS218" i="43"/>
  <c r="DD219" i="43"/>
  <c r="DI220" i="43"/>
  <c r="DN221" i="43"/>
  <c r="DS222" i="43"/>
  <c r="DD223" i="43"/>
  <c r="DI224" i="43"/>
  <c r="DN225" i="43"/>
  <c r="DS226" i="43"/>
  <c r="DD227" i="43"/>
  <c r="DI228" i="43"/>
  <c r="DN229" i="43"/>
  <c r="DS230" i="43"/>
  <c r="DD231" i="43"/>
  <c r="DI232" i="43"/>
  <c r="DN233" i="43"/>
  <c r="DS234" i="43"/>
  <c r="DD235" i="43"/>
  <c r="DI236" i="43"/>
  <c r="DN237" i="43"/>
  <c r="DS238" i="43"/>
  <c r="DD239" i="43"/>
  <c r="DI240" i="43"/>
  <c r="DN241" i="43"/>
  <c r="DS242" i="43"/>
  <c r="DD243" i="43"/>
  <c r="DI244" i="43"/>
  <c r="DN245" i="43"/>
  <c r="DS246" i="43"/>
  <c r="DD247" i="43"/>
  <c r="DI248" i="43"/>
  <c r="DN249" i="43"/>
  <c r="DS250" i="43"/>
  <c r="DD251" i="43"/>
  <c r="DI252" i="43"/>
  <c r="DN253" i="43"/>
  <c r="DS254" i="43"/>
  <c r="DD255" i="43"/>
  <c r="DI256" i="43"/>
  <c r="DN257" i="43"/>
  <c r="DS258" i="43"/>
  <c r="DD259" i="43"/>
  <c r="DI260" i="43"/>
  <c r="DN261" i="43"/>
  <c r="DS262" i="43"/>
  <c r="DN268" i="43"/>
  <c r="DS269" i="43"/>
  <c r="DD270" i="43"/>
  <c r="DI271" i="43"/>
  <c r="DN272" i="43"/>
  <c r="DS273" i="43"/>
  <c r="DD274" i="43"/>
  <c r="DI275" i="43"/>
  <c r="DN276" i="43"/>
  <c r="DS277" i="43"/>
  <c r="DD278" i="43"/>
  <c r="DI279" i="43"/>
  <c r="DN280" i="43"/>
  <c r="DS281" i="43"/>
  <c r="DD282" i="43"/>
  <c r="DI283" i="43"/>
  <c r="DN284" i="43"/>
  <c r="DS285" i="43"/>
  <c r="DD286" i="43"/>
  <c r="DI287" i="43"/>
  <c r="DN288" i="43"/>
  <c r="DS289" i="43"/>
  <c r="DD290" i="43"/>
  <c r="DI291" i="43"/>
  <c r="DN292" i="43"/>
  <c r="DS293" i="43"/>
  <c r="DD294" i="43"/>
  <c r="DI295" i="43"/>
  <c r="DN296" i="43"/>
  <c r="DS297" i="43"/>
  <c r="DD298" i="43"/>
  <c r="DI299" i="43"/>
  <c r="DN300" i="43"/>
  <c r="DS301" i="43"/>
  <c r="DD302" i="43"/>
  <c r="DI303" i="43"/>
  <c r="DN304" i="43"/>
  <c r="DS305" i="43"/>
  <c r="DD306" i="43"/>
  <c r="DI307" i="43"/>
  <c r="DN308" i="43"/>
  <c r="DS309" i="43"/>
  <c r="DD310" i="43"/>
  <c r="DI311" i="43"/>
  <c r="DN312" i="43"/>
  <c r="DS313" i="43"/>
  <c r="DD314" i="43"/>
  <c r="DI315" i="43"/>
  <c r="DN316" i="43"/>
  <c r="DS317" i="43"/>
  <c r="DD318" i="43"/>
  <c r="DI319" i="43"/>
  <c r="DN320" i="43"/>
  <c r="DS321" i="43"/>
  <c r="DD322" i="43"/>
  <c r="DI323" i="43"/>
  <c r="DN324" i="43"/>
  <c r="DS325" i="43"/>
  <c r="DD326" i="43"/>
  <c r="DI327" i="43"/>
  <c r="DN328" i="43"/>
  <c r="DS329" i="43"/>
  <c r="DD330" i="43"/>
  <c r="DI331" i="43"/>
  <c r="DN332" i="43"/>
  <c r="DS333" i="43"/>
  <c r="DD334" i="43"/>
  <c r="DI335" i="43"/>
  <c r="DN336" i="43"/>
  <c r="DS337" i="43"/>
  <c r="DD338" i="43"/>
  <c r="DI339" i="43"/>
  <c r="DN340" i="43"/>
  <c r="DS341" i="43"/>
  <c r="DD342" i="43"/>
  <c r="DI343" i="43"/>
  <c r="DN344" i="43"/>
  <c r="DS345" i="43"/>
  <c r="DD346" i="43"/>
  <c r="DI347" i="43"/>
  <c r="DN348" i="43"/>
  <c r="DS349" i="43"/>
  <c r="DD350" i="43"/>
  <c r="DI351" i="43"/>
  <c r="DN352" i="43"/>
  <c r="DS353" i="43"/>
  <c r="DD354" i="43"/>
  <c r="DI355" i="43"/>
  <c r="DN356" i="43"/>
  <c r="DS357" i="43"/>
  <c r="DD358" i="43"/>
  <c r="DI359" i="43"/>
  <c r="DN360" i="43"/>
  <c r="DS361" i="43"/>
  <c r="DD362" i="43"/>
  <c r="DI363" i="43"/>
  <c r="DN364" i="43"/>
  <c r="DS365" i="43"/>
  <c r="DD366" i="43"/>
  <c r="DI367" i="43"/>
  <c r="DN368" i="43"/>
  <c r="DS369" i="43"/>
  <c r="DD370" i="43"/>
  <c r="DI371" i="43"/>
  <c r="DN372" i="43"/>
  <c r="DS373" i="43"/>
  <c r="DD374" i="43"/>
  <c r="DI375" i="43"/>
  <c r="DN376" i="43"/>
  <c r="DS377" i="43"/>
  <c r="DD378" i="43"/>
  <c r="DI379" i="43"/>
  <c r="DN380" i="43"/>
  <c r="DS381" i="43"/>
  <c r="DD382" i="43"/>
  <c r="DI383" i="43"/>
  <c r="DN384" i="43"/>
  <c r="DS385" i="43"/>
  <c r="DD386" i="43"/>
  <c r="DI387" i="43"/>
  <c r="DN388" i="43"/>
  <c r="DS389" i="43"/>
  <c r="DD390" i="43"/>
  <c r="DI391" i="43"/>
  <c r="DN392" i="43"/>
  <c r="DS393" i="43"/>
  <c r="DN399" i="43"/>
  <c r="DS400" i="43"/>
  <c r="DD401" i="43"/>
  <c r="DI402" i="43"/>
  <c r="DN403" i="43"/>
  <c r="DS404" i="43"/>
  <c r="DD405" i="43"/>
  <c r="DI406" i="43"/>
  <c r="DN407" i="43"/>
  <c r="DS408" i="43"/>
  <c r="DD409" i="43"/>
  <c r="DI410" i="43"/>
  <c r="DN411" i="43"/>
  <c r="DS412" i="43"/>
  <c r="DD413" i="43"/>
  <c r="DI414" i="43"/>
  <c r="DN415" i="43"/>
  <c r="DS416" i="43"/>
  <c r="DD417" i="43"/>
  <c r="DI418" i="43"/>
  <c r="DN419" i="43"/>
  <c r="DS420" i="43"/>
  <c r="DD421" i="43"/>
  <c r="DI422" i="43"/>
  <c r="DN423" i="43"/>
  <c r="DS424" i="43"/>
  <c r="DD425" i="43"/>
  <c r="DI426" i="43"/>
  <c r="DN427" i="43"/>
  <c r="DS428" i="43"/>
  <c r="DD429" i="43"/>
  <c r="DI430" i="43"/>
  <c r="DN431" i="43"/>
  <c r="DS432" i="43"/>
  <c r="DD433" i="43"/>
  <c r="DI434" i="43"/>
  <c r="DN435" i="43"/>
  <c r="DS436" i="43"/>
  <c r="DD437" i="43"/>
  <c r="DI438" i="43"/>
  <c r="DN439" i="43"/>
  <c r="DS440" i="43"/>
  <c r="DD441" i="43"/>
  <c r="DI442" i="43"/>
  <c r="DN443" i="43"/>
  <c r="DS444" i="43"/>
  <c r="DD445" i="43"/>
  <c r="DI446" i="43"/>
  <c r="DN447" i="43"/>
  <c r="DS448" i="43"/>
  <c r="DD449" i="43"/>
  <c r="DI450" i="43"/>
  <c r="DN451" i="43"/>
  <c r="DS452" i="43"/>
  <c r="DD453" i="43"/>
  <c r="DI454" i="43"/>
  <c r="DN455" i="43"/>
  <c r="DS456" i="43"/>
  <c r="DD457" i="43"/>
  <c r="DI458" i="43"/>
  <c r="DN459" i="43"/>
  <c r="DS460" i="43"/>
  <c r="DD461" i="43"/>
  <c r="DI462" i="43"/>
  <c r="DN463" i="43"/>
  <c r="DS464" i="43"/>
  <c r="DD465" i="43"/>
  <c r="DI466" i="43"/>
  <c r="DN467" i="43"/>
  <c r="DS468" i="43"/>
  <c r="DD469" i="43"/>
  <c r="DI470" i="43"/>
  <c r="DN471" i="43"/>
  <c r="DS472" i="43"/>
  <c r="DD473" i="43"/>
  <c r="DI474" i="43"/>
  <c r="DN475" i="43"/>
  <c r="DS476" i="43"/>
  <c r="DD477" i="43"/>
  <c r="DI478" i="43"/>
  <c r="DN479" i="43"/>
  <c r="DS480" i="43"/>
  <c r="DD481" i="43"/>
  <c r="DI482" i="43"/>
  <c r="DN483" i="43"/>
  <c r="DS484" i="43"/>
  <c r="DD485" i="43"/>
  <c r="DI486" i="43"/>
  <c r="DN487" i="43"/>
  <c r="DS488" i="43"/>
  <c r="DD489" i="43"/>
  <c r="DI490" i="43"/>
  <c r="DN491" i="43"/>
  <c r="DS492" i="43"/>
  <c r="DD493" i="43"/>
  <c r="DI494" i="43"/>
  <c r="DN495" i="43"/>
  <c r="DS496" i="43"/>
  <c r="DD497" i="43"/>
  <c r="DI498" i="43"/>
  <c r="DN499" i="43"/>
  <c r="DS500" i="43"/>
  <c r="DD501" i="43"/>
  <c r="DI502" i="43"/>
  <c r="DN503" i="43"/>
  <c r="DS504" i="43"/>
  <c r="DD505" i="43"/>
  <c r="DI506" i="43"/>
  <c r="DN507" i="43"/>
  <c r="DS508" i="43"/>
  <c r="DD509" i="43"/>
  <c r="DI510" i="43"/>
  <c r="DN511" i="43"/>
  <c r="DS512" i="43"/>
  <c r="DD513" i="43"/>
  <c r="DI514" i="43"/>
  <c r="DN515" i="43"/>
  <c r="DS516" i="43"/>
  <c r="DD517" i="43"/>
  <c r="DI518" i="43"/>
  <c r="DN519" i="43"/>
  <c r="DS520" i="43"/>
  <c r="DD521" i="43"/>
  <c r="DI522" i="43"/>
  <c r="DN523" i="43"/>
  <c r="DS524" i="43"/>
  <c r="DN530" i="43"/>
  <c r="DS531" i="43"/>
  <c r="DD532" i="43"/>
  <c r="DI533" i="43"/>
  <c r="DN534" i="43"/>
  <c r="DS535" i="43"/>
  <c r="DD536" i="43"/>
  <c r="DI537" i="43"/>
  <c r="DN538" i="43"/>
  <c r="DS539" i="43"/>
  <c r="DD540" i="43"/>
  <c r="DI541" i="43"/>
  <c r="DN542" i="43"/>
  <c r="DS543" i="43"/>
  <c r="DD544" i="43"/>
  <c r="DN6" i="43"/>
  <c r="DD7" i="43"/>
  <c r="DN8" i="43"/>
  <c r="DD9" i="43"/>
  <c r="DD10" i="43"/>
  <c r="DN11" i="43"/>
  <c r="DD12" i="43"/>
  <c r="DS13" i="43"/>
  <c r="DN14" i="43"/>
  <c r="DI15" i="43"/>
  <c r="DD16" i="43"/>
  <c r="DS17" i="43"/>
  <c r="DN18" i="43"/>
  <c r="DI19" i="43"/>
  <c r="DD20" i="43"/>
  <c r="DS21" i="43"/>
  <c r="DN22" i="43"/>
  <c r="DI23" i="43"/>
  <c r="DD24" i="43"/>
  <c r="DS25" i="43"/>
  <c r="DN26" i="43"/>
  <c r="DI27" i="43"/>
  <c r="DD28" i="43"/>
  <c r="DS29" i="43"/>
  <c r="DN30" i="43"/>
  <c r="DI31" i="43"/>
  <c r="DD32" i="43"/>
  <c r="DS33" i="43"/>
  <c r="DN34" i="43"/>
  <c r="DI35" i="43"/>
  <c r="DD36" i="43"/>
  <c r="DS37" i="43"/>
  <c r="DN38" i="43"/>
  <c r="DI39" i="43"/>
  <c r="DD40" i="43"/>
  <c r="DS41" i="43"/>
  <c r="DN42" i="43"/>
  <c r="DI43" i="43"/>
  <c r="DD44" i="43"/>
  <c r="DS45" i="43"/>
  <c r="DN46" i="43"/>
  <c r="DI47" i="43"/>
  <c r="DD48" i="43"/>
  <c r="DS49" i="43"/>
  <c r="DN50" i="43"/>
  <c r="DI51" i="43"/>
  <c r="DD52" i="43"/>
  <c r="DS53" i="43"/>
  <c r="DN54" i="43"/>
  <c r="DI55" i="43"/>
  <c r="DD56" i="43"/>
  <c r="DS57" i="43"/>
  <c r="DN58" i="43"/>
  <c r="DI59" i="43"/>
  <c r="DD60" i="43"/>
  <c r="DS61" i="43"/>
  <c r="DN62" i="43"/>
  <c r="DI63" i="43"/>
  <c r="DD64" i="43"/>
  <c r="DS65" i="43"/>
  <c r="DN66" i="43"/>
  <c r="DI67" i="43"/>
  <c r="DD68" i="43"/>
  <c r="DS69" i="43"/>
  <c r="DN70" i="43"/>
  <c r="DI71" i="43"/>
  <c r="DD72" i="43"/>
  <c r="DS73" i="43"/>
  <c r="DN74" i="43"/>
  <c r="DI75" i="43"/>
  <c r="DD76" i="43"/>
  <c r="DS77" i="43"/>
  <c r="DN78" i="43"/>
  <c r="DI79" i="43"/>
  <c r="DD80" i="43"/>
  <c r="DN81" i="43"/>
  <c r="DD82" i="43"/>
  <c r="DN83" i="43"/>
  <c r="DD84" i="43"/>
  <c r="DN85" i="43"/>
  <c r="DS86" i="43"/>
  <c r="DS87" i="43"/>
  <c r="DS88" i="43"/>
  <c r="DS89" i="43"/>
  <c r="DS90" i="43"/>
  <c r="DS91" i="43"/>
  <c r="DS92" i="43"/>
  <c r="DS93" i="43"/>
  <c r="DS94" i="43"/>
  <c r="DS95" i="43"/>
  <c r="DS96" i="43"/>
  <c r="DS97" i="43"/>
  <c r="DS98" i="43"/>
  <c r="DS99" i="43"/>
  <c r="DS100" i="43"/>
  <c r="DS101" i="43"/>
  <c r="DS102" i="43"/>
  <c r="DS103" i="43"/>
  <c r="DS104" i="43"/>
  <c r="DS105" i="43"/>
  <c r="DS106" i="43"/>
  <c r="DD107" i="43"/>
  <c r="DI108" i="43"/>
  <c r="DN109" i="43"/>
  <c r="DS110" i="43"/>
  <c r="DD111" i="43"/>
  <c r="DI112" i="43"/>
  <c r="DN113" i="43"/>
  <c r="DS114" i="43"/>
  <c r="DD115" i="43"/>
  <c r="DI116" i="43"/>
  <c r="DN117" i="43"/>
  <c r="DS118" i="43"/>
  <c r="DD119" i="43"/>
  <c r="DI120" i="43"/>
  <c r="DN121" i="43"/>
  <c r="DS122" i="43"/>
  <c r="DD123" i="43"/>
  <c r="DI124" i="43"/>
  <c r="DN125" i="43"/>
  <c r="DS126" i="43"/>
  <c r="DD127" i="43"/>
  <c r="DI128" i="43"/>
  <c r="DN129" i="43"/>
  <c r="DS130" i="43"/>
  <c r="DD131" i="43"/>
  <c r="DS137" i="43"/>
  <c r="DD138" i="43"/>
  <c r="DI139" i="43"/>
  <c r="DN140" i="43"/>
  <c r="DS141" i="43"/>
  <c r="DD142" i="43"/>
  <c r="DI143" i="43"/>
  <c r="DN144" i="43"/>
  <c r="DS145" i="43"/>
  <c r="DD146" i="43"/>
  <c r="DI147" i="43"/>
  <c r="DN148" i="43"/>
  <c r="DS149" i="43"/>
  <c r="DD150" i="43"/>
  <c r="DI151" i="43"/>
  <c r="DN152" i="43"/>
  <c r="DS153" i="43"/>
  <c r="DD154" i="43"/>
  <c r="DI155" i="43"/>
  <c r="DN156" i="43"/>
  <c r="DS157" i="43"/>
  <c r="DD158" i="43"/>
  <c r="DI159" i="43"/>
  <c r="DN160" i="43"/>
  <c r="DS161" i="43"/>
  <c r="DD162" i="43"/>
  <c r="DI163" i="43"/>
  <c r="DN164" i="43"/>
  <c r="DS165" i="43"/>
  <c r="DD166" i="43"/>
  <c r="DI167" i="43"/>
  <c r="DN168" i="43"/>
  <c r="DS169" i="43"/>
  <c r="DD170" i="43"/>
  <c r="DI171" i="43"/>
  <c r="DN172" i="43"/>
  <c r="DS173" i="43"/>
  <c r="DD174" i="43"/>
  <c r="DI175" i="43"/>
  <c r="DN176" i="43"/>
  <c r="DS177" i="43"/>
  <c r="DD178" i="43"/>
  <c r="DI179" i="43"/>
  <c r="DN180" i="43"/>
  <c r="DS181" i="43"/>
  <c r="DD182" i="43"/>
  <c r="DI183" i="43"/>
  <c r="DN184" i="43"/>
  <c r="DS185" i="43"/>
  <c r="DD186" i="43"/>
  <c r="DI187" i="43"/>
  <c r="DN188" i="43"/>
  <c r="DS189" i="43"/>
  <c r="DD190" i="43"/>
  <c r="DI191" i="43"/>
  <c r="DN192" i="43"/>
  <c r="DS193" i="43"/>
  <c r="DD194" i="43"/>
  <c r="DI195" i="43"/>
  <c r="DN196" i="43"/>
  <c r="DS197" i="43"/>
  <c r="DD198" i="43"/>
  <c r="DI199" i="43"/>
  <c r="DN200" i="43"/>
  <c r="DS201" i="43"/>
  <c r="DD202" i="43"/>
  <c r="DI203" i="43"/>
  <c r="DN204" i="43"/>
  <c r="DS205" i="43"/>
  <c r="DD206" i="43"/>
  <c r="DI207" i="43"/>
  <c r="DN208" i="43"/>
  <c r="DS209" i="43"/>
  <c r="DD210" i="43"/>
  <c r="DI211" i="43"/>
  <c r="DN212" i="43"/>
  <c r="DS213" i="43"/>
  <c r="DD214" i="43"/>
  <c r="DI215" i="43"/>
  <c r="DN216" i="43"/>
  <c r="DS217" i="43"/>
  <c r="DD218" i="43"/>
  <c r="DI219" i="43"/>
  <c r="DN220" i="43"/>
  <c r="DS221" i="43"/>
  <c r="DD222" i="43"/>
  <c r="DI223" i="43"/>
  <c r="DN224" i="43"/>
  <c r="DS225" i="43"/>
  <c r="DD226" i="43"/>
  <c r="DI227" i="43"/>
  <c r="DN228" i="43"/>
  <c r="DS229" i="43"/>
  <c r="DD230" i="43"/>
  <c r="DI231" i="43"/>
  <c r="DN232" i="43"/>
  <c r="DS233" i="43"/>
  <c r="DD234" i="43"/>
  <c r="DI235" i="43"/>
  <c r="DN236" i="43"/>
  <c r="DS237" i="43"/>
  <c r="DD238" i="43"/>
  <c r="DI239" i="43"/>
  <c r="DN240" i="43"/>
  <c r="DS241" i="43"/>
  <c r="DD242" i="43"/>
  <c r="DI243" i="43"/>
  <c r="DN244" i="43"/>
  <c r="DS245" i="43"/>
  <c r="DD246" i="43"/>
  <c r="DI247" i="43"/>
  <c r="DN248" i="43"/>
  <c r="DS249" i="43"/>
  <c r="DD250" i="43"/>
  <c r="DI251" i="43"/>
  <c r="DN252" i="43"/>
  <c r="DS253" i="43"/>
  <c r="DD254" i="43"/>
  <c r="DI255" i="43"/>
  <c r="DN256" i="43"/>
  <c r="DS257" i="43"/>
  <c r="DD258" i="43"/>
  <c r="DI259" i="43"/>
  <c r="DN260" i="43"/>
  <c r="DS261" i="43"/>
  <c r="DD262" i="43"/>
  <c r="DS268" i="43"/>
  <c r="DD269" i="43"/>
  <c r="DI270" i="43"/>
  <c r="DN271" i="43"/>
  <c r="DS272" i="43"/>
  <c r="DD273" i="43"/>
  <c r="DI274" i="43"/>
  <c r="DN275" i="43"/>
  <c r="DS276" i="43"/>
  <c r="DD277" i="43"/>
  <c r="DI278" i="43"/>
  <c r="DN279" i="43"/>
  <c r="DS280" i="43"/>
  <c r="DD281" i="43"/>
  <c r="DI282" i="43"/>
  <c r="DN283" i="43"/>
  <c r="DS284" i="43"/>
  <c r="DD285" i="43"/>
  <c r="DI286" i="43"/>
  <c r="DN287" i="43"/>
  <c r="DS288" i="43"/>
  <c r="DD289" i="43"/>
  <c r="DI290" i="43"/>
  <c r="DN291" i="43"/>
  <c r="DS292" i="43"/>
  <c r="DD293" i="43"/>
  <c r="DI294" i="43"/>
  <c r="DN295" i="43"/>
  <c r="DS296" i="43"/>
  <c r="DD297" i="43"/>
  <c r="DI298" i="43"/>
  <c r="DN299" i="43"/>
  <c r="DS300" i="43"/>
  <c r="DD301" i="43"/>
  <c r="DI302" i="43"/>
  <c r="DN303" i="43"/>
  <c r="DS304" i="43"/>
  <c r="DD305" i="43"/>
  <c r="DI306" i="43"/>
  <c r="DN307" i="43"/>
  <c r="DS308" i="43"/>
  <c r="DD309" i="43"/>
  <c r="DI310" i="43"/>
  <c r="DN311" i="43"/>
  <c r="DS312" i="43"/>
  <c r="DD313" i="43"/>
  <c r="DI314" i="43"/>
  <c r="DN315" i="43"/>
  <c r="DS316" i="43"/>
  <c r="DD317" i="43"/>
  <c r="DI318" i="43"/>
  <c r="DN319" i="43"/>
  <c r="DS320" i="43"/>
  <c r="DD321" i="43"/>
  <c r="DI322" i="43"/>
  <c r="DN323" i="43"/>
  <c r="DS324" i="43"/>
  <c r="DD325" i="43"/>
  <c r="DI326" i="43"/>
  <c r="DN327" i="43"/>
  <c r="DS328" i="43"/>
  <c r="DD329" i="43"/>
  <c r="DI330" i="43"/>
  <c r="DN331" i="43"/>
  <c r="DS332" i="43"/>
  <c r="DD333" i="43"/>
  <c r="DI334" i="43"/>
  <c r="DN335" i="43"/>
  <c r="DS336" i="43"/>
  <c r="DD337" i="43"/>
  <c r="DI338" i="43"/>
  <c r="DN339" i="43"/>
  <c r="DS340" i="43"/>
  <c r="DD341" i="43"/>
  <c r="DI342" i="43"/>
  <c r="DN343" i="43"/>
  <c r="DS344" i="43"/>
  <c r="DD345" i="43"/>
  <c r="DI346" i="43"/>
  <c r="DN347" i="43"/>
  <c r="DS348" i="43"/>
  <c r="DD349" i="43"/>
  <c r="DI350" i="43"/>
  <c r="DN351" i="43"/>
  <c r="DS352" i="43"/>
  <c r="DD353" i="43"/>
  <c r="DI354" i="43"/>
  <c r="DN355" i="43"/>
  <c r="DS356" i="43"/>
  <c r="DD357" i="43"/>
  <c r="DI358" i="43"/>
  <c r="DN359" i="43"/>
  <c r="DS360" i="43"/>
  <c r="DD361" i="43"/>
  <c r="DI362" i="43"/>
  <c r="DN363" i="43"/>
  <c r="DS364" i="43"/>
  <c r="DD365" i="43"/>
  <c r="DI366" i="43"/>
  <c r="DN367" i="43"/>
  <c r="DS368" i="43"/>
  <c r="DD369" i="43"/>
  <c r="DI370" i="43"/>
  <c r="DN371" i="43"/>
  <c r="DS372" i="43"/>
  <c r="DD373" i="43"/>
  <c r="DI374" i="43"/>
  <c r="DN375" i="43"/>
  <c r="DS376" i="43"/>
  <c r="DD377" i="43"/>
  <c r="DI378" i="43"/>
  <c r="DN379" i="43"/>
  <c r="DS380" i="43"/>
  <c r="DD381" i="43"/>
  <c r="DI382" i="43"/>
  <c r="DN383" i="43"/>
  <c r="DS384" i="43"/>
  <c r="DD385" i="43"/>
  <c r="DI386" i="43"/>
  <c r="DN387" i="43"/>
  <c r="DS388" i="43"/>
  <c r="DD389" i="43"/>
  <c r="DI390" i="43"/>
  <c r="DN391" i="43"/>
  <c r="DS392" i="43"/>
  <c r="DD393" i="43"/>
  <c r="DS399" i="43"/>
  <c r="DD400" i="43"/>
  <c r="DI401" i="43"/>
  <c r="DN402" i="43"/>
  <c r="DS403" i="43"/>
  <c r="DD404" i="43"/>
  <c r="DI405" i="43"/>
  <c r="DN406" i="43"/>
  <c r="DS407" i="43"/>
  <c r="DD408" i="43"/>
  <c r="DI409" i="43"/>
  <c r="DN410" i="43"/>
  <c r="DS411" i="43"/>
  <c r="DD412" i="43"/>
  <c r="DI413" i="43"/>
  <c r="DN414" i="43"/>
  <c r="DS415" i="43"/>
  <c r="DD416" i="43"/>
  <c r="DI417" i="43"/>
  <c r="DN418" i="43"/>
  <c r="DS419" i="43"/>
  <c r="DD420" i="43"/>
  <c r="DI421" i="43"/>
  <c r="DN422" i="43"/>
  <c r="DS423" i="43"/>
  <c r="DD424" i="43"/>
  <c r="DI425" i="43"/>
  <c r="DN426" i="43"/>
  <c r="DS427" i="43"/>
  <c r="DD428" i="43"/>
  <c r="DI429" i="43"/>
  <c r="DN430" i="43"/>
  <c r="DS431" i="43"/>
  <c r="DD432" i="43"/>
  <c r="DI433" i="43"/>
  <c r="DN434" i="43"/>
  <c r="DS435" i="43"/>
  <c r="DD436" i="43"/>
  <c r="DI437" i="43"/>
  <c r="DN438" i="43"/>
  <c r="DS439" i="43"/>
  <c r="DD440" i="43"/>
  <c r="DI441" i="43"/>
  <c r="DN442" i="43"/>
  <c r="DS443" i="43"/>
  <c r="DD444" i="43"/>
  <c r="DI445" i="43"/>
  <c r="DN446" i="43"/>
  <c r="DS447" i="43"/>
  <c r="DD448" i="43"/>
  <c r="DI449" i="43"/>
  <c r="DN450" i="43"/>
  <c r="DS451" i="43"/>
  <c r="DD452" i="43"/>
  <c r="DI453" i="43"/>
  <c r="DN454" i="43"/>
  <c r="DS455" i="43"/>
  <c r="DD456" i="43"/>
  <c r="DI457" i="43"/>
  <c r="DN458" i="43"/>
  <c r="DS459" i="43"/>
  <c r="DD460" i="43"/>
  <c r="DI461" i="43"/>
  <c r="DN462" i="43"/>
  <c r="DS463" i="43"/>
  <c r="DD464" i="43"/>
  <c r="DI465" i="43"/>
  <c r="DN466" i="43"/>
  <c r="DS467" i="43"/>
  <c r="DD468" i="43"/>
  <c r="DI469" i="43"/>
  <c r="DN470" i="43"/>
  <c r="DS471" i="43"/>
  <c r="DD472" i="43"/>
  <c r="DI473" i="43"/>
  <c r="DN474" i="43"/>
  <c r="DS475" i="43"/>
  <c r="DD476" i="43"/>
  <c r="DI477" i="43"/>
  <c r="DN478" i="43"/>
  <c r="DS479" i="43"/>
  <c r="DD480" i="43"/>
  <c r="DI481" i="43"/>
  <c r="DN482" i="43"/>
  <c r="DS483" i="43"/>
  <c r="DD484" i="43"/>
  <c r="DI485" i="43"/>
  <c r="DN486" i="43"/>
  <c r="DS487" i="43"/>
  <c r="DD488" i="43"/>
  <c r="DI489" i="43"/>
  <c r="DN490" i="43"/>
  <c r="DS491" i="43"/>
  <c r="DD492" i="43"/>
  <c r="DI493" i="43"/>
  <c r="DN494" i="43"/>
  <c r="DS495" i="43"/>
  <c r="DD496" i="43"/>
  <c r="DI497" i="43"/>
  <c r="DN498" i="43"/>
  <c r="DS499" i="43"/>
  <c r="DD500" i="43"/>
  <c r="DI501" i="43"/>
  <c r="DN502" i="43"/>
  <c r="DS503" i="43"/>
  <c r="DD504" i="43"/>
  <c r="DI505" i="43"/>
  <c r="DN506" i="43"/>
  <c r="DS507" i="43"/>
  <c r="DD508" i="43"/>
  <c r="DI509" i="43"/>
  <c r="DN510" i="43"/>
  <c r="DS511" i="43"/>
  <c r="DD512" i="43"/>
  <c r="DI513" i="43"/>
  <c r="DN514" i="43"/>
  <c r="DS515" i="43"/>
  <c r="DD516" i="43"/>
  <c r="DI517" i="43"/>
  <c r="DN518" i="43"/>
  <c r="DS519" i="43"/>
  <c r="DD520" i="43"/>
  <c r="DI521" i="43"/>
  <c r="DN522" i="43"/>
  <c r="DS523" i="43"/>
  <c r="DD524" i="43"/>
  <c r="DS530" i="43"/>
  <c r="DD531" i="43"/>
  <c r="DI532" i="43"/>
  <c r="DN533" i="43"/>
  <c r="DS534" i="43"/>
  <c r="DD535" i="43"/>
  <c r="DI536" i="43"/>
  <c r="DN537" i="43"/>
  <c r="DS538" i="43"/>
  <c r="DD539" i="43"/>
  <c r="DI540" i="43"/>
  <c r="DN541" i="43"/>
  <c r="DS542" i="43"/>
  <c r="DD543" i="43"/>
  <c r="IJ26" i="42" l="1"/>
  <c r="IG26" i="42" s="1"/>
  <c r="AF88" i="58"/>
  <c r="CJ17" i="43"/>
  <c r="BH17" i="49"/>
  <c r="BJ130" i="49" s="1"/>
  <c r="IK27" i="42"/>
  <c r="CJ12" i="43"/>
  <c r="CI12" i="43" s="1"/>
  <c r="IP27" i="42"/>
  <c r="IL27" i="42"/>
  <c r="II27" i="42" s="1"/>
  <c r="AV2499" i="43"/>
  <c r="AV1180" i="43"/>
  <c r="AV656" i="43"/>
  <c r="T12" i="54"/>
  <c r="P12" i="54" s="1"/>
  <c r="CH14" i="43"/>
  <c r="CH10" i="43" s="1"/>
  <c r="DB84" i="43" s="1"/>
  <c r="CJ75" i="43"/>
  <c r="CI75" i="43" s="1"/>
  <c r="CJ54" i="43"/>
  <c r="CI54" i="43" s="1"/>
  <c r="CJ49" i="43"/>
  <c r="CI49" i="43" s="1"/>
  <c r="DS1971" i="43"/>
  <c r="DI2367" i="43"/>
  <c r="DI2631" i="43"/>
  <c r="BD13" i="54"/>
  <c r="AF13" i="54"/>
  <c r="DN918" i="43"/>
  <c r="DN1180" i="43"/>
  <c r="DS1443" i="43"/>
  <c r="DI1707" i="43"/>
  <c r="AN13" i="54"/>
  <c r="CN81" i="50"/>
  <c r="CJ50" i="43"/>
  <c r="CI50" i="43" s="1"/>
  <c r="AV13" i="54"/>
  <c r="IK23" i="42"/>
  <c r="IP23" i="42"/>
  <c r="IL23" i="42"/>
  <c r="II23" i="42" s="1"/>
  <c r="IH23" i="42" s="1"/>
  <c r="AF91" i="59"/>
  <c r="AF84" i="59"/>
  <c r="AF82" i="59"/>
  <c r="AF90" i="59"/>
  <c r="AF87" i="59"/>
  <c r="AF88" i="59"/>
  <c r="AF86" i="59"/>
  <c r="AF83" i="59"/>
  <c r="BE19" i="49"/>
  <c r="BE18" i="49"/>
  <c r="BD18" i="49" s="1"/>
  <c r="AF89" i="59"/>
  <c r="AF85" i="59"/>
  <c r="BE47" i="49"/>
  <c r="BD47" i="49" s="1"/>
  <c r="BE40" i="49"/>
  <c r="BD40" i="49" s="1"/>
  <c r="AV263" i="43"/>
  <c r="BJ141" i="49"/>
  <c r="K7" i="63"/>
  <c r="AV394" i="43"/>
  <c r="BP81" i="50"/>
  <c r="BJ173" i="49"/>
  <c r="CB81" i="50"/>
  <c r="BL81" i="50"/>
  <c r="I8" i="63"/>
  <c r="AV1839" i="43"/>
  <c r="T157" i="59"/>
  <c r="K5" i="63"/>
  <c r="AB157" i="59"/>
  <c r="X157" i="59"/>
  <c r="CF81" i="50"/>
  <c r="K10" i="63"/>
  <c r="AV918" i="43"/>
  <c r="K8" i="63"/>
  <c r="AV787" i="43"/>
  <c r="AJ13" i="54"/>
  <c r="K6" i="63"/>
  <c r="AV2235" i="43"/>
  <c r="J9" i="63"/>
  <c r="AV1049" i="43"/>
  <c r="K11" i="63"/>
  <c r="K9" i="63"/>
  <c r="AV1311" i="43"/>
  <c r="J6" i="63"/>
  <c r="J10" i="63"/>
  <c r="J7" i="63"/>
  <c r="AV1707" i="43"/>
  <c r="J11" i="63"/>
  <c r="I9" i="63"/>
  <c r="I7" i="63"/>
  <c r="J8" i="63"/>
  <c r="H5" i="63"/>
  <c r="AV2103" i="43"/>
  <c r="I11" i="63"/>
  <c r="J5" i="63"/>
  <c r="H9" i="63"/>
  <c r="I6" i="63"/>
  <c r="I10" i="63"/>
  <c r="H7" i="63"/>
  <c r="I5" i="63"/>
  <c r="P157" i="59"/>
  <c r="DX1980" i="43"/>
  <c r="DX1984" i="43"/>
  <c r="DX1988" i="43"/>
  <c r="DX1992" i="43"/>
  <c r="DX1996" i="43"/>
  <c r="DX2000" i="43"/>
  <c r="DX2004" i="43"/>
  <c r="DX2008" i="43"/>
  <c r="DX2012" i="43"/>
  <c r="DX2016" i="43"/>
  <c r="DX2020" i="43"/>
  <c r="DX2024" i="43"/>
  <c r="DX2028" i="43"/>
  <c r="DX2032" i="43"/>
  <c r="DX2036" i="43"/>
  <c r="DX2040" i="43"/>
  <c r="DX2044" i="43"/>
  <c r="DX2110" i="43"/>
  <c r="DX2114" i="43"/>
  <c r="DX2118" i="43"/>
  <c r="DX2122" i="43"/>
  <c r="DX2126" i="43"/>
  <c r="DX2130" i="43"/>
  <c r="DX2134" i="43"/>
  <c r="DX2138" i="43"/>
  <c r="DX2142" i="43"/>
  <c r="DX2146" i="43"/>
  <c r="DX2150" i="43"/>
  <c r="DX2154" i="43"/>
  <c r="DX2158" i="43"/>
  <c r="DX2162" i="43"/>
  <c r="DX2166" i="43"/>
  <c r="DX2170" i="43"/>
  <c r="DX2174" i="43"/>
  <c r="DX2197" i="43"/>
  <c r="DX2213" i="43"/>
  <c r="DX2229" i="43"/>
  <c r="DX663" i="43"/>
  <c r="DX667" i="43"/>
  <c r="DX671" i="43"/>
  <c r="DX675" i="43"/>
  <c r="DX679" i="43"/>
  <c r="DX683" i="43"/>
  <c r="DX687" i="43"/>
  <c r="DX691" i="43"/>
  <c r="DX695" i="43"/>
  <c r="DX699" i="43"/>
  <c r="DX703" i="43"/>
  <c r="DX707" i="43"/>
  <c r="DX711" i="43"/>
  <c r="DX715" i="43"/>
  <c r="DX719" i="43"/>
  <c r="DX723" i="43"/>
  <c r="DX727" i="43"/>
  <c r="DX731" i="43"/>
  <c r="DX735" i="43"/>
  <c r="DX739" i="43"/>
  <c r="DX743" i="43"/>
  <c r="DX747" i="43"/>
  <c r="DX751" i="43"/>
  <c r="DX755" i="43"/>
  <c r="DX759" i="43"/>
  <c r="DX763" i="43"/>
  <c r="DX767" i="43"/>
  <c r="DX771" i="43"/>
  <c r="DX775" i="43"/>
  <c r="DX779" i="43"/>
  <c r="DX783" i="43"/>
  <c r="DX925" i="43"/>
  <c r="DX929" i="43"/>
  <c r="DX933" i="43"/>
  <c r="DX937" i="43"/>
  <c r="DX941" i="43"/>
  <c r="DX945" i="43"/>
  <c r="DX949" i="43"/>
  <c r="DX953" i="43"/>
  <c r="DX957" i="43"/>
  <c r="DX961" i="43"/>
  <c r="DX965" i="43"/>
  <c r="DX969" i="43"/>
  <c r="DX973" i="43"/>
  <c r="DX977" i="43"/>
  <c r="DX981" i="43"/>
  <c r="DX985" i="43"/>
  <c r="DX989" i="43"/>
  <c r="DX993" i="43"/>
  <c r="DX997" i="43"/>
  <c r="DX1001" i="43"/>
  <c r="DX1005" i="43"/>
  <c r="DX1009" i="43"/>
  <c r="DX1013" i="43"/>
  <c r="DX1017" i="43"/>
  <c r="DX1021" i="43"/>
  <c r="DX1025" i="43"/>
  <c r="DX1029" i="43"/>
  <c r="DX1033" i="43"/>
  <c r="DX1037" i="43"/>
  <c r="DX1041" i="43"/>
  <c r="DX1045" i="43"/>
  <c r="BL116" i="49"/>
  <c r="BJ104" i="49"/>
  <c r="BJ133" i="49"/>
  <c r="BJ144" i="49"/>
  <c r="BL137" i="49"/>
  <c r="BL169" i="49"/>
  <c r="BJ106" i="49"/>
  <c r="BJ136" i="49"/>
  <c r="BJ168" i="49"/>
  <c r="BL145" i="49"/>
  <c r="CJ31" i="43"/>
  <c r="CI31" i="43" s="1"/>
  <c r="BL113" i="49"/>
  <c r="BJ114" i="49"/>
  <c r="BJ138" i="49"/>
  <c r="BJ149" i="49"/>
  <c r="BL153" i="49"/>
  <c r="DX2510" i="43"/>
  <c r="DX2615" i="43"/>
  <c r="DX2506" i="43"/>
  <c r="DX2511" i="43"/>
  <c r="DX2583" i="43"/>
  <c r="CL66" i="49"/>
  <c r="DX131" i="43"/>
  <c r="DX127" i="43"/>
  <c r="DX123" i="43"/>
  <c r="DX119" i="43"/>
  <c r="DX115" i="43"/>
  <c r="DX111" i="43"/>
  <c r="DX107" i="43"/>
  <c r="DX7" i="43"/>
  <c r="DX2258" i="43"/>
  <c r="DX2274" i="43"/>
  <c r="DX2290" i="43"/>
  <c r="DX2300" i="43"/>
  <c r="DX2304" i="43"/>
  <c r="DX2308" i="43"/>
  <c r="DX2312" i="43"/>
  <c r="DX2316" i="43"/>
  <c r="DX2324" i="43"/>
  <c r="DX2332" i="43"/>
  <c r="DX2340" i="43"/>
  <c r="DX2348" i="43"/>
  <c r="DX2356" i="43"/>
  <c r="DX2364" i="43"/>
  <c r="DX2318" i="43"/>
  <c r="DX2326" i="43"/>
  <c r="DX2334" i="43"/>
  <c r="DX2342" i="43"/>
  <c r="DX2350" i="43"/>
  <c r="DX2358" i="43"/>
  <c r="DX2366" i="43"/>
  <c r="AV2367" i="43"/>
  <c r="BE67" i="49"/>
  <c r="BD67" i="49" s="1"/>
  <c r="AG106" i="49"/>
  <c r="CJ26" i="43"/>
  <c r="CI26" i="43" s="1"/>
  <c r="T13" i="54"/>
  <c r="CJ16" i="43"/>
  <c r="BE31" i="49"/>
  <c r="BD31" i="49" s="1"/>
  <c r="BE36" i="49"/>
  <c r="BD36" i="49" s="1"/>
  <c r="BE69" i="49"/>
  <c r="BD69" i="49" s="1"/>
  <c r="BE42" i="49"/>
  <c r="BD42" i="49" s="1"/>
  <c r="AV1575" i="43"/>
  <c r="X13" i="54"/>
  <c r="CJ67" i="43"/>
  <c r="CI67" i="43" s="1"/>
  <c r="CJ63" i="43"/>
  <c r="CI63" i="43" s="1"/>
  <c r="CJ64" i="43"/>
  <c r="CI64" i="43" s="1"/>
  <c r="CJ60" i="43"/>
  <c r="CI60" i="43" s="1"/>
  <c r="AV525" i="43"/>
  <c r="IJ22" i="42"/>
  <c r="IP22" i="42"/>
  <c r="IK22" i="42"/>
  <c r="IL22" i="42"/>
  <c r="AV1443" i="43"/>
  <c r="P7" i="54"/>
  <c r="P6" i="54"/>
  <c r="BJ110" i="49"/>
  <c r="BJ107" i="49"/>
  <c r="BJ120" i="49"/>
  <c r="BJ126" i="49"/>
  <c r="BJ134" i="49"/>
  <c r="BJ140" i="49"/>
  <c r="BJ156" i="49"/>
  <c r="BJ161" i="49"/>
  <c r="BL138" i="49"/>
  <c r="BL146" i="49"/>
  <c r="BL170" i="49"/>
  <c r="BE22" i="49"/>
  <c r="BD22" i="49" s="1"/>
  <c r="BL129" i="49"/>
  <c r="BL110" i="49"/>
  <c r="BL149" i="49"/>
  <c r="BL157" i="49"/>
  <c r="CJ28" i="43"/>
  <c r="CI28" i="43" s="1"/>
  <c r="BE58" i="49"/>
  <c r="BD58" i="49" s="1"/>
  <c r="BE73" i="49"/>
  <c r="BD73" i="49" s="1"/>
  <c r="CJ65" i="43"/>
  <c r="CI65" i="43" s="1"/>
  <c r="CJ61" i="43"/>
  <c r="CI61" i="43" s="1"/>
  <c r="CJ71" i="43"/>
  <c r="CI71" i="43" s="1"/>
  <c r="CJ47" i="43"/>
  <c r="CI47" i="43" s="1"/>
  <c r="DX1104" i="43"/>
  <c r="DX2190" i="43"/>
  <c r="DX2206" i="43"/>
  <c r="DX2222" i="43"/>
  <c r="DX2248" i="43"/>
  <c r="DX2380" i="43"/>
  <c r="DX2396" i="43"/>
  <c r="DX2412" i="43"/>
  <c r="DX2428" i="43"/>
  <c r="DX2465" i="43"/>
  <c r="DX2481" i="43"/>
  <c r="DX2606" i="43"/>
  <c r="DX2619" i="43"/>
  <c r="DX2563" i="43"/>
  <c r="DX2590" i="43"/>
  <c r="CL128" i="49"/>
  <c r="BL120" i="49"/>
  <c r="BL125" i="49"/>
  <c r="BJ112" i="49"/>
  <c r="BJ118" i="49"/>
  <c r="BJ108" i="49"/>
  <c r="BJ132" i="49"/>
  <c r="BJ148" i="49"/>
  <c r="BJ153" i="49"/>
  <c r="BJ169" i="49"/>
  <c r="BJ174" i="49"/>
  <c r="BL158" i="49"/>
  <c r="BL166" i="49"/>
  <c r="CJ85" i="43"/>
  <c r="CI85" i="43" s="1"/>
  <c r="BE63" i="49"/>
  <c r="BD63" i="49" s="1"/>
  <c r="BE34" i="49"/>
  <c r="BD34" i="49" s="1"/>
  <c r="AV1971" i="43"/>
  <c r="BE92" i="49"/>
  <c r="BD92" i="49" s="1"/>
  <c r="BE56" i="49"/>
  <c r="BD56" i="49" s="1"/>
  <c r="BE44" i="49"/>
  <c r="BD44" i="49" s="1"/>
  <c r="BE89" i="49"/>
  <c r="BD89" i="49" s="1"/>
  <c r="CJ41" i="43"/>
  <c r="CI41" i="43" s="1"/>
  <c r="CJ29" i="43"/>
  <c r="CI29" i="43" s="1"/>
  <c r="CJ19" i="43"/>
  <c r="CJ58" i="43"/>
  <c r="CI58" i="43" s="1"/>
  <c r="DX1186" i="43"/>
  <c r="DX1190" i="43"/>
  <c r="DX1194" i="43"/>
  <c r="DX1198" i="43"/>
  <c r="DX1202" i="43"/>
  <c r="DX1206" i="43"/>
  <c r="DX1210" i="43"/>
  <c r="DX1214" i="43"/>
  <c r="DX1218" i="43"/>
  <c r="DX1222" i="43"/>
  <c r="DX1226" i="43"/>
  <c r="DX1230" i="43"/>
  <c r="DX1234" i="43"/>
  <c r="DX1238" i="43"/>
  <c r="DX1242" i="43"/>
  <c r="DX1246" i="43"/>
  <c r="DX1250" i="43"/>
  <c r="DX1254" i="43"/>
  <c r="DX1258" i="43"/>
  <c r="DX1262" i="43"/>
  <c r="DX1266" i="43"/>
  <c r="DX1270" i="43"/>
  <c r="DX1274" i="43"/>
  <c r="DX1278" i="43"/>
  <c r="DX1282" i="43"/>
  <c r="DX1286" i="43"/>
  <c r="DX1290" i="43"/>
  <c r="DX1294" i="43"/>
  <c r="DX1298" i="43"/>
  <c r="DX1302" i="43"/>
  <c r="DX1306" i="43"/>
  <c r="DX1310" i="43"/>
  <c r="DX2186" i="43"/>
  <c r="DX2202" i="43"/>
  <c r="DX2218" i="43"/>
  <c r="DX2234" i="43"/>
  <c r="DX2514" i="43"/>
  <c r="DX2555" i="43"/>
  <c r="DX2571" i="43"/>
  <c r="P10" i="54"/>
  <c r="P4" i="54"/>
  <c r="BL127" i="49"/>
  <c r="BL106" i="49"/>
  <c r="BL121" i="49"/>
  <c r="BJ101" i="49"/>
  <c r="BL108" i="49"/>
  <c r="BJ113" i="49"/>
  <c r="BJ125" i="49"/>
  <c r="BJ129" i="49"/>
  <c r="BJ131" i="49"/>
  <c r="BJ135" i="49"/>
  <c r="BJ147" i="49"/>
  <c r="BJ151" i="49"/>
  <c r="BJ163" i="49"/>
  <c r="BJ167" i="49"/>
  <c r="BL143" i="49"/>
  <c r="BL147" i="49"/>
  <c r="BL159" i="49"/>
  <c r="BL163" i="49"/>
  <c r="BE50" i="49"/>
  <c r="BD50" i="49" s="1"/>
  <c r="BE79" i="49"/>
  <c r="BD79" i="49" s="1"/>
  <c r="BE45" i="49"/>
  <c r="BD45" i="49" s="1"/>
  <c r="BE25" i="49"/>
  <c r="AV132" i="43"/>
  <c r="AF161" i="59"/>
  <c r="P5" i="54"/>
  <c r="BL122" i="49"/>
  <c r="BL114" i="49"/>
  <c r="DX1103" i="43"/>
  <c r="DX1358" i="43"/>
  <c r="DX1366" i="43"/>
  <c r="DX1374" i="43"/>
  <c r="DX1382" i="43"/>
  <c r="DX1390" i="43"/>
  <c r="DX1398" i="43"/>
  <c r="DX1406" i="43"/>
  <c r="DX1417" i="43"/>
  <c r="DX1421" i="43"/>
  <c r="DX1425" i="43"/>
  <c r="DX1429" i="43"/>
  <c r="DX1433" i="43"/>
  <c r="DX1437" i="43"/>
  <c r="DX1441" i="43"/>
  <c r="DX1585" i="43"/>
  <c r="DX1589" i="43"/>
  <c r="DX1593" i="43"/>
  <c r="DX1597" i="43"/>
  <c r="DX1601" i="43"/>
  <c r="DX1605" i="43"/>
  <c r="DX1609" i="43"/>
  <c r="DX1613" i="43"/>
  <c r="DX1617" i="43"/>
  <c r="DX1621" i="43"/>
  <c r="DX1625" i="43"/>
  <c r="DX1629" i="43"/>
  <c r="DX1633" i="43"/>
  <c r="DX1637" i="43"/>
  <c r="DX1641" i="43"/>
  <c r="DX1645" i="43"/>
  <c r="DX1649" i="43"/>
  <c r="DX1653" i="43"/>
  <c r="DX1657" i="43"/>
  <c r="DX1661" i="43"/>
  <c r="DX1665" i="43"/>
  <c r="DX1669" i="43"/>
  <c r="DX1673" i="43"/>
  <c r="DX1677" i="43"/>
  <c r="DX1681" i="43"/>
  <c r="DX1685" i="43"/>
  <c r="DX1693" i="43"/>
  <c r="DX1701" i="43"/>
  <c r="DX1689" i="43"/>
  <c r="DX1697" i="43"/>
  <c r="DX1705" i="43"/>
  <c r="DX1968" i="43"/>
  <c r="DX1982" i="43"/>
  <c r="DX1986" i="43"/>
  <c r="DX1990" i="43"/>
  <c r="DX1994" i="43"/>
  <c r="DX1998" i="43"/>
  <c r="DX2002" i="43"/>
  <c r="DX2006" i="43"/>
  <c r="DX2010" i="43"/>
  <c r="DX2014" i="43"/>
  <c r="DX2018" i="43"/>
  <c r="DX2022" i="43"/>
  <c r="DX2026" i="43"/>
  <c r="DX2030" i="43"/>
  <c r="DX2034" i="43"/>
  <c r="DX2038" i="43"/>
  <c r="DX2042" i="43"/>
  <c r="DX2046" i="43"/>
  <c r="DX2050" i="43"/>
  <c r="DX2054" i="43"/>
  <c r="DX2058" i="43"/>
  <c r="DX2062" i="43"/>
  <c r="DX2066" i="43"/>
  <c r="DX2070" i="43"/>
  <c r="DX2074" i="43"/>
  <c r="DX2078" i="43"/>
  <c r="DX2082" i="43"/>
  <c r="DX2086" i="43"/>
  <c r="DX2090" i="43"/>
  <c r="DX2094" i="43"/>
  <c r="DX2098" i="43"/>
  <c r="DX2102" i="43"/>
  <c r="DX2112" i="43"/>
  <c r="DX2116" i="43"/>
  <c r="DX2120" i="43"/>
  <c r="DX2124" i="43"/>
  <c r="DX2128" i="43"/>
  <c r="DX2132" i="43"/>
  <c r="DX2136" i="43"/>
  <c r="DX2140" i="43"/>
  <c r="DX2144" i="43"/>
  <c r="DX2148" i="43"/>
  <c r="DX2152" i="43"/>
  <c r="DX2156" i="43"/>
  <c r="DX2160" i="43"/>
  <c r="DX2164" i="43"/>
  <c r="DX2168" i="43"/>
  <c r="DX2172" i="43"/>
  <c r="DX2176" i="43"/>
  <c r="DX2180" i="43"/>
  <c r="DX2184" i="43"/>
  <c r="DX2193" i="43"/>
  <c r="DX2209" i="43"/>
  <c r="DX2225" i="43"/>
  <c r="DX2262" i="43"/>
  <c r="DX2278" i="43"/>
  <c r="DX2294" i="43"/>
  <c r="DX2246" i="43"/>
  <c r="DX2251" i="43"/>
  <c r="DX2267" i="43"/>
  <c r="DX2283" i="43"/>
  <c r="DX2299" i="43"/>
  <c r="DX2303" i="43"/>
  <c r="DX2307" i="43"/>
  <c r="DX2311" i="43"/>
  <c r="DX2315" i="43"/>
  <c r="DX2395" i="43"/>
  <c r="DX2411" i="43"/>
  <c r="DX2427" i="43"/>
  <c r="DX2473" i="43"/>
  <c r="DX2384" i="43"/>
  <c r="DX2400" i="43"/>
  <c r="DX2416" i="43"/>
  <c r="DX2432" i="43"/>
  <c r="DX2446" i="43"/>
  <c r="DX2454" i="43"/>
  <c r="DX2449" i="43"/>
  <c r="DX2457" i="43"/>
  <c r="DX2525" i="43"/>
  <c r="DX2533" i="43"/>
  <c r="DX2541" i="43"/>
  <c r="DX2549" i="43"/>
  <c r="DX2559" i="43"/>
  <c r="DX2575" i="43"/>
  <c r="DX2521" i="43"/>
  <c r="DX2529" i="43"/>
  <c r="DX2537" i="43"/>
  <c r="DX2545" i="43"/>
  <c r="DX2553" i="43"/>
  <c r="CL8" i="49"/>
  <c r="DX2622" i="43"/>
  <c r="CL12" i="49"/>
  <c r="CL61" i="49"/>
  <c r="CL60" i="49"/>
  <c r="CL136" i="49"/>
  <c r="CL82" i="49"/>
  <c r="CL98" i="49"/>
  <c r="CL102" i="49"/>
  <c r="CL188" i="49"/>
  <c r="CL180" i="49"/>
  <c r="CL196" i="49"/>
  <c r="P9" i="54"/>
  <c r="P8" i="54"/>
  <c r="BL123" i="49"/>
  <c r="BL124" i="49"/>
  <c r="BL117" i="49"/>
  <c r="BL103" i="49"/>
  <c r="BL133" i="49"/>
  <c r="BL130" i="49"/>
  <c r="BL131" i="49"/>
  <c r="BL136" i="49"/>
  <c r="BL140" i="49"/>
  <c r="BL144" i="49"/>
  <c r="BL148" i="49"/>
  <c r="BL152" i="49"/>
  <c r="BL156" i="49"/>
  <c r="BL160" i="49"/>
  <c r="BL164" i="49"/>
  <c r="BL168" i="49"/>
  <c r="BL172" i="49"/>
  <c r="CJ13" i="43"/>
  <c r="CI13" i="43" s="1"/>
  <c r="II29" i="42"/>
  <c r="IH29" i="42" s="1"/>
  <c r="II25" i="42"/>
  <c r="BE88" i="49"/>
  <c r="BD88" i="49" s="1"/>
  <c r="BE72" i="49"/>
  <c r="BD72" i="49" s="1"/>
  <c r="BE23" i="49"/>
  <c r="BD23" i="49" s="1"/>
  <c r="BE83" i="49"/>
  <c r="BD83" i="49" s="1"/>
  <c r="BE29" i="49"/>
  <c r="BD29" i="49" s="1"/>
  <c r="CJ21" i="43"/>
  <c r="CI21" i="43" s="1"/>
  <c r="IP21" i="42"/>
  <c r="IL21" i="42"/>
  <c r="IJ21" i="42"/>
  <c r="IG21" i="42" s="1"/>
  <c r="IK21" i="42"/>
  <c r="AF184" i="57"/>
  <c r="CL79" i="49"/>
  <c r="DX543" i="43"/>
  <c r="DX531" i="43"/>
  <c r="DX393" i="43"/>
  <c r="DX389" i="43"/>
  <c r="DX385" i="43"/>
  <c r="DX381" i="43"/>
  <c r="DX377" i="43"/>
  <c r="DX373" i="43"/>
  <c r="DX369" i="43"/>
  <c r="DX365" i="43"/>
  <c r="DX361" i="43"/>
  <c r="DX357" i="43"/>
  <c r="DX353" i="43"/>
  <c r="DX349" i="43"/>
  <c r="DX345" i="43"/>
  <c r="DX341" i="43"/>
  <c r="DX337" i="43"/>
  <c r="DX333" i="43"/>
  <c r="DX329" i="43"/>
  <c r="DX325" i="43"/>
  <c r="DX321" i="43"/>
  <c r="DX317" i="43"/>
  <c r="DX313" i="43"/>
  <c r="DX309" i="43"/>
  <c r="DX305" i="43"/>
  <c r="DX301" i="43"/>
  <c r="DX297" i="43"/>
  <c r="DX293" i="43"/>
  <c r="DX289" i="43"/>
  <c r="DX285" i="43"/>
  <c r="DX281" i="43"/>
  <c r="DX277" i="43"/>
  <c r="DX273" i="43"/>
  <c r="DX269" i="43"/>
  <c r="DX535" i="43"/>
  <c r="DX539" i="43"/>
  <c r="P11" i="54"/>
  <c r="DX82" i="43"/>
  <c r="DX10" i="43"/>
  <c r="DX1703" i="43"/>
  <c r="DX2391" i="43"/>
  <c r="DX2423" i="43"/>
  <c r="DX2576" i="43"/>
  <c r="DX2599" i="43"/>
  <c r="DX2626" i="43"/>
  <c r="CL174" i="49"/>
  <c r="CL192" i="49"/>
  <c r="DX520" i="43"/>
  <c r="DX512" i="43"/>
  <c r="DX504" i="43"/>
  <c r="DX496" i="43"/>
  <c r="DX484" i="43"/>
  <c r="DX476" i="43"/>
  <c r="DX468" i="43"/>
  <c r="DX460" i="43"/>
  <c r="DX452" i="43"/>
  <c r="DX444" i="43"/>
  <c r="DX436" i="43"/>
  <c r="DX428" i="43"/>
  <c r="DX416" i="43"/>
  <c r="DX408" i="43"/>
  <c r="DX404" i="43"/>
  <c r="DX262" i="43"/>
  <c r="DX258" i="43"/>
  <c r="DX254" i="43"/>
  <c r="DX250" i="43"/>
  <c r="DX246" i="43"/>
  <c r="DX242" i="43"/>
  <c r="DX238" i="43"/>
  <c r="DX234" i="43"/>
  <c r="DX230" i="43"/>
  <c r="DX226" i="43"/>
  <c r="DX222" i="43"/>
  <c r="DX218" i="43"/>
  <c r="DX214" i="43"/>
  <c r="DX210" i="43"/>
  <c r="DX206" i="43"/>
  <c r="DX202" i="43"/>
  <c r="DX198" i="43"/>
  <c r="DX194" i="43"/>
  <c r="DX190" i="43"/>
  <c r="DX186" i="43"/>
  <c r="DX182" i="43"/>
  <c r="DX178" i="43"/>
  <c r="DX174" i="43"/>
  <c r="DX170" i="43"/>
  <c r="DX166" i="43"/>
  <c r="DX162" i="43"/>
  <c r="DX158" i="43"/>
  <c r="DX154" i="43"/>
  <c r="DX150" i="43"/>
  <c r="DX146" i="43"/>
  <c r="DX142" i="43"/>
  <c r="DX138" i="43"/>
  <c r="DX9" i="43"/>
  <c r="DX548" i="43"/>
  <c r="DX552" i="43"/>
  <c r="DX556" i="43"/>
  <c r="DX560" i="43"/>
  <c r="DX564" i="43"/>
  <c r="DX568" i="43"/>
  <c r="DX572" i="43"/>
  <c r="DX576" i="43"/>
  <c r="DX580" i="43"/>
  <c r="DX584" i="43"/>
  <c r="DX588" i="43"/>
  <c r="DX592" i="43"/>
  <c r="DX596" i="43"/>
  <c r="DX600" i="43"/>
  <c r="DX604" i="43"/>
  <c r="DX608" i="43"/>
  <c r="DX1687" i="43"/>
  <c r="DX1695" i="43"/>
  <c r="DX2375" i="43"/>
  <c r="DX2407" i="43"/>
  <c r="DX2439" i="43"/>
  <c r="DX2560" i="43"/>
  <c r="DX2580" i="43"/>
  <c r="DX524" i="43"/>
  <c r="DX516" i="43"/>
  <c r="DX508" i="43"/>
  <c r="DX500" i="43"/>
  <c r="DX492" i="43"/>
  <c r="DX488" i="43"/>
  <c r="DX480" i="43"/>
  <c r="DX472" i="43"/>
  <c r="DX464" i="43"/>
  <c r="DX456" i="43"/>
  <c r="DX448" i="43"/>
  <c r="DX440" i="43"/>
  <c r="DX432" i="43"/>
  <c r="DX424" i="43"/>
  <c r="DX420" i="43"/>
  <c r="DX412" i="43"/>
  <c r="DX400" i="43"/>
  <c r="DX544" i="43"/>
  <c r="H11" i="63"/>
  <c r="DX612" i="43"/>
  <c r="DX616" i="43"/>
  <c r="DX620" i="43"/>
  <c r="DX624" i="43"/>
  <c r="DX628" i="43"/>
  <c r="DX632" i="43"/>
  <c r="DX636" i="43"/>
  <c r="DX640" i="43"/>
  <c r="DX644" i="43"/>
  <c r="DX648" i="43"/>
  <c r="DX652" i="43"/>
  <c r="DX794" i="43"/>
  <c r="DX798" i="43"/>
  <c r="DX802" i="43"/>
  <c r="DX806" i="43"/>
  <c r="DX810" i="43"/>
  <c r="DX814" i="43"/>
  <c r="DX818" i="43"/>
  <c r="DX822" i="43"/>
  <c r="DX826" i="43"/>
  <c r="DX830" i="43"/>
  <c r="DX834" i="43"/>
  <c r="DX838" i="43"/>
  <c r="DX842" i="43"/>
  <c r="DX846" i="43"/>
  <c r="DX850" i="43"/>
  <c r="DX854" i="43"/>
  <c r="DX858" i="43"/>
  <c r="DX862" i="43"/>
  <c r="DX866" i="43"/>
  <c r="DX870" i="43"/>
  <c r="DX874" i="43"/>
  <c r="DX878" i="43"/>
  <c r="DX882" i="43"/>
  <c r="DX886" i="43"/>
  <c r="DX890" i="43"/>
  <c r="DX894" i="43"/>
  <c r="DX898" i="43"/>
  <c r="DX902" i="43"/>
  <c r="DX906" i="43"/>
  <c r="DX910" i="43"/>
  <c r="DX914" i="43"/>
  <c r="DX1056" i="43"/>
  <c r="DX1060" i="43"/>
  <c r="DX1064" i="43"/>
  <c r="DX1068" i="43"/>
  <c r="DX1072" i="43"/>
  <c r="DX1076" i="43"/>
  <c r="DX1080" i="43"/>
  <c r="DX1084" i="43"/>
  <c r="DX1088" i="43"/>
  <c r="DX1092" i="43"/>
  <c r="DX1096" i="43"/>
  <c r="DX1100" i="43"/>
  <c r="DX1360" i="43"/>
  <c r="DX1368" i="43"/>
  <c r="DX1376" i="43"/>
  <c r="DX1384" i="43"/>
  <c r="DX1392" i="43"/>
  <c r="DX1400" i="43"/>
  <c r="DX1408" i="43"/>
  <c r="DX2387" i="43"/>
  <c r="DX2403" i="43"/>
  <c r="DX2419" i="43"/>
  <c r="DX2435" i="43"/>
  <c r="DX2440" i="43"/>
  <c r="DX2392" i="43"/>
  <c r="DX2408" i="43"/>
  <c r="DX2424" i="43"/>
  <c r="DX2489" i="43"/>
  <c r="DX2493" i="43"/>
  <c r="DX2497" i="43"/>
  <c r="DX2508" i="43"/>
  <c r="DX2518" i="43"/>
  <c r="DX2564" i="43"/>
  <c r="DX2519" i="43"/>
  <c r="CL104" i="49"/>
  <c r="CL74" i="49"/>
  <c r="CL90" i="49"/>
  <c r="CL119" i="49"/>
  <c r="CL127" i="49"/>
  <c r="CL135" i="49"/>
  <c r="CL143" i="49"/>
  <c r="CL208" i="49"/>
  <c r="H6" i="63"/>
  <c r="DX1364" i="43"/>
  <c r="DX1372" i="43"/>
  <c r="DX1380" i="43"/>
  <c r="DX1388" i="43"/>
  <c r="DX1396" i="43"/>
  <c r="DX1404" i="43"/>
  <c r="DX1412" i="43"/>
  <c r="DX1714" i="43"/>
  <c r="DX1718" i="43"/>
  <c r="DX1722" i="43"/>
  <c r="DX1726" i="43"/>
  <c r="DX1730" i="43"/>
  <c r="DX1965" i="43"/>
  <c r="DX2188" i="43"/>
  <c r="DX2204" i="43"/>
  <c r="DX2220" i="43"/>
  <c r="DX2250" i="43"/>
  <c r="DX2266" i="43"/>
  <c r="DX2282" i="43"/>
  <c r="DX2298" i="43"/>
  <c r="DX2302" i="43"/>
  <c r="DX2306" i="43"/>
  <c r="DX2310" i="43"/>
  <c r="DX2378" i="43"/>
  <c r="DX2477" i="43"/>
  <c r="DX2469" i="43"/>
  <c r="DX2485" i="43"/>
  <c r="DX2568" i="43"/>
  <c r="DX2578" i="43"/>
  <c r="DX2608" i="43"/>
  <c r="DX2515" i="43"/>
  <c r="DX2523" i="43"/>
  <c r="DX2531" i="43"/>
  <c r="DX2539" i="43"/>
  <c r="DX2547" i="43"/>
  <c r="DX2592" i="43"/>
  <c r="CL120" i="49"/>
  <c r="CL158" i="49"/>
  <c r="CL163" i="49"/>
  <c r="CL159" i="49"/>
  <c r="H10" i="63"/>
  <c r="AB13" i="54"/>
  <c r="DX128" i="43"/>
  <c r="DX124" i="43"/>
  <c r="DX120" i="43"/>
  <c r="DX116" i="43"/>
  <c r="DX112" i="43"/>
  <c r="DX108" i="43"/>
  <c r="DX547" i="43"/>
  <c r="DX551" i="43"/>
  <c r="DX555" i="43"/>
  <c r="DX559" i="43"/>
  <c r="DX563" i="43"/>
  <c r="DX567" i="43"/>
  <c r="DX571" i="43"/>
  <c r="DX575" i="43"/>
  <c r="DX579" i="43"/>
  <c r="DX583" i="43"/>
  <c r="DX587" i="43"/>
  <c r="DX591" i="43"/>
  <c r="DX595" i="43"/>
  <c r="DX599" i="43"/>
  <c r="DX603" i="43"/>
  <c r="DX607" i="43"/>
  <c r="DX611" i="43"/>
  <c r="DX615" i="43"/>
  <c r="DX619" i="43"/>
  <c r="DX623" i="43"/>
  <c r="DX627" i="43"/>
  <c r="DX631" i="43"/>
  <c r="DX635" i="43"/>
  <c r="DX639" i="43"/>
  <c r="DX643" i="43"/>
  <c r="DX647" i="43"/>
  <c r="DX651" i="43"/>
  <c r="DX655" i="43"/>
  <c r="DX793" i="43"/>
  <c r="DX797" i="43"/>
  <c r="DX801" i="43"/>
  <c r="DX805" i="43"/>
  <c r="DX809" i="43"/>
  <c r="DX813" i="43"/>
  <c r="DX817" i="43"/>
  <c r="DX821" i="43"/>
  <c r="DX825" i="43"/>
  <c r="DX829" i="43"/>
  <c r="DX833" i="43"/>
  <c r="DX837" i="43"/>
  <c r="DX841" i="43"/>
  <c r="DX845" i="43"/>
  <c r="DX849" i="43"/>
  <c r="DX853" i="43"/>
  <c r="DX857" i="43"/>
  <c r="DX861" i="43"/>
  <c r="DX865" i="43"/>
  <c r="DX869" i="43"/>
  <c r="DX873" i="43"/>
  <c r="DX877" i="43"/>
  <c r="DX881" i="43"/>
  <c r="DX885" i="43"/>
  <c r="DX889" i="43"/>
  <c r="DX893" i="43"/>
  <c r="DX897" i="43"/>
  <c r="DX901" i="43"/>
  <c r="DX905" i="43"/>
  <c r="DX909" i="43"/>
  <c r="DX2453" i="43"/>
  <c r="DX2461" i="43"/>
  <c r="CL144" i="49"/>
  <c r="DX2587" i="43"/>
  <c r="CL173" i="49"/>
  <c r="DX913" i="43"/>
  <c r="DX917" i="43"/>
  <c r="DX1055" i="43"/>
  <c r="DX1059" i="43"/>
  <c r="DX1063" i="43"/>
  <c r="DX1067" i="43"/>
  <c r="DX1071" i="43"/>
  <c r="DX1075" i="43"/>
  <c r="DX1079" i="43"/>
  <c r="DX1083" i="43"/>
  <c r="DX1087" i="43"/>
  <c r="DX1091" i="43"/>
  <c r="DX1095" i="43"/>
  <c r="DX1099" i="43"/>
  <c r="DX1357" i="43"/>
  <c r="DX1365" i="43"/>
  <c r="DX1373" i="43"/>
  <c r="DX1381" i="43"/>
  <c r="DX1389" i="43"/>
  <c r="DX1397" i="43"/>
  <c r="DX1405" i="43"/>
  <c r="DX1413" i="43"/>
  <c r="DX1415" i="43"/>
  <c r="DX1419" i="43"/>
  <c r="DX1423" i="43"/>
  <c r="DX1427" i="43"/>
  <c r="DX1431" i="43"/>
  <c r="DX1435" i="43"/>
  <c r="DX1439" i="43"/>
  <c r="DX1583" i="43"/>
  <c r="DX1587" i="43"/>
  <c r="DX1591" i="43"/>
  <c r="DX1595" i="43"/>
  <c r="DX1599" i="43"/>
  <c r="DX1603" i="43"/>
  <c r="DX1607" i="43"/>
  <c r="DX1611" i="43"/>
  <c r="DX1615" i="43"/>
  <c r="DX1619" i="43"/>
  <c r="DX1623" i="43"/>
  <c r="DX1627" i="43"/>
  <c r="DX1631" i="43"/>
  <c r="DX1635" i="43"/>
  <c r="DX1639" i="43"/>
  <c r="DX1643" i="43"/>
  <c r="DX1647" i="43"/>
  <c r="DX1651" i="43"/>
  <c r="DX1655" i="43"/>
  <c r="DX1659" i="43"/>
  <c r="DX1663" i="43"/>
  <c r="DX1667" i="43"/>
  <c r="DX1671" i="43"/>
  <c r="DX1675" i="43"/>
  <c r="DX1679" i="43"/>
  <c r="DX1683" i="43"/>
  <c r="DX1967" i="43"/>
  <c r="DX2049" i="43"/>
  <c r="DX2053" i="43"/>
  <c r="DX2057" i="43"/>
  <c r="DX2061" i="43"/>
  <c r="DX2065" i="43"/>
  <c r="DX2069" i="43"/>
  <c r="DX2073" i="43"/>
  <c r="DX2077" i="43"/>
  <c r="DX2081" i="43"/>
  <c r="DX2085" i="43"/>
  <c r="DX2089" i="43"/>
  <c r="DX2093" i="43"/>
  <c r="DX2097" i="43"/>
  <c r="DX2101" i="43"/>
  <c r="DX2179" i="43"/>
  <c r="DX2183" i="43"/>
  <c r="DX2249" i="43"/>
  <c r="DX2264" i="43"/>
  <c r="DX2280" i="43"/>
  <c r="DX2296" i="43"/>
  <c r="DX2253" i="43"/>
  <c r="DX2269" i="43"/>
  <c r="DX2285" i="43"/>
  <c r="DX2393" i="43"/>
  <c r="DX2409" i="43"/>
  <c r="DX2425" i="43"/>
  <c r="DX2394" i="43"/>
  <c r="DX2410" i="43"/>
  <c r="DX2426" i="43"/>
  <c r="DX2314" i="43"/>
  <c r="DX1450" i="43"/>
  <c r="DX1454" i="43"/>
  <c r="DX1458" i="43"/>
  <c r="DX1462" i="43"/>
  <c r="DX1466" i="43"/>
  <c r="DX1470" i="43"/>
  <c r="DX1474" i="43"/>
  <c r="DX1478" i="43"/>
  <c r="DX1482" i="43"/>
  <c r="DX1486" i="43"/>
  <c r="DX1490" i="43"/>
  <c r="DX1494" i="43"/>
  <c r="DX1498" i="43"/>
  <c r="DX1502" i="43"/>
  <c r="DX1506" i="43"/>
  <c r="DX1510" i="43"/>
  <c r="DX1514" i="43"/>
  <c r="DX1518" i="43"/>
  <c r="DX1522" i="43"/>
  <c r="DX1526" i="43"/>
  <c r="DX1530" i="43"/>
  <c r="DX2448" i="43"/>
  <c r="DX2456" i="43"/>
  <c r="DX2464" i="43"/>
  <c r="DX2480" i="43"/>
  <c r="DX2488" i="43"/>
  <c r="DX2492" i="43"/>
  <c r="DX2496" i="43"/>
  <c r="DX2475" i="43"/>
  <c r="DX2561" i="43"/>
  <c r="DX2588" i="43"/>
  <c r="DX2566" i="43"/>
  <c r="CL7" i="49"/>
  <c r="CL11" i="49"/>
  <c r="CL15" i="49"/>
  <c r="CL21" i="49"/>
  <c r="CL25" i="49"/>
  <c r="CL29" i="49"/>
  <c r="CL33" i="49"/>
  <c r="CL37" i="49"/>
  <c r="CL41" i="49"/>
  <c r="CL45" i="49"/>
  <c r="CL49" i="49"/>
  <c r="CL53" i="49"/>
  <c r="CL72" i="49"/>
  <c r="CL88" i="49"/>
  <c r="CL148" i="49"/>
  <c r="CL152" i="49"/>
  <c r="CL156" i="49"/>
  <c r="CL181" i="49"/>
  <c r="CL185" i="49"/>
  <c r="CL193" i="49"/>
  <c r="CL197" i="49"/>
  <c r="CL201" i="49"/>
  <c r="DX2623" i="43"/>
  <c r="DX2244" i="43"/>
  <c r="DX2569" i="43"/>
  <c r="DN263" i="43"/>
  <c r="DI918" i="43"/>
  <c r="DI1180" i="43"/>
  <c r="DX1188" i="43"/>
  <c r="DX1192" i="43"/>
  <c r="DX1196" i="43"/>
  <c r="DX1200" i="43"/>
  <c r="DX1204" i="43"/>
  <c r="DX1208" i="43"/>
  <c r="DX1212" i="43"/>
  <c r="DX1216" i="43"/>
  <c r="DX1220" i="43"/>
  <c r="DX1224" i="43"/>
  <c r="DX1228" i="43"/>
  <c r="DX1232" i="43"/>
  <c r="DX1236" i="43"/>
  <c r="DX1240" i="43"/>
  <c r="DX1244" i="43"/>
  <c r="DX1248" i="43"/>
  <c r="DX1252" i="43"/>
  <c r="DX1256" i="43"/>
  <c r="DX1260" i="43"/>
  <c r="DX1264" i="43"/>
  <c r="DX1268" i="43"/>
  <c r="DX1272" i="43"/>
  <c r="DX1276" i="43"/>
  <c r="DX1280" i="43"/>
  <c r="DX1284" i="43"/>
  <c r="DX1288" i="43"/>
  <c r="DX1292" i="43"/>
  <c r="DX1296" i="43"/>
  <c r="DX1300" i="43"/>
  <c r="DX1304" i="43"/>
  <c r="DX1308" i="43"/>
  <c r="DX1187" i="43"/>
  <c r="DX1191" i="43"/>
  <c r="DX1195" i="43"/>
  <c r="DX1199" i="43"/>
  <c r="DX1203" i="43"/>
  <c r="DX1207" i="43"/>
  <c r="DX1211" i="43"/>
  <c r="DX1215" i="43"/>
  <c r="DX1219" i="43"/>
  <c r="DX1223" i="43"/>
  <c r="DX1227" i="43"/>
  <c r="DX1231" i="43"/>
  <c r="DX1235" i="43"/>
  <c r="DX1239" i="43"/>
  <c r="DX1243" i="43"/>
  <c r="DX1247" i="43"/>
  <c r="DX1251" i="43"/>
  <c r="DX1255" i="43"/>
  <c r="DX1259" i="43"/>
  <c r="DX1263" i="43"/>
  <c r="DX1267" i="43"/>
  <c r="DX1271" i="43"/>
  <c r="DX1275" i="43"/>
  <c r="DX1279" i="43"/>
  <c r="DX1283" i="43"/>
  <c r="DX1287" i="43"/>
  <c r="DX1291" i="43"/>
  <c r="DX1295" i="43"/>
  <c r="DX1299" i="43"/>
  <c r="DX1303" i="43"/>
  <c r="DX1307" i="43"/>
  <c r="DN1443" i="43"/>
  <c r="DX1361" i="43"/>
  <c r="DX1369" i="43"/>
  <c r="DX1377" i="43"/>
  <c r="DX1385" i="43"/>
  <c r="DX1393" i="43"/>
  <c r="DX1401" i="43"/>
  <c r="DX1409" i="43"/>
  <c r="DD1707" i="43"/>
  <c r="DX1581" i="43"/>
  <c r="DX1359" i="43"/>
  <c r="DX1363" i="43"/>
  <c r="DX1367" i="43"/>
  <c r="DX1371" i="43"/>
  <c r="DX1375" i="43"/>
  <c r="DX1379" i="43"/>
  <c r="DX1383" i="43"/>
  <c r="DX1387" i="43"/>
  <c r="DX1391" i="43"/>
  <c r="DX1395" i="43"/>
  <c r="DX1399" i="43"/>
  <c r="DX1403" i="43"/>
  <c r="DX1407" i="43"/>
  <c r="DX1411" i="43"/>
  <c r="DN1575" i="43"/>
  <c r="DX1534" i="43"/>
  <c r="DX1538" i="43"/>
  <c r="DX1542" i="43"/>
  <c r="DX1546" i="43"/>
  <c r="DX1550" i="43"/>
  <c r="DX1554" i="43"/>
  <c r="DX1558" i="43"/>
  <c r="DX1562" i="43"/>
  <c r="DX1566" i="43"/>
  <c r="DX1570" i="43"/>
  <c r="DX1574" i="43"/>
  <c r="DI1839" i="43"/>
  <c r="DN2103" i="43"/>
  <c r="DS2103" i="43"/>
  <c r="DX1981" i="43"/>
  <c r="DX1985" i="43"/>
  <c r="DX1989" i="43"/>
  <c r="DX1993" i="43"/>
  <c r="DX1997" i="43"/>
  <c r="DX2001" i="43"/>
  <c r="DX2005" i="43"/>
  <c r="DX2009" i="43"/>
  <c r="DX2013" i="43"/>
  <c r="DX2017" i="43"/>
  <c r="DX2021" i="43"/>
  <c r="DX2025" i="43"/>
  <c r="DX2029" i="43"/>
  <c r="DX2033" i="43"/>
  <c r="DX2037" i="43"/>
  <c r="DX2041" i="43"/>
  <c r="DX2045" i="43"/>
  <c r="DX2111" i="43"/>
  <c r="DX2115" i="43"/>
  <c r="DX2119" i="43"/>
  <c r="DX2123" i="43"/>
  <c r="DX2127" i="43"/>
  <c r="DX2131" i="43"/>
  <c r="DX2135" i="43"/>
  <c r="DX2139" i="43"/>
  <c r="DX2143" i="43"/>
  <c r="DX2147" i="43"/>
  <c r="DX2151" i="43"/>
  <c r="DX2155" i="43"/>
  <c r="DX2159" i="43"/>
  <c r="DX2163" i="43"/>
  <c r="DX2167" i="43"/>
  <c r="DX2171" i="43"/>
  <c r="DX2175" i="43"/>
  <c r="DX2189" i="43"/>
  <c r="DX2205" i="43"/>
  <c r="DX2221" i="43"/>
  <c r="DX1977" i="43"/>
  <c r="DD2103" i="43"/>
  <c r="DD2367" i="43"/>
  <c r="DX2241" i="43"/>
  <c r="DX2187" i="43"/>
  <c r="DX2191" i="43"/>
  <c r="DX2195" i="43"/>
  <c r="DX2199" i="43"/>
  <c r="DX2203" i="43"/>
  <c r="DX2207" i="43"/>
  <c r="DX2211" i="43"/>
  <c r="DX2215" i="43"/>
  <c r="DX2219" i="43"/>
  <c r="DX2223" i="43"/>
  <c r="DX2227" i="43"/>
  <c r="DX2231" i="43"/>
  <c r="DX2319" i="43"/>
  <c r="DX2323" i="43"/>
  <c r="DX2327" i="43"/>
  <c r="DX2331" i="43"/>
  <c r="DX2335" i="43"/>
  <c r="DX2339" i="43"/>
  <c r="DX2343" i="43"/>
  <c r="DX2347" i="43"/>
  <c r="DX2351" i="43"/>
  <c r="DX2355" i="43"/>
  <c r="DX2359" i="43"/>
  <c r="DX2363" i="43"/>
  <c r="DI2499" i="43"/>
  <c r="DX2243" i="43"/>
  <c r="DX2247" i="43"/>
  <c r="DN2499" i="43"/>
  <c r="DS2499" i="43"/>
  <c r="DX2379" i="43"/>
  <c r="DX2452" i="43"/>
  <c r="DX2460" i="43"/>
  <c r="DX2468" i="43"/>
  <c r="DX2472" i="43"/>
  <c r="DX2476" i="43"/>
  <c r="DX2484" i="43"/>
  <c r="DX2447" i="43"/>
  <c r="DX2451" i="43"/>
  <c r="DX2455" i="43"/>
  <c r="DX2459" i="43"/>
  <c r="DX2463" i="43"/>
  <c r="DX2467" i="43"/>
  <c r="DX2471" i="43"/>
  <c r="DX2479" i="43"/>
  <c r="DX2483" i="43"/>
  <c r="DX2487" i="43"/>
  <c r="DX2491" i="43"/>
  <c r="DX2495" i="43"/>
  <c r="DX2516" i="43"/>
  <c r="DX2517" i="43"/>
  <c r="DX2507" i="43"/>
  <c r="DX2604" i="43"/>
  <c r="CB106" i="49"/>
  <c r="CL9" i="49"/>
  <c r="CL13" i="49"/>
  <c r="CL57" i="49"/>
  <c r="CL62" i="49"/>
  <c r="CL68" i="49"/>
  <c r="CL73" i="49"/>
  <c r="CL89" i="49"/>
  <c r="CL94" i="49"/>
  <c r="CL99" i="49"/>
  <c r="CL162" i="49"/>
  <c r="CL154" i="49"/>
  <c r="CL170" i="49"/>
  <c r="CL149" i="49"/>
  <c r="CL165" i="49"/>
  <c r="CL160" i="49"/>
  <c r="CL164" i="49"/>
  <c r="CL168" i="49"/>
  <c r="CL172" i="49"/>
  <c r="CL177" i="49"/>
  <c r="CL189" i="49"/>
  <c r="CL205" i="49"/>
  <c r="CL209" i="49"/>
  <c r="DX541" i="43"/>
  <c r="DX537" i="43"/>
  <c r="DX533" i="43"/>
  <c r="DX391" i="43"/>
  <c r="DX387" i="43"/>
  <c r="DX383" i="43"/>
  <c r="DX379" i="43"/>
  <c r="DX375" i="43"/>
  <c r="DX371" i="43"/>
  <c r="DX367" i="43"/>
  <c r="DX363" i="43"/>
  <c r="DX359" i="43"/>
  <c r="DX355" i="43"/>
  <c r="DX351" i="43"/>
  <c r="DX347" i="43"/>
  <c r="DX343" i="43"/>
  <c r="DX339" i="43"/>
  <c r="DX335" i="43"/>
  <c r="DX331" i="43"/>
  <c r="DX327" i="43"/>
  <c r="DX323" i="43"/>
  <c r="DX319" i="43"/>
  <c r="DX315" i="43"/>
  <c r="DX311" i="43"/>
  <c r="DX307" i="43"/>
  <c r="DX303" i="43"/>
  <c r="DX299" i="43"/>
  <c r="DX295" i="43"/>
  <c r="DX291" i="43"/>
  <c r="DX287" i="43"/>
  <c r="DX283" i="43"/>
  <c r="DX279" i="43"/>
  <c r="DX275" i="43"/>
  <c r="DX271" i="43"/>
  <c r="DX78" i="43"/>
  <c r="DX74" i="43"/>
  <c r="DX70" i="43"/>
  <c r="DX66" i="43"/>
  <c r="DX62" i="43"/>
  <c r="DX58" i="43"/>
  <c r="DX54" i="43"/>
  <c r="DX50" i="43"/>
  <c r="DX46" i="43"/>
  <c r="DX42" i="43"/>
  <c r="DX38" i="43"/>
  <c r="DX34" i="43"/>
  <c r="DX30" i="43"/>
  <c r="DX26" i="43"/>
  <c r="DX22" i="43"/>
  <c r="DX18" i="43"/>
  <c r="DX14" i="43"/>
  <c r="DD132" i="43"/>
  <c r="DX6" i="43"/>
  <c r="DX542" i="43"/>
  <c r="DX538" i="43"/>
  <c r="DX534" i="43"/>
  <c r="DD656" i="43"/>
  <c r="DX530" i="43"/>
  <c r="DX392" i="43"/>
  <c r="DX388" i="43"/>
  <c r="DX384" i="43"/>
  <c r="DX380" i="43"/>
  <c r="DX376" i="43"/>
  <c r="DX372" i="43"/>
  <c r="DX368" i="43"/>
  <c r="DX364" i="43"/>
  <c r="DX360" i="43"/>
  <c r="DX356" i="43"/>
  <c r="DX352" i="43"/>
  <c r="DX348" i="43"/>
  <c r="DX344" i="43"/>
  <c r="DX340" i="43"/>
  <c r="DX336" i="43"/>
  <c r="DX332" i="43"/>
  <c r="DX328" i="43"/>
  <c r="DX324" i="43"/>
  <c r="DX320" i="43"/>
  <c r="DX316" i="43"/>
  <c r="DX312" i="43"/>
  <c r="DX308" i="43"/>
  <c r="DX304" i="43"/>
  <c r="DX300" i="43"/>
  <c r="DX296" i="43"/>
  <c r="DX292" i="43"/>
  <c r="DX288" i="43"/>
  <c r="DX284" i="43"/>
  <c r="DX280" i="43"/>
  <c r="DX276" i="43"/>
  <c r="DX272" i="43"/>
  <c r="DD394" i="43"/>
  <c r="DX268" i="43"/>
  <c r="DX130" i="43"/>
  <c r="DX126" i="43"/>
  <c r="DX122" i="43"/>
  <c r="DX118" i="43"/>
  <c r="DX114" i="43"/>
  <c r="DX110" i="43"/>
  <c r="DX106" i="43"/>
  <c r="DX102" i="43"/>
  <c r="DX98" i="43"/>
  <c r="DX94" i="43"/>
  <c r="DX90" i="43"/>
  <c r="DX86" i="43"/>
  <c r="DS132" i="43"/>
  <c r="DS656" i="43"/>
  <c r="DS394" i="43"/>
  <c r="DN132" i="43"/>
  <c r="DN656" i="43"/>
  <c r="DX521" i="43"/>
  <c r="DX517" i="43"/>
  <c r="DX513" i="43"/>
  <c r="DX509" i="43"/>
  <c r="DX505" i="43"/>
  <c r="DX501" i="43"/>
  <c r="DX497" i="43"/>
  <c r="DX493" i="43"/>
  <c r="DX489" i="43"/>
  <c r="DX485" i="43"/>
  <c r="DX481" i="43"/>
  <c r="DX477" i="43"/>
  <c r="DX473" i="43"/>
  <c r="DX469" i="43"/>
  <c r="DX465" i="43"/>
  <c r="DX461" i="43"/>
  <c r="DX457" i="43"/>
  <c r="DX453" i="43"/>
  <c r="DX449" i="43"/>
  <c r="DX445" i="43"/>
  <c r="DX441" i="43"/>
  <c r="DX437" i="43"/>
  <c r="DX433" i="43"/>
  <c r="DX429" i="43"/>
  <c r="DX425" i="43"/>
  <c r="DX421" i="43"/>
  <c r="DX417" i="43"/>
  <c r="DX413" i="43"/>
  <c r="DX409" i="43"/>
  <c r="DX405" i="43"/>
  <c r="DX401" i="43"/>
  <c r="DN394" i="43"/>
  <c r="DX79" i="43"/>
  <c r="DX75" i="43"/>
  <c r="DX71" i="43"/>
  <c r="DX67" i="43"/>
  <c r="DX63" i="43"/>
  <c r="DX59" i="43"/>
  <c r="DX55" i="43"/>
  <c r="DX51" i="43"/>
  <c r="DX47" i="43"/>
  <c r="DX43" i="43"/>
  <c r="DX39" i="43"/>
  <c r="DX35" i="43"/>
  <c r="DX31" i="43"/>
  <c r="DX27" i="43"/>
  <c r="DX23" i="43"/>
  <c r="DX19" i="43"/>
  <c r="DX15" i="43"/>
  <c r="DS787" i="43"/>
  <c r="DS1049" i="43"/>
  <c r="DD787" i="43"/>
  <c r="DX661" i="43"/>
  <c r="DX665" i="43"/>
  <c r="DX669" i="43"/>
  <c r="DX673" i="43"/>
  <c r="DX677" i="43"/>
  <c r="DX681" i="43"/>
  <c r="DX685" i="43"/>
  <c r="DX689" i="43"/>
  <c r="DX693" i="43"/>
  <c r="DX697" i="43"/>
  <c r="DX701" i="43"/>
  <c r="DX705" i="43"/>
  <c r="DX709" i="43"/>
  <c r="DX713" i="43"/>
  <c r="DX717" i="43"/>
  <c r="DX721" i="43"/>
  <c r="DX725" i="43"/>
  <c r="DX729" i="43"/>
  <c r="DX733" i="43"/>
  <c r="DX737" i="43"/>
  <c r="DX741" i="43"/>
  <c r="DX745" i="43"/>
  <c r="DX749" i="43"/>
  <c r="DX753" i="43"/>
  <c r="DX757" i="43"/>
  <c r="DX761" i="43"/>
  <c r="DX765" i="43"/>
  <c r="DX769" i="43"/>
  <c r="DX773" i="43"/>
  <c r="DX777" i="43"/>
  <c r="DX781" i="43"/>
  <c r="DX785" i="43"/>
  <c r="DD1049" i="43"/>
  <c r="DX923" i="43"/>
  <c r="DX927" i="43"/>
  <c r="DX931" i="43"/>
  <c r="DX935" i="43"/>
  <c r="DX939" i="43"/>
  <c r="DX943" i="43"/>
  <c r="DX947" i="43"/>
  <c r="DX951" i="43"/>
  <c r="DX955" i="43"/>
  <c r="DX959" i="43"/>
  <c r="DX963" i="43"/>
  <c r="DX967" i="43"/>
  <c r="DX971" i="43"/>
  <c r="DX975" i="43"/>
  <c r="DX979" i="43"/>
  <c r="DX983" i="43"/>
  <c r="DX987" i="43"/>
  <c r="DX991" i="43"/>
  <c r="DX995" i="43"/>
  <c r="DX999" i="43"/>
  <c r="DX1003" i="43"/>
  <c r="DX1007" i="43"/>
  <c r="DX1011" i="43"/>
  <c r="DX1015" i="43"/>
  <c r="DX1019" i="43"/>
  <c r="DX1023" i="43"/>
  <c r="DX1027" i="43"/>
  <c r="DX1031" i="43"/>
  <c r="DX1035" i="43"/>
  <c r="DX1039" i="43"/>
  <c r="DX1043" i="43"/>
  <c r="DX1047" i="43"/>
  <c r="DX664" i="43"/>
  <c r="DX668" i="43"/>
  <c r="DX672" i="43"/>
  <c r="DX676" i="43"/>
  <c r="DX680" i="43"/>
  <c r="DX684" i="43"/>
  <c r="DX688" i="43"/>
  <c r="DX692" i="43"/>
  <c r="DX696" i="43"/>
  <c r="DX700" i="43"/>
  <c r="DX704" i="43"/>
  <c r="DX708" i="43"/>
  <c r="DX712" i="43"/>
  <c r="DX716" i="43"/>
  <c r="DX720" i="43"/>
  <c r="DX724" i="43"/>
  <c r="DX728" i="43"/>
  <c r="DX732" i="43"/>
  <c r="DX736" i="43"/>
  <c r="DX740" i="43"/>
  <c r="DX744" i="43"/>
  <c r="DX748" i="43"/>
  <c r="DX752" i="43"/>
  <c r="DX756" i="43"/>
  <c r="DX760" i="43"/>
  <c r="DX764" i="43"/>
  <c r="DX768" i="43"/>
  <c r="DX772" i="43"/>
  <c r="DX776" i="43"/>
  <c r="DX780" i="43"/>
  <c r="DX784" i="43"/>
  <c r="DX926" i="43"/>
  <c r="DX930" i="43"/>
  <c r="DX934" i="43"/>
  <c r="DX938" i="43"/>
  <c r="DX942" i="43"/>
  <c r="DX946" i="43"/>
  <c r="DX950" i="43"/>
  <c r="DX954" i="43"/>
  <c r="DX958" i="43"/>
  <c r="DX962" i="43"/>
  <c r="DX966" i="43"/>
  <c r="DX970" i="43"/>
  <c r="DX974" i="43"/>
  <c r="DX978" i="43"/>
  <c r="DX982" i="43"/>
  <c r="DX986" i="43"/>
  <c r="DX990" i="43"/>
  <c r="DX994" i="43"/>
  <c r="DX998" i="43"/>
  <c r="DX1002" i="43"/>
  <c r="DX1006" i="43"/>
  <c r="DX1010" i="43"/>
  <c r="DX1014" i="43"/>
  <c r="DX1018" i="43"/>
  <c r="DX1022" i="43"/>
  <c r="DX1026" i="43"/>
  <c r="DX1030" i="43"/>
  <c r="DX1034" i="43"/>
  <c r="DX1038" i="43"/>
  <c r="DX1042" i="43"/>
  <c r="DX1046" i="43"/>
  <c r="DX1107" i="43"/>
  <c r="DX1111" i="43"/>
  <c r="DX1115" i="43"/>
  <c r="DX1119" i="43"/>
  <c r="DX1123" i="43"/>
  <c r="DX1127" i="43"/>
  <c r="DX1131" i="43"/>
  <c r="DX1135" i="43"/>
  <c r="DX1139" i="43"/>
  <c r="DX1143" i="43"/>
  <c r="DX1147" i="43"/>
  <c r="DX1151" i="43"/>
  <c r="DX1155" i="43"/>
  <c r="DX1159" i="43"/>
  <c r="DX1163" i="43"/>
  <c r="DX1167" i="43"/>
  <c r="DX1171" i="43"/>
  <c r="DX1175" i="43"/>
  <c r="DX1179" i="43"/>
  <c r="DX1318" i="43"/>
  <c r="DX1322" i="43"/>
  <c r="DX1326" i="43"/>
  <c r="DX1330" i="43"/>
  <c r="DX1334" i="43"/>
  <c r="DX1338" i="43"/>
  <c r="DX1342" i="43"/>
  <c r="DX1346" i="43"/>
  <c r="DX1350" i="43"/>
  <c r="DX1354" i="43"/>
  <c r="DD1311" i="43"/>
  <c r="DX1185" i="43"/>
  <c r="DX1189" i="43"/>
  <c r="DX1193" i="43"/>
  <c r="DX1197" i="43"/>
  <c r="DX1201" i="43"/>
  <c r="DX1205" i="43"/>
  <c r="DX1209" i="43"/>
  <c r="DX1213" i="43"/>
  <c r="DX1217" i="43"/>
  <c r="DX1221" i="43"/>
  <c r="DX1225" i="43"/>
  <c r="DX1229" i="43"/>
  <c r="DX1233" i="43"/>
  <c r="DX1237" i="43"/>
  <c r="DX1241" i="43"/>
  <c r="DX1245" i="43"/>
  <c r="DX1249" i="43"/>
  <c r="DX1253" i="43"/>
  <c r="DX1257" i="43"/>
  <c r="DX1261" i="43"/>
  <c r="DX1265" i="43"/>
  <c r="DX1269" i="43"/>
  <c r="DX1273" i="43"/>
  <c r="DX1277" i="43"/>
  <c r="DX1281" i="43"/>
  <c r="DX1285" i="43"/>
  <c r="DX1289" i="43"/>
  <c r="DX1293" i="43"/>
  <c r="DX1297" i="43"/>
  <c r="DX1301" i="43"/>
  <c r="DX1305" i="43"/>
  <c r="DX1309" i="43"/>
  <c r="DI1311" i="43"/>
  <c r="DX1452" i="43"/>
  <c r="DX1456" i="43"/>
  <c r="DX1460" i="43"/>
  <c r="DX1464" i="43"/>
  <c r="DX1468" i="43"/>
  <c r="DX1472" i="43"/>
  <c r="DX1476" i="43"/>
  <c r="DX1480" i="43"/>
  <c r="DX1484" i="43"/>
  <c r="DX1488" i="43"/>
  <c r="DX1492" i="43"/>
  <c r="DX1496" i="43"/>
  <c r="DX1500" i="43"/>
  <c r="DX1504" i="43"/>
  <c r="DX1508" i="43"/>
  <c r="DX1512" i="43"/>
  <c r="DX1516" i="43"/>
  <c r="DX1520" i="43"/>
  <c r="DX1524" i="43"/>
  <c r="DX1528" i="43"/>
  <c r="DX1532" i="43"/>
  <c r="DX1536" i="43"/>
  <c r="DX1540" i="43"/>
  <c r="DX1544" i="43"/>
  <c r="DX1548" i="43"/>
  <c r="DX1552" i="43"/>
  <c r="DX1556" i="43"/>
  <c r="DX1560" i="43"/>
  <c r="DX1564" i="43"/>
  <c r="DX1568" i="43"/>
  <c r="DX1572" i="43"/>
  <c r="DS1707" i="43"/>
  <c r="DX1686" i="43"/>
  <c r="DX1690" i="43"/>
  <c r="DX1694" i="43"/>
  <c r="DX1698" i="43"/>
  <c r="DX1702" i="43"/>
  <c r="DX1706" i="43"/>
  <c r="DX1846" i="43"/>
  <c r="DX1850" i="43"/>
  <c r="DX1854" i="43"/>
  <c r="DX1858" i="43"/>
  <c r="DX1862" i="43"/>
  <c r="DX1866" i="43"/>
  <c r="DX1870" i="43"/>
  <c r="DX1874" i="43"/>
  <c r="DX1878" i="43"/>
  <c r="DX1882" i="43"/>
  <c r="DX1886" i="43"/>
  <c r="DX1890" i="43"/>
  <c r="DX1894" i="43"/>
  <c r="DX1898" i="43"/>
  <c r="DX1902" i="43"/>
  <c r="DX1906" i="43"/>
  <c r="DX1910" i="43"/>
  <c r="DX1914" i="43"/>
  <c r="DX1918" i="43"/>
  <c r="DX1922" i="43"/>
  <c r="DX1926" i="43"/>
  <c r="DX1930" i="43"/>
  <c r="DX1934" i="43"/>
  <c r="DX1938" i="43"/>
  <c r="DX1942" i="43"/>
  <c r="DX1946" i="43"/>
  <c r="DX1950" i="43"/>
  <c r="DX1954" i="43"/>
  <c r="DX1958" i="43"/>
  <c r="DX1962" i="43"/>
  <c r="DD1839" i="43"/>
  <c r="DX1713" i="43"/>
  <c r="DX1717" i="43"/>
  <c r="DX1721" i="43"/>
  <c r="DX1725" i="43"/>
  <c r="DX1729" i="43"/>
  <c r="DX1733" i="43"/>
  <c r="DX1737" i="43"/>
  <c r="DX1741" i="43"/>
  <c r="DX1745" i="43"/>
  <c r="DX1749" i="43"/>
  <c r="DX1753" i="43"/>
  <c r="DX1757" i="43"/>
  <c r="DX1761" i="43"/>
  <c r="DX1765" i="43"/>
  <c r="DX1769" i="43"/>
  <c r="DX1773" i="43"/>
  <c r="DX1777" i="43"/>
  <c r="DX1781" i="43"/>
  <c r="DX1785" i="43"/>
  <c r="DX1789" i="43"/>
  <c r="DX1793" i="43"/>
  <c r="DX1797" i="43"/>
  <c r="DX1801" i="43"/>
  <c r="DX1805" i="43"/>
  <c r="DX1809" i="43"/>
  <c r="DX1813" i="43"/>
  <c r="DX1817" i="43"/>
  <c r="DX1821" i="43"/>
  <c r="DX1825" i="43"/>
  <c r="DX1829" i="43"/>
  <c r="DX1833" i="43"/>
  <c r="DX1837" i="43"/>
  <c r="DX1684" i="43"/>
  <c r="DX1688" i="43"/>
  <c r="DX1692" i="43"/>
  <c r="DX1696" i="43"/>
  <c r="DX1700" i="43"/>
  <c r="DX1704" i="43"/>
  <c r="DX1848" i="43"/>
  <c r="DX1852" i="43"/>
  <c r="DX1856" i="43"/>
  <c r="DX1860" i="43"/>
  <c r="DX1864" i="43"/>
  <c r="DX1868" i="43"/>
  <c r="DX1872" i="43"/>
  <c r="DX1876" i="43"/>
  <c r="DX1880" i="43"/>
  <c r="DX1884" i="43"/>
  <c r="DX1888" i="43"/>
  <c r="DX1892" i="43"/>
  <c r="DX1896" i="43"/>
  <c r="DX1900" i="43"/>
  <c r="DX1904" i="43"/>
  <c r="DX1908" i="43"/>
  <c r="DX1912" i="43"/>
  <c r="DX1916" i="43"/>
  <c r="DX1920" i="43"/>
  <c r="DX1924" i="43"/>
  <c r="DX1928" i="43"/>
  <c r="DX1932" i="43"/>
  <c r="DX1936" i="43"/>
  <c r="DX1940" i="43"/>
  <c r="DX1944" i="43"/>
  <c r="DX1948" i="43"/>
  <c r="DX1952" i="43"/>
  <c r="DX1956" i="43"/>
  <c r="DX1960" i="43"/>
  <c r="DX1964" i="43"/>
  <c r="DX1715" i="43"/>
  <c r="DX1719" i="43"/>
  <c r="DX1723" i="43"/>
  <c r="DX1727" i="43"/>
  <c r="DX1731" i="43"/>
  <c r="DX1735" i="43"/>
  <c r="DX1739" i="43"/>
  <c r="DX1743" i="43"/>
  <c r="DX1747" i="43"/>
  <c r="DX1751" i="43"/>
  <c r="DX1755" i="43"/>
  <c r="DX1759" i="43"/>
  <c r="DX1763" i="43"/>
  <c r="DX1767" i="43"/>
  <c r="DX1771" i="43"/>
  <c r="DX1775" i="43"/>
  <c r="DX1779" i="43"/>
  <c r="DX1783" i="43"/>
  <c r="DX1787" i="43"/>
  <c r="DX1791" i="43"/>
  <c r="DX1795" i="43"/>
  <c r="DX1799" i="43"/>
  <c r="DX1803" i="43"/>
  <c r="DX1807" i="43"/>
  <c r="DX1811" i="43"/>
  <c r="DX1815" i="43"/>
  <c r="DX1819" i="43"/>
  <c r="DX1823" i="43"/>
  <c r="DX1827" i="43"/>
  <c r="DX1831" i="43"/>
  <c r="DX1835" i="43"/>
  <c r="DN1971" i="43"/>
  <c r="DS2235" i="43"/>
  <c r="DX1978" i="43"/>
  <c r="DX2196" i="43"/>
  <c r="DX2212" i="43"/>
  <c r="DX2228" i="43"/>
  <c r="DX2194" i="43"/>
  <c r="DX2210" i="43"/>
  <c r="DX2226" i="43"/>
  <c r="DX2263" i="43"/>
  <c r="DX2279" i="43"/>
  <c r="DX2295" i="43"/>
  <c r="DX2260" i="43"/>
  <c r="DX2276" i="43"/>
  <c r="DX2292" i="43"/>
  <c r="DX2265" i="43"/>
  <c r="DX2281" i="43"/>
  <c r="DX2297" i="43"/>
  <c r="DX2320" i="43"/>
  <c r="DX2328" i="43"/>
  <c r="DX2336" i="43"/>
  <c r="DX2344" i="43"/>
  <c r="DX2352" i="43"/>
  <c r="DX2360" i="43"/>
  <c r="DX2374" i="43"/>
  <c r="DX2389" i="43"/>
  <c r="DX2405" i="43"/>
  <c r="DX2421" i="43"/>
  <c r="DX2437" i="43"/>
  <c r="DX2390" i="43"/>
  <c r="DX2406" i="43"/>
  <c r="DX2422" i="43"/>
  <c r="DX2438" i="43"/>
  <c r="DX2450" i="43"/>
  <c r="DX2458" i="43"/>
  <c r="DX2610" i="43"/>
  <c r="DX2441" i="43"/>
  <c r="DX2445" i="43"/>
  <c r="DX2512" i="43"/>
  <c r="DX2594" i="43"/>
  <c r="DX2513" i="43"/>
  <c r="DX2527" i="43"/>
  <c r="DX2535" i="43"/>
  <c r="DX2543" i="43"/>
  <c r="DX2551" i="43"/>
  <c r="DX2557" i="43"/>
  <c r="DX2573" i="43"/>
  <c r="DX2579" i="43"/>
  <c r="DX2595" i="43"/>
  <c r="DX2611" i="43"/>
  <c r="DX2524" i="43"/>
  <c r="DX2528" i="43"/>
  <c r="DX2532" i="43"/>
  <c r="DX2536" i="43"/>
  <c r="DX2540" i="43"/>
  <c r="DX2544" i="43"/>
  <c r="DX2548" i="43"/>
  <c r="DX2552" i="43"/>
  <c r="DX2562" i="43"/>
  <c r="DX2584" i="43"/>
  <c r="DX2600" i="43"/>
  <c r="DX2616" i="43"/>
  <c r="DX2612" i="43"/>
  <c r="DX2577" i="43"/>
  <c r="DX2581" i="43"/>
  <c r="DX2585" i="43"/>
  <c r="DX2589" i="43"/>
  <c r="DX2593" i="43"/>
  <c r="DX2597" i="43"/>
  <c r="DX2601" i="43"/>
  <c r="DX2605" i="43"/>
  <c r="DX2609" i="43"/>
  <c r="DX2613" i="43"/>
  <c r="DX2617" i="43"/>
  <c r="DX2621" i="43"/>
  <c r="DX2625" i="43"/>
  <c r="DX2629" i="43"/>
  <c r="CL63" i="49"/>
  <c r="DX2627" i="43"/>
  <c r="BW106" i="49"/>
  <c r="CL22" i="49"/>
  <c r="CL26" i="49"/>
  <c r="CL30" i="49"/>
  <c r="CL34" i="49"/>
  <c r="CL38" i="49"/>
  <c r="CL42" i="49"/>
  <c r="CL46" i="49"/>
  <c r="CL50" i="49"/>
  <c r="CL54" i="49"/>
  <c r="CL58" i="49"/>
  <c r="CL75" i="49"/>
  <c r="CL91" i="49"/>
  <c r="BR212" i="49"/>
  <c r="CL112" i="49"/>
  <c r="CL78" i="49"/>
  <c r="CL176" i="49"/>
  <c r="CL69" i="49"/>
  <c r="CL85" i="49"/>
  <c r="CL84" i="49"/>
  <c r="CL105" i="49"/>
  <c r="CL93" i="49"/>
  <c r="CL97" i="49"/>
  <c r="CL155" i="49"/>
  <c r="CB212" i="49"/>
  <c r="CL150" i="49"/>
  <c r="CL166" i="49"/>
  <c r="CL184" i="49"/>
  <c r="CL200" i="49"/>
  <c r="CL171" i="49"/>
  <c r="CL175" i="49"/>
  <c r="CL179" i="49"/>
  <c r="CL183" i="49"/>
  <c r="CL187" i="49"/>
  <c r="CL191" i="49"/>
  <c r="CL195" i="49"/>
  <c r="CL199" i="49"/>
  <c r="CL203" i="49"/>
  <c r="CL207" i="49"/>
  <c r="CL211" i="49"/>
  <c r="DI525" i="43"/>
  <c r="DI263" i="43"/>
  <c r="DX129" i="43"/>
  <c r="DX125" i="43"/>
  <c r="DX121" i="43"/>
  <c r="DX117" i="43"/>
  <c r="DX113" i="43"/>
  <c r="DX109" i="43"/>
  <c r="DX85" i="43"/>
  <c r="DX81" i="43"/>
  <c r="DX105" i="43"/>
  <c r="DX101" i="43"/>
  <c r="DX97" i="43"/>
  <c r="DX93" i="43"/>
  <c r="DX89" i="43"/>
  <c r="DX77" i="43"/>
  <c r="DX73" i="43"/>
  <c r="DX69" i="43"/>
  <c r="DX65" i="43"/>
  <c r="DX61" i="43"/>
  <c r="DX57" i="43"/>
  <c r="DX53" i="43"/>
  <c r="DX49" i="43"/>
  <c r="DX45" i="43"/>
  <c r="DX41" i="43"/>
  <c r="DX37" i="43"/>
  <c r="DX33" i="43"/>
  <c r="DX29" i="43"/>
  <c r="DX25" i="43"/>
  <c r="DX21" i="43"/>
  <c r="DX17" i="43"/>
  <c r="DX13" i="43"/>
  <c r="DX259" i="43"/>
  <c r="DX255" i="43"/>
  <c r="DX251" i="43"/>
  <c r="DX247" i="43"/>
  <c r="DX243" i="43"/>
  <c r="DX239" i="43"/>
  <c r="DX235" i="43"/>
  <c r="DX231" i="43"/>
  <c r="DX227" i="43"/>
  <c r="DX223" i="43"/>
  <c r="DX219" i="43"/>
  <c r="DX215" i="43"/>
  <c r="DX211" i="43"/>
  <c r="DX207" i="43"/>
  <c r="DX203" i="43"/>
  <c r="DX199" i="43"/>
  <c r="DX195" i="43"/>
  <c r="DX191" i="43"/>
  <c r="DX187" i="43"/>
  <c r="DX183" i="43"/>
  <c r="DX179" i="43"/>
  <c r="DX175" i="43"/>
  <c r="DX171" i="43"/>
  <c r="DX167" i="43"/>
  <c r="DX163" i="43"/>
  <c r="DX159" i="43"/>
  <c r="DX155" i="43"/>
  <c r="DX151" i="43"/>
  <c r="DX147" i="43"/>
  <c r="DX143" i="43"/>
  <c r="DX139" i="43"/>
  <c r="DI132" i="43"/>
  <c r="DN787" i="43"/>
  <c r="DN1049" i="43"/>
  <c r="DX662" i="43"/>
  <c r="DX666" i="43"/>
  <c r="DX670" i="43"/>
  <c r="DX674" i="43"/>
  <c r="DX678" i="43"/>
  <c r="DX682" i="43"/>
  <c r="DX686" i="43"/>
  <c r="DX690" i="43"/>
  <c r="DX694" i="43"/>
  <c r="DX698" i="43"/>
  <c r="DX702" i="43"/>
  <c r="DX706" i="43"/>
  <c r="DX710" i="43"/>
  <c r="DX714" i="43"/>
  <c r="DX718" i="43"/>
  <c r="DX722" i="43"/>
  <c r="DX726" i="43"/>
  <c r="DX730" i="43"/>
  <c r="DX734" i="43"/>
  <c r="DX738" i="43"/>
  <c r="DX742" i="43"/>
  <c r="DX746" i="43"/>
  <c r="DX750" i="43"/>
  <c r="DX754" i="43"/>
  <c r="DX758" i="43"/>
  <c r="DX762" i="43"/>
  <c r="DX766" i="43"/>
  <c r="DX770" i="43"/>
  <c r="DX774" i="43"/>
  <c r="DX778" i="43"/>
  <c r="DX782" i="43"/>
  <c r="DX786" i="43"/>
  <c r="DX924" i="43"/>
  <c r="DX928" i="43"/>
  <c r="DX932" i="43"/>
  <c r="DX936" i="43"/>
  <c r="DX940" i="43"/>
  <c r="DX944" i="43"/>
  <c r="DX948" i="43"/>
  <c r="DX952" i="43"/>
  <c r="DX956" i="43"/>
  <c r="DX960" i="43"/>
  <c r="DX964" i="43"/>
  <c r="DX968" i="43"/>
  <c r="DX972" i="43"/>
  <c r="DX976" i="43"/>
  <c r="DX980" i="43"/>
  <c r="DX984" i="43"/>
  <c r="DX988" i="43"/>
  <c r="DX992" i="43"/>
  <c r="DX996" i="43"/>
  <c r="DX1000" i="43"/>
  <c r="DX1004" i="43"/>
  <c r="DX1008" i="43"/>
  <c r="DX1012" i="43"/>
  <c r="DX1016" i="43"/>
  <c r="DX1020" i="43"/>
  <c r="DX1024" i="43"/>
  <c r="DX1028" i="43"/>
  <c r="DX1032" i="43"/>
  <c r="DX1036" i="43"/>
  <c r="DX1040" i="43"/>
  <c r="DX1044" i="43"/>
  <c r="DX1048" i="43"/>
  <c r="DI787" i="43"/>
  <c r="DI1049" i="43"/>
  <c r="DS1311" i="43"/>
  <c r="DX1105" i="43"/>
  <c r="DX1109" i="43"/>
  <c r="DX1113" i="43"/>
  <c r="DX1117" i="43"/>
  <c r="DX1121" i="43"/>
  <c r="DX1125" i="43"/>
  <c r="DX1129" i="43"/>
  <c r="DX1133" i="43"/>
  <c r="DX1137" i="43"/>
  <c r="DX1141" i="43"/>
  <c r="DX1145" i="43"/>
  <c r="DX1149" i="43"/>
  <c r="DX1153" i="43"/>
  <c r="DX1157" i="43"/>
  <c r="DX1161" i="43"/>
  <c r="DX1165" i="43"/>
  <c r="DX1169" i="43"/>
  <c r="DX1173" i="43"/>
  <c r="DX1177" i="43"/>
  <c r="DX1320" i="43"/>
  <c r="DX1324" i="43"/>
  <c r="DX1328" i="43"/>
  <c r="DX1332" i="43"/>
  <c r="DX1336" i="43"/>
  <c r="DX1340" i="43"/>
  <c r="DX1344" i="43"/>
  <c r="DX1348" i="43"/>
  <c r="DX1352" i="43"/>
  <c r="DX1356" i="43"/>
  <c r="DX1108" i="43"/>
  <c r="DX1112" i="43"/>
  <c r="DX1116" i="43"/>
  <c r="DX1120" i="43"/>
  <c r="DX1124" i="43"/>
  <c r="DX1128" i="43"/>
  <c r="DX1132" i="43"/>
  <c r="DX1136" i="43"/>
  <c r="DX1140" i="43"/>
  <c r="DX1144" i="43"/>
  <c r="DX1148" i="43"/>
  <c r="DX1152" i="43"/>
  <c r="DX1156" i="43"/>
  <c r="DX1160" i="43"/>
  <c r="DX1164" i="43"/>
  <c r="DX1168" i="43"/>
  <c r="DX1172" i="43"/>
  <c r="DX1176" i="43"/>
  <c r="DN1311" i="43"/>
  <c r="DX1319" i="43"/>
  <c r="DX1323" i="43"/>
  <c r="DX1327" i="43"/>
  <c r="DX1331" i="43"/>
  <c r="DX1335" i="43"/>
  <c r="DX1339" i="43"/>
  <c r="DX1343" i="43"/>
  <c r="DX1347" i="43"/>
  <c r="DX1351" i="43"/>
  <c r="DX1355" i="43"/>
  <c r="DD1575" i="43"/>
  <c r="DX1449" i="43"/>
  <c r="DX1453" i="43"/>
  <c r="DX1457" i="43"/>
  <c r="DX1461" i="43"/>
  <c r="DX1465" i="43"/>
  <c r="DX1469" i="43"/>
  <c r="DX1473" i="43"/>
  <c r="DX1477" i="43"/>
  <c r="DX1481" i="43"/>
  <c r="DX1485" i="43"/>
  <c r="DX1489" i="43"/>
  <c r="DX1493" i="43"/>
  <c r="DX1497" i="43"/>
  <c r="DX1501" i="43"/>
  <c r="DX1505" i="43"/>
  <c r="DX1509" i="43"/>
  <c r="DX1513" i="43"/>
  <c r="DX1517" i="43"/>
  <c r="DX1521" i="43"/>
  <c r="DX1525" i="43"/>
  <c r="DX1529" i="43"/>
  <c r="DX1533" i="43"/>
  <c r="DX1537" i="43"/>
  <c r="DX1541" i="43"/>
  <c r="DX1545" i="43"/>
  <c r="DX1549" i="43"/>
  <c r="DX1553" i="43"/>
  <c r="DX1557" i="43"/>
  <c r="DX1561" i="43"/>
  <c r="DX1565" i="43"/>
  <c r="DX1569" i="43"/>
  <c r="DX1573" i="43"/>
  <c r="DI1575" i="43"/>
  <c r="DX1451" i="43"/>
  <c r="DX1455" i="43"/>
  <c r="DX1459" i="43"/>
  <c r="DX1463" i="43"/>
  <c r="DX1467" i="43"/>
  <c r="DX1471" i="43"/>
  <c r="DX1475" i="43"/>
  <c r="DX1479" i="43"/>
  <c r="DX1483" i="43"/>
  <c r="DX1487" i="43"/>
  <c r="DX1491" i="43"/>
  <c r="DX1495" i="43"/>
  <c r="DX1499" i="43"/>
  <c r="DX1503" i="43"/>
  <c r="DX1507" i="43"/>
  <c r="DX1511" i="43"/>
  <c r="DX1515" i="43"/>
  <c r="DX1519" i="43"/>
  <c r="DX1523" i="43"/>
  <c r="DX1527" i="43"/>
  <c r="DX1531" i="43"/>
  <c r="DX1535" i="43"/>
  <c r="DX1539" i="43"/>
  <c r="DX1543" i="43"/>
  <c r="DX1547" i="43"/>
  <c r="DX1551" i="43"/>
  <c r="DX1555" i="43"/>
  <c r="DX1559" i="43"/>
  <c r="DX1563" i="43"/>
  <c r="DX1567" i="43"/>
  <c r="DX1571" i="43"/>
  <c r="DN1707" i="43"/>
  <c r="DX1414" i="43"/>
  <c r="DX1418" i="43"/>
  <c r="DX1422" i="43"/>
  <c r="DX1426" i="43"/>
  <c r="DX1430" i="43"/>
  <c r="DX1434" i="43"/>
  <c r="DX1438" i="43"/>
  <c r="DX1442" i="43"/>
  <c r="DX1582" i="43"/>
  <c r="DX1586" i="43"/>
  <c r="DX1590" i="43"/>
  <c r="DX1594" i="43"/>
  <c r="DX1598" i="43"/>
  <c r="DX1602" i="43"/>
  <c r="DX1606" i="43"/>
  <c r="DX1610" i="43"/>
  <c r="DX1614" i="43"/>
  <c r="DX1618" i="43"/>
  <c r="DX1622" i="43"/>
  <c r="DX1626" i="43"/>
  <c r="DX1630" i="43"/>
  <c r="DX1634" i="43"/>
  <c r="DX1638" i="43"/>
  <c r="DX1642" i="43"/>
  <c r="DX1646" i="43"/>
  <c r="DX1650" i="43"/>
  <c r="DX1654" i="43"/>
  <c r="DX1658" i="43"/>
  <c r="DX1662" i="43"/>
  <c r="DX1666" i="43"/>
  <c r="DX1670" i="43"/>
  <c r="DX1674" i="43"/>
  <c r="DX1678" i="43"/>
  <c r="DX1682" i="43"/>
  <c r="DS1839" i="43"/>
  <c r="DI1971" i="43"/>
  <c r="DX1966" i="43"/>
  <c r="DX1979" i="43"/>
  <c r="DD2235" i="43"/>
  <c r="DX2109" i="43"/>
  <c r="DX1983" i="43"/>
  <c r="DX1987" i="43"/>
  <c r="DX1991" i="43"/>
  <c r="DX1995" i="43"/>
  <c r="DX1999" i="43"/>
  <c r="DX2003" i="43"/>
  <c r="DX2007" i="43"/>
  <c r="DX2011" i="43"/>
  <c r="DX2015" i="43"/>
  <c r="DX2019" i="43"/>
  <c r="DX2023" i="43"/>
  <c r="DX2027" i="43"/>
  <c r="DX2031" i="43"/>
  <c r="DX2035" i="43"/>
  <c r="DX2039" i="43"/>
  <c r="DX2043" i="43"/>
  <c r="DI2235" i="43"/>
  <c r="DX2113" i="43"/>
  <c r="DX2117" i="43"/>
  <c r="DX2121" i="43"/>
  <c r="DX2125" i="43"/>
  <c r="DX2129" i="43"/>
  <c r="DX2133" i="43"/>
  <c r="DX2137" i="43"/>
  <c r="DX2141" i="43"/>
  <c r="DX2145" i="43"/>
  <c r="DX2149" i="43"/>
  <c r="DX2153" i="43"/>
  <c r="DX2157" i="43"/>
  <c r="DX2161" i="43"/>
  <c r="DX2165" i="43"/>
  <c r="DX2169" i="43"/>
  <c r="DX2173" i="43"/>
  <c r="DX1969" i="43"/>
  <c r="DX2047" i="43"/>
  <c r="DX2051" i="43"/>
  <c r="DX2055" i="43"/>
  <c r="DX2059" i="43"/>
  <c r="DX2063" i="43"/>
  <c r="DX2067" i="43"/>
  <c r="DX2071" i="43"/>
  <c r="DX2075" i="43"/>
  <c r="DX2079" i="43"/>
  <c r="DX2083" i="43"/>
  <c r="DX2087" i="43"/>
  <c r="DX2091" i="43"/>
  <c r="DX2095" i="43"/>
  <c r="DX2099" i="43"/>
  <c r="DN2235" i="43"/>
  <c r="DX2177" i="43"/>
  <c r="DX2181" i="43"/>
  <c r="DX2185" i="43"/>
  <c r="DX2201" i="43"/>
  <c r="DX2217" i="43"/>
  <c r="DX2233" i="43"/>
  <c r="DX2254" i="43"/>
  <c r="DX2270" i="43"/>
  <c r="DX2286" i="43"/>
  <c r="DX2259" i="43"/>
  <c r="DX2275" i="43"/>
  <c r="DX2291" i="43"/>
  <c r="DX2301" i="43"/>
  <c r="DX2305" i="43"/>
  <c r="DX2309" i="43"/>
  <c r="DX2313" i="43"/>
  <c r="DS2367" i="43"/>
  <c r="DX2256" i="43"/>
  <c r="DX2272" i="43"/>
  <c r="DX2288" i="43"/>
  <c r="DX2245" i="43"/>
  <c r="DX2261" i="43"/>
  <c r="DX2277" i="43"/>
  <c r="DX2293" i="43"/>
  <c r="DN2367" i="43"/>
  <c r="DX2317" i="43"/>
  <c r="DX2321" i="43"/>
  <c r="DX2325" i="43"/>
  <c r="DX2329" i="43"/>
  <c r="DX2333" i="43"/>
  <c r="DX2337" i="43"/>
  <c r="DX2341" i="43"/>
  <c r="DX2345" i="43"/>
  <c r="DX2349" i="43"/>
  <c r="DX2353" i="43"/>
  <c r="DX2357" i="43"/>
  <c r="DX2361" i="43"/>
  <c r="DX2365" i="43"/>
  <c r="DX2385" i="43"/>
  <c r="DX2401" i="43"/>
  <c r="DX2417" i="43"/>
  <c r="DX2433" i="43"/>
  <c r="DX2386" i="43"/>
  <c r="DX2402" i="43"/>
  <c r="DX2418" i="43"/>
  <c r="DX2434" i="43"/>
  <c r="DX2442" i="43"/>
  <c r="DX2603" i="43"/>
  <c r="DX2567" i="43"/>
  <c r="DX2373" i="43"/>
  <c r="DD2499" i="43"/>
  <c r="DX2377" i="43"/>
  <c r="DX2509" i="43"/>
  <c r="DX2462" i="43"/>
  <c r="DX2466" i="43"/>
  <c r="DX2470" i="43"/>
  <c r="DX2474" i="43"/>
  <c r="DX2478" i="43"/>
  <c r="DX2482" i="43"/>
  <c r="DX2486" i="43"/>
  <c r="DX2490" i="43"/>
  <c r="DX2494" i="43"/>
  <c r="DX2498" i="43"/>
  <c r="DN2631" i="43"/>
  <c r="DX2586" i="43"/>
  <c r="DX2602" i="43"/>
  <c r="DX2558" i="43"/>
  <c r="DX2574" i="43"/>
  <c r="DX2591" i="43"/>
  <c r="DX2607" i="43"/>
  <c r="CL16" i="49"/>
  <c r="DX2618" i="43"/>
  <c r="CL17" i="49"/>
  <c r="BR106" i="49"/>
  <c r="CL6" i="49"/>
  <c r="CL10" i="49"/>
  <c r="CL14" i="49"/>
  <c r="CL18" i="49"/>
  <c r="CL59" i="49"/>
  <c r="CL19" i="49"/>
  <c r="CL23" i="49"/>
  <c r="CL27" i="49"/>
  <c r="CL31" i="49"/>
  <c r="CL35" i="49"/>
  <c r="CL39" i="49"/>
  <c r="CL43" i="49"/>
  <c r="CL47" i="49"/>
  <c r="CL51" i="49"/>
  <c r="CL55" i="49"/>
  <c r="CL65" i="49"/>
  <c r="CL71" i="49"/>
  <c r="CL87" i="49"/>
  <c r="CL100" i="49"/>
  <c r="CL161" i="49"/>
  <c r="CL81" i="49"/>
  <c r="CL96" i="49"/>
  <c r="CL157" i="49"/>
  <c r="CL80" i="49"/>
  <c r="BW212" i="49"/>
  <c r="CL151" i="49"/>
  <c r="CL167" i="49"/>
  <c r="CL178" i="49"/>
  <c r="CL182" i="49"/>
  <c r="CL186" i="49"/>
  <c r="CL190" i="49"/>
  <c r="CL194" i="49"/>
  <c r="CL198" i="49"/>
  <c r="CL202" i="49"/>
  <c r="CL206" i="49"/>
  <c r="CL210" i="49"/>
  <c r="DX522" i="43"/>
  <c r="DX518" i="43"/>
  <c r="DX514" i="43"/>
  <c r="DX510" i="43"/>
  <c r="DX506" i="43"/>
  <c r="DX502" i="43"/>
  <c r="DX498" i="43"/>
  <c r="DX494" i="43"/>
  <c r="DX490" i="43"/>
  <c r="DX486" i="43"/>
  <c r="DX482" i="43"/>
  <c r="DX478" i="43"/>
  <c r="DX474" i="43"/>
  <c r="DX470" i="43"/>
  <c r="DX466" i="43"/>
  <c r="DX462" i="43"/>
  <c r="DX458" i="43"/>
  <c r="DX454" i="43"/>
  <c r="DX450" i="43"/>
  <c r="DX446" i="43"/>
  <c r="DX442" i="43"/>
  <c r="DX438" i="43"/>
  <c r="DX434" i="43"/>
  <c r="DX430" i="43"/>
  <c r="DX426" i="43"/>
  <c r="DX422" i="43"/>
  <c r="DX418" i="43"/>
  <c r="DX414" i="43"/>
  <c r="DX410" i="43"/>
  <c r="DX406" i="43"/>
  <c r="DX402" i="43"/>
  <c r="DX260" i="43"/>
  <c r="DX256" i="43"/>
  <c r="DX252" i="43"/>
  <c r="DX248" i="43"/>
  <c r="DX244" i="43"/>
  <c r="DX240" i="43"/>
  <c r="DX236" i="43"/>
  <c r="DX232" i="43"/>
  <c r="DX228" i="43"/>
  <c r="DX224" i="43"/>
  <c r="DX220" i="43"/>
  <c r="DX216" i="43"/>
  <c r="DX212" i="43"/>
  <c r="DX208" i="43"/>
  <c r="DX204" i="43"/>
  <c r="DX200" i="43"/>
  <c r="DX196" i="43"/>
  <c r="DX192" i="43"/>
  <c r="DX188" i="43"/>
  <c r="DX184" i="43"/>
  <c r="DX180" i="43"/>
  <c r="DX176" i="43"/>
  <c r="DX172" i="43"/>
  <c r="DX168" i="43"/>
  <c r="DX164" i="43"/>
  <c r="DX160" i="43"/>
  <c r="DX156" i="43"/>
  <c r="DX152" i="43"/>
  <c r="DX148" i="43"/>
  <c r="DX144" i="43"/>
  <c r="DX140" i="43"/>
  <c r="DX8" i="43"/>
  <c r="DX523" i="43"/>
  <c r="DX519" i="43"/>
  <c r="DX515" i="43"/>
  <c r="DX511" i="43"/>
  <c r="DX507" i="43"/>
  <c r="DX503" i="43"/>
  <c r="DX499" i="43"/>
  <c r="DX495" i="43"/>
  <c r="DX491" i="43"/>
  <c r="DX487" i="43"/>
  <c r="DX483" i="43"/>
  <c r="DX479" i="43"/>
  <c r="DX475" i="43"/>
  <c r="DX471" i="43"/>
  <c r="DX467" i="43"/>
  <c r="DX463" i="43"/>
  <c r="DX459" i="43"/>
  <c r="DX455" i="43"/>
  <c r="DX451" i="43"/>
  <c r="DX447" i="43"/>
  <c r="DX443" i="43"/>
  <c r="DX439" i="43"/>
  <c r="DX435" i="43"/>
  <c r="DX431" i="43"/>
  <c r="DX427" i="43"/>
  <c r="DX423" i="43"/>
  <c r="DX419" i="43"/>
  <c r="DX415" i="43"/>
  <c r="DX411" i="43"/>
  <c r="DX407" i="43"/>
  <c r="DX403" i="43"/>
  <c r="DD525" i="43"/>
  <c r="DX399" i="43"/>
  <c r="DX261" i="43"/>
  <c r="DX257" i="43"/>
  <c r="DX253" i="43"/>
  <c r="DX249" i="43"/>
  <c r="DX245" i="43"/>
  <c r="DX241" i="43"/>
  <c r="DX237" i="43"/>
  <c r="DX233" i="43"/>
  <c r="DX229" i="43"/>
  <c r="DX225" i="43"/>
  <c r="DX221" i="43"/>
  <c r="DX217" i="43"/>
  <c r="DX213" i="43"/>
  <c r="DX209" i="43"/>
  <c r="DX205" i="43"/>
  <c r="DX201" i="43"/>
  <c r="DX197" i="43"/>
  <c r="DX193" i="43"/>
  <c r="DX189" i="43"/>
  <c r="DX185" i="43"/>
  <c r="DX181" i="43"/>
  <c r="DX177" i="43"/>
  <c r="DX173" i="43"/>
  <c r="DX169" i="43"/>
  <c r="DX165" i="43"/>
  <c r="DX161" i="43"/>
  <c r="DX157" i="43"/>
  <c r="DX153" i="43"/>
  <c r="DX149" i="43"/>
  <c r="DX145" i="43"/>
  <c r="DX141" i="43"/>
  <c r="DD263" i="43"/>
  <c r="DX137" i="43"/>
  <c r="DX104" i="43"/>
  <c r="DX100" i="43"/>
  <c r="DX96" i="43"/>
  <c r="DX92" i="43"/>
  <c r="DX88" i="43"/>
  <c r="DS525" i="43"/>
  <c r="DS263" i="43"/>
  <c r="DX84" i="43"/>
  <c r="DX80" i="43"/>
  <c r="DX76" i="43"/>
  <c r="DX72" i="43"/>
  <c r="DX68" i="43"/>
  <c r="DX64" i="43"/>
  <c r="DX60" i="43"/>
  <c r="DX56" i="43"/>
  <c r="DX52" i="43"/>
  <c r="DX48" i="43"/>
  <c r="DX44" i="43"/>
  <c r="DX40" i="43"/>
  <c r="DX36" i="43"/>
  <c r="DX32" i="43"/>
  <c r="DX28" i="43"/>
  <c r="DX24" i="43"/>
  <c r="DX20" i="43"/>
  <c r="DX16" i="43"/>
  <c r="DX12" i="43"/>
  <c r="DX540" i="43"/>
  <c r="DX536" i="43"/>
  <c r="DX532" i="43"/>
  <c r="DN525" i="43"/>
  <c r="DX390" i="43"/>
  <c r="DX386" i="43"/>
  <c r="DX382" i="43"/>
  <c r="DX378" i="43"/>
  <c r="DX374" i="43"/>
  <c r="DX370" i="43"/>
  <c r="DX366" i="43"/>
  <c r="DX362" i="43"/>
  <c r="DX358" i="43"/>
  <c r="DX354" i="43"/>
  <c r="DX350" i="43"/>
  <c r="DX346" i="43"/>
  <c r="DX342" i="43"/>
  <c r="DX338" i="43"/>
  <c r="DX334" i="43"/>
  <c r="DX330" i="43"/>
  <c r="DX326" i="43"/>
  <c r="DX322" i="43"/>
  <c r="DX318" i="43"/>
  <c r="DX314" i="43"/>
  <c r="DX310" i="43"/>
  <c r="DX306" i="43"/>
  <c r="DX302" i="43"/>
  <c r="DX298" i="43"/>
  <c r="DX294" i="43"/>
  <c r="DX290" i="43"/>
  <c r="DX286" i="43"/>
  <c r="DX282" i="43"/>
  <c r="DX278" i="43"/>
  <c r="DX274" i="43"/>
  <c r="DX270" i="43"/>
  <c r="DS918" i="43"/>
  <c r="DS1180" i="43"/>
  <c r="DX546" i="43"/>
  <c r="DX550" i="43"/>
  <c r="DX554" i="43"/>
  <c r="DX558" i="43"/>
  <c r="DX562" i="43"/>
  <c r="DX566" i="43"/>
  <c r="DX570" i="43"/>
  <c r="DX574" i="43"/>
  <c r="DX578" i="43"/>
  <c r="DX582" i="43"/>
  <c r="DX586" i="43"/>
  <c r="DX590" i="43"/>
  <c r="DX594" i="43"/>
  <c r="DX598" i="43"/>
  <c r="DX602" i="43"/>
  <c r="DX606" i="43"/>
  <c r="DX610" i="43"/>
  <c r="DX614" i="43"/>
  <c r="DX618" i="43"/>
  <c r="DX622" i="43"/>
  <c r="DX626" i="43"/>
  <c r="DX630" i="43"/>
  <c r="DX634" i="43"/>
  <c r="DX638" i="43"/>
  <c r="DX642" i="43"/>
  <c r="DX646" i="43"/>
  <c r="DX650" i="43"/>
  <c r="DX654" i="43"/>
  <c r="DD918" i="43"/>
  <c r="DX792" i="43"/>
  <c r="DX796" i="43"/>
  <c r="DX800" i="43"/>
  <c r="DX804" i="43"/>
  <c r="DX808" i="43"/>
  <c r="DX812" i="43"/>
  <c r="DX816" i="43"/>
  <c r="DX820" i="43"/>
  <c r="DX824" i="43"/>
  <c r="DX828" i="43"/>
  <c r="DX832" i="43"/>
  <c r="DX836" i="43"/>
  <c r="DX840" i="43"/>
  <c r="DX844" i="43"/>
  <c r="DX848" i="43"/>
  <c r="DX852" i="43"/>
  <c r="DX856" i="43"/>
  <c r="DX860" i="43"/>
  <c r="DX864" i="43"/>
  <c r="DX868" i="43"/>
  <c r="DX872" i="43"/>
  <c r="DX876" i="43"/>
  <c r="DX880" i="43"/>
  <c r="DX884" i="43"/>
  <c r="DX888" i="43"/>
  <c r="DX892" i="43"/>
  <c r="DX896" i="43"/>
  <c r="DX900" i="43"/>
  <c r="DX904" i="43"/>
  <c r="DX908" i="43"/>
  <c r="DX912" i="43"/>
  <c r="DX916" i="43"/>
  <c r="DD1180" i="43"/>
  <c r="DX1054" i="43"/>
  <c r="DX1058" i="43"/>
  <c r="DX1062" i="43"/>
  <c r="DX1066" i="43"/>
  <c r="DX1070" i="43"/>
  <c r="DX1074" i="43"/>
  <c r="DX1078" i="43"/>
  <c r="DX1082" i="43"/>
  <c r="DX1086" i="43"/>
  <c r="DX1090" i="43"/>
  <c r="DX1094" i="43"/>
  <c r="DX1098" i="43"/>
  <c r="DX1102" i="43"/>
  <c r="DX545" i="43"/>
  <c r="DX549" i="43"/>
  <c r="DX553" i="43"/>
  <c r="DX557" i="43"/>
  <c r="DX561" i="43"/>
  <c r="DX565" i="43"/>
  <c r="DX569" i="43"/>
  <c r="DX573" i="43"/>
  <c r="DX577" i="43"/>
  <c r="DX581" i="43"/>
  <c r="DX585" i="43"/>
  <c r="DX589" i="43"/>
  <c r="DX593" i="43"/>
  <c r="DX597" i="43"/>
  <c r="DX601" i="43"/>
  <c r="DX605" i="43"/>
  <c r="DX609" i="43"/>
  <c r="DX613" i="43"/>
  <c r="DX617" i="43"/>
  <c r="DX621" i="43"/>
  <c r="DX625" i="43"/>
  <c r="DX629" i="43"/>
  <c r="DX633" i="43"/>
  <c r="DX637" i="43"/>
  <c r="DX641" i="43"/>
  <c r="DX645" i="43"/>
  <c r="DX649" i="43"/>
  <c r="DX653" i="43"/>
  <c r="DX795" i="43"/>
  <c r="DX799" i="43"/>
  <c r="DX803" i="43"/>
  <c r="DX807" i="43"/>
  <c r="DX811" i="43"/>
  <c r="DX815" i="43"/>
  <c r="DX819" i="43"/>
  <c r="DX823" i="43"/>
  <c r="DX827" i="43"/>
  <c r="DX831" i="43"/>
  <c r="DX835" i="43"/>
  <c r="DX839" i="43"/>
  <c r="DX843" i="43"/>
  <c r="DX847" i="43"/>
  <c r="DX851" i="43"/>
  <c r="DX855" i="43"/>
  <c r="DX859" i="43"/>
  <c r="DX863" i="43"/>
  <c r="DX867" i="43"/>
  <c r="DX871" i="43"/>
  <c r="DX875" i="43"/>
  <c r="DX879" i="43"/>
  <c r="DX883" i="43"/>
  <c r="DX887" i="43"/>
  <c r="DX891" i="43"/>
  <c r="DX895" i="43"/>
  <c r="DX899" i="43"/>
  <c r="DX903" i="43"/>
  <c r="DX907" i="43"/>
  <c r="DX911" i="43"/>
  <c r="DX915" i="43"/>
  <c r="DX1057" i="43"/>
  <c r="DX1061" i="43"/>
  <c r="DX1065" i="43"/>
  <c r="DX1069" i="43"/>
  <c r="DX1073" i="43"/>
  <c r="DX1077" i="43"/>
  <c r="DX1081" i="43"/>
  <c r="DX1085" i="43"/>
  <c r="DX1089" i="43"/>
  <c r="DX1093" i="43"/>
  <c r="DX1097" i="43"/>
  <c r="DX1101" i="43"/>
  <c r="DX1106" i="43"/>
  <c r="DX1110" i="43"/>
  <c r="DX1114" i="43"/>
  <c r="DX1118" i="43"/>
  <c r="DX1122" i="43"/>
  <c r="DX1126" i="43"/>
  <c r="DX1130" i="43"/>
  <c r="DX1134" i="43"/>
  <c r="DX1138" i="43"/>
  <c r="DX1142" i="43"/>
  <c r="DX1146" i="43"/>
  <c r="DX1150" i="43"/>
  <c r="DX1154" i="43"/>
  <c r="DX1158" i="43"/>
  <c r="DX1162" i="43"/>
  <c r="DX1166" i="43"/>
  <c r="DX1170" i="43"/>
  <c r="DX1174" i="43"/>
  <c r="DX1178" i="43"/>
  <c r="DD1443" i="43"/>
  <c r="DX1317" i="43"/>
  <c r="DX1321" i="43"/>
  <c r="DX1325" i="43"/>
  <c r="DX1329" i="43"/>
  <c r="DX1333" i="43"/>
  <c r="DX1337" i="43"/>
  <c r="DX1341" i="43"/>
  <c r="DX1345" i="43"/>
  <c r="DX1349" i="43"/>
  <c r="DX1353" i="43"/>
  <c r="DI1443" i="43"/>
  <c r="DX1362" i="43"/>
  <c r="DX1370" i="43"/>
  <c r="DX1378" i="43"/>
  <c r="DX1386" i="43"/>
  <c r="DX1394" i="43"/>
  <c r="DX1402" i="43"/>
  <c r="DX1410" i="43"/>
  <c r="DX1416" i="43"/>
  <c r="DX1420" i="43"/>
  <c r="DX1424" i="43"/>
  <c r="DX1428" i="43"/>
  <c r="DX1432" i="43"/>
  <c r="DX1436" i="43"/>
  <c r="DX1440" i="43"/>
  <c r="DX1584" i="43"/>
  <c r="DX1588" i="43"/>
  <c r="DX1592" i="43"/>
  <c r="DX1596" i="43"/>
  <c r="DX1600" i="43"/>
  <c r="DX1604" i="43"/>
  <c r="DX1608" i="43"/>
  <c r="DX1612" i="43"/>
  <c r="DX1616" i="43"/>
  <c r="DX1620" i="43"/>
  <c r="DX1624" i="43"/>
  <c r="DX1628" i="43"/>
  <c r="DX1632" i="43"/>
  <c r="DX1636" i="43"/>
  <c r="DX1640" i="43"/>
  <c r="DX1644" i="43"/>
  <c r="DX1648" i="43"/>
  <c r="DX1652" i="43"/>
  <c r="DX1656" i="43"/>
  <c r="DX1660" i="43"/>
  <c r="DX1664" i="43"/>
  <c r="DX1668" i="43"/>
  <c r="DX1672" i="43"/>
  <c r="DX1676" i="43"/>
  <c r="DX1680" i="43"/>
  <c r="DS1575" i="43"/>
  <c r="DX1691" i="43"/>
  <c r="DX1699" i="43"/>
  <c r="DX1734" i="43"/>
  <c r="DX1738" i="43"/>
  <c r="DX1742" i="43"/>
  <c r="DX1746" i="43"/>
  <c r="DX1750" i="43"/>
  <c r="DX1754" i="43"/>
  <c r="DX1758" i="43"/>
  <c r="DX1762" i="43"/>
  <c r="DX1766" i="43"/>
  <c r="DX1770" i="43"/>
  <c r="DX1774" i="43"/>
  <c r="DX1778" i="43"/>
  <c r="DX1782" i="43"/>
  <c r="DX1786" i="43"/>
  <c r="DX1790" i="43"/>
  <c r="DX1794" i="43"/>
  <c r="DX1798" i="43"/>
  <c r="DX1802" i="43"/>
  <c r="DX1806" i="43"/>
  <c r="DX1810" i="43"/>
  <c r="DX1814" i="43"/>
  <c r="DX1818" i="43"/>
  <c r="DX1822" i="43"/>
  <c r="DX1826" i="43"/>
  <c r="DX1830" i="43"/>
  <c r="DX1834" i="43"/>
  <c r="DX1838" i="43"/>
  <c r="DD1971" i="43"/>
  <c r="DX1845" i="43"/>
  <c r="DX1849" i="43"/>
  <c r="DX1853" i="43"/>
  <c r="DX1857" i="43"/>
  <c r="DX1861" i="43"/>
  <c r="DX1865" i="43"/>
  <c r="DX1869" i="43"/>
  <c r="DX1873" i="43"/>
  <c r="DX1877" i="43"/>
  <c r="DX1881" i="43"/>
  <c r="DX1885" i="43"/>
  <c r="DX1889" i="43"/>
  <c r="DX1893" i="43"/>
  <c r="DX1897" i="43"/>
  <c r="DX1901" i="43"/>
  <c r="DX1905" i="43"/>
  <c r="DX1909" i="43"/>
  <c r="DX1913" i="43"/>
  <c r="DX1917" i="43"/>
  <c r="DX1921" i="43"/>
  <c r="DX1925" i="43"/>
  <c r="DX1929" i="43"/>
  <c r="DX1933" i="43"/>
  <c r="DX1937" i="43"/>
  <c r="DX1941" i="43"/>
  <c r="DX1945" i="43"/>
  <c r="DX1949" i="43"/>
  <c r="DX1953" i="43"/>
  <c r="DX1957" i="43"/>
  <c r="DX1961" i="43"/>
  <c r="DX1716" i="43"/>
  <c r="DX1720" i="43"/>
  <c r="DX1724" i="43"/>
  <c r="DX1728" i="43"/>
  <c r="DX1732" i="43"/>
  <c r="DX1736" i="43"/>
  <c r="DX1740" i="43"/>
  <c r="DX1744" i="43"/>
  <c r="DX1748" i="43"/>
  <c r="DX1752" i="43"/>
  <c r="DX1756" i="43"/>
  <c r="DX1760" i="43"/>
  <c r="DX1764" i="43"/>
  <c r="DX1768" i="43"/>
  <c r="DX1772" i="43"/>
  <c r="DX1776" i="43"/>
  <c r="DX1780" i="43"/>
  <c r="DX1784" i="43"/>
  <c r="DX1788" i="43"/>
  <c r="DX1792" i="43"/>
  <c r="DX1796" i="43"/>
  <c r="DX1800" i="43"/>
  <c r="DX1804" i="43"/>
  <c r="DX1808" i="43"/>
  <c r="DX1812" i="43"/>
  <c r="DX1816" i="43"/>
  <c r="DX1820" i="43"/>
  <c r="DX1824" i="43"/>
  <c r="DX1828" i="43"/>
  <c r="DX1832" i="43"/>
  <c r="DX1836" i="43"/>
  <c r="DN1839" i="43"/>
  <c r="DX1847" i="43"/>
  <c r="DX1851" i="43"/>
  <c r="DX1855" i="43"/>
  <c r="DX1859" i="43"/>
  <c r="DX1863" i="43"/>
  <c r="DX1867" i="43"/>
  <c r="DX1871" i="43"/>
  <c r="DX1875" i="43"/>
  <c r="DX1879" i="43"/>
  <c r="DX1883" i="43"/>
  <c r="DX1887" i="43"/>
  <c r="DX1891" i="43"/>
  <c r="DX1895" i="43"/>
  <c r="DX1899" i="43"/>
  <c r="DX1903" i="43"/>
  <c r="DX1907" i="43"/>
  <c r="DX1911" i="43"/>
  <c r="DX1915" i="43"/>
  <c r="DX1919" i="43"/>
  <c r="DX1923" i="43"/>
  <c r="DX1927" i="43"/>
  <c r="DX1931" i="43"/>
  <c r="DX1935" i="43"/>
  <c r="DX1939" i="43"/>
  <c r="DX1943" i="43"/>
  <c r="DX1947" i="43"/>
  <c r="DX1951" i="43"/>
  <c r="DX1955" i="43"/>
  <c r="DX1959" i="43"/>
  <c r="DX1963" i="43"/>
  <c r="DI2103" i="43"/>
  <c r="DX1970" i="43"/>
  <c r="DX2048" i="43"/>
  <c r="DX2052" i="43"/>
  <c r="DX2056" i="43"/>
  <c r="DX2060" i="43"/>
  <c r="DX2064" i="43"/>
  <c r="DX2068" i="43"/>
  <c r="DX2072" i="43"/>
  <c r="DX2076" i="43"/>
  <c r="DX2080" i="43"/>
  <c r="DX2084" i="43"/>
  <c r="DX2088" i="43"/>
  <c r="DX2092" i="43"/>
  <c r="DX2096" i="43"/>
  <c r="DX2100" i="43"/>
  <c r="DX2178" i="43"/>
  <c r="DX2182" i="43"/>
  <c r="DX2198" i="43"/>
  <c r="DX2214" i="43"/>
  <c r="DX2230" i="43"/>
  <c r="DX2192" i="43"/>
  <c r="DX2208" i="43"/>
  <c r="DX2224" i="43"/>
  <c r="DX2255" i="43"/>
  <c r="DX2271" i="43"/>
  <c r="DX2287" i="43"/>
  <c r="DX2242" i="43"/>
  <c r="DX2252" i="43"/>
  <c r="DX2268" i="43"/>
  <c r="DX2284" i="43"/>
  <c r="DX2257" i="43"/>
  <c r="DX2273" i="43"/>
  <c r="DX2289" i="43"/>
  <c r="DX2383" i="43"/>
  <c r="DX2399" i="43"/>
  <c r="DX2415" i="43"/>
  <c r="DX2431" i="43"/>
  <c r="DX2388" i="43"/>
  <c r="DX2404" i="43"/>
  <c r="DX2420" i="43"/>
  <c r="DX2436" i="43"/>
  <c r="DX2376" i="43"/>
  <c r="DX2381" i="43"/>
  <c r="DX2397" i="43"/>
  <c r="DX2413" i="43"/>
  <c r="DX2429" i="43"/>
  <c r="DX2444" i="43"/>
  <c r="DX2382" i="43"/>
  <c r="DX2398" i="43"/>
  <c r="DX2414" i="43"/>
  <c r="DX2430" i="43"/>
  <c r="DX2443" i="43"/>
  <c r="DS2631" i="43"/>
  <c r="DX2520" i="43"/>
  <c r="DX2596" i="43"/>
  <c r="DD2631" i="43"/>
  <c r="DX2505" i="43"/>
  <c r="DX2565" i="43"/>
  <c r="DX2522" i="43"/>
  <c r="DX2526" i="43"/>
  <c r="DX2530" i="43"/>
  <c r="DX2534" i="43"/>
  <c r="DX2538" i="43"/>
  <c r="DX2542" i="43"/>
  <c r="DX2546" i="43"/>
  <c r="DX2550" i="43"/>
  <c r="DX2554" i="43"/>
  <c r="DX2570" i="43"/>
  <c r="DX2582" i="43"/>
  <c r="DX2598" i="43"/>
  <c r="DX2614" i="43"/>
  <c r="DX2630" i="43"/>
  <c r="CG106" i="49"/>
  <c r="CL64" i="49"/>
  <c r="DX2620" i="43"/>
  <c r="DX2624" i="43"/>
  <c r="DX2628" i="43"/>
  <c r="CL20" i="49"/>
  <c r="CL24" i="49"/>
  <c r="CL28" i="49"/>
  <c r="CL32" i="49"/>
  <c r="CL36" i="49"/>
  <c r="CL40" i="49"/>
  <c r="CL44" i="49"/>
  <c r="CL48" i="49"/>
  <c r="CL52" i="49"/>
  <c r="CL56" i="49"/>
  <c r="CL83" i="49"/>
  <c r="CL95" i="49"/>
  <c r="CL70" i="49"/>
  <c r="CL86" i="49"/>
  <c r="CL101" i="49"/>
  <c r="CG212" i="49"/>
  <c r="CL67" i="49"/>
  <c r="CL77" i="49"/>
  <c r="CL116" i="49"/>
  <c r="CL124" i="49"/>
  <c r="CL132" i="49"/>
  <c r="CL140" i="49"/>
  <c r="CL76" i="49"/>
  <c r="CL92" i="49"/>
  <c r="CL115" i="49"/>
  <c r="CL123" i="49"/>
  <c r="CL131" i="49"/>
  <c r="CL139" i="49"/>
  <c r="CL147" i="49"/>
  <c r="CL204" i="49"/>
  <c r="CL103" i="49"/>
  <c r="CL113" i="49"/>
  <c r="CL117" i="49"/>
  <c r="CL121" i="49"/>
  <c r="CL125" i="49"/>
  <c r="CL129" i="49"/>
  <c r="CL133" i="49"/>
  <c r="CL137" i="49"/>
  <c r="CL141" i="49"/>
  <c r="CL145" i="49"/>
  <c r="CL153" i="49"/>
  <c r="CL169" i="49"/>
  <c r="CL114" i="49"/>
  <c r="CL118" i="49"/>
  <c r="CL122" i="49"/>
  <c r="CL126" i="49"/>
  <c r="CL130" i="49"/>
  <c r="CL134" i="49"/>
  <c r="CL138" i="49"/>
  <c r="CL142" i="49"/>
  <c r="CL146" i="49"/>
  <c r="DI656" i="43"/>
  <c r="DI394" i="43"/>
  <c r="DX83" i="43"/>
  <c r="DX11" i="43"/>
  <c r="DX103" i="43"/>
  <c r="DX99" i="43"/>
  <c r="DX95" i="43"/>
  <c r="DX91" i="43"/>
  <c r="DX87" i="43"/>
  <c r="BL126" i="49" l="1"/>
  <c r="BL171" i="49"/>
  <c r="BL155" i="49"/>
  <c r="BL139" i="49"/>
  <c r="BJ159" i="49"/>
  <c r="BJ143" i="49"/>
  <c r="BJ111" i="49"/>
  <c r="BJ121" i="49"/>
  <c r="BL101" i="49"/>
  <c r="BL112" i="49"/>
  <c r="BL150" i="49"/>
  <c r="BJ164" i="49"/>
  <c r="BJ142" i="49"/>
  <c r="BJ128" i="49"/>
  <c r="BL134" i="49"/>
  <c r="BL115" i="49"/>
  <c r="BL173" i="49"/>
  <c r="BL141" i="49"/>
  <c r="BL119" i="49"/>
  <c r="BL162" i="49"/>
  <c r="BJ172" i="49"/>
  <c r="BJ150" i="49"/>
  <c r="BL135" i="49"/>
  <c r="BJ115" i="49"/>
  <c r="BJ170" i="49"/>
  <c r="BL109" i="49"/>
  <c r="BJ157" i="49"/>
  <c r="BJ122" i="49"/>
  <c r="BJ165" i="49"/>
  <c r="BL107" i="49"/>
  <c r="BL118" i="49"/>
  <c r="BL167" i="49"/>
  <c r="BL151" i="49"/>
  <c r="BJ171" i="49"/>
  <c r="BJ155" i="49"/>
  <c r="BJ139" i="49"/>
  <c r="BL132" i="49"/>
  <c r="BJ117" i="49"/>
  <c r="BJ105" i="49"/>
  <c r="BL128" i="49"/>
  <c r="BL174" i="49"/>
  <c r="BL142" i="49"/>
  <c r="BJ158" i="49"/>
  <c r="BJ137" i="49"/>
  <c r="BJ123" i="49"/>
  <c r="BJ103" i="49"/>
  <c r="BL165" i="49"/>
  <c r="BL111" i="49"/>
  <c r="BL154" i="49"/>
  <c r="BJ166" i="49"/>
  <c r="BJ145" i="49"/>
  <c r="BJ109" i="49"/>
  <c r="BL105" i="49"/>
  <c r="BJ160" i="49"/>
  <c r="BJ124" i="49"/>
  <c r="BL175" i="49"/>
  <c r="BJ146" i="49"/>
  <c r="BL104" i="49"/>
  <c r="BJ154" i="49"/>
  <c r="BJ119" i="49"/>
  <c r="BJ152" i="49"/>
  <c r="BJ127" i="49"/>
  <c r="BJ116" i="49"/>
  <c r="BJ162" i="49"/>
  <c r="BJ102" i="49"/>
  <c r="BL161" i="49"/>
  <c r="BJ175" i="49"/>
  <c r="CI16" i="43"/>
  <c r="CI15" i="43"/>
  <c r="BD19" i="49"/>
  <c r="CX78" i="43"/>
  <c r="AF157" i="59"/>
  <c r="AF159" i="59" s="1"/>
  <c r="CI17" i="43"/>
  <c r="CI18" i="43"/>
  <c r="CI20" i="43"/>
  <c r="CI19" i="43"/>
  <c r="IG22" i="42"/>
  <c r="IG24" i="42"/>
  <c r="IG23" i="42"/>
  <c r="P13" i="54"/>
  <c r="BD27" i="49"/>
  <c r="BD26" i="49"/>
  <c r="BD25" i="49"/>
  <c r="BD24" i="49"/>
  <c r="CX20" i="43"/>
  <c r="CX62" i="43"/>
  <c r="DB22" i="43"/>
  <c r="B105" i="64" s="1"/>
  <c r="DB36" i="43"/>
  <c r="B119" i="64" s="1"/>
  <c r="DB52" i="43"/>
  <c r="B50" i="58" s="1"/>
  <c r="DB13" i="43"/>
  <c r="B96" i="64" s="1"/>
  <c r="CX46" i="43"/>
  <c r="DB68" i="43"/>
  <c r="B66" i="58" s="1"/>
  <c r="DB29" i="43"/>
  <c r="B112" i="64" s="1"/>
  <c r="DB38" i="43"/>
  <c r="B44" i="64" s="1"/>
  <c r="CX24" i="43"/>
  <c r="DB11" i="43"/>
  <c r="B94" i="64" s="1"/>
  <c r="CX50" i="43"/>
  <c r="CX66" i="43"/>
  <c r="CX84" i="43"/>
  <c r="DB56" i="43"/>
  <c r="B62" i="64" s="1"/>
  <c r="DB72" i="43"/>
  <c r="B155" i="64" s="1"/>
  <c r="DB23" i="43"/>
  <c r="DB12" i="43"/>
  <c r="B10" i="58" s="1"/>
  <c r="CX28" i="43"/>
  <c r="CX38" i="43"/>
  <c r="CX54" i="43"/>
  <c r="CX70" i="43"/>
  <c r="DB44" i="43"/>
  <c r="B50" i="64" s="1"/>
  <c r="DB60" i="43"/>
  <c r="B58" i="58" s="1"/>
  <c r="DB76" i="43"/>
  <c r="B82" i="64" s="1"/>
  <c r="DB39" i="43"/>
  <c r="B37" i="58" s="1"/>
  <c r="DB43" i="43"/>
  <c r="B41" i="58" s="1"/>
  <c r="CX16" i="43"/>
  <c r="CX32" i="43"/>
  <c r="CX42" i="43"/>
  <c r="CX58" i="43"/>
  <c r="CX74" i="43"/>
  <c r="DB48" i="43"/>
  <c r="DB64" i="43"/>
  <c r="B62" i="58" s="1"/>
  <c r="DB80" i="43"/>
  <c r="B78" i="58" s="1"/>
  <c r="L8" i="63"/>
  <c r="P5" i="58"/>
  <c r="T5" i="58"/>
  <c r="DB42" i="43"/>
  <c r="B48" i="64" s="1"/>
  <c r="DB32" i="43"/>
  <c r="B30" i="58" s="1"/>
  <c r="DB25" i="43"/>
  <c r="B108" i="64" s="1"/>
  <c r="DB19" i="43"/>
  <c r="B17" i="58" s="1"/>
  <c r="DB35" i="43"/>
  <c r="B41" i="64" s="1"/>
  <c r="DB18" i="43"/>
  <c r="B16" i="58" s="1"/>
  <c r="DB34" i="43"/>
  <c r="B117" i="64" s="1"/>
  <c r="DB41" i="43"/>
  <c r="B39" i="58" s="1"/>
  <c r="CX15" i="43"/>
  <c r="CX19" i="43"/>
  <c r="CX23" i="43"/>
  <c r="CX27" i="43"/>
  <c r="CX31" i="43"/>
  <c r="CX35" i="43"/>
  <c r="DB81" i="43"/>
  <c r="B87" i="64" s="1"/>
  <c r="CX37" i="43"/>
  <c r="CX41" i="43"/>
  <c r="CX45" i="43"/>
  <c r="CX49" i="43"/>
  <c r="CX53" i="43"/>
  <c r="CX57" i="43"/>
  <c r="CX61" i="43"/>
  <c r="CX65" i="43"/>
  <c r="CX69" i="43"/>
  <c r="CX73" i="43"/>
  <c r="CX77" i="43"/>
  <c r="DB82" i="43"/>
  <c r="B80" i="58" s="1"/>
  <c r="CX85" i="43"/>
  <c r="DB47" i="43"/>
  <c r="B130" i="64" s="1"/>
  <c r="DB51" i="43"/>
  <c r="B134" i="64" s="1"/>
  <c r="DB55" i="43"/>
  <c r="B138" i="64" s="1"/>
  <c r="DB59" i="43"/>
  <c r="B65" i="64" s="1"/>
  <c r="DB63" i="43"/>
  <c r="B146" i="64" s="1"/>
  <c r="DB67" i="43"/>
  <c r="B73" i="64" s="1"/>
  <c r="DB71" i="43"/>
  <c r="B77" i="64" s="1"/>
  <c r="DB75" i="43"/>
  <c r="B73" i="58" s="1"/>
  <c r="DB79" i="43"/>
  <c r="B85" i="64" s="1"/>
  <c r="L7" i="63"/>
  <c r="X5" i="58"/>
  <c r="DB24" i="43"/>
  <c r="B30" i="64" s="1"/>
  <c r="DB16" i="43"/>
  <c r="B14" i="58" s="1"/>
  <c r="DB17" i="43"/>
  <c r="B23" i="64" s="1"/>
  <c r="DB33" i="43"/>
  <c r="B39" i="64" s="1"/>
  <c r="DB27" i="43"/>
  <c r="B33" i="64" s="1"/>
  <c r="DB85" i="43"/>
  <c r="B83" i="58" s="1"/>
  <c r="AF83" i="58" s="1"/>
  <c r="DB26" i="43"/>
  <c r="B109" i="64" s="1"/>
  <c r="CX12" i="43"/>
  <c r="CX13" i="43"/>
  <c r="CX17" i="43"/>
  <c r="CX21" i="43"/>
  <c r="CX25" i="43"/>
  <c r="CX29" i="43"/>
  <c r="CX33" i="43"/>
  <c r="DB40" i="43"/>
  <c r="B38" i="58" s="1"/>
  <c r="CX83" i="43"/>
  <c r="CX39" i="43"/>
  <c r="CX43" i="43"/>
  <c r="CX47" i="43"/>
  <c r="CX51" i="43"/>
  <c r="CX55" i="43"/>
  <c r="CX59" i="43"/>
  <c r="CX63" i="43"/>
  <c r="CX67" i="43"/>
  <c r="CX71" i="43"/>
  <c r="CX75" i="43"/>
  <c r="CX79" i="43"/>
  <c r="CX81" i="43"/>
  <c r="DB45" i="43"/>
  <c r="B43" i="58" s="1"/>
  <c r="DB49" i="43"/>
  <c r="B47" i="58" s="1"/>
  <c r="DB53" i="43"/>
  <c r="B51" i="58" s="1"/>
  <c r="DB57" i="43"/>
  <c r="B55" i="58" s="1"/>
  <c r="DB61" i="43"/>
  <c r="B59" i="58" s="1"/>
  <c r="DB65" i="43"/>
  <c r="B71" i="64" s="1"/>
  <c r="DB69" i="43"/>
  <c r="B67" i="58" s="1"/>
  <c r="DB73" i="43"/>
  <c r="B71" i="58" s="1"/>
  <c r="DB77" i="43"/>
  <c r="B75" i="58" s="1"/>
  <c r="CX82" i="43"/>
  <c r="AB5" i="58"/>
  <c r="DB28" i="43"/>
  <c r="B26" i="58" s="1"/>
  <c r="DB20" i="43"/>
  <c r="B18" i="58" s="1"/>
  <c r="DB21" i="43"/>
  <c r="B27" i="64" s="1"/>
  <c r="DB15" i="43"/>
  <c r="B21" i="64" s="1"/>
  <c r="DB31" i="43"/>
  <c r="B29" i="58" s="1"/>
  <c r="DB14" i="43"/>
  <c r="B12" i="58" s="1"/>
  <c r="DB30" i="43"/>
  <c r="B36" i="64" s="1"/>
  <c r="DB37" i="43"/>
  <c r="B43" i="64" s="1"/>
  <c r="CX14" i="43"/>
  <c r="CX18" i="43"/>
  <c r="CX22" i="43"/>
  <c r="CX26" i="43"/>
  <c r="CX30" i="43"/>
  <c r="CX34" i="43"/>
  <c r="CX11" i="43"/>
  <c r="CX36" i="43"/>
  <c r="CX40" i="43"/>
  <c r="CX44" i="43"/>
  <c r="CX48" i="43"/>
  <c r="CX52" i="43"/>
  <c r="CX56" i="43"/>
  <c r="CX60" i="43"/>
  <c r="CX64" i="43"/>
  <c r="CX68" i="43"/>
  <c r="CX72" i="43"/>
  <c r="CX76" i="43"/>
  <c r="CX80" i="43"/>
  <c r="DB83" i="43"/>
  <c r="B166" i="64" s="1"/>
  <c r="DB46" i="43"/>
  <c r="B44" i="58" s="1"/>
  <c r="DB50" i="43"/>
  <c r="B56" i="64" s="1"/>
  <c r="DB54" i="43"/>
  <c r="B137" i="64" s="1"/>
  <c r="DB58" i="43"/>
  <c r="B56" i="58" s="1"/>
  <c r="DB62" i="43"/>
  <c r="B60" i="58" s="1"/>
  <c r="DB66" i="43"/>
  <c r="B72" i="64" s="1"/>
  <c r="DB70" i="43"/>
  <c r="B153" i="64" s="1"/>
  <c r="DB74" i="43"/>
  <c r="B72" i="58" s="1"/>
  <c r="DB78" i="43"/>
  <c r="B76" i="58" s="1"/>
  <c r="L11" i="63"/>
  <c r="L9" i="63"/>
  <c r="K12" i="63"/>
  <c r="L10" i="63"/>
  <c r="K10" i="64"/>
  <c r="J5" i="64"/>
  <c r="L5" i="63"/>
  <c r="J12" i="63"/>
  <c r="I6" i="64"/>
  <c r="I12" i="63"/>
  <c r="II22" i="42"/>
  <c r="IH22" i="42" s="1"/>
  <c r="II21" i="42"/>
  <c r="B45" i="64"/>
  <c r="B11" i="58"/>
  <c r="B19" i="64"/>
  <c r="B27" i="58"/>
  <c r="B21" i="58"/>
  <c r="B29" i="64"/>
  <c r="B106" i="64"/>
  <c r="B36" i="58"/>
  <c r="B121" i="64"/>
  <c r="B46" i="58"/>
  <c r="B54" i="64"/>
  <c r="B131" i="64"/>
  <c r="B58" i="64"/>
  <c r="B78" i="64"/>
  <c r="B74" i="58"/>
  <c r="B159" i="64"/>
  <c r="B15" i="58"/>
  <c r="B98" i="64"/>
  <c r="B82" i="58"/>
  <c r="B167" i="64"/>
  <c r="B90" i="64"/>
  <c r="B115" i="64"/>
  <c r="B49" i="58"/>
  <c r="B150" i="64"/>
  <c r="H12" i="63"/>
  <c r="H7" i="64"/>
  <c r="L6" i="63"/>
  <c r="DX2499" i="43"/>
  <c r="J10" i="64"/>
  <c r="DX1443" i="43"/>
  <c r="DX1180" i="43"/>
  <c r="J11" i="64"/>
  <c r="DX918" i="43"/>
  <c r="K6" i="64"/>
  <c r="DX2235" i="43"/>
  <c r="I5" i="64"/>
  <c r="I7" i="64"/>
  <c r="I9" i="64"/>
  <c r="DX1311" i="43"/>
  <c r="DX1049" i="43"/>
  <c r="J7" i="64"/>
  <c r="J8" i="64"/>
  <c r="K5" i="64"/>
  <c r="K7" i="64"/>
  <c r="DX656" i="43"/>
  <c r="DX132" i="43"/>
  <c r="H10" i="64"/>
  <c r="DX2367" i="43"/>
  <c r="DX2631" i="43"/>
  <c r="DX263" i="43"/>
  <c r="CL106" i="49"/>
  <c r="DX1575" i="43"/>
  <c r="I8" i="64"/>
  <c r="I11" i="64"/>
  <c r="DX787" i="43"/>
  <c r="J6" i="64"/>
  <c r="K9" i="64"/>
  <c r="K11" i="64"/>
  <c r="H11" i="64"/>
  <c r="H5" i="64"/>
  <c r="DX2103" i="43"/>
  <c r="DX1971" i="43"/>
  <c r="DX525" i="43"/>
  <c r="CL212" i="49"/>
  <c r="DX1839" i="43"/>
  <c r="K8" i="64"/>
  <c r="H8" i="64"/>
  <c r="H9" i="64"/>
  <c r="DX1707" i="43"/>
  <c r="I10" i="64"/>
  <c r="J9" i="64"/>
  <c r="DX394" i="43"/>
  <c r="H6" i="64"/>
  <c r="B63" i="58" l="1"/>
  <c r="B49" i="64"/>
  <c r="B34" i="58"/>
  <c r="B46" i="64"/>
  <c r="J46" i="64" s="1"/>
  <c r="B60" i="64"/>
  <c r="B32" i="64"/>
  <c r="B70" i="64"/>
  <c r="B18" i="64"/>
  <c r="J18" i="64" s="1"/>
  <c r="B147" i="64"/>
  <c r="B95" i="64"/>
  <c r="I95" i="64" s="1"/>
  <c r="B28" i="64"/>
  <c r="BD17" i="49"/>
  <c r="CI10" i="43"/>
  <c r="EF18" i="43" s="1"/>
  <c r="B20" i="58"/>
  <c r="X20" i="58" s="1"/>
  <c r="B122" i="64"/>
  <c r="B65" i="58"/>
  <c r="AF65" i="58" s="1"/>
  <c r="B101" i="64"/>
  <c r="B38" i="64"/>
  <c r="L38" i="64" s="1"/>
  <c r="B75" i="64"/>
  <c r="B136" i="64"/>
  <c r="J136" i="64" s="1"/>
  <c r="B123" i="64"/>
  <c r="B24" i="58"/>
  <c r="AF24" i="58" s="1"/>
  <c r="B70" i="58"/>
  <c r="B143" i="64"/>
  <c r="J143" i="64" s="1"/>
  <c r="B135" i="64"/>
  <c r="IH27" i="42"/>
  <c r="B57" i="64"/>
  <c r="B24" i="64"/>
  <c r="H24" i="64" s="1"/>
  <c r="B152" i="64"/>
  <c r="B59" i="64"/>
  <c r="L59" i="64" s="1"/>
  <c r="B100" i="64"/>
  <c r="B66" i="64"/>
  <c r="J66" i="64" s="1"/>
  <c r="B35" i="64"/>
  <c r="B35" i="58"/>
  <c r="AB35" i="58" s="1"/>
  <c r="IH25" i="42"/>
  <c r="IH21" i="42"/>
  <c r="IH26" i="42"/>
  <c r="IH28" i="42"/>
  <c r="B80" i="64"/>
  <c r="B25" i="64"/>
  <c r="L25" i="64" s="1"/>
  <c r="B141" i="64"/>
  <c r="B120" i="64"/>
  <c r="H120" i="64" s="1"/>
  <c r="B144" i="64"/>
  <c r="B125" i="64"/>
  <c r="J125" i="64" s="1"/>
  <c r="B113" i="64"/>
  <c r="X83" i="58"/>
  <c r="B86" i="64"/>
  <c r="B162" i="64"/>
  <c r="L162" i="64" s="1"/>
  <c r="B76" i="64"/>
  <c r="B52" i="58"/>
  <c r="T52" i="58" s="1"/>
  <c r="B28" i="58"/>
  <c r="T28" i="58" s="1"/>
  <c r="B132" i="64"/>
  <c r="I132" i="64" s="1"/>
  <c r="P83" i="58"/>
  <c r="B99" i="64"/>
  <c r="J99" i="64" s="1"/>
  <c r="B163" i="64"/>
  <c r="J163" i="64" s="1"/>
  <c r="B42" i="58"/>
  <c r="X42" i="58" s="1"/>
  <c r="B126" i="64"/>
  <c r="B77" i="58"/>
  <c r="X77" i="58" s="1"/>
  <c r="B69" i="64"/>
  <c r="K69" i="64" s="1"/>
  <c r="B45" i="58"/>
  <c r="T45" i="58" s="1"/>
  <c r="B118" i="64"/>
  <c r="B68" i="58"/>
  <c r="X68" i="58" s="1"/>
  <c r="B22" i="64"/>
  <c r="H22" i="64" s="1"/>
  <c r="B54" i="58"/>
  <c r="AB54" i="58" s="1"/>
  <c r="B17" i="64"/>
  <c r="B33" i="58"/>
  <c r="AB33" i="58" s="1"/>
  <c r="B19" i="58"/>
  <c r="AB19" i="58" s="1"/>
  <c r="B148" i="64"/>
  <c r="H148" i="64" s="1"/>
  <c r="B151" i="64"/>
  <c r="B9" i="58"/>
  <c r="T9" i="58" s="1"/>
  <c r="B157" i="64"/>
  <c r="L157" i="64" s="1"/>
  <c r="B61" i="58"/>
  <c r="X61" i="58" s="1"/>
  <c r="B53" i="64"/>
  <c r="B40" i="58"/>
  <c r="B104" i="64"/>
  <c r="L104" i="64" s="1"/>
  <c r="B55" i="64"/>
  <c r="H55" i="64" s="1"/>
  <c r="AB83" i="58"/>
  <c r="B74" i="64"/>
  <c r="L74" i="64" s="1"/>
  <c r="B139" i="64"/>
  <c r="J139" i="64" s="1"/>
  <c r="B127" i="64"/>
  <c r="H127" i="64" s="1"/>
  <c r="B42" i="64"/>
  <c r="B81" i="64"/>
  <c r="H81" i="64" s="1"/>
  <c r="B79" i="58"/>
  <c r="X79" i="58" s="1"/>
  <c r="B164" i="64"/>
  <c r="I164" i="64" s="1"/>
  <c r="B61" i="64"/>
  <c r="B103" i="64"/>
  <c r="B69" i="58"/>
  <c r="P69" i="58" s="1"/>
  <c r="B40" i="64"/>
  <c r="I40" i="64" s="1"/>
  <c r="T83" i="58"/>
  <c r="B107" i="64"/>
  <c r="K107" i="64" s="1"/>
  <c r="B128" i="64"/>
  <c r="H128" i="64" s="1"/>
  <c r="B110" i="64"/>
  <c r="I110" i="64" s="1"/>
  <c r="B160" i="64"/>
  <c r="B67" i="64"/>
  <c r="K67" i="64" s="1"/>
  <c r="B25" i="58"/>
  <c r="X25" i="58" s="1"/>
  <c r="B22" i="58"/>
  <c r="AB22" i="58" s="1"/>
  <c r="B158" i="64"/>
  <c r="B57" i="58"/>
  <c r="P57" i="58" s="1"/>
  <c r="B165" i="64"/>
  <c r="I165" i="64" s="1"/>
  <c r="B32" i="58"/>
  <c r="T32" i="58" s="1"/>
  <c r="B102" i="64"/>
  <c r="B64" i="64"/>
  <c r="B81" i="58"/>
  <c r="AB81" i="58" s="1"/>
  <c r="B154" i="64"/>
  <c r="L154" i="64" s="1"/>
  <c r="B53" i="58"/>
  <c r="B88" i="64"/>
  <c r="B124" i="64"/>
  <c r="H124" i="64" s="1"/>
  <c r="B31" i="64"/>
  <c r="K31" i="64" s="1"/>
  <c r="B48" i="58"/>
  <c r="B20" i="64"/>
  <c r="B142" i="64"/>
  <c r="J142" i="64" s="1"/>
  <c r="B23" i="58"/>
  <c r="P23" i="58" s="1"/>
  <c r="B149" i="64"/>
  <c r="B89" i="64"/>
  <c r="K89" i="64" s="1"/>
  <c r="B37" i="64"/>
  <c r="K37" i="64" s="1"/>
  <c r="EH68" i="43"/>
  <c r="B67" i="50" s="1"/>
  <c r="AV67" i="50" s="1"/>
  <c r="B68" i="64"/>
  <c r="B52" i="64"/>
  <c r="L52" i="64" s="1"/>
  <c r="B34" i="64"/>
  <c r="J34" i="64" s="1"/>
  <c r="B114" i="64"/>
  <c r="K114" i="64" s="1"/>
  <c r="B156" i="64"/>
  <c r="EE32" i="43"/>
  <c r="ED44" i="42" s="1"/>
  <c r="B63" i="64"/>
  <c r="H63" i="64" s="1"/>
  <c r="EF51" i="43"/>
  <c r="B47" i="64"/>
  <c r="B161" i="64"/>
  <c r="K161" i="64" s="1"/>
  <c r="B64" i="58"/>
  <c r="AF64" i="58" s="1"/>
  <c r="B133" i="64"/>
  <c r="K133" i="64" s="1"/>
  <c r="B97" i="64"/>
  <c r="B13" i="58"/>
  <c r="AB13" i="58" s="1"/>
  <c r="B26" i="64"/>
  <c r="J26" i="64" s="1"/>
  <c r="B83" i="64"/>
  <c r="H83" i="64" s="1"/>
  <c r="B140" i="64"/>
  <c r="B51" i="64"/>
  <c r="H51" i="64" s="1"/>
  <c r="EF52" i="43"/>
  <c r="EF21" i="43"/>
  <c r="EF8" i="43"/>
  <c r="EH64" i="43"/>
  <c r="EE28" i="43"/>
  <c r="AS27" i="59" s="1"/>
  <c r="X27" i="59" s="1"/>
  <c r="EF43" i="43"/>
  <c r="B111" i="64"/>
  <c r="B79" i="64"/>
  <c r="I79" i="64" s="1"/>
  <c r="B31" i="58"/>
  <c r="P31" i="58" s="1"/>
  <c r="EF56" i="43"/>
  <c r="EH36" i="43"/>
  <c r="B35" i="66" s="1"/>
  <c r="EE69" i="43"/>
  <c r="B84" i="64"/>
  <c r="H84" i="64" s="1"/>
  <c r="B145" i="64"/>
  <c r="L145" i="64" s="1"/>
  <c r="B129" i="64"/>
  <c r="B116" i="64"/>
  <c r="I116" i="64" s="1"/>
  <c r="EH48" i="43"/>
  <c r="B47" i="59" s="1"/>
  <c r="EF36" i="43"/>
  <c r="EH5" i="43"/>
  <c r="B4" i="59" s="1"/>
  <c r="EH59" i="43"/>
  <c r="EP21" i="42" s="1"/>
  <c r="EP22" i="42" s="1"/>
  <c r="HV33" i="52" s="1"/>
  <c r="EE10" i="43"/>
  <c r="EH74" i="43"/>
  <c r="EF72" i="43"/>
  <c r="EE38" i="43"/>
  <c r="EE48" i="43"/>
  <c r="GP44" i="42" s="1"/>
  <c r="EH55" i="43"/>
  <c r="EE47" i="43"/>
  <c r="EH18" i="43"/>
  <c r="B17" i="59" s="1"/>
  <c r="BD67" i="50"/>
  <c r="AF5" i="58"/>
  <c r="J12" i="64"/>
  <c r="EH72" i="43"/>
  <c r="GP21" i="42" s="1"/>
  <c r="EH52" i="43"/>
  <c r="EF64" i="43"/>
  <c r="EF40" i="43"/>
  <c r="EH12" i="43"/>
  <c r="BB3" i="42" s="1"/>
  <c r="EH8" i="43"/>
  <c r="B7" i="59" s="1"/>
  <c r="EH9" i="43"/>
  <c r="EH75" i="43"/>
  <c r="EF67" i="43"/>
  <c r="EH27" i="43"/>
  <c r="EE19" i="43"/>
  <c r="CD44" i="42" s="1"/>
  <c r="EF6" i="43"/>
  <c r="EE58" i="43"/>
  <c r="EF62" i="43"/>
  <c r="EE55" i="43"/>
  <c r="EE53" i="43"/>
  <c r="EF24" i="43"/>
  <c r="EH70" i="43"/>
  <c r="EE41" i="43"/>
  <c r="FN44" i="42" s="1"/>
  <c r="EH56" i="43"/>
  <c r="EF68" i="43"/>
  <c r="EF48" i="43"/>
  <c r="EH20" i="43"/>
  <c r="B19" i="66" s="1"/>
  <c r="EE12" i="43"/>
  <c r="BB44" i="42" s="1"/>
  <c r="EF23" i="43"/>
  <c r="EE67" i="43"/>
  <c r="EF71" i="43"/>
  <c r="EH31" i="43"/>
  <c r="DZ3" i="42" s="1"/>
  <c r="DZ17" i="42" s="1"/>
  <c r="DN50" i="52" s="1"/>
  <c r="EE27" i="43"/>
  <c r="EH42" i="43"/>
  <c r="EH45" i="43"/>
  <c r="B44" i="50" s="1"/>
  <c r="P44" i="50" s="1"/>
  <c r="EF78" i="43"/>
  <c r="EE72" i="43"/>
  <c r="EH24" i="43"/>
  <c r="EE44" i="43"/>
  <c r="EE16" i="43"/>
  <c r="EH44" i="43"/>
  <c r="EE71" i="43"/>
  <c r="EF12" i="43"/>
  <c r="EF26" i="43"/>
  <c r="EH67" i="43"/>
  <c r="EF75" i="43"/>
  <c r="EF55" i="43"/>
  <c r="EF35" i="43"/>
  <c r="EH15" i="43"/>
  <c r="B14" i="66" s="1"/>
  <c r="EE31" i="43"/>
  <c r="EF11" i="43"/>
  <c r="EE60" i="43"/>
  <c r="EF19" i="43"/>
  <c r="EF33" i="43"/>
  <c r="EH78" i="43"/>
  <c r="B77" i="50" s="1"/>
  <c r="X77" i="50" s="1"/>
  <c r="EH58" i="43"/>
  <c r="EH34" i="43"/>
  <c r="EL3" i="42" s="1"/>
  <c r="EL19" i="42" s="1"/>
  <c r="DZ56" i="52" s="1"/>
  <c r="EF5" i="43"/>
  <c r="EF13" i="43"/>
  <c r="B35" i="59"/>
  <c r="EH28" i="43"/>
  <c r="EH6" i="43"/>
  <c r="EE24" i="43"/>
  <c r="EE57" i="43"/>
  <c r="AS56" i="59" s="1"/>
  <c r="P56" i="59" s="1"/>
  <c r="EH7" i="43"/>
  <c r="AH3" i="42" s="1"/>
  <c r="EE62" i="43"/>
  <c r="EE74" i="43"/>
  <c r="AS73" i="59" s="1"/>
  <c r="P73" i="59" s="1"/>
  <c r="EH71" i="43"/>
  <c r="EH51" i="43"/>
  <c r="EF59" i="43"/>
  <c r="EF39" i="43"/>
  <c r="EH23" i="43"/>
  <c r="EE35" i="43"/>
  <c r="EP44" i="42" s="1"/>
  <c r="EE15" i="43"/>
  <c r="EH41" i="43"/>
  <c r="EH35" i="43"/>
  <c r="B34" i="50" s="1"/>
  <c r="EE9" i="43"/>
  <c r="EF22" i="43"/>
  <c r="EH62" i="43"/>
  <c r="B61" i="50" s="1"/>
  <c r="T61" i="50" s="1"/>
  <c r="EF46" i="43"/>
  <c r="EE22" i="43"/>
  <c r="CP44" i="42" s="1"/>
  <c r="EH40" i="43"/>
  <c r="B39" i="66" s="1"/>
  <c r="EH54" i="43"/>
  <c r="EF70" i="43"/>
  <c r="EF54" i="43"/>
  <c r="EF38" i="43"/>
  <c r="EH26" i="43"/>
  <c r="EE8" i="43"/>
  <c r="EE30" i="43"/>
  <c r="EE14" i="43"/>
  <c r="EE49" i="43"/>
  <c r="EH38" i="43"/>
  <c r="EF15" i="43"/>
  <c r="EE66" i="43"/>
  <c r="EF34" i="43"/>
  <c r="Z3" i="42"/>
  <c r="N3" i="52" s="1"/>
  <c r="EH60" i="43"/>
  <c r="EF76" i="43"/>
  <c r="EF60" i="43"/>
  <c r="EF44" i="43"/>
  <c r="EH32" i="43"/>
  <c r="EH16" i="43"/>
  <c r="EE37" i="43"/>
  <c r="EE20" i="43"/>
  <c r="EE73" i="43"/>
  <c r="EE64" i="43"/>
  <c r="EH43" i="43"/>
  <c r="EF28" i="43"/>
  <c r="EE59" i="43"/>
  <c r="EH79" i="43"/>
  <c r="EH63" i="43"/>
  <c r="CZ68" i="43" s="1"/>
  <c r="B139" i="57" s="1"/>
  <c r="EF79" i="43"/>
  <c r="EF63" i="43"/>
  <c r="EF47" i="43"/>
  <c r="EE36" i="43"/>
  <c r="EH19" i="43"/>
  <c r="CZ24" i="43" s="1"/>
  <c r="EE43" i="43"/>
  <c r="EE23" i="43"/>
  <c r="EE6" i="43"/>
  <c r="EE76" i="43"/>
  <c r="EE63" i="43"/>
  <c r="EE54" i="43"/>
  <c r="EF17" i="43"/>
  <c r="EE51" i="43"/>
  <c r="EH66" i="43"/>
  <c r="EH50" i="43"/>
  <c r="EF66" i="43"/>
  <c r="EF50" i="43"/>
  <c r="EE42" i="43"/>
  <c r="EH22" i="43"/>
  <c r="EE46" i="43"/>
  <c r="EE26" i="43"/>
  <c r="EH10" i="43"/>
  <c r="EH37" i="43"/>
  <c r="CZ42" i="43" s="1"/>
  <c r="EE5" i="43"/>
  <c r="EE78" i="43"/>
  <c r="EF29" i="43"/>
  <c r="EH76" i="43"/>
  <c r="EH77" i="43"/>
  <c r="EH61" i="43"/>
  <c r="EF77" i="43"/>
  <c r="EF61" i="43"/>
  <c r="EF45" i="43"/>
  <c r="EH33" i="43"/>
  <c r="EH17" i="43"/>
  <c r="EE39" i="43"/>
  <c r="EE21" i="43"/>
  <c r="EE77" i="43"/>
  <c r="EE68" i="43"/>
  <c r="EH47" i="43"/>
  <c r="EF32" i="43"/>
  <c r="EE75" i="43"/>
  <c r="EH73" i="43"/>
  <c r="EH57" i="43"/>
  <c r="EF73" i="43"/>
  <c r="EF57" i="43"/>
  <c r="EF41" i="43"/>
  <c r="EH29" i="43"/>
  <c r="EH13" i="43"/>
  <c r="EE33" i="43"/>
  <c r="CV38" i="43" s="1"/>
  <c r="EE17" i="43"/>
  <c r="EE61" i="43"/>
  <c r="EE52" i="43"/>
  <c r="EF27" i="43"/>
  <c r="EF16" i="43"/>
  <c r="EE7" i="43"/>
  <c r="EH69" i="43"/>
  <c r="CZ74" i="43" s="1"/>
  <c r="EH53" i="43"/>
  <c r="EF69" i="43"/>
  <c r="EF53" i="43"/>
  <c r="EF37" i="43"/>
  <c r="EH25" i="43"/>
  <c r="EF7" i="43"/>
  <c r="EE29" i="43"/>
  <c r="CV34" i="43" s="1"/>
  <c r="EE13" i="43"/>
  <c r="EH46" i="43"/>
  <c r="EE11" i="43"/>
  <c r="CV16" i="43" s="1"/>
  <c r="EF10" i="43"/>
  <c r="EE50" i="43"/>
  <c r="EF30" i="43"/>
  <c r="EH65" i="43"/>
  <c r="EH49" i="43"/>
  <c r="CZ54" i="43" s="1"/>
  <c r="EF65" i="43"/>
  <c r="EF49" i="43"/>
  <c r="EE40" i="43"/>
  <c r="EH21" i="43"/>
  <c r="EE45" i="43"/>
  <c r="EE25" i="43"/>
  <c r="EF9" i="43"/>
  <c r="EH11" i="43"/>
  <c r="EE79" i="43"/>
  <c r="EE70" i="43"/>
  <c r="CV75" i="43" s="1"/>
  <c r="AS68" i="57" s="1"/>
  <c r="EF25" i="43"/>
  <c r="EF14" i="43"/>
  <c r="EF74" i="43"/>
  <c r="EF58" i="43"/>
  <c r="EF42" i="43"/>
  <c r="EH30" i="43"/>
  <c r="EH14" i="43"/>
  <c r="EE34" i="43"/>
  <c r="EE18" i="43"/>
  <c r="EE65" i="43"/>
  <c r="EE56" i="43"/>
  <c r="EF31" i="43"/>
  <c r="EF20" i="43"/>
  <c r="EH39" i="43"/>
  <c r="CZ81" i="43"/>
  <c r="B74" i="57" s="1"/>
  <c r="AS71" i="59"/>
  <c r="P71" i="59" s="1"/>
  <c r="HB21" i="42"/>
  <c r="HV3" i="52" s="1"/>
  <c r="HV28" i="52" s="1"/>
  <c r="CZ46" i="43"/>
  <c r="B117" i="57" s="1"/>
  <c r="CZ34" i="43"/>
  <c r="B27" i="57" s="1"/>
  <c r="CV54" i="43"/>
  <c r="AO42" i="63" s="1"/>
  <c r="L77" i="64"/>
  <c r="H77" i="64"/>
  <c r="K77" i="64"/>
  <c r="I77" i="64"/>
  <c r="J77" i="64"/>
  <c r="I65" i="64"/>
  <c r="H65" i="64"/>
  <c r="L65" i="64"/>
  <c r="K65" i="64"/>
  <c r="J65" i="64"/>
  <c r="I61" i="64"/>
  <c r="J61" i="64"/>
  <c r="H61" i="64"/>
  <c r="K61" i="64"/>
  <c r="L61" i="64"/>
  <c r="AF49" i="58"/>
  <c r="P49" i="58"/>
  <c r="AB49" i="58"/>
  <c r="X49" i="58"/>
  <c r="T49" i="58"/>
  <c r="L165" i="64"/>
  <c r="AF39" i="58"/>
  <c r="P39" i="58"/>
  <c r="T39" i="58"/>
  <c r="X39" i="58"/>
  <c r="AB39" i="58"/>
  <c r="J101" i="64"/>
  <c r="I101" i="64"/>
  <c r="H101" i="64"/>
  <c r="K101" i="64"/>
  <c r="L101" i="64"/>
  <c r="L118" i="64"/>
  <c r="H118" i="64"/>
  <c r="I118" i="64"/>
  <c r="K118" i="64"/>
  <c r="J118" i="64"/>
  <c r="AB17" i="58"/>
  <c r="AF17" i="58"/>
  <c r="X17" i="58"/>
  <c r="T17" i="58"/>
  <c r="P17" i="58"/>
  <c r="J115" i="64"/>
  <c r="K115" i="64"/>
  <c r="I115" i="64"/>
  <c r="L115" i="64"/>
  <c r="H115" i="64"/>
  <c r="L48" i="64"/>
  <c r="H48" i="64"/>
  <c r="K48" i="64"/>
  <c r="I48" i="64"/>
  <c r="J48" i="64"/>
  <c r="J167" i="64"/>
  <c r="I167" i="64"/>
  <c r="L167" i="64"/>
  <c r="K167" i="64"/>
  <c r="H167" i="64"/>
  <c r="X76" i="58"/>
  <c r="AB76" i="58"/>
  <c r="T76" i="58"/>
  <c r="AF76" i="58"/>
  <c r="P76" i="58"/>
  <c r="J76" i="64"/>
  <c r="H76" i="64"/>
  <c r="L76" i="64"/>
  <c r="K76" i="64"/>
  <c r="I76" i="64"/>
  <c r="L72" i="64"/>
  <c r="H72" i="64"/>
  <c r="K72" i="64"/>
  <c r="I72" i="64"/>
  <c r="J72" i="64"/>
  <c r="X60" i="58"/>
  <c r="AB60" i="58"/>
  <c r="T60" i="58"/>
  <c r="AF60" i="58"/>
  <c r="P60" i="58"/>
  <c r="L60" i="64"/>
  <c r="H60" i="64"/>
  <c r="K60" i="64"/>
  <c r="J60" i="64"/>
  <c r="I60" i="64"/>
  <c r="L56" i="64"/>
  <c r="H56" i="64"/>
  <c r="K56" i="64"/>
  <c r="I56" i="64"/>
  <c r="J56" i="64"/>
  <c r="X44" i="58"/>
  <c r="AB44" i="58"/>
  <c r="P44" i="58"/>
  <c r="AF44" i="58"/>
  <c r="T44" i="58"/>
  <c r="K43" i="64"/>
  <c r="J43" i="64"/>
  <c r="L43" i="64"/>
  <c r="I43" i="64"/>
  <c r="H43" i="64"/>
  <c r="J113" i="64"/>
  <c r="L113" i="64"/>
  <c r="K113" i="64"/>
  <c r="I113" i="64"/>
  <c r="H113" i="64"/>
  <c r="T12" i="58"/>
  <c r="X12" i="58"/>
  <c r="P12" i="58"/>
  <c r="AF12" i="58"/>
  <c r="AB12" i="58"/>
  <c r="I21" i="64"/>
  <c r="L21" i="64"/>
  <c r="H21" i="64"/>
  <c r="K21" i="64"/>
  <c r="J21" i="64"/>
  <c r="K104" i="64"/>
  <c r="T18" i="58"/>
  <c r="AB18" i="58"/>
  <c r="X18" i="58"/>
  <c r="AF18" i="58"/>
  <c r="P18" i="58"/>
  <c r="L156" i="64"/>
  <c r="H156" i="64"/>
  <c r="J156" i="64"/>
  <c r="I156" i="64"/>
  <c r="K156" i="64"/>
  <c r="L152" i="64"/>
  <c r="H152" i="64"/>
  <c r="K152" i="64"/>
  <c r="J152" i="64"/>
  <c r="I152" i="64"/>
  <c r="AF63" i="58"/>
  <c r="P63" i="58"/>
  <c r="T63" i="58"/>
  <c r="X63" i="58"/>
  <c r="AB63" i="58"/>
  <c r="L140" i="64"/>
  <c r="H140" i="64"/>
  <c r="J140" i="64"/>
  <c r="I140" i="64"/>
  <c r="K140" i="64"/>
  <c r="AF47" i="58"/>
  <c r="P47" i="58"/>
  <c r="T47" i="58"/>
  <c r="AB47" i="58"/>
  <c r="X47" i="58"/>
  <c r="L32" i="64"/>
  <c r="H32" i="64"/>
  <c r="K32" i="64"/>
  <c r="I32" i="64"/>
  <c r="J32" i="64"/>
  <c r="X31" i="58"/>
  <c r="X78" i="58"/>
  <c r="T78" i="58"/>
  <c r="P78" i="58"/>
  <c r="AF78" i="58"/>
  <c r="AB78" i="58"/>
  <c r="J159" i="64"/>
  <c r="H159" i="64"/>
  <c r="L159" i="64"/>
  <c r="K159" i="64"/>
  <c r="I159" i="64"/>
  <c r="X70" i="58"/>
  <c r="T70" i="58"/>
  <c r="P70" i="58"/>
  <c r="AB70" i="58"/>
  <c r="AF70" i="58"/>
  <c r="J70" i="64"/>
  <c r="K70" i="64"/>
  <c r="I70" i="64"/>
  <c r="L70" i="64"/>
  <c r="H70" i="64"/>
  <c r="J131" i="64"/>
  <c r="K131" i="64"/>
  <c r="I131" i="64"/>
  <c r="L131" i="64"/>
  <c r="H131" i="64"/>
  <c r="J121" i="64"/>
  <c r="L121" i="64"/>
  <c r="K121" i="64"/>
  <c r="H121" i="64"/>
  <c r="I121" i="64"/>
  <c r="T20" i="58"/>
  <c r="L106" i="64"/>
  <c r="H106" i="64"/>
  <c r="K106" i="64"/>
  <c r="J106" i="64"/>
  <c r="I106" i="64"/>
  <c r="L112" i="64"/>
  <c r="H112" i="64"/>
  <c r="K112" i="64"/>
  <c r="I112" i="64"/>
  <c r="J112" i="64"/>
  <c r="AB11" i="58"/>
  <c r="X11" i="58"/>
  <c r="T11" i="58"/>
  <c r="P11" i="58"/>
  <c r="L85" i="64"/>
  <c r="H85" i="64"/>
  <c r="K85" i="64"/>
  <c r="J85" i="64"/>
  <c r="I85" i="64"/>
  <c r="AB69" i="58"/>
  <c r="L146" i="64"/>
  <c r="H146" i="64"/>
  <c r="K146" i="64"/>
  <c r="J146" i="64"/>
  <c r="I146" i="64"/>
  <c r="AF53" i="58"/>
  <c r="P53" i="58"/>
  <c r="X53" i="58"/>
  <c r="AB53" i="58"/>
  <c r="T53" i="58"/>
  <c r="I53" i="64"/>
  <c r="L53" i="64"/>
  <c r="H53" i="64"/>
  <c r="K53" i="64"/>
  <c r="J53" i="64"/>
  <c r="J117" i="64"/>
  <c r="I117" i="64"/>
  <c r="H117" i="64"/>
  <c r="K117" i="64"/>
  <c r="L117" i="64"/>
  <c r="T33" i="58"/>
  <c r="L108" i="64"/>
  <c r="H108" i="64"/>
  <c r="J108" i="64"/>
  <c r="I108" i="64"/>
  <c r="K108" i="64"/>
  <c r="X82" i="58"/>
  <c r="AF82" i="58"/>
  <c r="AB82" i="58"/>
  <c r="T82" i="58"/>
  <c r="P82" i="58"/>
  <c r="J80" i="64"/>
  <c r="K80" i="64"/>
  <c r="I80" i="64"/>
  <c r="L80" i="64"/>
  <c r="H80" i="64"/>
  <c r="J153" i="64"/>
  <c r="L153" i="64"/>
  <c r="K153" i="64"/>
  <c r="H153" i="64"/>
  <c r="I153" i="64"/>
  <c r="J141" i="64"/>
  <c r="I141" i="64"/>
  <c r="H141" i="64"/>
  <c r="L141" i="64"/>
  <c r="K141" i="64"/>
  <c r="J137" i="64"/>
  <c r="L137" i="64"/>
  <c r="K137" i="64"/>
  <c r="H137" i="64"/>
  <c r="I137" i="64"/>
  <c r="X48" i="58"/>
  <c r="P48" i="58"/>
  <c r="AF48" i="58"/>
  <c r="AB48" i="58"/>
  <c r="T48" i="58"/>
  <c r="AF28" i="58"/>
  <c r="L98" i="64"/>
  <c r="H98" i="64"/>
  <c r="K98" i="64"/>
  <c r="J98" i="64"/>
  <c r="I98" i="64"/>
  <c r="P19" i="58"/>
  <c r="AF67" i="58"/>
  <c r="P67" i="58"/>
  <c r="AB67" i="58"/>
  <c r="X67" i="58"/>
  <c r="T67" i="58"/>
  <c r="L144" i="64"/>
  <c r="H144" i="64"/>
  <c r="K144" i="64"/>
  <c r="I144" i="64"/>
  <c r="J144" i="64"/>
  <c r="L63" i="64"/>
  <c r="AF51" i="58"/>
  <c r="P51" i="58"/>
  <c r="AB51" i="58"/>
  <c r="T51" i="58"/>
  <c r="X51" i="58"/>
  <c r="J123" i="64"/>
  <c r="K123" i="64"/>
  <c r="I123" i="64"/>
  <c r="L123" i="64"/>
  <c r="H123" i="64"/>
  <c r="T24" i="58"/>
  <c r="P25" i="58"/>
  <c r="L100" i="64"/>
  <c r="H100" i="64"/>
  <c r="J100" i="64"/>
  <c r="I100" i="64"/>
  <c r="K100" i="64"/>
  <c r="L22" i="64"/>
  <c r="J86" i="64"/>
  <c r="L86" i="64"/>
  <c r="K86" i="64"/>
  <c r="H86" i="64"/>
  <c r="I86" i="64"/>
  <c r="X74" i="58"/>
  <c r="AF74" i="58"/>
  <c r="AB74" i="58"/>
  <c r="P74" i="58"/>
  <c r="T74" i="58"/>
  <c r="J147" i="64"/>
  <c r="K147" i="64"/>
  <c r="I147" i="64"/>
  <c r="L147" i="64"/>
  <c r="H147" i="64"/>
  <c r="X58" i="58"/>
  <c r="AF58" i="58"/>
  <c r="AB58" i="58"/>
  <c r="P58" i="58"/>
  <c r="T58" i="58"/>
  <c r="J58" i="64"/>
  <c r="I58" i="64"/>
  <c r="K58" i="64"/>
  <c r="H58" i="64"/>
  <c r="L58" i="64"/>
  <c r="J54" i="64"/>
  <c r="I54" i="64"/>
  <c r="L54" i="64"/>
  <c r="K54" i="64"/>
  <c r="H54" i="64"/>
  <c r="J42" i="64"/>
  <c r="I42" i="64"/>
  <c r="K42" i="64"/>
  <c r="H42" i="64"/>
  <c r="L42" i="64"/>
  <c r="T36" i="58"/>
  <c r="X36" i="58"/>
  <c r="P36" i="58"/>
  <c r="AF36" i="58"/>
  <c r="AB36" i="58"/>
  <c r="I49" i="64"/>
  <c r="L49" i="64"/>
  <c r="H49" i="64"/>
  <c r="J49" i="64"/>
  <c r="K49" i="64"/>
  <c r="I29" i="64"/>
  <c r="L29" i="64"/>
  <c r="H29" i="64"/>
  <c r="K29" i="64"/>
  <c r="J29" i="64"/>
  <c r="AB27" i="58"/>
  <c r="X27" i="58"/>
  <c r="T27" i="58"/>
  <c r="AF27" i="58"/>
  <c r="P27" i="58"/>
  <c r="L122" i="64"/>
  <c r="H122" i="64"/>
  <c r="K122" i="64"/>
  <c r="J122" i="64"/>
  <c r="I122" i="64"/>
  <c r="L158" i="64"/>
  <c r="H158" i="64"/>
  <c r="I158" i="64"/>
  <c r="J158" i="64"/>
  <c r="K158" i="64"/>
  <c r="AF73" i="58"/>
  <c r="P73" i="58"/>
  <c r="AB73" i="58"/>
  <c r="X73" i="58"/>
  <c r="T73" i="58"/>
  <c r="I73" i="64"/>
  <c r="K73" i="64"/>
  <c r="J73" i="64"/>
  <c r="L73" i="64"/>
  <c r="H73" i="64"/>
  <c r="L69" i="64"/>
  <c r="I57" i="64"/>
  <c r="L57" i="64"/>
  <c r="H57" i="64"/>
  <c r="J57" i="64"/>
  <c r="K57" i="64"/>
  <c r="L130" i="64"/>
  <c r="H130" i="64"/>
  <c r="K130" i="64"/>
  <c r="J130" i="64"/>
  <c r="I130" i="64"/>
  <c r="X80" i="58"/>
  <c r="P80" i="58"/>
  <c r="AF80" i="58"/>
  <c r="AB80" i="58"/>
  <c r="T80" i="58"/>
  <c r="L124" i="64"/>
  <c r="K124" i="64"/>
  <c r="T16" i="58"/>
  <c r="AF16" i="58"/>
  <c r="AB16" i="58"/>
  <c r="X16" i="58"/>
  <c r="P16" i="58"/>
  <c r="T30" i="58"/>
  <c r="P30" i="58"/>
  <c r="AF30" i="58"/>
  <c r="AB30" i="58"/>
  <c r="X30" i="58"/>
  <c r="H157" i="64"/>
  <c r="L68" i="64"/>
  <c r="H68" i="64"/>
  <c r="I68" i="64"/>
  <c r="K68" i="64"/>
  <c r="J68" i="64"/>
  <c r="L166" i="64"/>
  <c r="H166" i="64"/>
  <c r="K166" i="64"/>
  <c r="J166" i="64"/>
  <c r="I166" i="64"/>
  <c r="H26" i="64"/>
  <c r="J111" i="64"/>
  <c r="H111" i="64"/>
  <c r="L111" i="64"/>
  <c r="K111" i="64"/>
  <c r="I111" i="64"/>
  <c r="L160" i="64"/>
  <c r="H160" i="64"/>
  <c r="K160" i="64"/>
  <c r="I160" i="64"/>
  <c r="J160" i="64"/>
  <c r="AF71" i="58"/>
  <c r="P71" i="58"/>
  <c r="T71" i="58"/>
  <c r="AB71" i="58"/>
  <c r="X71" i="58"/>
  <c r="AF55" i="58"/>
  <c r="P55" i="58"/>
  <c r="T55" i="58"/>
  <c r="AB55" i="58"/>
  <c r="X55" i="58"/>
  <c r="L128" i="64"/>
  <c r="J128" i="64"/>
  <c r="X38" i="58"/>
  <c r="T38" i="58"/>
  <c r="P38" i="58"/>
  <c r="AF38" i="58"/>
  <c r="AB38" i="58"/>
  <c r="K23" i="64"/>
  <c r="J23" i="64"/>
  <c r="H23" i="64"/>
  <c r="L23" i="64"/>
  <c r="I23" i="64"/>
  <c r="T14" i="58"/>
  <c r="P14" i="58"/>
  <c r="AF14" i="58"/>
  <c r="AB14" i="58"/>
  <c r="X14" i="58"/>
  <c r="H163" i="64"/>
  <c r="J155" i="64"/>
  <c r="K155" i="64"/>
  <c r="I155" i="64"/>
  <c r="L155" i="64"/>
  <c r="H155" i="64"/>
  <c r="J151" i="64"/>
  <c r="H151" i="64"/>
  <c r="L151" i="64"/>
  <c r="I151" i="64"/>
  <c r="K151" i="64"/>
  <c r="X62" i="58"/>
  <c r="T62" i="58"/>
  <c r="P62" i="58"/>
  <c r="AF62" i="58"/>
  <c r="AB62" i="58"/>
  <c r="H139" i="64"/>
  <c r="J135" i="64"/>
  <c r="H135" i="64"/>
  <c r="L135" i="64"/>
  <c r="I135" i="64"/>
  <c r="K135" i="64"/>
  <c r="X46" i="58"/>
  <c r="T46" i="58"/>
  <c r="AB46" i="58"/>
  <c r="P46" i="58"/>
  <c r="AF46" i="58"/>
  <c r="I17" i="64"/>
  <c r="H17" i="64"/>
  <c r="J17" i="64"/>
  <c r="K17" i="64"/>
  <c r="T34" i="58"/>
  <c r="AB34" i="58"/>
  <c r="X34" i="58"/>
  <c r="AF34" i="58"/>
  <c r="P34" i="58"/>
  <c r="T10" i="58"/>
  <c r="AB10" i="58"/>
  <c r="X10" i="58"/>
  <c r="P10" i="58"/>
  <c r="L28" i="64"/>
  <c r="H28" i="64"/>
  <c r="K28" i="64"/>
  <c r="J28" i="64"/>
  <c r="I28" i="64"/>
  <c r="L126" i="64"/>
  <c r="H126" i="64"/>
  <c r="I126" i="64"/>
  <c r="J126" i="64"/>
  <c r="K126" i="64"/>
  <c r="AB21" i="58"/>
  <c r="T21" i="58"/>
  <c r="P21" i="58"/>
  <c r="AF21" i="58"/>
  <c r="X21" i="58"/>
  <c r="K19" i="64"/>
  <c r="J19" i="64"/>
  <c r="I19" i="64"/>
  <c r="H19" i="64"/>
  <c r="I45" i="64"/>
  <c r="L45" i="64"/>
  <c r="H45" i="64"/>
  <c r="K45" i="64"/>
  <c r="J45" i="64"/>
  <c r="L12" i="63"/>
  <c r="L150" i="64"/>
  <c r="H150" i="64"/>
  <c r="I150" i="64"/>
  <c r="K150" i="64"/>
  <c r="J150" i="64"/>
  <c r="L138" i="64"/>
  <c r="H138" i="64"/>
  <c r="K138" i="64"/>
  <c r="J138" i="64"/>
  <c r="I138" i="64"/>
  <c r="L134" i="64"/>
  <c r="H134" i="64"/>
  <c r="I134" i="64"/>
  <c r="K134" i="64"/>
  <c r="J134" i="64"/>
  <c r="L87" i="64"/>
  <c r="H87" i="64"/>
  <c r="K87" i="64"/>
  <c r="J87" i="64"/>
  <c r="I87" i="64"/>
  <c r="K47" i="64"/>
  <c r="J47" i="64"/>
  <c r="H47" i="64"/>
  <c r="L47" i="64"/>
  <c r="I47" i="64"/>
  <c r="I41" i="64"/>
  <c r="L41" i="64"/>
  <c r="H41" i="64"/>
  <c r="J41" i="64"/>
  <c r="K41" i="64"/>
  <c r="L102" i="64"/>
  <c r="H102" i="64"/>
  <c r="I102" i="64"/>
  <c r="K102" i="64"/>
  <c r="J102" i="64"/>
  <c r="AS9" i="57"/>
  <c r="AO7" i="64"/>
  <c r="AO7" i="63"/>
  <c r="J90" i="64"/>
  <c r="I90" i="64"/>
  <c r="H90" i="64"/>
  <c r="L90" i="64"/>
  <c r="K90" i="64"/>
  <c r="J84" i="64"/>
  <c r="K84" i="64"/>
  <c r="X72" i="58"/>
  <c r="P72" i="58"/>
  <c r="AF72" i="58"/>
  <c r="T72" i="58"/>
  <c r="AB72" i="58"/>
  <c r="J149" i="64"/>
  <c r="I149" i="64"/>
  <c r="H149" i="64"/>
  <c r="K149" i="64"/>
  <c r="L149" i="64"/>
  <c r="X56" i="58"/>
  <c r="P56" i="58"/>
  <c r="AF56" i="58"/>
  <c r="T56" i="58"/>
  <c r="AB56" i="58"/>
  <c r="J129" i="64"/>
  <c r="L129" i="64"/>
  <c r="K129" i="64"/>
  <c r="I129" i="64"/>
  <c r="H129" i="64"/>
  <c r="P81" i="58"/>
  <c r="L36" i="64"/>
  <c r="H36" i="64"/>
  <c r="K36" i="64"/>
  <c r="J36" i="64"/>
  <c r="I36" i="64"/>
  <c r="J97" i="64"/>
  <c r="L97" i="64"/>
  <c r="K97" i="64"/>
  <c r="I97" i="64"/>
  <c r="H97" i="64"/>
  <c r="AB29" i="58"/>
  <c r="T29" i="58"/>
  <c r="P29" i="58"/>
  <c r="AF29" i="58"/>
  <c r="X29" i="58"/>
  <c r="K27" i="64"/>
  <c r="J27" i="64"/>
  <c r="L27" i="64"/>
  <c r="I27" i="64"/>
  <c r="H27" i="64"/>
  <c r="T26" i="58"/>
  <c r="AB26" i="58"/>
  <c r="X26" i="58"/>
  <c r="P26" i="58"/>
  <c r="AF26" i="58"/>
  <c r="B129" i="63"/>
  <c r="AF75" i="58"/>
  <c r="P75" i="58"/>
  <c r="AB75" i="58"/>
  <c r="X75" i="58"/>
  <c r="T75" i="58"/>
  <c r="L75" i="64"/>
  <c r="H75" i="64"/>
  <c r="I75" i="64"/>
  <c r="J75" i="64"/>
  <c r="K75" i="64"/>
  <c r="K71" i="64"/>
  <c r="I71" i="64"/>
  <c r="H71" i="64"/>
  <c r="L71" i="64"/>
  <c r="J71" i="64"/>
  <c r="AF59" i="58"/>
  <c r="P59" i="58"/>
  <c r="AB59" i="58"/>
  <c r="X59" i="58"/>
  <c r="T59" i="58"/>
  <c r="AF43" i="58"/>
  <c r="P43" i="58"/>
  <c r="AB43" i="58"/>
  <c r="X43" i="58"/>
  <c r="T43" i="58"/>
  <c r="J109" i="64"/>
  <c r="I109" i="64"/>
  <c r="H109" i="64"/>
  <c r="L109" i="64"/>
  <c r="K109" i="64"/>
  <c r="I33" i="64"/>
  <c r="L33" i="64"/>
  <c r="H33" i="64"/>
  <c r="J33" i="64"/>
  <c r="K33" i="64"/>
  <c r="K39" i="64"/>
  <c r="J39" i="64"/>
  <c r="H39" i="64"/>
  <c r="L39" i="64"/>
  <c r="I39" i="64"/>
  <c r="AB15" i="58"/>
  <c r="P15" i="58"/>
  <c r="AF15" i="58"/>
  <c r="X15" i="58"/>
  <c r="T15" i="58"/>
  <c r="J30" i="64"/>
  <c r="I30" i="64"/>
  <c r="L30" i="64"/>
  <c r="K30" i="64"/>
  <c r="H30" i="64"/>
  <c r="J82" i="64"/>
  <c r="I82" i="64"/>
  <c r="H82" i="64"/>
  <c r="K82" i="64"/>
  <c r="L82" i="64"/>
  <c r="J78" i="64"/>
  <c r="L78" i="64"/>
  <c r="K78" i="64"/>
  <c r="I78" i="64"/>
  <c r="H78" i="64"/>
  <c r="X66" i="58"/>
  <c r="AF66" i="58"/>
  <c r="AB66" i="58"/>
  <c r="T66" i="58"/>
  <c r="P66" i="58"/>
  <c r="J62" i="64"/>
  <c r="H62" i="64"/>
  <c r="L62" i="64"/>
  <c r="K62" i="64"/>
  <c r="I62" i="64"/>
  <c r="X50" i="58"/>
  <c r="AF50" i="58"/>
  <c r="P50" i="58"/>
  <c r="AB50" i="58"/>
  <c r="T50" i="58"/>
  <c r="J50" i="64"/>
  <c r="I50" i="64"/>
  <c r="K50" i="64"/>
  <c r="H50" i="64"/>
  <c r="L50" i="64"/>
  <c r="H94" i="64"/>
  <c r="I94" i="64"/>
  <c r="J94" i="64"/>
  <c r="K94" i="64"/>
  <c r="J119" i="64"/>
  <c r="H119" i="64"/>
  <c r="L119" i="64"/>
  <c r="I119" i="64"/>
  <c r="K119" i="64"/>
  <c r="L44" i="64"/>
  <c r="H44" i="64"/>
  <c r="K44" i="64"/>
  <c r="J44" i="64"/>
  <c r="I44" i="64"/>
  <c r="J105" i="64"/>
  <c r="L105" i="64"/>
  <c r="K105" i="64"/>
  <c r="H105" i="64"/>
  <c r="I105" i="64"/>
  <c r="AF41" i="58"/>
  <c r="P41" i="58"/>
  <c r="AB41" i="58"/>
  <c r="X41" i="58"/>
  <c r="T41" i="58"/>
  <c r="K35" i="64"/>
  <c r="J35" i="64"/>
  <c r="L35" i="64"/>
  <c r="I35" i="64"/>
  <c r="H35" i="64"/>
  <c r="H96" i="64"/>
  <c r="K96" i="64"/>
  <c r="I96" i="64"/>
  <c r="J96" i="64"/>
  <c r="AB37" i="58"/>
  <c r="T37" i="58"/>
  <c r="P37" i="58"/>
  <c r="AF37" i="58"/>
  <c r="X37" i="58"/>
  <c r="L6" i="64"/>
  <c r="L7" i="64"/>
  <c r="L9" i="64"/>
  <c r="H12" i="64"/>
  <c r="L5" i="64"/>
  <c r="L8" i="64"/>
  <c r="L11" i="64"/>
  <c r="L10" i="64"/>
  <c r="K12" i="64"/>
  <c r="I12" i="64"/>
  <c r="L24" i="64" l="1"/>
  <c r="X32" i="58"/>
  <c r="K40" i="64"/>
  <c r="AF54" i="58"/>
  <c r="T65" i="58"/>
  <c r="T23" i="58"/>
  <c r="B40" i="63"/>
  <c r="K143" i="64"/>
  <c r="J154" i="64"/>
  <c r="I31" i="64"/>
  <c r="AF22" i="58"/>
  <c r="H18" i="64"/>
  <c r="CZ11" i="43"/>
  <c r="B82" i="57" s="1"/>
  <c r="B52" i="63"/>
  <c r="H145" i="64"/>
  <c r="AB23" i="58"/>
  <c r="K148" i="64"/>
  <c r="K25" i="64"/>
  <c r="J162" i="64"/>
  <c r="T42" i="58"/>
  <c r="I127" i="64"/>
  <c r="H66" i="64"/>
  <c r="K46" i="64"/>
  <c r="J55" i="64"/>
  <c r="B39" i="57"/>
  <c r="J145" i="64"/>
  <c r="P61" i="58"/>
  <c r="L148" i="64"/>
  <c r="I25" i="64"/>
  <c r="J83" i="64"/>
  <c r="J127" i="64"/>
  <c r="GX46" i="42"/>
  <c r="K136" i="64"/>
  <c r="H133" i="64"/>
  <c r="L125" i="64"/>
  <c r="X45" i="58"/>
  <c r="J132" i="64"/>
  <c r="H114" i="64"/>
  <c r="L83" i="64"/>
  <c r="J24" i="64"/>
  <c r="AF73" i="59"/>
  <c r="H110" i="64"/>
  <c r="K164" i="64"/>
  <c r="B105" i="57"/>
  <c r="AB105" i="57" s="1"/>
  <c r="L143" i="64"/>
  <c r="L55" i="64"/>
  <c r="K55" i="64"/>
  <c r="H136" i="64"/>
  <c r="I133" i="64"/>
  <c r="I145" i="64"/>
  <c r="H125" i="64"/>
  <c r="X23" i="58"/>
  <c r="AB32" i="58"/>
  <c r="P45" i="58"/>
  <c r="AB61" i="58"/>
  <c r="AF61" i="58"/>
  <c r="K154" i="64"/>
  <c r="H132" i="64"/>
  <c r="I148" i="64"/>
  <c r="I114" i="64"/>
  <c r="L114" i="64"/>
  <c r="B164" i="63"/>
  <c r="H31" i="64"/>
  <c r="J25" i="64"/>
  <c r="H40" i="64"/>
  <c r="K162" i="64"/>
  <c r="AB42" i="58"/>
  <c r="P22" i="58"/>
  <c r="K83" i="64"/>
  <c r="I24" i="64"/>
  <c r="P67" i="50"/>
  <c r="K18" i="64"/>
  <c r="K127" i="64"/>
  <c r="T54" i="58"/>
  <c r="K66" i="64"/>
  <c r="K110" i="64"/>
  <c r="L110" i="64"/>
  <c r="L46" i="64"/>
  <c r="H164" i="64"/>
  <c r="AB65" i="58"/>
  <c r="FB21" i="42"/>
  <c r="FB25" i="42" s="1"/>
  <c r="IH36" i="52" s="1"/>
  <c r="CZ26" i="43"/>
  <c r="CZ84" i="43"/>
  <c r="B90" i="63" s="1"/>
  <c r="L90" i="63" s="1"/>
  <c r="H143" i="64"/>
  <c r="I55" i="64"/>
  <c r="I136" i="64"/>
  <c r="L136" i="64"/>
  <c r="L133" i="64"/>
  <c r="J133" i="64"/>
  <c r="K145" i="64"/>
  <c r="I125" i="64"/>
  <c r="AF23" i="58"/>
  <c r="AF32" i="58"/>
  <c r="AB45" i="58"/>
  <c r="AF45" i="58"/>
  <c r="T61" i="58"/>
  <c r="H154" i="64"/>
  <c r="K132" i="64"/>
  <c r="L132" i="64"/>
  <c r="J148" i="64"/>
  <c r="J114" i="64"/>
  <c r="J31" i="64"/>
  <c r="H25" i="64"/>
  <c r="J40" i="64"/>
  <c r="L40" i="64"/>
  <c r="H162" i="64"/>
  <c r="AF42" i="58"/>
  <c r="X22" i="58"/>
  <c r="T22" i="58"/>
  <c r="I83" i="64"/>
  <c r="K24" i="64"/>
  <c r="T67" i="50"/>
  <c r="I18" i="64"/>
  <c r="L127" i="64"/>
  <c r="P54" i="58"/>
  <c r="X54" i="58"/>
  <c r="L66" i="64"/>
  <c r="J110" i="64"/>
  <c r="I46" i="64"/>
  <c r="J164" i="64"/>
  <c r="L164" i="64"/>
  <c r="P65" i="58"/>
  <c r="HN21" i="42"/>
  <c r="HN38" i="42" s="1"/>
  <c r="IH23" i="52" s="1"/>
  <c r="I143" i="64"/>
  <c r="K125" i="64"/>
  <c r="P32" i="58"/>
  <c r="I154" i="64"/>
  <c r="L31" i="64"/>
  <c r="I162" i="64"/>
  <c r="P42" i="58"/>
  <c r="X67" i="50"/>
  <c r="I66" i="64"/>
  <c r="H46" i="64"/>
  <c r="X65" i="58"/>
  <c r="CZ51" i="43"/>
  <c r="CV80" i="43"/>
  <c r="AO68" i="63" s="1"/>
  <c r="CZ61" i="43"/>
  <c r="B54" i="57" s="1"/>
  <c r="CV61" i="43"/>
  <c r="B67" i="59"/>
  <c r="HB22" i="42"/>
  <c r="HV4" i="52" s="1"/>
  <c r="HB26" i="42"/>
  <c r="HV8" i="52" s="1"/>
  <c r="HB36" i="42"/>
  <c r="HV21" i="52" s="1"/>
  <c r="EP32" i="42"/>
  <c r="HV46" i="52" s="1"/>
  <c r="HB32" i="42"/>
  <c r="HV17" i="52" s="1"/>
  <c r="HB38" i="42"/>
  <c r="HV23" i="52" s="1"/>
  <c r="HB25" i="42"/>
  <c r="HV7" i="52" s="1"/>
  <c r="P77" i="58"/>
  <c r="T77" i="50"/>
  <c r="P35" i="58"/>
  <c r="AF68" i="58"/>
  <c r="H59" i="64"/>
  <c r="HB23" i="42"/>
  <c r="HV5" i="52" s="1"/>
  <c r="HB33" i="42"/>
  <c r="HV18" i="52" s="1"/>
  <c r="HB24" i="42"/>
  <c r="HV6" i="52" s="1"/>
  <c r="HB29" i="42"/>
  <c r="HB40" i="42" s="1"/>
  <c r="K95" i="64"/>
  <c r="I120" i="64"/>
  <c r="I38" i="64"/>
  <c r="X9" i="58"/>
  <c r="AS47" i="57"/>
  <c r="AF47" i="57" s="1"/>
  <c r="HB27" i="42"/>
  <c r="HV9" i="52" s="1"/>
  <c r="HB34" i="42"/>
  <c r="HV19" i="52" s="1"/>
  <c r="HB28" i="42"/>
  <c r="HV10" i="52" s="1"/>
  <c r="AB52" i="58"/>
  <c r="DZ8" i="42"/>
  <c r="DN37" i="52" s="1"/>
  <c r="AF57" i="58"/>
  <c r="P24" i="58"/>
  <c r="L120" i="64"/>
  <c r="AB20" i="58"/>
  <c r="L99" i="64"/>
  <c r="P77" i="50"/>
  <c r="B34" i="66"/>
  <c r="P34" i="66" s="1"/>
  <c r="AO63" i="64"/>
  <c r="T34" i="50"/>
  <c r="X34" i="50"/>
  <c r="EP25" i="42"/>
  <c r="HV36" i="52" s="1"/>
  <c r="AB77" i="58"/>
  <c r="AF77" i="58"/>
  <c r="J116" i="64"/>
  <c r="T35" i="58"/>
  <c r="AF52" i="58"/>
  <c r="X52" i="58"/>
  <c r="T68" i="58"/>
  <c r="DZ9" i="42"/>
  <c r="DN38" i="52" s="1"/>
  <c r="B87" i="63"/>
  <c r="K87" i="63" s="1"/>
  <c r="H95" i="64"/>
  <c r="X24" i="58"/>
  <c r="J120" i="64"/>
  <c r="H38" i="64"/>
  <c r="J38" i="64"/>
  <c r="X33" i="58"/>
  <c r="AF56" i="59"/>
  <c r="AF20" i="58"/>
  <c r="AB9" i="58"/>
  <c r="I99" i="64"/>
  <c r="I59" i="64"/>
  <c r="K59" i="64"/>
  <c r="B11" i="50"/>
  <c r="X11" i="50" s="1"/>
  <c r="CV63" i="43"/>
  <c r="AO51" i="63" s="1"/>
  <c r="EH46" i="42"/>
  <c r="B55" i="59"/>
  <c r="CV18" i="43"/>
  <c r="CZ18" i="43"/>
  <c r="B101" i="63" s="1"/>
  <c r="CZ80" i="43"/>
  <c r="AO42" i="64"/>
  <c r="T77" i="58"/>
  <c r="X35" i="58"/>
  <c r="P52" i="58"/>
  <c r="AB68" i="58"/>
  <c r="DZ4" i="42"/>
  <c r="DN33" i="52" s="1"/>
  <c r="DZ19" i="42"/>
  <c r="DN56" i="52" s="1"/>
  <c r="J95" i="64"/>
  <c r="AB24" i="58"/>
  <c r="K120" i="64"/>
  <c r="K38" i="64"/>
  <c r="AF33" i="58"/>
  <c r="P20" i="58"/>
  <c r="P9" i="58"/>
  <c r="K99" i="64"/>
  <c r="J59" i="64"/>
  <c r="B30" i="50"/>
  <c r="B55" i="66"/>
  <c r="P55" i="66" s="1"/>
  <c r="CV66" i="43"/>
  <c r="AO54" i="64" s="1"/>
  <c r="AF35" i="58"/>
  <c r="P68" i="58"/>
  <c r="DZ5" i="42"/>
  <c r="DN34" i="52" s="1"/>
  <c r="P33" i="58"/>
  <c r="H99" i="64"/>
  <c r="CZ65" i="43"/>
  <c r="B71" i="63" s="1"/>
  <c r="CZ70" i="43"/>
  <c r="B63" i="57" s="1"/>
  <c r="CV22" i="43"/>
  <c r="AS15" i="57" s="1"/>
  <c r="P15" i="57" s="1"/>
  <c r="CZ40" i="43"/>
  <c r="B123" i="63" s="1"/>
  <c r="AF11" i="58"/>
  <c r="B35" i="50"/>
  <c r="T35" i="50" s="1"/>
  <c r="AS59" i="57"/>
  <c r="AF59" i="57" s="1"/>
  <c r="ET3" i="42"/>
  <c r="ET19" i="42" s="1"/>
  <c r="EH56" i="52" s="1"/>
  <c r="B4" i="50"/>
  <c r="CV474" i="50" s="1"/>
  <c r="GP3" i="42"/>
  <c r="GP8" i="42" s="1"/>
  <c r="GD37" i="52" s="1"/>
  <c r="L18" i="64"/>
  <c r="L19" i="64"/>
  <c r="L96" i="64"/>
  <c r="AF10" i="58"/>
  <c r="L95" i="64"/>
  <c r="BB10" i="42"/>
  <c r="AP39" i="52" s="1"/>
  <c r="BB6" i="42"/>
  <c r="AP35" i="52" s="1"/>
  <c r="AP32" i="52"/>
  <c r="BB9" i="42"/>
  <c r="AP38" i="52" s="1"/>
  <c r="BB5" i="42"/>
  <c r="AP34" i="52" s="1"/>
  <c r="BB7" i="42"/>
  <c r="AP36" i="52" s="1"/>
  <c r="BB14" i="42"/>
  <c r="AP47" i="52" s="1"/>
  <c r="BB8" i="42"/>
  <c r="AP37" i="52" s="1"/>
  <c r="BB4" i="42"/>
  <c r="AP33" i="52" s="1"/>
  <c r="BB13" i="42"/>
  <c r="AP46" i="52" s="1"/>
  <c r="X81" i="58"/>
  <c r="AF81" i="58"/>
  <c r="I84" i="64"/>
  <c r="I139" i="64"/>
  <c r="L163" i="64"/>
  <c r="I128" i="64"/>
  <c r="K26" i="64"/>
  <c r="I157" i="64"/>
  <c r="P34" i="50"/>
  <c r="I124" i="64"/>
  <c r="J69" i="64"/>
  <c r="I69" i="64"/>
  <c r="I22" i="64"/>
  <c r="AF25" i="58"/>
  <c r="H34" i="64"/>
  <c r="T19" i="58"/>
  <c r="H37" i="64"/>
  <c r="P28" i="58"/>
  <c r="T64" i="58"/>
  <c r="T79" i="58"/>
  <c r="I142" i="64"/>
  <c r="T69" i="58"/>
  <c r="AB31" i="58"/>
  <c r="H165" i="64"/>
  <c r="B14" i="50"/>
  <c r="P14" i="50" s="1"/>
  <c r="B71" i="66"/>
  <c r="P71" i="66" s="1"/>
  <c r="DN44" i="42"/>
  <c r="B74" i="63"/>
  <c r="K74" i="63" s="1"/>
  <c r="T81" i="58"/>
  <c r="L84" i="64"/>
  <c r="K139" i="64"/>
  <c r="I163" i="64"/>
  <c r="K128" i="64"/>
  <c r="AF71" i="59"/>
  <c r="I26" i="64"/>
  <c r="K157" i="64"/>
  <c r="J157" i="64"/>
  <c r="J124" i="64"/>
  <c r="H69" i="64"/>
  <c r="K22" i="64"/>
  <c r="J22" i="64"/>
  <c r="AB25" i="58"/>
  <c r="K34" i="64"/>
  <c r="X19" i="58"/>
  <c r="L37" i="64"/>
  <c r="X28" i="58"/>
  <c r="P64" i="58"/>
  <c r="P79" i="58"/>
  <c r="H142" i="64"/>
  <c r="AF69" i="58"/>
  <c r="J165" i="64"/>
  <c r="B71" i="50"/>
  <c r="T71" i="50" s="1"/>
  <c r="GP6" i="42"/>
  <c r="GD35" i="52" s="1"/>
  <c r="L139" i="64"/>
  <c r="K163" i="64"/>
  <c r="L26" i="64"/>
  <c r="J63" i="64"/>
  <c r="AF19" i="58"/>
  <c r="AB28" i="58"/>
  <c r="X64" i="58"/>
  <c r="T31" i="58"/>
  <c r="J104" i="64"/>
  <c r="FB29" i="42"/>
  <c r="IH43" i="52" s="1"/>
  <c r="T27" i="59"/>
  <c r="FJ3" i="42"/>
  <c r="EX32" i="52" s="1"/>
  <c r="EX57" i="52" s="1"/>
  <c r="EP26" i="42"/>
  <c r="HV37" i="52" s="1"/>
  <c r="BZ3" i="42"/>
  <c r="BZ19" i="42" s="1"/>
  <c r="BN56" i="52" s="1"/>
  <c r="B61" i="57"/>
  <c r="B151" i="63"/>
  <c r="H151" i="63" s="1"/>
  <c r="GP5" i="42"/>
  <c r="GD34" i="52" s="1"/>
  <c r="B27" i="50"/>
  <c r="T27" i="50" s="1"/>
  <c r="DN3" i="42"/>
  <c r="DN32" i="52"/>
  <c r="DN57" i="52" s="1"/>
  <c r="DZ11" i="42"/>
  <c r="DN43" i="52" s="1"/>
  <c r="DZ7" i="42"/>
  <c r="DN36" i="52" s="1"/>
  <c r="DZ13" i="42"/>
  <c r="DN46" i="52" s="1"/>
  <c r="DZ14" i="42"/>
  <c r="DN47" i="52" s="1"/>
  <c r="DZ10" i="42"/>
  <c r="DN39" i="52" s="1"/>
  <c r="DZ6" i="42"/>
  <c r="DN35" i="52" s="1"/>
  <c r="DZ15" i="42"/>
  <c r="DN48" i="52" s="1"/>
  <c r="AS54" i="59"/>
  <c r="HR44" i="42"/>
  <c r="B8" i="66"/>
  <c r="CZ14" i="43"/>
  <c r="GP24" i="42"/>
  <c r="HJ6" i="52" s="1"/>
  <c r="GP29" i="42"/>
  <c r="GP40" i="42" s="1"/>
  <c r="GP28" i="42"/>
  <c r="HJ10" i="52" s="1"/>
  <c r="DZ32" i="52"/>
  <c r="DZ57" i="52" s="1"/>
  <c r="EL5" i="42"/>
  <c r="DZ34" i="52" s="1"/>
  <c r="EL9" i="42"/>
  <c r="DZ38" i="52" s="1"/>
  <c r="HV32" i="52"/>
  <c r="HV57" i="52" s="1"/>
  <c r="EP28" i="42"/>
  <c r="HV39" i="52" s="1"/>
  <c r="EP34" i="42"/>
  <c r="HV48" i="52" s="1"/>
  <c r="EP27" i="42"/>
  <c r="HV38" i="52" s="1"/>
  <c r="EP29" i="42"/>
  <c r="HV43" i="52" s="1"/>
  <c r="EP24" i="42"/>
  <c r="HV35" i="52" s="1"/>
  <c r="EP33" i="42"/>
  <c r="HV47" i="52" s="1"/>
  <c r="EP23" i="42"/>
  <c r="HV34" i="52" s="1"/>
  <c r="L116" i="64"/>
  <c r="K116" i="64"/>
  <c r="H116" i="64"/>
  <c r="K79" i="64"/>
  <c r="J79" i="64"/>
  <c r="FJ21" i="42"/>
  <c r="B63" i="59"/>
  <c r="J51" i="64"/>
  <c r="L51" i="64"/>
  <c r="T13" i="58"/>
  <c r="P13" i="58"/>
  <c r="J161" i="64"/>
  <c r="L161" i="64"/>
  <c r="I161" i="64"/>
  <c r="K52" i="64"/>
  <c r="J52" i="64"/>
  <c r="J89" i="64"/>
  <c r="I89" i="64"/>
  <c r="J20" i="64"/>
  <c r="L20" i="64"/>
  <c r="I20" i="64"/>
  <c r="J88" i="64"/>
  <c r="L88" i="64"/>
  <c r="K88" i="64"/>
  <c r="H88" i="64"/>
  <c r="L64" i="64"/>
  <c r="K64" i="64"/>
  <c r="H64" i="64"/>
  <c r="J67" i="64"/>
  <c r="I67" i="64"/>
  <c r="L107" i="64"/>
  <c r="J107" i="64"/>
  <c r="H107" i="64"/>
  <c r="I107" i="64"/>
  <c r="J103" i="64"/>
  <c r="K103" i="64"/>
  <c r="H103" i="64"/>
  <c r="I81" i="64"/>
  <c r="L81" i="64"/>
  <c r="K81" i="64"/>
  <c r="J81" i="64"/>
  <c r="J74" i="64"/>
  <c r="K74" i="64"/>
  <c r="I74" i="64"/>
  <c r="P40" i="58"/>
  <c r="AB40" i="58"/>
  <c r="X40" i="58"/>
  <c r="AF40" i="58"/>
  <c r="I103" i="64"/>
  <c r="EP36" i="42"/>
  <c r="HV50" i="52" s="1"/>
  <c r="GP33" i="42"/>
  <c r="HJ18" i="52" s="1"/>
  <c r="H67" i="64"/>
  <c r="X13" i="58"/>
  <c r="K20" i="64"/>
  <c r="I52" i="64"/>
  <c r="I64" i="64"/>
  <c r="H74" i="64"/>
  <c r="I51" i="64"/>
  <c r="H79" i="64"/>
  <c r="H89" i="64"/>
  <c r="T40" i="58"/>
  <c r="I88" i="64"/>
  <c r="B58" i="59"/>
  <c r="AS31" i="59"/>
  <c r="P31" i="59" s="1"/>
  <c r="B63" i="50"/>
  <c r="AV63" i="50" s="1"/>
  <c r="AS59" i="59"/>
  <c r="ET46" i="42"/>
  <c r="BR44" i="42"/>
  <c r="AS15" i="59"/>
  <c r="X15" i="59" s="1"/>
  <c r="B8" i="50"/>
  <c r="T44" i="50"/>
  <c r="X44" i="50"/>
  <c r="AS37" i="59"/>
  <c r="AF37" i="59" s="1"/>
  <c r="FB44" i="42"/>
  <c r="GD46" i="42"/>
  <c r="AS68" i="59"/>
  <c r="AB57" i="58"/>
  <c r="X57" i="58"/>
  <c r="L103" i="64"/>
  <c r="EP38" i="42"/>
  <c r="HV52" i="52" s="1"/>
  <c r="HJ3" i="52"/>
  <c r="HJ28" i="52" s="1"/>
  <c r="L67" i="64"/>
  <c r="AF13" i="58"/>
  <c r="H20" i="64"/>
  <c r="H52" i="64"/>
  <c r="J64" i="64"/>
  <c r="H161" i="64"/>
  <c r="T57" i="58"/>
  <c r="K51" i="64"/>
  <c r="L79" i="64"/>
  <c r="L89" i="64"/>
  <c r="AO49" i="63"/>
  <c r="AS54" i="57"/>
  <c r="AF54" i="57" s="1"/>
  <c r="B95" i="57"/>
  <c r="P95" i="57" s="1"/>
  <c r="B107" i="63"/>
  <c r="L107" i="63" s="1"/>
  <c r="B44" i="66"/>
  <c r="AF44" i="66" s="1"/>
  <c r="B152" i="57"/>
  <c r="T152" i="57" s="1"/>
  <c r="P27" i="59"/>
  <c r="T25" i="58"/>
  <c r="I63" i="64"/>
  <c r="K63" i="64"/>
  <c r="I34" i="64"/>
  <c r="J37" i="64"/>
  <c r="I37" i="64"/>
  <c r="AB64" i="58"/>
  <c r="AO63" i="63"/>
  <c r="AB79" i="58"/>
  <c r="AF79" i="58"/>
  <c r="K142" i="64"/>
  <c r="L142" i="64"/>
  <c r="X69" i="58"/>
  <c r="AF31" i="58"/>
  <c r="H104" i="64"/>
  <c r="K165" i="64"/>
  <c r="B55" i="50"/>
  <c r="B33" i="59"/>
  <c r="AS11" i="59"/>
  <c r="AB27" i="59"/>
  <c r="AF27" i="59"/>
  <c r="L34" i="64"/>
  <c r="I104" i="64"/>
  <c r="B74" i="59"/>
  <c r="B58" i="57"/>
  <c r="T11" i="50"/>
  <c r="EL8" i="42"/>
  <c r="DZ37" i="52" s="1"/>
  <c r="EL4" i="42"/>
  <c r="DZ33" i="52" s="1"/>
  <c r="EL13" i="42"/>
  <c r="DZ46" i="52" s="1"/>
  <c r="X61" i="50"/>
  <c r="B136" i="57"/>
  <c r="AB136" i="57" s="1"/>
  <c r="HN33" i="42"/>
  <c r="IH18" i="52" s="1"/>
  <c r="B63" i="66"/>
  <c r="P63" i="66" s="1"/>
  <c r="EL17" i="42"/>
  <c r="DZ50" i="52" s="1"/>
  <c r="EL11" i="42"/>
  <c r="DZ43" i="52" s="1"/>
  <c r="EL7" i="42"/>
  <c r="DZ36" i="52" s="1"/>
  <c r="EL14" i="42"/>
  <c r="DZ47" i="52" s="1"/>
  <c r="P61" i="50"/>
  <c r="B148" i="63"/>
  <c r="K148" i="63" s="1"/>
  <c r="HN36" i="42"/>
  <c r="IH21" i="52" s="1"/>
  <c r="AF67" i="50"/>
  <c r="EL6" i="42"/>
  <c r="DZ35" i="52" s="1"/>
  <c r="EL15" i="42"/>
  <c r="DZ48" i="52" s="1"/>
  <c r="EL10" i="42"/>
  <c r="DZ39" i="52" s="1"/>
  <c r="AF9" i="58"/>
  <c r="HN32" i="42"/>
  <c r="IH17" i="52" s="1"/>
  <c r="B67" i="66"/>
  <c r="AB67" i="66" s="1"/>
  <c r="B47" i="66"/>
  <c r="AB47" i="66" s="1"/>
  <c r="B4" i="66"/>
  <c r="AR67" i="50"/>
  <c r="AZ67" i="50"/>
  <c r="FZ21" i="42"/>
  <c r="AN67" i="50"/>
  <c r="AJ67" i="50"/>
  <c r="B47" i="50"/>
  <c r="AF47" i="50" s="1"/>
  <c r="AB67" i="50"/>
  <c r="L17" i="64"/>
  <c r="AS11" i="57"/>
  <c r="AF11" i="57" s="1"/>
  <c r="AO9" i="63"/>
  <c r="AO9" i="64"/>
  <c r="B80" i="63"/>
  <c r="L80" i="63" s="1"/>
  <c r="B157" i="63"/>
  <c r="J157" i="63" s="1"/>
  <c r="B145" i="57"/>
  <c r="AB145" i="57" s="1"/>
  <c r="B67" i="57"/>
  <c r="V32" i="52"/>
  <c r="B97" i="57"/>
  <c r="T178" i="57" s="1"/>
  <c r="B32" i="63"/>
  <c r="H32" i="63" s="1"/>
  <c r="B19" i="57"/>
  <c r="B178" i="57"/>
  <c r="AF178" i="57" s="1"/>
  <c r="B109" i="63"/>
  <c r="H109" i="63" s="1"/>
  <c r="B60" i="63"/>
  <c r="J60" i="63" s="1"/>
  <c r="B137" i="63"/>
  <c r="H137" i="63" s="1"/>
  <c r="B125" i="57"/>
  <c r="T125" i="57" s="1"/>
  <c r="B47" i="57"/>
  <c r="AO22" i="64"/>
  <c r="AS27" i="57"/>
  <c r="P27" i="57" s="1"/>
  <c r="AO22" i="63"/>
  <c r="B125" i="63"/>
  <c r="H125" i="63" s="1"/>
  <c r="B48" i="63"/>
  <c r="L48" i="63" s="1"/>
  <c r="B113" i="57"/>
  <c r="AF113" i="57" s="1"/>
  <c r="B35" i="57"/>
  <c r="B141" i="57"/>
  <c r="AB141" i="57" s="1"/>
  <c r="T15" i="57"/>
  <c r="X15" i="57"/>
  <c r="AB15" i="57"/>
  <c r="AS31" i="57"/>
  <c r="AO26" i="63"/>
  <c r="AO26" i="64"/>
  <c r="B4" i="57"/>
  <c r="B17" i="63"/>
  <c r="AV44" i="50"/>
  <c r="AJ44" i="50"/>
  <c r="AB44" i="50"/>
  <c r="BD44" i="50"/>
  <c r="AZ44" i="50"/>
  <c r="AF44" i="50"/>
  <c r="AR44" i="50"/>
  <c r="AN44" i="50"/>
  <c r="AR30" i="50"/>
  <c r="AV30" i="50"/>
  <c r="AJ30" i="50"/>
  <c r="AB30" i="50"/>
  <c r="AN30" i="50"/>
  <c r="AF30" i="50"/>
  <c r="AZ30" i="50"/>
  <c r="BD30" i="50"/>
  <c r="AB55" i="66"/>
  <c r="AF55" i="66"/>
  <c r="X55" i="66"/>
  <c r="AB71" i="59"/>
  <c r="X71" i="59"/>
  <c r="T71" i="59"/>
  <c r="BD77" i="50"/>
  <c r="AZ77" i="50"/>
  <c r="AF77" i="50"/>
  <c r="AJ77" i="50"/>
  <c r="AR77" i="50"/>
  <c r="AB77" i="50"/>
  <c r="AN77" i="50"/>
  <c r="AV77" i="50"/>
  <c r="T68" i="59"/>
  <c r="AB68" i="59"/>
  <c r="X68" i="59"/>
  <c r="AB56" i="59"/>
  <c r="X56" i="59"/>
  <c r="T56" i="59"/>
  <c r="AB4" i="50"/>
  <c r="AB80" i="50" s="1"/>
  <c r="BD4" i="50"/>
  <c r="AV4" i="50"/>
  <c r="AJ4" i="50"/>
  <c r="AJ80" i="50" s="1"/>
  <c r="AR4" i="50"/>
  <c r="AR80" i="50" s="1"/>
  <c r="AN4" i="50"/>
  <c r="AN80" i="50" s="1"/>
  <c r="AF4" i="50"/>
  <c r="AF80" i="50" s="1"/>
  <c r="AZ4" i="50"/>
  <c r="AZ80" i="50" s="1"/>
  <c r="X54" i="59"/>
  <c r="AB54" i="59"/>
  <c r="AF4" i="66"/>
  <c r="AF80" i="66" s="1"/>
  <c r="AB4" i="66"/>
  <c r="AB80" i="66" s="1"/>
  <c r="X4" i="66"/>
  <c r="X80" i="66" s="1"/>
  <c r="AS46" i="59"/>
  <c r="GL44" i="42"/>
  <c r="AB73" i="57"/>
  <c r="T73" i="57"/>
  <c r="X59" i="57"/>
  <c r="T59" i="57"/>
  <c r="AB59" i="57"/>
  <c r="T68" i="57"/>
  <c r="AB68" i="57"/>
  <c r="X68" i="57"/>
  <c r="AB31" i="59"/>
  <c r="X31" i="59"/>
  <c r="AZ14" i="50"/>
  <c r="AF14" i="50"/>
  <c r="AJ14" i="50"/>
  <c r="AR14" i="50"/>
  <c r="N25" i="52"/>
  <c r="N8" i="52"/>
  <c r="N9" i="52"/>
  <c r="N4" i="52"/>
  <c r="N18" i="52"/>
  <c r="N7" i="52"/>
  <c r="N12" i="52"/>
  <c r="N10" i="52"/>
  <c r="N11" i="52"/>
  <c r="N6" i="52"/>
  <c r="N5" i="52"/>
  <c r="N13" i="52"/>
  <c r="N17" i="52"/>
  <c r="N19" i="52" s="1"/>
  <c r="AB73" i="59"/>
  <c r="X73" i="59"/>
  <c r="T73" i="59"/>
  <c r="X8" i="66"/>
  <c r="AB8" i="66"/>
  <c r="AF8" i="66"/>
  <c r="AF67" i="66"/>
  <c r="X67" i="66"/>
  <c r="X59" i="59"/>
  <c r="AB59" i="59"/>
  <c r="T59" i="59"/>
  <c r="AB8" i="50"/>
  <c r="BD8" i="50"/>
  <c r="AF8" i="50"/>
  <c r="AV8" i="50"/>
  <c r="AZ8" i="50"/>
  <c r="AJ8" i="50"/>
  <c r="AN8" i="50"/>
  <c r="AR8" i="50"/>
  <c r="X37" i="59"/>
  <c r="AB37" i="59"/>
  <c r="T37" i="59"/>
  <c r="B54" i="66"/>
  <c r="B54" i="50"/>
  <c r="B54" i="59"/>
  <c r="HR3" i="42"/>
  <c r="GX21" i="42"/>
  <c r="B73" i="50"/>
  <c r="B73" i="59"/>
  <c r="B73" i="66"/>
  <c r="T47" i="57"/>
  <c r="AB47" i="57"/>
  <c r="X47" i="57"/>
  <c r="X9" i="57"/>
  <c r="AB9" i="57"/>
  <c r="T9" i="57"/>
  <c r="AF55" i="50"/>
  <c r="BD55" i="50"/>
  <c r="AR55" i="50"/>
  <c r="AJ55" i="50"/>
  <c r="AZ55" i="50"/>
  <c r="AV55" i="50"/>
  <c r="AN55" i="50"/>
  <c r="AB55" i="50"/>
  <c r="AB39" i="66"/>
  <c r="AF39" i="66"/>
  <c r="X39" i="66"/>
  <c r="AV34" i="50"/>
  <c r="AF34" i="50"/>
  <c r="AJ34" i="50"/>
  <c r="BD34" i="50"/>
  <c r="AZ34" i="50"/>
  <c r="AR34" i="50"/>
  <c r="AN34" i="50"/>
  <c r="AB34" i="50"/>
  <c r="AB19" i="66"/>
  <c r="AF19" i="66"/>
  <c r="X19" i="66"/>
  <c r="AS47" i="59"/>
  <c r="CV53" i="43"/>
  <c r="AS9" i="59"/>
  <c r="AT44" i="42"/>
  <c r="K168" i="64"/>
  <c r="L94" i="64"/>
  <c r="AB54" i="57"/>
  <c r="T54" i="57"/>
  <c r="X54" i="57"/>
  <c r="AJ11" i="50"/>
  <c r="AR11" i="50"/>
  <c r="AF11" i="50"/>
  <c r="AN11" i="50"/>
  <c r="AV11" i="50"/>
  <c r="BD11" i="50"/>
  <c r="AZ11" i="50"/>
  <c r="AB11" i="50"/>
  <c r="AR71" i="50"/>
  <c r="AV71" i="50"/>
  <c r="BD71" i="50"/>
  <c r="AJ71" i="50"/>
  <c r="AZ71" i="50"/>
  <c r="AN71" i="50"/>
  <c r="AF71" i="50"/>
  <c r="AB71" i="50"/>
  <c r="X34" i="66"/>
  <c r="AF34" i="66"/>
  <c r="AB34" i="66"/>
  <c r="AB14" i="66"/>
  <c r="AF14" i="66"/>
  <c r="X14" i="66"/>
  <c r="AV27" i="50"/>
  <c r="AJ27" i="50"/>
  <c r="AR27" i="50"/>
  <c r="AZ27" i="50"/>
  <c r="BD27" i="50"/>
  <c r="AN27" i="50"/>
  <c r="AF27" i="50"/>
  <c r="AB27" i="50"/>
  <c r="AZ61" i="50"/>
  <c r="BD61" i="50"/>
  <c r="AR61" i="50"/>
  <c r="AV61" i="50"/>
  <c r="AF61" i="50"/>
  <c r="AN61" i="50"/>
  <c r="AB61" i="50"/>
  <c r="AJ61" i="50"/>
  <c r="AF71" i="66"/>
  <c r="AB71" i="66"/>
  <c r="X71" i="66"/>
  <c r="BD47" i="50"/>
  <c r="AV47" i="50"/>
  <c r="AZ47" i="50"/>
  <c r="AJ47" i="50"/>
  <c r="AN47" i="50"/>
  <c r="AB47" i="50"/>
  <c r="AB11" i="59"/>
  <c r="T11" i="59"/>
  <c r="AJ35" i="50"/>
  <c r="AV35" i="50"/>
  <c r="AZ35" i="50"/>
  <c r="AF35" i="50"/>
  <c r="AR35" i="50"/>
  <c r="BD35" i="50"/>
  <c r="AB35" i="50"/>
  <c r="AN35" i="50"/>
  <c r="AB63" i="66"/>
  <c r="AF63" i="66"/>
  <c r="X63" i="66"/>
  <c r="AF35" i="66"/>
  <c r="AB35" i="66"/>
  <c r="X35" i="66"/>
  <c r="B17" i="66"/>
  <c r="B17" i="50"/>
  <c r="CV44" i="43"/>
  <c r="B58" i="50"/>
  <c r="B58" i="66"/>
  <c r="T8" i="66"/>
  <c r="GP46" i="42"/>
  <c r="CV78" i="43"/>
  <c r="AS26" i="59"/>
  <c r="CV33" i="43"/>
  <c r="DJ44" i="42"/>
  <c r="B69" i="59"/>
  <c r="B69" i="66"/>
  <c r="CZ76" i="43"/>
  <c r="B69" i="50"/>
  <c r="GH21" i="42"/>
  <c r="B26" i="50"/>
  <c r="B26" i="66"/>
  <c r="B26" i="59"/>
  <c r="DJ3" i="42"/>
  <c r="CZ33" i="43"/>
  <c r="AL3" i="42"/>
  <c r="B7" i="50"/>
  <c r="B7" i="66"/>
  <c r="B51" i="66"/>
  <c r="B51" i="50"/>
  <c r="HF3" i="42"/>
  <c r="B51" i="59"/>
  <c r="CZ58" i="43"/>
  <c r="P39" i="66"/>
  <c r="T39" i="66"/>
  <c r="P19" i="66"/>
  <c r="T19" i="66"/>
  <c r="P47" i="66"/>
  <c r="T47" i="66"/>
  <c r="CZ37" i="43"/>
  <c r="B30" i="66"/>
  <c r="B30" i="59"/>
  <c r="CZ62" i="43"/>
  <c r="ED21" i="42"/>
  <c r="CV64" i="43"/>
  <c r="EL46" i="42"/>
  <c r="AS57" i="59"/>
  <c r="B11" i="59"/>
  <c r="B11" i="66"/>
  <c r="CZ78" i="43"/>
  <c r="B71" i="59"/>
  <c r="T34" i="66"/>
  <c r="P14" i="66"/>
  <c r="T14" i="66"/>
  <c r="T71" i="66"/>
  <c r="B44" i="59"/>
  <c r="GD3" i="42"/>
  <c r="CH3" i="42"/>
  <c r="B19" i="59"/>
  <c r="B19" i="50"/>
  <c r="T63" i="66"/>
  <c r="AS52" i="59"/>
  <c r="CV59" i="43"/>
  <c r="HJ44" i="42"/>
  <c r="B74" i="50"/>
  <c r="B74" i="66"/>
  <c r="P35" i="66"/>
  <c r="T35" i="66"/>
  <c r="T55" i="66"/>
  <c r="CZ48" i="43"/>
  <c r="B41" i="66"/>
  <c r="B41" i="50"/>
  <c r="B41" i="59"/>
  <c r="FR3" i="42"/>
  <c r="FV46" i="42"/>
  <c r="AS66" i="59"/>
  <c r="CV73" i="43"/>
  <c r="CV47" i="43"/>
  <c r="AS40" i="59"/>
  <c r="CV25" i="43"/>
  <c r="AS18" i="59"/>
  <c r="CZ15" i="43"/>
  <c r="B8" i="59"/>
  <c r="AP3" i="42"/>
  <c r="T4" i="66"/>
  <c r="T80" i="66" s="1"/>
  <c r="H168" i="64"/>
  <c r="B61" i="59"/>
  <c r="B61" i="66"/>
  <c r="CZ47" i="43"/>
  <c r="B40" i="50"/>
  <c r="B40" i="59"/>
  <c r="FN3" i="42"/>
  <c r="B40" i="66"/>
  <c r="AS23" i="59"/>
  <c r="CV30" i="43"/>
  <c r="CX44" i="42"/>
  <c r="B57" i="66"/>
  <c r="B57" i="50"/>
  <c r="B57" i="59"/>
  <c r="EL21" i="42"/>
  <c r="CZ64" i="43"/>
  <c r="B39" i="59"/>
  <c r="B39" i="50"/>
  <c r="CV21" i="43"/>
  <c r="AS14" i="57" s="1"/>
  <c r="BN44" i="42"/>
  <c r="AS14" i="59"/>
  <c r="AS61" i="59"/>
  <c r="CV68" i="43"/>
  <c r="FB46" i="42"/>
  <c r="B5" i="50"/>
  <c r="AD3" i="42"/>
  <c r="B5" i="59"/>
  <c r="CZ12" i="43"/>
  <c r="B5" i="66"/>
  <c r="B77" i="59"/>
  <c r="B77" i="66"/>
  <c r="CV50" i="43"/>
  <c r="FZ44" i="42"/>
  <c r="AS43" i="59"/>
  <c r="CV28" i="43"/>
  <c r="AS21" i="59"/>
  <c r="AS8" i="59"/>
  <c r="CV15" i="43"/>
  <c r="AP44" i="42"/>
  <c r="CV41" i="43"/>
  <c r="AS34" i="59"/>
  <c r="B50" i="66"/>
  <c r="B50" i="50"/>
  <c r="B50" i="59"/>
  <c r="HB3" i="42"/>
  <c r="CZ57" i="43"/>
  <c r="B6" i="59"/>
  <c r="CZ13" i="43"/>
  <c r="B6" i="50"/>
  <c r="B6" i="66"/>
  <c r="B27" i="59"/>
  <c r="B27" i="66"/>
  <c r="CV37" i="43"/>
  <c r="AS30" i="59"/>
  <c r="DZ44" i="42"/>
  <c r="GL46" i="42"/>
  <c r="AS70" i="59"/>
  <c r="CV77" i="43"/>
  <c r="CX3" i="42"/>
  <c r="B23" i="66"/>
  <c r="B23" i="50"/>
  <c r="B23" i="59"/>
  <c r="CZ30" i="43"/>
  <c r="CZ41" i="43"/>
  <c r="EP3" i="42"/>
  <c r="B34" i="59"/>
  <c r="CT3" i="42"/>
  <c r="B22" i="66"/>
  <c r="B22" i="59"/>
  <c r="B22" i="50"/>
  <c r="CZ29" i="43"/>
  <c r="B70" i="50"/>
  <c r="GL21" i="42"/>
  <c r="B70" i="59"/>
  <c r="B70" i="66"/>
  <c r="CZ77" i="43"/>
  <c r="B33" i="50"/>
  <c r="B33" i="66"/>
  <c r="CZ21" i="43"/>
  <c r="B14" i="59"/>
  <c r="BN3" i="42"/>
  <c r="B66" i="50"/>
  <c r="B66" i="59"/>
  <c r="FV21" i="42"/>
  <c r="CZ73" i="43"/>
  <c r="B66" i="66"/>
  <c r="FZ3" i="42"/>
  <c r="CZ50" i="43"/>
  <c r="B43" i="66"/>
  <c r="B43" i="50"/>
  <c r="B43" i="59"/>
  <c r="BZ44" i="42"/>
  <c r="AS17" i="59"/>
  <c r="CV24" i="43"/>
  <c r="AX3" i="42"/>
  <c r="B10" i="59"/>
  <c r="B10" i="50"/>
  <c r="CZ17" i="43"/>
  <c r="B10" i="66"/>
  <c r="CZ27" i="43"/>
  <c r="B20" i="66"/>
  <c r="B20" i="50"/>
  <c r="B20" i="59"/>
  <c r="CL3" i="42"/>
  <c r="B48" i="66"/>
  <c r="GT3" i="42"/>
  <c r="B48" i="59"/>
  <c r="B48" i="50"/>
  <c r="CZ55" i="43"/>
  <c r="AS28" i="59"/>
  <c r="CV35" i="43"/>
  <c r="DR44" i="42"/>
  <c r="AS6" i="59"/>
  <c r="CV13" i="43"/>
  <c r="AH44" i="42"/>
  <c r="AH14" i="42" s="1"/>
  <c r="V47" i="52" s="1"/>
  <c r="CV67" i="43"/>
  <c r="EX46" i="42"/>
  <c r="AS60" i="59"/>
  <c r="B28" i="66"/>
  <c r="B28" i="59"/>
  <c r="DR3" i="42"/>
  <c r="CZ35" i="43"/>
  <c r="B28" i="50"/>
  <c r="B56" i="59"/>
  <c r="B56" i="66"/>
  <c r="CZ63" i="43"/>
  <c r="B56" i="50"/>
  <c r="EH21" i="42"/>
  <c r="B46" i="59"/>
  <c r="GL3" i="42"/>
  <c r="CZ53" i="43"/>
  <c r="B46" i="66"/>
  <c r="B46" i="50"/>
  <c r="CV45" i="43"/>
  <c r="FF44" i="42"/>
  <c r="AS38" i="59"/>
  <c r="CZ82" i="43"/>
  <c r="B75" i="66"/>
  <c r="B75" i="50"/>
  <c r="B75" i="59"/>
  <c r="HF21" i="42"/>
  <c r="CZ43" i="43"/>
  <c r="B36" i="66"/>
  <c r="B36" i="59"/>
  <c r="EX3" i="42"/>
  <c r="B36" i="50"/>
  <c r="B21" i="59"/>
  <c r="CP3" i="42"/>
  <c r="B21" i="66"/>
  <c r="B21" i="50"/>
  <c r="CZ28" i="43"/>
  <c r="CZ56" i="43"/>
  <c r="B49" i="66"/>
  <c r="B49" i="59"/>
  <c r="GX3" i="42"/>
  <c r="B49" i="50"/>
  <c r="HN44" i="42"/>
  <c r="AS53" i="59"/>
  <c r="CV60" i="43"/>
  <c r="AS22" i="59"/>
  <c r="CV29" i="43"/>
  <c r="CT44" i="42"/>
  <c r="B78" i="59"/>
  <c r="HR21" i="42"/>
  <c r="CZ85" i="43"/>
  <c r="B78" i="50"/>
  <c r="B78" i="66"/>
  <c r="CV70" i="43"/>
  <c r="FJ46" i="42"/>
  <c r="AS63" i="59"/>
  <c r="B15" i="66"/>
  <c r="B15" i="50"/>
  <c r="B15" i="59"/>
  <c r="BR3" i="42"/>
  <c r="CZ22" i="43"/>
  <c r="CV36" i="43"/>
  <c r="DV44" i="42"/>
  <c r="AS29" i="59"/>
  <c r="AS33" i="59"/>
  <c r="EL44" i="42"/>
  <c r="CV40" i="43"/>
  <c r="CV46" i="43"/>
  <c r="FJ44" i="42"/>
  <c r="AS39" i="59"/>
  <c r="FN21" i="42"/>
  <c r="B64" i="66"/>
  <c r="B64" i="59"/>
  <c r="B64" i="50"/>
  <c r="CZ71" i="43"/>
  <c r="AS10" i="59"/>
  <c r="CV17" i="43"/>
  <c r="AX44" i="42"/>
  <c r="AS16" i="59"/>
  <c r="CV23" i="43"/>
  <c r="AS16" i="57" s="1"/>
  <c r="BV44" i="42"/>
  <c r="B72" i="59"/>
  <c r="B72" i="50"/>
  <c r="CZ79" i="43"/>
  <c r="GT21" i="42"/>
  <c r="B72" i="66"/>
  <c r="FZ46" i="42"/>
  <c r="AS67" i="59"/>
  <c r="CV74" i="43"/>
  <c r="B16" i="66"/>
  <c r="BV3" i="42"/>
  <c r="B16" i="59"/>
  <c r="B16" i="50"/>
  <c r="CZ23" i="43"/>
  <c r="B9" i="50"/>
  <c r="B9" i="59"/>
  <c r="AT3" i="42"/>
  <c r="CZ16" i="43"/>
  <c r="B9" i="66"/>
  <c r="AS41" i="59"/>
  <c r="FR44" i="42"/>
  <c r="CV48" i="43"/>
  <c r="CZ72" i="43"/>
  <c r="B65" i="50"/>
  <c r="B65" i="59"/>
  <c r="FR21" i="42"/>
  <c r="B65" i="66"/>
  <c r="CV69" i="43"/>
  <c r="AS62" i="59"/>
  <c r="FF46" i="42"/>
  <c r="FV44" i="42"/>
  <c r="CV49" i="43"/>
  <c r="AS42" i="59"/>
  <c r="EP46" i="42"/>
  <c r="AS58" i="59"/>
  <c r="CV65" i="43"/>
  <c r="AS72" i="59"/>
  <c r="CV79" i="43"/>
  <c r="GT46" i="42"/>
  <c r="ED3" i="42"/>
  <c r="B31" i="66"/>
  <c r="B31" i="59"/>
  <c r="B31" i="50"/>
  <c r="CZ38" i="43"/>
  <c r="B59" i="66"/>
  <c r="ET21" i="42"/>
  <c r="B59" i="59"/>
  <c r="B59" i="50"/>
  <c r="CZ66" i="43"/>
  <c r="B37" i="66"/>
  <c r="B37" i="59"/>
  <c r="FB3" i="42"/>
  <c r="CZ44" i="43"/>
  <c r="B37" i="50"/>
  <c r="CV14" i="43"/>
  <c r="AS7" i="59"/>
  <c r="AL44" i="42"/>
  <c r="CV62" i="43"/>
  <c r="AS55" i="59"/>
  <c r="ED46" i="42"/>
  <c r="B13" i="66"/>
  <c r="B13" i="59"/>
  <c r="BJ3" i="42"/>
  <c r="CZ20" i="43"/>
  <c r="B13" i="50"/>
  <c r="AS69" i="59"/>
  <c r="CV76" i="43"/>
  <c r="GH46" i="42"/>
  <c r="DB44" i="42"/>
  <c r="AS24" i="59"/>
  <c r="CV31" i="43"/>
  <c r="B45" i="66"/>
  <c r="B45" i="50"/>
  <c r="B45" i="59"/>
  <c r="GH3" i="42"/>
  <c r="CZ52" i="43"/>
  <c r="B24" i="59"/>
  <c r="DB3" i="42"/>
  <c r="CZ31" i="43"/>
  <c r="B24" i="66"/>
  <c r="B24" i="50"/>
  <c r="CZ59" i="43"/>
  <c r="B52" i="50"/>
  <c r="B52" i="66"/>
  <c r="B52" i="59"/>
  <c r="HJ3" i="42"/>
  <c r="AS32" i="59"/>
  <c r="CV39" i="43"/>
  <c r="EH44" i="42"/>
  <c r="CV81" i="43"/>
  <c r="HB46" i="42"/>
  <c r="AS74" i="59"/>
  <c r="HJ46" i="42"/>
  <c r="AS76" i="59"/>
  <c r="CV83" i="43"/>
  <c r="B32" i="50"/>
  <c r="B32" i="66"/>
  <c r="B32" i="59"/>
  <c r="EH3" i="42"/>
  <c r="CZ39" i="43"/>
  <c r="B60" i="66"/>
  <c r="B60" i="59"/>
  <c r="B60" i="50"/>
  <c r="CZ67" i="43"/>
  <c r="EX21" i="42"/>
  <c r="AS77" i="59"/>
  <c r="CV84" i="43"/>
  <c r="HN46" i="42"/>
  <c r="DF44" i="42"/>
  <c r="AS25" i="59"/>
  <c r="CV32" i="43"/>
  <c r="AS50" i="59"/>
  <c r="HB44" i="42"/>
  <c r="CV57" i="43"/>
  <c r="CV82" i="43"/>
  <c r="AS75" i="59"/>
  <c r="HF46" i="42"/>
  <c r="B18" i="50"/>
  <c r="CD3" i="42"/>
  <c r="B18" i="59"/>
  <c r="CZ25" i="43"/>
  <c r="B18" i="66"/>
  <c r="AS19" i="59"/>
  <c r="CV26" i="43"/>
  <c r="CH44" i="42"/>
  <c r="AS48" i="59"/>
  <c r="GT44" i="42"/>
  <c r="CV55" i="43"/>
  <c r="B25" i="50"/>
  <c r="CZ32" i="43"/>
  <c r="B25" i="66"/>
  <c r="B25" i="59"/>
  <c r="DF3" i="42"/>
  <c r="B53" i="59"/>
  <c r="B53" i="66"/>
  <c r="B53" i="50"/>
  <c r="HN3" i="42"/>
  <c r="CZ60" i="43"/>
  <c r="B38" i="66"/>
  <c r="FF3" i="42"/>
  <c r="B38" i="59"/>
  <c r="CZ45" i="43"/>
  <c r="B38" i="50"/>
  <c r="CV71" i="43"/>
  <c r="AS64" i="59"/>
  <c r="FN46" i="42"/>
  <c r="B29" i="66"/>
  <c r="B29" i="59"/>
  <c r="B29" i="50"/>
  <c r="CZ36" i="43"/>
  <c r="DV3" i="42"/>
  <c r="AS78" i="59"/>
  <c r="CV85" i="43"/>
  <c r="HR46" i="42"/>
  <c r="GD44" i="42"/>
  <c r="AS44" i="59"/>
  <c r="CV51" i="43"/>
  <c r="GX44" i="42"/>
  <c r="AS49" i="59"/>
  <c r="CV56" i="43"/>
  <c r="AS12" i="59"/>
  <c r="CV19" i="43"/>
  <c r="BF44" i="42"/>
  <c r="CZ75" i="43"/>
  <c r="GD21" i="42"/>
  <c r="B68" i="66"/>
  <c r="B68" i="59"/>
  <c r="B68" i="50"/>
  <c r="CV58" i="43"/>
  <c r="HF44" i="42"/>
  <c r="AS51" i="59"/>
  <c r="BF3" i="42"/>
  <c r="B12" i="59"/>
  <c r="B12" i="50"/>
  <c r="CZ19" i="43"/>
  <c r="B12" i="66"/>
  <c r="CV27" i="43"/>
  <c r="CL44" i="42"/>
  <c r="AS20" i="59"/>
  <c r="B76" i="66"/>
  <c r="B76" i="59"/>
  <c r="B76" i="50"/>
  <c r="CZ83" i="43"/>
  <c r="HJ21" i="42"/>
  <c r="CV11" i="43"/>
  <c r="AS4" i="59"/>
  <c r="Z44" i="42"/>
  <c r="AS45" i="59"/>
  <c r="GH44" i="42"/>
  <c r="CV52" i="43"/>
  <c r="CV12" i="43"/>
  <c r="AS5" i="57" s="1"/>
  <c r="AS5" i="59"/>
  <c r="AD44" i="42"/>
  <c r="ET44" i="42"/>
  <c r="AS35" i="59"/>
  <c r="CV42" i="43"/>
  <c r="B62" i="59"/>
  <c r="FF21" i="42"/>
  <c r="B62" i="66"/>
  <c r="CZ69" i="43"/>
  <c r="B62" i="50"/>
  <c r="B42" i="66"/>
  <c r="FV3" i="42"/>
  <c r="B42" i="59"/>
  <c r="B42" i="50"/>
  <c r="CZ49" i="43"/>
  <c r="EX44" i="42"/>
  <c r="AS36" i="59"/>
  <c r="CV43" i="43"/>
  <c r="AS65" i="59"/>
  <c r="FR46" i="42"/>
  <c r="CV72" i="43"/>
  <c r="CV20" i="43"/>
  <c r="AS13" i="59"/>
  <c r="BJ44" i="42"/>
  <c r="B117" i="63"/>
  <c r="H117" i="63" s="1"/>
  <c r="GP22" i="42"/>
  <c r="HJ4" i="52" s="1"/>
  <c r="GP34" i="42"/>
  <c r="HJ19" i="52" s="1"/>
  <c r="GP23" i="42"/>
  <c r="HJ5" i="52" s="1"/>
  <c r="B176" i="57"/>
  <c r="AF176" i="57" s="1"/>
  <c r="FJ4" i="42"/>
  <c r="EX33" i="52" s="1"/>
  <c r="AO49" i="64"/>
  <c r="GP26" i="42"/>
  <c r="HJ8" i="52" s="1"/>
  <c r="GP36" i="42"/>
  <c r="HJ21" i="52" s="1"/>
  <c r="GP27" i="42"/>
  <c r="HJ9" i="52" s="1"/>
  <c r="B17" i="57"/>
  <c r="GP25" i="42"/>
  <c r="HJ7" i="52" s="1"/>
  <c r="GP32" i="42"/>
  <c r="HJ17" i="52" s="1"/>
  <c r="GP38" i="42"/>
  <c r="HJ23" i="52" s="1"/>
  <c r="B30" i="63"/>
  <c r="I30" i="63" s="1"/>
  <c r="K71" i="63"/>
  <c r="I71" i="63"/>
  <c r="J71" i="63"/>
  <c r="H71" i="63"/>
  <c r="L71" i="63"/>
  <c r="AF117" i="57"/>
  <c r="P117" i="57"/>
  <c r="AB117" i="57"/>
  <c r="T117" i="57"/>
  <c r="X117" i="57"/>
  <c r="J90" i="63"/>
  <c r="I90" i="63"/>
  <c r="L137" i="63"/>
  <c r="AF95" i="57"/>
  <c r="X95" i="57"/>
  <c r="P152" i="57"/>
  <c r="T113" i="57"/>
  <c r="T145" i="57"/>
  <c r="AF68" i="57"/>
  <c r="P68" i="57"/>
  <c r="P11" i="57"/>
  <c r="L151" i="63"/>
  <c r="J129" i="63"/>
  <c r="L129" i="63"/>
  <c r="H129" i="63"/>
  <c r="K129" i="63"/>
  <c r="I129" i="63"/>
  <c r="AF139" i="57"/>
  <c r="P139" i="57"/>
  <c r="AB139" i="57"/>
  <c r="X139" i="57"/>
  <c r="T139" i="57"/>
  <c r="P9" i="57"/>
  <c r="I60" i="63"/>
  <c r="K107" i="63"/>
  <c r="L32" i="63"/>
  <c r="K157" i="63"/>
  <c r="L40" i="63"/>
  <c r="H40" i="63"/>
  <c r="J40" i="63"/>
  <c r="K40" i="63"/>
  <c r="I40" i="63"/>
  <c r="P105" i="57"/>
  <c r="L52" i="63"/>
  <c r="H52" i="63"/>
  <c r="J52" i="63"/>
  <c r="K52" i="63"/>
  <c r="I52" i="63"/>
  <c r="HV14" i="52"/>
  <c r="L164" i="63"/>
  <c r="H164" i="63"/>
  <c r="J164" i="63"/>
  <c r="K164" i="63"/>
  <c r="I164" i="63"/>
  <c r="AF31" i="57"/>
  <c r="P31" i="57"/>
  <c r="L12" i="64"/>
  <c r="X105" i="57" l="1"/>
  <c r="AF105" i="57"/>
  <c r="K48" i="63"/>
  <c r="H60" i="63"/>
  <c r="P54" i="57"/>
  <c r="P145" i="57"/>
  <c r="J148" i="63"/>
  <c r="T105" i="57"/>
  <c r="P47" i="57"/>
  <c r="I32" i="63"/>
  <c r="J48" i="63"/>
  <c r="L60" i="63"/>
  <c r="AF145" i="57"/>
  <c r="K32" i="63"/>
  <c r="X145" i="57"/>
  <c r="FJ6" i="42"/>
  <c r="EX35" i="52" s="1"/>
  <c r="B163" i="57"/>
  <c r="FB26" i="42"/>
  <c r="IH37" i="52" s="1"/>
  <c r="B67" i="63"/>
  <c r="L67" i="63" s="1"/>
  <c r="FJ9" i="42"/>
  <c r="EX38" i="52" s="1"/>
  <c r="B94" i="63"/>
  <c r="I94" i="63" s="1"/>
  <c r="FB34" i="42"/>
  <c r="IH48" i="52" s="1"/>
  <c r="AO68" i="64"/>
  <c r="J107" i="63"/>
  <c r="P59" i="57"/>
  <c r="AS73" i="57"/>
  <c r="AF15" i="57"/>
  <c r="AO51" i="64"/>
  <c r="FB22" i="42"/>
  <c r="IH33" i="52" s="1"/>
  <c r="IH32" i="52"/>
  <c r="IH57" i="52" s="1"/>
  <c r="FB24" i="42"/>
  <c r="IH35" i="52" s="1"/>
  <c r="CV484" i="50"/>
  <c r="J125" i="63"/>
  <c r="I67" i="63"/>
  <c r="X152" i="57"/>
  <c r="K109" i="63"/>
  <c r="AF97" i="57"/>
  <c r="AF136" i="57"/>
  <c r="FB27" i="42"/>
  <c r="IH38" i="52" s="1"/>
  <c r="FB28" i="42"/>
  <c r="IH39" i="52" s="1"/>
  <c r="T4" i="50"/>
  <c r="T80" i="50" s="1"/>
  <c r="CV483" i="50"/>
  <c r="CV473" i="50"/>
  <c r="FB38" i="42"/>
  <c r="IH52" i="52" s="1"/>
  <c r="FB23" i="42"/>
  <c r="IH34" i="52" s="1"/>
  <c r="AB178" i="57"/>
  <c r="T136" i="57"/>
  <c r="FB33" i="42"/>
  <c r="IH47" i="52" s="1"/>
  <c r="CV480" i="50"/>
  <c r="B44" i="57"/>
  <c r="B134" i="63"/>
  <c r="L109" i="63"/>
  <c r="I125" i="63"/>
  <c r="H148" i="63"/>
  <c r="H157" i="63"/>
  <c r="T97" i="57"/>
  <c r="X178" i="57"/>
  <c r="P141" i="57"/>
  <c r="K90" i="63"/>
  <c r="B155" i="57"/>
  <c r="X155" i="57" s="1"/>
  <c r="B77" i="57"/>
  <c r="HN25" i="42"/>
  <c r="IH7" i="52" s="1"/>
  <c r="HN26" i="42"/>
  <c r="IH8" i="52" s="1"/>
  <c r="HN29" i="42"/>
  <c r="IH14" i="52" s="1"/>
  <c r="HN34" i="42"/>
  <c r="IH19" i="52" s="1"/>
  <c r="B33" i="57"/>
  <c r="L148" i="63"/>
  <c r="H74" i="63"/>
  <c r="L157" i="63"/>
  <c r="AB97" i="57"/>
  <c r="H90" i="63"/>
  <c r="J87" i="63"/>
  <c r="BZ11" i="42"/>
  <c r="BN43" i="52" s="1"/>
  <c r="BZ10" i="42"/>
  <c r="BN39" i="52" s="1"/>
  <c r="HN27" i="42"/>
  <c r="IH9" i="52" s="1"/>
  <c r="HN22" i="42"/>
  <c r="IH4" i="52" s="1"/>
  <c r="HN24" i="42"/>
  <c r="IH6" i="52" s="1"/>
  <c r="IH3" i="52"/>
  <c r="IH28" i="52" s="1"/>
  <c r="B57" i="63"/>
  <c r="K57" i="63" s="1"/>
  <c r="B167" i="63"/>
  <c r="H167" i="63" s="1"/>
  <c r="B132" i="57"/>
  <c r="B144" i="63"/>
  <c r="FB36" i="42"/>
  <c r="IH50" i="52" s="1"/>
  <c r="FB32" i="42"/>
  <c r="IH46" i="52" s="1"/>
  <c r="J109" i="63"/>
  <c r="K125" i="63"/>
  <c r="I148" i="63"/>
  <c r="I109" i="63"/>
  <c r="L125" i="63"/>
  <c r="I157" i="63"/>
  <c r="P97" i="57"/>
  <c r="H87" i="63"/>
  <c r="BZ7" i="42"/>
  <c r="BN36" i="52" s="1"/>
  <c r="HN23" i="42"/>
  <c r="IH5" i="52" s="1"/>
  <c r="B122" i="57"/>
  <c r="HN28" i="42"/>
  <c r="IH10" i="52" s="1"/>
  <c r="L101" i="63"/>
  <c r="I101" i="63"/>
  <c r="K101" i="63"/>
  <c r="J101" i="63"/>
  <c r="I107" i="63"/>
  <c r="X141" i="57"/>
  <c r="AF141" i="57"/>
  <c r="H67" i="63"/>
  <c r="K67" i="63"/>
  <c r="AB113" i="57"/>
  <c r="AB152" i="57"/>
  <c r="I137" i="63"/>
  <c r="J137" i="63"/>
  <c r="FJ14" i="42"/>
  <c r="EX47" i="52" s="1"/>
  <c r="FJ5" i="42"/>
  <c r="EX34" i="52" s="1"/>
  <c r="B153" i="63"/>
  <c r="GP9" i="42"/>
  <c r="GD38" i="52" s="1"/>
  <c r="ET5" i="42"/>
  <c r="EH34" i="52" s="1"/>
  <c r="GP10" i="42"/>
  <c r="GD39" i="52" s="1"/>
  <c r="ET14" i="42"/>
  <c r="EH47" i="52" s="1"/>
  <c r="GD32" i="52"/>
  <c r="GD57" i="52" s="1"/>
  <c r="L74" i="63"/>
  <c r="I74" i="63"/>
  <c r="J74" i="63"/>
  <c r="AF27" i="57"/>
  <c r="H107" i="63"/>
  <c r="T141" i="57"/>
  <c r="J67" i="63"/>
  <c r="P113" i="57"/>
  <c r="AF152" i="57"/>
  <c r="K137" i="63"/>
  <c r="FJ13" i="42"/>
  <c r="EX46" i="52" s="1"/>
  <c r="FJ15" i="42"/>
  <c r="EX48" i="52" s="1"/>
  <c r="B76" i="63"/>
  <c r="AS56" i="57"/>
  <c r="X56" i="57" s="1"/>
  <c r="FJ11" i="42"/>
  <c r="EX43" i="52" s="1"/>
  <c r="GP17" i="42"/>
  <c r="GD50" i="52" s="1"/>
  <c r="ET10" i="42"/>
  <c r="EH39" i="52" s="1"/>
  <c r="B24" i="63"/>
  <c r="B89" i="57"/>
  <c r="X113" i="57"/>
  <c r="FJ10" i="42"/>
  <c r="EX39" i="52" s="1"/>
  <c r="FJ17" i="42"/>
  <c r="EX50" i="52" s="1"/>
  <c r="FJ8" i="42"/>
  <c r="EX37" i="52" s="1"/>
  <c r="AF31" i="59"/>
  <c r="FJ7" i="42"/>
  <c r="EX36" i="52" s="1"/>
  <c r="GP13" i="42"/>
  <c r="GD46" i="52" s="1"/>
  <c r="ET6" i="42"/>
  <c r="EH35" i="52" s="1"/>
  <c r="I87" i="63"/>
  <c r="L87" i="63"/>
  <c r="X14" i="50"/>
  <c r="H101" i="63"/>
  <c r="K151" i="63"/>
  <c r="J151" i="63"/>
  <c r="K80" i="63"/>
  <c r="I151" i="63"/>
  <c r="T14" i="50"/>
  <c r="CV481" i="50"/>
  <c r="CV478" i="50"/>
  <c r="CV476" i="50"/>
  <c r="J80" i="63"/>
  <c r="HJ14" i="52"/>
  <c r="AB125" i="57"/>
  <c r="CV479" i="50"/>
  <c r="CV477" i="50"/>
  <c r="GP4" i="42"/>
  <c r="GD33" i="52" s="1"/>
  <c r="ET8" i="42"/>
  <c r="EH37" i="52" s="1"/>
  <c r="EH32" i="52"/>
  <c r="EH57" i="52" s="1"/>
  <c r="ET4" i="42"/>
  <c r="EH33" i="52" s="1"/>
  <c r="GP19" i="42"/>
  <c r="GD56" i="52" s="1"/>
  <c r="B111" i="57"/>
  <c r="X111" i="57" s="1"/>
  <c r="ET9" i="42"/>
  <c r="EH38" i="52" s="1"/>
  <c r="B73" i="57"/>
  <c r="B151" i="57"/>
  <c r="B86" i="63"/>
  <c r="I80" i="63"/>
  <c r="AB95" i="57"/>
  <c r="AB176" i="57"/>
  <c r="P125" i="57"/>
  <c r="BZ6" i="42"/>
  <c r="BN35" i="52" s="1"/>
  <c r="B170" i="57"/>
  <c r="AF170" i="57" s="1"/>
  <c r="B11" i="57"/>
  <c r="H80" i="63"/>
  <c r="T176" i="57"/>
  <c r="CV475" i="50"/>
  <c r="AO54" i="63"/>
  <c r="X30" i="50"/>
  <c r="T30" i="50"/>
  <c r="P30" i="50"/>
  <c r="I57" i="63"/>
  <c r="T95" i="57"/>
  <c r="X176" i="57"/>
  <c r="X125" i="57"/>
  <c r="AF125" i="57"/>
  <c r="P176" i="57"/>
  <c r="BZ8" i="42"/>
  <c r="BN37" i="52" s="1"/>
  <c r="BZ14" i="42"/>
  <c r="BN47" i="52" s="1"/>
  <c r="P44" i="66"/>
  <c r="B163" i="63"/>
  <c r="P67" i="66"/>
  <c r="B46" i="63"/>
  <c r="H123" i="63"/>
  <c r="I123" i="63"/>
  <c r="J123" i="63"/>
  <c r="K123" i="63"/>
  <c r="L123" i="63"/>
  <c r="Z13" i="42"/>
  <c r="Z14" i="42"/>
  <c r="N14" i="42" s="1"/>
  <c r="HN40" i="42"/>
  <c r="DZ20" i="42"/>
  <c r="EL20" i="42"/>
  <c r="L168" i="64"/>
  <c r="J168" i="64"/>
  <c r="FB40" i="42"/>
  <c r="H91" i="64"/>
  <c r="AB84" i="58"/>
  <c r="AB86" i="58" s="1"/>
  <c r="AB90" i="58" s="1"/>
  <c r="P84" i="58"/>
  <c r="P91" i="58" s="1"/>
  <c r="I91" i="64"/>
  <c r="T84" i="58"/>
  <c r="T86" i="58" s="1"/>
  <c r="T90" i="58" s="1"/>
  <c r="K91" i="64"/>
  <c r="X84" i="58"/>
  <c r="X86" i="58" s="1"/>
  <c r="X90" i="58" s="1"/>
  <c r="J94" i="63"/>
  <c r="AN14" i="50"/>
  <c r="BD14" i="50"/>
  <c r="AB44" i="66"/>
  <c r="AZ63" i="50"/>
  <c r="FJ19" i="42"/>
  <c r="EX56" i="52" s="1"/>
  <c r="AV14" i="50"/>
  <c r="AB14" i="50"/>
  <c r="AR63" i="50"/>
  <c r="P11" i="50"/>
  <c r="EP40" i="42"/>
  <c r="P8" i="66"/>
  <c r="AF9" i="57"/>
  <c r="T31" i="59"/>
  <c r="BB11" i="42"/>
  <c r="BB15" i="42"/>
  <c r="P35" i="50"/>
  <c r="X35" i="50"/>
  <c r="CV482" i="50"/>
  <c r="X4" i="50"/>
  <c r="X80" i="50" s="1"/>
  <c r="CV485" i="50"/>
  <c r="CV486" i="50"/>
  <c r="CV472" i="50"/>
  <c r="CV487" i="50"/>
  <c r="ET15" i="42"/>
  <c r="EH48" i="52" s="1"/>
  <c r="ET17" i="42"/>
  <c r="EH50" i="52" s="1"/>
  <c r="ET11" i="42"/>
  <c r="ET7" i="42"/>
  <c r="EH36" i="52" s="1"/>
  <c r="ET13" i="42"/>
  <c r="EH46" i="52" s="1"/>
  <c r="GP11" i="42"/>
  <c r="GP14" i="42"/>
  <c r="GD47" i="52" s="1"/>
  <c r="GP7" i="42"/>
  <c r="GD36" i="52" s="1"/>
  <c r="GP15" i="42"/>
  <c r="GD48" i="52" s="1"/>
  <c r="AH13" i="42"/>
  <c r="AH5" i="42"/>
  <c r="V34" i="52" s="1"/>
  <c r="AH6" i="42"/>
  <c r="V35" i="52" s="1"/>
  <c r="AH7" i="42"/>
  <c r="V36" i="52" s="1"/>
  <c r="AH4" i="42"/>
  <c r="AH9" i="42"/>
  <c r="V38" i="52" s="1"/>
  <c r="AH10" i="42"/>
  <c r="V39" i="52" s="1"/>
  <c r="AH8" i="42"/>
  <c r="V37" i="52" s="1"/>
  <c r="P71" i="50"/>
  <c r="X71" i="50"/>
  <c r="I168" i="64"/>
  <c r="J91" i="64"/>
  <c r="J169" i="64" s="1"/>
  <c r="J171" i="64" s="1"/>
  <c r="J172" i="64" s="1"/>
  <c r="X44" i="66"/>
  <c r="BD63" i="50"/>
  <c r="T56" i="57"/>
  <c r="T8" i="50"/>
  <c r="X8" i="50"/>
  <c r="P59" i="59"/>
  <c r="AF59" i="59"/>
  <c r="AF54" i="59"/>
  <c r="P54" i="59"/>
  <c r="P11" i="59"/>
  <c r="P15" i="59"/>
  <c r="AF15" i="59"/>
  <c r="P63" i="50"/>
  <c r="X63" i="50"/>
  <c r="T63" i="50"/>
  <c r="FJ24" i="42"/>
  <c r="GD6" i="52" s="1"/>
  <c r="FJ38" i="42"/>
  <c r="GD23" i="52" s="1"/>
  <c r="FJ32" i="42"/>
  <c r="GD17" i="52" s="1"/>
  <c r="FJ25" i="42"/>
  <c r="GD7" i="52" s="1"/>
  <c r="FJ27" i="42"/>
  <c r="GD9" i="52" s="1"/>
  <c r="FJ36" i="42"/>
  <c r="GD21" i="52" s="1"/>
  <c r="FJ26" i="42"/>
  <c r="GD8" i="52" s="1"/>
  <c r="FJ28" i="42"/>
  <c r="GD10" i="52" s="1"/>
  <c r="GD3" i="52"/>
  <c r="GD28" i="52" s="1"/>
  <c r="FJ33" i="42"/>
  <c r="GD18" i="52" s="1"/>
  <c r="FJ29" i="42"/>
  <c r="FJ23" i="42"/>
  <c r="GD5" i="52" s="1"/>
  <c r="FJ22" i="42"/>
  <c r="GD4" i="52" s="1"/>
  <c r="FJ34" i="42"/>
  <c r="GD19" i="52" s="1"/>
  <c r="B85" i="57"/>
  <c r="B97" i="63"/>
  <c r="B166" i="57"/>
  <c r="B20" i="63"/>
  <c r="B7" i="57"/>
  <c r="DB32" i="52"/>
  <c r="DB57" i="52" s="1"/>
  <c r="DN9" i="42"/>
  <c r="DB38" i="52" s="1"/>
  <c r="DN5" i="42"/>
  <c r="DB34" i="52" s="1"/>
  <c r="DN19" i="42"/>
  <c r="DB56" i="52" s="1"/>
  <c r="DN14" i="42"/>
  <c r="DB47" i="52" s="1"/>
  <c r="DN8" i="42"/>
  <c r="DB37" i="52" s="1"/>
  <c r="DN4" i="42"/>
  <c r="DB33" i="52" s="1"/>
  <c r="DN15" i="42"/>
  <c r="DB48" i="52" s="1"/>
  <c r="DN10" i="42"/>
  <c r="DB39" i="52" s="1"/>
  <c r="DN6" i="42"/>
  <c r="DB35" i="52" s="1"/>
  <c r="DN11" i="42"/>
  <c r="DN7" i="42"/>
  <c r="DB36" i="52" s="1"/>
  <c r="DN13" i="42"/>
  <c r="DB46" i="52" s="1"/>
  <c r="DN17" i="42"/>
  <c r="DB50" i="52" s="1"/>
  <c r="BN32" i="52"/>
  <c r="BN57" i="52" s="1"/>
  <c r="BZ4" i="42"/>
  <c r="BN33" i="52" s="1"/>
  <c r="BZ9" i="42"/>
  <c r="BN38" i="52" s="1"/>
  <c r="BZ13" i="42"/>
  <c r="BN46" i="52" s="1"/>
  <c r="X97" i="57"/>
  <c r="P178" i="57"/>
  <c r="BZ15" i="42"/>
  <c r="BN48" i="52" s="1"/>
  <c r="BZ17" i="42"/>
  <c r="BN50" i="52" s="1"/>
  <c r="BZ5" i="42"/>
  <c r="BN34" i="52" s="1"/>
  <c r="T67" i="66"/>
  <c r="T44" i="66"/>
  <c r="X11" i="59"/>
  <c r="AR47" i="50"/>
  <c r="X47" i="66"/>
  <c r="AB63" i="50"/>
  <c r="AJ63" i="50"/>
  <c r="T15" i="59"/>
  <c r="AB56" i="57"/>
  <c r="P37" i="59"/>
  <c r="P68" i="59"/>
  <c r="AF68" i="59"/>
  <c r="X27" i="50"/>
  <c r="P27" i="50"/>
  <c r="T54" i="59"/>
  <c r="AN63" i="50"/>
  <c r="AF63" i="50"/>
  <c r="AB15" i="59"/>
  <c r="X55" i="50"/>
  <c r="T55" i="50"/>
  <c r="P55" i="50"/>
  <c r="H48" i="63"/>
  <c r="P136" i="57"/>
  <c r="AF47" i="66"/>
  <c r="K153" i="63"/>
  <c r="J32" i="63"/>
  <c r="K60" i="63"/>
  <c r="X136" i="57"/>
  <c r="I48" i="63"/>
  <c r="FZ27" i="42"/>
  <c r="GT9" i="52" s="1"/>
  <c r="FZ25" i="42"/>
  <c r="GT7" i="52" s="1"/>
  <c r="FZ38" i="42"/>
  <c r="GT23" i="52" s="1"/>
  <c r="FZ23" i="42"/>
  <c r="GT5" i="52" s="1"/>
  <c r="GT3" i="52"/>
  <c r="GT28" i="52" s="1"/>
  <c r="FZ32" i="42"/>
  <c r="GT17" i="52" s="1"/>
  <c r="FZ28" i="42"/>
  <c r="GT10" i="52" s="1"/>
  <c r="FZ22" i="42"/>
  <c r="GT4" i="52" s="1"/>
  <c r="FZ34" i="42"/>
  <c r="GT19" i="52" s="1"/>
  <c r="FZ26" i="42"/>
  <c r="GT8" i="52" s="1"/>
  <c r="FZ24" i="42"/>
  <c r="GT6" i="52" s="1"/>
  <c r="FZ29" i="42"/>
  <c r="FZ36" i="42"/>
  <c r="GT21" i="52" s="1"/>
  <c r="FZ33" i="42"/>
  <c r="GT18" i="52" s="1"/>
  <c r="P47" i="50"/>
  <c r="T47" i="50"/>
  <c r="X47" i="50"/>
  <c r="AB163" i="57"/>
  <c r="P163" i="57"/>
  <c r="K17" i="63"/>
  <c r="AB82" i="57"/>
  <c r="H17" i="63"/>
  <c r="T82" i="57"/>
  <c r="K94" i="63"/>
  <c r="T163" i="57"/>
  <c r="H94" i="63"/>
  <c r="I17" i="63"/>
  <c r="X163" i="57"/>
  <c r="K30" i="63"/>
  <c r="J17" i="63"/>
  <c r="P82" i="57"/>
  <c r="X82" i="57"/>
  <c r="K169" i="64"/>
  <c r="K171" i="64" s="1"/>
  <c r="K172" i="64" s="1"/>
  <c r="H30" i="63"/>
  <c r="AB155" i="57"/>
  <c r="J30" i="63"/>
  <c r="L117" i="63"/>
  <c r="P4" i="50"/>
  <c r="P80" i="50" s="1"/>
  <c r="N14" i="52"/>
  <c r="N21" i="52" s="1"/>
  <c r="I117" i="63"/>
  <c r="J117" i="63"/>
  <c r="P4" i="66"/>
  <c r="P80" i="66" s="1"/>
  <c r="K117" i="63"/>
  <c r="AV42" i="50"/>
  <c r="BD42" i="50"/>
  <c r="AZ42" i="50"/>
  <c r="AR42" i="50"/>
  <c r="AF42" i="50"/>
  <c r="AJ42" i="50"/>
  <c r="AB42" i="50"/>
  <c r="AN42" i="50"/>
  <c r="AV62" i="50"/>
  <c r="AR62" i="50"/>
  <c r="AF62" i="50"/>
  <c r="AZ62" i="50"/>
  <c r="BD62" i="50"/>
  <c r="AB62" i="50"/>
  <c r="AN62" i="50"/>
  <c r="AJ62" i="50"/>
  <c r="X12" i="59"/>
  <c r="AB12" i="59"/>
  <c r="T12" i="59"/>
  <c r="AR29" i="50"/>
  <c r="AF29" i="50"/>
  <c r="AV29" i="50"/>
  <c r="AJ29" i="50"/>
  <c r="AZ29" i="50"/>
  <c r="AB29" i="50"/>
  <c r="BD29" i="50"/>
  <c r="AN29" i="50"/>
  <c r="X64" i="59"/>
  <c r="T64" i="59"/>
  <c r="AB64" i="59"/>
  <c r="AR25" i="50"/>
  <c r="AV25" i="50"/>
  <c r="AF25" i="50"/>
  <c r="BD25" i="50"/>
  <c r="AZ25" i="50"/>
  <c r="AN25" i="50"/>
  <c r="AJ25" i="50"/>
  <c r="AB25" i="50"/>
  <c r="AF60" i="66"/>
  <c r="AB60" i="66"/>
  <c r="X60" i="66"/>
  <c r="AF32" i="66"/>
  <c r="X32" i="66"/>
  <c r="AB32" i="66"/>
  <c r="AF24" i="50"/>
  <c r="AR24" i="50"/>
  <c r="AV24" i="50"/>
  <c r="AZ24" i="50"/>
  <c r="BD24" i="50"/>
  <c r="AB24" i="50"/>
  <c r="AJ24" i="50"/>
  <c r="AN24" i="50"/>
  <c r="AV45" i="50"/>
  <c r="BD45" i="50"/>
  <c r="AF45" i="50"/>
  <c r="AJ45" i="50"/>
  <c r="AB45" i="50"/>
  <c r="AZ45" i="50"/>
  <c r="AR45" i="50"/>
  <c r="AN45" i="50"/>
  <c r="AV13" i="50"/>
  <c r="AF13" i="50"/>
  <c r="AJ13" i="50"/>
  <c r="BD13" i="50"/>
  <c r="AB13" i="50"/>
  <c r="AN13" i="50"/>
  <c r="AZ13" i="50"/>
  <c r="AR13" i="50"/>
  <c r="X13" i="66"/>
  <c r="AB13" i="66"/>
  <c r="AF13" i="66"/>
  <c r="AF59" i="66"/>
  <c r="AB59" i="66"/>
  <c r="X59" i="66"/>
  <c r="AB31" i="66"/>
  <c r="X31" i="66"/>
  <c r="AF31" i="66"/>
  <c r="X72" i="59"/>
  <c r="T72" i="59"/>
  <c r="AB72" i="59"/>
  <c r="AB42" i="59"/>
  <c r="T42" i="59"/>
  <c r="X42" i="59"/>
  <c r="X62" i="59"/>
  <c r="T62" i="59"/>
  <c r="AB62" i="59"/>
  <c r="AB16" i="50"/>
  <c r="BD16" i="50"/>
  <c r="AR16" i="50"/>
  <c r="AV16" i="50"/>
  <c r="AZ16" i="50"/>
  <c r="AF16" i="50"/>
  <c r="AN16" i="50"/>
  <c r="AJ16" i="50"/>
  <c r="X33" i="59"/>
  <c r="AB33" i="59"/>
  <c r="T33" i="59"/>
  <c r="AF15" i="66"/>
  <c r="AB15" i="66"/>
  <c r="X15" i="66"/>
  <c r="AB78" i="66"/>
  <c r="AF78" i="66"/>
  <c r="X78" i="66"/>
  <c r="AB36" i="66"/>
  <c r="AF36" i="66"/>
  <c r="X36" i="66"/>
  <c r="AV75" i="50"/>
  <c r="AF75" i="50"/>
  <c r="AJ75" i="50"/>
  <c r="BD75" i="50"/>
  <c r="AZ75" i="50"/>
  <c r="AN75" i="50"/>
  <c r="AB75" i="50"/>
  <c r="AR75" i="50"/>
  <c r="AR56" i="50"/>
  <c r="AF56" i="50"/>
  <c r="AV56" i="50"/>
  <c r="AZ56" i="50"/>
  <c r="AB56" i="50"/>
  <c r="AN56" i="50"/>
  <c r="BD56" i="50"/>
  <c r="AJ56" i="50"/>
  <c r="AB28" i="50"/>
  <c r="AF28" i="50"/>
  <c r="AV28" i="50"/>
  <c r="AR28" i="50"/>
  <c r="AZ28" i="50"/>
  <c r="AJ28" i="50"/>
  <c r="BD28" i="50"/>
  <c r="AN28" i="50"/>
  <c r="AB28" i="66"/>
  <c r="AF28" i="66"/>
  <c r="X28" i="66"/>
  <c r="AF10" i="66"/>
  <c r="X10" i="66"/>
  <c r="AB10" i="66"/>
  <c r="AF70" i="66"/>
  <c r="AB70" i="66"/>
  <c r="X70" i="66"/>
  <c r="AV50" i="50"/>
  <c r="AZ50" i="50"/>
  <c r="AF50" i="50"/>
  <c r="BD50" i="50"/>
  <c r="AR50" i="50"/>
  <c r="AJ50" i="50"/>
  <c r="AN50" i="50"/>
  <c r="AB50" i="50"/>
  <c r="AF77" i="66"/>
  <c r="X77" i="66"/>
  <c r="AB77" i="66"/>
  <c r="X14" i="57"/>
  <c r="AB14" i="57"/>
  <c r="T14" i="57"/>
  <c r="AF61" i="66"/>
  <c r="X61" i="66"/>
  <c r="AB61" i="66"/>
  <c r="AB40" i="59"/>
  <c r="X40" i="59"/>
  <c r="T40" i="59"/>
  <c r="AB41" i="66"/>
  <c r="AF41" i="66"/>
  <c r="X41" i="66"/>
  <c r="X57" i="59"/>
  <c r="AB57" i="59"/>
  <c r="T57" i="59"/>
  <c r="AZ7" i="50"/>
  <c r="AF7" i="50"/>
  <c r="AV7" i="50"/>
  <c r="AN7" i="50"/>
  <c r="AB7" i="50"/>
  <c r="BD7" i="50"/>
  <c r="AR7" i="50"/>
  <c r="AJ7" i="50"/>
  <c r="AF69" i="50"/>
  <c r="AV69" i="50"/>
  <c r="AZ69" i="50"/>
  <c r="AB69" i="50"/>
  <c r="AJ69" i="50"/>
  <c r="AR69" i="50"/>
  <c r="BD69" i="50"/>
  <c r="AN69" i="50"/>
  <c r="AS37" i="57"/>
  <c r="AO32" i="63"/>
  <c r="AO32" i="64"/>
  <c r="X9" i="59"/>
  <c r="AB9" i="59"/>
  <c r="T9" i="59"/>
  <c r="P9" i="59"/>
  <c r="AB46" i="59"/>
  <c r="T46" i="59"/>
  <c r="X46" i="59"/>
  <c r="P46" i="59"/>
  <c r="AF46" i="59"/>
  <c r="AV80" i="50"/>
  <c r="T27" i="57"/>
  <c r="X27" i="57"/>
  <c r="AB27" i="57"/>
  <c r="L30" i="63"/>
  <c r="P155" i="57"/>
  <c r="X36" i="59"/>
  <c r="T36" i="59"/>
  <c r="AB36" i="59"/>
  <c r="X5" i="59"/>
  <c r="T5" i="59"/>
  <c r="AB5" i="59"/>
  <c r="X45" i="59"/>
  <c r="AB45" i="59"/>
  <c r="T45" i="59"/>
  <c r="AB76" i="66"/>
  <c r="AF76" i="66"/>
  <c r="X76" i="66"/>
  <c r="AF12" i="66"/>
  <c r="AB12" i="66"/>
  <c r="X12" i="66"/>
  <c r="AF68" i="50"/>
  <c r="AR68" i="50"/>
  <c r="AZ68" i="50"/>
  <c r="BD68" i="50"/>
  <c r="AV68" i="50"/>
  <c r="AJ68" i="50"/>
  <c r="AN68" i="50"/>
  <c r="AB68" i="50"/>
  <c r="X44" i="59"/>
  <c r="AB44" i="59"/>
  <c r="T44" i="59"/>
  <c r="AB78" i="59"/>
  <c r="T78" i="59"/>
  <c r="X78" i="59"/>
  <c r="AR53" i="50"/>
  <c r="AZ53" i="50"/>
  <c r="AV53" i="50"/>
  <c r="AJ53" i="50"/>
  <c r="BD53" i="50"/>
  <c r="AB53" i="50"/>
  <c r="AF53" i="50"/>
  <c r="AN53" i="50"/>
  <c r="X75" i="59"/>
  <c r="AB75" i="59"/>
  <c r="T75" i="59"/>
  <c r="AB50" i="59"/>
  <c r="T50" i="59"/>
  <c r="X50" i="59"/>
  <c r="AB32" i="50"/>
  <c r="AR32" i="50"/>
  <c r="AV32" i="50"/>
  <c r="BD32" i="50"/>
  <c r="AZ32" i="50"/>
  <c r="AF32" i="50"/>
  <c r="AJ32" i="50"/>
  <c r="AN32" i="50"/>
  <c r="AB74" i="59"/>
  <c r="X74" i="59"/>
  <c r="T74" i="59"/>
  <c r="AB52" i="66"/>
  <c r="X52" i="66"/>
  <c r="AF52" i="66"/>
  <c r="AB24" i="66"/>
  <c r="X24" i="66"/>
  <c r="AF24" i="66"/>
  <c r="X45" i="66"/>
  <c r="AB45" i="66"/>
  <c r="AF45" i="66"/>
  <c r="AB7" i="59"/>
  <c r="X7" i="59"/>
  <c r="T7" i="59"/>
  <c r="AV59" i="50"/>
  <c r="AF59" i="50"/>
  <c r="AZ59" i="50"/>
  <c r="AN59" i="50"/>
  <c r="BD59" i="50"/>
  <c r="AB59" i="50"/>
  <c r="AR59" i="50"/>
  <c r="AJ59" i="50"/>
  <c r="AF65" i="50"/>
  <c r="BD65" i="50"/>
  <c r="AR65" i="50"/>
  <c r="AV65" i="50"/>
  <c r="AZ65" i="50"/>
  <c r="AJ65" i="50"/>
  <c r="AN65" i="50"/>
  <c r="AB65" i="50"/>
  <c r="AB41" i="59"/>
  <c r="X41" i="59"/>
  <c r="T41" i="59"/>
  <c r="X67" i="59"/>
  <c r="AB67" i="59"/>
  <c r="T67" i="59"/>
  <c r="T16" i="57"/>
  <c r="AB16" i="57"/>
  <c r="X16" i="57"/>
  <c r="AB10" i="59"/>
  <c r="X10" i="59"/>
  <c r="T10" i="59"/>
  <c r="AF64" i="66"/>
  <c r="X64" i="66"/>
  <c r="AB64" i="66"/>
  <c r="X29" i="59"/>
  <c r="AB29" i="59"/>
  <c r="T29" i="59"/>
  <c r="AB63" i="59"/>
  <c r="X63" i="59"/>
  <c r="T63" i="59"/>
  <c r="AB78" i="50"/>
  <c r="AF78" i="50"/>
  <c r="AZ78" i="50"/>
  <c r="BD78" i="50"/>
  <c r="AN78" i="50"/>
  <c r="AV78" i="50"/>
  <c r="AR78" i="50"/>
  <c r="AJ78" i="50"/>
  <c r="X53" i="59"/>
  <c r="AB53" i="59"/>
  <c r="T53" i="59"/>
  <c r="AJ21" i="50"/>
  <c r="BD21" i="50"/>
  <c r="AF21" i="50"/>
  <c r="AV21" i="50"/>
  <c r="AB21" i="50"/>
  <c r="AZ21" i="50"/>
  <c r="AR21" i="50"/>
  <c r="AN21" i="50"/>
  <c r="AF36" i="50"/>
  <c r="AR36" i="50"/>
  <c r="BD36" i="50"/>
  <c r="AB36" i="50"/>
  <c r="AV36" i="50"/>
  <c r="AJ36" i="50"/>
  <c r="AN36" i="50"/>
  <c r="AZ36" i="50"/>
  <c r="AB75" i="66"/>
  <c r="AF75" i="66"/>
  <c r="X75" i="66"/>
  <c r="T60" i="59"/>
  <c r="AB60" i="59"/>
  <c r="X60" i="59"/>
  <c r="X28" i="59"/>
  <c r="T28" i="59"/>
  <c r="AB28" i="59"/>
  <c r="AR20" i="50"/>
  <c r="BD20" i="50"/>
  <c r="AV20" i="50"/>
  <c r="AJ20" i="50"/>
  <c r="AZ20" i="50"/>
  <c r="AF20" i="50"/>
  <c r="AN20" i="50"/>
  <c r="AB20" i="50"/>
  <c r="BD43" i="50"/>
  <c r="AV43" i="50"/>
  <c r="AJ43" i="50"/>
  <c r="AF43" i="50"/>
  <c r="AZ43" i="50"/>
  <c r="AN43" i="50"/>
  <c r="AR43" i="50"/>
  <c r="AB43" i="50"/>
  <c r="X66" i="66"/>
  <c r="AB66" i="66"/>
  <c r="AF66" i="66"/>
  <c r="AV66" i="50"/>
  <c r="AJ66" i="50"/>
  <c r="AR66" i="50"/>
  <c r="AZ66" i="50"/>
  <c r="AF66" i="50"/>
  <c r="BD66" i="50"/>
  <c r="AN66" i="50"/>
  <c r="AB66" i="50"/>
  <c r="AB33" i="66"/>
  <c r="AF33" i="66"/>
  <c r="X33" i="66"/>
  <c r="AR22" i="50"/>
  <c r="AB22" i="50"/>
  <c r="BD22" i="50"/>
  <c r="AF22" i="50"/>
  <c r="AZ22" i="50"/>
  <c r="AV22" i="50"/>
  <c r="AJ22" i="50"/>
  <c r="AN22" i="50"/>
  <c r="AB30" i="59"/>
  <c r="X30" i="59"/>
  <c r="T30" i="59"/>
  <c r="AB6" i="66"/>
  <c r="AF6" i="66"/>
  <c r="X6" i="66"/>
  <c r="X50" i="66"/>
  <c r="AB50" i="66"/>
  <c r="AF50" i="66"/>
  <c r="X43" i="59"/>
  <c r="AB43" i="59"/>
  <c r="T43" i="59"/>
  <c r="X61" i="59"/>
  <c r="AB61" i="59"/>
  <c r="T61" i="59"/>
  <c r="AV39" i="50"/>
  <c r="AZ39" i="50"/>
  <c r="AF39" i="50"/>
  <c r="BD39" i="50"/>
  <c r="AN39" i="50"/>
  <c r="AB39" i="50"/>
  <c r="AR39" i="50"/>
  <c r="AJ39" i="50"/>
  <c r="AR19" i="50"/>
  <c r="AJ19" i="50"/>
  <c r="AV19" i="50"/>
  <c r="AZ19" i="50"/>
  <c r="AF19" i="50"/>
  <c r="BD19" i="50"/>
  <c r="AN19" i="50"/>
  <c r="AB19" i="50"/>
  <c r="AF51" i="50"/>
  <c r="AR51" i="50"/>
  <c r="BD51" i="50"/>
  <c r="AZ51" i="50"/>
  <c r="AJ51" i="50"/>
  <c r="AB51" i="50"/>
  <c r="AN51" i="50"/>
  <c r="AV51" i="50"/>
  <c r="AF26" i="66"/>
  <c r="X26" i="66"/>
  <c r="AB26" i="66"/>
  <c r="AB91" i="58"/>
  <c r="AR17" i="50"/>
  <c r="AF17" i="50"/>
  <c r="AV17" i="50"/>
  <c r="AZ17" i="50"/>
  <c r="BD17" i="50"/>
  <c r="AJ17" i="50"/>
  <c r="AB17" i="50"/>
  <c r="AN17" i="50"/>
  <c r="P17" i="50"/>
  <c r="X17" i="50"/>
  <c r="T17" i="50"/>
  <c r="AS46" i="57"/>
  <c r="AO41" i="63"/>
  <c r="AO41" i="64"/>
  <c r="AV73" i="50"/>
  <c r="AF73" i="50"/>
  <c r="AN73" i="50"/>
  <c r="AZ73" i="50"/>
  <c r="AR73" i="50"/>
  <c r="BD73" i="50"/>
  <c r="AJ73" i="50"/>
  <c r="AB73" i="50"/>
  <c r="T73" i="50"/>
  <c r="P73" i="50"/>
  <c r="X73" i="50"/>
  <c r="AJ54" i="50"/>
  <c r="AR54" i="50"/>
  <c r="AZ54" i="50"/>
  <c r="AF54" i="50"/>
  <c r="AV54" i="50"/>
  <c r="BD54" i="50"/>
  <c r="AB54" i="50"/>
  <c r="AN54" i="50"/>
  <c r="T54" i="50"/>
  <c r="P54" i="50"/>
  <c r="X54" i="50"/>
  <c r="BD80" i="50"/>
  <c r="X31" i="57"/>
  <c r="T31" i="57"/>
  <c r="AB31" i="57"/>
  <c r="AB5" i="57"/>
  <c r="T5" i="57"/>
  <c r="X5" i="57"/>
  <c r="X20" i="59"/>
  <c r="AB20" i="59"/>
  <c r="T20" i="59"/>
  <c r="X51" i="59"/>
  <c r="AB51" i="59"/>
  <c r="T51" i="59"/>
  <c r="X29" i="66"/>
  <c r="AF29" i="66"/>
  <c r="AB29" i="66"/>
  <c r="AB38" i="50"/>
  <c r="AF38" i="50"/>
  <c r="AZ38" i="50"/>
  <c r="AV38" i="50"/>
  <c r="AR38" i="50"/>
  <c r="BD38" i="50"/>
  <c r="AN38" i="50"/>
  <c r="AJ38" i="50"/>
  <c r="X53" i="66"/>
  <c r="AF53" i="66"/>
  <c r="AB53" i="66"/>
  <c r="AB25" i="66"/>
  <c r="AF25" i="66"/>
  <c r="X25" i="66"/>
  <c r="X19" i="59"/>
  <c r="AB19" i="59"/>
  <c r="T19" i="59"/>
  <c r="AV60" i="50"/>
  <c r="AR60" i="50"/>
  <c r="AF60" i="50"/>
  <c r="AJ60" i="50"/>
  <c r="AB60" i="50"/>
  <c r="AZ60" i="50"/>
  <c r="BD60" i="50"/>
  <c r="AN60" i="50"/>
  <c r="AB32" i="59"/>
  <c r="X32" i="59"/>
  <c r="T32" i="59"/>
  <c r="AR52" i="50"/>
  <c r="AV52" i="50"/>
  <c r="AF52" i="50"/>
  <c r="AJ52" i="50"/>
  <c r="BD52" i="50"/>
  <c r="AZ52" i="50"/>
  <c r="AB52" i="50"/>
  <c r="AN52" i="50"/>
  <c r="X55" i="59"/>
  <c r="AB55" i="59"/>
  <c r="T55" i="59"/>
  <c r="AR31" i="50"/>
  <c r="AZ31" i="50"/>
  <c r="AV31" i="50"/>
  <c r="AF31" i="50"/>
  <c r="AJ31" i="50"/>
  <c r="AB31" i="50"/>
  <c r="BD31" i="50"/>
  <c r="AN31" i="50"/>
  <c r="AB58" i="59"/>
  <c r="T58" i="59"/>
  <c r="X58" i="59"/>
  <c r="AB65" i="66"/>
  <c r="AF65" i="66"/>
  <c r="X65" i="66"/>
  <c r="BD9" i="50"/>
  <c r="AF9" i="50"/>
  <c r="AR9" i="50"/>
  <c r="AZ9" i="50"/>
  <c r="AV9" i="50"/>
  <c r="AN9" i="50"/>
  <c r="AJ9" i="50"/>
  <c r="AB9" i="50"/>
  <c r="AV72" i="50"/>
  <c r="AR72" i="50"/>
  <c r="AZ72" i="50"/>
  <c r="BD72" i="50"/>
  <c r="AF72" i="50"/>
  <c r="AJ72" i="50"/>
  <c r="AN72" i="50"/>
  <c r="AB72" i="50"/>
  <c r="X16" i="59"/>
  <c r="AB16" i="59"/>
  <c r="T16" i="59"/>
  <c r="X21" i="66"/>
  <c r="AB21" i="66"/>
  <c r="AF21" i="66"/>
  <c r="AB6" i="59"/>
  <c r="X6" i="59"/>
  <c r="T6" i="59"/>
  <c r="AF48" i="66"/>
  <c r="X48" i="66"/>
  <c r="AB48" i="66"/>
  <c r="AB20" i="66"/>
  <c r="X20" i="66"/>
  <c r="AF20" i="66"/>
  <c r="X17" i="59"/>
  <c r="AB17" i="59"/>
  <c r="T17" i="59"/>
  <c r="AV33" i="50"/>
  <c r="AF33" i="50"/>
  <c r="AZ33" i="50"/>
  <c r="BD33" i="50"/>
  <c r="AR33" i="50"/>
  <c r="AJ33" i="50"/>
  <c r="AN33" i="50"/>
  <c r="AB33" i="50"/>
  <c r="AR23" i="50"/>
  <c r="AF23" i="50"/>
  <c r="AN23" i="50"/>
  <c r="AB23" i="50"/>
  <c r="AV23" i="50"/>
  <c r="AZ23" i="50"/>
  <c r="BD23" i="50"/>
  <c r="AJ23" i="50"/>
  <c r="AB70" i="59"/>
  <c r="T70" i="59"/>
  <c r="X70" i="59"/>
  <c r="AR6" i="50"/>
  <c r="AB6" i="50"/>
  <c r="AF6" i="50"/>
  <c r="AV6" i="50"/>
  <c r="AZ6" i="50"/>
  <c r="BD6" i="50"/>
  <c r="AN6" i="50"/>
  <c r="AJ6" i="50"/>
  <c r="AB34" i="59"/>
  <c r="T34" i="59"/>
  <c r="X34" i="59"/>
  <c r="AB5" i="66"/>
  <c r="X5" i="66"/>
  <c r="AF5" i="66"/>
  <c r="AR5" i="50"/>
  <c r="AF5" i="50"/>
  <c r="AZ5" i="50"/>
  <c r="AJ5" i="50"/>
  <c r="BD5" i="50"/>
  <c r="AV5" i="50"/>
  <c r="AB5" i="50"/>
  <c r="AN5" i="50"/>
  <c r="AR57" i="50"/>
  <c r="AF57" i="50"/>
  <c r="BD57" i="50"/>
  <c r="AN57" i="50"/>
  <c r="AZ57" i="50"/>
  <c r="AV57" i="50"/>
  <c r="AJ57" i="50"/>
  <c r="AB57" i="50"/>
  <c r="X23" i="59"/>
  <c r="AB23" i="59"/>
  <c r="T23" i="59"/>
  <c r="AV40" i="50"/>
  <c r="AB40" i="50"/>
  <c r="AZ40" i="50"/>
  <c r="BD40" i="50"/>
  <c r="AJ40" i="50"/>
  <c r="AN40" i="50"/>
  <c r="AF40" i="50"/>
  <c r="AR40" i="50"/>
  <c r="AB18" i="59"/>
  <c r="X18" i="59"/>
  <c r="T18" i="59"/>
  <c r="AB74" i="66"/>
  <c r="AF74" i="66"/>
  <c r="X74" i="66"/>
  <c r="X52" i="59"/>
  <c r="T52" i="59"/>
  <c r="AB52" i="59"/>
  <c r="AB11" i="66"/>
  <c r="AF11" i="66"/>
  <c r="X11" i="66"/>
  <c r="AF51" i="66"/>
  <c r="AB51" i="66"/>
  <c r="X51" i="66"/>
  <c r="AF17" i="66"/>
  <c r="AB17" i="66"/>
  <c r="X17" i="66"/>
  <c r="P17" i="66"/>
  <c r="T17" i="66"/>
  <c r="X47" i="59"/>
  <c r="AB47" i="59"/>
  <c r="T47" i="59"/>
  <c r="P47" i="59"/>
  <c r="AF47" i="59"/>
  <c r="AB54" i="66"/>
  <c r="X54" i="66"/>
  <c r="AF54" i="66"/>
  <c r="T54" i="66"/>
  <c r="P54" i="66"/>
  <c r="AF62" i="66"/>
  <c r="AB62" i="66"/>
  <c r="X62" i="66"/>
  <c r="X35" i="59"/>
  <c r="AB35" i="59"/>
  <c r="T35" i="59"/>
  <c r="Z10" i="42"/>
  <c r="N10" i="42" s="1"/>
  <c r="Z5" i="42"/>
  <c r="N5" i="42" s="1"/>
  <c r="Z8" i="42"/>
  <c r="N8" i="42" s="1"/>
  <c r="Z9" i="42"/>
  <c r="N9" i="42" s="1"/>
  <c r="Z6" i="42"/>
  <c r="N6" i="42" s="1"/>
  <c r="Z7" i="42"/>
  <c r="N7" i="42" s="1"/>
  <c r="Z4" i="42"/>
  <c r="X49" i="59"/>
  <c r="AB49" i="59"/>
  <c r="T49" i="59"/>
  <c r="AF38" i="66"/>
  <c r="AB38" i="66"/>
  <c r="X38" i="66"/>
  <c r="AB9" i="66"/>
  <c r="AF9" i="66"/>
  <c r="X9" i="66"/>
  <c r="AF49" i="66"/>
  <c r="AB49" i="66"/>
  <c r="X49" i="66"/>
  <c r="AB46" i="50"/>
  <c r="AF46" i="50"/>
  <c r="AZ46" i="50"/>
  <c r="AV46" i="50"/>
  <c r="BD46" i="50"/>
  <c r="AR46" i="50"/>
  <c r="AJ46" i="50"/>
  <c r="AN46" i="50"/>
  <c r="AB56" i="66"/>
  <c r="AF56" i="66"/>
  <c r="X56" i="66"/>
  <c r="AJ10" i="50"/>
  <c r="AV10" i="50"/>
  <c r="AR10" i="50"/>
  <c r="AF10" i="50"/>
  <c r="BD10" i="50"/>
  <c r="AZ10" i="50"/>
  <c r="AB10" i="50"/>
  <c r="AN10" i="50"/>
  <c r="AF43" i="66"/>
  <c r="AB43" i="66"/>
  <c r="X43" i="66"/>
  <c r="AB8" i="59"/>
  <c r="T8" i="59"/>
  <c r="X8" i="59"/>
  <c r="AB14" i="59"/>
  <c r="X14" i="59"/>
  <c r="T14" i="59"/>
  <c r="AF30" i="66"/>
  <c r="AB30" i="66"/>
  <c r="X30" i="66"/>
  <c r="AV26" i="50"/>
  <c r="AR26" i="50"/>
  <c r="BD26" i="50"/>
  <c r="AF26" i="50"/>
  <c r="AJ26" i="50"/>
  <c r="AN26" i="50"/>
  <c r="AB26" i="50"/>
  <c r="AZ26" i="50"/>
  <c r="X69" i="66"/>
  <c r="AB69" i="66"/>
  <c r="AF69" i="66"/>
  <c r="AB26" i="59"/>
  <c r="X26" i="59"/>
  <c r="T26" i="59"/>
  <c r="X58" i="66"/>
  <c r="AB58" i="66"/>
  <c r="AF58" i="66"/>
  <c r="P58" i="66"/>
  <c r="T58" i="66"/>
  <c r="GX33" i="42"/>
  <c r="HR18" i="52" s="1"/>
  <c r="GX29" i="42"/>
  <c r="GX23" i="42"/>
  <c r="HR5" i="52" s="1"/>
  <c r="GX38" i="42"/>
  <c r="HR23" i="52" s="1"/>
  <c r="GX32" i="42"/>
  <c r="HR17" i="52" s="1"/>
  <c r="GX25" i="42"/>
  <c r="HR7" i="52" s="1"/>
  <c r="GX28" i="42"/>
  <c r="HR10" i="52" s="1"/>
  <c r="GX36" i="42"/>
  <c r="HR21" i="52" s="1"/>
  <c r="GX26" i="42"/>
  <c r="HR8" i="52" s="1"/>
  <c r="GX22" i="42"/>
  <c r="HR4" i="52" s="1"/>
  <c r="GX24" i="42"/>
  <c r="HR6" i="52" s="1"/>
  <c r="GX34" i="42"/>
  <c r="HR19" i="52" s="1"/>
  <c r="HR3" i="52"/>
  <c r="HR28" i="52" s="1"/>
  <c r="GX27" i="42"/>
  <c r="HR9" i="52" s="1"/>
  <c r="X13" i="59"/>
  <c r="T13" i="59"/>
  <c r="AB13" i="59"/>
  <c r="X65" i="59"/>
  <c r="AB65" i="59"/>
  <c r="T65" i="59"/>
  <c r="X42" i="66"/>
  <c r="AF42" i="66"/>
  <c r="AB42" i="66"/>
  <c r="X4" i="59"/>
  <c r="T4" i="59"/>
  <c r="AB4" i="59"/>
  <c r="AB76" i="50"/>
  <c r="AJ76" i="50"/>
  <c r="AF76" i="50"/>
  <c r="AV76" i="50"/>
  <c r="AZ76" i="50"/>
  <c r="AR76" i="50"/>
  <c r="AN76" i="50"/>
  <c r="BD76" i="50"/>
  <c r="AF12" i="50"/>
  <c r="AB12" i="50"/>
  <c r="BD12" i="50"/>
  <c r="AZ12" i="50"/>
  <c r="AJ12" i="50"/>
  <c r="AV12" i="50"/>
  <c r="AR12" i="50"/>
  <c r="AN12" i="50"/>
  <c r="AB68" i="66"/>
  <c r="AF68" i="66"/>
  <c r="X68" i="66"/>
  <c r="X48" i="59"/>
  <c r="AB48" i="59"/>
  <c r="T48" i="59"/>
  <c r="AF18" i="66"/>
  <c r="X18" i="66"/>
  <c r="AB18" i="66"/>
  <c r="AV18" i="50"/>
  <c r="AR18" i="50"/>
  <c r="AZ18" i="50"/>
  <c r="AJ18" i="50"/>
  <c r="AF18" i="50"/>
  <c r="AB18" i="50"/>
  <c r="AN18" i="50"/>
  <c r="BD18" i="50"/>
  <c r="AB25" i="59"/>
  <c r="X25" i="59"/>
  <c r="T25" i="59"/>
  <c r="X77" i="59"/>
  <c r="AB77" i="59"/>
  <c r="T77" i="59"/>
  <c r="AB76" i="59"/>
  <c r="X76" i="59"/>
  <c r="T76" i="59"/>
  <c r="AB24" i="59"/>
  <c r="X24" i="59"/>
  <c r="T24" i="59"/>
  <c r="T69" i="59"/>
  <c r="X69" i="59"/>
  <c r="AB69" i="59"/>
  <c r="AR37" i="50"/>
  <c r="AF37" i="50"/>
  <c r="AJ37" i="50"/>
  <c r="AZ37" i="50"/>
  <c r="BD37" i="50"/>
  <c r="AV37" i="50"/>
  <c r="AB37" i="50"/>
  <c r="AN37" i="50"/>
  <c r="X37" i="66"/>
  <c r="AB37" i="66"/>
  <c r="AF37" i="66"/>
  <c r="X16" i="66"/>
  <c r="AF16" i="66"/>
  <c r="AB16" i="66"/>
  <c r="X72" i="66"/>
  <c r="AB72" i="66"/>
  <c r="AF72" i="66"/>
  <c r="AB64" i="50"/>
  <c r="AR64" i="50"/>
  <c r="AV64" i="50"/>
  <c r="AZ64" i="50"/>
  <c r="BD64" i="50"/>
  <c r="AJ64" i="50"/>
  <c r="AF64" i="50"/>
  <c r="AN64" i="50"/>
  <c r="X39" i="59"/>
  <c r="AB39" i="59"/>
  <c r="T39" i="59"/>
  <c r="BD15" i="50"/>
  <c r="AR15" i="50"/>
  <c r="AV15" i="50"/>
  <c r="AZ15" i="50"/>
  <c r="AF15" i="50"/>
  <c r="AJ15" i="50"/>
  <c r="AB15" i="50"/>
  <c r="AN15" i="50"/>
  <c r="T22" i="59"/>
  <c r="AB22" i="59"/>
  <c r="X22" i="59"/>
  <c r="BD49" i="50"/>
  <c r="AR49" i="50"/>
  <c r="AF49" i="50"/>
  <c r="AV49" i="50"/>
  <c r="AZ49" i="50"/>
  <c r="AB49" i="50"/>
  <c r="AJ49" i="50"/>
  <c r="AN49" i="50"/>
  <c r="X38" i="59"/>
  <c r="AB38" i="59"/>
  <c r="T38" i="59"/>
  <c r="AB46" i="66"/>
  <c r="AF46" i="66"/>
  <c r="X46" i="66"/>
  <c r="AB48" i="50"/>
  <c r="AZ48" i="50"/>
  <c r="AF48" i="50"/>
  <c r="AV48" i="50"/>
  <c r="BD48" i="50"/>
  <c r="AR48" i="50"/>
  <c r="AN48" i="50"/>
  <c r="AJ48" i="50"/>
  <c r="AB70" i="50"/>
  <c r="AF70" i="50"/>
  <c r="AV70" i="50"/>
  <c r="BD70" i="50"/>
  <c r="AN70" i="50"/>
  <c r="AR70" i="50"/>
  <c r="AZ70" i="50"/>
  <c r="AJ70" i="50"/>
  <c r="AB22" i="66"/>
  <c r="X22" i="66"/>
  <c r="AF22" i="66"/>
  <c r="AB23" i="66"/>
  <c r="AF23" i="66"/>
  <c r="X23" i="66"/>
  <c r="AB27" i="66"/>
  <c r="X27" i="66"/>
  <c r="AF27" i="66"/>
  <c r="X21" i="59"/>
  <c r="T21" i="59"/>
  <c r="AB21" i="59"/>
  <c r="AF57" i="66"/>
  <c r="AB57" i="66"/>
  <c r="X57" i="66"/>
  <c r="AB40" i="66"/>
  <c r="X40" i="66"/>
  <c r="AF40" i="66"/>
  <c r="AB66" i="59"/>
  <c r="X66" i="59"/>
  <c r="T66" i="59"/>
  <c r="AR41" i="50"/>
  <c r="AZ41" i="50"/>
  <c r="BD41" i="50"/>
  <c r="AV41" i="50"/>
  <c r="AF41" i="50"/>
  <c r="AN41" i="50"/>
  <c r="AJ41" i="50"/>
  <c r="AB41" i="50"/>
  <c r="AF74" i="50"/>
  <c r="BD74" i="50"/>
  <c r="AV74" i="50"/>
  <c r="AJ74" i="50"/>
  <c r="AZ74" i="50"/>
  <c r="AB74" i="50"/>
  <c r="AN74" i="50"/>
  <c r="AR74" i="50"/>
  <c r="AB7" i="66"/>
  <c r="X7" i="66"/>
  <c r="AF7" i="66"/>
  <c r="X91" i="58"/>
  <c r="AF58" i="50"/>
  <c r="AV58" i="50"/>
  <c r="AZ58" i="50"/>
  <c r="BD58" i="50"/>
  <c r="AR58" i="50"/>
  <c r="AN58" i="50"/>
  <c r="AJ58" i="50"/>
  <c r="AB58" i="50"/>
  <c r="X58" i="50"/>
  <c r="T58" i="50"/>
  <c r="P58" i="50"/>
  <c r="AF73" i="66"/>
  <c r="AB73" i="66"/>
  <c r="X73" i="66"/>
  <c r="P73" i="66"/>
  <c r="T73" i="66"/>
  <c r="HR17" i="42"/>
  <c r="HF50" i="52" s="1"/>
  <c r="HR9" i="42"/>
  <c r="HF38" i="52" s="1"/>
  <c r="HR5" i="42"/>
  <c r="HF34" i="52" s="1"/>
  <c r="HR19" i="42"/>
  <c r="HF56" i="52" s="1"/>
  <c r="HR8" i="42"/>
  <c r="HF37" i="52" s="1"/>
  <c r="HR4" i="42"/>
  <c r="HF33" i="52" s="1"/>
  <c r="HF32" i="52"/>
  <c r="HF57" i="52" s="1"/>
  <c r="HR11" i="42"/>
  <c r="HR7" i="42"/>
  <c r="HF36" i="52" s="1"/>
  <c r="HR15" i="42"/>
  <c r="HF48" i="52" s="1"/>
  <c r="HR14" i="42"/>
  <c r="HF47" i="52" s="1"/>
  <c r="HR10" i="42"/>
  <c r="HF39" i="52" s="1"/>
  <c r="HR6" i="42"/>
  <c r="HF35" i="52" s="1"/>
  <c r="HR13" i="42"/>
  <c r="HF46" i="52" s="1"/>
  <c r="N15" i="42"/>
  <c r="T11" i="57"/>
  <c r="X11" i="57"/>
  <c r="AB11" i="57"/>
  <c r="H169" i="64"/>
  <c r="H171" i="64" s="1"/>
  <c r="P42" i="66"/>
  <c r="T42" i="66"/>
  <c r="P68" i="66"/>
  <c r="T68" i="66"/>
  <c r="P18" i="66"/>
  <c r="T18" i="66"/>
  <c r="P37" i="66"/>
  <c r="T37" i="66"/>
  <c r="P16" i="66"/>
  <c r="T16" i="66"/>
  <c r="P72" i="66"/>
  <c r="T72" i="66"/>
  <c r="P46" i="66"/>
  <c r="T46" i="66"/>
  <c r="P22" i="66"/>
  <c r="T22" i="66"/>
  <c r="P23" i="66"/>
  <c r="T23" i="66"/>
  <c r="P27" i="66"/>
  <c r="T27" i="66"/>
  <c r="P57" i="66"/>
  <c r="T57" i="66"/>
  <c r="P40" i="66"/>
  <c r="T40" i="66"/>
  <c r="AP10" i="42"/>
  <c r="AD39" i="52" s="1"/>
  <c r="AD32" i="52"/>
  <c r="AP9" i="42"/>
  <c r="AD38" i="52" s="1"/>
  <c r="AP8" i="42"/>
  <c r="AD37" i="52" s="1"/>
  <c r="AP14" i="42"/>
  <c r="AD47" i="52" s="1"/>
  <c r="AP7" i="42"/>
  <c r="AD36" i="52" s="1"/>
  <c r="AP6" i="42"/>
  <c r="AD35" i="52" s="1"/>
  <c r="AP13" i="42"/>
  <c r="AD46" i="52" s="1"/>
  <c r="AP5" i="42"/>
  <c r="AD34" i="52" s="1"/>
  <c r="AP4" i="42"/>
  <c r="AD33" i="52" s="1"/>
  <c r="AS18" i="57"/>
  <c r="AO13" i="63"/>
  <c r="AO13" i="64"/>
  <c r="AF66" i="59"/>
  <c r="P66" i="59"/>
  <c r="T41" i="50"/>
  <c r="X41" i="50"/>
  <c r="P41" i="50"/>
  <c r="P74" i="50"/>
  <c r="X74" i="50"/>
  <c r="T74" i="50"/>
  <c r="CH15" i="42"/>
  <c r="BV48" i="52" s="1"/>
  <c r="CH10" i="42"/>
  <c r="BV39" i="52" s="1"/>
  <c r="CH6" i="42"/>
  <c r="BV35" i="52" s="1"/>
  <c r="BV32" i="52"/>
  <c r="BV57" i="52" s="1"/>
  <c r="CH9" i="42"/>
  <c r="BV38" i="52" s="1"/>
  <c r="CH5" i="42"/>
  <c r="BV34" i="52" s="1"/>
  <c r="CH19" i="42"/>
  <c r="BV56" i="52" s="1"/>
  <c r="CH14" i="42"/>
  <c r="BV47" i="52" s="1"/>
  <c r="CH8" i="42"/>
  <c r="BV37" i="52" s="1"/>
  <c r="CH4" i="42"/>
  <c r="BV33" i="52" s="1"/>
  <c r="CH17" i="42"/>
  <c r="BV50" i="52" s="1"/>
  <c r="CH11" i="42"/>
  <c r="CH7" i="42"/>
  <c r="BV36" i="52" s="1"/>
  <c r="CH13" i="42"/>
  <c r="BV46" i="52" s="1"/>
  <c r="ED24" i="42"/>
  <c r="HJ35" i="52" s="1"/>
  <c r="ED36" i="42"/>
  <c r="HJ50" i="52" s="1"/>
  <c r="ED26" i="42"/>
  <c r="HJ37" i="52" s="1"/>
  <c r="ED25" i="42"/>
  <c r="HJ36" i="52" s="1"/>
  <c r="ED27" i="42"/>
  <c r="HJ38" i="52" s="1"/>
  <c r="ED34" i="42"/>
  <c r="HJ48" i="52" s="1"/>
  <c r="ED22" i="42"/>
  <c r="HJ33" i="52" s="1"/>
  <c r="ED23" i="42"/>
  <c r="HJ34" i="52" s="1"/>
  <c r="ED33" i="42"/>
  <c r="HJ47" i="52" s="1"/>
  <c r="HJ32" i="52"/>
  <c r="HJ57" i="52" s="1"/>
  <c r="ED28" i="42"/>
  <c r="HJ39" i="52" s="1"/>
  <c r="ED38" i="42"/>
  <c r="HJ52" i="52" s="1"/>
  <c r="ED32" i="42"/>
  <c r="HJ46" i="52" s="1"/>
  <c r="ED29" i="42"/>
  <c r="B108" i="57"/>
  <c r="B30" i="57"/>
  <c r="B43" i="63"/>
  <c r="B120" i="63"/>
  <c r="T7" i="66"/>
  <c r="CX32" i="52"/>
  <c r="CX57" i="52" s="1"/>
  <c r="DJ10" i="42"/>
  <c r="CX39" i="52" s="1"/>
  <c r="DJ6" i="42"/>
  <c r="CX35" i="52" s="1"/>
  <c r="DJ13" i="42"/>
  <c r="CX46" i="52" s="1"/>
  <c r="DJ14" i="42"/>
  <c r="CX47" i="52" s="1"/>
  <c r="DJ9" i="42"/>
  <c r="CX38" i="52" s="1"/>
  <c r="DJ5" i="42"/>
  <c r="CX34" i="52" s="1"/>
  <c r="DJ19" i="42"/>
  <c r="CX56" i="52" s="1"/>
  <c r="DJ15" i="42"/>
  <c r="CX48" i="52" s="1"/>
  <c r="DJ8" i="42"/>
  <c r="CX37" i="52" s="1"/>
  <c r="DJ4" i="42"/>
  <c r="CX33" i="52" s="1"/>
  <c r="DJ11" i="42"/>
  <c r="DJ7" i="42"/>
  <c r="CX36" i="52" s="1"/>
  <c r="DJ17" i="42"/>
  <c r="CX50" i="52" s="1"/>
  <c r="GH33" i="42"/>
  <c r="HB18" i="52" s="1"/>
  <c r="GH29" i="42"/>
  <c r="GH24" i="42"/>
  <c r="HB6" i="52" s="1"/>
  <c r="GH38" i="42"/>
  <c r="HB23" i="52" s="1"/>
  <c r="GH32" i="42"/>
  <c r="HB17" i="52" s="1"/>
  <c r="GH25" i="42"/>
  <c r="HB7" i="52" s="1"/>
  <c r="GH27" i="42"/>
  <c r="HB9" i="52" s="1"/>
  <c r="GH36" i="42"/>
  <c r="HB21" i="52" s="1"/>
  <c r="GH26" i="42"/>
  <c r="HB8" i="52" s="1"/>
  <c r="GH22" i="42"/>
  <c r="HB4" i="52" s="1"/>
  <c r="GH23" i="42"/>
  <c r="HB5" i="52" s="1"/>
  <c r="GH34" i="42"/>
  <c r="HB19" i="52" s="1"/>
  <c r="HB3" i="52"/>
  <c r="HB28" i="52" s="1"/>
  <c r="GH28" i="42"/>
  <c r="HB10" i="52" s="1"/>
  <c r="AO66" i="63"/>
  <c r="AS71" i="57"/>
  <c r="AO66" i="64"/>
  <c r="P60" i="66"/>
  <c r="T60" i="66"/>
  <c r="P32" i="66"/>
  <c r="T32" i="66"/>
  <c r="P13" i="66"/>
  <c r="T13" i="66"/>
  <c r="P59" i="66"/>
  <c r="T59" i="66"/>
  <c r="P31" i="66"/>
  <c r="T31" i="66"/>
  <c r="P15" i="66"/>
  <c r="T15" i="66"/>
  <c r="P78" i="66"/>
  <c r="T78" i="66"/>
  <c r="P36" i="66"/>
  <c r="T36" i="66"/>
  <c r="P28" i="66"/>
  <c r="T28" i="66"/>
  <c r="T10" i="66"/>
  <c r="P70" i="66"/>
  <c r="T70" i="66"/>
  <c r="P77" i="66"/>
  <c r="T77" i="66"/>
  <c r="P61" i="66"/>
  <c r="T61" i="66"/>
  <c r="AF40" i="59"/>
  <c r="P40" i="59"/>
  <c r="P41" i="66"/>
  <c r="T41" i="66"/>
  <c r="GD19" i="42"/>
  <c r="FR56" i="52" s="1"/>
  <c r="GD10" i="42"/>
  <c r="FR39" i="52" s="1"/>
  <c r="GD14" i="42"/>
  <c r="FR47" i="52" s="1"/>
  <c r="GD5" i="42"/>
  <c r="FR34" i="52" s="1"/>
  <c r="GD17" i="42"/>
  <c r="FR50" i="52" s="1"/>
  <c r="GD8" i="42"/>
  <c r="FR37" i="52" s="1"/>
  <c r="GD11" i="42"/>
  <c r="FR32" i="52"/>
  <c r="FR57" i="52" s="1"/>
  <c r="GD15" i="42"/>
  <c r="FR48" i="52" s="1"/>
  <c r="GD6" i="42"/>
  <c r="FR35" i="52" s="1"/>
  <c r="GD9" i="42"/>
  <c r="FR38" i="52" s="1"/>
  <c r="GD13" i="42"/>
  <c r="FR46" i="52" s="1"/>
  <c r="GD4" i="42"/>
  <c r="FR33" i="52" s="1"/>
  <c r="GD7" i="42"/>
  <c r="FR36" i="52" s="1"/>
  <c r="P57" i="59"/>
  <c r="AF57" i="59"/>
  <c r="B145" i="63"/>
  <c r="B133" i="57"/>
  <c r="B55" i="57"/>
  <c r="B68" i="63"/>
  <c r="HF15" i="42"/>
  <c r="GT48" i="52" s="1"/>
  <c r="HF10" i="42"/>
  <c r="GT39" i="52" s="1"/>
  <c r="HF6" i="42"/>
  <c r="GT35" i="52" s="1"/>
  <c r="GT32" i="52"/>
  <c r="GT57" i="52" s="1"/>
  <c r="HF9" i="42"/>
  <c r="GT38" i="52" s="1"/>
  <c r="HF5" i="42"/>
  <c r="GT34" i="52" s="1"/>
  <c r="HF19" i="42"/>
  <c r="GT56" i="52" s="1"/>
  <c r="HF14" i="42"/>
  <c r="GT47" i="52" s="1"/>
  <c r="HF8" i="42"/>
  <c r="GT37" i="52" s="1"/>
  <c r="HF4" i="42"/>
  <c r="GT33" i="52" s="1"/>
  <c r="HF17" i="42"/>
  <c r="GT50" i="52" s="1"/>
  <c r="HF11" i="42"/>
  <c r="HF7" i="42"/>
  <c r="GT36" i="52" s="1"/>
  <c r="HF13" i="42"/>
  <c r="GT46" i="52" s="1"/>
  <c r="X7" i="50"/>
  <c r="T7" i="50"/>
  <c r="X69" i="50"/>
  <c r="T69" i="50"/>
  <c r="P69" i="50"/>
  <c r="P76" i="66"/>
  <c r="T76" i="66"/>
  <c r="P12" i="66"/>
  <c r="T12" i="66"/>
  <c r="P52" i="66"/>
  <c r="T52" i="66"/>
  <c r="P24" i="66"/>
  <c r="T24" i="66"/>
  <c r="P45" i="66"/>
  <c r="T45" i="66"/>
  <c r="P64" i="66"/>
  <c r="T64" i="66"/>
  <c r="P75" i="66"/>
  <c r="T75" i="66"/>
  <c r="P66" i="66"/>
  <c r="T66" i="66"/>
  <c r="P33" i="66"/>
  <c r="T33" i="66"/>
  <c r="T6" i="66"/>
  <c r="P50" i="66"/>
  <c r="T50" i="66"/>
  <c r="B86" i="57"/>
  <c r="B98" i="63"/>
  <c r="B167" i="57"/>
  <c r="B21" i="63"/>
  <c r="B8" i="57"/>
  <c r="AS40" i="57"/>
  <c r="AO35" i="63"/>
  <c r="AO35" i="64"/>
  <c r="FR19" i="42"/>
  <c r="FF56" i="52" s="1"/>
  <c r="FR9" i="42"/>
  <c r="FF38" i="52" s="1"/>
  <c r="FR11" i="42"/>
  <c r="FR13" i="42"/>
  <c r="FF46" i="52" s="1"/>
  <c r="FR8" i="42"/>
  <c r="FF37" i="52" s="1"/>
  <c r="FR6" i="42"/>
  <c r="FF35" i="52" s="1"/>
  <c r="FF32" i="52"/>
  <c r="FF57" i="52" s="1"/>
  <c r="FR15" i="42"/>
  <c r="FF48" i="52" s="1"/>
  <c r="FR7" i="42"/>
  <c r="FF36" i="52" s="1"/>
  <c r="FR5" i="42"/>
  <c r="FF34" i="52" s="1"/>
  <c r="FR14" i="42"/>
  <c r="FF47" i="52" s="1"/>
  <c r="FR10" i="42"/>
  <c r="FF39" i="52" s="1"/>
  <c r="FR4" i="42"/>
  <c r="FF33" i="52" s="1"/>
  <c r="FR17" i="42"/>
  <c r="FF50" i="52" s="1"/>
  <c r="B54" i="63"/>
  <c r="B119" i="57"/>
  <c r="B41" i="57"/>
  <c r="B131" i="63"/>
  <c r="AS52" i="57"/>
  <c r="AO47" i="63"/>
  <c r="AO47" i="64"/>
  <c r="X19" i="50"/>
  <c r="T19" i="50"/>
  <c r="P19" i="50"/>
  <c r="B149" i="57"/>
  <c r="B71" i="57"/>
  <c r="B84" i="63"/>
  <c r="B161" i="63"/>
  <c r="X51" i="50"/>
  <c r="T51" i="50"/>
  <c r="P51" i="50"/>
  <c r="AL7" i="42"/>
  <c r="Z36" i="52" s="1"/>
  <c r="AL14" i="42"/>
  <c r="Z47" i="52" s="1"/>
  <c r="AL10" i="42"/>
  <c r="Z39" i="52" s="1"/>
  <c r="AL6" i="42"/>
  <c r="Z35" i="52" s="1"/>
  <c r="Z32" i="52"/>
  <c r="AL9" i="42"/>
  <c r="Z38" i="52" s="1"/>
  <c r="AL5" i="42"/>
  <c r="Z34" i="52" s="1"/>
  <c r="AL13" i="42"/>
  <c r="Z46" i="52" s="1"/>
  <c r="AL4" i="42"/>
  <c r="Z33" i="52" s="1"/>
  <c r="AL8" i="42"/>
  <c r="Z37" i="52" s="1"/>
  <c r="P26" i="66"/>
  <c r="T26" i="66"/>
  <c r="B147" i="57"/>
  <c r="B69" i="57"/>
  <c r="B159" i="63"/>
  <c r="B82" i="63"/>
  <c r="AO21" i="63"/>
  <c r="AS26" i="57"/>
  <c r="AO21" i="64"/>
  <c r="P62" i="66"/>
  <c r="T62" i="66"/>
  <c r="P29" i="66"/>
  <c r="T29" i="66"/>
  <c r="P38" i="66"/>
  <c r="T38" i="66"/>
  <c r="P53" i="66"/>
  <c r="T53" i="66"/>
  <c r="P25" i="66"/>
  <c r="T25" i="66"/>
  <c r="P65" i="66"/>
  <c r="T65" i="66"/>
  <c r="T9" i="66"/>
  <c r="P49" i="66"/>
  <c r="T49" i="66"/>
  <c r="P21" i="66"/>
  <c r="T21" i="66"/>
  <c r="P56" i="66"/>
  <c r="T56" i="66"/>
  <c r="P48" i="66"/>
  <c r="T48" i="66"/>
  <c r="P20" i="66"/>
  <c r="T20" i="66"/>
  <c r="P43" i="66"/>
  <c r="T43" i="66"/>
  <c r="T5" i="66"/>
  <c r="AF18" i="59"/>
  <c r="P18" i="59"/>
  <c r="AO61" i="64"/>
  <c r="AS66" i="57"/>
  <c r="AO61" i="63"/>
  <c r="P74" i="66"/>
  <c r="T74" i="66"/>
  <c r="P52" i="59"/>
  <c r="AF52" i="59"/>
  <c r="T11" i="66"/>
  <c r="AS57" i="57"/>
  <c r="AO52" i="63"/>
  <c r="AO52" i="64"/>
  <c r="P30" i="66"/>
  <c r="T30" i="66"/>
  <c r="B64" i="63"/>
  <c r="B129" i="57"/>
  <c r="B51" i="57"/>
  <c r="B141" i="63"/>
  <c r="P51" i="66"/>
  <c r="T51" i="66"/>
  <c r="B104" i="57"/>
  <c r="B39" i="63"/>
  <c r="B116" i="63"/>
  <c r="B26" i="57"/>
  <c r="X26" i="50"/>
  <c r="T26" i="50"/>
  <c r="P26" i="50"/>
  <c r="P69" i="66"/>
  <c r="T69" i="66"/>
  <c r="AF26" i="59"/>
  <c r="P26" i="59"/>
  <c r="B144" i="57"/>
  <c r="B79" i="63"/>
  <c r="B156" i="63"/>
  <c r="B66" i="57"/>
  <c r="BN19" i="42"/>
  <c r="BB56" i="52" s="1"/>
  <c r="BN8" i="42"/>
  <c r="BB37" i="52" s="1"/>
  <c r="BN4" i="42"/>
  <c r="BB33" i="52" s="1"/>
  <c r="BB32" i="52"/>
  <c r="BB57" i="52" s="1"/>
  <c r="BN11" i="42"/>
  <c r="BN7" i="42"/>
  <c r="BB36" i="52" s="1"/>
  <c r="BN13" i="42"/>
  <c r="BB46" i="52" s="1"/>
  <c r="BN14" i="42"/>
  <c r="BB47" i="52" s="1"/>
  <c r="BN10" i="42"/>
  <c r="BB39" i="52" s="1"/>
  <c r="BN6" i="42"/>
  <c r="BB35" i="52" s="1"/>
  <c r="BN15" i="42"/>
  <c r="BB48" i="52" s="1"/>
  <c r="BN17" i="42"/>
  <c r="BB50" i="52" s="1"/>
  <c r="BN9" i="42"/>
  <c r="BB38" i="52" s="1"/>
  <c r="BN5" i="42"/>
  <c r="BB34" i="52" s="1"/>
  <c r="X33" i="50"/>
  <c r="T33" i="50"/>
  <c r="P33" i="50"/>
  <c r="GL25" i="42"/>
  <c r="HF7" i="52" s="1"/>
  <c r="GL27" i="42"/>
  <c r="HF9" i="52" s="1"/>
  <c r="GL26" i="42"/>
  <c r="HF8" i="52" s="1"/>
  <c r="GL22" i="42"/>
  <c r="HF4" i="52" s="1"/>
  <c r="GL23" i="42"/>
  <c r="HF5" i="52" s="1"/>
  <c r="GL38" i="42"/>
  <c r="HF23" i="52" s="1"/>
  <c r="HF3" i="52"/>
  <c r="HF28" i="52" s="1"/>
  <c r="GL28" i="42"/>
  <c r="HF10" i="52" s="1"/>
  <c r="GL33" i="42"/>
  <c r="HF18" i="52" s="1"/>
  <c r="GL36" i="42"/>
  <c r="HF21" i="52" s="1"/>
  <c r="GL29" i="42"/>
  <c r="GL24" i="42"/>
  <c r="HF6" i="52" s="1"/>
  <c r="GL32" i="42"/>
  <c r="HF17" i="52" s="1"/>
  <c r="GL34" i="42"/>
  <c r="HF19" i="52" s="1"/>
  <c r="EP15" i="42"/>
  <c r="ED48" i="52" s="1"/>
  <c r="EP8" i="42"/>
  <c r="ED37" i="52" s="1"/>
  <c r="EP4" i="42"/>
  <c r="ED33" i="52" s="1"/>
  <c r="EP11" i="42"/>
  <c r="EP7" i="42"/>
  <c r="ED36" i="52" s="1"/>
  <c r="EP17" i="42"/>
  <c r="ED50" i="52" s="1"/>
  <c r="ED32" i="52"/>
  <c r="ED57" i="52" s="1"/>
  <c r="EP10" i="42"/>
  <c r="ED39" i="52" s="1"/>
  <c r="EP6" i="42"/>
  <c r="ED35" i="52" s="1"/>
  <c r="EP19" i="42"/>
  <c r="ED56" i="52" s="1"/>
  <c r="EP14" i="42"/>
  <c r="ED47" i="52" s="1"/>
  <c r="EP9" i="42"/>
  <c r="ED38" i="52" s="1"/>
  <c r="EP5" i="42"/>
  <c r="ED34" i="52" s="1"/>
  <c r="EP13" i="42"/>
  <c r="ED46" i="52" s="1"/>
  <c r="P23" i="50"/>
  <c r="X23" i="50"/>
  <c r="T23" i="50"/>
  <c r="P70" i="59"/>
  <c r="AF70" i="59"/>
  <c r="AS30" i="57"/>
  <c r="AO25" i="63"/>
  <c r="AO25" i="64"/>
  <c r="X6" i="50"/>
  <c r="T6" i="50"/>
  <c r="HB11" i="42"/>
  <c r="HB7" i="42"/>
  <c r="GP36" i="52" s="1"/>
  <c r="HB17" i="42"/>
  <c r="GP50" i="52" s="1"/>
  <c r="GP32" i="52"/>
  <c r="GP57" i="52" s="1"/>
  <c r="HB10" i="42"/>
  <c r="GP39" i="52" s="1"/>
  <c r="HB6" i="42"/>
  <c r="GP35" i="52" s="1"/>
  <c r="HB19" i="42"/>
  <c r="GP56" i="52" s="1"/>
  <c r="HB14" i="42"/>
  <c r="GP47" i="52" s="1"/>
  <c r="HB9" i="42"/>
  <c r="GP38" i="52" s="1"/>
  <c r="HB5" i="42"/>
  <c r="GP34" i="52" s="1"/>
  <c r="HB13" i="42"/>
  <c r="GP46" i="52" s="1"/>
  <c r="HB15" i="42"/>
  <c r="GP48" i="52" s="1"/>
  <c r="HB8" i="42"/>
  <c r="GP37" i="52" s="1"/>
  <c r="HB4" i="42"/>
  <c r="GP33" i="52" s="1"/>
  <c r="AF34" i="59"/>
  <c r="P34" i="59"/>
  <c r="P8" i="59"/>
  <c r="X5" i="50"/>
  <c r="T5" i="50"/>
  <c r="AF14" i="59"/>
  <c r="P14" i="59"/>
  <c r="X57" i="50"/>
  <c r="P57" i="50"/>
  <c r="T57" i="50"/>
  <c r="P23" i="59"/>
  <c r="AF23" i="59"/>
  <c r="X40" i="50"/>
  <c r="T40" i="50"/>
  <c r="P40" i="50"/>
  <c r="B43" i="57"/>
  <c r="B56" i="63"/>
  <c r="B133" i="63"/>
  <c r="B121" i="57"/>
  <c r="GP3" i="52"/>
  <c r="GP28" i="52" s="1"/>
  <c r="FV28" i="42"/>
  <c r="GP10" i="52" s="1"/>
  <c r="FV34" i="42"/>
  <c r="GP19" i="52" s="1"/>
  <c r="FV27" i="42"/>
  <c r="GP9" i="52" s="1"/>
  <c r="FV29" i="42"/>
  <c r="FV24" i="42"/>
  <c r="GP6" i="52" s="1"/>
  <c r="FV33" i="42"/>
  <c r="GP18" i="52" s="1"/>
  <c r="FV23" i="42"/>
  <c r="GP5" i="52" s="1"/>
  <c r="FV25" i="42"/>
  <c r="GP7" i="52" s="1"/>
  <c r="FV38" i="42"/>
  <c r="GP23" i="52" s="1"/>
  <c r="FV32" i="42"/>
  <c r="GP17" i="52" s="1"/>
  <c r="FV22" i="42"/>
  <c r="GP4" i="52" s="1"/>
  <c r="FV36" i="42"/>
  <c r="GP21" i="52" s="1"/>
  <c r="FV26" i="42"/>
  <c r="GP8" i="52" s="1"/>
  <c r="B83" i="63"/>
  <c r="B160" i="63"/>
  <c r="B148" i="57"/>
  <c r="B70" i="57"/>
  <c r="X70" i="50"/>
  <c r="T70" i="50"/>
  <c r="P70" i="50"/>
  <c r="B124" i="63"/>
  <c r="B34" i="57"/>
  <c r="B112" i="57"/>
  <c r="B47" i="63"/>
  <c r="B96" i="63"/>
  <c r="B165" i="57"/>
  <c r="B19" i="63"/>
  <c r="B84" i="57"/>
  <c r="B6" i="57"/>
  <c r="AO29" i="64"/>
  <c r="AS34" i="57"/>
  <c r="AO29" i="63"/>
  <c r="P21" i="59"/>
  <c r="AF21" i="59"/>
  <c r="AS43" i="57"/>
  <c r="AO38" i="64"/>
  <c r="AO38" i="63"/>
  <c r="B164" i="57"/>
  <c r="B5" i="57"/>
  <c r="B95" i="63"/>
  <c r="B83" i="57"/>
  <c r="B18" i="63"/>
  <c r="B70" i="63"/>
  <c r="B135" i="57"/>
  <c r="B57" i="57"/>
  <c r="B147" i="63"/>
  <c r="B118" i="57"/>
  <c r="B53" i="63"/>
  <c r="B130" i="63"/>
  <c r="B40" i="57"/>
  <c r="FZ17" i="42"/>
  <c r="FN50" i="52" s="1"/>
  <c r="FZ11" i="42"/>
  <c r="FZ7" i="42"/>
  <c r="FN36" i="52" s="1"/>
  <c r="FZ13" i="42"/>
  <c r="FN46" i="52" s="1"/>
  <c r="FZ15" i="42"/>
  <c r="FN48" i="52" s="1"/>
  <c r="FZ10" i="42"/>
  <c r="FN39" i="52" s="1"/>
  <c r="FZ6" i="42"/>
  <c r="FN35" i="52" s="1"/>
  <c r="FN32" i="52"/>
  <c r="FN57" i="52" s="1"/>
  <c r="FZ9" i="42"/>
  <c r="FN38" i="52" s="1"/>
  <c r="FZ5" i="42"/>
  <c r="FN34" i="52" s="1"/>
  <c r="FZ19" i="42"/>
  <c r="FN56" i="52" s="1"/>
  <c r="FZ14" i="42"/>
  <c r="FN47" i="52" s="1"/>
  <c r="FZ8" i="42"/>
  <c r="FN37" i="52" s="1"/>
  <c r="FZ4" i="42"/>
  <c r="FN33" i="52" s="1"/>
  <c r="B92" i="57"/>
  <c r="B14" i="57"/>
  <c r="B27" i="63"/>
  <c r="B173" i="57"/>
  <c r="AF173" i="57" s="1"/>
  <c r="B104" i="63"/>
  <c r="B181" i="57"/>
  <c r="AF181" i="57" s="1"/>
  <c r="B112" i="63"/>
  <c r="B100" i="57"/>
  <c r="B22" i="57"/>
  <c r="B35" i="63"/>
  <c r="CT14" i="42"/>
  <c r="CH47" i="52" s="1"/>
  <c r="CT10" i="42"/>
  <c r="CH39" i="52" s="1"/>
  <c r="CT6" i="42"/>
  <c r="CH35" i="52" s="1"/>
  <c r="CT13" i="42"/>
  <c r="CH46" i="52" s="1"/>
  <c r="CT17" i="42"/>
  <c r="CH50" i="52" s="1"/>
  <c r="CT9" i="42"/>
  <c r="CH38" i="52" s="1"/>
  <c r="CT5" i="42"/>
  <c r="CH34" i="52" s="1"/>
  <c r="CT19" i="42"/>
  <c r="CH56" i="52" s="1"/>
  <c r="CT8" i="42"/>
  <c r="CH37" i="52" s="1"/>
  <c r="CT4" i="42"/>
  <c r="CH33" i="52" s="1"/>
  <c r="CH32" i="52"/>
  <c r="CH57" i="52" s="1"/>
  <c r="CT11" i="42"/>
  <c r="CT7" i="42"/>
  <c r="CH36" i="52" s="1"/>
  <c r="CT15" i="42"/>
  <c r="CH48" i="52" s="1"/>
  <c r="B101" i="57"/>
  <c r="B23" i="57"/>
  <c r="B36" i="63"/>
  <c r="B182" i="57"/>
  <c r="AF182" i="57" s="1"/>
  <c r="B113" i="63"/>
  <c r="CX19" i="42"/>
  <c r="CL56" i="52" s="1"/>
  <c r="CX10" i="42"/>
  <c r="CL39" i="52" s="1"/>
  <c r="CX6" i="42"/>
  <c r="CL35" i="52" s="1"/>
  <c r="CX14" i="42"/>
  <c r="CL47" i="52" s="1"/>
  <c r="CX17" i="42"/>
  <c r="CL50" i="52" s="1"/>
  <c r="CX9" i="42"/>
  <c r="CL38" i="52" s="1"/>
  <c r="CX5" i="42"/>
  <c r="CL34" i="52" s="1"/>
  <c r="CX13" i="42"/>
  <c r="CL46" i="52" s="1"/>
  <c r="CX15" i="42"/>
  <c r="CL48" i="52" s="1"/>
  <c r="CX8" i="42"/>
  <c r="CL37" i="52" s="1"/>
  <c r="CX4" i="42"/>
  <c r="CL33" i="52" s="1"/>
  <c r="CX11" i="42"/>
  <c r="CX7" i="42"/>
  <c r="CL36" i="52" s="1"/>
  <c r="CL32" i="52"/>
  <c r="CL57" i="52" s="1"/>
  <c r="X50" i="50"/>
  <c r="T50" i="50"/>
  <c r="P50" i="50"/>
  <c r="AO16" i="63"/>
  <c r="AO16" i="64"/>
  <c r="AS21" i="57"/>
  <c r="AO56" i="63"/>
  <c r="AO56" i="64"/>
  <c r="AS61" i="57"/>
  <c r="AF14" i="57"/>
  <c r="P14" i="57"/>
  <c r="EL38" i="42"/>
  <c r="HR52" i="52" s="1"/>
  <c r="EL32" i="42"/>
  <c r="HR46" i="52" s="1"/>
  <c r="EL25" i="42"/>
  <c r="HR36" i="52" s="1"/>
  <c r="EL28" i="42"/>
  <c r="HR39" i="52" s="1"/>
  <c r="EL36" i="42"/>
  <c r="HR50" i="52" s="1"/>
  <c r="EL26" i="42"/>
  <c r="HR37" i="52" s="1"/>
  <c r="EL22" i="42"/>
  <c r="HR33" i="52" s="1"/>
  <c r="EL24" i="42"/>
  <c r="HR35" i="52" s="1"/>
  <c r="EL34" i="42"/>
  <c r="HR48" i="52" s="1"/>
  <c r="HR32" i="52"/>
  <c r="HR57" i="52" s="1"/>
  <c r="EL27" i="42"/>
  <c r="HR38" i="52" s="1"/>
  <c r="EL33" i="42"/>
  <c r="HR47" i="52" s="1"/>
  <c r="EL29" i="42"/>
  <c r="EL23" i="42"/>
  <c r="HR34" i="52" s="1"/>
  <c r="FB32" i="52"/>
  <c r="FB57" i="52" s="1"/>
  <c r="FN9" i="42"/>
  <c r="FB38" i="52" s="1"/>
  <c r="FN8" i="42"/>
  <c r="FB37" i="52" s="1"/>
  <c r="FN19" i="42"/>
  <c r="FB56" i="52" s="1"/>
  <c r="FN14" i="42"/>
  <c r="FB47" i="52" s="1"/>
  <c r="FN7" i="42"/>
  <c r="FB36" i="52" s="1"/>
  <c r="FN6" i="42"/>
  <c r="FB35" i="52" s="1"/>
  <c r="FN17" i="42"/>
  <c r="FB50" i="52" s="1"/>
  <c r="FN13" i="42"/>
  <c r="FB46" i="52" s="1"/>
  <c r="FN5" i="42"/>
  <c r="FB34" i="52" s="1"/>
  <c r="FN4" i="42"/>
  <c r="FB33" i="52" s="1"/>
  <c r="FN15" i="42"/>
  <c r="FB48" i="52" s="1"/>
  <c r="FN11" i="42"/>
  <c r="FN10" i="42"/>
  <c r="FB39" i="52" s="1"/>
  <c r="P43" i="50"/>
  <c r="X43" i="50"/>
  <c r="T43" i="50"/>
  <c r="P66" i="50"/>
  <c r="X66" i="50"/>
  <c r="T66" i="50"/>
  <c r="P22" i="50"/>
  <c r="X22" i="50"/>
  <c r="T22" i="50"/>
  <c r="AS70" i="57"/>
  <c r="AO65" i="63"/>
  <c r="AO65" i="64"/>
  <c r="P30" i="59"/>
  <c r="AF30" i="59"/>
  <c r="B50" i="57"/>
  <c r="B128" i="57"/>
  <c r="B63" i="63"/>
  <c r="B140" i="63"/>
  <c r="AS8" i="57"/>
  <c r="AO6" i="63"/>
  <c r="AO6" i="64"/>
  <c r="AF43" i="59"/>
  <c r="P43" i="59"/>
  <c r="AD14" i="42"/>
  <c r="R47" i="52" s="1"/>
  <c r="AD6" i="42"/>
  <c r="R35" i="52" s="1"/>
  <c r="AD4" i="42"/>
  <c r="R33" i="52" s="1"/>
  <c r="AD10" i="42"/>
  <c r="R39" i="52" s="1"/>
  <c r="AD5" i="42"/>
  <c r="R34" i="52" s="1"/>
  <c r="AD13" i="42"/>
  <c r="R46" i="52" s="1"/>
  <c r="AD9" i="42"/>
  <c r="R38" i="52" s="1"/>
  <c r="R32" i="52"/>
  <c r="AD7" i="42"/>
  <c r="R36" i="52" s="1"/>
  <c r="AD8" i="42"/>
  <c r="R37" i="52" s="1"/>
  <c r="P61" i="59"/>
  <c r="AF61" i="59"/>
  <c r="X39" i="50"/>
  <c r="T39" i="50"/>
  <c r="P39" i="50"/>
  <c r="AO18" i="63"/>
  <c r="AO18" i="64"/>
  <c r="AS23" i="57"/>
  <c r="AO11" i="64"/>
  <c r="AO11" i="63"/>
  <c r="AS13" i="57"/>
  <c r="AO31" i="64"/>
  <c r="AS36" i="57"/>
  <c r="AO31" i="63"/>
  <c r="T42" i="50"/>
  <c r="P42" i="50"/>
  <c r="X42" i="50"/>
  <c r="X62" i="50"/>
  <c r="T62" i="50"/>
  <c r="P62" i="50"/>
  <c r="AS4" i="57"/>
  <c r="AO3" i="63"/>
  <c r="AO3" i="64"/>
  <c r="AS20" i="57"/>
  <c r="AO15" i="64"/>
  <c r="AO15" i="63"/>
  <c r="AO46" i="64"/>
  <c r="AS51" i="57"/>
  <c r="AO46" i="63"/>
  <c r="GD38" i="42"/>
  <c r="GX23" i="52" s="1"/>
  <c r="GD32" i="42"/>
  <c r="GX17" i="52" s="1"/>
  <c r="GX3" i="52"/>
  <c r="GX28" i="52" s="1"/>
  <c r="GD36" i="42"/>
  <c r="GX21" i="52" s="1"/>
  <c r="GD26" i="42"/>
  <c r="GX8" i="52" s="1"/>
  <c r="GD28" i="42"/>
  <c r="GX10" i="52" s="1"/>
  <c r="GD27" i="42"/>
  <c r="GX9" i="52" s="1"/>
  <c r="GD34" i="42"/>
  <c r="GX19" i="52" s="1"/>
  <c r="GD29" i="42"/>
  <c r="GD24" i="42"/>
  <c r="GX6" i="52" s="1"/>
  <c r="GD25" i="42"/>
  <c r="GX7" i="52" s="1"/>
  <c r="GD22" i="42"/>
  <c r="GX4" i="52" s="1"/>
  <c r="GD23" i="42"/>
  <c r="GX5" i="52" s="1"/>
  <c r="GD33" i="42"/>
  <c r="GX18" i="52" s="1"/>
  <c r="AF12" i="59"/>
  <c r="P12" i="59"/>
  <c r="AO39" i="64"/>
  <c r="AS44" i="57"/>
  <c r="AO39" i="63"/>
  <c r="AS78" i="57"/>
  <c r="AO73" i="63"/>
  <c r="AO73" i="64"/>
  <c r="X29" i="50"/>
  <c r="T29" i="50"/>
  <c r="P29" i="50"/>
  <c r="AF64" i="59"/>
  <c r="P64" i="59"/>
  <c r="HN13" i="42"/>
  <c r="HB46" i="52" s="1"/>
  <c r="HN7" i="42"/>
  <c r="HB36" i="52" s="1"/>
  <c r="HN8" i="42"/>
  <c r="HB37" i="52" s="1"/>
  <c r="HB32" i="52"/>
  <c r="HB57" i="52" s="1"/>
  <c r="HN17" i="42"/>
  <c r="HB50" i="52" s="1"/>
  <c r="HN5" i="42"/>
  <c r="HB34" i="52" s="1"/>
  <c r="HN6" i="42"/>
  <c r="HB35" i="52" s="1"/>
  <c r="HN14" i="42"/>
  <c r="HB47" i="52" s="1"/>
  <c r="HN19" i="42"/>
  <c r="HB56" i="52" s="1"/>
  <c r="HN11" i="42"/>
  <c r="HN4" i="42"/>
  <c r="HB33" i="52" s="1"/>
  <c r="HN15" i="42"/>
  <c r="HB48" i="52" s="1"/>
  <c r="HN10" i="42"/>
  <c r="HB39" i="52" s="1"/>
  <c r="HN9" i="42"/>
  <c r="HB38" i="52" s="1"/>
  <c r="DF19" i="42"/>
  <c r="CT56" i="52" s="1"/>
  <c r="DF8" i="42"/>
  <c r="CT37" i="52" s="1"/>
  <c r="DF7" i="42"/>
  <c r="CT36" i="52" s="1"/>
  <c r="DF13" i="42"/>
  <c r="CT46" i="52" s="1"/>
  <c r="DF6" i="42"/>
  <c r="CT35" i="52" s="1"/>
  <c r="DF5" i="42"/>
  <c r="CT34" i="52" s="1"/>
  <c r="CT32" i="52"/>
  <c r="CT57" i="52" s="1"/>
  <c r="DF15" i="42"/>
  <c r="CT48" i="52" s="1"/>
  <c r="DF11" i="42"/>
  <c r="DF4" i="42"/>
  <c r="CT33" i="52" s="1"/>
  <c r="DF14" i="42"/>
  <c r="CT47" i="52" s="1"/>
  <c r="DF10" i="42"/>
  <c r="CT39" i="52" s="1"/>
  <c r="DF9" i="42"/>
  <c r="CT38" i="52" s="1"/>
  <c r="DF17" i="42"/>
  <c r="CT50" i="52" s="1"/>
  <c r="T25" i="50"/>
  <c r="P25" i="50"/>
  <c r="X25" i="50"/>
  <c r="B18" i="57"/>
  <c r="B96" i="57"/>
  <c r="B31" i="63"/>
  <c r="B177" i="57"/>
  <c r="AF177" i="57" s="1"/>
  <c r="B108" i="63"/>
  <c r="EX36" i="42"/>
  <c r="ID50" i="52" s="1"/>
  <c r="EX26" i="42"/>
  <c r="ID37" i="52" s="1"/>
  <c r="EX24" i="42"/>
  <c r="ID35" i="52" s="1"/>
  <c r="EX27" i="42"/>
  <c r="ID38" i="52" s="1"/>
  <c r="EX34" i="42"/>
  <c r="ID48" i="52" s="1"/>
  <c r="EX29" i="42"/>
  <c r="ID32" i="52"/>
  <c r="ID57" i="52" s="1"/>
  <c r="EX23" i="42"/>
  <c r="ID34" i="52" s="1"/>
  <c r="EX33" i="42"/>
  <c r="ID47" i="52" s="1"/>
  <c r="EX25" i="42"/>
  <c r="ID36" i="52" s="1"/>
  <c r="EX22" i="42"/>
  <c r="ID33" i="52" s="1"/>
  <c r="EX38" i="42"/>
  <c r="ID52" i="52" s="1"/>
  <c r="EX32" i="42"/>
  <c r="ID46" i="52" s="1"/>
  <c r="EX28" i="42"/>
  <c r="ID39" i="52" s="1"/>
  <c r="X24" i="50"/>
  <c r="T24" i="50"/>
  <c r="P24" i="50"/>
  <c r="P45" i="50"/>
  <c r="T45" i="50"/>
  <c r="X45" i="50"/>
  <c r="P13" i="50"/>
  <c r="T13" i="50"/>
  <c r="X13" i="50"/>
  <c r="B115" i="57"/>
  <c r="B37" i="57"/>
  <c r="B127" i="63"/>
  <c r="B50" i="63"/>
  <c r="B137" i="57"/>
  <c r="B59" i="57"/>
  <c r="B72" i="63"/>
  <c r="B149" i="63"/>
  <c r="AF72" i="59"/>
  <c r="P72" i="59"/>
  <c r="AF42" i="59"/>
  <c r="P42" i="59"/>
  <c r="P62" i="59"/>
  <c r="AF62" i="59"/>
  <c r="AT14" i="42"/>
  <c r="AT9" i="42"/>
  <c r="AT8" i="42"/>
  <c r="AT10" i="42"/>
  <c r="AT13" i="42"/>
  <c r="AT15" i="42" s="1"/>
  <c r="AH48" i="52" s="1"/>
  <c r="AT6" i="42"/>
  <c r="AT7" i="42"/>
  <c r="AH32" i="52"/>
  <c r="AT4" i="42"/>
  <c r="AT5" i="42"/>
  <c r="P16" i="50"/>
  <c r="X16" i="50"/>
  <c r="T16" i="50"/>
  <c r="AS67" i="57"/>
  <c r="AO62" i="63"/>
  <c r="AO62" i="64"/>
  <c r="GT23" i="42"/>
  <c r="HN5" i="52" s="1"/>
  <c r="GT33" i="42"/>
  <c r="HN18" i="52" s="1"/>
  <c r="GT24" i="42"/>
  <c r="HN6" i="52" s="1"/>
  <c r="HN3" i="52"/>
  <c r="HN28" i="52" s="1"/>
  <c r="GT38" i="42"/>
  <c r="HN23" i="52" s="1"/>
  <c r="GT32" i="42"/>
  <c r="HN17" i="52" s="1"/>
  <c r="GT22" i="42"/>
  <c r="HN4" i="52" s="1"/>
  <c r="GT36" i="42"/>
  <c r="HN21" i="52" s="1"/>
  <c r="GT26" i="42"/>
  <c r="HN8" i="52" s="1"/>
  <c r="GT29" i="42"/>
  <c r="GT27" i="42"/>
  <c r="HN9" i="52" s="1"/>
  <c r="GT34" i="42"/>
  <c r="HN19" i="52" s="1"/>
  <c r="GT28" i="42"/>
  <c r="HN10" i="52" s="1"/>
  <c r="GT25" i="42"/>
  <c r="HN7" i="52" s="1"/>
  <c r="AO8" i="64"/>
  <c r="AS10" i="57"/>
  <c r="AO8" i="63"/>
  <c r="AF33" i="59"/>
  <c r="P33" i="59"/>
  <c r="B93" i="57"/>
  <c r="B15" i="57"/>
  <c r="B28" i="63"/>
  <c r="B174" i="57"/>
  <c r="AF174" i="57" s="1"/>
  <c r="B105" i="63"/>
  <c r="AS53" i="57"/>
  <c r="AO48" i="63"/>
  <c r="AO48" i="64"/>
  <c r="GX14" i="42"/>
  <c r="GL47" i="52" s="1"/>
  <c r="GX9" i="42"/>
  <c r="GL38" i="52" s="1"/>
  <c r="GX4" i="42"/>
  <c r="GL33" i="52" s="1"/>
  <c r="GX17" i="42"/>
  <c r="GL50" i="52" s="1"/>
  <c r="GX19" i="42"/>
  <c r="GL56" i="52" s="1"/>
  <c r="GX8" i="42"/>
  <c r="GL37" i="52" s="1"/>
  <c r="GX15" i="42"/>
  <c r="GL48" i="52" s="1"/>
  <c r="GX13" i="42"/>
  <c r="GL46" i="52" s="1"/>
  <c r="GX7" i="42"/>
  <c r="GL36" i="52" s="1"/>
  <c r="GX10" i="42"/>
  <c r="GL39" i="52" s="1"/>
  <c r="GL32" i="52"/>
  <c r="GL57" i="52" s="1"/>
  <c r="GX11" i="42"/>
  <c r="GX6" i="42"/>
  <c r="GL35" i="52" s="1"/>
  <c r="GX5" i="42"/>
  <c r="GL34" i="52" s="1"/>
  <c r="B180" i="57"/>
  <c r="AF180" i="57" s="1"/>
  <c r="B34" i="63"/>
  <c r="B99" i="57"/>
  <c r="B21" i="57"/>
  <c r="B111" i="63"/>
  <c r="T75" i="50"/>
  <c r="X75" i="50"/>
  <c r="P75" i="50"/>
  <c r="B46" i="57"/>
  <c r="B59" i="63"/>
  <c r="B136" i="63"/>
  <c r="B124" i="57"/>
  <c r="X56" i="50"/>
  <c r="T56" i="50"/>
  <c r="P56" i="50"/>
  <c r="X28" i="50"/>
  <c r="T28" i="50"/>
  <c r="P28" i="50"/>
  <c r="AS28" i="57"/>
  <c r="AO23" i="63"/>
  <c r="AO23" i="64"/>
  <c r="AL32" i="52"/>
  <c r="AX10" i="42"/>
  <c r="AL39" i="52" s="1"/>
  <c r="AX6" i="42"/>
  <c r="AL35" i="52" s="1"/>
  <c r="AX14" i="42"/>
  <c r="AL47" i="52" s="1"/>
  <c r="AX9" i="42"/>
  <c r="AL38" i="52" s="1"/>
  <c r="AX5" i="42"/>
  <c r="AL34" i="52" s="1"/>
  <c r="AX13" i="42"/>
  <c r="AL46" i="52" s="1"/>
  <c r="AX8" i="42"/>
  <c r="AL37" i="52" s="1"/>
  <c r="AX4" i="42"/>
  <c r="AL33" i="52" s="1"/>
  <c r="AX7" i="42"/>
  <c r="AL36" i="52" s="1"/>
  <c r="AO60" i="64"/>
  <c r="AS65" i="57"/>
  <c r="AO60" i="63"/>
  <c r="P36" i="59"/>
  <c r="AF36" i="59"/>
  <c r="B140" i="57"/>
  <c r="B62" i="57"/>
  <c r="B75" i="63"/>
  <c r="B152" i="63"/>
  <c r="AO30" i="64"/>
  <c r="AS35" i="57"/>
  <c r="AO30" i="63"/>
  <c r="P5" i="59"/>
  <c r="P45" i="59"/>
  <c r="AF45" i="59"/>
  <c r="HJ27" i="42"/>
  <c r="ID9" i="52" s="1"/>
  <c r="HJ34" i="42"/>
  <c r="ID19" i="52" s="1"/>
  <c r="HJ29" i="42"/>
  <c r="HJ24" i="42"/>
  <c r="ID6" i="52" s="1"/>
  <c r="HJ23" i="42"/>
  <c r="ID5" i="52" s="1"/>
  <c r="HJ33" i="42"/>
  <c r="ID18" i="52" s="1"/>
  <c r="HJ25" i="42"/>
  <c r="ID7" i="52" s="1"/>
  <c r="HJ22" i="42"/>
  <c r="ID4" i="52" s="1"/>
  <c r="HJ38" i="42"/>
  <c r="ID23" i="52" s="1"/>
  <c r="HJ32" i="42"/>
  <c r="ID17" i="52" s="1"/>
  <c r="ID3" i="52"/>
  <c r="ID28" i="52" s="1"/>
  <c r="HJ36" i="42"/>
  <c r="ID21" i="52" s="1"/>
  <c r="HJ26" i="42"/>
  <c r="ID8" i="52" s="1"/>
  <c r="HJ28" i="42"/>
  <c r="ID10" i="52" s="1"/>
  <c r="BF13" i="42"/>
  <c r="AT46" i="52" s="1"/>
  <c r="BF4" i="42"/>
  <c r="AT33" i="52" s="1"/>
  <c r="BF7" i="42"/>
  <c r="AT36" i="52" s="1"/>
  <c r="BF19" i="42"/>
  <c r="AT56" i="52" s="1"/>
  <c r="BF10" i="42"/>
  <c r="AT39" i="52" s="1"/>
  <c r="BF14" i="42"/>
  <c r="AT47" i="52" s="1"/>
  <c r="BF5" i="42"/>
  <c r="AT34" i="52" s="1"/>
  <c r="BF17" i="42"/>
  <c r="AT50" i="52" s="1"/>
  <c r="BF8" i="42"/>
  <c r="AT37" i="52" s="1"/>
  <c r="BF11" i="42"/>
  <c r="AT32" i="52"/>
  <c r="AT57" i="52" s="1"/>
  <c r="BF15" i="42"/>
  <c r="AT48" i="52" s="1"/>
  <c r="BF6" i="42"/>
  <c r="AT35" i="52" s="1"/>
  <c r="BF9" i="42"/>
  <c r="AT38" i="52" s="1"/>
  <c r="P68" i="50"/>
  <c r="X68" i="50"/>
  <c r="T68" i="50"/>
  <c r="B158" i="63"/>
  <c r="B81" i="63"/>
  <c r="B68" i="57"/>
  <c r="B146" i="57"/>
  <c r="AS49" i="57"/>
  <c r="AO44" i="63"/>
  <c r="AO44" i="64"/>
  <c r="P44" i="59"/>
  <c r="AF44" i="59"/>
  <c r="AF78" i="59"/>
  <c r="P78" i="59"/>
  <c r="AS64" i="57"/>
  <c r="AO59" i="63"/>
  <c r="AO59" i="64"/>
  <c r="ET32" i="52"/>
  <c r="ET57" i="52" s="1"/>
  <c r="FF11" i="42"/>
  <c r="FF7" i="42"/>
  <c r="ET36" i="52" s="1"/>
  <c r="FF15" i="42"/>
  <c r="ET48" i="52" s="1"/>
  <c r="FF14" i="42"/>
  <c r="ET47" i="52" s="1"/>
  <c r="FF10" i="42"/>
  <c r="ET39" i="52" s="1"/>
  <c r="FF6" i="42"/>
  <c r="ET35" i="52" s="1"/>
  <c r="FF13" i="42"/>
  <c r="ET46" i="52" s="1"/>
  <c r="FF17" i="42"/>
  <c r="ET50" i="52" s="1"/>
  <c r="FF9" i="42"/>
  <c r="ET38" i="52" s="1"/>
  <c r="FF5" i="42"/>
  <c r="ET34" i="52" s="1"/>
  <c r="FF19" i="42"/>
  <c r="ET56" i="52" s="1"/>
  <c r="FF8" i="42"/>
  <c r="ET37" i="52" s="1"/>
  <c r="FF4" i="42"/>
  <c r="ET33" i="52" s="1"/>
  <c r="P53" i="50"/>
  <c r="X53" i="50"/>
  <c r="T53" i="50"/>
  <c r="AS48" i="57"/>
  <c r="AO43" i="63"/>
  <c r="AO43" i="64"/>
  <c r="AO14" i="64"/>
  <c r="AS19" i="57"/>
  <c r="AO14" i="63"/>
  <c r="AF75" i="59"/>
  <c r="P75" i="59"/>
  <c r="P50" i="59"/>
  <c r="AF50" i="59"/>
  <c r="B60" i="57"/>
  <c r="B138" i="57"/>
  <c r="B73" i="63"/>
  <c r="B150" i="63"/>
  <c r="B110" i="57"/>
  <c r="B32" i="57"/>
  <c r="B45" i="63"/>
  <c r="B122" i="63"/>
  <c r="T32" i="50"/>
  <c r="P32" i="50"/>
  <c r="X32" i="50"/>
  <c r="P74" i="59"/>
  <c r="AF74" i="59"/>
  <c r="AO27" i="63"/>
  <c r="AO27" i="64"/>
  <c r="AS32" i="57"/>
  <c r="B58" i="63"/>
  <c r="B123" i="57"/>
  <c r="B45" i="57"/>
  <c r="B135" i="63"/>
  <c r="B103" i="63"/>
  <c r="B172" i="57"/>
  <c r="AF172" i="57" s="1"/>
  <c r="B26" i="63"/>
  <c r="B91" i="57"/>
  <c r="B13" i="57"/>
  <c r="P7" i="59"/>
  <c r="EP32" i="52"/>
  <c r="EP57" i="52" s="1"/>
  <c r="FB17" i="42"/>
  <c r="EP50" i="52" s="1"/>
  <c r="FB6" i="42"/>
  <c r="EP35" i="52" s="1"/>
  <c r="FB7" i="42"/>
  <c r="EP36" i="52" s="1"/>
  <c r="FB14" i="42"/>
  <c r="EP47" i="52" s="1"/>
  <c r="FB11" i="42"/>
  <c r="FB5" i="42"/>
  <c r="EP34" i="52" s="1"/>
  <c r="FB4" i="42"/>
  <c r="EP33" i="52" s="1"/>
  <c r="FB15" i="42"/>
  <c r="EP48" i="52" s="1"/>
  <c r="FB9" i="42"/>
  <c r="EP38" i="52" s="1"/>
  <c r="FB19" i="42"/>
  <c r="EP56" i="52" s="1"/>
  <c r="FB13" i="42"/>
  <c r="EP46" i="52" s="1"/>
  <c r="FB8" i="42"/>
  <c r="EP37" i="52" s="1"/>
  <c r="FB10" i="42"/>
  <c r="EP39" i="52" s="1"/>
  <c r="T59" i="50"/>
  <c r="P59" i="50"/>
  <c r="X59" i="50"/>
  <c r="B121" i="63"/>
  <c r="B109" i="57"/>
  <c r="B31" i="57"/>
  <c r="B44" i="63"/>
  <c r="ED19" i="42"/>
  <c r="DR56" i="52" s="1"/>
  <c r="ED10" i="42"/>
  <c r="DR39" i="52" s="1"/>
  <c r="ED6" i="42"/>
  <c r="DR35" i="52" s="1"/>
  <c r="ED14" i="42"/>
  <c r="DR47" i="52" s="1"/>
  <c r="ED17" i="42"/>
  <c r="DR50" i="52" s="1"/>
  <c r="ED9" i="42"/>
  <c r="DR38" i="52" s="1"/>
  <c r="ED5" i="42"/>
  <c r="DR34" i="52" s="1"/>
  <c r="ED13" i="42"/>
  <c r="DR46" i="52" s="1"/>
  <c r="ED15" i="42"/>
  <c r="DR48" i="52" s="1"/>
  <c r="ED8" i="42"/>
  <c r="DR37" i="52" s="1"/>
  <c r="ED4" i="42"/>
  <c r="DR33" i="52" s="1"/>
  <c r="ED11" i="42"/>
  <c r="ED7" i="42"/>
  <c r="DR36" i="52" s="1"/>
  <c r="DR32" i="52"/>
  <c r="DR57" i="52" s="1"/>
  <c r="AO53" i="63"/>
  <c r="AO53" i="64"/>
  <c r="AS58" i="57"/>
  <c r="AS42" i="57"/>
  <c r="AO37" i="63"/>
  <c r="AO37" i="64"/>
  <c r="AS62" i="57"/>
  <c r="AO57" i="63"/>
  <c r="AO57" i="64"/>
  <c r="X65" i="50"/>
  <c r="T65" i="50"/>
  <c r="P65" i="50"/>
  <c r="P41" i="59"/>
  <c r="AF41" i="59"/>
  <c r="AF67" i="59"/>
  <c r="P67" i="59"/>
  <c r="B162" i="63"/>
  <c r="B85" i="63"/>
  <c r="B150" i="57"/>
  <c r="B72" i="57"/>
  <c r="P16" i="57"/>
  <c r="AF16" i="57"/>
  <c r="P10" i="59"/>
  <c r="AO34" i="63"/>
  <c r="AO34" i="64"/>
  <c r="AS39" i="57"/>
  <c r="AF29" i="59"/>
  <c r="P29" i="59"/>
  <c r="BR15" i="42"/>
  <c r="BF48" i="52" s="1"/>
  <c r="BR8" i="42"/>
  <c r="BF37" i="52" s="1"/>
  <c r="BR4" i="42"/>
  <c r="BF33" i="52" s="1"/>
  <c r="BR11" i="42"/>
  <c r="BR7" i="42"/>
  <c r="BF36" i="52" s="1"/>
  <c r="BF32" i="52"/>
  <c r="BF57" i="52" s="1"/>
  <c r="BR19" i="42"/>
  <c r="BF56" i="52" s="1"/>
  <c r="BR10" i="42"/>
  <c r="BF39" i="52" s="1"/>
  <c r="BR6" i="42"/>
  <c r="BF35" i="52" s="1"/>
  <c r="BR14" i="42"/>
  <c r="BF47" i="52" s="1"/>
  <c r="BR17" i="42"/>
  <c r="BF50" i="52" s="1"/>
  <c r="BR9" i="42"/>
  <c r="BF38" i="52" s="1"/>
  <c r="BR5" i="42"/>
  <c r="BF34" i="52" s="1"/>
  <c r="BR13" i="42"/>
  <c r="BF46" i="52" s="1"/>
  <c r="AF63" i="59"/>
  <c r="P63" i="59"/>
  <c r="P78" i="50"/>
  <c r="X78" i="50"/>
  <c r="T78" i="50"/>
  <c r="AF53" i="59"/>
  <c r="P53" i="59"/>
  <c r="P21" i="50"/>
  <c r="X21" i="50"/>
  <c r="T21" i="50"/>
  <c r="P36" i="50"/>
  <c r="X36" i="50"/>
  <c r="T36" i="50"/>
  <c r="B49" i="63"/>
  <c r="B126" i="63"/>
  <c r="B36" i="57"/>
  <c r="B114" i="57"/>
  <c r="AO33" i="63"/>
  <c r="AO33" i="64"/>
  <c r="AS38" i="57"/>
  <c r="GL14" i="42"/>
  <c r="FZ47" i="52" s="1"/>
  <c r="GL10" i="42"/>
  <c r="FZ39" i="52" s="1"/>
  <c r="GL6" i="42"/>
  <c r="FZ35" i="52" s="1"/>
  <c r="GL15" i="42"/>
  <c r="FZ48" i="52" s="1"/>
  <c r="GL17" i="42"/>
  <c r="FZ50" i="52" s="1"/>
  <c r="GL9" i="42"/>
  <c r="FZ38" i="52" s="1"/>
  <c r="GL5" i="42"/>
  <c r="FZ34" i="52" s="1"/>
  <c r="GL19" i="42"/>
  <c r="FZ56" i="52" s="1"/>
  <c r="GL8" i="42"/>
  <c r="FZ37" i="52" s="1"/>
  <c r="GL4" i="42"/>
  <c r="FZ33" i="52" s="1"/>
  <c r="FZ32" i="52"/>
  <c r="FZ57" i="52" s="1"/>
  <c r="GL11" i="42"/>
  <c r="GL7" i="42"/>
  <c r="FZ36" i="52" s="1"/>
  <c r="GL13" i="42"/>
  <c r="FZ46" i="52" s="1"/>
  <c r="B56" i="57"/>
  <c r="B69" i="63"/>
  <c r="B146" i="63"/>
  <c r="B134" i="57"/>
  <c r="B28" i="57"/>
  <c r="B106" i="57"/>
  <c r="B41" i="63"/>
  <c r="B118" i="63"/>
  <c r="P60" i="59"/>
  <c r="AF60" i="59"/>
  <c r="AS6" i="57"/>
  <c r="AO4" i="64"/>
  <c r="AO4" i="63"/>
  <c r="AF28" i="59"/>
  <c r="P28" i="59"/>
  <c r="GH32" i="52"/>
  <c r="GH57" i="52" s="1"/>
  <c r="GT19" i="42"/>
  <c r="GH56" i="52" s="1"/>
  <c r="GT14" i="42"/>
  <c r="GH47" i="52" s="1"/>
  <c r="GT6" i="42"/>
  <c r="GH35" i="52" s="1"/>
  <c r="GT7" i="42"/>
  <c r="GH36" i="52" s="1"/>
  <c r="GT17" i="42"/>
  <c r="GH50" i="52" s="1"/>
  <c r="GT8" i="42"/>
  <c r="GH37" i="52" s="1"/>
  <c r="GT5" i="42"/>
  <c r="GH34" i="52" s="1"/>
  <c r="GT15" i="42"/>
  <c r="GH48" i="52" s="1"/>
  <c r="GT4" i="42"/>
  <c r="GH33" i="52" s="1"/>
  <c r="GT13" i="42"/>
  <c r="GH46" i="52" s="1"/>
  <c r="GT11" i="42"/>
  <c r="GT10" i="42"/>
  <c r="GH39" i="52" s="1"/>
  <c r="GT9" i="42"/>
  <c r="GH38" i="52" s="1"/>
  <c r="X20" i="50"/>
  <c r="T20" i="50"/>
  <c r="P20" i="50"/>
  <c r="B100" i="63"/>
  <c r="B169" i="57"/>
  <c r="B23" i="63"/>
  <c r="B10" i="57"/>
  <c r="B88" i="57"/>
  <c r="AS17" i="57"/>
  <c r="AO12" i="63"/>
  <c r="AO12" i="64"/>
  <c r="FV15" i="42"/>
  <c r="FJ48" i="52" s="1"/>
  <c r="FV8" i="42"/>
  <c r="FJ37" i="52" s="1"/>
  <c r="FV4" i="42"/>
  <c r="FJ33" i="52" s="1"/>
  <c r="FV11" i="42"/>
  <c r="FV7" i="42"/>
  <c r="FJ36" i="52" s="1"/>
  <c r="FV17" i="42"/>
  <c r="FJ50" i="52" s="1"/>
  <c r="FJ32" i="52"/>
  <c r="FJ57" i="52" s="1"/>
  <c r="FV10" i="42"/>
  <c r="FJ39" i="52" s="1"/>
  <c r="FV6" i="42"/>
  <c r="FJ35" i="52" s="1"/>
  <c r="FV19" i="42"/>
  <c r="FJ56" i="52" s="1"/>
  <c r="FV14" i="42"/>
  <c r="FJ47" i="52" s="1"/>
  <c r="FV9" i="42"/>
  <c r="FJ38" i="52" s="1"/>
  <c r="FV5" i="42"/>
  <c r="FJ34" i="52" s="1"/>
  <c r="FV13" i="42"/>
  <c r="FJ46" i="52" s="1"/>
  <c r="AF35" i="59"/>
  <c r="P35" i="59"/>
  <c r="P5" i="57"/>
  <c r="B154" i="57"/>
  <c r="B166" i="63"/>
  <c r="B89" i="63"/>
  <c r="B76" i="57"/>
  <c r="P20" i="59"/>
  <c r="AF20" i="59"/>
  <c r="B90" i="57"/>
  <c r="B102" i="63"/>
  <c r="B171" i="57"/>
  <c r="AF171" i="57" s="1"/>
  <c r="B25" i="63"/>
  <c r="B12" i="57"/>
  <c r="P51" i="59"/>
  <c r="AF51" i="59"/>
  <c r="AF49" i="59"/>
  <c r="P49" i="59"/>
  <c r="DJ32" i="52"/>
  <c r="DJ57" i="52" s="1"/>
  <c r="DV17" i="42"/>
  <c r="DJ50" i="52" s="1"/>
  <c r="DV8" i="42"/>
  <c r="DJ37" i="52" s="1"/>
  <c r="DV10" i="42"/>
  <c r="DJ39" i="52" s="1"/>
  <c r="DV14" i="42"/>
  <c r="DJ47" i="52" s="1"/>
  <c r="DV19" i="42"/>
  <c r="DJ56" i="52" s="1"/>
  <c r="DV6" i="42"/>
  <c r="DJ35" i="52" s="1"/>
  <c r="DV7" i="42"/>
  <c r="DJ36" i="52" s="1"/>
  <c r="DV15" i="42"/>
  <c r="DJ48" i="52" s="1"/>
  <c r="DV11" i="42"/>
  <c r="DV5" i="42"/>
  <c r="DJ34" i="52" s="1"/>
  <c r="DV13" i="42"/>
  <c r="DJ46" i="52" s="1"/>
  <c r="DV9" i="42"/>
  <c r="DJ38" i="52" s="1"/>
  <c r="DV4" i="42"/>
  <c r="DJ33" i="52" s="1"/>
  <c r="X38" i="50"/>
  <c r="T38" i="50"/>
  <c r="P38" i="50"/>
  <c r="P19" i="59"/>
  <c r="AF19" i="59"/>
  <c r="BR32" i="52"/>
  <c r="BR57" i="52" s="1"/>
  <c r="CD10" i="42"/>
  <c r="BR39" i="52" s="1"/>
  <c r="CD6" i="42"/>
  <c r="BR35" i="52" s="1"/>
  <c r="CD19" i="42"/>
  <c r="BR56" i="52" s="1"/>
  <c r="CD14" i="42"/>
  <c r="BR47" i="52" s="1"/>
  <c r="CD9" i="42"/>
  <c r="BR38" i="52" s="1"/>
  <c r="CD5" i="42"/>
  <c r="BR34" i="52" s="1"/>
  <c r="CD13" i="42"/>
  <c r="BR46" i="52" s="1"/>
  <c r="CD15" i="42"/>
  <c r="BR48" i="52" s="1"/>
  <c r="CD8" i="42"/>
  <c r="BR37" i="52" s="1"/>
  <c r="CD4" i="42"/>
  <c r="BR33" i="52" s="1"/>
  <c r="CD11" i="42"/>
  <c r="CD7" i="42"/>
  <c r="BR36" i="52" s="1"/>
  <c r="CD17" i="42"/>
  <c r="BR50" i="52" s="1"/>
  <c r="AO70" i="64"/>
  <c r="AS75" i="57"/>
  <c r="AO70" i="63"/>
  <c r="AS25" i="57"/>
  <c r="AO20" i="63"/>
  <c r="AO20" i="64"/>
  <c r="AO72" i="63"/>
  <c r="AS77" i="57"/>
  <c r="AO72" i="64"/>
  <c r="X60" i="50"/>
  <c r="T60" i="50"/>
  <c r="P60" i="50"/>
  <c r="EH15" i="42"/>
  <c r="DV48" i="52" s="1"/>
  <c r="EH10" i="42"/>
  <c r="DV39" i="52" s="1"/>
  <c r="EH11" i="42"/>
  <c r="DV32" i="52"/>
  <c r="DV57" i="52" s="1"/>
  <c r="EH8" i="42"/>
  <c r="DV37" i="52" s="1"/>
  <c r="EH9" i="42"/>
  <c r="DV38" i="52" s="1"/>
  <c r="EH19" i="42"/>
  <c r="DV56" i="52" s="1"/>
  <c r="EH14" i="42"/>
  <c r="DV47" i="52" s="1"/>
  <c r="EH6" i="42"/>
  <c r="DV35" i="52" s="1"/>
  <c r="EH7" i="42"/>
  <c r="DV36" i="52" s="1"/>
  <c r="EH17" i="42"/>
  <c r="DV50" i="52" s="1"/>
  <c r="EH13" i="42"/>
  <c r="DV46" i="52" s="1"/>
  <c r="EH4" i="42"/>
  <c r="DV33" i="52" s="1"/>
  <c r="EH5" i="42"/>
  <c r="DV34" i="52" s="1"/>
  <c r="AS76" i="57"/>
  <c r="AO71" i="63"/>
  <c r="AO71" i="64"/>
  <c r="AF32" i="59"/>
  <c r="P32" i="59"/>
  <c r="T52" i="50"/>
  <c r="P52" i="50"/>
  <c r="X52" i="50"/>
  <c r="B37" i="63"/>
  <c r="B114" i="63"/>
  <c r="B24" i="57"/>
  <c r="B102" i="57"/>
  <c r="GH14" i="42"/>
  <c r="FV47" i="52" s="1"/>
  <c r="GH19" i="42"/>
  <c r="FV56" i="52" s="1"/>
  <c r="GH5" i="42"/>
  <c r="FV34" i="52" s="1"/>
  <c r="GH4" i="42"/>
  <c r="FV33" i="52" s="1"/>
  <c r="GH15" i="42"/>
  <c r="FV48" i="52" s="1"/>
  <c r="GH11" i="42"/>
  <c r="GH9" i="42"/>
  <c r="FV38" i="52" s="1"/>
  <c r="GH13" i="42"/>
  <c r="FV46" i="52" s="1"/>
  <c r="GH10" i="42"/>
  <c r="FV39" i="52" s="1"/>
  <c r="GH8" i="42"/>
  <c r="FV37" i="52" s="1"/>
  <c r="FV32" i="52"/>
  <c r="FV57" i="52" s="1"/>
  <c r="GH17" i="42"/>
  <c r="FV50" i="52" s="1"/>
  <c r="GH6" i="42"/>
  <c r="FV35" i="52" s="1"/>
  <c r="GH7" i="42"/>
  <c r="FV36" i="52" s="1"/>
  <c r="AO19" i="63"/>
  <c r="AO19" i="64"/>
  <c r="AS24" i="57"/>
  <c r="AO64" i="63"/>
  <c r="AO64" i="64"/>
  <c r="AS69" i="57"/>
  <c r="BJ14" i="42"/>
  <c r="AX47" i="52" s="1"/>
  <c r="BJ7" i="42"/>
  <c r="AX36" i="52" s="1"/>
  <c r="BJ11" i="42"/>
  <c r="BJ6" i="42"/>
  <c r="AX35" i="52" s="1"/>
  <c r="BJ15" i="42"/>
  <c r="AX48" i="52" s="1"/>
  <c r="BJ5" i="42"/>
  <c r="AX34" i="52" s="1"/>
  <c r="BJ10" i="42"/>
  <c r="AX39" i="52" s="1"/>
  <c r="BJ13" i="42"/>
  <c r="AX46" i="52" s="1"/>
  <c r="BJ4" i="42"/>
  <c r="AX33" i="52" s="1"/>
  <c r="BJ9" i="42"/>
  <c r="AX38" i="52" s="1"/>
  <c r="AX32" i="52"/>
  <c r="AX57" i="52" s="1"/>
  <c r="BJ17" i="42"/>
  <c r="AX50" i="52" s="1"/>
  <c r="BJ19" i="42"/>
  <c r="AX56" i="52" s="1"/>
  <c r="BJ8" i="42"/>
  <c r="AX37" i="52" s="1"/>
  <c r="P55" i="59"/>
  <c r="AF55" i="59"/>
  <c r="AS7" i="57"/>
  <c r="AO5" i="63"/>
  <c r="AO5" i="64"/>
  <c r="X31" i="50"/>
  <c r="T31" i="50"/>
  <c r="P31" i="50"/>
  <c r="AF58" i="59"/>
  <c r="P58" i="59"/>
  <c r="B65" i="57"/>
  <c r="B155" i="63"/>
  <c r="B78" i="63"/>
  <c r="B143" i="57"/>
  <c r="X9" i="50"/>
  <c r="T9" i="50"/>
  <c r="BV15" i="42"/>
  <c r="BJ48" i="52" s="1"/>
  <c r="BV10" i="42"/>
  <c r="BJ39" i="52" s="1"/>
  <c r="BV11" i="42"/>
  <c r="BJ32" i="52"/>
  <c r="BJ57" i="52" s="1"/>
  <c r="BV8" i="42"/>
  <c r="BJ37" i="52" s="1"/>
  <c r="BV9" i="42"/>
  <c r="BJ38" i="52" s="1"/>
  <c r="BV19" i="42"/>
  <c r="BJ56" i="52" s="1"/>
  <c r="BV14" i="42"/>
  <c r="BJ47" i="52" s="1"/>
  <c r="BV6" i="42"/>
  <c r="BJ35" i="52" s="1"/>
  <c r="BV7" i="42"/>
  <c r="BJ36" i="52" s="1"/>
  <c r="BV17" i="42"/>
  <c r="BJ50" i="52" s="1"/>
  <c r="BV13" i="42"/>
  <c r="BJ46" i="52" s="1"/>
  <c r="BV4" i="42"/>
  <c r="BJ33" i="52" s="1"/>
  <c r="BV5" i="42"/>
  <c r="BJ34" i="52" s="1"/>
  <c r="P72" i="50"/>
  <c r="X72" i="50"/>
  <c r="T72" i="50"/>
  <c r="P16" i="59"/>
  <c r="AF16" i="59"/>
  <c r="B77" i="63"/>
  <c r="B142" i="57"/>
  <c r="B64" i="57"/>
  <c r="B154" i="63"/>
  <c r="FN38" i="42"/>
  <c r="GH23" i="52" s="1"/>
  <c r="FN32" i="42"/>
  <c r="GH17" i="52" s="1"/>
  <c r="FN22" i="42"/>
  <c r="GH4" i="52" s="1"/>
  <c r="FN36" i="42"/>
  <c r="GH21" i="52" s="1"/>
  <c r="FN26" i="42"/>
  <c r="GH8" i="52" s="1"/>
  <c r="FN25" i="42"/>
  <c r="GH7" i="52" s="1"/>
  <c r="FN27" i="42"/>
  <c r="GH9" i="52" s="1"/>
  <c r="FN34" i="42"/>
  <c r="GH19" i="52" s="1"/>
  <c r="FN28" i="42"/>
  <c r="GH10" i="52" s="1"/>
  <c r="FN29" i="42"/>
  <c r="FN23" i="42"/>
  <c r="GH5" i="52" s="1"/>
  <c r="FN33" i="42"/>
  <c r="GH18" i="52" s="1"/>
  <c r="FN24" i="42"/>
  <c r="GH6" i="52" s="1"/>
  <c r="GH3" i="52"/>
  <c r="GH28" i="52" s="1"/>
  <c r="AS33" i="57"/>
  <c r="AO28" i="63"/>
  <c r="AO28" i="64"/>
  <c r="B156" i="57"/>
  <c r="B78" i="57"/>
  <c r="AS22" i="57"/>
  <c r="AO17" i="64"/>
  <c r="AO17" i="63"/>
  <c r="EX13" i="42"/>
  <c r="EL46" i="52" s="1"/>
  <c r="EX7" i="42"/>
  <c r="EL36" i="52" s="1"/>
  <c r="EX8" i="42"/>
  <c r="EL37" i="52" s="1"/>
  <c r="EX19" i="42"/>
  <c r="EL56" i="52" s="1"/>
  <c r="EX14" i="42"/>
  <c r="EL47" i="52" s="1"/>
  <c r="EX5" i="42"/>
  <c r="EL34" i="52" s="1"/>
  <c r="EX6" i="42"/>
  <c r="EL35" i="52" s="1"/>
  <c r="EX17" i="42"/>
  <c r="EL50" i="52" s="1"/>
  <c r="EX11" i="42"/>
  <c r="EL32" i="52"/>
  <c r="EL57" i="52" s="1"/>
  <c r="EX4" i="42"/>
  <c r="EL33" i="52" s="1"/>
  <c r="EX15" i="42"/>
  <c r="EL48" i="52" s="1"/>
  <c r="EX9" i="42"/>
  <c r="EL38" i="52" s="1"/>
  <c r="EX10" i="42"/>
  <c r="EL39" i="52" s="1"/>
  <c r="HF23" i="42"/>
  <c r="HZ5" i="52" s="1"/>
  <c r="HZ3" i="52"/>
  <c r="HZ28" i="52" s="1"/>
  <c r="HF26" i="42"/>
  <c r="HZ8" i="52" s="1"/>
  <c r="HF28" i="42"/>
  <c r="HZ10" i="52" s="1"/>
  <c r="HF22" i="42"/>
  <c r="HZ4" i="52" s="1"/>
  <c r="HF36" i="42"/>
  <c r="HZ21" i="52" s="1"/>
  <c r="HF33" i="42"/>
  <c r="HZ18" i="52" s="1"/>
  <c r="HF24" i="42"/>
  <c r="HZ6" i="52" s="1"/>
  <c r="HF29" i="42"/>
  <c r="HF38" i="42"/>
  <c r="HZ23" i="52" s="1"/>
  <c r="HF34" i="42"/>
  <c r="HZ19" i="52" s="1"/>
  <c r="HF27" i="42"/>
  <c r="HZ9" i="52" s="1"/>
  <c r="HF25" i="42"/>
  <c r="HZ7" i="52" s="1"/>
  <c r="HF32" i="42"/>
  <c r="HZ17" i="52" s="1"/>
  <c r="B165" i="63"/>
  <c r="B153" i="57"/>
  <c r="B75" i="57"/>
  <c r="B88" i="63"/>
  <c r="T46" i="50"/>
  <c r="P46" i="50"/>
  <c r="X46" i="50"/>
  <c r="DR15" i="42"/>
  <c r="DF48" i="52" s="1"/>
  <c r="DF32" i="52"/>
  <c r="DF57" i="52" s="1"/>
  <c r="DR6" i="42"/>
  <c r="DF35" i="52" s="1"/>
  <c r="DR7" i="42"/>
  <c r="DF36" i="52" s="1"/>
  <c r="DR19" i="42"/>
  <c r="DF56" i="52" s="1"/>
  <c r="DR14" i="42"/>
  <c r="DF47" i="52" s="1"/>
  <c r="DR4" i="42"/>
  <c r="DF33" i="52" s="1"/>
  <c r="DR5" i="42"/>
  <c r="DF34" i="52" s="1"/>
  <c r="DR17" i="42"/>
  <c r="DF50" i="52" s="1"/>
  <c r="DR10" i="42"/>
  <c r="DF39" i="52" s="1"/>
  <c r="DR11" i="42"/>
  <c r="DR13" i="42"/>
  <c r="DF46" i="52" s="1"/>
  <c r="DR8" i="42"/>
  <c r="DF37" i="52" s="1"/>
  <c r="DR9" i="42"/>
  <c r="DF38" i="52" s="1"/>
  <c r="P6" i="59"/>
  <c r="B126" i="57"/>
  <c r="B61" i="63"/>
  <c r="B138" i="63"/>
  <c r="B48" i="57"/>
  <c r="X10" i="50"/>
  <c r="T10" i="50"/>
  <c r="AF17" i="59"/>
  <c r="P17" i="59"/>
  <c r="AF13" i="59"/>
  <c r="P13" i="59"/>
  <c r="P65" i="59"/>
  <c r="AF65" i="59"/>
  <c r="B132" i="63"/>
  <c r="B42" i="57"/>
  <c r="B120" i="57"/>
  <c r="B55" i="63"/>
  <c r="FF29" i="42"/>
  <c r="FF24" i="42"/>
  <c r="IL35" i="52" s="1"/>
  <c r="FF36" i="42"/>
  <c r="IL50" i="52" s="1"/>
  <c r="FF32" i="42"/>
  <c r="IL46" i="52" s="1"/>
  <c r="FF25" i="42"/>
  <c r="IL36" i="52" s="1"/>
  <c r="FF27" i="42"/>
  <c r="IL38" i="52" s="1"/>
  <c r="FF34" i="42"/>
  <c r="IL48" i="52" s="1"/>
  <c r="FF22" i="42"/>
  <c r="IL33" i="52" s="1"/>
  <c r="FF23" i="42"/>
  <c r="IL34" i="52" s="1"/>
  <c r="FF33" i="42"/>
  <c r="IL47" i="52" s="1"/>
  <c r="IL32" i="52"/>
  <c r="IL57" i="52" s="1"/>
  <c r="FF28" i="42"/>
  <c r="IL39" i="52" s="1"/>
  <c r="FF38" i="42"/>
  <c r="IL52" i="52" s="1"/>
  <c r="FF26" i="42"/>
  <c r="IL37" i="52" s="1"/>
  <c r="AO40" i="63"/>
  <c r="AO40" i="64"/>
  <c r="AS45" i="57"/>
  <c r="P4" i="59"/>
  <c r="X76" i="50"/>
  <c r="T76" i="50"/>
  <c r="P76" i="50"/>
  <c r="T12" i="50"/>
  <c r="P12" i="50"/>
  <c r="X12" i="50"/>
  <c r="AO10" i="64"/>
  <c r="AS12" i="57"/>
  <c r="AO10" i="63"/>
  <c r="B29" i="57"/>
  <c r="B119" i="63"/>
  <c r="B42" i="63"/>
  <c r="B107" i="57"/>
  <c r="B116" i="57"/>
  <c r="B38" i="57"/>
  <c r="B51" i="63"/>
  <c r="B128" i="63"/>
  <c r="B53" i="57"/>
  <c r="B66" i="63"/>
  <c r="B131" i="57"/>
  <c r="B143" i="63"/>
  <c r="B25" i="57"/>
  <c r="B115" i="63"/>
  <c r="B38" i="63"/>
  <c r="B103" i="57"/>
  <c r="AF48" i="59"/>
  <c r="P48" i="59"/>
  <c r="T18" i="50"/>
  <c r="P18" i="50"/>
  <c r="X18" i="50"/>
  <c r="AO45" i="63"/>
  <c r="AO45" i="64"/>
  <c r="AS50" i="57"/>
  <c r="P25" i="59"/>
  <c r="AF25" i="59"/>
  <c r="P77" i="59"/>
  <c r="AF77" i="59"/>
  <c r="AF76" i="59"/>
  <c r="P76" i="59"/>
  <c r="AS74" i="57"/>
  <c r="AO69" i="63"/>
  <c r="AO69" i="64"/>
  <c r="HJ13" i="42"/>
  <c r="GX46" i="52" s="1"/>
  <c r="HJ5" i="42"/>
  <c r="GX34" i="52" s="1"/>
  <c r="HJ6" i="42"/>
  <c r="GX35" i="52" s="1"/>
  <c r="HJ19" i="42"/>
  <c r="GX56" i="52" s="1"/>
  <c r="HJ11" i="42"/>
  <c r="HJ14" i="42"/>
  <c r="GX47" i="52" s="1"/>
  <c r="HJ4" i="42"/>
  <c r="GX33" i="52" s="1"/>
  <c r="HJ17" i="42"/>
  <c r="GX50" i="52" s="1"/>
  <c r="HJ9" i="42"/>
  <c r="GX38" i="52" s="1"/>
  <c r="HJ10" i="42"/>
  <c r="GX39" i="52" s="1"/>
  <c r="GX32" i="52"/>
  <c r="GX57" i="52" s="1"/>
  <c r="HJ15" i="42"/>
  <c r="GX48" i="52" s="1"/>
  <c r="HJ7" i="42"/>
  <c r="GX36" i="52" s="1"/>
  <c r="HJ8" i="42"/>
  <c r="GX37" i="52" s="1"/>
  <c r="B52" i="57"/>
  <c r="B130" i="57"/>
  <c r="B65" i="63"/>
  <c r="B142" i="63"/>
  <c r="DB15" i="42"/>
  <c r="CP48" i="52" s="1"/>
  <c r="DB11" i="42"/>
  <c r="DB10" i="42"/>
  <c r="CP39" i="52" s="1"/>
  <c r="CP32" i="52"/>
  <c r="CP57" i="52" s="1"/>
  <c r="DB9" i="42"/>
  <c r="CP38" i="52" s="1"/>
  <c r="DB8" i="42"/>
  <c r="CP37" i="52" s="1"/>
  <c r="DB19" i="42"/>
  <c r="CP56" i="52" s="1"/>
  <c r="DB14" i="42"/>
  <c r="CP47" i="52" s="1"/>
  <c r="DB7" i="42"/>
  <c r="CP36" i="52" s="1"/>
  <c r="DB6" i="42"/>
  <c r="CP35" i="52" s="1"/>
  <c r="DB17" i="42"/>
  <c r="CP50" i="52" s="1"/>
  <c r="DB13" i="42"/>
  <c r="CP46" i="52" s="1"/>
  <c r="DB5" i="42"/>
  <c r="CP34" i="52" s="1"/>
  <c r="DB4" i="42"/>
  <c r="CP33" i="52" s="1"/>
  <c r="P24" i="59"/>
  <c r="AF24" i="59"/>
  <c r="AF69" i="59"/>
  <c r="P69" i="59"/>
  <c r="AS55" i="57"/>
  <c r="AO50" i="63"/>
  <c r="AO50" i="64"/>
  <c r="T37" i="50"/>
  <c r="P37" i="50"/>
  <c r="X37" i="50"/>
  <c r="ET23" i="42"/>
  <c r="HZ34" i="52" s="1"/>
  <c r="ET25" i="42"/>
  <c r="HZ36" i="52" s="1"/>
  <c r="ET38" i="42"/>
  <c r="HZ52" i="52" s="1"/>
  <c r="ET28" i="42"/>
  <c r="HZ39" i="52" s="1"/>
  <c r="HZ32" i="52"/>
  <c r="HZ57" i="52" s="1"/>
  <c r="ET33" i="42"/>
  <c r="HZ47" i="52" s="1"/>
  <c r="ET32" i="42"/>
  <c r="HZ46" i="52" s="1"/>
  <c r="ET24" i="42"/>
  <c r="HZ35" i="52" s="1"/>
  <c r="ET22" i="42"/>
  <c r="HZ33" i="52" s="1"/>
  <c r="ET34" i="42"/>
  <c r="HZ48" i="52" s="1"/>
  <c r="ET26" i="42"/>
  <c r="HZ37" i="52" s="1"/>
  <c r="ET27" i="42"/>
  <c r="HZ38" i="52" s="1"/>
  <c r="ET29" i="42"/>
  <c r="ET36" i="42"/>
  <c r="HZ50" i="52" s="1"/>
  <c r="AS72" i="57"/>
  <c r="AO67" i="63"/>
  <c r="AO67" i="64"/>
  <c r="FR36" i="42"/>
  <c r="GL21" i="52" s="1"/>
  <c r="FR26" i="42"/>
  <c r="GL8" i="52" s="1"/>
  <c r="FR22" i="42"/>
  <c r="GL4" i="52" s="1"/>
  <c r="FR24" i="42"/>
  <c r="GL6" i="52" s="1"/>
  <c r="FR34" i="42"/>
  <c r="GL19" i="52" s="1"/>
  <c r="GL3" i="52"/>
  <c r="GL28" i="52" s="1"/>
  <c r="FR27" i="42"/>
  <c r="GL9" i="52" s="1"/>
  <c r="FR33" i="42"/>
  <c r="GL18" i="52" s="1"/>
  <c r="FR29" i="42"/>
  <c r="FR23" i="42"/>
  <c r="GL5" i="52" s="1"/>
  <c r="FR38" i="42"/>
  <c r="GL23" i="52" s="1"/>
  <c r="FR32" i="42"/>
  <c r="GL17" i="52" s="1"/>
  <c r="FR25" i="42"/>
  <c r="GL7" i="52" s="1"/>
  <c r="FR28" i="42"/>
  <c r="GL10" i="52" s="1"/>
  <c r="AS41" i="57"/>
  <c r="AO36" i="63"/>
  <c r="AO36" i="64"/>
  <c r="B168" i="57"/>
  <c r="B99" i="63"/>
  <c r="B87" i="57"/>
  <c r="B22" i="63"/>
  <c r="B9" i="57"/>
  <c r="B29" i="63"/>
  <c r="B175" i="57"/>
  <c r="AF175" i="57" s="1"/>
  <c r="B106" i="63"/>
  <c r="B16" i="57"/>
  <c r="B94" i="57"/>
  <c r="P64" i="50"/>
  <c r="X64" i="50"/>
  <c r="T64" i="50"/>
  <c r="AF39" i="59"/>
  <c r="P39" i="59"/>
  <c r="AO24" i="64"/>
  <c r="AS29" i="57"/>
  <c r="AO24" i="63"/>
  <c r="P15" i="50"/>
  <c r="T15" i="50"/>
  <c r="X15" i="50"/>
  <c r="AS63" i="57"/>
  <c r="AO58" i="63"/>
  <c r="AO58" i="64"/>
  <c r="HR29" i="42"/>
  <c r="HR24" i="42"/>
  <c r="IL6" i="52" s="1"/>
  <c r="HR36" i="42"/>
  <c r="IL21" i="52" s="1"/>
  <c r="HR32" i="42"/>
  <c r="IL17" i="52" s="1"/>
  <c r="HR25" i="42"/>
  <c r="IL7" i="52" s="1"/>
  <c r="HR27" i="42"/>
  <c r="IL9" i="52" s="1"/>
  <c r="HR34" i="42"/>
  <c r="IL19" i="52" s="1"/>
  <c r="HR22" i="42"/>
  <c r="IL4" i="52" s="1"/>
  <c r="HR23" i="42"/>
  <c r="IL5" i="52" s="1"/>
  <c r="HR26" i="42"/>
  <c r="IL8" i="52" s="1"/>
  <c r="IL3" i="52"/>
  <c r="IL28" i="52" s="1"/>
  <c r="HR28" i="42"/>
  <c r="IL10" i="52" s="1"/>
  <c r="HR38" i="42"/>
  <c r="IL23" i="52" s="1"/>
  <c r="HR33" i="42"/>
  <c r="IL18" i="52" s="1"/>
  <c r="AF22" i="59"/>
  <c r="P22" i="59"/>
  <c r="X49" i="50"/>
  <c r="T49" i="50"/>
  <c r="P49" i="50"/>
  <c r="B62" i="63"/>
  <c r="B127" i="57"/>
  <c r="B49" i="57"/>
  <c r="B139" i="63"/>
  <c r="CP15" i="42"/>
  <c r="CD48" i="52" s="1"/>
  <c r="CP11" i="42"/>
  <c r="CP10" i="42"/>
  <c r="CD39" i="52" s="1"/>
  <c r="CP13" i="42"/>
  <c r="CD46" i="52" s="1"/>
  <c r="CP9" i="42"/>
  <c r="CD38" i="52" s="1"/>
  <c r="CP8" i="42"/>
  <c r="CD37" i="52" s="1"/>
  <c r="CD32" i="52"/>
  <c r="CD57" i="52" s="1"/>
  <c r="CP17" i="42"/>
  <c r="CD50" i="52" s="1"/>
  <c r="CP7" i="42"/>
  <c r="CD36" i="52" s="1"/>
  <c r="CP6" i="42"/>
  <c r="CD35" i="52" s="1"/>
  <c r="CP14" i="42"/>
  <c r="CD47" i="52" s="1"/>
  <c r="CP19" i="42"/>
  <c r="CD56" i="52" s="1"/>
  <c r="CP5" i="42"/>
  <c r="CD34" i="52" s="1"/>
  <c r="CP4" i="42"/>
  <c r="CD33" i="52" s="1"/>
  <c r="AF38" i="59"/>
  <c r="P38" i="59"/>
  <c r="EH23" i="42"/>
  <c r="HN34" i="52" s="1"/>
  <c r="EH33" i="42"/>
  <c r="HN47" i="52" s="1"/>
  <c r="EH24" i="42"/>
  <c r="HN35" i="52" s="1"/>
  <c r="EH25" i="42"/>
  <c r="HN36" i="52" s="1"/>
  <c r="EH38" i="42"/>
  <c r="HN52" i="52" s="1"/>
  <c r="EH32" i="42"/>
  <c r="HN46" i="52" s="1"/>
  <c r="HN32" i="52"/>
  <c r="HN57" i="52" s="1"/>
  <c r="EH36" i="42"/>
  <c r="HN50" i="52" s="1"/>
  <c r="EH26" i="42"/>
  <c r="HN37" i="52" s="1"/>
  <c r="EH22" i="42"/>
  <c r="HN33" i="52" s="1"/>
  <c r="EH27" i="42"/>
  <c r="HN38" i="52" s="1"/>
  <c r="EH34" i="42"/>
  <c r="HN48" i="52" s="1"/>
  <c r="EH28" i="42"/>
  <c r="HN39" i="52" s="1"/>
  <c r="EH29" i="42"/>
  <c r="AS60" i="57"/>
  <c r="AO55" i="63"/>
  <c r="AO55" i="64"/>
  <c r="P48" i="50"/>
  <c r="X48" i="50"/>
  <c r="T48" i="50"/>
  <c r="CL17" i="42"/>
  <c r="BZ50" i="52" s="1"/>
  <c r="CL11" i="42"/>
  <c r="CL14" i="42"/>
  <c r="BZ47" i="52" s="1"/>
  <c r="CL4" i="42"/>
  <c r="BZ33" i="52" s="1"/>
  <c r="CL15" i="42"/>
  <c r="BZ48" i="52" s="1"/>
  <c r="CL9" i="42"/>
  <c r="BZ38" i="52" s="1"/>
  <c r="CL10" i="42"/>
  <c r="BZ39" i="52" s="1"/>
  <c r="CL13" i="42"/>
  <c r="BZ46" i="52" s="1"/>
  <c r="CL7" i="42"/>
  <c r="BZ36" i="52" s="1"/>
  <c r="CL8" i="42"/>
  <c r="BZ37" i="52" s="1"/>
  <c r="CL19" i="42"/>
  <c r="BZ56" i="52" s="1"/>
  <c r="BZ32" i="52"/>
  <c r="BZ57" i="52" s="1"/>
  <c r="CL5" i="42"/>
  <c r="BZ34" i="52" s="1"/>
  <c r="CL6" i="42"/>
  <c r="BZ35" i="52" s="1"/>
  <c r="B179" i="57"/>
  <c r="AF179" i="57" s="1"/>
  <c r="B110" i="63"/>
  <c r="B20" i="57"/>
  <c r="B98" i="57"/>
  <c r="B33" i="63"/>
  <c r="AF155" i="57" l="1"/>
  <c r="T155" i="57"/>
  <c r="FJ20" i="42"/>
  <c r="K167" i="63"/>
  <c r="L167" i="63"/>
  <c r="X73" i="57"/>
  <c r="AF73" i="57"/>
  <c r="P73" i="57"/>
  <c r="H57" i="63"/>
  <c r="AF56" i="57"/>
  <c r="P56" i="57"/>
  <c r="AF132" i="57"/>
  <c r="AB132" i="57"/>
  <c r="T132" i="57"/>
  <c r="X132" i="57"/>
  <c r="P132" i="57"/>
  <c r="BZ20" i="42"/>
  <c r="J167" i="63"/>
  <c r="I167" i="63"/>
  <c r="AB122" i="57"/>
  <c r="T122" i="57"/>
  <c r="P122" i="57"/>
  <c r="X122" i="57"/>
  <c r="AF122" i="57"/>
  <c r="J57" i="63"/>
  <c r="L57" i="63"/>
  <c r="L134" i="63"/>
  <c r="I134" i="63"/>
  <c r="K134" i="63"/>
  <c r="H134" i="63"/>
  <c r="J134" i="63"/>
  <c r="L144" i="63"/>
  <c r="I144" i="63"/>
  <c r="H144" i="63"/>
  <c r="J144" i="63"/>
  <c r="K144" i="63"/>
  <c r="P89" i="57"/>
  <c r="AB170" i="57"/>
  <c r="T89" i="57"/>
  <c r="T170" i="57"/>
  <c r="P170" i="57"/>
  <c r="X89" i="57"/>
  <c r="AF89" i="57"/>
  <c r="X170" i="57"/>
  <c r="AB89" i="57"/>
  <c r="H153" i="63"/>
  <c r="J153" i="63"/>
  <c r="L153" i="63"/>
  <c r="I153" i="63"/>
  <c r="L24" i="63"/>
  <c r="H24" i="63"/>
  <c r="K24" i="63"/>
  <c r="I24" i="63"/>
  <c r="J24" i="63"/>
  <c r="AF84" i="58"/>
  <c r="AF91" i="58" s="1"/>
  <c r="I76" i="63"/>
  <c r="L76" i="63"/>
  <c r="H76" i="63"/>
  <c r="J76" i="63"/>
  <c r="K76" i="63"/>
  <c r="P86" i="58"/>
  <c r="P111" i="57"/>
  <c r="AF111" i="57"/>
  <c r="AB111" i="57"/>
  <c r="T111" i="57"/>
  <c r="H163" i="63"/>
  <c r="I163" i="63"/>
  <c r="L163" i="63"/>
  <c r="J163" i="63"/>
  <c r="K163" i="63"/>
  <c r="H86" i="63"/>
  <c r="K86" i="63"/>
  <c r="L86" i="63"/>
  <c r="J86" i="63"/>
  <c r="I86" i="63"/>
  <c r="X151" i="57"/>
  <c r="AF151" i="57"/>
  <c r="T151" i="57"/>
  <c r="P151" i="57"/>
  <c r="AB151" i="57"/>
  <c r="I46" i="63"/>
  <c r="K46" i="63"/>
  <c r="L46" i="63"/>
  <c r="H46" i="63"/>
  <c r="J46" i="63"/>
  <c r="N13" i="42"/>
  <c r="Z15" i="42"/>
  <c r="P10" i="66"/>
  <c r="T91" i="58"/>
  <c r="I169" i="64"/>
  <c r="I171" i="64" s="1"/>
  <c r="I172" i="64" s="1"/>
  <c r="P9" i="66"/>
  <c r="P11" i="66"/>
  <c r="P10" i="50"/>
  <c r="AF9" i="59"/>
  <c r="AF11" i="59"/>
  <c r="AF10" i="59"/>
  <c r="AF8" i="59"/>
  <c r="AP48" i="52"/>
  <c r="BB17" i="42"/>
  <c r="AP50" i="52" s="1"/>
  <c r="P6" i="66"/>
  <c r="AP43" i="52"/>
  <c r="AF5" i="57"/>
  <c r="AF6" i="59"/>
  <c r="AF7" i="59"/>
  <c r="AF5" i="59"/>
  <c r="AT11" i="42"/>
  <c r="AT17" i="42" s="1"/>
  <c r="AX15" i="42"/>
  <c r="P9" i="50"/>
  <c r="AX11" i="42"/>
  <c r="AL43" i="52" s="1"/>
  <c r="P8" i="50"/>
  <c r="AP15" i="42"/>
  <c r="AD48" i="52" s="1"/>
  <c r="EH43" i="52"/>
  <c r="ET20" i="42"/>
  <c r="P7" i="66"/>
  <c r="P6" i="50"/>
  <c r="AL15" i="42"/>
  <c r="Z48" i="52" s="1"/>
  <c r="P7" i="50"/>
  <c r="AP11" i="42"/>
  <c r="AD43" i="52" s="1"/>
  <c r="AL11" i="42"/>
  <c r="Z43" i="52" s="1"/>
  <c r="L91" i="64"/>
  <c r="GP20" i="42"/>
  <c r="GD43" i="52"/>
  <c r="V33" i="52"/>
  <c r="AH11" i="42"/>
  <c r="V46" i="52"/>
  <c r="AH15" i="42"/>
  <c r="P5" i="66"/>
  <c r="DB43" i="52"/>
  <c r="DN20" i="42"/>
  <c r="K20" i="63"/>
  <c r="I20" i="63"/>
  <c r="J20" i="63"/>
  <c r="H20" i="63"/>
  <c r="AF163" i="57"/>
  <c r="J97" i="63"/>
  <c r="I97" i="63"/>
  <c r="H97" i="63"/>
  <c r="K97" i="63"/>
  <c r="P166" i="57"/>
  <c r="X166" i="57"/>
  <c r="AB166" i="57"/>
  <c r="T166" i="57"/>
  <c r="AB85" i="57"/>
  <c r="X85" i="57"/>
  <c r="P85" i="57"/>
  <c r="T85" i="57"/>
  <c r="GD14" i="52"/>
  <c r="FJ40" i="42"/>
  <c r="L94" i="63"/>
  <c r="P5" i="50"/>
  <c r="GT14" i="52"/>
  <c r="FZ40" i="42"/>
  <c r="AF4" i="59"/>
  <c r="L17" i="63"/>
  <c r="AD11" i="42"/>
  <c r="R43" i="52" s="1"/>
  <c r="AF82" i="57"/>
  <c r="AD15" i="42"/>
  <c r="AV79" i="50"/>
  <c r="AV81" i="50" s="1"/>
  <c r="N23" i="52"/>
  <c r="N27" i="52" s="1"/>
  <c r="BD79" i="50"/>
  <c r="BD81" i="50" s="1"/>
  <c r="AF86" i="58"/>
  <c r="AB50" i="57"/>
  <c r="X50" i="57"/>
  <c r="T50" i="57"/>
  <c r="T75" i="57"/>
  <c r="AB75" i="57"/>
  <c r="X75" i="57"/>
  <c r="T19" i="57"/>
  <c r="AB19" i="57"/>
  <c r="X19" i="57"/>
  <c r="T20" i="57"/>
  <c r="AB20" i="57"/>
  <c r="X20" i="57"/>
  <c r="T23" i="57"/>
  <c r="X23" i="57"/>
  <c r="AB23" i="57"/>
  <c r="AB34" i="57"/>
  <c r="X34" i="57"/>
  <c r="T34" i="57"/>
  <c r="T60" i="57"/>
  <c r="AB60" i="57"/>
  <c r="X60" i="57"/>
  <c r="X63" i="57"/>
  <c r="T63" i="57"/>
  <c r="AB63" i="57"/>
  <c r="X41" i="57"/>
  <c r="T41" i="57"/>
  <c r="AB41" i="57"/>
  <c r="AB74" i="57"/>
  <c r="X74" i="57"/>
  <c r="T74" i="57"/>
  <c r="T12" i="57"/>
  <c r="AB12" i="57"/>
  <c r="X12" i="57"/>
  <c r="T6" i="57"/>
  <c r="X6" i="57"/>
  <c r="AB6" i="57"/>
  <c r="X42" i="57"/>
  <c r="T42" i="57"/>
  <c r="AB42" i="57"/>
  <c r="AB45" i="57"/>
  <c r="X45" i="57"/>
  <c r="T45" i="57"/>
  <c r="AB33" i="57"/>
  <c r="X33" i="57"/>
  <c r="T33" i="57"/>
  <c r="AB7" i="57"/>
  <c r="T7" i="57"/>
  <c r="X7" i="57"/>
  <c r="T24" i="57"/>
  <c r="X24" i="57"/>
  <c r="AB24" i="57"/>
  <c r="T76" i="57"/>
  <c r="AB76" i="57"/>
  <c r="X76" i="57"/>
  <c r="T32" i="57"/>
  <c r="AB32" i="57"/>
  <c r="X32" i="57"/>
  <c r="X49" i="57"/>
  <c r="T49" i="57"/>
  <c r="AB49" i="57"/>
  <c r="T28" i="57"/>
  <c r="X28" i="57"/>
  <c r="AB28" i="57"/>
  <c r="AB10" i="57"/>
  <c r="X10" i="57"/>
  <c r="T10" i="57"/>
  <c r="X78" i="57"/>
  <c r="T78" i="57"/>
  <c r="AB78" i="57"/>
  <c r="T4" i="57"/>
  <c r="AB4" i="57"/>
  <c r="X4" i="57"/>
  <c r="T36" i="57"/>
  <c r="AB36" i="57"/>
  <c r="X36" i="57"/>
  <c r="X70" i="57"/>
  <c r="AB70" i="57"/>
  <c r="T70" i="57"/>
  <c r="AB61" i="57"/>
  <c r="X61" i="57"/>
  <c r="T61" i="57"/>
  <c r="AB26" i="57"/>
  <c r="T26" i="57"/>
  <c r="X26" i="57"/>
  <c r="X18" i="57"/>
  <c r="AB18" i="57"/>
  <c r="T18" i="57"/>
  <c r="HR20" i="42"/>
  <c r="HF43" i="52"/>
  <c r="AB79" i="59"/>
  <c r="AB159" i="59" s="1"/>
  <c r="AB163" i="59" s="1"/>
  <c r="AN79" i="50"/>
  <c r="AN81" i="50" s="1"/>
  <c r="AJ79" i="50"/>
  <c r="AJ81" i="50" s="1"/>
  <c r="AF79" i="66"/>
  <c r="AF81" i="66" s="1"/>
  <c r="P90" i="58"/>
  <c r="AF90" i="58" s="1"/>
  <c r="T69" i="57"/>
  <c r="AB69" i="57"/>
  <c r="X69" i="57"/>
  <c r="T64" i="57"/>
  <c r="X64" i="57"/>
  <c r="AB64" i="57"/>
  <c r="T35" i="57"/>
  <c r="AB35" i="57"/>
  <c r="X35" i="57"/>
  <c r="T79" i="59"/>
  <c r="T159" i="59" s="1"/>
  <c r="T163" i="59" s="1"/>
  <c r="HR14" i="52"/>
  <c r="GX40" i="42"/>
  <c r="N4" i="42"/>
  <c r="Z11" i="42"/>
  <c r="AB79" i="50"/>
  <c r="AB81" i="50" s="1"/>
  <c r="X79" i="66"/>
  <c r="X81" i="66" s="1"/>
  <c r="AB48" i="57"/>
  <c r="T48" i="57"/>
  <c r="X48" i="57"/>
  <c r="T51" i="57"/>
  <c r="AB51" i="57"/>
  <c r="X51" i="57"/>
  <c r="T43" i="57"/>
  <c r="AB43" i="57"/>
  <c r="X43" i="57"/>
  <c r="AB30" i="57"/>
  <c r="X30" i="57"/>
  <c r="T30" i="57"/>
  <c r="X79" i="59"/>
  <c r="X159" i="59" s="1"/>
  <c r="X163" i="59" s="1"/>
  <c r="AF79" i="50"/>
  <c r="AF81" i="50" s="1"/>
  <c r="AB79" i="66"/>
  <c r="AB81" i="66" s="1"/>
  <c r="AB46" i="57"/>
  <c r="X46" i="57"/>
  <c r="T46" i="57"/>
  <c r="AF46" i="57"/>
  <c r="P46" i="57"/>
  <c r="AB37" i="57"/>
  <c r="T37" i="57"/>
  <c r="X37" i="57"/>
  <c r="AF37" i="57"/>
  <c r="P37" i="57"/>
  <c r="AB65" i="57"/>
  <c r="X65" i="57"/>
  <c r="T65" i="57"/>
  <c r="T67" i="57"/>
  <c r="X67" i="57"/>
  <c r="AB67" i="57"/>
  <c r="T44" i="57"/>
  <c r="AB44" i="57"/>
  <c r="X44" i="57"/>
  <c r="X13" i="57"/>
  <c r="T13" i="57"/>
  <c r="AB13" i="57"/>
  <c r="T52" i="57"/>
  <c r="X52" i="57"/>
  <c r="AB52" i="57"/>
  <c r="AB71" i="57"/>
  <c r="T71" i="57"/>
  <c r="X71" i="57"/>
  <c r="AB29" i="57"/>
  <c r="X29" i="57"/>
  <c r="T29" i="57"/>
  <c r="AB72" i="57"/>
  <c r="T72" i="57"/>
  <c r="X72" i="57"/>
  <c r="T55" i="57"/>
  <c r="AB55" i="57"/>
  <c r="X55" i="57"/>
  <c r="X22" i="57"/>
  <c r="T22" i="57"/>
  <c r="AB22" i="57"/>
  <c r="AB77" i="57"/>
  <c r="X77" i="57"/>
  <c r="T77" i="57"/>
  <c r="AB25" i="57"/>
  <c r="X25" i="57"/>
  <c r="T25" i="57"/>
  <c r="AB17" i="57"/>
  <c r="X17" i="57"/>
  <c r="T17" i="57"/>
  <c r="X38" i="57"/>
  <c r="T38" i="57"/>
  <c r="AB38" i="57"/>
  <c r="AB39" i="57"/>
  <c r="X39" i="57"/>
  <c r="T39" i="57"/>
  <c r="AB62" i="57"/>
  <c r="X62" i="57"/>
  <c r="T62" i="57"/>
  <c r="AB58" i="57"/>
  <c r="T58" i="57"/>
  <c r="X58" i="57"/>
  <c r="AB53" i="57"/>
  <c r="T53" i="57"/>
  <c r="X53" i="57"/>
  <c r="AB8" i="57"/>
  <c r="T8" i="57"/>
  <c r="X8" i="57"/>
  <c r="T21" i="57"/>
  <c r="X21" i="57"/>
  <c r="AB21" i="57"/>
  <c r="X57" i="57"/>
  <c r="AB57" i="57"/>
  <c r="T57" i="57"/>
  <c r="AB66" i="57"/>
  <c r="X66" i="57"/>
  <c r="T66" i="57"/>
  <c r="AB40" i="57"/>
  <c r="T40" i="57"/>
  <c r="X40" i="57"/>
  <c r="AR79" i="50"/>
  <c r="AR81" i="50" s="1"/>
  <c r="AZ79" i="50"/>
  <c r="AZ81" i="50" s="1"/>
  <c r="T79" i="66"/>
  <c r="T81" i="66" s="1"/>
  <c r="P104" i="57"/>
  <c r="X104" i="57"/>
  <c r="AB104" i="57"/>
  <c r="T104" i="57"/>
  <c r="AF104" i="57"/>
  <c r="P26" i="57"/>
  <c r="AF26" i="57"/>
  <c r="P149" i="57"/>
  <c r="AB149" i="57"/>
  <c r="T149" i="57"/>
  <c r="AF149" i="57"/>
  <c r="X149" i="57"/>
  <c r="X167" i="57"/>
  <c r="T167" i="57"/>
  <c r="T86" i="57"/>
  <c r="P167" i="57"/>
  <c r="AB167" i="57"/>
  <c r="AB86" i="57"/>
  <c r="X86" i="57"/>
  <c r="P86" i="57"/>
  <c r="GT43" i="52"/>
  <c r="HF20" i="42"/>
  <c r="J68" i="63"/>
  <c r="I68" i="63"/>
  <c r="L68" i="63"/>
  <c r="K68" i="63"/>
  <c r="H68" i="63"/>
  <c r="I43" i="63"/>
  <c r="L43" i="63"/>
  <c r="J43" i="63"/>
  <c r="K43" i="63"/>
  <c r="H43" i="63"/>
  <c r="AB129" i="57"/>
  <c r="T129" i="57"/>
  <c r="AF129" i="57"/>
  <c r="X129" i="57"/>
  <c r="P129" i="57"/>
  <c r="AB147" i="57"/>
  <c r="X147" i="57"/>
  <c r="AF147" i="57"/>
  <c r="T147" i="57"/>
  <c r="P147" i="57"/>
  <c r="K161" i="63"/>
  <c r="J161" i="63"/>
  <c r="I161" i="63"/>
  <c r="L161" i="63"/>
  <c r="H161" i="63"/>
  <c r="AB119" i="57"/>
  <c r="AF119" i="57"/>
  <c r="X119" i="57"/>
  <c r="T119" i="57"/>
  <c r="P119" i="57"/>
  <c r="J21" i="63"/>
  <c r="I21" i="63"/>
  <c r="H21" i="63"/>
  <c r="K21" i="63"/>
  <c r="FR43" i="52"/>
  <c r="GD20" i="42"/>
  <c r="GH40" i="42"/>
  <c r="HB14" i="52"/>
  <c r="DJ20" i="42"/>
  <c r="CX43" i="52"/>
  <c r="P18" i="57"/>
  <c r="AF18" i="57"/>
  <c r="H116" i="63"/>
  <c r="J116" i="63"/>
  <c r="K116" i="63"/>
  <c r="L116" i="63"/>
  <c r="I116" i="63"/>
  <c r="J64" i="63"/>
  <c r="K64" i="63"/>
  <c r="L64" i="63"/>
  <c r="I64" i="63"/>
  <c r="H64" i="63"/>
  <c r="H82" i="63"/>
  <c r="K82" i="63"/>
  <c r="J82" i="63"/>
  <c r="I82" i="63"/>
  <c r="L82" i="63"/>
  <c r="L84" i="63"/>
  <c r="H84" i="63"/>
  <c r="I84" i="63"/>
  <c r="J84" i="63"/>
  <c r="K84" i="63"/>
  <c r="P52" i="57"/>
  <c r="AF52" i="57"/>
  <c r="I54" i="63"/>
  <c r="J54" i="63"/>
  <c r="K54" i="63"/>
  <c r="L54" i="63"/>
  <c r="H54" i="63"/>
  <c r="FF43" i="52"/>
  <c r="FR20" i="42"/>
  <c r="AB133" i="57"/>
  <c r="T133" i="57"/>
  <c r="AF133" i="57"/>
  <c r="X133" i="57"/>
  <c r="P133" i="57"/>
  <c r="AF108" i="57"/>
  <c r="AB108" i="57"/>
  <c r="X108" i="57"/>
  <c r="P108" i="57"/>
  <c r="T108" i="57"/>
  <c r="I39" i="63"/>
  <c r="J39" i="63"/>
  <c r="H39" i="63"/>
  <c r="K39" i="63"/>
  <c r="L39" i="63"/>
  <c r="L141" i="63"/>
  <c r="H141" i="63"/>
  <c r="K141" i="63"/>
  <c r="J141" i="63"/>
  <c r="I141" i="63"/>
  <c r="AF57" i="57"/>
  <c r="P57" i="57"/>
  <c r="P66" i="57"/>
  <c r="AF66" i="57"/>
  <c r="J159" i="63"/>
  <c r="K159" i="63"/>
  <c r="L159" i="63"/>
  <c r="H159" i="63"/>
  <c r="I159" i="63"/>
  <c r="I131" i="63"/>
  <c r="J131" i="63"/>
  <c r="K131" i="63"/>
  <c r="L131" i="63"/>
  <c r="H131" i="63"/>
  <c r="P40" i="57"/>
  <c r="AF40" i="57"/>
  <c r="H98" i="63"/>
  <c r="J98" i="63"/>
  <c r="K98" i="63"/>
  <c r="I98" i="63"/>
  <c r="H145" i="63"/>
  <c r="K145" i="63"/>
  <c r="J145" i="63"/>
  <c r="I145" i="63"/>
  <c r="L145" i="63"/>
  <c r="AF71" i="57"/>
  <c r="P71" i="57"/>
  <c r="H120" i="63"/>
  <c r="J120" i="63"/>
  <c r="K120" i="63"/>
  <c r="L120" i="63"/>
  <c r="I120" i="63"/>
  <c r="HJ43" i="52"/>
  <c r="ED40" i="42"/>
  <c r="CH20" i="42"/>
  <c r="BV43" i="52"/>
  <c r="P79" i="59"/>
  <c r="AF61" i="57"/>
  <c r="P61" i="57"/>
  <c r="T100" i="57"/>
  <c r="T181" i="57"/>
  <c r="AB181" i="57"/>
  <c r="AF100" i="57"/>
  <c r="P100" i="57"/>
  <c r="P181" i="57"/>
  <c r="X181" i="57"/>
  <c r="X100" i="57"/>
  <c r="AB100" i="57"/>
  <c r="FZ20" i="42"/>
  <c r="FN43" i="52"/>
  <c r="L53" i="63"/>
  <c r="I53" i="63"/>
  <c r="J53" i="63"/>
  <c r="K53" i="63"/>
  <c r="H53" i="63"/>
  <c r="X135" i="57"/>
  <c r="AF135" i="57"/>
  <c r="T135" i="57"/>
  <c r="P135" i="57"/>
  <c r="AB135" i="57"/>
  <c r="I95" i="63"/>
  <c r="J95" i="63"/>
  <c r="K95" i="63"/>
  <c r="H95" i="63"/>
  <c r="X165" i="57"/>
  <c r="T84" i="57"/>
  <c r="AB84" i="57"/>
  <c r="AB165" i="57"/>
  <c r="T165" i="57"/>
  <c r="P84" i="57"/>
  <c r="X84" i="57"/>
  <c r="P165" i="57"/>
  <c r="X148" i="57"/>
  <c r="P148" i="57"/>
  <c r="T148" i="57"/>
  <c r="AF148" i="57"/>
  <c r="AB148" i="57"/>
  <c r="GP14" i="52"/>
  <c r="FV40" i="42"/>
  <c r="GL40" i="42"/>
  <c r="HF14" i="52"/>
  <c r="L140" i="63"/>
  <c r="I140" i="63"/>
  <c r="H140" i="63"/>
  <c r="J140" i="63"/>
  <c r="K140" i="63"/>
  <c r="P23" i="57"/>
  <c r="AF23" i="57"/>
  <c r="I63" i="63"/>
  <c r="J63" i="63"/>
  <c r="H63" i="63"/>
  <c r="K63" i="63"/>
  <c r="L63" i="63"/>
  <c r="HR43" i="52"/>
  <c r="EL40" i="42"/>
  <c r="J36" i="63"/>
  <c r="I36" i="63"/>
  <c r="L36" i="63"/>
  <c r="K36" i="63"/>
  <c r="H36" i="63"/>
  <c r="J112" i="63"/>
  <c r="K112" i="63"/>
  <c r="L112" i="63"/>
  <c r="I112" i="63"/>
  <c r="H112" i="63"/>
  <c r="H27" i="63"/>
  <c r="K27" i="63"/>
  <c r="J27" i="63"/>
  <c r="I27" i="63"/>
  <c r="L27" i="63"/>
  <c r="X118" i="57"/>
  <c r="AF118" i="57"/>
  <c r="T118" i="57"/>
  <c r="AB118" i="57"/>
  <c r="P118" i="57"/>
  <c r="L70" i="63"/>
  <c r="H70" i="63"/>
  <c r="I70" i="63"/>
  <c r="J70" i="63"/>
  <c r="K70" i="63"/>
  <c r="AF43" i="57"/>
  <c r="P43" i="57"/>
  <c r="AF34" i="57"/>
  <c r="P34" i="57"/>
  <c r="K19" i="63"/>
  <c r="J19" i="63"/>
  <c r="I19" i="63"/>
  <c r="H19" i="63"/>
  <c r="T112" i="57"/>
  <c r="AF112" i="57"/>
  <c r="P112" i="57"/>
  <c r="X112" i="57"/>
  <c r="AB112" i="57"/>
  <c r="H160" i="63"/>
  <c r="J160" i="63"/>
  <c r="K160" i="63"/>
  <c r="L160" i="63"/>
  <c r="I160" i="63"/>
  <c r="AB121" i="57"/>
  <c r="T121" i="57"/>
  <c r="AF121" i="57"/>
  <c r="X121" i="57"/>
  <c r="P121" i="57"/>
  <c r="P30" i="57"/>
  <c r="AF30" i="57"/>
  <c r="ED43" i="52"/>
  <c r="EP20" i="42"/>
  <c r="K156" i="63"/>
  <c r="L156" i="63"/>
  <c r="I156" i="63"/>
  <c r="H156" i="63"/>
  <c r="J156" i="63"/>
  <c r="AF70" i="57"/>
  <c r="P70" i="57"/>
  <c r="J47" i="63"/>
  <c r="H47" i="63"/>
  <c r="K47" i="63"/>
  <c r="L47" i="63"/>
  <c r="I47" i="63"/>
  <c r="T128" i="57"/>
  <c r="AF128" i="57"/>
  <c r="AB128" i="57"/>
  <c r="X128" i="57"/>
  <c r="P128" i="57"/>
  <c r="CH43" i="52"/>
  <c r="CT20" i="42"/>
  <c r="K35" i="63"/>
  <c r="H35" i="63"/>
  <c r="I35" i="63"/>
  <c r="L35" i="63"/>
  <c r="J35" i="63"/>
  <c r="H147" i="63"/>
  <c r="I147" i="63"/>
  <c r="J147" i="63"/>
  <c r="K147" i="63"/>
  <c r="L147" i="63"/>
  <c r="I18" i="63"/>
  <c r="J18" i="63"/>
  <c r="H18" i="63"/>
  <c r="K18" i="63"/>
  <c r="K83" i="63"/>
  <c r="L83" i="63"/>
  <c r="I83" i="63"/>
  <c r="H83" i="63"/>
  <c r="J83" i="63"/>
  <c r="J133" i="63"/>
  <c r="I133" i="63"/>
  <c r="L133" i="63"/>
  <c r="H133" i="63"/>
  <c r="K133" i="63"/>
  <c r="J79" i="63"/>
  <c r="K79" i="63"/>
  <c r="L79" i="63"/>
  <c r="I79" i="63"/>
  <c r="H79" i="63"/>
  <c r="P8" i="57"/>
  <c r="FB43" i="52"/>
  <c r="FN20" i="42"/>
  <c r="P21" i="57"/>
  <c r="AF21" i="57"/>
  <c r="CX20" i="42"/>
  <c r="CL43" i="52"/>
  <c r="L113" i="63"/>
  <c r="H113" i="63"/>
  <c r="K113" i="63"/>
  <c r="J113" i="63"/>
  <c r="I113" i="63"/>
  <c r="AB182" i="57"/>
  <c r="P182" i="57"/>
  <c r="T182" i="57"/>
  <c r="AB101" i="57"/>
  <c r="X101" i="57"/>
  <c r="AF101" i="57"/>
  <c r="X182" i="57"/>
  <c r="P101" i="57"/>
  <c r="T101" i="57"/>
  <c r="H104" i="63"/>
  <c r="J104" i="63"/>
  <c r="K104" i="63"/>
  <c r="L104" i="63"/>
  <c r="I104" i="63"/>
  <c r="P173" i="57"/>
  <c r="T173" i="57"/>
  <c r="X92" i="57"/>
  <c r="AF92" i="57"/>
  <c r="T92" i="57"/>
  <c r="AB92" i="57"/>
  <c r="AB173" i="57"/>
  <c r="X173" i="57"/>
  <c r="P92" i="57"/>
  <c r="J130" i="63"/>
  <c r="K130" i="63"/>
  <c r="L130" i="63"/>
  <c r="I130" i="63"/>
  <c r="H130" i="63"/>
  <c r="P164" i="57"/>
  <c r="X164" i="57"/>
  <c r="T164" i="57"/>
  <c r="AB83" i="57"/>
  <c r="T83" i="57"/>
  <c r="X83" i="57"/>
  <c r="P83" i="57"/>
  <c r="AB164" i="57"/>
  <c r="K96" i="63"/>
  <c r="I96" i="63"/>
  <c r="H96" i="63"/>
  <c r="J96" i="63"/>
  <c r="L124" i="63"/>
  <c r="I124" i="63"/>
  <c r="H124" i="63"/>
  <c r="J124" i="63"/>
  <c r="K124" i="63"/>
  <c r="J56" i="63"/>
  <c r="K56" i="63"/>
  <c r="L56" i="63"/>
  <c r="I56" i="63"/>
  <c r="H56" i="63"/>
  <c r="HB20" i="42"/>
  <c r="GP43" i="52"/>
  <c r="BB43" i="52"/>
  <c r="BN20" i="42"/>
  <c r="X144" i="57"/>
  <c r="P144" i="57"/>
  <c r="T144" i="57"/>
  <c r="AF144" i="57"/>
  <c r="AB144" i="57"/>
  <c r="J110" i="63"/>
  <c r="K110" i="63"/>
  <c r="L110" i="63"/>
  <c r="I110" i="63"/>
  <c r="H110" i="63"/>
  <c r="J139" i="63"/>
  <c r="K139" i="63"/>
  <c r="L139" i="63"/>
  <c r="H139" i="63"/>
  <c r="I139" i="63"/>
  <c r="T168" i="57"/>
  <c r="X168" i="57"/>
  <c r="T87" i="57"/>
  <c r="AB168" i="57"/>
  <c r="AB87" i="57"/>
  <c r="P168" i="57"/>
  <c r="P87" i="57"/>
  <c r="X87" i="57"/>
  <c r="ET40" i="42"/>
  <c r="HZ43" i="52"/>
  <c r="AF50" i="57"/>
  <c r="P50" i="57"/>
  <c r="AB103" i="57"/>
  <c r="X103" i="57"/>
  <c r="AF103" i="57"/>
  <c r="T103" i="57"/>
  <c r="P103" i="57"/>
  <c r="J143" i="63"/>
  <c r="K143" i="63"/>
  <c r="L143" i="63"/>
  <c r="H143" i="63"/>
  <c r="I143" i="63"/>
  <c r="H128" i="63"/>
  <c r="J128" i="63"/>
  <c r="K128" i="63"/>
  <c r="L128" i="63"/>
  <c r="I128" i="63"/>
  <c r="AF107" i="57"/>
  <c r="T107" i="57"/>
  <c r="P107" i="57"/>
  <c r="AB107" i="57"/>
  <c r="X107" i="57"/>
  <c r="K55" i="63"/>
  <c r="L55" i="63"/>
  <c r="I55" i="63"/>
  <c r="J55" i="63"/>
  <c r="H55" i="63"/>
  <c r="T126" i="57"/>
  <c r="AB126" i="57"/>
  <c r="P126" i="57"/>
  <c r="X126" i="57"/>
  <c r="AF126" i="57"/>
  <c r="J88" i="63"/>
  <c r="K88" i="63"/>
  <c r="L88" i="63"/>
  <c r="H88" i="63"/>
  <c r="I88" i="63"/>
  <c r="X156" i="57"/>
  <c r="P156" i="57"/>
  <c r="T156" i="57"/>
  <c r="AB156" i="57"/>
  <c r="FN40" i="42"/>
  <c r="GH14" i="52"/>
  <c r="T142" i="57"/>
  <c r="AB142" i="57"/>
  <c r="P142" i="57"/>
  <c r="X142" i="57"/>
  <c r="AF142" i="57"/>
  <c r="X143" i="57"/>
  <c r="AF143" i="57"/>
  <c r="T143" i="57"/>
  <c r="P143" i="57"/>
  <c r="AB143" i="57"/>
  <c r="AF69" i="57"/>
  <c r="P69" i="57"/>
  <c r="P102" i="57"/>
  <c r="X102" i="57"/>
  <c r="AF102" i="57"/>
  <c r="T102" i="57"/>
  <c r="AB102" i="57"/>
  <c r="P75" i="57"/>
  <c r="AF75" i="57"/>
  <c r="BR43" i="52"/>
  <c r="CD20" i="42"/>
  <c r="J25" i="63"/>
  <c r="K25" i="63"/>
  <c r="I25" i="63"/>
  <c r="H25" i="63"/>
  <c r="L25" i="63"/>
  <c r="J166" i="63"/>
  <c r="I166" i="63"/>
  <c r="L166" i="63"/>
  <c r="K166" i="63"/>
  <c r="H166" i="63"/>
  <c r="FJ43" i="52"/>
  <c r="FV20" i="42"/>
  <c r="L118" i="63"/>
  <c r="K118" i="63"/>
  <c r="H118" i="63"/>
  <c r="J118" i="63"/>
  <c r="I118" i="63"/>
  <c r="AB134" i="57"/>
  <c r="P134" i="57"/>
  <c r="X134" i="57"/>
  <c r="AF134" i="57"/>
  <c r="T134" i="57"/>
  <c r="J49" i="63"/>
  <c r="I49" i="63"/>
  <c r="H49" i="63"/>
  <c r="K49" i="63"/>
  <c r="L49" i="63"/>
  <c r="BF43" i="52"/>
  <c r="BR20" i="42"/>
  <c r="L162" i="63"/>
  <c r="I162" i="63"/>
  <c r="H162" i="63"/>
  <c r="J162" i="63"/>
  <c r="K162" i="63"/>
  <c r="H26" i="63"/>
  <c r="K26" i="63"/>
  <c r="J26" i="63"/>
  <c r="I26" i="63"/>
  <c r="L26" i="63"/>
  <c r="H45" i="63"/>
  <c r="L45" i="63"/>
  <c r="I45" i="63"/>
  <c r="J45" i="63"/>
  <c r="K45" i="63"/>
  <c r="K73" i="63"/>
  <c r="L73" i="63"/>
  <c r="J73" i="63"/>
  <c r="I73" i="63"/>
  <c r="H73" i="63"/>
  <c r="P19" i="57"/>
  <c r="AF19" i="57"/>
  <c r="AF48" i="57"/>
  <c r="P48" i="57"/>
  <c r="ET43" i="52"/>
  <c r="FF20" i="42"/>
  <c r="P64" i="57"/>
  <c r="AF64" i="57"/>
  <c r="P146" i="57"/>
  <c r="X146" i="57"/>
  <c r="AF146" i="57"/>
  <c r="T146" i="57"/>
  <c r="AB146" i="57"/>
  <c r="HJ40" i="42"/>
  <c r="ID14" i="52"/>
  <c r="P35" i="57"/>
  <c r="AF35" i="57"/>
  <c r="K59" i="63"/>
  <c r="H59" i="63"/>
  <c r="I59" i="63"/>
  <c r="L59" i="63"/>
  <c r="J59" i="63"/>
  <c r="L34" i="63"/>
  <c r="H34" i="63"/>
  <c r="K34" i="63"/>
  <c r="J34" i="63"/>
  <c r="I34" i="63"/>
  <c r="GL43" i="52"/>
  <c r="GX20" i="42"/>
  <c r="AH39" i="52"/>
  <c r="R10" i="42"/>
  <c r="AB137" i="57"/>
  <c r="T137" i="57"/>
  <c r="AF137" i="57"/>
  <c r="X137" i="57"/>
  <c r="P137" i="57"/>
  <c r="AB115" i="57"/>
  <c r="X115" i="57"/>
  <c r="AF115" i="57"/>
  <c r="T115" i="57"/>
  <c r="P115" i="57"/>
  <c r="H108" i="63"/>
  <c r="J108" i="63"/>
  <c r="K108" i="63"/>
  <c r="L108" i="63"/>
  <c r="I108" i="63"/>
  <c r="P51" i="57"/>
  <c r="AF51" i="57"/>
  <c r="AF20" i="57"/>
  <c r="P20" i="57"/>
  <c r="P60" i="57"/>
  <c r="AF60" i="57"/>
  <c r="AF63" i="57"/>
  <c r="P63" i="57"/>
  <c r="AB175" i="57"/>
  <c r="T175" i="57"/>
  <c r="AF94" i="57"/>
  <c r="X94" i="57"/>
  <c r="AB94" i="57"/>
  <c r="X175" i="57"/>
  <c r="P175" i="57"/>
  <c r="T94" i="57"/>
  <c r="P94" i="57"/>
  <c r="K29" i="63"/>
  <c r="H29" i="63"/>
  <c r="L29" i="63"/>
  <c r="I29" i="63"/>
  <c r="J29" i="63"/>
  <c r="H99" i="63"/>
  <c r="I99" i="63"/>
  <c r="J99" i="63"/>
  <c r="K99" i="63"/>
  <c r="P41" i="57"/>
  <c r="AF41" i="57"/>
  <c r="L142" i="63"/>
  <c r="I142" i="63"/>
  <c r="H142" i="63"/>
  <c r="J142" i="63"/>
  <c r="K142" i="63"/>
  <c r="P74" i="57"/>
  <c r="AF74" i="57"/>
  <c r="J38" i="63"/>
  <c r="K38" i="63"/>
  <c r="L38" i="63"/>
  <c r="H38" i="63"/>
  <c r="I38" i="63"/>
  <c r="AB131" i="57"/>
  <c r="X131" i="57"/>
  <c r="AF131" i="57"/>
  <c r="T131" i="57"/>
  <c r="P131" i="57"/>
  <c r="K51" i="63"/>
  <c r="H51" i="63"/>
  <c r="I51" i="63"/>
  <c r="L51" i="63"/>
  <c r="J51" i="63"/>
  <c r="J42" i="63"/>
  <c r="I42" i="63"/>
  <c r="L42" i="63"/>
  <c r="H42" i="63"/>
  <c r="K42" i="63"/>
  <c r="P12" i="57"/>
  <c r="AF12" i="57"/>
  <c r="P120" i="57"/>
  <c r="X120" i="57"/>
  <c r="AB120" i="57"/>
  <c r="T120" i="57"/>
  <c r="AF120" i="57"/>
  <c r="HF40" i="42"/>
  <c r="HZ14" i="52"/>
  <c r="L77" i="63"/>
  <c r="I77" i="63"/>
  <c r="H77" i="63"/>
  <c r="J77" i="63"/>
  <c r="K77" i="63"/>
  <c r="T79" i="50"/>
  <c r="H78" i="63"/>
  <c r="K78" i="63"/>
  <c r="J78" i="63"/>
  <c r="I78" i="63"/>
  <c r="L78" i="63"/>
  <c r="AX43" i="52"/>
  <c r="BJ20" i="42"/>
  <c r="DJ43" i="52"/>
  <c r="DV20" i="42"/>
  <c r="T154" i="57"/>
  <c r="AB154" i="57"/>
  <c r="P154" i="57"/>
  <c r="X154" i="57"/>
  <c r="AF154" i="57"/>
  <c r="K23" i="63"/>
  <c r="J23" i="63"/>
  <c r="H23" i="63"/>
  <c r="I23" i="63"/>
  <c r="GH43" i="52"/>
  <c r="GT20" i="42"/>
  <c r="P6" i="57"/>
  <c r="L41" i="63"/>
  <c r="J41" i="63"/>
  <c r="I41" i="63"/>
  <c r="H41" i="63"/>
  <c r="K41" i="63"/>
  <c r="L146" i="63"/>
  <c r="K146" i="63"/>
  <c r="I146" i="63"/>
  <c r="H146" i="63"/>
  <c r="J146" i="63"/>
  <c r="T114" i="57"/>
  <c r="AB114" i="57"/>
  <c r="P114" i="57"/>
  <c r="X114" i="57"/>
  <c r="AF114" i="57"/>
  <c r="P42" i="57"/>
  <c r="AF42" i="57"/>
  <c r="T109" i="57"/>
  <c r="AF109" i="57"/>
  <c r="X109" i="57"/>
  <c r="P109" i="57"/>
  <c r="AB109" i="57"/>
  <c r="AF123" i="57"/>
  <c r="T123" i="57"/>
  <c r="P123" i="57"/>
  <c r="AB123" i="57"/>
  <c r="X123" i="57"/>
  <c r="P138" i="57"/>
  <c r="X138" i="57"/>
  <c r="AF138" i="57"/>
  <c r="T138" i="57"/>
  <c r="AB138" i="57"/>
  <c r="X140" i="57"/>
  <c r="P140" i="57"/>
  <c r="T140" i="57"/>
  <c r="AF140" i="57"/>
  <c r="AB140" i="57"/>
  <c r="P65" i="57"/>
  <c r="AF65" i="57"/>
  <c r="J111" i="63"/>
  <c r="K111" i="63"/>
  <c r="L111" i="63"/>
  <c r="H111" i="63"/>
  <c r="I111" i="63"/>
  <c r="H28" i="63"/>
  <c r="J28" i="63"/>
  <c r="K28" i="63"/>
  <c r="L28" i="63"/>
  <c r="I28" i="63"/>
  <c r="HN14" i="52"/>
  <c r="GT40" i="42"/>
  <c r="P67" i="57"/>
  <c r="AF67" i="57"/>
  <c r="AH34" i="52"/>
  <c r="R5" i="42"/>
  <c r="AH36" i="52"/>
  <c r="R7" i="42"/>
  <c r="AH37" i="52"/>
  <c r="R8" i="42"/>
  <c r="AH38" i="52"/>
  <c r="R9" i="42"/>
  <c r="L149" i="63"/>
  <c r="H149" i="63"/>
  <c r="K149" i="63"/>
  <c r="J149" i="63"/>
  <c r="I149" i="63"/>
  <c r="K50" i="63"/>
  <c r="J50" i="63"/>
  <c r="I50" i="63"/>
  <c r="L50" i="63"/>
  <c r="H50" i="63"/>
  <c r="CT43" i="52"/>
  <c r="DF20" i="42"/>
  <c r="AF44" i="57"/>
  <c r="P44" i="57"/>
  <c r="AF13" i="57"/>
  <c r="P13" i="57"/>
  <c r="BZ43" i="52"/>
  <c r="CL20" i="42"/>
  <c r="EH40" i="42"/>
  <c r="HN43" i="52"/>
  <c r="CD43" i="52"/>
  <c r="CP20" i="42"/>
  <c r="X127" i="57"/>
  <c r="AF127" i="57"/>
  <c r="T127" i="57"/>
  <c r="P127" i="57"/>
  <c r="AB127" i="57"/>
  <c r="IL14" i="52"/>
  <c r="HR40" i="42"/>
  <c r="P29" i="57"/>
  <c r="AF29" i="57"/>
  <c r="P72" i="57"/>
  <c r="AF72" i="57"/>
  <c r="AF55" i="57"/>
  <c r="P55" i="57"/>
  <c r="I65" i="63"/>
  <c r="H65" i="63"/>
  <c r="K65" i="63"/>
  <c r="L65" i="63"/>
  <c r="J65" i="63"/>
  <c r="HJ20" i="42"/>
  <c r="GX43" i="52"/>
  <c r="I115" i="63"/>
  <c r="J115" i="63"/>
  <c r="K115" i="63"/>
  <c r="L115" i="63"/>
  <c r="H115" i="63"/>
  <c r="J66" i="63"/>
  <c r="I66" i="63"/>
  <c r="L66" i="63"/>
  <c r="H66" i="63"/>
  <c r="K66" i="63"/>
  <c r="H119" i="63"/>
  <c r="I119" i="63"/>
  <c r="J119" i="63"/>
  <c r="K119" i="63"/>
  <c r="L119" i="63"/>
  <c r="H138" i="63"/>
  <c r="J138" i="63"/>
  <c r="K138" i="63"/>
  <c r="L138" i="63"/>
  <c r="I138" i="63"/>
  <c r="DF43" i="52"/>
  <c r="DR20" i="42"/>
  <c r="P153" i="57"/>
  <c r="AB153" i="57"/>
  <c r="T153" i="57"/>
  <c r="AF153" i="57"/>
  <c r="X153" i="57"/>
  <c r="AF22" i="57"/>
  <c r="P22" i="57"/>
  <c r="J154" i="63"/>
  <c r="K154" i="63"/>
  <c r="L154" i="63"/>
  <c r="I154" i="63"/>
  <c r="H154" i="63"/>
  <c r="BV20" i="42"/>
  <c r="BJ43" i="52"/>
  <c r="H155" i="63"/>
  <c r="I155" i="63"/>
  <c r="J155" i="63"/>
  <c r="K155" i="63"/>
  <c r="L155" i="63"/>
  <c r="GH20" i="42"/>
  <c r="FV43" i="52"/>
  <c r="K114" i="63"/>
  <c r="L114" i="63"/>
  <c r="I114" i="63"/>
  <c r="H114" i="63"/>
  <c r="J114" i="63"/>
  <c r="P77" i="57"/>
  <c r="AF77" i="57"/>
  <c r="P25" i="57"/>
  <c r="AF25" i="57"/>
  <c r="H102" i="63"/>
  <c r="J102" i="63"/>
  <c r="K102" i="63"/>
  <c r="L102" i="63"/>
  <c r="I102" i="63"/>
  <c r="P17" i="57"/>
  <c r="AF17" i="57"/>
  <c r="X106" i="57"/>
  <c r="AF106" i="57"/>
  <c r="T106" i="57"/>
  <c r="AB106" i="57"/>
  <c r="P106" i="57"/>
  <c r="I69" i="63"/>
  <c r="J69" i="63"/>
  <c r="K69" i="63"/>
  <c r="H69" i="63"/>
  <c r="L69" i="63"/>
  <c r="FZ43" i="52"/>
  <c r="GL20" i="42"/>
  <c r="AF38" i="57"/>
  <c r="P38" i="57"/>
  <c r="AF39" i="57"/>
  <c r="P39" i="57"/>
  <c r="X150" i="57"/>
  <c r="AF150" i="57"/>
  <c r="T150" i="57"/>
  <c r="AB150" i="57"/>
  <c r="P150" i="57"/>
  <c r="AF62" i="57"/>
  <c r="P62" i="57"/>
  <c r="P58" i="57"/>
  <c r="AF58" i="57"/>
  <c r="L121" i="63"/>
  <c r="H121" i="63"/>
  <c r="K121" i="63"/>
  <c r="I121" i="63"/>
  <c r="J121" i="63"/>
  <c r="EP43" i="52"/>
  <c r="FB20" i="42"/>
  <c r="I103" i="63"/>
  <c r="J103" i="63"/>
  <c r="K103" i="63"/>
  <c r="L103" i="63"/>
  <c r="H103" i="63"/>
  <c r="J58" i="63"/>
  <c r="I58" i="63"/>
  <c r="L58" i="63"/>
  <c r="H58" i="63"/>
  <c r="K58" i="63"/>
  <c r="AB110" i="57"/>
  <c r="P110" i="57"/>
  <c r="X110" i="57"/>
  <c r="AF110" i="57"/>
  <c r="T110" i="57"/>
  <c r="J81" i="63"/>
  <c r="K81" i="63"/>
  <c r="L81" i="63"/>
  <c r="I81" i="63"/>
  <c r="H81" i="63"/>
  <c r="K152" i="63"/>
  <c r="L152" i="63"/>
  <c r="I152" i="63"/>
  <c r="H152" i="63"/>
  <c r="J152" i="63"/>
  <c r="AF124" i="57"/>
  <c r="AB124" i="57"/>
  <c r="X124" i="57"/>
  <c r="P124" i="57"/>
  <c r="T124" i="57"/>
  <c r="AF53" i="57"/>
  <c r="P53" i="57"/>
  <c r="AH33" i="52"/>
  <c r="R4" i="42"/>
  <c r="AH35" i="52"/>
  <c r="R6" i="42"/>
  <c r="AH47" i="52"/>
  <c r="R14" i="42"/>
  <c r="H72" i="63"/>
  <c r="J72" i="63"/>
  <c r="K72" i="63"/>
  <c r="L72" i="63"/>
  <c r="I72" i="63"/>
  <c r="I127" i="63"/>
  <c r="J127" i="63"/>
  <c r="K127" i="63"/>
  <c r="L127" i="63"/>
  <c r="H127" i="63"/>
  <c r="ID43" i="52"/>
  <c r="EX40" i="42"/>
  <c r="H31" i="63"/>
  <c r="K31" i="63"/>
  <c r="L31" i="63"/>
  <c r="I31" i="63"/>
  <c r="J31" i="63"/>
  <c r="HN20" i="42"/>
  <c r="HB43" i="52"/>
  <c r="GX14" i="52"/>
  <c r="GD40" i="42"/>
  <c r="K33" i="63"/>
  <c r="L33" i="63"/>
  <c r="J33" i="63"/>
  <c r="I33" i="63"/>
  <c r="H33" i="63"/>
  <c r="T179" i="57"/>
  <c r="AB98" i="57"/>
  <c r="X98" i="57"/>
  <c r="P98" i="57"/>
  <c r="P179" i="57"/>
  <c r="AF98" i="57"/>
  <c r="AB179" i="57"/>
  <c r="T98" i="57"/>
  <c r="X179" i="57"/>
  <c r="H62" i="63"/>
  <c r="I62" i="63"/>
  <c r="J62" i="63"/>
  <c r="K62" i="63"/>
  <c r="L62" i="63"/>
  <c r="K106" i="63"/>
  <c r="L106" i="63"/>
  <c r="I106" i="63"/>
  <c r="H106" i="63"/>
  <c r="J106" i="63"/>
  <c r="H22" i="63"/>
  <c r="K22" i="63"/>
  <c r="I22" i="63"/>
  <c r="J22" i="63"/>
  <c r="GL14" i="52"/>
  <c r="FR40" i="42"/>
  <c r="DB20" i="42"/>
  <c r="CP43" i="52"/>
  <c r="P130" i="57"/>
  <c r="X130" i="57"/>
  <c r="AF130" i="57"/>
  <c r="T130" i="57"/>
  <c r="AB130" i="57"/>
  <c r="T116" i="57"/>
  <c r="AF116" i="57"/>
  <c r="AB116" i="57"/>
  <c r="X116" i="57"/>
  <c r="P116" i="57"/>
  <c r="AF45" i="57"/>
  <c r="P45" i="57"/>
  <c r="IL43" i="52"/>
  <c r="FF40" i="42"/>
  <c r="H132" i="63"/>
  <c r="J132" i="63"/>
  <c r="K132" i="63"/>
  <c r="L132" i="63"/>
  <c r="I132" i="63"/>
  <c r="H61" i="63"/>
  <c r="L61" i="63"/>
  <c r="I61" i="63"/>
  <c r="J61" i="63"/>
  <c r="K61" i="63"/>
  <c r="L165" i="63"/>
  <c r="H165" i="63"/>
  <c r="K165" i="63"/>
  <c r="J165" i="63"/>
  <c r="I165" i="63"/>
  <c r="EL43" i="52"/>
  <c r="EX20" i="42"/>
  <c r="P33" i="57"/>
  <c r="AF33" i="57"/>
  <c r="X79" i="50"/>
  <c r="X81" i="50" s="1"/>
  <c r="P7" i="57"/>
  <c r="P24" i="57"/>
  <c r="AF24" i="57"/>
  <c r="L37" i="63"/>
  <c r="I37" i="63"/>
  <c r="J37" i="63"/>
  <c r="K37" i="63"/>
  <c r="H37" i="63"/>
  <c r="AF76" i="57"/>
  <c r="P76" i="57"/>
  <c r="DV43" i="52"/>
  <c r="EH20" i="42"/>
  <c r="AB171" i="57"/>
  <c r="T90" i="57"/>
  <c r="AF90" i="57"/>
  <c r="T171" i="57"/>
  <c r="AB90" i="57"/>
  <c r="X90" i="57"/>
  <c r="X171" i="57"/>
  <c r="P171" i="57"/>
  <c r="P90" i="57"/>
  <c r="J89" i="63"/>
  <c r="K89" i="63"/>
  <c r="L89" i="63"/>
  <c r="I89" i="63"/>
  <c r="H89" i="63"/>
  <c r="AB169" i="57"/>
  <c r="T88" i="57"/>
  <c r="AB88" i="57"/>
  <c r="X169" i="57"/>
  <c r="X88" i="57"/>
  <c r="P169" i="57"/>
  <c r="T169" i="57"/>
  <c r="P88" i="57"/>
  <c r="H100" i="63"/>
  <c r="J100" i="63"/>
  <c r="K100" i="63"/>
  <c r="I100" i="63"/>
  <c r="H126" i="63"/>
  <c r="J126" i="63"/>
  <c r="K126" i="63"/>
  <c r="L126" i="63"/>
  <c r="I126" i="63"/>
  <c r="J85" i="63"/>
  <c r="K85" i="63"/>
  <c r="L85" i="63"/>
  <c r="I85" i="63"/>
  <c r="H85" i="63"/>
  <c r="ED20" i="42"/>
  <c r="DR43" i="52"/>
  <c r="K44" i="63"/>
  <c r="L44" i="63"/>
  <c r="I44" i="63"/>
  <c r="H44" i="63"/>
  <c r="J44" i="63"/>
  <c r="P91" i="57"/>
  <c r="X172" i="57"/>
  <c r="T172" i="57"/>
  <c r="AB91" i="57"/>
  <c r="T91" i="57"/>
  <c r="P172" i="57"/>
  <c r="X91" i="57"/>
  <c r="AF91" i="57"/>
  <c r="AB172" i="57"/>
  <c r="I135" i="63"/>
  <c r="J135" i="63"/>
  <c r="K135" i="63"/>
  <c r="L135" i="63"/>
  <c r="H135" i="63"/>
  <c r="AF32" i="57"/>
  <c r="P32" i="57"/>
  <c r="K122" i="63"/>
  <c r="L122" i="63"/>
  <c r="I122" i="63"/>
  <c r="H122" i="63"/>
  <c r="J122" i="63"/>
  <c r="I150" i="63"/>
  <c r="L150" i="63"/>
  <c r="K150" i="63"/>
  <c r="H150" i="63"/>
  <c r="J150" i="63"/>
  <c r="P49" i="57"/>
  <c r="AF49" i="57"/>
  <c r="K158" i="63"/>
  <c r="L158" i="63"/>
  <c r="I158" i="63"/>
  <c r="H158" i="63"/>
  <c r="J158" i="63"/>
  <c r="AT43" i="52"/>
  <c r="BF20" i="42"/>
  <c r="H75" i="63"/>
  <c r="J75" i="63"/>
  <c r="K75" i="63"/>
  <c r="L75" i="63"/>
  <c r="I75" i="63"/>
  <c r="AF28" i="57"/>
  <c r="P28" i="57"/>
  <c r="H136" i="63"/>
  <c r="J136" i="63"/>
  <c r="L136" i="63"/>
  <c r="K136" i="63"/>
  <c r="I136" i="63"/>
  <c r="P99" i="57"/>
  <c r="X99" i="57"/>
  <c r="T180" i="57"/>
  <c r="AB99" i="57"/>
  <c r="T99" i="57"/>
  <c r="P180" i="57"/>
  <c r="AB180" i="57"/>
  <c r="AF99" i="57"/>
  <c r="X180" i="57"/>
  <c r="K105" i="63"/>
  <c r="J105" i="63"/>
  <c r="I105" i="63"/>
  <c r="L105" i="63"/>
  <c r="H105" i="63"/>
  <c r="AF93" i="57"/>
  <c r="T93" i="57"/>
  <c r="P93" i="57"/>
  <c r="X174" i="57"/>
  <c r="AB174" i="57"/>
  <c r="X93" i="57"/>
  <c r="T174" i="57"/>
  <c r="AB93" i="57"/>
  <c r="P174" i="57"/>
  <c r="P10" i="57"/>
  <c r="AH46" i="52"/>
  <c r="R13" i="42"/>
  <c r="AB177" i="57"/>
  <c r="T96" i="57"/>
  <c r="AB96" i="57"/>
  <c r="X177" i="57"/>
  <c r="P177" i="57"/>
  <c r="X96" i="57"/>
  <c r="AF96" i="57"/>
  <c r="T177" i="57"/>
  <c r="P96" i="57"/>
  <c r="P78" i="57"/>
  <c r="P4" i="57"/>
  <c r="AF36" i="57"/>
  <c r="P36" i="57"/>
  <c r="H172" i="64"/>
  <c r="L171" i="64" l="1"/>
  <c r="AH43" i="52"/>
  <c r="L169" i="64"/>
  <c r="AF7" i="57"/>
  <c r="L172" i="64"/>
  <c r="AF6" i="57"/>
  <c r="AF86" i="57"/>
  <c r="AP17" i="42"/>
  <c r="AP19" i="42" s="1"/>
  <c r="AD56" i="52" s="1"/>
  <c r="AD57" i="52" s="1"/>
  <c r="BB20" i="42"/>
  <c r="AF10" i="57"/>
  <c r="AH50" i="52"/>
  <c r="AT20" i="42"/>
  <c r="L23" i="63"/>
  <c r="AF85" i="57"/>
  <c r="L97" i="63"/>
  <c r="L20" i="63"/>
  <c r="AF169" i="57"/>
  <c r="L100" i="63"/>
  <c r="AF88" i="57"/>
  <c r="L98" i="63"/>
  <c r="AF87" i="57"/>
  <c r="L22" i="63"/>
  <c r="L99" i="63"/>
  <c r="AF168" i="57"/>
  <c r="BB19" i="42"/>
  <c r="AP56" i="52" s="1"/>
  <c r="AP57" i="52" s="1"/>
  <c r="AF8" i="57"/>
  <c r="AL17" i="42"/>
  <c r="AL20" i="42" s="1"/>
  <c r="AF167" i="57"/>
  <c r="AL48" i="52"/>
  <c r="AX17" i="42"/>
  <c r="L21" i="63"/>
  <c r="AF164" i="57"/>
  <c r="AF84" i="57"/>
  <c r="AT19" i="42"/>
  <c r="AH56" i="52" s="1"/>
  <c r="AH57" i="52" s="1"/>
  <c r="AF166" i="57"/>
  <c r="L19" i="63"/>
  <c r="L96" i="63"/>
  <c r="AF165" i="57"/>
  <c r="L95" i="63"/>
  <c r="AF83" i="57"/>
  <c r="L18" i="63"/>
  <c r="V43" i="52"/>
  <c r="V48" i="52"/>
  <c r="AH17" i="42"/>
  <c r="V50" i="52" s="1"/>
  <c r="AF4" i="57"/>
  <c r="R48" i="52"/>
  <c r="AD17" i="42"/>
  <c r="AD19" i="42" s="1"/>
  <c r="R56" i="52" s="1"/>
  <c r="R57" i="52" s="1"/>
  <c r="AF78" i="57"/>
  <c r="AF156" i="57"/>
  <c r="N11" i="42"/>
  <c r="Z17" i="42"/>
  <c r="Z20" i="42" s="1"/>
  <c r="X79" i="57"/>
  <c r="AB79" i="57"/>
  <c r="T79" i="57"/>
  <c r="AB157" i="57"/>
  <c r="K91" i="63"/>
  <c r="J91" i="63"/>
  <c r="X157" i="57"/>
  <c r="T157" i="57"/>
  <c r="I91" i="63"/>
  <c r="P79" i="66"/>
  <c r="P81" i="66" s="1"/>
  <c r="P79" i="57"/>
  <c r="P157" i="57"/>
  <c r="H91" i="63"/>
  <c r="P159" i="59"/>
  <c r="P163" i="59" s="1"/>
  <c r="AF163" i="59" s="1"/>
  <c r="AF79" i="59"/>
  <c r="N37" i="52"/>
  <c r="V8" i="42"/>
  <c r="N34" i="52"/>
  <c r="V5" i="42"/>
  <c r="P79" i="50"/>
  <c r="P81" i="50" s="1"/>
  <c r="T81" i="50"/>
  <c r="K168" i="63"/>
  <c r="N46" i="52"/>
  <c r="R15" i="42"/>
  <c r="V13" i="42"/>
  <c r="V6" i="42"/>
  <c r="N35" i="52"/>
  <c r="J168" i="63"/>
  <c r="N38" i="52"/>
  <c r="V9" i="42"/>
  <c r="V7" i="42"/>
  <c r="N36" i="52"/>
  <c r="I168" i="63"/>
  <c r="V10" i="42"/>
  <c r="N39" i="52"/>
  <c r="N47" i="52"/>
  <c r="V14" i="42"/>
  <c r="V4" i="42"/>
  <c r="R11" i="42"/>
  <c r="N33" i="52"/>
  <c r="H168" i="63"/>
  <c r="AP20" i="42" l="1"/>
  <c r="AD50" i="52"/>
  <c r="Z50" i="52"/>
  <c r="AL19" i="42"/>
  <c r="Z56" i="52" s="1"/>
  <c r="Z57" i="52" s="1"/>
  <c r="AL50" i="52"/>
  <c r="AX20" i="42"/>
  <c r="AX19" i="42"/>
  <c r="AL56" i="52" s="1"/>
  <c r="AL57" i="52" s="1"/>
  <c r="AF79" i="57"/>
  <c r="AH19" i="42"/>
  <c r="V56" i="52" s="1"/>
  <c r="V57" i="52" s="1"/>
  <c r="AH20" i="42"/>
  <c r="L168" i="63"/>
  <c r="R50" i="52"/>
  <c r="AD20" i="42"/>
  <c r="Z19" i="42"/>
  <c r="N17" i="42"/>
  <c r="N20" i="42" s="1"/>
  <c r="V11" i="42"/>
  <c r="K169" i="63"/>
  <c r="K171" i="63" s="1"/>
  <c r="AB159" i="57"/>
  <c r="AB186" i="57" s="1"/>
  <c r="AB187" i="57"/>
  <c r="X187" i="57"/>
  <c r="X159" i="57"/>
  <c r="X186" i="57" s="1"/>
  <c r="J169" i="63"/>
  <c r="J171" i="63" s="1"/>
  <c r="I169" i="63"/>
  <c r="I171" i="63" s="1"/>
  <c r="T187" i="57"/>
  <c r="T159" i="57"/>
  <c r="T186" i="57" s="1"/>
  <c r="L91" i="63"/>
  <c r="H169" i="63"/>
  <c r="AF157" i="57"/>
  <c r="P187" i="57"/>
  <c r="P159" i="57"/>
  <c r="R17" i="42"/>
  <c r="R20" i="42" s="1"/>
  <c r="N48" i="52"/>
  <c r="V15" i="42"/>
  <c r="N43" i="52"/>
  <c r="AF187" i="57" l="1"/>
  <c r="N19" i="42"/>
  <c r="L169" i="63"/>
  <c r="AF159" i="57"/>
  <c r="P186" i="57"/>
  <c r="AF186" i="57" s="1"/>
  <c r="H171" i="63"/>
  <c r="L171" i="63" s="1"/>
  <c r="R19" i="42"/>
  <c r="N50" i="52"/>
  <c r="V17" i="42"/>
  <c r="V20" i="42" s="1"/>
  <c r="V19" i="42" l="1"/>
  <c r="N56" i="52"/>
</calcChain>
</file>

<file path=xl/sharedStrings.xml><?xml version="1.0" encoding="utf-8"?>
<sst xmlns="http://schemas.openxmlformats.org/spreadsheetml/2006/main" count="506" uniqueCount="226">
  <si>
    <t>KOSTNADER KOSTNADSSLAG / AKTIVITET</t>
  </si>
  <si>
    <t>OVERHEAD/ LOKALER</t>
  </si>
  <si>
    <t>SVERIGE</t>
  </si>
  <si>
    <t>DANMARK</t>
  </si>
  <si>
    <t>7.1</t>
  </si>
  <si>
    <t>7.2</t>
  </si>
  <si>
    <t>7.3</t>
  </si>
  <si>
    <t>7.4</t>
  </si>
  <si>
    <t>7.5</t>
  </si>
  <si>
    <t>7.7</t>
  </si>
  <si>
    <t>7.8</t>
  </si>
  <si>
    <t>7.9</t>
  </si>
  <si>
    <t>7.12</t>
  </si>
  <si>
    <t>7.13</t>
  </si>
  <si>
    <t>TOTALT</t>
  </si>
  <si>
    <t>MÖTEN / KONFERENSER</t>
  </si>
  <si>
    <t>7.16</t>
  </si>
  <si>
    <t>7.17</t>
  </si>
  <si>
    <t>AKTIVITETER</t>
  </si>
  <si>
    <t>LAND</t>
  </si>
  <si>
    <t>NORGE</t>
  </si>
  <si>
    <t>EXTERNA TJÄNSTER</t>
  </si>
  <si>
    <t>ÅR 1</t>
  </si>
  <si>
    <t>ÅR 2</t>
  </si>
  <si>
    <t>ÅR 3</t>
  </si>
  <si>
    <t>ÅR 4</t>
  </si>
  <si>
    <t>ANGE ÅRTAL FÖR PROJEKTET:</t>
  </si>
  <si>
    <t>ANGE NAMN PÅ AKTIVITETER:</t>
  </si>
  <si>
    <t>INFORMATION / TRYCKKOSTNADER</t>
  </si>
  <si>
    <t>7.14</t>
  </si>
  <si>
    <t>TOTALA KOSTNADER</t>
  </si>
  <si>
    <t>SUMMA OFFENTLIG MEDFINANSIERING</t>
  </si>
  <si>
    <t>SÖKTA INTERREGMEDEL</t>
  </si>
  <si>
    <t>7.18</t>
  </si>
  <si>
    <t>TOTAL FINANSIERING (=TOTALA KOSTNADER)</t>
  </si>
  <si>
    <t>FINANSIERING</t>
  </si>
  <si>
    <t>7.15</t>
  </si>
  <si>
    <t>KOSTNADER</t>
  </si>
  <si>
    <t>PROJEKTPARTNERS</t>
  </si>
  <si>
    <t>TOTALT EU</t>
  </si>
  <si>
    <t>TOTALT NORGE</t>
  </si>
  <si>
    <t>TOTAL EU</t>
  </si>
  <si>
    <t>RESOR</t>
  </si>
  <si>
    <t>FAST ANSTÄLLD EGEN PERSONAL</t>
  </si>
  <si>
    <t>PROJEKTANSTÄLLD PERSONAL</t>
  </si>
  <si>
    <t>PARTNER</t>
  </si>
  <si>
    <t>7.6</t>
  </si>
  <si>
    <t>EGEN OFFENTLIG MEDFINANSIERING</t>
  </si>
  <si>
    <t>EXTERN OFFENTLIG MEDFINANSIERING</t>
  </si>
  <si>
    <t>AVGÅR INTÄKTER</t>
  </si>
  <si>
    <t>7.10</t>
  </si>
  <si>
    <t>7.11</t>
  </si>
  <si>
    <t>PRIVAT FINANSIERING</t>
  </si>
  <si>
    <t>TOTAL OFFENTLIG FINANSIERING</t>
  </si>
  <si>
    <t>SPECIFICERA</t>
  </si>
  <si>
    <t xml:space="preserve"> </t>
  </si>
  <si>
    <t>LEAD PARTNER</t>
  </si>
  <si>
    <t>INVESTERINGAR</t>
  </si>
  <si>
    <t>ÖVR KOSTNADER</t>
  </si>
  <si>
    <t>ÖVRIGA KOSTNADER</t>
  </si>
  <si>
    <t>ANGE NAMN PÅ PROJEKTPARTNERS (inklusive norska under-partners):</t>
  </si>
  <si>
    <t>Alle partnere</t>
  </si>
  <si>
    <t>D</t>
  </si>
  <si>
    <t>Aktiviteter</t>
  </si>
  <si>
    <t>S</t>
  </si>
  <si>
    <t>N</t>
  </si>
  <si>
    <t>Sum</t>
  </si>
  <si>
    <t>KOSTNADER PARTNER/ AKTIVITET</t>
  </si>
  <si>
    <t>For Budsjettoppstilling</t>
  </si>
  <si>
    <t>NOK</t>
  </si>
  <si>
    <t>ANGE OMRÄKNINGSKURS FÖR:</t>
  </si>
  <si>
    <t>1 € =</t>
  </si>
  <si>
    <t>Kostnadsslag</t>
  </si>
  <si>
    <t>KOSTNAD</t>
  </si>
  <si>
    <t>ANGE LAND:</t>
  </si>
  <si>
    <t>KOSTNADER forts.</t>
  </si>
  <si>
    <t>7.C BUDGET EU (EURO) forts.</t>
  </si>
  <si>
    <t>Numrerad lista</t>
  </si>
  <si>
    <t>ANGE PROJEKTNAMN:</t>
  </si>
  <si>
    <t>Norsk partner -egen tid</t>
  </si>
  <si>
    <t>Norsk partner -kontanter</t>
  </si>
  <si>
    <t>EU-partner -egen finansiering</t>
  </si>
  <si>
    <t>TOTALA KOSTNADER EU</t>
  </si>
  <si>
    <t>TOTAL FINANSIERING</t>
  </si>
  <si>
    <t>TOTAL FINANSIERING EU</t>
  </si>
  <si>
    <t>PRIVAT FINANSIERING NORGE</t>
  </si>
  <si>
    <t>SÖKTA INTERREGMEDEL EU</t>
  </si>
  <si>
    <t>SÖKTA INTERREGMEDEL NORGE</t>
  </si>
  <si>
    <t>TOTAL FINANSIERING NORGE</t>
  </si>
  <si>
    <t>Lista EU-partners</t>
  </si>
  <si>
    <t>Lista norska partners</t>
  </si>
  <si>
    <t>NP</t>
  </si>
  <si>
    <t>Numrerad lista EU</t>
  </si>
  <si>
    <t>TOTAL OFFENTLIG MEDFINANSIERING EU</t>
  </si>
  <si>
    <t>7.X KOSTNADS- OCH FINANSIERINGSBUDGET EU</t>
  </si>
  <si>
    <t>KOSTNADER / EU-PARTNER</t>
  </si>
  <si>
    <t>OFFENTLIG MEDFINANSIERING / EU-PARTNER</t>
  </si>
  <si>
    <t>OFFENTLIG MEDFINANSIERING NORSKA PARTNERS</t>
  </si>
  <si>
    <t>Numrerad lista NO</t>
  </si>
  <si>
    <t>TOTAL OFFENTLIG MEDFINANSIERING NORGE</t>
  </si>
  <si>
    <t xml:space="preserve">KOSTNADER </t>
  </si>
  <si>
    <t>OFFENTLIG MEDFINANSIERING</t>
  </si>
  <si>
    <t>Onumrerad lista PE + EU</t>
  </si>
  <si>
    <t xml:space="preserve">7.X-III KOSTNADS- OCH FINANSIERINGSBUDGET EU + NORGE </t>
  </si>
  <si>
    <t>7.X-II KOSTNADS- OCH FINANSIERINGSBUDGET NORGE (NOK)</t>
  </si>
  <si>
    <t xml:space="preserve">TOTALA KOSTNADER </t>
  </si>
  <si>
    <t>TOTAL OFFENTLIG MEDFINANSIERING</t>
  </si>
  <si>
    <t>Antal totalt:</t>
  </si>
  <si>
    <t>Omräkning till NOK avrundat utan decimaler</t>
  </si>
  <si>
    <t>Omräkningskurs avrundad till två decimaler:</t>
  </si>
  <si>
    <t>Omräkning till NOK utan decimaler</t>
  </si>
  <si>
    <t>TOTALT:</t>
  </si>
  <si>
    <t>TOTAL OFFENTLIG MEDFINANSIERING:</t>
  </si>
  <si>
    <t>FINANSIERING / ÅR NORGE (NOK)</t>
  </si>
  <si>
    <t>KOSTNADER NORSK PROSJEKTEIER</t>
  </si>
  <si>
    <t>% stöd interreg</t>
  </si>
  <si>
    <t>1.E BUDGET, NORGE  (NOK)</t>
  </si>
  <si>
    <t>1.F BUDGET, TOTALT EU  (EURO)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</si>
  <si>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</si>
  <si>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</si>
  <si>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</si>
  <si>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</si>
  <si>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</si>
  <si>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</si>
  <si>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</si>
  <si>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</si>
  <si>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</si>
  <si>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</si>
  <si>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</si>
  <si>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</si>
  <si>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</si>
  <si>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</si>
  <si>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</si>
  <si>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</si>
  <si>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</si>
  <si>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</si>
  <si>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ver feb 2010</t>
  </si>
  <si>
    <t>kontrollformler borttagna</t>
  </si>
  <si>
    <t>PROSJEKTEIER</t>
  </si>
  <si>
    <t>Offentlig</t>
  </si>
  <si>
    <t>Projektledning</t>
  </si>
  <si>
    <t>Kommunikation</t>
  </si>
  <si>
    <t>Privat</t>
  </si>
  <si>
    <t>PERSONAL</t>
  </si>
  <si>
    <t>KONTOR OCH ADMINISTRATION</t>
  </si>
  <si>
    <t>EXTERN SAKKUNSKAP OCH EXTERNA TJÄNSTER</t>
  </si>
  <si>
    <t>RESOR OCH LOGI</t>
  </si>
  <si>
    <t>UTRUSTNING</t>
  </si>
  <si>
    <t>SCHABLONKOSTNADER</t>
  </si>
  <si>
    <t>AVGÅR INTÄKTER (NEGATIV KOSTNAD)</t>
  </si>
  <si>
    <t>1.1 PERSONAL</t>
  </si>
  <si>
    <t>1.2 KONTOR OCH ADMINISTRATION</t>
  </si>
  <si>
    <t>1.3 EXTERN SAKKUNSKAP OCH EXTERNA TJÄNSTER</t>
  </si>
  <si>
    <t>1.4 RESOR OCH LOGI</t>
  </si>
  <si>
    <t>1.5 UTRUSTNING</t>
  </si>
  <si>
    <t>1.6 SCHABLONKOSTNADER</t>
  </si>
  <si>
    <t>1.7 AVGÅR INTÄKTER (NEGATIV KOSTNAD)</t>
  </si>
  <si>
    <t>1.8 ANVÄNDS INTE</t>
  </si>
  <si>
    <t>1.9 ANVÄNDS INTE</t>
  </si>
  <si>
    <t>1.10 ANVÄNDS INTE</t>
  </si>
  <si>
    <t>OFFENTLIG KONTANT FINANSIERING</t>
  </si>
  <si>
    <t>PRIVAT KONTANT FINANSIERING</t>
  </si>
  <si>
    <t>SUMMA KONTANT MEDFINANSIERING</t>
  </si>
  <si>
    <t>PRIVAT MEDFINANSIERING / EU-PARTNER</t>
  </si>
  <si>
    <t>TOTAL PRIVAT MEDFINANSIERING EU</t>
  </si>
  <si>
    <t>ANGE PRIVAT ELLER OFFENTLIG:</t>
  </si>
  <si>
    <t>PRIVAT MEDFINANSIERING</t>
  </si>
  <si>
    <t>TOTAL PRIVAT MEDFINANSIERING</t>
  </si>
  <si>
    <t>FINANSIÄR / KOMMENTAR</t>
  </si>
  <si>
    <t>FINANSIERING / ÅR EU (EURO)</t>
  </si>
  <si>
    <t>KOSTNADSSLAG_PARTNER</t>
  </si>
  <si>
    <t>KOSTNADSSLAG_AKTIVITET (EURO)</t>
  </si>
  <si>
    <t>PARTNER_AKTIVITET (EURO)</t>
  </si>
  <si>
    <t>BUDGET ÅR NORGE (NOK)</t>
  </si>
  <si>
    <t>BUDGET ÅR EU (EURO)</t>
  </si>
  <si>
    <t>KOSTNADER OCH INTÄKTER (EURO)</t>
  </si>
  <si>
    <t>SETUP</t>
  </si>
  <si>
    <t>FINANSIERING (EURO)</t>
  </si>
  <si>
    <t>KOSTNADER PARTNER/ ÅR</t>
  </si>
  <si>
    <t>PARTNER_ÅR (EURO)</t>
  </si>
  <si>
    <r>
      <t xml:space="preserve">Budgetbilagan är en obligatorisk bilaga till din ansökan om stöd och ska användas som underlag när du fyller i budget i </t>
    </r>
    <r>
      <rPr>
        <b/>
        <sz val="10"/>
        <color rgb="FF000000"/>
        <rFont val="Arial"/>
        <family val="2"/>
      </rPr>
      <t xml:space="preserve">Min Ansökan </t>
    </r>
  </si>
  <si>
    <t xml:space="preserve">som är en e-tjänst som du ska använda när du söker stöd från Öresund-Kattegat-Skagerrak. Om projektet har norska partner ska även </t>
  </si>
  <si>
    <r>
      <t xml:space="preserve">budgeten registreras i </t>
    </r>
    <r>
      <rPr>
        <b/>
        <sz val="10"/>
        <color rgb="FF000000"/>
        <rFont val="Arial"/>
        <family val="2"/>
      </rPr>
      <t>regionalforvaltning.no</t>
    </r>
    <r>
      <rPr>
        <sz val="10"/>
        <color rgb="FF000000"/>
        <rFont val="Arial"/>
        <family val="2"/>
      </rPr>
      <t xml:space="preserve"> (norsk e-tjänst).</t>
    </r>
  </si>
  <si>
    <t xml:space="preserve">Excelfilen innehåller tre input-blad med grönfärgade flikar där grundläggande uppgifter, kostnader och finansiering för projektet ska fyllas </t>
  </si>
  <si>
    <r>
      <t xml:space="preserve">i. När inputbladen har fyllts i visas budget för kostnader och finansiering i output-bladen (gråfärgade flikar). </t>
    </r>
    <r>
      <rPr>
        <b/>
        <sz val="10"/>
        <color rgb="FF000000"/>
        <rFont val="Arial"/>
        <family val="2"/>
      </rPr>
      <t xml:space="preserve">Alla belopp anges utan </t>
    </r>
  </si>
  <si>
    <r>
      <t xml:space="preserve">decimaler och ska vara i EURO. </t>
    </r>
    <r>
      <rPr>
        <sz val="10"/>
        <color rgb="FF000000"/>
        <rFont val="Arial"/>
        <family val="2"/>
      </rPr>
      <t>För norska projektpartner räknas beloppen om till NOK genom växelkursen 8,00.</t>
    </r>
  </si>
  <si>
    <t>Setup</t>
  </si>
  <si>
    <t>Här fylls de grundläggande uppgifterna för projektet i; projektnamn, över vilka år projektet sträcker sig, vilka aktiviteter som är planerade,</t>
  </si>
  <si>
    <t xml:space="preserve">vilka projektpartner som medverkar och om deltagande projektpartner är offentliga eller privata organisationer. Det finns plats för 8 </t>
  </si>
  <si>
    <r>
      <t>aktiviteter utöver d</t>
    </r>
    <r>
      <rPr>
        <sz val="10"/>
        <rFont val="Arial"/>
        <family val="2"/>
      </rPr>
      <t>e två första obligatoriska aktiviteterna; kommunikation och projektledning. Det finns plats för</t>
    </r>
    <r>
      <rPr>
        <sz val="10"/>
        <color rgb="FF000000"/>
        <rFont val="Arial"/>
        <family val="2"/>
      </rPr>
      <t xml:space="preserve"> 20 partner.</t>
    </r>
  </si>
  <si>
    <t xml:space="preserve">För medverkande projektpartner är de två första raderna resererverade för lead partner samt norsk prosjekteier. För varje partner ska </t>
  </si>
  <si>
    <t xml:space="preserve">land, offentlig eller privat status anges, vilket väljs från en rullista. </t>
  </si>
  <si>
    <t xml:space="preserve">Obs! Om du efter att ha fyllt i de tre input-bladen vill ta bort en partner ska du göra detta i alla tre input-blad, inte bara från listan i setup. </t>
  </si>
  <si>
    <t xml:space="preserve">Om du vill byta namn på en partner men behålla samma kostnader och finansiering måste du välja om det nya partnernamnet i rullistan i </t>
  </si>
  <si>
    <t xml:space="preserve">flikarna för kostnader, intäkter och finansiering. Om du ska ta bort en aktivitet från listan måste du även ta bort kostnaderna för aktiviteten </t>
  </si>
  <si>
    <t xml:space="preserve">i motsvarande tabell i fliken för kostnader och intäkter. </t>
  </si>
  <si>
    <t>Kostnader_Intäkter (per aktivitet)</t>
  </si>
  <si>
    <t xml:space="preserve">I fliken finns tabeller för de aktiviteter som angivits i setup med plats för 126 kostnader eller intäkter per aktivitet. I kolumnen med </t>
  </si>
  <si>
    <t xml:space="preserve">rubriken PARTNER finns en rullista med de partners som angivits i setup (dock inte för norska projektpartner då alla norska kostnader </t>
  </si>
  <si>
    <t xml:space="preserve">budgeteras hos NORSK PROSJEKTEIER). Efter att ha valt partner från rullistan ska kostnaden eller intäkten kort förtydligas under </t>
  </si>
  <si>
    <t xml:space="preserve">rubriken SPECIFICERA och kostnadsslag väljas från rullistan under rubriken KOSTNAD. Ange sedan kostnad eller intäkt för de år de </t>
  </si>
  <si>
    <t>inträffar. INTÄKTER ska anges med negativa belopp. Alla belopp anges utan decimaler.</t>
  </si>
  <si>
    <t>Finansiering</t>
  </si>
  <si>
    <r>
      <t xml:space="preserve">Finansieringen delas in i offentlig kontant medfinansiering och privat kontant medfinansiering, med en tabell för varje slag. </t>
    </r>
    <r>
      <rPr>
        <i/>
        <sz val="10"/>
        <color rgb="FFFF0000"/>
        <rFont val="Arial"/>
        <family val="2"/>
      </rPr>
      <t xml:space="preserve">Denna flik ska </t>
    </r>
  </si>
  <si>
    <r>
      <t xml:space="preserve">du använda för att registrera finansiering i Min Ansökan </t>
    </r>
    <r>
      <rPr>
        <sz val="10"/>
        <color rgb="FFFF0000"/>
        <rFont val="Arial"/>
        <family val="2"/>
      </rPr>
      <t>som är en e-tjänst för att ansöka om stöd från Öresund-Kattegat-Skagerrak.</t>
    </r>
  </si>
  <si>
    <r>
      <t xml:space="preserve">I tabell 1.9. OFFENTLIG KONTANT FINANSIERING registreras offentlig medfinansiering. </t>
    </r>
    <r>
      <rPr>
        <sz val="10"/>
        <rFont val="Arial"/>
        <family val="2"/>
      </rPr>
      <t xml:space="preserve">Under rubriken PARTNER finns en rullista </t>
    </r>
  </si>
  <si>
    <r>
      <t xml:space="preserve">med de partners som angivits Setup. </t>
    </r>
    <r>
      <rPr>
        <i/>
        <sz val="10"/>
        <rFont val="Arial"/>
        <family val="2"/>
      </rPr>
      <t xml:space="preserve">Under rubriken KOMMENTAR anges namn på finansiär om det inte är samma organisation som </t>
    </r>
  </si>
  <si>
    <r>
      <t>deltagande partner</t>
    </r>
    <r>
      <rPr>
        <sz val="10"/>
        <rFont val="Arial"/>
        <family val="2"/>
      </rPr>
      <t xml:space="preserve">, eller annan information som är relevant för budgeten. </t>
    </r>
    <r>
      <rPr>
        <sz val="10"/>
        <color rgb="FF000000"/>
        <rFont val="Arial"/>
        <family val="2"/>
      </rPr>
      <t xml:space="preserve">Ange sedan finansiering för respektive år. Om en offentlig </t>
    </r>
  </si>
  <si>
    <t xml:space="preserve">partner får finansierng från en privat aktör ska finansierigen redovisas i tabell 1.10 som privat finansiering. Alla belopp anges utan </t>
  </si>
  <si>
    <t>decimaler.</t>
  </si>
  <si>
    <r>
      <t xml:space="preserve">I tabell 1.10 PRIVAT KONTANT FINANSIERING </t>
    </r>
    <r>
      <rPr>
        <sz val="10"/>
        <rFont val="Arial"/>
        <family val="2"/>
      </rPr>
      <t xml:space="preserve">registreras privat medfinansiering. Under rubriken PARTNER finns en rullista med de </t>
    </r>
  </si>
  <si>
    <r>
      <t xml:space="preserve">partners som angivits i Setup. </t>
    </r>
    <r>
      <rPr>
        <i/>
        <sz val="10"/>
        <color rgb="FF000000"/>
        <rFont val="Arial"/>
        <family val="2"/>
      </rPr>
      <t xml:space="preserve">Under rubriken KOMMENTAR anges namn på finansiär om det inte är samma organisation som </t>
    </r>
  </si>
  <si>
    <r>
      <t>deltagande partner,</t>
    </r>
    <r>
      <rPr>
        <sz val="10"/>
        <color rgb="FF000000"/>
        <rFont val="Arial"/>
        <family val="2"/>
      </rPr>
      <t xml:space="preserve"> </t>
    </r>
    <r>
      <rPr>
        <sz val="10"/>
        <rFont val="Arial"/>
        <family val="2"/>
      </rPr>
      <t xml:space="preserve">eller annan information som är relevant för budgeten. Ange sedan finansiering för respektive år. Om en privat </t>
    </r>
  </si>
  <si>
    <t xml:space="preserve">partner får finansierng från en offentlig aktör ska finansierigen redovisas i tabell 1.9 som offentlig finansiering. Alla beopp anges utan </t>
  </si>
  <si>
    <r>
      <t xml:space="preserve">Kostnadsslag_partner </t>
    </r>
    <r>
      <rPr>
        <sz val="10"/>
        <color rgb="FF000000"/>
        <rFont val="Arial"/>
        <family val="2"/>
      </rPr>
      <t xml:space="preserve">visar kostnader för alla partner och finansiering för EU-partner. </t>
    </r>
    <r>
      <rPr>
        <i/>
        <sz val="10"/>
        <color rgb="FFFF0000"/>
        <rFont val="Arial"/>
        <family val="2"/>
      </rPr>
      <t xml:space="preserve">Denna flik ska du använda för att registrera </t>
    </r>
  </si>
  <si>
    <r>
      <t>kostnader i Min Ansökan</t>
    </r>
    <r>
      <rPr>
        <i/>
        <sz val="10"/>
        <color rgb="FF000000"/>
        <rFont val="Arial"/>
        <family val="2"/>
      </rPr>
      <t xml:space="preserve"> </t>
    </r>
    <r>
      <rPr>
        <sz val="10"/>
        <color rgb="FF000000"/>
        <rFont val="Arial"/>
        <family val="2"/>
      </rPr>
      <t>som är en e-tjänst för att ansöka om stöd från Öresund-Kattegat-Skagerrak.</t>
    </r>
  </si>
  <si>
    <r>
      <t xml:space="preserve">Kostnadsslag_aktivitet </t>
    </r>
    <r>
      <rPr>
        <sz val="10"/>
        <color rgb="FF000000"/>
        <rFont val="Arial"/>
        <family val="2"/>
      </rPr>
      <t>visar kostnader fördelade per kostnadsslag och aktivitet.</t>
    </r>
  </si>
  <si>
    <r>
      <t xml:space="preserve">Partner_aktivitet </t>
    </r>
    <r>
      <rPr>
        <sz val="10"/>
        <color rgb="FF000000"/>
        <rFont val="Arial"/>
        <family val="2"/>
      </rPr>
      <t>visar kostnader fördelade per partner och aktivitet</t>
    </r>
  </si>
  <si>
    <r>
      <t xml:space="preserve">Budget Norge NOK </t>
    </r>
    <r>
      <rPr>
        <sz val="10"/>
        <color rgb="FF000000"/>
        <rFont val="Arial"/>
        <family val="2"/>
      </rPr>
      <t xml:space="preserve">visar kostnader för norsk prosjekteier och finansiering för alla norska partner i norska kronor. </t>
    </r>
    <r>
      <rPr>
        <i/>
        <sz val="10"/>
        <color rgb="FFFF0000"/>
        <rFont val="Arial"/>
        <family val="2"/>
      </rPr>
      <t xml:space="preserve">Denna flik ska du </t>
    </r>
  </si>
  <si>
    <t>använda för att registrera kostnader i regionalforvaltning.no</t>
  </si>
  <si>
    <r>
      <t xml:space="preserve">Budget EU EUR </t>
    </r>
    <r>
      <rPr>
        <sz val="10"/>
        <color rgb="FF000000"/>
        <rFont val="Arial"/>
        <family val="2"/>
      </rPr>
      <t>visar kostnder och finansiering för partner från Danmark och Sverige i euro.</t>
    </r>
  </si>
  <si>
    <t xml:space="preserve">Sökt interregmedel för respektive partner och år kommer automatiskt att anges i output-bladen. </t>
  </si>
  <si>
    <t>Om finansieringen och kostnader inte balanserar per partner, år och totalt, kommer detta att meddelas i output-flikarna med "Ej balans!".</t>
  </si>
  <si>
    <t xml:space="preserve">Om den offentliga och privata medfinansieringen tillsammans inte uppgår till minst hälften av projektets totala kostnader, så kommer </t>
  </si>
  <si>
    <t>detta att meddelas i output-flikarna med "Ej balans!".</t>
  </si>
  <si>
    <t>Vägledning till budgetbilaga för ansökan om stöd från Öresund-Kattegat-Skagerrak version 1.2, 2016-05-20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</si>
</sst>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k_r_-;\-* #,##0.00\ _k_r_-;_-* &quot;-&quot;??\ _k_r_-;_-@_-"/>
    <numFmt numFmtId="164" formatCode="_-* #,##0\ _k_r_-;\-* #,##0\ _k_r_-;_-* &quot;-&quot;??\ _k_r_-;_-@_-"/>
    <numFmt numFmtId="165" formatCode="#,##0_ ;[Red]\-#,##0\ "/>
    <numFmt numFmtId="166" formatCode="#,##0.00_ ;[Red]\-#,##0.00\ "/>
    <numFmt numFmtId="167" formatCode="[$-41D]mmm/yy;@"/>
    <numFmt numFmtId="168" formatCode="#,##0\ _k_r"/>
  </numFmts>
  <fonts count="3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9"/>
      <name val="Verdana"/>
      <family val="2"/>
    </font>
    <font>
      <sz val="9"/>
      <name val="Verdana"/>
      <family val="2"/>
    </font>
    <font>
      <b/>
      <sz val="9"/>
      <color indexed="10"/>
      <name val="Verdana"/>
      <family val="2"/>
    </font>
    <font>
      <b/>
      <sz val="11"/>
      <name val="Verdana"/>
      <family val="2"/>
    </font>
    <font>
      <b/>
      <sz val="11"/>
      <color indexed="10"/>
      <name val="Verdana"/>
      <family val="2"/>
    </font>
    <font>
      <sz val="11"/>
      <name val="Verdana"/>
      <family val="2"/>
    </font>
    <font>
      <sz val="9"/>
      <color indexed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8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9"/>
      <color indexed="10"/>
      <name val="Arial"/>
      <family val="2"/>
    </font>
    <font>
      <i/>
      <sz val="9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i/>
      <sz val="10"/>
      <color rgb="FF000000"/>
      <name val="Arial"/>
      <family val="2"/>
    </font>
    <font>
      <i/>
      <sz val="10"/>
      <color rgb="FFFF0000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i/>
      <sz val="10"/>
      <color rgb="FF000000"/>
      <name val="Arial"/>
      <family val="2"/>
    </font>
    <font>
      <b/>
      <sz val="11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65"/>
        <bgColor indexed="9"/>
      </patternFill>
    </fill>
    <fill>
      <patternFill patternType="mediumGray">
        <fgColor indexed="9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ck">
        <color indexed="51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</borders>
  <cellStyleXfs count="3">
    <xf numFmtId="167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79">
    <xf numFmtId="167" fontId="0" fillId="0" borderId="0" xfId="0"/>
    <xf numFmtId="167" fontId="8" fillId="0" borderId="0" xfId="0" applyFont="1" applyProtection="1">
      <protection hidden="1"/>
    </xf>
    <xf numFmtId="167" fontId="4" fillId="0" borderId="0" xfId="0" applyFont="1" applyProtection="1">
      <protection hidden="1"/>
    </xf>
    <xf numFmtId="165" fontId="4" fillId="0" borderId="1" xfId="1" applyNumberFormat="1" applyFont="1" applyFill="1" applyBorder="1" applyAlignment="1" applyProtection="1">
      <alignment horizontal="left"/>
      <protection hidden="1"/>
    </xf>
    <xf numFmtId="168" fontId="4" fillId="0" borderId="0" xfId="0" applyNumberFormat="1" applyFont="1" applyFill="1" applyBorder="1" applyAlignment="1" applyProtection="1">
      <alignment horizontal="right"/>
      <protection hidden="1"/>
    </xf>
    <xf numFmtId="165" fontId="4" fillId="0" borderId="0" xfId="1" applyNumberFormat="1" applyFont="1" applyFill="1" applyBorder="1" applyAlignment="1" applyProtection="1">
      <alignment horizontal="left"/>
      <protection hidden="1"/>
    </xf>
    <xf numFmtId="165" fontId="4" fillId="0" borderId="2" xfId="1" applyNumberFormat="1" applyFont="1" applyFill="1" applyBorder="1" applyAlignment="1" applyProtection="1">
      <alignment horizontal="left"/>
      <protection hidden="1"/>
    </xf>
    <xf numFmtId="165" fontId="4" fillId="0" borderId="1" xfId="1" applyNumberFormat="1" applyFont="1" applyFill="1" applyBorder="1" applyAlignment="1" applyProtection="1">
      <protection hidden="1"/>
    </xf>
    <xf numFmtId="167" fontId="4" fillId="0" borderId="2" xfId="1" applyNumberFormat="1" applyFont="1" applyFill="1" applyBorder="1" applyAlignment="1" applyProtection="1">
      <protection hidden="1"/>
    </xf>
    <xf numFmtId="167" fontId="3" fillId="0" borderId="1" xfId="1" applyNumberFormat="1" applyFont="1" applyFill="1" applyBorder="1" applyAlignment="1" applyProtection="1">
      <protection hidden="1"/>
    </xf>
    <xf numFmtId="167" fontId="4" fillId="0" borderId="0" xfId="0" applyFont="1" applyBorder="1" applyProtection="1">
      <protection hidden="1"/>
    </xf>
    <xf numFmtId="167" fontId="4" fillId="0" borderId="0" xfId="0" applyFont="1" applyFill="1" applyProtection="1">
      <protection hidden="1"/>
    </xf>
    <xf numFmtId="167" fontId="3" fillId="0" borderId="0" xfId="1" applyNumberFormat="1" applyFont="1" applyFill="1" applyBorder="1" applyAlignment="1" applyProtection="1">
      <protection hidden="1"/>
    </xf>
    <xf numFmtId="167" fontId="4" fillId="5" borderId="0" xfId="0" applyFont="1" applyFill="1" applyProtection="1">
      <protection hidden="1"/>
    </xf>
    <xf numFmtId="167" fontId="4" fillId="0" borderId="0" xfId="0" applyFont="1" applyFill="1" applyBorder="1" applyAlignment="1" applyProtection="1">
      <protection hidden="1"/>
    </xf>
    <xf numFmtId="167" fontId="4" fillId="0" borderId="0" xfId="0" applyFont="1" applyFill="1" applyBorder="1" applyProtection="1">
      <protection hidden="1"/>
    </xf>
    <xf numFmtId="165" fontId="3" fillId="0" borderId="0" xfId="1" applyNumberFormat="1" applyFont="1" applyFill="1" applyBorder="1" applyAlignment="1" applyProtection="1">
      <protection hidden="1"/>
    </xf>
    <xf numFmtId="165" fontId="4" fillId="0" borderId="1" xfId="0" applyNumberFormat="1" applyFont="1" applyFill="1" applyBorder="1" applyAlignment="1" applyProtection="1">
      <protection hidden="1"/>
    </xf>
    <xf numFmtId="165" fontId="4" fillId="0" borderId="0" xfId="0" applyNumberFormat="1" applyFont="1" applyFill="1" applyBorder="1" applyAlignment="1" applyProtection="1">
      <protection hidden="1"/>
    </xf>
    <xf numFmtId="165" fontId="3" fillId="0" borderId="1" xfId="0" applyNumberFormat="1" applyFont="1" applyFill="1" applyBorder="1" applyAlignment="1" applyProtection="1">
      <protection hidden="1"/>
    </xf>
    <xf numFmtId="167" fontId="6" fillId="0" borderId="0" xfId="0" applyNumberFormat="1" applyFont="1" applyFill="1" applyBorder="1" applyAlignment="1" applyProtection="1">
      <protection hidden="1"/>
    </xf>
    <xf numFmtId="167" fontId="7" fillId="0" borderId="0" xfId="0" applyNumberFormat="1" applyFont="1" applyFill="1" applyBorder="1" applyAlignment="1" applyProtection="1">
      <protection hidden="1"/>
    </xf>
    <xf numFmtId="167" fontId="5" fillId="0" borderId="0" xfId="0" applyNumberFormat="1" applyFont="1" applyFill="1" applyBorder="1" applyAlignment="1" applyProtection="1">
      <protection hidden="1"/>
    </xf>
    <xf numFmtId="165" fontId="4" fillId="0" borderId="0" xfId="1" applyNumberFormat="1" applyFont="1" applyFill="1" applyBorder="1" applyAlignment="1" applyProtection="1">
      <protection hidden="1"/>
    </xf>
    <xf numFmtId="165" fontId="3" fillId="0" borderId="1" xfId="1" applyNumberFormat="1" applyFont="1" applyFill="1" applyBorder="1" applyAlignment="1" applyProtection="1">
      <protection hidden="1"/>
    </xf>
    <xf numFmtId="168" fontId="3" fillId="0" borderId="0" xfId="0" applyNumberFormat="1" applyFont="1" applyFill="1" applyBorder="1" applyAlignment="1" applyProtection="1">
      <protection hidden="1"/>
    </xf>
    <xf numFmtId="167" fontId="8" fillId="0" borderId="0" xfId="0" applyFont="1" applyFill="1" applyProtection="1">
      <protection hidden="1"/>
    </xf>
    <xf numFmtId="165" fontId="4" fillId="0" borderId="2" xfId="1" applyNumberFormat="1" applyFont="1" applyFill="1" applyBorder="1" applyAlignment="1" applyProtection="1">
      <protection hidden="1"/>
    </xf>
    <xf numFmtId="164" fontId="3" fillId="0" borderId="2" xfId="1" applyNumberFormat="1" applyFont="1" applyFill="1" applyBorder="1" applyAlignment="1" applyProtection="1">
      <protection hidden="1"/>
    </xf>
    <xf numFmtId="164" fontId="3" fillId="0" borderId="2" xfId="1" applyNumberFormat="1" applyFont="1" applyFill="1" applyBorder="1" applyAlignment="1" applyProtection="1">
      <alignment horizontal="left"/>
      <protection hidden="1"/>
    </xf>
    <xf numFmtId="165" fontId="3" fillId="0" borderId="0" xfId="0" applyNumberFormat="1" applyFont="1" applyFill="1" applyBorder="1" applyAlignment="1" applyProtection="1">
      <protection hidden="1"/>
    </xf>
    <xf numFmtId="167" fontId="4" fillId="0" borderId="0" xfId="1" applyNumberFormat="1" applyFont="1" applyFill="1" applyBorder="1" applyAlignment="1" applyProtection="1">
      <protection hidden="1"/>
    </xf>
    <xf numFmtId="168" fontId="4" fillId="0" borderId="0" xfId="0" applyNumberFormat="1" applyFont="1" applyFill="1" applyBorder="1" applyAlignment="1" applyProtection="1">
      <protection hidden="1"/>
    </xf>
    <xf numFmtId="167" fontId="4" fillId="0" borderId="0" xfId="0" applyNumberFormat="1" applyFont="1" applyFill="1" applyBorder="1" applyAlignment="1" applyProtection="1">
      <protection hidden="1"/>
    </xf>
    <xf numFmtId="167" fontId="4" fillId="0" borderId="6" xfId="0" applyFont="1" applyFill="1" applyBorder="1" applyProtection="1">
      <protection hidden="1"/>
    </xf>
    <xf numFmtId="167" fontId="3" fillId="0" borderId="5" xfId="0" applyNumberFormat="1" applyFont="1" applyFill="1" applyBorder="1" applyAlignment="1" applyProtection="1">
      <protection hidden="1"/>
    </xf>
    <xf numFmtId="167" fontId="4" fillId="0" borderId="6" xfId="0" applyNumberFormat="1" applyFont="1" applyFill="1" applyBorder="1" applyAlignment="1" applyProtection="1">
      <protection hidden="1"/>
    </xf>
    <xf numFmtId="167" fontId="4" fillId="0" borderId="6" xfId="0" applyFont="1" applyFill="1" applyBorder="1" applyAlignment="1" applyProtection="1">
      <protection hidden="1"/>
    </xf>
    <xf numFmtId="168" fontId="4" fillId="0" borderId="6" xfId="0" applyNumberFormat="1" applyFont="1" applyFill="1" applyBorder="1" applyAlignment="1" applyProtection="1">
      <alignment horizontal="right"/>
      <protection hidden="1"/>
    </xf>
    <xf numFmtId="168" fontId="3" fillId="0" borderId="5" xfId="1" applyNumberFormat="1" applyFont="1" applyFill="1" applyBorder="1" applyAlignment="1" applyProtection="1">
      <alignment horizontal="right"/>
      <protection hidden="1"/>
    </xf>
    <xf numFmtId="167" fontId="3" fillId="0" borderId="6" xfId="0" applyNumberFormat="1" applyFont="1" applyFill="1" applyBorder="1" applyAlignment="1" applyProtection="1">
      <protection hidden="1"/>
    </xf>
    <xf numFmtId="167" fontId="4" fillId="0" borderId="6" xfId="0" applyNumberFormat="1" applyFont="1" applyFill="1" applyBorder="1" applyAlignment="1" applyProtection="1">
      <protection hidden="1"/>
    </xf>
    <xf numFmtId="167" fontId="5" fillId="0" borderId="6" xfId="0" applyNumberFormat="1" applyFont="1" applyFill="1" applyBorder="1" applyAlignment="1" applyProtection="1">
      <alignment horizontal="center"/>
      <protection hidden="1"/>
    </xf>
    <xf numFmtId="167" fontId="4" fillId="0" borderId="6" xfId="0" applyNumberFormat="1" applyFont="1" applyFill="1" applyBorder="1" applyProtection="1">
      <protection hidden="1"/>
    </xf>
    <xf numFmtId="164" fontId="3" fillId="0" borderId="5" xfId="1" applyNumberFormat="1" applyFont="1" applyFill="1" applyBorder="1" applyAlignment="1" applyProtection="1">
      <protection hidden="1"/>
    </xf>
    <xf numFmtId="167" fontId="8" fillId="0" borderId="6" xfId="0" applyFont="1" applyBorder="1" applyProtection="1">
      <protection hidden="1"/>
    </xf>
    <xf numFmtId="38" fontId="3" fillId="0" borderId="0" xfId="0" applyNumberFormat="1" applyFont="1" applyFill="1" applyBorder="1" applyAlignment="1" applyProtection="1">
      <alignment horizontal="right"/>
      <protection hidden="1"/>
    </xf>
    <xf numFmtId="167" fontId="4" fillId="0" borderId="0" xfId="0" applyFont="1" applyBorder="1" applyAlignment="1" applyProtection="1">
      <alignment horizontal="left"/>
      <protection hidden="1"/>
    </xf>
    <xf numFmtId="168" fontId="3" fillId="0" borderId="0" xfId="0" applyNumberFormat="1" applyFont="1" applyBorder="1" applyAlignment="1" applyProtection="1">
      <alignment horizontal="right"/>
      <protection hidden="1"/>
    </xf>
    <xf numFmtId="164" fontId="3" fillId="0" borderId="5" xfId="1" applyNumberFormat="1" applyFont="1" applyFill="1" applyBorder="1" applyAlignment="1" applyProtection="1">
      <alignment horizontal="left"/>
      <protection hidden="1"/>
    </xf>
    <xf numFmtId="167" fontId="6" fillId="0" borderId="0" xfId="0" applyNumberFormat="1" applyFont="1" applyFill="1" applyBorder="1" applyAlignment="1" applyProtection="1">
      <alignment horizontal="left"/>
      <protection hidden="1"/>
    </xf>
    <xf numFmtId="167" fontId="3" fillId="0" borderId="5" xfId="1" applyNumberFormat="1" applyFont="1" applyFill="1" applyBorder="1" applyAlignment="1" applyProtection="1">
      <protection hidden="1"/>
    </xf>
    <xf numFmtId="167" fontId="4" fillId="0" borderId="5" xfId="0" applyFont="1" applyBorder="1" applyProtection="1">
      <protection hidden="1"/>
    </xf>
    <xf numFmtId="38" fontId="4" fillId="0" borderId="0" xfId="0" applyNumberFormat="1" applyFont="1" applyFill="1" applyBorder="1" applyAlignment="1" applyProtection="1">
      <alignment horizontal="right"/>
      <protection hidden="1"/>
    </xf>
    <xf numFmtId="167" fontId="6" fillId="0" borderId="0" xfId="0" applyFont="1" applyBorder="1" applyAlignment="1" applyProtection="1">
      <protection hidden="1"/>
    </xf>
    <xf numFmtId="38" fontId="4" fillId="0" borderId="0" xfId="0" applyNumberFormat="1" applyFont="1" applyFill="1" applyBorder="1" applyAlignment="1" applyProtection="1">
      <alignment horizontal="left"/>
      <protection hidden="1"/>
    </xf>
    <xf numFmtId="167" fontId="9" fillId="0" borderId="0" xfId="0" applyFont="1" applyBorder="1" applyProtection="1">
      <protection hidden="1"/>
    </xf>
    <xf numFmtId="168" fontId="4" fillId="0" borderId="6" xfId="0" applyNumberFormat="1" applyFont="1" applyFill="1" applyBorder="1" applyAlignment="1" applyProtection="1">
      <protection hidden="1"/>
    </xf>
    <xf numFmtId="167" fontId="7" fillId="0" borderId="0" xfId="0" applyFont="1" applyBorder="1" applyProtection="1">
      <protection hidden="1"/>
    </xf>
    <xf numFmtId="167" fontId="14" fillId="0" borderId="17" xfId="0" applyFont="1" applyBorder="1"/>
    <xf numFmtId="168" fontId="4" fillId="0" borderId="0" xfId="0" quotePrefix="1" applyNumberFormat="1" applyFont="1" applyFill="1" applyBorder="1" applyAlignment="1" applyProtection="1">
      <alignment horizontal="right"/>
      <protection hidden="1"/>
    </xf>
    <xf numFmtId="167" fontId="3" fillId="0" borderId="0" xfId="0" applyFont="1" applyBorder="1" applyAlignment="1" applyProtection="1">
      <alignment horizontal="left"/>
      <protection hidden="1"/>
    </xf>
    <xf numFmtId="167" fontId="3" fillId="0" borderId="0" xfId="0" quotePrefix="1" applyFont="1" applyBorder="1" applyAlignment="1" applyProtection="1">
      <alignment horizontal="left"/>
      <protection hidden="1"/>
    </xf>
    <xf numFmtId="167" fontId="4" fillId="0" borderId="19" xfId="0" applyFont="1" applyBorder="1" applyAlignment="1" applyProtection="1">
      <alignment horizontal="left"/>
      <protection hidden="1"/>
    </xf>
    <xf numFmtId="38" fontId="4" fillId="0" borderId="19" xfId="0" applyNumberFormat="1" applyFont="1" applyFill="1" applyBorder="1" applyAlignment="1" applyProtection="1">
      <alignment horizontal="left"/>
      <protection hidden="1"/>
    </xf>
    <xf numFmtId="167" fontId="15" fillId="0" borderId="0" xfId="0" applyNumberFormat="1" applyFont="1" applyFill="1" applyBorder="1" applyAlignment="1" applyProtection="1">
      <protection hidden="1"/>
    </xf>
    <xf numFmtId="167" fontId="16" fillId="0" borderId="0" xfId="0" applyFont="1" applyFill="1" applyProtection="1">
      <protection hidden="1"/>
    </xf>
    <xf numFmtId="167" fontId="16" fillId="0" borderId="6" xfId="0" applyNumberFormat="1" applyFont="1" applyFill="1" applyBorder="1" applyAlignment="1" applyProtection="1">
      <protection hidden="1"/>
    </xf>
    <xf numFmtId="167" fontId="16" fillId="0" borderId="6" xfId="0" applyFont="1" applyFill="1" applyBorder="1" applyProtection="1">
      <protection hidden="1"/>
    </xf>
    <xf numFmtId="167" fontId="15" fillId="0" borderId="6" xfId="0" applyNumberFormat="1" applyFont="1" applyFill="1" applyBorder="1" applyAlignment="1" applyProtection="1">
      <protection hidden="1"/>
    </xf>
    <xf numFmtId="164" fontId="17" fillId="0" borderId="2" xfId="1" applyNumberFormat="1" applyFont="1" applyFill="1" applyBorder="1" applyAlignment="1" applyProtection="1">
      <protection hidden="1"/>
    </xf>
    <xf numFmtId="164" fontId="17" fillId="0" borderId="2" xfId="1" applyNumberFormat="1" applyFont="1" applyFill="1" applyBorder="1" applyAlignment="1" applyProtection="1">
      <alignment vertical="top"/>
      <protection hidden="1"/>
    </xf>
    <xf numFmtId="167" fontId="14" fillId="0" borderId="0" xfId="0" applyFont="1" applyFill="1" applyBorder="1" applyProtection="1">
      <protection hidden="1"/>
    </xf>
    <xf numFmtId="167" fontId="14" fillId="0" borderId="0" xfId="0" applyFont="1" applyFill="1" applyProtection="1">
      <protection hidden="1"/>
    </xf>
    <xf numFmtId="165" fontId="14" fillId="0" borderId="1" xfId="1" applyNumberFormat="1" applyFont="1" applyFill="1" applyBorder="1" applyAlignment="1" applyProtection="1">
      <alignment horizontal="left"/>
      <protection hidden="1"/>
    </xf>
    <xf numFmtId="165" fontId="14" fillId="0" borderId="0" xfId="1" applyNumberFormat="1" applyFont="1" applyFill="1" applyBorder="1" applyAlignment="1" applyProtection="1">
      <alignment horizontal="left"/>
      <protection hidden="1"/>
    </xf>
    <xf numFmtId="165" fontId="17" fillId="0" borderId="7" xfId="1" applyNumberFormat="1" applyFont="1" applyFill="1" applyBorder="1" applyAlignment="1" applyProtection="1">
      <alignment vertical="center"/>
      <protection hidden="1"/>
    </xf>
    <xf numFmtId="167" fontId="14" fillId="0" borderId="0" xfId="0" applyFont="1" applyFill="1" applyBorder="1" applyAlignment="1" applyProtection="1">
      <alignment vertical="center"/>
      <protection hidden="1"/>
    </xf>
    <xf numFmtId="167" fontId="14" fillId="0" borderId="6" xfId="0" applyFont="1" applyFill="1" applyBorder="1" applyAlignment="1" applyProtection="1">
      <alignment vertical="center"/>
      <protection hidden="1"/>
    </xf>
    <xf numFmtId="164" fontId="17" fillId="0" borderId="0" xfId="1" applyNumberFormat="1" applyFont="1" applyFill="1" applyBorder="1" applyAlignment="1" applyProtection="1">
      <protection hidden="1"/>
    </xf>
    <xf numFmtId="168" fontId="17" fillId="0" borderId="0" xfId="1" applyNumberFormat="1" applyFont="1" applyFill="1" applyBorder="1" applyAlignment="1" applyProtection="1">
      <alignment horizontal="right"/>
      <protection hidden="1"/>
    </xf>
    <xf numFmtId="168" fontId="17" fillId="0" borderId="4" xfId="1" applyNumberFormat="1" applyFont="1" applyFill="1" applyBorder="1" applyAlignment="1" applyProtection="1">
      <alignment horizontal="right"/>
      <protection hidden="1"/>
    </xf>
    <xf numFmtId="165" fontId="14" fillId="0" borderId="0" xfId="1" applyNumberFormat="1" applyFont="1" applyFill="1" applyBorder="1" applyAlignment="1" applyProtection="1">
      <protection hidden="1"/>
    </xf>
    <xf numFmtId="167" fontId="14" fillId="0" borderId="2" xfId="1" applyNumberFormat="1" applyFont="1" applyFill="1" applyBorder="1" applyAlignment="1" applyProtection="1">
      <protection hidden="1"/>
    </xf>
    <xf numFmtId="167" fontId="17" fillId="0" borderId="7" xfId="1" applyNumberFormat="1" applyFont="1" applyFill="1" applyBorder="1" applyAlignment="1" applyProtection="1">
      <alignment vertical="center"/>
      <protection hidden="1"/>
    </xf>
    <xf numFmtId="167" fontId="14" fillId="0" borderId="0" xfId="0" applyNumberFormat="1" applyFont="1" applyFill="1" applyBorder="1" applyAlignment="1" applyProtection="1">
      <protection hidden="1"/>
    </xf>
    <xf numFmtId="167" fontId="14" fillId="0" borderId="0" xfId="0" applyFont="1" applyFill="1" applyBorder="1" applyAlignment="1" applyProtection="1">
      <protection hidden="1"/>
    </xf>
    <xf numFmtId="168" fontId="14" fillId="0" borderId="0" xfId="0" applyNumberFormat="1" applyFont="1" applyFill="1" applyBorder="1" applyAlignment="1" applyProtection="1">
      <alignment horizontal="right"/>
      <protection hidden="1"/>
    </xf>
    <xf numFmtId="168" fontId="14" fillId="0" borderId="4" xfId="0" applyNumberFormat="1" applyFont="1" applyFill="1" applyBorder="1" applyAlignment="1" applyProtection="1">
      <alignment horizontal="right"/>
      <protection hidden="1"/>
    </xf>
    <xf numFmtId="167" fontId="17" fillId="0" borderId="1" xfId="1" applyNumberFormat="1" applyFont="1" applyFill="1" applyBorder="1" applyAlignment="1" applyProtection="1">
      <protection hidden="1"/>
    </xf>
    <xf numFmtId="167" fontId="14" fillId="0" borderId="1" xfId="0" applyFont="1" applyFill="1" applyBorder="1" applyAlignment="1" applyProtection="1">
      <protection hidden="1"/>
    </xf>
    <xf numFmtId="167" fontId="14" fillId="0" borderId="6" xfId="0" applyNumberFormat="1" applyFont="1" applyFill="1" applyBorder="1" applyAlignment="1" applyProtection="1">
      <protection hidden="1"/>
    </xf>
    <xf numFmtId="167" fontId="14" fillId="0" borderId="6" xfId="0" applyFont="1" applyFill="1" applyBorder="1" applyAlignment="1" applyProtection="1">
      <protection hidden="1"/>
    </xf>
    <xf numFmtId="168" fontId="14" fillId="0" borderId="6" xfId="0" applyNumberFormat="1" applyFont="1" applyFill="1" applyBorder="1" applyAlignment="1" applyProtection="1">
      <alignment horizontal="right"/>
      <protection hidden="1"/>
    </xf>
    <xf numFmtId="168" fontId="14" fillId="0" borderId="8" xfId="0" applyNumberFormat="1" applyFont="1" applyFill="1" applyBorder="1" applyAlignment="1" applyProtection="1">
      <alignment horizontal="right"/>
      <protection hidden="1"/>
    </xf>
    <xf numFmtId="167" fontId="14" fillId="0" borderId="6" xfId="0" applyFont="1" applyFill="1" applyBorder="1" applyProtection="1">
      <protection hidden="1"/>
    </xf>
    <xf numFmtId="167" fontId="17" fillId="0" borderId="3" xfId="1" applyNumberFormat="1" applyFont="1" applyFill="1" applyBorder="1" applyAlignment="1" applyProtection="1">
      <protection hidden="1"/>
    </xf>
    <xf numFmtId="167" fontId="14" fillId="0" borderId="0" xfId="0" applyFont="1" applyFill="1" applyAlignment="1" applyProtection="1">
      <protection hidden="1"/>
    </xf>
    <xf numFmtId="167" fontId="14" fillId="0" borderId="0" xfId="0" applyFont="1" applyFill="1" applyAlignment="1" applyProtection="1">
      <alignment horizontal="right" indent="2"/>
      <protection hidden="1"/>
    </xf>
    <xf numFmtId="167" fontId="19" fillId="0" borderId="0" xfId="0" applyFont="1" applyFill="1" applyProtection="1">
      <protection hidden="1"/>
    </xf>
    <xf numFmtId="167" fontId="14" fillId="0" borderId="0" xfId="0" applyFont="1" applyFill="1" applyBorder="1" applyAlignment="1" applyProtection="1">
      <alignment horizontal="right" indent="2"/>
      <protection hidden="1"/>
    </xf>
    <xf numFmtId="167" fontId="14" fillId="0" borderId="7" xfId="0" applyFont="1" applyFill="1" applyBorder="1" applyProtection="1">
      <protection hidden="1"/>
    </xf>
    <xf numFmtId="167" fontId="17" fillId="0" borderId="7" xfId="0" applyFont="1" applyFill="1" applyBorder="1" applyProtection="1">
      <protection hidden="1"/>
    </xf>
    <xf numFmtId="167" fontId="14" fillId="0" borderId="0" xfId="0" applyFont="1" applyFill="1" applyBorder="1" applyAlignment="1" applyProtection="1">
      <alignment horizontal="left"/>
      <protection hidden="1"/>
    </xf>
    <xf numFmtId="167" fontId="2" fillId="0" borderId="0" xfId="0" applyFont="1" applyFill="1" applyProtection="1">
      <protection hidden="1"/>
    </xf>
    <xf numFmtId="167" fontId="14" fillId="0" borderId="0" xfId="0" applyFont="1" applyFill="1" applyAlignment="1" applyProtection="1">
      <alignment horizontal="left"/>
      <protection hidden="1"/>
    </xf>
    <xf numFmtId="167" fontId="14" fillId="0" borderId="0" xfId="0" quotePrefix="1" applyFont="1" applyFill="1" applyProtection="1">
      <protection hidden="1"/>
    </xf>
    <xf numFmtId="167" fontId="17" fillId="0" borderId="0" xfId="0" applyFont="1" applyFill="1" applyProtection="1">
      <protection hidden="1"/>
    </xf>
    <xf numFmtId="167" fontId="17" fillId="0" borderId="0" xfId="0" applyFont="1" applyFill="1" applyBorder="1" applyProtection="1">
      <protection hidden="1"/>
    </xf>
    <xf numFmtId="168" fontId="17" fillId="0" borderId="0" xfId="0" applyNumberFormat="1" applyFont="1" applyFill="1" applyBorder="1" applyAlignment="1" applyProtection="1">
      <alignment horizontal="right"/>
      <protection hidden="1"/>
    </xf>
    <xf numFmtId="167" fontId="17" fillId="0" borderId="0" xfId="0" applyFont="1" applyFill="1" applyAlignment="1" applyProtection="1">
      <alignment horizontal="left"/>
      <protection hidden="1"/>
    </xf>
    <xf numFmtId="167" fontId="14" fillId="0" borderId="0" xfId="0" applyFont="1" applyFill="1" applyBorder="1" applyAlignment="1" applyProtection="1">
      <alignment horizontal="right"/>
      <protection hidden="1"/>
    </xf>
    <xf numFmtId="164" fontId="17" fillId="0" borderId="0" xfId="1" applyNumberFormat="1" applyFont="1" applyFill="1" applyBorder="1" applyAlignment="1" applyProtection="1">
      <alignment horizontal="right"/>
      <protection hidden="1"/>
    </xf>
    <xf numFmtId="167" fontId="14" fillId="0" borderId="5" xfId="0" applyFont="1" applyFill="1" applyBorder="1" applyProtection="1">
      <protection hidden="1"/>
    </xf>
    <xf numFmtId="167" fontId="17" fillId="0" borderId="5" xfId="0" applyFont="1" applyFill="1" applyBorder="1" applyProtection="1">
      <protection hidden="1"/>
    </xf>
    <xf numFmtId="168" fontId="17" fillId="0" borderId="5" xfId="1" applyNumberFormat="1" applyFont="1" applyFill="1" applyBorder="1" applyAlignment="1" applyProtection="1">
      <alignment horizontal="right"/>
      <protection hidden="1"/>
    </xf>
    <xf numFmtId="167" fontId="17" fillId="0" borderId="1" xfId="0" applyFont="1" applyFill="1" applyBorder="1" applyProtection="1">
      <protection hidden="1"/>
    </xf>
    <xf numFmtId="168" fontId="17" fillId="0" borderId="1" xfId="0" applyNumberFormat="1" applyFont="1" applyFill="1" applyBorder="1" applyAlignment="1" applyProtection="1">
      <alignment horizontal="right"/>
      <protection hidden="1"/>
    </xf>
    <xf numFmtId="167" fontId="17" fillId="0" borderId="5" xfId="0" applyFont="1" applyFill="1" applyBorder="1" applyAlignment="1" applyProtection="1">
      <protection hidden="1"/>
    </xf>
    <xf numFmtId="168" fontId="17" fillId="0" borderId="5" xfId="0" applyNumberFormat="1" applyFont="1" applyFill="1" applyBorder="1" applyAlignment="1" applyProtection="1">
      <alignment horizontal="right"/>
      <protection hidden="1"/>
    </xf>
    <xf numFmtId="3" fontId="14" fillId="0" borderId="0" xfId="0" applyNumberFormat="1" applyFont="1" applyFill="1" applyBorder="1" applyAlignment="1" applyProtection="1">
      <alignment horizontal="right"/>
      <protection hidden="1"/>
    </xf>
    <xf numFmtId="4" fontId="17" fillId="0" borderId="0" xfId="0" applyNumberFormat="1" applyFont="1" applyFill="1" applyBorder="1" applyAlignment="1" applyProtection="1">
      <alignment horizontal="right" vertical="center"/>
      <protection hidden="1"/>
    </xf>
    <xf numFmtId="168" fontId="17" fillId="0" borderId="0" xfId="0" applyNumberFormat="1" applyFont="1" applyFill="1" applyBorder="1" applyAlignment="1" applyProtection="1">
      <alignment horizontal="right" vertical="center"/>
      <protection hidden="1"/>
    </xf>
    <xf numFmtId="167" fontId="14" fillId="0" borderId="0" xfId="0" applyFont="1" applyFill="1" applyAlignment="1" applyProtection="1">
      <alignment horizontal="center"/>
      <protection hidden="1"/>
    </xf>
    <xf numFmtId="167" fontId="16" fillId="0" borderId="0" xfId="0" applyFont="1" applyBorder="1" applyProtection="1">
      <protection hidden="1"/>
    </xf>
    <xf numFmtId="167" fontId="14" fillId="0" borderId="0" xfId="0" applyFont="1" applyBorder="1" applyProtection="1">
      <protection hidden="1"/>
    </xf>
    <xf numFmtId="167" fontId="17" fillId="0" borderId="0" xfId="0" applyFont="1" applyBorder="1" applyProtection="1">
      <protection hidden="1"/>
    </xf>
    <xf numFmtId="165" fontId="14" fillId="0" borderId="0" xfId="0" quotePrefix="1" applyNumberFormat="1" applyFont="1" applyFill="1" applyBorder="1" applyAlignment="1" applyProtection="1">
      <alignment horizontal="left"/>
      <protection hidden="1"/>
    </xf>
    <xf numFmtId="165" fontId="17" fillId="0" borderId="0" xfId="0" quotePrefix="1" applyNumberFormat="1" applyFont="1" applyFill="1" applyBorder="1" applyAlignment="1" applyProtection="1">
      <alignment horizontal="left"/>
      <protection hidden="1"/>
    </xf>
    <xf numFmtId="167" fontId="15" fillId="0" borderId="0" xfId="0" applyFont="1" applyBorder="1" applyAlignment="1" applyProtection="1">
      <alignment horizontal="left"/>
      <protection hidden="1"/>
    </xf>
    <xf numFmtId="167" fontId="16" fillId="0" borderId="6" xfId="0" applyFont="1" applyBorder="1" applyProtection="1">
      <protection hidden="1"/>
    </xf>
    <xf numFmtId="167" fontId="15" fillId="0" borderId="6" xfId="0" applyFont="1" applyFill="1" applyBorder="1" applyProtection="1">
      <protection hidden="1"/>
    </xf>
    <xf numFmtId="164" fontId="17" fillId="0" borderId="2" xfId="1" applyNumberFormat="1" applyFont="1" applyFill="1" applyBorder="1" applyAlignment="1" applyProtection="1">
      <alignment horizontal="left" vertical="center"/>
      <protection hidden="1"/>
    </xf>
    <xf numFmtId="167" fontId="15" fillId="0" borderId="0" xfId="0" applyFont="1" applyBorder="1" applyAlignment="1" applyProtection="1">
      <protection hidden="1"/>
    </xf>
    <xf numFmtId="167" fontId="14" fillId="11" borderId="0" xfId="0" applyFont="1" applyFill="1" applyBorder="1" applyProtection="1">
      <protection hidden="1"/>
    </xf>
    <xf numFmtId="167" fontId="14" fillId="0" borderId="0" xfId="0" applyFont="1" applyBorder="1" applyAlignment="1" applyProtection="1">
      <protection hidden="1"/>
    </xf>
    <xf numFmtId="167" fontId="17" fillId="0" borderId="2" xfId="0" applyFont="1" applyBorder="1"/>
    <xf numFmtId="167" fontId="1" fillId="0" borderId="0" xfId="0" applyFont="1"/>
    <xf numFmtId="38" fontId="14" fillId="0" borderId="0" xfId="0" applyNumberFormat="1" applyFont="1" applyFill="1" applyBorder="1" applyAlignment="1" applyProtection="1">
      <protection hidden="1"/>
    </xf>
    <xf numFmtId="38" fontId="17" fillId="0" borderId="0" xfId="0" applyNumberFormat="1" applyFont="1" applyFill="1" applyBorder="1" applyAlignment="1" applyProtection="1">
      <protection hidden="1"/>
    </xf>
    <xf numFmtId="167" fontId="17" fillId="0" borderId="18" xfId="0" applyFont="1" applyBorder="1"/>
    <xf numFmtId="164" fontId="17" fillId="0" borderId="18" xfId="1" applyNumberFormat="1" applyFont="1" applyFill="1" applyBorder="1" applyAlignment="1" applyProtection="1">
      <protection hidden="1"/>
    </xf>
    <xf numFmtId="0" fontId="17" fillId="0" borderId="18" xfId="1" quotePrefix="1" applyNumberFormat="1" applyFont="1" applyFill="1" applyBorder="1" applyAlignment="1" applyProtection="1">
      <alignment horizontal="right"/>
      <protection hidden="1"/>
    </xf>
    <xf numFmtId="0" fontId="17" fillId="0" borderId="18" xfId="1" applyNumberFormat="1" applyFont="1" applyFill="1" applyBorder="1" applyAlignment="1" applyProtection="1">
      <alignment horizontal="right"/>
      <protection hidden="1"/>
    </xf>
    <xf numFmtId="164" fontId="17" fillId="0" borderId="18" xfId="1" applyNumberFormat="1" applyFont="1" applyFill="1" applyBorder="1" applyAlignment="1" applyProtection="1">
      <alignment horizontal="right"/>
      <protection hidden="1"/>
    </xf>
    <xf numFmtId="3" fontId="14" fillId="0" borderId="0" xfId="0" quotePrefix="1" applyNumberFormat="1" applyFont="1" applyFill="1" applyBorder="1" applyAlignment="1" applyProtection="1">
      <alignment horizontal="right"/>
      <protection hidden="1"/>
    </xf>
    <xf numFmtId="3" fontId="17" fillId="0" borderId="0" xfId="0" applyNumberFormat="1" applyFont="1" applyFill="1" applyBorder="1" applyAlignment="1" applyProtection="1">
      <alignment horizontal="right"/>
      <protection hidden="1"/>
    </xf>
    <xf numFmtId="167" fontId="17" fillId="0" borderId="17" xfId="0" applyFont="1" applyFill="1" applyBorder="1" applyAlignment="1" applyProtection="1">
      <protection hidden="1"/>
    </xf>
    <xf numFmtId="3" fontId="17" fillId="0" borderId="17" xfId="0" applyNumberFormat="1" applyFont="1" applyBorder="1" applyAlignment="1">
      <alignment horizontal="right"/>
    </xf>
    <xf numFmtId="3" fontId="17" fillId="0" borderId="17" xfId="0" applyNumberFormat="1" applyFont="1" applyFill="1" applyBorder="1" applyAlignment="1" applyProtection="1">
      <alignment horizontal="right"/>
      <protection hidden="1"/>
    </xf>
    <xf numFmtId="167" fontId="18" fillId="0" borderId="0" xfId="0" applyFont="1" applyBorder="1" applyAlignment="1" applyProtection="1">
      <protection hidden="1"/>
    </xf>
    <xf numFmtId="167" fontId="17" fillId="0" borderId="18" xfId="0" applyFont="1" applyBorder="1" applyAlignment="1" applyProtection="1">
      <alignment vertical="center"/>
      <protection hidden="1"/>
    </xf>
    <xf numFmtId="167" fontId="14" fillId="0" borderId="18" xfId="0" applyFont="1" applyBorder="1" applyAlignment="1" applyProtection="1">
      <alignment vertical="center"/>
      <protection hidden="1"/>
    </xf>
    <xf numFmtId="167" fontId="14" fillId="0" borderId="18" xfId="0" applyFont="1" applyBorder="1" applyAlignment="1" applyProtection="1">
      <protection hidden="1"/>
    </xf>
    <xf numFmtId="0" fontId="17" fillId="0" borderId="18" xfId="1" applyNumberFormat="1" applyFont="1" applyFill="1" applyBorder="1" applyAlignment="1" applyProtection="1">
      <alignment horizontal="right" vertical="center"/>
      <protection hidden="1"/>
    </xf>
    <xf numFmtId="0" fontId="17" fillId="0" borderId="18" xfId="1" quotePrefix="1" applyNumberFormat="1" applyFont="1" applyFill="1" applyBorder="1" applyAlignment="1" applyProtection="1">
      <alignment horizontal="right" vertical="center"/>
      <protection hidden="1"/>
    </xf>
    <xf numFmtId="164" fontId="17" fillId="0" borderId="18" xfId="1" applyNumberFormat="1" applyFont="1" applyFill="1" applyBorder="1" applyAlignment="1" applyProtection="1">
      <alignment horizontal="right" vertical="center"/>
      <protection hidden="1"/>
    </xf>
    <xf numFmtId="167" fontId="14" fillId="0" borderId="0" xfId="0" quotePrefix="1" applyFont="1" applyBorder="1" applyAlignment="1" applyProtection="1">
      <protection hidden="1"/>
    </xf>
    <xf numFmtId="3" fontId="14" fillId="0" borderId="0" xfId="0" quotePrefix="1" applyNumberFormat="1" applyFont="1" applyBorder="1" applyAlignment="1" applyProtection="1">
      <alignment horizontal="right"/>
      <protection hidden="1"/>
    </xf>
    <xf numFmtId="3" fontId="17" fillId="0" borderId="0" xfId="0" quotePrefix="1" applyNumberFormat="1" applyFont="1" applyFill="1" applyBorder="1" applyAlignment="1" applyProtection="1">
      <alignment horizontal="right"/>
      <protection hidden="1"/>
    </xf>
    <xf numFmtId="3" fontId="14" fillId="0" borderId="0" xfId="0" applyNumberFormat="1" applyFont="1" applyBorder="1" applyAlignment="1" applyProtection="1">
      <alignment horizontal="right"/>
      <protection hidden="1"/>
    </xf>
    <xf numFmtId="167" fontId="17" fillId="0" borderId="0" xfId="0" applyFont="1" applyBorder="1" applyAlignment="1" applyProtection="1">
      <protection hidden="1"/>
    </xf>
    <xf numFmtId="167" fontId="14" fillId="0" borderId="0" xfId="0" applyFont="1" applyBorder="1" applyAlignment="1" applyProtection="1">
      <alignment horizontal="left"/>
      <protection hidden="1"/>
    </xf>
    <xf numFmtId="38" fontId="14" fillId="0" borderId="0" xfId="0" applyNumberFormat="1" applyFont="1" applyFill="1" applyBorder="1" applyAlignment="1" applyProtection="1">
      <alignment horizontal="right"/>
      <protection hidden="1"/>
    </xf>
    <xf numFmtId="38" fontId="17" fillId="0" borderId="0" xfId="0" applyNumberFormat="1" applyFont="1" applyFill="1" applyBorder="1" applyAlignment="1" applyProtection="1">
      <alignment horizontal="right"/>
      <protection hidden="1"/>
    </xf>
    <xf numFmtId="165" fontId="17" fillId="0" borderId="0" xfId="1" applyNumberFormat="1" applyFont="1" applyFill="1" applyBorder="1" applyAlignment="1" applyProtection="1">
      <alignment wrapText="1"/>
      <protection hidden="1"/>
    </xf>
    <xf numFmtId="167" fontId="17" fillId="0" borderId="0" xfId="0" applyNumberFormat="1" applyFont="1" applyFill="1" applyBorder="1" applyAlignment="1" applyProtection="1">
      <protection hidden="1"/>
    </xf>
    <xf numFmtId="168" fontId="14" fillId="0" borderId="0" xfId="0" applyNumberFormat="1" applyFont="1" applyFill="1" applyBorder="1" applyAlignment="1" applyProtection="1">
      <protection hidden="1"/>
    </xf>
    <xf numFmtId="167" fontId="14" fillId="0" borderId="17" xfId="0" applyFont="1" applyBorder="1" applyAlignment="1" applyProtection="1">
      <protection hidden="1"/>
    </xf>
    <xf numFmtId="3" fontId="17" fillId="0" borderId="17" xfId="0" quotePrefix="1" applyNumberFormat="1" applyFont="1" applyBorder="1" applyAlignment="1" applyProtection="1">
      <alignment horizontal="right"/>
      <protection hidden="1"/>
    </xf>
    <xf numFmtId="3" fontId="17" fillId="0" borderId="17" xfId="0" applyNumberFormat="1" applyFont="1" applyBorder="1" applyAlignment="1" applyProtection="1">
      <alignment horizontal="right"/>
      <protection hidden="1"/>
    </xf>
    <xf numFmtId="167" fontId="17" fillId="0" borderId="5" xfId="0" applyFont="1" applyBorder="1" applyAlignment="1" applyProtection="1">
      <protection hidden="1"/>
    </xf>
    <xf numFmtId="167" fontId="14" fillId="0" borderId="5" xfId="0" applyFont="1" applyBorder="1" applyAlignment="1" applyProtection="1">
      <protection hidden="1"/>
    </xf>
    <xf numFmtId="167" fontId="14" fillId="0" borderId="1" xfId="0" applyFont="1" applyBorder="1" applyAlignment="1" applyProtection="1">
      <protection hidden="1"/>
    </xf>
    <xf numFmtId="3" fontId="14" fillId="0" borderId="1" xfId="0" quotePrefix="1" applyNumberFormat="1" applyFont="1" applyBorder="1" applyAlignment="1" applyProtection="1">
      <alignment horizontal="right"/>
      <protection hidden="1"/>
    </xf>
    <xf numFmtId="3" fontId="17" fillId="0" borderId="1" xfId="0" quotePrefix="1" applyNumberFormat="1" applyFont="1" applyFill="1" applyBorder="1" applyAlignment="1" applyProtection="1">
      <alignment horizontal="right"/>
      <protection hidden="1"/>
    </xf>
    <xf numFmtId="167" fontId="17" fillId="0" borderId="17" xfId="0" applyFont="1" applyBorder="1" applyAlignment="1" applyProtection="1">
      <protection hidden="1"/>
    </xf>
    <xf numFmtId="3" fontId="17" fillId="0" borderId="5" xfId="0" quotePrefix="1" applyNumberFormat="1" applyFont="1" applyBorder="1" applyAlignment="1" applyProtection="1">
      <alignment horizontal="right"/>
      <protection hidden="1"/>
    </xf>
    <xf numFmtId="3" fontId="17" fillId="0" borderId="5" xfId="0" applyNumberFormat="1" applyFont="1" applyFill="1" applyBorder="1" applyAlignment="1" applyProtection="1">
      <alignment horizontal="right"/>
      <protection hidden="1"/>
    </xf>
    <xf numFmtId="167" fontId="17" fillId="0" borderId="0" xfId="0" applyFont="1" applyFill="1" applyBorder="1" applyAlignment="1" applyProtection="1">
      <alignment wrapText="1"/>
      <protection hidden="1"/>
    </xf>
    <xf numFmtId="168" fontId="17" fillId="0" borderId="0" xfId="0" applyNumberFormat="1" applyFont="1" applyBorder="1" applyAlignment="1" applyProtection="1">
      <protection hidden="1"/>
    </xf>
    <xf numFmtId="38" fontId="14" fillId="0" borderId="0" xfId="0" applyNumberFormat="1" applyFont="1" applyFill="1" applyBorder="1" applyAlignment="1" applyProtection="1">
      <alignment horizontal="left"/>
      <protection hidden="1"/>
    </xf>
    <xf numFmtId="168" fontId="14" fillId="0" borderId="0" xfId="0" applyNumberFormat="1" applyFont="1" applyBorder="1" applyAlignment="1" applyProtection="1">
      <protection hidden="1"/>
    </xf>
    <xf numFmtId="167" fontId="21" fillId="0" borderId="0" xfId="0" applyFont="1" applyBorder="1" applyAlignment="1" applyProtection="1">
      <alignment wrapText="1"/>
      <protection hidden="1"/>
    </xf>
    <xf numFmtId="167" fontId="15" fillId="0" borderId="0" xfId="0" applyFont="1" applyFill="1" applyBorder="1" applyAlignment="1" applyProtection="1">
      <protection hidden="1"/>
    </xf>
    <xf numFmtId="167" fontId="1" fillId="0" borderId="0" xfId="0" applyFont="1" applyFill="1"/>
    <xf numFmtId="3" fontId="17" fillId="0" borderId="17" xfId="0" applyNumberFormat="1" applyFont="1" applyFill="1" applyBorder="1" applyAlignment="1">
      <alignment horizontal="right"/>
    </xf>
    <xf numFmtId="167" fontId="17" fillId="0" borderId="17" xfId="0" applyFont="1" applyBorder="1" applyAlignment="1" applyProtection="1">
      <alignment vertical="center"/>
      <protection hidden="1"/>
    </xf>
    <xf numFmtId="167" fontId="14" fillId="0" borderId="17" xfId="0" applyFont="1" applyBorder="1" applyAlignment="1" applyProtection="1">
      <alignment vertical="center"/>
      <protection hidden="1"/>
    </xf>
    <xf numFmtId="3" fontId="17" fillId="0" borderId="17" xfId="1" applyNumberFormat="1" applyFont="1" applyFill="1" applyBorder="1" applyAlignment="1" applyProtection="1">
      <alignment horizontal="right" vertical="center"/>
      <protection hidden="1"/>
    </xf>
    <xf numFmtId="3" fontId="17" fillId="0" borderId="17" xfId="1" quotePrefix="1" applyNumberFormat="1" applyFont="1" applyFill="1" applyBorder="1" applyAlignment="1" applyProtection="1">
      <alignment horizontal="right" vertical="center"/>
      <protection hidden="1"/>
    </xf>
    <xf numFmtId="167" fontId="17" fillId="0" borderId="18" xfId="0" applyFont="1" applyFill="1" applyBorder="1" applyAlignment="1" applyProtection="1">
      <alignment vertical="center"/>
      <protection hidden="1"/>
    </xf>
    <xf numFmtId="167" fontId="14" fillId="0" borderId="18" xfId="0" applyFont="1" applyFill="1" applyBorder="1" applyAlignment="1" applyProtection="1">
      <alignment vertical="center"/>
      <protection hidden="1"/>
    </xf>
    <xf numFmtId="167" fontId="14" fillId="0" borderId="18" xfId="0" applyFont="1" applyFill="1" applyBorder="1" applyAlignment="1" applyProtection="1">
      <protection hidden="1"/>
    </xf>
    <xf numFmtId="167" fontId="17" fillId="0" borderId="17" xfId="0" applyFont="1" applyFill="1" applyBorder="1" applyAlignment="1" applyProtection="1">
      <alignment vertical="center"/>
      <protection hidden="1"/>
    </xf>
    <xf numFmtId="167" fontId="14" fillId="0" borderId="17" xfId="0" applyFont="1" applyFill="1" applyBorder="1" applyAlignment="1" applyProtection="1">
      <alignment vertical="center"/>
      <protection hidden="1"/>
    </xf>
    <xf numFmtId="167" fontId="14" fillId="0" borderId="17" xfId="0" applyFont="1" applyFill="1" applyBorder="1" applyAlignment="1" applyProtection="1">
      <protection hidden="1"/>
    </xf>
    <xf numFmtId="3" fontId="17" fillId="0" borderId="17" xfId="0" quotePrefix="1" applyNumberFormat="1" applyFont="1" applyFill="1" applyBorder="1" applyAlignment="1" applyProtection="1">
      <alignment horizontal="right"/>
      <protection hidden="1"/>
    </xf>
    <xf numFmtId="3" fontId="17" fillId="0" borderId="5" xfId="0" quotePrefix="1" applyNumberFormat="1" applyFont="1" applyFill="1" applyBorder="1" applyAlignment="1" applyProtection="1">
      <alignment horizontal="right"/>
      <protection hidden="1"/>
    </xf>
    <xf numFmtId="3" fontId="17" fillId="0" borderId="5" xfId="0" applyNumberFormat="1" applyFont="1" applyBorder="1" applyAlignment="1" applyProtection="1">
      <alignment horizontal="right"/>
      <protection hidden="1"/>
    </xf>
    <xf numFmtId="167" fontId="21" fillId="0" borderId="0" xfId="0" applyFont="1" applyFill="1" applyBorder="1" applyAlignment="1" applyProtection="1">
      <protection hidden="1"/>
    </xf>
    <xf numFmtId="167" fontId="21" fillId="0" borderId="0" xfId="0" applyFont="1" applyBorder="1" applyAlignment="1" applyProtection="1">
      <protection hidden="1"/>
    </xf>
    <xf numFmtId="167" fontId="17" fillId="0" borderId="0" xfId="0" applyFont="1" applyFill="1" applyBorder="1" applyAlignment="1" applyProtection="1">
      <protection hidden="1"/>
    </xf>
    <xf numFmtId="167" fontId="16" fillId="0" borderId="0" xfId="0" applyFont="1" applyProtection="1">
      <protection hidden="1"/>
    </xf>
    <xf numFmtId="1" fontId="14" fillId="0" borderId="0" xfId="0" applyNumberFormat="1" applyFont="1" applyProtection="1">
      <protection hidden="1"/>
    </xf>
    <xf numFmtId="167" fontId="14" fillId="0" borderId="0" xfId="0" applyFont="1" applyProtection="1">
      <protection hidden="1"/>
    </xf>
    <xf numFmtId="1" fontId="17" fillId="0" borderId="0" xfId="0" applyNumberFormat="1" applyFont="1" applyProtection="1">
      <protection hidden="1"/>
    </xf>
    <xf numFmtId="167" fontId="17" fillId="0" borderId="0" xfId="0" applyFont="1" applyProtection="1">
      <protection hidden="1"/>
    </xf>
    <xf numFmtId="167" fontId="14" fillId="0" borderId="0" xfId="0" applyFont="1" applyBorder="1" applyAlignment="1" applyProtection="1">
      <alignment horizontal="left" wrapText="1" indent="1"/>
      <protection hidden="1"/>
    </xf>
    <xf numFmtId="167" fontId="14" fillId="4" borderId="0" xfId="0" applyFont="1" applyFill="1" applyProtection="1">
      <protection hidden="1"/>
    </xf>
    <xf numFmtId="167" fontId="14" fillId="0" borderId="0" xfId="0" applyFont="1" applyAlignment="1" applyProtection="1">
      <protection hidden="1"/>
    </xf>
    <xf numFmtId="167" fontId="17" fillId="4" borderId="0" xfId="0" applyFont="1" applyFill="1" applyProtection="1">
      <protection hidden="1"/>
    </xf>
    <xf numFmtId="1" fontId="14" fillId="0" borderId="0" xfId="0" applyNumberFormat="1" applyFont="1" applyFill="1" applyAlignment="1" applyProtection="1">
      <alignment horizontal="center"/>
      <protection hidden="1"/>
    </xf>
    <xf numFmtId="167" fontId="17" fillId="0" borderId="0" xfId="0" applyFont="1" applyAlignment="1" applyProtection="1">
      <alignment horizontal="right"/>
      <protection hidden="1"/>
    </xf>
    <xf numFmtId="0" fontId="14" fillId="6" borderId="0" xfId="0" applyNumberFormat="1" applyFont="1" applyFill="1" applyProtection="1">
      <protection hidden="1"/>
    </xf>
    <xf numFmtId="167" fontId="16" fillId="0" borderId="0" xfId="0" applyFont="1" applyFill="1" applyBorder="1" applyAlignment="1" applyProtection="1">
      <protection hidden="1"/>
    </xf>
    <xf numFmtId="167" fontId="16" fillId="0" borderId="0" xfId="0" applyFont="1" applyBorder="1" applyAlignment="1" applyProtection="1">
      <alignment horizontal="left"/>
      <protection hidden="1"/>
    </xf>
    <xf numFmtId="167" fontId="16" fillId="0" borderId="0" xfId="0" applyFont="1" applyBorder="1" applyAlignment="1" applyProtection="1">
      <protection hidden="1"/>
    </xf>
    <xf numFmtId="3" fontId="16" fillId="0" borderId="0" xfId="0" applyNumberFormat="1" applyFont="1" applyBorder="1" applyAlignment="1" applyProtection="1">
      <protection hidden="1"/>
    </xf>
    <xf numFmtId="1" fontId="16" fillId="0" borderId="0" xfId="0" applyNumberFormat="1" applyFont="1" applyBorder="1" applyAlignment="1" applyProtection="1">
      <protection hidden="1"/>
    </xf>
    <xf numFmtId="3" fontId="14" fillId="0" borderId="0" xfId="0" applyNumberFormat="1" applyFont="1" applyBorder="1" applyAlignment="1" applyProtection="1">
      <protection hidden="1"/>
    </xf>
    <xf numFmtId="1" fontId="14" fillId="0" borderId="0" xfId="0" applyNumberFormat="1" applyFont="1" applyBorder="1" applyAlignment="1" applyProtection="1">
      <protection hidden="1"/>
    </xf>
    <xf numFmtId="167" fontId="14" fillId="4" borderId="0" xfId="0" applyFont="1" applyFill="1" applyBorder="1" applyAlignment="1" applyProtection="1">
      <protection hidden="1"/>
    </xf>
    <xf numFmtId="167" fontId="15" fillId="4" borderId="0" xfId="0" applyFont="1" applyFill="1" applyBorder="1" applyAlignment="1" applyProtection="1">
      <protection hidden="1"/>
    </xf>
    <xf numFmtId="167" fontId="14" fillId="0" borderId="0" xfId="0" applyFont="1" applyFill="1" applyBorder="1" applyAlignment="1" applyProtection="1">
      <alignment wrapText="1"/>
      <protection hidden="1"/>
    </xf>
    <xf numFmtId="3" fontId="14" fillId="0" borderId="5" xfId="0" applyNumberFormat="1" applyFont="1" applyFill="1" applyBorder="1" applyAlignment="1" applyProtection="1">
      <protection hidden="1"/>
    </xf>
    <xf numFmtId="3" fontId="14" fillId="0" borderId="5" xfId="0" applyNumberFormat="1" applyFont="1" applyFill="1" applyBorder="1" applyAlignment="1" applyProtection="1">
      <alignment horizontal="center"/>
      <protection hidden="1"/>
    </xf>
    <xf numFmtId="3" fontId="17" fillId="0" borderId="5" xfId="0" applyNumberFormat="1" applyFont="1" applyFill="1" applyBorder="1" applyAlignment="1" applyProtection="1">
      <alignment horizontal="center"/>
      <protection hidden="1"/>
    </xf>
    <xf numFmtId="167" fontId="14" fillId="0" borderId="0" xfId="0" applyFont="1" applyBorder="1" applyAlignment="1" applyProtection="1">
      <alignment wrapText="1"/>
      <protection hidden="1"/>
    </xf>
    <xf numFmtId="1" fontId="14" fillId="0" borderId="0" xfId="0" applyNumberFormat="1" applyFont="1" applyBorder="1" applyAlignment="1" applyProtection="1">
      <alignment wrapText="1"/>
      <protection hidden="1"/>
    </xf>
    <xf numFmtId="167" fontId="14" fillId="4" borderId="0" xfId="0" applyFont="1" applyFill="1" applyBorder="1" applyAlignment="1" applyProtection="1">
      <alignment wrapText="1"/>
      <protection hidden="1"/>
    </xf>
    <xf numFmtId="167" fontId="14" fillId="0" borderId="5" xfId="0" applyNumberFormat="1" applyFont="1" applyFill="1" applyBorder="1" applyAlignment="1" applyProtection="1">
      <protection hidden="1"/>
    </xf>
    <xf numFmtId="0" fontId="14" fillId="0" borderId="5" xfId="0" applyNumberFormat="1" applyFont="1" applyFill="1" applyBorder="1" applyAlignment="1" applyProtection="1">
      <alignment horizontal="center"/>
      <protection hidden="1"/>
    </xf>
    <xf numFmtId="167" fontId="17" fillId="0" borderId="5" xfId="0" applyNumberFormat="1" applyFont="1" applyFill="1" applyBorder="1" applyAlignment="1" applyProtection="1">
      <alignment horizontal="center"/>
      <protection hidden="1"/>
    </xf>
    <xf numFmtId="3" fontId="14" fillId="0" borderId="6" xfId="0" applyNumberFormat="1" applyFont="1" applyFill="1" applyBorder="1" applyAlignment="1" applyProtection="1">
      <alignment horizontal="center"/>
      <protection hidden="1"/>
    </xf>
    <xf numFmtId="3" fontId="17" fillId="0" borderId="6" xfId="0" applyNumberFormat="1" applyFont="1" applyFill="1" applyBorder="1" applyAlignment="1" applyProtection="1">
      <alignment horizontal="center"/>
      <protection hidden="1"/>
    </xf>
    <xf numFmtId="167" fontId="14" fillId="0" borderId="6" xfId="0" applyNumberFormat="1" applyFont="1" applyFill="1" applyBorder="1" applyAlignment="1" applyProtection="1">
      <alignment horizontal="center"/>
      <protection hidden="1"/>
    </xf>
    <xf numFmtId="167" fontId="17" fillId="0" borderId="6" xfId="0" applyNumberFormat="1" applyFont="1" applyFill="1" applyBorder="1" applyAlignment="1" applyProtection="1">
      <alignment horizontal="center"/>
      <protection hidden="1"/>
    </xf>
    <xf numFmtId="167" fontId="14" fillId="4" borderId="0" xfId="0" applyFont="1" applyFill="1" applyBorder="1" applyProtection="1">
      <protection hidden="1"/>
    </xf>
    <xf numFmtId="164" fontId="14" fillId="0" borderId="15" xfId="1" applyNumberFormat="1" applyFont="1" applyFill="1" applyBorder="1" applyAlignment="1" applyProtection="1">
      <alignment horizontal="left"/>
      <protection locked="0"/>
    </xf>
    <xf numFmtId="164" fontId="14" fillId="0" borderId="10" xfId="1" applyNumberFormat="1" applyFont="1" applyFill="1" applyBorder="1" applyAlignment="1" applyProtection="1">
      <alignment horizontal="left"/>
      <protection locked="0"/>
    </xf>
    <xf numFmtId="164" fontId="14" fillId="0" borderId="13" xfId="1" applyNumberFormat="1" applyFont="1" applyFill="1" applyBorder="1" applyAlignment="1" applyProtection="1">
      <alignment horizontal="left"/>
      <protection locked="0"/>
    </xf>
    <xf numFmtId="167" fontId="14" fillId="6" borderId="0" xfId="0" applyFont="1" applyFill="1" applyBorder="1" applyAlignment="1" applyProtection="1">
      <protection hidden="1"/>
    </xf>
    <xf numFmtId="167" fontId="14" fillId="7" borderId="0" xfId="0" applyFont="1" applyFill="1" applyBorder="1" applyAlignment="1" applyProtection="1">
      <protection hidden="1"/>
    </xf>
    <xf numFmtId="1" fontId="14" fillId="4" borderId="0" xfId="0" applyNumberFormat="1" applyFont="1" applyFill="1" applyBorder="1" applyAlignment="1" applyProtection="1">
      <protection hidden="1"/>
    </xf>
    <xf numFmtId="167" fontId="14" fillId="0" borderId="12" xfId="0" applyFont="1" applyBorder="1" applyAlignment="1" applyProtection="1">
      <alignment horizontal="left"/>
      <protection locked="0"/>
    </xf>
    <xf numFmtId="167" fontId="14" fillId="4" borderId="0" xfId="0" quotePrefix="1" applyFont="1" applyFill="1" applyProtection="1">
      <protection hidden="1"/>
    </xf>
    <xf numFmtId="164" fontId="14" fillId="0" borderId="12" xfId="1" applyNumberFormat="1" applyFont="1" applyFill="1" applyBorder="1" applyAlignment="1" applyProtection="1">
      <alignment horizontal="left"/>
      <protection locked="0"/>
    </xf>
    <xf numFmtId="164" fontId="14" fillId="0" borderId="16" xfId="1" applyNumberFormat="1" applyFont="1" applyFill="1" applyBorder="1" applyAlignment="1" applyProtection="1">
      <alignment horizontal="left"/>
      <protection locked="0"/>
    </xf>
    <xf numFmtId="1" fontId="14" fillId="0" borderId="0" xfId="0" applyNumberFormat="1" applyFont="1" applyFill="1" applyBorder="1" applyAlignment="1" applyProtection="1">
      <protection hidden="1"/>
    </xf>
    <xf numFmtId="167" fontId="14" fillId="0" borderId="5" xfId="0" applyNumberFormat="1" applyFont="1" applyFill="1" applyBorder="1" applyAlignment="1" applyProtection="1">
      <alignment horizontal="center"/>
      <protection hidden="1"/>
    </xf>
    <xf numFmtId="1" fontId="14" fillId="0" borderId="0" xfId="0" applyNumberFormat="1" applyFont="1" applyFill="1" applyBorder="1" applyAlignment="1" applyProtection="1">
      <alignment horizontal="center"/>
      <protection hidden="1"/>
    </xf>
    <xf numFmtId="167" fontId="14" fillId="0" borderId="0" xfId="0" applyFont="1" applyFill="1" applyBorder="1" applyAlignment="1" applyProtection="1">
      <alignment horizontal="center"/>
      <protection hidden="1"/>
    </xf>
    <xf numFmtId="167" fontId="14" fillId="4" borderId="0" xfId="0" applyFont="1" applyFill="1" applyBorder="1" applyAlignment="1" applyProtection="1">
      <alignment horizontal="center"/>
      <protection hidden="1"/>
    </xf>
    <xf numFmtId="164" fontId="14" fillId="0" borderId="11" xfId="1" applyNumberFormat="1" applyFont="1" applyFill="1" applyBorder="1" applyAlignment="1" applyProtection="1">
      <alignment horizontal="left"/>
      <protection locked="0"/>
    </xf>
    <xf numFmtId="167" fontId="14" fillId="0" borderId="10" xfId="0" applyFont="1" applyBorder="1" applyAlignment="1" applyProtection="1">
      <alignment horizontal="left"/>
      <protection locked="0"/>
    </xf>
    <xf numFmtId="167" fontId="14" fillId="0" borderId="11" xfId="0" applyFont="1" applyBorder="1" applyAlignment="1" applyProtection="1">
      <alignment horizontal="left"/>
      <protection locked="0"/>
    </xf>
    <xf numFmtId="165" fontId="14" fillId="0" borderId="0" xfId="0" applyNumberFormat="1" applyFont="1" applyBorder="1" applyAlignment="1" applyProtection="1">
      <protection hidden="1"/>
    </xf>
    <xf numFmtId="0" fontId="14" fillId="0" borderId="5" xfId="0" applyNumberFormat="1" applyFont="1" applyFill="1" applyBorder="1" applyAlignment="1" applyProtection="1">
      <protection hidden="1"/>
    </xf>
    <xf numFmtId="167" fontId="15" fillId="0" borderId="0" xfId="0" applyFont="1" applyAlignment="1" applyProtection="1">
      <protection hidden="1"/>
    </xf>
    <xf numFmtId="1" fontId="16" fillId="0" borderId="0" xfId="0" applyNumberFormat="1" applyFont="1" applyProtection="1">
      <protection hidden="1"/>
    </xf>
    <xf numFmtId="167" fontId="15" fillId="4" borderId="0" xfId="0" applyFont="1" applyFill="1" applyProtection="1">
      <protection hidden="1"/>
    </xf>
    <xf numFmtId="165" fontId="17" fillId="0" borderId="0" xfId="1" applyNumberFormat="1" applyFont="1" applyFill="1" applyBorder="1" applyAlignment="1" applyProtection="1">
      <protection hidden="1"/>
    </xf>
    <xf numFmtId="167" fontId="14" fillId="2" borderId="0" xfId="0" applyFont="1" applyFill="1" applyProtection="1">
      <protection hidden="1"/>
    </xf>
    <xf numFmtId="164" fontId="14" fillId="0" borderId="14" xfId="1" applyNumberFormat="1" applyFont="1" applyFill="1" applyBorder="1" applyAlignment="1" applyProtection="1">
      <alignment horizontal="left"/>
      <protection locked="0"/>
    </xf>
    <xf numFmtId="1" fontId="14" fillId="0" borderId="0" xfId="0" applyNumberFormat="1" applyFont="1" applyFill="1" applyProtection="1">
      <protection hidden="1"/>
    </xf>
    <xf numFmtId="1" fontId="14" fillId="6" borderId="0" xfId="0" applyNumberFormat="1" applyFont="1" applyFill="1" applyProtection="1">
      <protection hidden="1"/>
    </xf>
    <xf numFmtId="1" fontId="14" fillId="3" borderId="0" xfId="0" applyNumberFormat="1" applyFont="1" applyFill="1" applyProtection="1">
      <protection hidden="1"/>
    </xf>
    <xf numFmtId="1" fontId="14" fillId="4" borderId="0" xfId="0" applyNumberFormat="1" applyFont="1" applyFill="1" applyProtection="1">
      <protection hidden="1"/>
    </xf>
    <xf numFmtId="164" fontId="17" fillId="8" borderId="9" xfId="1" applyNumberFormat="1" applyFont="1" applyFill="1" applyBorder="1" applyAlignment="1" applyProtection="1">
      <alignment wrapText="1"/>
      <protection hidden="1"/>
    </xf>
    <xf numFmtId="165" fontId="17" fillId="0" borderId="0" xfId="1" quotePrefix="1" applyNumberFormat="1" applyFont="1" applyFill="1" applyBorder="1" applyAlignment="1" applyProtection="1">
      <protection hidden="1"/>
    </xf>
    <xf numFmtId="164" fontId="14" fillId="0" borderId="0" xfId="1" applyNumberFormat="1" applyFont="1" applyFill="1" applyBorder="1" applyAlignment="1" applyProtection="1">
      <alignment horizontal="left" wrapText="1"/>
      <protection hidden="1"/>
    </xf>
    <xf numFmtId="164" fontId="17" fillId="0" borderId="0" xfId="1" applyNumberFormat="1" applyFont="1" applyFill="1" applyBorder="1" applyAlignment="1" applyProtection="1">
      <alignment wrapText="1"/>
      <protection hidden="1"/>
    </xf>
    <xf numFmtId="167" fontId="23" fillId="0" borderId="0" xfId="0" applyFont="1" applyAlignment="1">
      <alignment horizontal="left" vertical="center" readingOrder="1"/>
    </xf>
    <xf numFmtId="167" fontId="24" fillId="0" borderId="0" xfId="0" applyFont="1"/>
    <xf numFmtId="167" fontId="24" fillId="0" borderId="0" xfId="0" applyFont="1" applyAlignment="1">
      <alignment horizontal="left" vertical="center" readingOrder="1"/>
    </xf>
    <xf numFmtId="167" fontId="23" fillId="0" borderId="0" xfId="0" applyFont="1"/>
    <xf numFmtId="167" fontId="25" fillId="0" borderId="0" xfId="0" applyFont="1" applyAlignment="1">
      <alignment horizontal="left" vertical="center" readingOrder="1"/>
    </xf>
    <xf numFmtId="167" fontId="26" fillId="0" borderId="0" xfId="0" applyFont="1"/>
    <xf numFmtId="167" fontId="26" fillId="0" borderId="0" xfId="0" applyFont="1" applyAlignment="1">
      <alignment horizontal="left" vertical="center" readingOrder="1"/>
    </xf>
    <xf numFmtId="167" fontId="28" fillId="0" borderId="0" xfId="0" applyFont="1"/>
    <xf numFmtId="167" fontId="29" fillId="0" borderId="0" xfId="0" applyFont="1"/>
    <xf numFmtId="167" fontId="1" fillId="0" borderId="0" xfId="0" applyFont="1" applyAlignment="1">
      <alignment vertical="center" readingOrder="1"/>
    </xf>
    <xf numFmtId="167" fontId="30" fillId="0" borderId="0" xfId="0" applyFont="1" applyAlignment="1">
      <alignment horizontal="left" vertical="center" readingOrder="1"/>
    </xf>
    <xf numFmtId="167" fontId="15" fillId="0" borderId="6" xfId="0" applyNumberFormat="1" applyFont="1" applyFill="1" applyBorder="1" applyAlignment="1" applyProtection="1">
      <alignment horizontal="center"/>
      <protection hidden="1"/>
    </xf>
    <xf numFmtId="167" fontId="14" fillId="0" borderId="0" xfId="0" applyFont="1" applyFill="1" applyAlignment="1" applyProtection="1">
      <alignment horizontal="center"/>
      <protection hidden="1"/>
    </xf>
    <xf numFmtId="168" fontId="14" fillId="0" borderId="0" xfId="0" applyNumberFormat="1" applyFont="1" applyFill="1" applyBorder="1" applyAlignment="1" applyProtection="1">
      <alignment horizontal="right"/>
      <protection hidden="1"/>
    </xf>
    <xf numFmtId="168" fontId="17" fillId="0" borderId="5" xfId="0" applyNumberFormat="1" applyFont="1" applyFill="1" applyBorder="1" applyAlignment="1" applyProtection="1">
      <alignment horizontal="right"/>
      <protection hidden="1"/>
    </xf>
    <xf numFmtId="168" fontId="17" fillId="0" borderId="1" xfId="0" applyNumberFormat="1" applyFont="1" applyFill="1" applyBorder="1" applyAlignment="1" applyProtection="1">
      <alignment horizontal="right"/>
      <protection hidden="1"/>
    </xf>
    <xf numFmtId="168" fontId="17" fillId="0" borderId="1" xfId="0" applyNumberFormat="1" applyFont="1" applyFill="1" applyBorder="1" applyAlignment="1" applyProtection="1">
      <alignment horizontal="right" vertical="center"/>
      <protection hidden="1"/>
    </xf>
    <xf numFmtId="168" fontId="17" fillId="0" borderId="0" xfId="0" applyNumberFormat="1" applyFont="1" applyFill="1" applyBorder="1" applyAlignment="1" applyProtection="1">
      <alignment horizontal="center" vertical="center"/>
      <protection hidden="1"/>
    </xf>
    <xf numFmtId="10" fontId="20" fillId="0" borderId="0" xfId="2" quotePrefix="1" applyNumberFormat="1" applyFont="1" applyFill="1" applyBorder="1" applyAlignment="1" applyProtection="1">
      <alignment horizontal="right"/>
      <protection hidden="1"/>
    </xf>
    <xf numFmtId="10" fontId="20" fillId="0" borderId="0" xfId="2" applyNumberFormat="1" applyFont="1" applyFill="1" applyBorder="1" applyAlignment="1" applyProtection="1">
      <alignment horizontal="right"/>
      <protection hidden="1"/>
    </xf>
    <xf numFmtId="168" fontId="17" fillId="0" borderId="7" xfId="0" applyNumberFormat="1" applyFont="1" applyFill="1" applyBorder="1" applyAlignment="1" applyProtection="1">
      <alignment horizontal="right" vertical="center"/>
      <protection hidden="1"/>
    </xf>
    <xf numFmtId="168" fontId="14" fillId="0" borderId="2" xfId="0" applyNumberFormat="1" applyFont="1" applyFill="1" applyBorder="1" applyAlignment="1" applyProtection="1">
      <alignment horizontal="right"/>
      <protection hidden="1"/>
    </xf>
    <xf numFmtId="168" fontId="14" fillId="0" borderId="4" xfId="0" applyNumberFormat="1" applyFont="1" applyFill="1" applyBorder="1" applyAlignment="1" applyProtection="1">
      <alignment horizontal="right"/>
      <protection hidden="1"/>
    </xf>
    <xf numFmtId="167" fontId="17" fillId="0" borderId="3" xfId="0" applyNumberFormat="1" applyFont="1" applyFill="1" applyBorder="1" applyAlignment="1" applyProtection="1">
      <protection hidden="1"/>
    </xf>
    <xf numFmtId="4" fontId="17" fillId="0" borderId="0" xfId="0" applyNumberFormat="1" applyFont="1" applyFill="1" applyBorder="1" applyAlignment="1" applyProtection="1">
      <alignment horizontal="right"/>
      <protection hidden="1"/>
    </xf>
    <xf numFmtId="9" fontId="2" fillId="0" borderId="0" xfId="2" quotePrefix="1" applyFont="1" applyFill="1" applyBorder="1" applyAlignment="1" applyProtection="1">
      <alignment horizontal="right"/>
      <protection hidden="1"/>
    </xf>
    <xf numFmtId="9" fontId="2" fillId="0" borderId="0" xfId="2" applyFont="1" applyFill="1" applyBorder="1" applyAlignment="1" applyProtection="1">
      <alignment horizontal="right"/>
      <protection hidden="1"/>
    </xf>
    <xf numFmtId="168" fontId="14" fillId="0" borderId="2" xfId="0" quotePrefix="1" applyNumberFormat="1" applyFont="1" applyFill="1" applyBorder="1" applyAlignment="1" applyProtection="1">
      <alignment horizontal="right"/>
      <protection hidden="1"/>
    </xf>
    <xf numFmtId="168" fontId="14" fillId="0" borderId="0" xfId="0" quotePrefix="1" applyNumberFormat="1" applyFont="1" applyFill="1" applyBorder="1" applyAlignment="1" applyProtection="1">
      <alignment horizontal="right"/>
      <protection hidden="1"/>
    </xf>
    <xf numFmtId="168" fontId="17" fillId="0" borderId="23" xfId="0" applyNumberFormat="1" applyFont="1" applyFill="1" applyBorder="1" applyAlignment="1" applyProtection="1">
      <alignment horizontal="right" vertical="center"/>
      <protection hidden="1"/>
    </xf>
    <xf numFmtId="168" fontId="17" fillId="0" borderId="1" xfId="0" quotePrefix="1" applyNumberFormat="1" applyFont="1" applyFill="1" applyBorder="1" applyAlignment="1" applyProtection="1">
      <alignment horizontal="right"/>
      <protection hidden="1"/>
    </xf>
    <xf numFmtId="165" fontId="14" fillId="0" borderId="0" xfId="0" applyNumberFormat="1" applyFont="1" applyFill="1" applyBorder="1" applyAlignment="1" applyProtection="1">
      <alignment horizontal="center" vertical="center" wrapText="1"/>
      <protection hidden="1"/>
    </xf>
    <xf numFmtId="168" fontId="17" fillId="0" borderId="3" xfId="0" applyNumberFormat="1" applyFont="1" applyFill="1" applyBorder="1" applyAlignment="1" applyProtection="1">
      <alignment horizontal="right"/>
      <protection hidden="1"/>
    </xf>
    <xf numFmtId="166" fontId="17" fillId="0" borderId="0" xfId="0" applyNumberFormat="1" applyFont="1" applyFill="1" applyBorder="1" applyAlignment="1" applyProtection="1">
      <alignment horizontal="right" vertical="center"/>
      <protection hidden="1"/>
    </xf>
    <xf numFmtId="166" fontId="14" fillId="0" borderId="0" xfId="0" applyNumberFormat="1" applyFont="1" applyFill="1" applyBorder="1" applyAlignment="1" applyProtection="1">
      <alignment horizontal="right"/>
      <protection hidden="1"/>
    </xf>
    <xf numFmtId="165" fontId="14" fillId="0" borderId="0" xfId="0" applyNumberFormat="1" applyFont="1" applyFill="1" applyBorder="1" applyAlignment="1" applyProtection="1">
      <protection hidden="1"/>
    </xf>
    <xf numFmtId="165" fontId="17" fillId="0" borderId="7" xfId="0" applyNumberFormat="1" applyFont="1" applyFill="1" applyBorder="1" applyAlignment="1" applyProtection="1">
      <alignment vertical="center"/>
      <protection hidden="1"/>
    </xf>
    <xf numFmtId="9" fontId="14" fillId="0" borderId="0" xfId="2" applyFont="1" applyFill="1" applyBorder="1" applyAlignment="1" applyProtection="1">
      <alignment horizontal="right"/>
      <protection hidden="1"/>
    </xf>
    <xf numFmtId="4" fontId="17" fillId="0" borderId="0" xfId="0" applyNumberFormat="1" applyFont="1" applyFill="1" applyBorder="1" applyAlignment="1" applyProtection="1">
      <alignment horizontal="right" vertical="center"/>
      <protection hidden="1"/>
    </xf>
    <xf numFmtId="167" fontId="17" fillId="0" borderId="1" xfId="0" applyNumberFormat="1" applyFont="1" applyFill="1" applyBorder="1" applyAlignment="1" applyProtection="1">
      <protection hidden="1"/>
    </xf>
    <xf numFmtId="165" fontId="14" fillId="0" borderId="1" xfId="0" applyNumberFormat="1" applyFont="1" applyFill="1" applyBorder="1" applyAlignment="1" applyProtection="1">
      <protection hidden="1"/>
    </xf>
    <xf numFmtId="168" fontId="14" fillId="0" borderId="1" xfId="0" applyNumberFormat="1" applyFont="1" applyFill="1" applyBorder="1" applyAlignment="1" applyProtection="1">
      <alignment horizontal="right"/>
      <protection hidden="1"/>
    </xf>
    <xf numFmtId="168" fontId="17" fillId="0" borderId="22" xfId="0" applyNumberFormat="1" applyFont="1" applyFill="1" applyBorder="1" applyAlignment="1" applyProtection="1">
      <alignment horizontal="right"/>
      <protection hidden="1"/>
    </xf>
    <xf numFmtId="168" fontId="14" fillId="0" borderId="20" xfId="0" applyNumberFormat="1" applyFont="1" applyFill="1" applyBorder="1" applyAlignment="1" applyProtection="1">
      <alignment horizontal="right"/>
      <protection hidden="1"/>
    </xf>
    <xf numFmtId="165" fontId="17" fillId="0" borderId="0" xfId="0" applyNumberFormat="1" applyFont="1" applyFill="1" applyBorder="1" applyAlignment="1" applyProtection="1">
      <protection hidden="1"/>
    </xf>
    <xf numFmtId="168" fontId="14" fillId="0" borderId="21" xfId="0" applyNumberFormat="1" applyFont="1" applyFill="1" applyBorder="1" applyAlignment="1" applyProtection="1">
      <alignment horizontal="right"/>
      <protection hidden="1"/>
    </xf>
    <xf numFmtId="165" fontId="1" fillId="0" borderId="2" xfId="0" applyNumberFormat="1" applyFont="1" applyFill="1" applyBorder="1" applyAlignment="1" applyProtection="1">
      <alignment horizontal="left" vertical="center" wrapText="1"/>
      <protection hidden="1"/>
    </xf>
    <xf numFmtId="165" fontId="14" fillId="0" borderId="0" xfId="0" applyNumberFormat="1" applyFont="1" applyFill="1" applyBorder="1" applyAlignment="1" applyProtection="1">
      <alignment horizontal="left"/>
      <protection hidden="1"/>
    </xf>
    <xf numFmtId="168" fontId="14" fillId="0" borderId="1" xfId="0" quotePrefix="1" applyNumberFormat="1" applyFont="1" applyFill="1" applyBorder="1" applyAlignment="1" applyProtection="1">
      <alignment horizontal="right"/>
      <protection hidden="1"/>
    </xf>
    <xf numFmtId="49" fontId="18" fillId="0" borderId="2" xfId="0" applyNumberFormat="1" applyFont="1" applyFill="1" applyBorder="1" applyAlignment="1" applyProtection="1">
      <alignment horizontal="center"/>
      <protection hidden="1"/>
    </xf>
    <xf numFmtId="165" fontId="1" fillId="0" borderId="12" xfId="0" applyNumberFormat="1" applyFont="1" applyFill="1" applyBorder="1" applyAlignment="1" applyProtection="1">
      <alignment horizontal="left" vertical="center" wrapText="1"/>
      <protection hidden="1"/>
    </xf>
    <xf numFmtId="167" fontId="1" fillId="0" borderId="2" xfId="0" applyFont="1" applyBorder="1" applyAlignment="1">
      <alignment horizontal="left"/>
    </xf>
    <xf numFmtId="49" fontId="18" fillId="0" borderId="21" xfId="0" applyNumberFormat="1" applyFont="1" applyFill="1" applyBorder="1" applyAlignment="1" applyProtection="1">
      <alignment horizontal="center"/>
      <protection hidden="1"/>
    </xf>
    <xf numFmtId="168" fontId="14" fillId="0" borderId="22" xfId="0" applyNumberFormat="1" applyFont="1" applyFill="1" applyBorder="1" applyAlignment="1" applyProtection="1">
      <alignment horizontal="right"/>
      <protection hidden="1"/>
    </xf>
    <xf numFmtId="165" fontId="1" fillId="0" borderId="7" xfId="0" applyNumberFormat="1" applyFont="1" applyFill="1" applyBorder="1" applyAlignment="1" applyProtection="1">
      <alignment horizontal="left" vertical="center" wrapText="1"/>
      <protection hidden="1"/>
    </xf>
    <xf numFmtId="4" fontId="14" fillId="0" borderId="0" xfId="0" applyNumberFormat="1" applyFont="1" applyFill="1" applyBorder="1" applyAlignment="1" applyProtection="1">
      <alignment horizontal="right"/>
      <protection hidden="1"/>
    </xf>
    <xf numFmtId="165" fontId="1" fillId="0" borderId="7" xfId="0" applyNumberFormat="1" applyFont="1" applyFill="1" applyBorder="1" applyAlignment="1" applyProtection="1">
      <alignment horizontal="center" vertical="center" wrapText="1"/>
      <protection hidden="1"/>
    </xf>
    <xf numFmtId="165" fontId="14" fillId="0" borderId="2" xfId="0" applyNumberFormat="1" applyFont="1" applyFill="1" applyBorder="1" applyAlignment="1" applyProtection="1">
      <protection hidden="1"/>
    </xf>
    <xf numFmtId="166" fontId="14" fillId="0" borderId="0" xfId="0" applyNumberFormat="1" applyFont="1" applyBorder="1" applyAlignment="1" applyProtection="1">
      <alignment horizontal="center"/>
      <protection hidden="1"/>
    </xf>
    <xf numFmtId="38" fontId="17" fillId="0" borderId="9" xfId="0" applyNumberFormat="1" applyFont="1" applyFill="1" applyBorder="1" applyAlignment="1" applyProtection="1">
      <alignment horizontal="right"/>
      <protection hidden="1"/>
    </xf>
    <xf numFmtId="166" fontId="17" fillId="0" borderId="0" xfId="0" applyNumberFormat="1" applyFont="1" applyFill="1" applyBorder="1" applyAlignment="1" applyProtection="1">
      <alignment horizontal="right"/>
      <protection hidden="1"/>
    </xf>
    <xf numFmtId="167" fontId="14" fillId="0" borderId="2" xfId="0" applyNumberFormat="1" applyFont="1" applyFill="1" applyBorder="1" applyAlignment="1" applyProtection="1">
      <alignment horizontal="left" vertical="center" wrapText="1"/>
      <protection hidden="1"/>
    </xf>
    <xf numFmtId="38" fontId="17" fillId="0" borderId="0" xfId="0" applyNumberFormat="1" applyFont="1" applyFill="1" applyBorder="1" applyAlignment="1" applyProtection="1">
      <alignment horizontal="right"/>
      <protection hidden="1"/>
    </xf>
    <xf numFmtId="38" fontId="17" fillId="0" borderId="0" xfId="0" quotePrefix="1" applyNumberFormat="1" applyFont="1" applyFill="1" applyBorder="1" applyAlignment="1" applyProtection="1">
      <alignment horizontal="right"/>
      <protection hidden="1"/>
    </xf>
    <xf numFmtId="165" fontId="17" fillId="0" borderId="0" xfId="1" applyNumberFormat="1" applyFont="1" applyFill="1" applyBorder="1" applyAlignment="1" applyProtection="1">
      <protection hidden="1"/>
    </xf>
    <xf numFmtId="38" fontId="14" fillId="0" borderId="0" xfId="0" applyNumberFormat="1" applyFont="1" applyFill="1" applyBorder="1" applyAlignment="1" applyProtection="1">
      <alignment horizontal="right"/>
      <protection hidden="1"/>
    </xf>
    <xf numFmtId="167" fontId="14" fillId="0" borderId="0" xfId="0" applyFont="1" applyFill="1" applyBorder="1" applyAlignment="1" applyProtection="1">
      <protection hidden="1"/>
    </xf>
    <xf numFmtId="167" fontId="17" fillId="0" borderId="2" xfId="0" applyNumberFormat="1" applyFont="1" applyFill="1" applyBorder="1" applyAlignment="1" applyProtection="1">
      <alignment horizontal="center"/>
      <protection hidden="1"/>
    </xf>
    <xf numFmtId="167" fontId="17" fillId="0" borderId="0" xfId="0" applyNumberFormat="1" applyFont="1" applyFill="1" applyBorder="1" applyAlignment="1" applyProtection="1">
      <alignment horizontal="right"/>
      <protection hidden="1"/>
    </xf>
    <xf numFmtId="166" fontId="14" fillId="0" borderId="6" xfId="0" applyNumberFormat="1" applyFont="1" applyFill="1" applyBorder="1" applyAlignment="1" applyProtection="1">
      <alignment horizontal="center"/>
      <protection hidden="1"/>
    </xf>
    <xf numFmtId="165" fontId="17" fillId="0" borderId="9" xfId="1" applyNumberFormat="1" applyFont="1" applyFill="1" applyBorder="1" applyAlignment="1" applyProtection="1">
      <protection hidden="1"/>
    </xf>
    <xf numFmtId="164" fontId="17" fillId="0" borderId="18" xfId="1" applyNumberFormat="1" applyFont="1" applyFill="1" applyBorder="1" applyAlignment="1" applyProtection="1">
      <alignment horizontal="left"/>
      <protection hidden="1"/>
    </xf>
    <xf numFmtId="167" fontId="15" fillId="0" borderId="0" xfId="0" applyFont="1" applyBorder="1" applyAlignment="1" applyProtection="1">
      <alignment horizontal="left"/>
      <protection hidden="1"/>
    </xf>
    <xf numFmtId="164" fontId="17" fillId="0" borderId="2" xfId="1" applyNumberFormat="1" applyFont="1" applyFill="1" applyBorder="1" applyAlignment="1" applyProtection="1">
      <protection hidden="1"/>
    </xf>
    <xf numFmtId="165" fontId="17" fillId="0" borderId="9" xfId="1" applyNumberFormat="1" applyFont="1" applyFill="1" applyBorder="1" applyAlignment="1" applyProtection="1">
      <alignment horizontal="left"/>
      <protection hidden="1"/>
    </xf>
    <xf numFmtId="165" fontId="17" fillId="0" borderId="5" xfId="1" applyNumberFormat="1" applyFont="1" applyFill="1" applyBorder="1" applyAlignment="1" applyProtection="1">
      <alignment horizontal="left"/>
      <protection hidden="1"/>
    </xf>
    <xf numFmtId="167" fontId="14" fillId="0" borderId="18" xfId="0" applyFont="1" applyBorder="1" applyAlignment="1" applyProtection="1">
      <alignment horizontal="left"/>
      <protection hidden="1"/>
    </xf>
    <xf numFmtId="167" fontId="14" fillId="0" borderId="1" xfId="0" applyFont="1" applyBorder="1" applyAlignment="1" applyProtection="1">
      <alignment horizontal="left"/>
      <protection hidden="1"/>
    </xf>
    <xf numFmtId="167" fontId="14" fillId="0" borderId="0" xfId="0" applyFont="1" applyBorder="1" applyAlignment="1" applyProtection="1">
      <alignment horizontal="left"/>
      <protection hidden="1"/>
    </xf>
    <xf numFmtId="167" fontId="14" fillId="0" borderId="6" xfId="0" applyFont="1" applyBorder="1" applyAlignment="1" applyProtection="1">
      <alignment horizontal="left"/>
      <protection hidden="1"/>
    </xf>
    <xf numFmtId="167" fontId="14" fillId="0" borderId="9" xfId="0" applyFont="1" applyBorder="1" applyAlignment="1" applyProtection="1">
      <alignment horizontal="left"/>
      <protection hidden="1"/>
    </xf>
    <xf numFmtId="167" fontId="14" fillId="0" borderId="5" xfId="0" applyFont="1" applyBorder="1" applyAlignment="1" applyProtection="1">
      <alignment horizontal="left"/>
      <protection hidden="1"/>
    </xf>
    <xf numFmtId="167" fontId="14" fillId="0" borderId="1" xfId="0" applyFont="1" applyFill="1" applyBorder="1" applyAlignment="1" applyProtection="1">
      <alignment horizontal="left"/>
      <protection hidden="1"/>
    </xf>
    <xf numFmtId="167" fontId="14" fillId="0" borderId="0" xfId="0" applyFont="1" applyFill="1" applyBorder="1" applyAlignment="1" applyProtection="1">
      <alignment horizontal="left"/>
      <protection hidden="1"/>
    </xf>
    <xf numFmtId="38" fontId="17" fillId="0" borderId="9" xfId="0" quotePrefix="1" applyNumberFormat="1" applyFont="1" applyFill="1" applyBorder="1" applyAlignment="1" applyProtection="1">
      <alignment horizontal="right"/>
      <protection hidden="1"/>
    </xf>
    <xf numFmtId="167" fontId="14" fillId="0" borderId="18" xfId="0" applyNumberFormat="1" applyFont="1" applyFill="1" applyBorder="1" applyAlignment="1" applyProtection="1">
      <alignment horizontal="left" vertical="center" wrapText="1"/>
      <protection hidden="1"/>
    </xf>
    <xf numFmtId="167" fontId="9" fillId="0" borderId="0" xfId="0" applyFont="1" applyAlignment="1" applyProtection="1">
      <alignment horizontal="center"/>
      <protection hidden="1"/>
    </xf>
    <xf numFmtId="168" fontId="3" fillId="0" borderId="5" xfId="0" applyNumberFormat="1" applyFont="1" applyFill="1" applyBorder="1" applyAlignment="1" applyProtection="1">
      <alignment horizontal="right"/>
      <protection hidden="1"/>
    </xf>
    <xf numFmtId="168" fontId="3" fillId="0" borderId="5" xfId="0" applyNumberFormat="1" applyFont="1" applyFill="1" applyBorder="1" applyAlignment="1" applyProtection="1">
      <protection hidden="1"/>
    </xf>
    <xf numFmtId="167" fontId="10" fillId="0" borderId="0" xfId="0" applyNumberFormat="1" applyFont="1" applyFill="1" applyBorder="1" applyAlignment="1" applyProtection="1">
      <alignment horizontal="right" vertical="center" wrapText="1"/>
      <protection hidden="1"/>
    </xf>
    <xf numFmtId="167" fontId="10" fillId="0" borderId="2" xfId="0" applyNumberFormat="1" applyFont="1" applyFill="1" applyBorder="1" applyAlignment="1" applyProtection="1">
      <alignment horizontal="right" vertical="center" wrapText="1"/>
      <protection hidden="1"/>
    </xf>
    <xf numFmtId="168" fontId="4" fillId="0" borderId="0" xfId="0" applyNumberFormat="1" applyFont="1" applyFill="1" applyBorder="1" applyAlignment="1" applyProtection="1">
      <protection hidden="1"/>
    </xf>
    <xf numFmtId="168" fontId="4" fillId="0" borderId="2" xfId="0" applyNumberFormat="1" applyFont="1" applyFill="1" applyBorder="1" applyAlignment="1" applyProtection="1">
      <protection hidden="1"/>
    </xf>
    <xf numFmtId="168" fontId="3" fillId="0" borderId="0" xfId="0" applyNumberFormat="1" applyFont="1" applyFill="1" applyBorder="1" applyAlignment="1" applyProtection="1">
      <protection hidden="1"/>
    </xf>
    <xf numFmtId="167" fontId="10" fillId="0" borderId="2" xfId="0" applyNumberFormat="1" applyFont="1" applyFill="1" applyBorder="1" applyAlignment="1" applyProtection="1">
      <alignment horizontal="center" vertical="center" wrapText="1"/>
      <protection hidden="1"/>
    </xf>
    <xf numFmtId="168" fontId="3" fillId="0" borderId="0" xfId="0" applyNumberFormat="1" applyFont="1" applyFill="1" applyBorder="1" applyAlignment="1" applyProtection="1">
      <alignment horizontal="right"/>
      <protection hidden="1"/>
    </xf>
    <xf numFmtId="168" fontId="4" fillId="0" borderId="2" xfId="0" applyNumberFormat="1" applyFont="1" applyFill="1" applyBorder="1" applyAlignment="1" applyProtection="1">
      <alignment horizontal="right"/>
      <protection hidden="1"/>
    </xf>
    <xf numFmtId="168" fontId="4" fillId="0" borderId="0" xfId="0" applyNumberFormat="1" applyFont="1" applyFill="1" applyBorder="1" applyAlignment="1" applyProtection="1">
      <alignment horizontal="right"/>
      <protection hidden="1"/>
    </xf>
    <xf numFmtId="165" fontId="11" fillId="0" borderId="0" xfId="0" applyNumberFormat="1" applyFont="1" applyFill="1" applyBorder="1" applyAlignment="1" applyProtection="1">
      <alignment horizontal="right" vertical="center" wrapText="1"/>
      <protection hidden="1"/>
    </xf>
    <xf numFmtId="165" fontId="10" fillId="0" borderId="2" xfId="0" applyNumberFormat="1" applyFont="1" applyFill="1" applyBorder="1" applyAlignment="1" applyProtection="1">
      <alignment horizontal="right" vertical="center" wrapText="1"/>
      <protection hidden="1"/>
    </xf>
    <xf numFmtId="165" fontId="10" fillId="0" borderId="0" xfId="0" applyNumberFormat="1" applyFont="1" applyFill="1" applyBorder="1" applyAlignment="1" applyProtection="1">
      <alignment horizontal="right" vertical="center" wrapText="1"/>
      <protection hidden="1"/>
    </xf>
    <xf numFmtId="165" fontId="10" fillId="0" borderId="2" xfId="0" applyNumberFormat="1" applyFont="1" applyFill="1" applyBorder="1" applyAlignment="1" applyProtection="1">
      <alignment horizontal="center" vertical="center" wrapText="1"/>
      <protection hidden="1"/>
    </xf>
    <xf numFmtId="165" fontId="4" fillId="0" borderId="0" xfId="0" applyNumberFormat="1" applyFont="1" applyFill="1" applyBorder="1" applyAlignment="1" applyProtection="1">
      <protection hidden="1"/>
    </xf>
    <xf numFmtId="165" fontId="3" fillId="0" borderId="1" xfId="0" applyNumberFormat="1" applyFont="1" applyFill="1" applyBorder="1" applyAlignment="1" applyProtection="1">
      <protection hidden="1"/>
    </xf>
    <xf numFmtId="164" fontId="3" fillId="0" borderId="5" xfId="1" applyNumberFormat="1" applyFont="1" applyFill="1" applyBorder="1" applyAlignment="1" applyProtection="1">
      <alignment horizontal="left"/>
      <protection hidden="1"/>
    </xf>
    <xf numFmtId="167" fontId="3" fillId="0" borderId="5" xfId="0" applyNumberFormat="1" applyFont="1" applyFill="1" applyBorder="1" applyAlignment="1" applyProtection="1">
      <protection hidden="1"/>
    </xf>
    <xf numFmtId="168" fontId="3" fillId="0" borderId="1" xfId="0" applyNumberFormat="1" applyFont="1" applyFill="1" applyBorder="1" applyAlignment="1" applyProtection="1">
      <protection hidden="1"/>
    </xf>
    <xf numFmtId="164" fontId="3" fillId="0" borderId="2" xfId="1" applyNumberFormat="1" applyFont="1" applyFill="1" applyBorder="1" applyAlignment="1" applyProtection="1">
      <alignment horizontal="left"/>
      <protection hidden="1"/>
    </xf>
    <xf numFmtId="164" fontId="3" fillId="0" borderId="2" xfId="1" applyNumberFormat="1" applyFont="1" applyFill="1" applyBorder="1" applyAlignment="1" applyProtection="1">
      <protection hidden="1"/>
    </xf>
    <xf numFmtId="167" fontId="3" fillId="0" borderId="0" xfId="0" applyNumberFormat="1" applyFont="1" applyFill="1" applyBorder="1" applyAlignment="1" applyProtection="1">
      <protection hidden="1"/>
    </xf>
    <xf numFmtId="165" fontId="4" fillId="0" borderId="1" xfId="0" applyNumberFormat="1" applyFont="1" applyFill="1" applyBorder="1" applyAlignment="1" applyProtection="1">
      <protection hidden="1"/>
    </xf>
    <xf numFmtId="167" fontId="4" fillId="0" borderId="0" xfId="0" quotePrefix="1" applyFont="1" applyFill="1" applyAlignment="1" applyProtection="1">
      <alignment horizontal="center"/>
      <protection hidden="1"/>
    </xf>
    <xf numFmtId="167" fontId="4" fillId="0" borderId="0" xfId="0" applyFont="1" applyFill="1" applyAlignment="1" applyProtection="1">
      <alignment horizontal="center"/>
      <protection hidden="1"/>
    </xf>
    <xf numFmtId="49" fontId="11" fillId="0" borderId="2" xfId="0" applyNumberFormat="1" applyFont="1" applyFill="1" applyBorder="1" applyAlignment="1" applyProtection="1">
      <alignment horizontal="center"/>
      <protection hidden="1"/>
    </xf>
    <xf numFmtId="165" fontId="4" fillId="0" borderId="0" xfId="0" applyNumberFormat="1" applyFont="1" applyFill="1" applyBorder="1" applyAlignment="1" applyProtection="1">
      <alignment horizontal="left"/>
      <protection hidden="1"/>
    </xf>
    <xf numFmtId="168" fontId="3" fillId="0" borderId="1" xfId="0" applyNumberFormat="1" applyFont="1" applyFill="1" applyBorder="1" applyAlignment="1" applyProtection="1">
      <alignment horizontal="right"/>
      <protection hidden="1"/>
    </xf>
    <xf numFmtId="165" fontId="4" fillId="0" borderId="2" xfId="0" applyNumberFormat="1" applyFont="1" applyFill="1" applyBorder="1" applyAlignment="1" applyProtection="1">
      <alignment horizontal="left"/>
      <protection hidden="1"/>
    </xf>
    <xf numFmtId="164" fontId="3" fillId="0" borderId="5" xfId="1" applyNumberFormat="1" applyFont="1" applyFill="1" applyBorder="1" applyAlignment="1" applyProtection="1">
      <protection hidden="1"/>
    </xf>
    <xf numFmtId="167" fontId="9" fillId="0" borderId="0" xfId="0" applyFont="1" applyBorder="1" applyAlignment="1" applyProtection="1">
      <alignment horizontal="center"/>
      <protection hidden="1"/>
    </xf>
    <xf numFmtId="0" fontId="14" fillId="0" borderId="18" xfId="0" applyNumberFormat="1" applyFont="1" applyFill="1" applyBorder="1" applyAlignment="1" applyProtection="1">
      <alignment horizontal="center" vertical="center" wrapText="1"/>
      <protection hidden="1"/>
    </xf>
    <xf numFmtId="167" fontId="14" fillId="4" borderId="0" xfId="0" applyFont="1" applyFill="1" applyBorder="1" applyAlignment="1" applyProtection="1">
      <protection hidden="1"/>
    </xf>
    <xf numFmtId="167" fontId="14" fillId="0" borderId="17" xfId="0" applyFont="1" applyFill="1" applyBorder="1" applyAlignment="1" applyProtection="1">
      <alignment horizontal="left"/>
      <protection locked="0"/>
    </xf>
    <xf numFmtId="167" fontId="14" fillId="0" borderId="2" xfId="0" applyFont="1" applyFill="1" applyBorder="1" applyAlignment="1" applyProtection="1">
      <alignment horizontal="left"/>
      <protection locked="0"/>
    </xf>
    <xf numFmtId="167" fontId="17" fillId="0" borderId="2" xfId="0" applyFont="1" applyFill="1" applyBorder="1" applyAlignment="1" applyProtection="1">
      <alignment horizontal="left"/>
    </xf>
    <xf numFmtId="167" fontId="14" fillId="0" borderId="17" xfId="0" applyFont="1" applyFill="1" applyBorder="1" applyAlignment="1" applyProtection="1">
      <protection locked="0"/>
    </xf>
    <xf numFmtId="167" fontId="17" fillId="0" borderId="0" xfId="0" applyFont="1" applyFill="1" applyBorder="1" applyAlignment="1" applyProtection="1">
      <protection hidden="1"/>
    </xf>
    <xf numFmtId="167" fontId="15" fillId="0" borderId="0" xfId="0" applyFont="1" applyAlignment="1" applyProtection="1">
      <protection hidden="1"/>
    </xf>
    <xf numFmtId="167" fontId="14" fillId="0" borderId="0" xfId="0" applyFont="1" applyBorder="1" applyAlignment="1" applyProtection="1">
      <alignment horizontal="left" wrapText="1" indent="1"/>
      <protection locked="0" hidden="1"/>
    </xf>
    <xf numFmtId="167" fontId="14" fillId="0" borderId="2" xfId="0" applyFont="1" applyBorder="1" applyAlignment="1" applyProtection="1">
      <alignment horizontal="left" wrapText="1" indent="1"/>
      <protection locked="0" hidden="1"/>
    </xf>
    <xf numFmtId="167" fontId="14" fillId="0" borderId="0" xfId="0" applyFont="1" applyFill="1" applyAlignment="1" applyProtection="1">
      <protection hidden="1"/>
    </xf>
    <xf numFmtId="167" fontId="17" fillId="0" borderId="0" xfId="0" applyFont="1" applyBorder="1" applyAlignment="1" applyProtection="1">
      <protection hidden="1"/>
    </xf>
    <xf numFmtId="0" fontId="14" fillId="0" borderId="17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Border="1" applyAlignment="1" applyProtection="1">
      <alignment horizontal="left"/>
      <protection hidden="1"/>
    </xf>
    <xf numFmtId="0" fontId="14" fillId="0" borderId="2" xfId="0" applyNumberFormat="1" applyFont="1" applyFill="1" applyBorder="1" applyAlignment="1" applyProtection="1">
      <alignment horizontal="right"/>
      <protection locked="0"/>
    </xf>
    <xf numFmtId="167" fontId="14" fillId="0" borderId="2" xfId="0" quotePrefix="1" applyFont="1" applyFill="1" applyBorder="1" applyAlignment="1" applyProtection="1">
      <alignment horizontal="left"/>
      <protection hidden="1"/>
    </xf>
    <xf numFmtId="167" fontId="14" fillId="0" borderId="2" xfId="0" applyFont="1" applyFill="1" applyBorder="1" applyAlignment="1" applyProtection="1">
      <alignment horizontal="left"/>
      <protection hidden="1"/>
    </xf>
    <xf numFmtId="167" fontId="14" fillId="0" borderId="0" xfId="0" applyFont="1" applyFill="1" applyBorder="1" applyAlignment="1" applyProtection="1">
      <alignment horizontal="left"/>
      <protection locked="0"/>
    </xf>
    <xf numFmtId="4" fontId="14" fillId="0" borderId="2" xfId="0" applyNumberFormat="1" applyFont="1" applyFill="1" applyBorder="1" applyAlignment="1" applyProtection="1">
      <alignment horizontal="left"/>
    </xf>
    <xf numFmtId="167" fontId="14" fillId="0" borderId="0" xfId="0" applyFont="1" applyAlignment="1" applyProtection="1">
      <alignment horizontal="center"/>
      <protection hidden="1"/>
    </xf>
    <xf numFmtId="167" fontId="14" fillId="0" borderId="17" xfId="0" applyFont="1" applyFill="1" applyBorder="1" applyAlignment="1" applyProtection="1">
      <alignment horizontal="left"/>
    </xf>
    <xf numFmtId="167" fontId="14" fillId="0" borderId="0" xfId="0" applyFont="1" applyFill="1" applyBorder="1" applyAlignment="1" applyProtection="1">
      <alignment horizontal="left"/>
    </xf>
    <xf numFmtId="167" fontId="14" fillId="0" borderId="2" xfId="0" applyFont="1" applyBorder="1" applyAlignment="1" applyProtection="1">
      <alignment horizontal="left"/>
      <protection locked="0"/>
    </xf>
    <xf numFmtId="3" fontId="14" fillId="0" borderId="10" xfId="0" applyNumberFormat="1" applyFont="1" applyFill="1" applyBorder="1" applyAlignment="1" applyProtection="1">
      <alignment horizontal="right"/>
      <protection locked="0"/>
    </xf>
    <xf numFmtId="3" fontId="14" fillId="0" borderId="17" xfId="0" applyNumberFormat="1" applyFont="1" applyFill="1" applyBorder="1" applyAlignment="1" applyProtection="1">
      <alignment horizontal="right"/>
      <protection locked="0"/>
    </xf>
    <xf numFmtId="3" fontId="14" fillId="0" borderId="24" xfId="0" applyNumberFormat="1" applyFont="1" applyFill="1" applyBorder="1" applyAlignment="1" applyProtection="1">
      <alignment horizontal="right"/>
      <protection locked="0"/>
    </xf>
    <xf numFmtId="3" fontId="17" fillId="0" borderId="10" xfId="0" applyNumberFormat="1" applyFont="1" applyFill="1" applyBorder="1" applyAlignment="1" applyProtection="1">
      <alignment horizontal="right"/>
      <protection hidden="1"/>
    </xf>
    <xf numFmtId="3" fontId="17" fillId="0" borderId="17" xfId="0" applyNumberFormat="1" applyFont="1" applyFill="1" applyBorder="1" applyAlignment="1" applyProtection="1">
      <alignment horizontal="right"/>
      <protection hidden="1"/>
    </xf>
    <xf numFmtId="3" fontId="17" fillId="0" borderId="24" xfId="0" applyNumberFormat="1" applyFont="1" applyFill="1" applyBorder="1" applyAlignment="1" applyProtection="1">
      <alignment horizontal="right"/>
      <protection hidden="1"/>
    </xf>
    <xf numFmtId="3" fontId="14" fillId="0" borderId="11" xfId="0" applyNumberFormat="1" applyFont="1" applyFill="1" applyBorder="1" applyAlignment="1" applyProtection="1">
      <alignment horizontal="right"/>
      <protection locked="0"/>
    </xf>
    <xf numFmtId="3" fontId="14" fillId="0" borderId="1" xfId="0" applyNumberFormat="1" applyFont="1" applyFill="1" applyBorder="1" applyAlignment="1" applyProtection="1">
      <alignment horizontal="right"/>
      <protection locked="0"/>
    </xf>
    <xf numFmtId="3" fontId="14" fillId="0" borderId="22" xfId="0" applyNumberFormat="1" applyFont="1" applyFill="1" applyBorder="1" applyAlignment="1" applyProtection="1">
      <alignment horizontal="right"/>
      <protection locked="0"/>
    </xf>
    <xf numFmtId="3" fontId="17" fillId="0" borderId="11" xfId="0" applyNumberFormat="1" applyFont="1" applyFill="1" applyBorder="1" applyAlignment="1" applyProtection="1">
      <alignment horizontal="right"/>
      <protection hidden="1"/>
    </xf>
    <xf numFmtId="3" fontId="17" fillId="0" borderId="1" xfId="0" applyNumberFormat="1" applyFont="1" applyFill="1" applyBorder="1" applyAlignment="1" applyProtection="1">
      <alignment horizontal="right"/>
      <protection hidden="1"/>
    </xf>
    <xf numFmtId="3" fontId="17" fillId="0" borderId="22" xfId="0" applyNumberFormat="1" applyFont="1" applyFill="1" applyBorder="1" applyAlignment="1" applyProtection="1">
      <alignment horizontal="right"/>
      <protection hidden="1"/>
    </xf>
    <xf numFmtId="3" fontId="17" fillId="0" borderId="5" xfId="0" applyNumberFormat="1" applyFont="1" applyFill="1" applyBorder="1" applyAlignment="1" applyProtection="1">
      <alignment horizontal="center"/>
      <protection hidden="1"/>
    </xf>
    <xf numFmtId="3" fontId="17" fillId="0" borderId="6" xfId="0" applyNumberFormat="1" applyFont="1" applyFill="1" applyBorder="1" applyAlignment="1" applyProtection="1">
      <alignment horizontal="center"/>
      <protection hidden="1"/>
    </xf>
    <xf numFmtId="3" fontId="14" fillId="0" borderId="6" xfId="0" applyNumberFormat="1" applyFont="1" applyFill="1" applyBorder="1" applyAlignment="1" applyProtection="1">
      <alignment horizontal="center"/>
      <protection hidden="1"/>
    </xf>
    <xf numFmtId="3" fontId="14" fillId="0" borderId="5" xfId="0" applyNumberFormat="1" applyFont="1" applyFill="1" applyBorder="1" applyAlignment="1" applyProtection="1">
      <alignment horizontal="center"/>
      <protection hidden="1"/>
    </xf>
    <xf numFmtId="3" fontId="17" fillId="9" borderId="9" xfId="0" applyNumberFormat="1" applyFont="1" applyFill="1" applyBorder="1" applyAlignment="1" applyProtection="1">
      <alignment horizontal="right"/>
      <protection hidden="1"/>
    </xf>
    <xf numFmtId="167" fontId="14" fillId="0" borderId="11" xfId="0" applyFont="1" applyBorder="1" applyAlignment="1" applyProtection="1">
      <alignment horizontal="left"/>
      <protection locked="0"/>
    </xf>
    <xf numFmtId="167" fontId="14" fillId="0" borderId="1" xfId="0" applyFont="1" applyBorder="1" applyAlignment="1" applyProtection="1">
      <alignment horizontal="left"/>
      <protection locked="0"/>
    </xf>
    <xf numFmtId="167" fontId="14" fillId="0" borderId="22" xfId="0" applyFont="1" applyBorder="1" applyAlignment="1" applyProtection="1">
      <alignment horizontal="left"/>
      <protection locked="0"/>
    </xf>
    <xf numFmtId="167" fontId="14" fillId="0" borderId="11" xfId="1" applyNumberFormat="1" applyFont="1" applyFill="1" applyBorder="1" applyAlignment="1" applyProtection="1">
      <alignment horizontal="left" wrapText="1"/>
      <protection locked="0"/>
    </xf>
    <xf numFmtId="167" fontId="14" fillId="0" borderId="1" xfId="1" applyNumberFormat="1" applyFont="1" applyFill="1" applyBorder="1" applyAlignment="1" applyProtection="1">
      <alignment horizontal="left" wrapText="1"/>
      <protection locked="0"/>
    </xf>
    <xf numFmtId="164" fontId="17" fillId="9" borderId="9" xfId="1" applyNumberFormat="1" applyFont="1" applyFill="1" applyBorder="1" applyAlignment="1" applyProtection="1">
      <alignment wrapText="1"/>
      <protection hidden="1"/>
    </xf>
    <xf numFmtId="167" fontId="17" fillId="9" borderId="9" xfId="0" applyFont="1" applyFill="1" applyBorder="1" applyAlignment="1" applyProtection="1">
      <alignment horizontal="center"/>
      <protection hidden="1"/>
    </xf>
    <xf numFmtId="167" fontId="14" fillId="0" borderId="10" xfId="0" applyFont="1" applyBorder="1" applyAlignment="1" applyProtection="1">
      <alignment horizontal="left"/>
      <protection locked="0"/>
    </xf>
    <xf numFmtId="167" fontId="14" fillId="0" borderId="17" xfId="0" applyFont="1" applyBorder="1" applyAlignment="1" applyProtection="1">
      <alignment horizontal="left"/>
      <protection locked="0"/>
    </xf>
    <xf numFmtId="167" fontId="14" fillId="0" borderId="24" xfId="0" applyFont="1" applyBorder="1" applyAlignment="1" applyProtection="1">
      <alignment horizontal="left"/>
      <protection locked="0"/>
    </xf>
    <xf numFmtId="167" fontId="14" fillId="0" borderId="10" xfId="1" applyNumberFormat="1" applyFont="1" applyFill="1" applyBorder="1" applyAlignment="1" applyProtection="1">
      <alignment horizontal="left" wrapText="1"/>
      <protection locked="0"/>
    </xf>
    <xf numFmtId="167" fontId="14" fillId="0" borderId="17" xfId="1" applyNumberFormat="1" applyFont="1" applyFill="1" applyBorder="1" applyAlignment="1" applyProtection="1">
      <alignment horizontal="left" wrapText="1"/>
      <protection locked="0"/>
    </xf>
    <xf numFmtId="164" fontId="14" fillId="0" borderId="5" xfId="1" applyNumberFormat="1" applyFont="1" applyFill="1" applyBorder="1" applyAlignment="1" applyProtection="1">
      <alignment vertical="top" wrapText="1"/>
      <protection hidden="1"/>
    </xf>
    <xf numFmtId="164" fontId="14" fillId="0" borderId="6" xfId="1" applyNumberFormat="1" applyFont="1" applyFill="1" applyBorder="1" applyAlignment="1" applyProtection="1">
      <alignment vertical="top" wrapText="1"/>
      <protection hidden="1"/>
    </xf>
    <xf numFmtId="165" fontId="18" fillId="0" borderId="0" xfId="1" applyNumberFormat="1" applyFont="1" applyFill="1" applyBorder="1" applyAlignment="1" applyProtection="1">
      <protection hidden="1"/>
    </xf>
    <xf numFmtId="167" fontId="14" fillId="0" borderId="5" xfId="1" applyNumberFormat="1" applyFont="1" applyFill="1" applyBorder="1" applyAlignment="1" applyProtection="1">
      <alignment horizontal="left" vertical="top" wrapText="1"/>
      <protection hidden="1"/>
    </xf>
    <xf numFmtId="167" fontId="14" fillId="0" borderId="6" xfId="1" applyNumberFormat="1" applyFont="1" applyFill="1" applyBorder="1" applyAlignment="1" applyProtection="1">
      <alignment horizontal="left" vertical="top" wrapText="1"/>
      <protection hidden="1"/>
    </xf>
    <xf numFmtId="167" fontId="14" fillId="0" borderId="12" xfId="1" applyNumberFormat="1" applyFont="1" applyFill="1" applyBorder="1" applyAlignment="1" applyProtection="1">
      <alignment horizontal="left"/>
      <protection locked="0"/>
    </xf>
    <xf numFmtId="167" fontId="14" fillId="0" borderId="2" xfId="1" applyNumberFormat="1" applyFont="1" applyFill="1" applyBorder="1" applyAlignment="1" applyProtection="1">
      <alignment horizontal="left"/>
      <protection locked="0"/>
    </xf>
    <xf numFmtId="167" fontId="14" fillId="0" borderId="21" xfId="1" applyNumberFormat="1" applyFont="1" applyFill="1" applyBorder="1" applyAlignment="1" applyProtection="1">
      <alignment horizontal="left"/>
      <protection locked="0"/>
    </xf>
    <xf numFmtId="3" fontId="14" fillId="0" borderId="12" xfId="0" applyNumberFormat="1" applyFont="1" applyFill="1" applyBorder="1" applyAlignment="1" applyProtection="1">
      <alignment horizontal="right"/>
      <protection locked="0"/>
    </xf>
    <xf numFmtId="3" fontId="14" fillId="0" borderId="2" xfId="0" applyNumberFormat="1" applyFont="1" applyFill="1" applyBorder="1" applyAlignment="1" applyProtection="1">
      <alignment horizontal="right"/>
      <protection locked="0"/>
    </xf>
    <xf numFmtId="3" fontId="14" fillId="0" borderId="21" xfId="0" applyNumberFormat="1" applyFont="1" applyFill="1" applyBorder="1" applyAlignment="1" applyProtection="1">
      <alignment horizontal="right"/>
      <protection locked="0"/>
    </xf>
    <xf numFmtId="167" fontId="14" fillId="0" borderId="12" xfId="1" applyNumberFormat="1" applyFont="1" applyFill="1" applyBorder="1" applyAlignment="1" applyProtection="1">
      <alignment horizontal="left" wrapText="1"/>
      <protection locked="0"/>
    </xf>
    <xf numFmtId="167" fontId="14" fillId="0" borderId="2" xfId="1" applyNumberFormat="1" applyFont="1" applyFill="1" applyBorder="1" applyAlignment="1" applyProtection="1">
      <alignment horizontal="left" wrapText="1"/>
      <protection locked="0"/>
    </xf>
    <xf numFmtId="3" fontId="17" fillId="0" borderId="12" xfId="0" applyNumberFormat="1" applyFont="1" applyFill="1" applyBorder="1" applyAlignment="1" applyProtection="1">
      <alignment horizontal="right"/>
      <protection hidden="1"/>
    </xf>
    <xf numFmtId="3" fontId="17" fillId="0" borderId="2" xfId="0" applyNumberFormat="1" applyFont="1" applyFill="1" applyBorder="1" applyAlignment="1" applyProtection="1">
      <alignment horizontal="right"/>
      <protection hidden="1"/>
    </xf>
    <xf numFmtId="3" fontId="17" fillId="0" borderId="21" xfId="0" applyNumberFormat="1" applyFont="1" applyFill="1" applyBorder="1" applyAlignment="1" applyProtection="1">
      <alignment horizontal="right"/>
      <protection hidden="1"/>
    </xf>
    <xf numFmtId="167" fontId="14" fillId="0" borderId="10" xfId="1" applyNumberFormat="1" applyFont="1" applyFill="1" applyBorder="1" applyAlignment="1" applyProtection="1">
      <alignment horizontal="left"/>
      <protection locked="0"/>
    </xf>
    <xf numFmtId="167" fontId="14" fillId="0" borderId="17" xfId="1" applyNumberFormat="1" applyFont="1" applyFill="1" applyBorder="1" applyAlignment="1" applyProtection="1">
      <alignment horizontal="left"/>
      <protection locked="0"/>
    </xf>
    <xf numFmtId="167" fontId="14" fillId="0" borderId="24" xfId="1" applyNumberFormat="1" applyFont="1" applyFill="1" applyBorder="1" applyAlignment="1" applyProtection="1">
      <alignment horizontal="left"/>
      <protection locked="0"/>
    </xf>
    <xf numFmtId="167" fontId="14" fillId="0" borderId="16" xfId="1" applyNumberFormat="1" applyFont="1" applyFill="1" applyBorder="1" applyAlignment="1" applyProtection="1">
      <alignment horizontal="left"/>
      <protection locked="0"/>
    </xf>
    <xf numFmtId="167" fontId="14" fillId="0" borderId="13" xfId="1" applyNumberFormat="1" applyFont="1" applyFill="1" applyBorder="1" applyAlignment="1" applyProtection="1">
      <alignment horizontal="left"/>
      <protection locked="0"/>
    </xf>
    <xf numFmtId="167" fontId="14" fillId="0" borderId="24" xfId="1" applyNumberFormat="1" applyFont="1" applyFill="1" applyBorder="1" applyAlignment="1" applyProtection="1">
      <alignment horizontal="left" wrapText="1"/>
      <protection locked="0"/>
    </xf>
    <xf numFmtId="164" fontId="14" fillId="0" borderId="13" xfId="1" applyNumberFormat="1" applyFont="1" applyFill="1" applyBorder="1" applyAlignment="1" applyProtection="1">
      <alignment horizontal="left"/>
      <protection locked="0"/>
    </xf>
    <xf numFmtId="167" fontId="14" fillId="0" borderId="15" xfId="1" applyNumberFormat="1" applyFont="1" applyFill="1" applyBorder="1" applyAlignment="1" applyProtection="1">
      <alignment horizontal="left"/>
      <protection locked="0"/>
    </xf>
    <xf numFmtId="167" fontId="14" fillId="0" borderId="22" xfId="1" applyNumberFormat="1" applyFont="1" applyFill="1" applyBorder="1" applyAlignment="1" applyProtection="1">
      <alignment horizontal="left" wrapText="1"/>
      <protection locked="0"/>
    </xf>
    <xf numFmtId="167" fontId="14" fillId="0" borderId="12" xfId="0" applyFont="1" applyBorder="1" applyAlignment="1" applyProtection="1">
      <alignment horizontal="left"/>
      <protection locked="0"/>
    </xf>
    <xf numFmtId="167" fontId="14" fillId="0" borderId="21" xfId="0" applyFont="1" applyBorder="1" applyAlignment="1" applyProtection="1">
      <alignment horizontal="left"/>
      <protection locked="0"/>
    </xf>
    <xf numFmtId="167" fontId="22" fillId="0" borderId="11" xfId="0" applyFont="1" applyBorder="1" applyAlignment="1" applyProtection="1">
      <alignment horizontal="left"/>
      <protection locked="0"/>
    </xf>
    <xf numFmtId="167" fontId="22" fillId="0" borderId="1" xfId="0" applyFont="1" applyBorder="1" applyAlignment="1" applyProtection="1">
      <alignment horizontal="left"/>
      <protection locked="0"/>
    </xf>
    <xf numFmtId="167" fontId="22" fillId="0" borderId="22" xfId="0" applyFont="1" applyBorder="1" applyAlignment="1" applyProtection="1">
      <alignment horizontal="left"/>
      <protection locked="0"/>
    </xf>
    <xf numFmtId="3" fontId="14" fillId="0" borderId="14" xfId="0" applyNumberFormat="1" applyFont="1" applyFill="1" applyBorder="1" applyAlignment="1" applyProtection="1">
      <alignment horizontal="right"/>
      <protection locked="0"/>
    </xf>
    <xf numFmtId="3" fontId="14" fillId="0" borderId="18" xfId="0" applyNumberFormat="1" applyFont="1" applyFill="1" applyBorder="1" applyAlignment="1" applyProtection="1">
      <alignment horizontal="right"/>
      <protection locked="0"/>
    </xf>
    <xf numFmtId="3" fontId="14" fillId="0" borderId="25" xfId="0" applyNumberFormat="1" applyFont="1" applyFill="1" applyBorder="1" applyAlignment="1" applyProtection="1">
      <alignment horizontal="right"/>
      <protection locked="0"/>
    </xf>
    <xf numFmtId="3" fontId="17" fillId="0" borderId="20" xfId="0" applyNumberFormat="1" applyFont="1" applyFill="1" applyBorder="1" applyAlignment="1" applyProtection="1">
      <alignment horizontal="right"/>
      <protection hidden="1"/>
    </xf>
    <xf numFmtId="3" fontId="17" fillId="0" borderId="0" xfId="0" applyNumberFormat="1" applyFont="1" applyFill="1" applyBorder="1" applyAlignment="1" applyProtection="1">
      <alignment horizontal="right"/>
      <protection hidden="1"/>
    </xf>
    <xf numFmtId="3" fontId="17" fillId="0" borderId="4" xfId="0" applyNumberFormat="1" applyFont="1" applyFill="1" applyBorder="1" applyAlignment="1" applyProtection="1">
      <alignment horizontal="right"/>
      <protection hidden="1"/>
    </xf>
    <xf numFmtId="164" fontId="14" fillId="0" borderId="15" xfId="1" applyNumberFormat="1" applyFont="1" applyFill="1" applyBorder="1" applyAlignment="1" applyProtection="1">
      <alignment horizontal="left"/>
      <protection locked="0"/>
    </xf>
    <xf numFmtId="164" fontId="14" fillId="0" borderId="10" xfId="1" applyNumberFormat="1" applyFont="1" applyFill="1" applyBorder="1" applyAlignment="1" applyProtection="1">
      <alignment horizontal="left"/>
      <protection locked="0"/>
    </xf>
    <xf numFmtId="164" fontId="14" fillId="0" borderId="17" xfId="1" applyNumberFormat="1" applyFont="1" applyFill="1" applyBorder="1" applyAlignment="1" applyProtection="1">
      <alignment horizontal="left"/>
      <protection locked="0"/>
    </xf>
    <xf numFmtId="164" fontId="14" fillId="0" borderId="24" xfId="1" applyNumberFormat="1" applyFont="1" applyFill="1" applyBorder="1" applyAlignment="1" applyProtection="1">
      <alignment horizontal="left"/>
      <protection locked="0"/>
    </xf>
    <xf numFmtId="164" fontId="17" fillId="0" borderId="13" xfId="1" applyNumberFormat="1" applyFont="1" applyFill="1" applyBorder="1" applyAlignment="1" applyProtection="1">
      <alignment horizontal="left"/>
      <protection locked="0"/>
    </xf>
    <xf numFmtId="164" fontId="14" fillId="0" borderId="16" xfId="1" applyNumberFormat="1" applyFont="1" applyFill="1" applyBorder="1" applyAlignment="1" applyProtection="1">
      <alignment horizontal="left"/>
      <protection locked="0"/>
    </xf>
    <xf numFmtId="167" fontId="17" fillId="0" borderId="5" xfId="0" applyNumberFormat="1" applyFont="1" applyFill="1" applyBorder="1" applyAlignment="1" applyProtection="1">
      <alignment horizontal="center"/>
      <protection hidden="1"/>
    </xf>
    <xf numFmtId="167" fontId="17" fillId="0" borderId="6" xfId="0" applyNumberFormat="1" applyFont="1" applyFill="1" applyBorder="1" applyAlignment="1" applyProtection="1">
      <alignment horizontal="center"/>
      <protection hidden="1"/>
    </xf>
    <xf numFmtId="167" fontId="14" fillId="0" borderId="6" xfId="0" applyNumberFormat="1" applyFont="1" applyFill="1" applyBorder="1" applyAlignment="1" applyProtection="1">
      <alignment horizontal="center"/>
      <protection hidden="1"/>
    </xf>
    <xf numFmtId="0" fontId="14" fillId="0" borderId="5" xfId="0" applyNumberFormat="1" applyFont="1" applyFill="1" applyBorder="1" applyAlignment="1" applyProtection="1">
      <alignment horizontal="center"/>
      <protection hidden="1"/>
    </xf>
    <xf numFmtId="168" fontId="14" fillId="0" borderId="11" xfId="0" applyNumberFormat="1" applyFont="1" applyFill="1" applyBorder="1" applyAlignment="1" applyProtection="1">
      <alignment horizontal="right"/>
      <protection hidden="1"/>
    </xf>
    <xf numFmtId="168" fontId="14" fillId="0" borderId="10" xfId="0" applyNumberFormat="1" applyFont="1" applyFill="1" applyBorder="1" applyAlignment="1" applyProtection="1">
      <alignment horizontal="right"/>
    </xf>
    <xf numFmtId="168" fontId="14" fillId="0" borderId="17" xfId="0" applyNumberFormat="1" applyFont="1" applyFill="1" applyBorder="1" applyAlignment="1" applyProtection="1">
      <alignment horizontal="right"/>
    </xf>
    <xf numFmtId="168" fontId="14" fillId="0" borderId="24" xfId="0" applyNumberFormat="1" applyFont="1" applyFill="1" applyBorder="1" applyAlignment="1" applyProtection="1">
      <alignment horizontal="right"/>
    </xf>
    <xf numFmtId="38" fontId="17" fillId="9" borderId="9" xfId="0" applyNumberFormat="1" applyFont="1" applyFill="1" applyBorder="1" applyAlignment="1" applyProtection="1">
      <alignment horizontal="right"/>
      <protection hidden="1"/>
    </xf>
    <xf numFmtId="168" fontId="14" fillId="0" borderId="10" xfId="0" applyNumberFormat="1" applyFont="1" applyFill="1" applyBorder="1" applyAlignment="1" applyProtection="1">
      <alignment horizontal="right"/>
      <protection hidden="1"/>
    </xf>
    <xf numFmtId="168" fontId="14" fillId="0" borderId="17" xfId="0" applyNumberFormat="1" applyFont="1" applyFill="1" applyBorder="1" applyAlignment="1" applyProtection="1">
      <alignment horizontal="right"/>
      <protection hidden="1"/>
    </xf>
    <xf numFmtId="168" fontId="14" fillId="0" borderId="24" xfId="0" applyNumberFormat="1" applyFont="1" applyFill="1" applyBorder="1" applyAlignment="1" applyProtection="1">
      <alignment horizontal="right"/>
      <protection hidden="1"/>
    </xf>
    <xf numFmtId="168" fontId="14" fillId="0" borderId="12" xfId="0" applyNumberFormat="1" applyFont="1" applyFill="1" applyBorder="1" applyAlignment="1" applyProtection="1">
      <alignment horizontal="right"/>
      <protection hidden="1"/>
    </xf>
    <xf numFmtId="165" fontId="14" fillId="0" borderId="10" xfId="0" applyNumberFormat="1" applyFont="1" applyFill="1" applyBorder="1" applyAlignment="1" applyProtection="1">
      <alignment horizontal="right"/>
      <protection hidden="1"/>
    </xf>
    <xf numFmtId="165" fontId="14" fillId="0" borderId="17" xfId="0" applyNumberFormat="1" applyFont="1" applyFill="1" applyBorder="1" applyAlignment="1" applyProtection="1">
      <alignment horizontal="right"/>
      <protection hidden="1"/>
    </xf>
    <xf numFmtId="165" fontId="14" fillId="0" borderId="24" xfId="0" applyNumberFormat="1" applyFont="1" applyFill="1" applyBorder="1" applyAlignment="1" applyProtection="1">
      <alignment horizontal="right"/>
      <protection hidden="1"/>
    </xf>
    <xf numFmtId="165" fontId="14" fillId="0" borderId="12" xfId="0" applyNumberFormat="1" applyFont="1" applyFill="1" applyBorder="1" applyAlignment="1" applyProtection="1">
      <alignment horizontal="right"/>
      <protection hidden="1"/>
    </xf>
    <xf numFmtId="165" fontId="14" fillId="0" borderId="2" xfId="0" applyNumberFormat="1" applyFont="1" applyFill="1" applyBorder="1" applyAlignment="1" applyProtection="1">
      <alignment horizontal="right"/>
      <protection hidden="1"/>
    </xf>
    <xf numFmtId="165" fontId="14" fillId="0" borderId="21" xfId="0" applyNumberFormat="1" applyFont="1" applyFill="1" applyBorder="1" applyAlignment="1" applyProtection="1">
      <alignment horizontal="right"/>
      <protection hidden="1"/>
    </xf>
    <xf numFmtId="165" fontId="14" fillId="0" borderId="11" xfId="0" applyNumberFormat="1" applyFont="1" applyFill="1" applyBorder="1" applyAlignment="1" applyProtection="1">
      <alignment horizontal="right"/>
      <protection hidden="1"/>
    </xf>
    <xf numFmtId="165" fontId="14" fillId="0" borderId="1" xfId="0" applyNumberFormat="1" applyFont="1" applyFill="1" applyBorder="1" applyAlignment="1" applyProtection="1">
      <alignment horizontal="right"/>
      <protection hidden="1"/>
    </xf>
    <xf numFmtId="165" fontId="14" fillId="0" borderId="22" xfId="0" applyNumberFormat="1" applyFont="1" applyFill="1" applyBorder="1" applyAlignment="1" applyProtection="1">
      <alignment horizontal="right"/>
      <protection hidden="1"/>
    </xf>
    <xf numFmtId="167" fontId="14" fillId="0" borderId="10" xfId="1" applyNumberFormat="1" applyFont="1" applyFill="1" applyBorder="1" applyAlignment="1" applyProtection="1">
      <alignment horizontal="left"/>
      <protection locked="0" hidden="1"/>
    </xf>
    <xf numFmtId="167" fontId="14" fillId="0" borderId="17" xfId="1" applyNumberFormat="1" applyFont="1" applyFill="1" applyBorder="1" applyAlignment="1" applyProtection="1">
      <alignment horizontal="left"/>
      <protection locked="0" hidden="1"/>
    </xf>
    <xf numFmtId="167" fontId="14" fillId="0" borderId="0" xfId="1" applyNumberFormat="1" applyFont="1" applyFill="1" applyBorder="1" applyAlignment="1" applyProtection="1">
      <alignment horizontal="left" wrapText="1"/>
      <protection hidden="1"/>
    </xf>
    <xf numFmtId="167" fontId="17" fillId="0" borderId="0" xfId="0" applyFont="1" applyFill="1" applyBorder="1" applyAlignment="1" applyProtection="1">
      <alignment horizontal="center"/>
      <protection hidden="1"/>
    </xf>
    <xf numFmtId="3" fontId="17" fillId="0" borderId="9" xfId="0" applyNumberFormat="1" applyFont="1" applyFill="1" applyBorder="1" applyAlignment="1" applyProtection="1">
      <alignment horizontal="right"/>
      <protection hidden="1"/>
    </xf>
    <xf numFmtId="164" fontId="14" fillId="0" borderId="0" xfId="1" applyNumberFormat="1" applyFont="1" applyFill="1" applyBorder="1" applyAlignment="1" applyProtection="1">
      <alignment horizontal="left" vertical="top" wrapText="1"/>
      <protection hidden="1"/>
    </xf>
    <xf numFmtId="167" fontId="14" fillId="0" borderId="0" xfId="0" applyFont="1" applyFill="1" applyBorder="1" applyProtection="1">
      <protection hidden="1"/>
    </xf>
    <xf numFmtId="167" fontId="14" fillId="0" borderId="0" xfId="0" applyNumberFormat="1" applyFont="1" applyFill="1" applyBorder="1" applyAlignment="1" applyProtection="1">
      <protection hidden="1"/>
    </xf>
    <xf numFmtId="167" fontId="14" fillId="0" borderId="0" xfId="0" applyNumberFormat="1" applyFont="1" applyFill="1" applyBorder="1" applyAlignment="1" applyProtection="1">
      <alignment horizontal="center"/>
      <protection hidden="1"/>
    </xf>
    <xf numFmtId="167" fontId="14" fillId="0" borderId="0" xfId="1" applyNumberFormat="1" applyFont="1" applyFill="1" applyBorder="1" applyAlignment="1" applyProtection="1">
      <alignment horizontal="left" vertical="top" wrapText="1"/>
      <protection hidden="1"/>
    </xf>
    <xf numFmtId="167" fontId="21" fillId="0" borderId="0" xfId="1" applyNumberFormat="1" applyFont="1" applyFill="1" applyBorder="1" applyAlignment="1" applyProtection="1">
      <alignment horizontal="left" vertical="top" wrapText="1"/>
      <protection hidden="1"/>
    </xf>
    <xf numFmtId="3" fontId="17" fillId="8" borderId="9" xfId="0" applyNumberFormat="1" applyFont="1" applyFill="1" applyBorder="1" applyAlignment="1" applyProtection="1">
      <alignment horizontal="right"/>
      <protection hidden="1"/>
    </xf>
    <xf numFmtId="164" fontId="14" fillId="0" borderId="5" xfId="1" applyNumberFormat="1" applyFont="1" applyFill="1" applyBorder="1" applyAlignment="1" applyProtection="1">
      <alignment horizontal="left" vertical="center" wrapText="1"/>
      <protection hidden="1"/>
    </xf>
    <xf numFmtId="167" fontId="14" fillId="0" borderId="6" xfId="0" applyFont="1" applyFill="1" applyBorder="1" applyAlignment="1" applyProtection="1">
      <alignment vertical="center"/>
      <protection hidden="1"/>
    </xf>
    <xf numFmtId="167" fontId="14" fillId="0" borderId="5" xfId="1" applyNumberFormat="1" applyFont="1" applyFill="1" applyBorder="1" applyAlignment="1" applyProtection="1">
      <alignment horizontal="left" vertical="center" wrapText="1"/>
      <protection hidden="1"/>
    </xf>
    <xf numFmtId="167" fontId="14" fillId="0" borderId="6" xfId="1" applyNumberFormat="1" applyFont="1" applyFill="1" applyBorder="1" applyAlignment="1" applyProtection="1">
      <alignment horizontal="left" vertical="center" wrapText="1"/>
      <protection hidden="1"/>
    </xf>
    <xf numFmtId="167" fontId="17" fillId="0" borderId="5" xfId="0" applyFont="1" applyFill="1" applyBorder="1" applyProtection="1">
      <protection hidden="1"/>
    </xf>
    <xf numFmtId="167" fontId="17" fillId="0" borderId="6" xfId="0" applyFont="1" applyFill="1" applyBorder="1" applyProtection="1">
      <protection hidden="1"/>
    </xf>
    <xf numFmtId="167" fontId="17" fillId="8" borderId="9" xfId="0" applyFont="1" applyFill="1" applyBorder="1" applyAlignment="1" applyProtection="1">
      <alignment horizontal="center"/>
      <protection hidden="1"/>
    </xf>
    <xf numFmtId="167" fontId="14" fillId="0" borderId="12" xfId="1" applyNumberFormat="1" applyFont="1" applyFill="1" applyBorder="1" applyAlignment="1" applyProtection="1">
      <alignment horizontal="left"/>
      <protection locked="0" hidden="1"/>
    </xf>
    <xf numFmtId="167" fontId="14" fillId="0" borderId="2" xfId="1" applyNumberFormat="1" applyFont="1" applyFill="1" applyBorder="1" applyAlignment="1" applyProtection="1">
      <alignment horizontal="left"/>
      <protection locked="0" hidden="1"/>
    </xf>
    <xf numFmtId="167" fontId="14" fillId="0" borderId="11" xfId="1" applyNumberFormat="1" applyFont="1" applyFill="1" applyBorder="1" applyAlignment="1" applyProtection="1">
      <alignment horizontal="left"/>
      <protection locked="0" hidden="1"/>
    </xf>
    <xf numFmtId="167" fontId="14" fillId="0" borderId="1" xfId="1" applyNumberFormat="1" applyFont="1" applyFill="1" applyBorder="1" applyAlignment="1" applyProtection="1">
      <alignment horizontal="left"/>
      <protection locked="0" hidden="1"/>
    </xf>
    <xf numFmtId="3" fontId="14" fillId="0" borderId="20" xfId="0" applyNumberFormat="1" applyFont="1" applyFill="1" applyBorder="1" applyAlignment="1" applyProtection="1">
      <alignment horizontal="right"/>
      <protection hidden="1"/>
    </xf>
    <xf numFmtId="3" fontId="14" fillId="0" borderId="0" xfId="0" applyNumberFormat="1" applyFont="1" applyFill="1" applyBorder="1" applyAlignment="1" applyProtection="1">
      <alignment horizontal="right"/>
      <protection hidden="1"/>
    </xf>
    <xf numFmtId="3" fontId="14" fillId="0" borderId="4" xfId="0" applyNumberFormat="1" applyFont="1" applyFill="1" applyBorder="1" applyAlignment="1" applyProtection="1">
      <alignment horizontal="right"/>
      <protection hidden="1"/>
    </xf>
    <xf numFmtId="3" fontId="14" fillId="0" borderId="10" xfId="0" applyNumberFormat="1" applyFont="1" applyFill="1" applyBorder="1" applyAlignment="1" applyProtection="1">
      <alignment horizontal="right"/>
    </xf>
    <xf numFmtId="3" fontId="14" fillId="0" borderId="17" xfId="0" applyNumberFormat="1" applyFont="1" applyFill="1" applyBorder="1" applyAlignment="1" applyProtection="1">
      <alignment horizontal="right"/>
    </xf>
    <xf numFmtId="3" fontId="14" fillId="0" borderId="24" xfId="0" applyNumberFormat="1" applyFont="1" applyFill="1" applyBorder="1" applyAlignment="1" applyProtection="1">
      <alignment horizontal="right"/>
    </xf>
    <xf numFmtId="3" fontId="14" fillId="0" borderId="11" xfId="0" applyNumberFormat="1" applyFont="1" applyFill="1" applyBorder="1" applyAlignment="1" applyProtection="1">
      <alignment horizontal="right"/>
      <protection hidden="1"/>
    </xf>
    <xf numFmtId="3" fontId="14" fillId="0" borderId="1" xfId="0" applyNumberFormat="1" applyFont="1" applyFill="1" applyBorder="1" applyAlignment="1" applyProtection="1">
      <alignment horizontal="right"/>
      <protection hidden="1"/>
    </xf>
    <xf numFmtId="3" fontId="14" fillId="0" borderId="22" xfId="0" applyNumberFormat="1" applyFont="1" applyFill="1" applyBorder="1" applyAlignment="1" applyProtection="1">
      <alignment horizontal="right"/>
      <protection hidden="1"/>
    </xf>
    <xf numFmtId="3" fontId="14" fillId="0" borderId="10" xfId="0" applyNumberFormat="1" applyFont="1" applyFill="1" applyBorder="1" applyAlignment="1" applyProtection="1">
      <alignment horizontal="right"/>
      <protection hidden="1"/>
    </xf>
    <xf numFmtId="3" fontId="14" fillId="0" borderId="17" xfId="0" applyNumberFormat="1" applyFont="1" applyFill="1" applyBorder="1" applyAlignment="1" applyProtection="1">
      <alignment horizontal="right"/>
      <protection hidden="1"/>
    </xf>
    <xf numFmtId="3" fontId="14" fillId="0" borderId="24" xfId="0" applyNumberFormat="1" applyFont="1" applyFill="1" applyBorder="1" applyAlignment="1" applyProtection="1">
      <alignment horizontal="right"/>
      <protection hidden="1"/>
    </xf>
    <xf numFmtId="3" fontId="14" fillId="0" borderId="12" xfId="0" applyNumberFormat="1" applyFont="1" applyFill="1" applyBorder="1" applyAlignment="1" applyProtection="1">
      <alignment horizontal="right"/>
      <protection hidden="1"/>
    </xf>
    <xf numFmtId="3" fontId="14" fillId="0" borderId="2" xfId="0" applyNumberFormat="1" applyFont="1" applyFill="1" applyBorder="1" applyAlignment="1" applyProtection="1">
      <alignment horizontal="right"/>
      <protection hidden="1"/>
    </xf>
    <xf numFmtId="3" fontId="14" fillId="0" borderId="21" xfId="0" applyNumberFormat="1" applyFont="1" applyFill="1" applyBorder="1" applyAlignment="1" applyProtection="1">
      <alignment horizontal="right"/>
      <protection hidden="1"/>
    </xf>
    <xf numFmtId="168" fontId="4" fillId="0" borderId="0" xfId="0" quotePrefix="1" applyNumberFormat="1" applyFont="1" applyFill="1" applyBorder="1" applyAlignment="1" applyProtection="1">
      <alignment horizontal="right"/>
      <protection hidden="1"/>
    </xf>
    <xf numFmtId="168" fontId="4" fillId="0" borderId="19" xfId="0" quotePrefix="1" applyNumberFormat="1" applyFont="1" applyFill="1" applyBorder="1" applyAlignment="1" applyProtection="1">
      <alignment horizontal="right"/>
      <protection hidden="1"/>
    </xf>
    <xf numFmtId="168" fontId="4" fillId="0" borderId="19" xfId="0" applyNumberFormat="1" applyFont="1" applyFill="1" applyBorder="1" applyAlignment="1" applyProtection="1">
      <alignment horizontal="right"/>
      <protection hidden="1"/>
    </xf>
    <xf numFmtId="165" fontId="3" fillId="0" borderId="18" xfId="1" applyNumberFormat="1" applyFont="1" applyFill="1" applyBorder="1" applyAlignment="1" applyProtection="1">
      <alignment wrapText="1"/>
      <protection hidden="1"/>
    </xf>
    <xf numFmtId="38" fontId="4" fillId="0" borderId="0" xfId="0" applyNumberFormat="1" applyFont="1" applyFill="1" applyBorder="1" applyAlignment="1" applyProtection="1">
      <alignment horizontal="left"/>
      <protection hidden="1"/>
    </xf>
    <xf numFmtId="38" fontId="3" fillId="0" borderId="5" xfId="0" applyNumberFormat="1" applyFont="1" applyFill="1" applyBorder="1" applyAlignment="1" applyProtection="1">
      <alignment horizontal="right"/>
      <protection hidden="1"/>
    </xf>
    <xf numFmtId="38" fontId="3" fillId="0" borderId="0" xfId="0" applyNumberFormat="1" applyFont="1" applyFill="1" applyBorder="1" applyAlignment="1" applyProtection="1">
      <alignment horizontal="right"/>
      <protection hidden="1"/>
    </xf>
    <xf numFmtId="168" fontId="3" fillId="0" borderId="5" xfId="0" applyNumberFormat="1" applyFont="1" applyBorder="1" applyAlignment="1" applyProtection="1">
      <alignment horizontal="right"/>
      <protection hidden="1"/>
    </xf>
    <xf numFmtId="167" fontId="3" fillId="0" borderId="5" xfId="0" applyFont="1" applyBorder="1" applyAlignment="1" applyProtection="1">
      <alignment horizontal="left"/>
      <protection hidden="1"/>
    </xf>
    <xf numFmtId="167" fontId="3" fillId="0" borderId="18" xfId="0" applyNumberFormat="1" applyFont="1" applyFill="1" applyBorder="1" applyAlignment="1" applyProtection="1">
      <alignment horizontal="right" indent="1"/>
      <protection hidden="1"/>
    </xf>
    <xf numFmtId="167" fontId="4" fillId="0" borderId="0" xfId="0" applyFont="1" applyBorder="1" applyAlignment="1" applyProtection="1">
      <alignment horizontal="left"/>
      <protection hidden="1"/>
    </xf>
    <xf numFmtId="167" fontId="4" fillId="0" borderId="0" xfId="0" quotePrefix="1" applyFont="1" applyBorder="1" applyAlignment="1" applyProtection="1">
      <alignment horizontal="left"/>
      <protection hidden="1"/>
    </xf>
    <xf numFmtId="168" fontId="4" fillId="0" borderId="1" xfId="0" quotePrefix="1" applyNumberFormat="1" applyFont="1" applyFill="1" applyBorder="1" applyAlignment="1" applyProtection="1">
      <alignment horizontal="right"/>
      <protection hidden="1"/>
    </xf>
    <xf numFmtId="168" fontId="4" fillId="0" borderId="1" xfId="0" applyNumberFormat="1" applyFont="1" applyFill="1" applyBorder="1" applyAlignment="1" applyProtection="1">
      <alignment horizontal="right"/>
      <protection hidden="1"/>
    </xf>
    <xf numFmtId="167" fontId="3" fillId="0" borderId="5" xfId="0" applyFont="1" applyFill="1" applyBorder="1" applyAlignment="1" applyProtection="1">
      <alignment horizontal="left" wrapText="1"/>
      <protection hidden="1"/>
    </xf>
    <xf numFmtId="167" fontId="3" fillId="0" borderId="19" xfId="0" quotePrefix="1" applyFont="1" applyBorder="1" applyAlignment="1" applyProtection="1">
      <alignment horizontal="left"/>
      <protection hidden="1"/>
    </xf>
    <xf numFmtId="167" fontId="9" fillId="0" borderId="0" xfId="0" applyFont="1" applyBorder="1" applyAlignment="1" applyProtection="1">
      <alignment horizontal="center" wrapText="1"/>
      <protection hidden="1"/>
    </xf>
    <xf numFmtId="38" fontId="3" fillId="0" borderId="6" xfId="0" applyNumberFormat="1" applyFont="1" applyFill="1" applyBorder="1" applyAlignment="1" applyProtection="1">
      <alignment horizontal="right"/>
      <protection hidden="1"/>
    </xf>
    <xf numFmtId="168" fontId="3" fillId="0" borderId="19" xfId="0" applyNumberFormat="1" applyFont="1" applyBorder="1" applyAlignment="1" applyProtection="1">
      <alignment horizontal="right"/>
      <protection hidden="1"/>
    </xf>
    <xf numFmtId="38" fontId="4" fillId="0" borderId="0" xfId="0" applyNumberFormat="1" applyFont="1" applyFill="1" applyBorder="1" applyAlignment="1" applyProtection="1">
      <alignment horizontal="right"/>
      <protection hidden="1"/>
    </xf>
    <xf numFmtId="167" fontId="3" fillId="0" borderId="6" xfId="0" applyFont="1" applyBorder="1" applyAlignment="1" applyProtection="1">
      <alignment horizontal="left"/>
      <protection hidden="1"/>
    </xf>
    <xf numFmtId="38" fontId="3" fillId="0" borderId="18" xfId="0" applyNumberFormat="1" applyFont="1" applyFill="1" applyBorder="1" applyAlignment="1" applyProtection="1">
      <alignment horizontal="right" indent="1"/>
      <protection hidden="1"/>
    </xf>
    <xf numFmtId="167" fontId="4" fillId="4" borderId="0" xfId="0" applyFont="1" applyFill="1" applyBorder="1" applyAlignment="1" applyProtection="1">
      <protection hidden="1"/>
    </xf>
    <xf numFmtId="167" fontId="3" fillId="0" borderId="2" xfId="0" applyNumberFormat="1" applyFont="1" applyFill="1" applyBorder="1" applyAlignment="1" applyProtection="1">
      <alignment horizontal="right" indent="1"/>
      <protection hidden="1"/>
    </xf>
    <xf numFmtId="167" fontId="12" fillId="0" borderId="0" xfId="0" applyFont="1" applyBorder="1" applyAlignment="1" applyProtection="1">
      <alignment horizontal="left"/>
      <protection hidden="1"/>
    </xf>
    <xf numFmtId="167" fontId="4" fillId="0" borderId="0" xfId="0" applyFont="1" applyFill="1" applyBorder="1" applyAlignment="1" applyProtection="1">
      <alignment horizontal="left"/>
      <protection hidden="1"/>
    </xf>
    <xf numFmtId="167" fontId="4" fillId="0" borderId="0" xfId="0" applyFont="1" applyFill="1" applyBorder="1" applyAlignment="1" applyProtection="1">
      <protection hidden="1"/>
    </xf>
    <xf numFmtId="167" fontId="9" fillId="0" borderId="0" xfId="0" applyFont="1" applyFill="1" applyBorder="1" applyAlignment="1" applyProtection="1">
      <alignment horizontal="center" wrapText="1"/>
      <protection hidden="1"/>
    </xf>
    <xf numFmtId="168" fontId="4" fillId="0" borderId="0" xfId="0" applyNumberFormat="1" applyFont="1" applyBorder="1" applyAlignment="1" applyProtection="1">
      <alignment horizontal="right"/>
      <protection hidden="1"/>
    </xf>
    <xf numFmtId="168" fontId="4" fillId="0" borderId="5" xfId="0" applyNumberFormat="1" applyFont="1" applyBorder="1" applyAlignment="1" applyProtection="1">
      <alignment horizontal="right"/>
      <protection hidden="1"/>
    </xf>
    <xf numFmtId="168" fontId="3" fillId="0" borderId="0" xfId="0" applyNumberFormat="1" applyFont="1" applyBorder="1" applyAlignment="1" applyProtection="1">
      <alignment horizontal="right"/>
      <protection hidden="1"/>
    </xf>
    <xf numFmtId="167" fontId="4" fillId="0" borderId="5" xfId="0" applyFont="1" applyBorder="1" applyAlignment="1" applyProtection="1">
      <alignment horizontal="left"/>
      <protection hidden="1"/>
    </xf>
    <xf numFmtId="167" fontId="9" fillId="10" borderId="0" xfId="0" applyFont="1" applyFill="1" applyBorder="1" applyAlignment="1" applyProtection="1">
      <alignment horizontal="center" wrapText="1"/>
      <protection hidden="1"/>
    </xf>
  </cellXfs>
  <cellStyles count="3">
    <cellStyle name="Normal" xfId="0" builtinId="0"/>
    <cellStyle name="Procent" xfId="2" builtinId="5"/>
    <cellStyle name="Tusental" xfId="1" builtinId="3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indexed="42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indexed="42"/>
        </patternFill>
      </fill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  <protection locked="1" hidden="1"/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ables/table1.xml><?xml version="1.0" encoding="utf-8"?>
<table xmlns="http://schemas.openxmlformats.org/spreadsheetml/2006/main" id="2" name="Lista1" displayName="Lista1" ref="EE4:EE79" totalsRowShown="0" headerRowDxfId="2" dataDxfId="1">
  <autoFilter ref="EE4:EE79"/>
  <tableColumns count="1">
    <tableColumn id="1" name="Onumrerad lista PE + EU" dataDxfId="0">
      <calculatedColumnFormula>IF(CT11&lt;=$CI$10,VLOOKUP(CT11,$CI$11:$CQ$152,8,FALSE),"")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tabColor indexed="53"/>
  </sheetPr>
  <dimension ref="B2:B65"/>
  <sheetViews>
    <sheetView showGridLines="0" tabSelected="1" zoomScaleNormal="100" zoomScaleSheetLayoutView="100" workbookViewId="0">
      <selection activeCell="N6" sqref="N6"/>
    </sheetView>
  </sheetViews>
  <sheetFormatPr defaultRowHeight="12.75" x14ac:dyDescent="0.2"/>
  <cols>
    <col min="1" max="1" width="3.140625" customWidth="1"/>
  </cols>
  <sheetData>
    <row r="2" spans="2:2" ht="15" x14ac:dyDescent="0.2">
      <c r="B2" s="283" t="s">
        <v>225</v>
      </c>
    </row>
    <row r="4" spans="2:2" x14ac:dyDescent="0.2">
      <c r="B4" s="274" t="s">
        <v>180</v>
      </c>
    </row>
    <row r="5" spans="2:2" x14ac:dyDescent="0.2">
      <c r="B5" s="274" t="s">
        <v>181</v>
      </c>
    </row>
    <row r="6" spans="2:2" x14ac:dyDescent="0.2">
      <c r="B6" s="275" t="s">
        <v>182</v>
      </c>
    </row>
    <row r="8" spans="2:2" x14ac:dyDescent="0.2">
      <c r="B8" s="274" t="s">
        <v>183</v>
      </c>
    </row>
    <row r="9" spans="2:2" x14ac:dyDescent="0.2">
      <c r="B9" s="274" t="s">
        <v>184</v>
      </c>
    </row>
    <row r="10" spans="2:2" x14ac:dyDescent="0.2">
      <c r="B10" s="273" t="s">
        <v>185</v>
      </c>
    </row>
    <row r="12" spans="2:2" x14ac:dyDescent="0.2">
      <c r="B12" s="277" t="s">
        <v>186</v>
      </c>
    </row>
    <row r="13" spans="2:2" x14ac:dyDescent="0.2">
      <c r="B13" s="274" t="s">
        <v>187</v>
      </c>
    </row>
    <row r="14" spans="2:2" x14ac:dyDescent="0.2">
      <c r="B14" s="274" t="s">
        <v>188</v>
      </c>
    </row>
    <row r="15" spans="2:2" x14ac:dyDescent="0.2">
      <c r="B15" s="275" t="s">
        <v>189</v>
      </c>
    </row>
    <row r="17" spans="2:2" x14ac:dyDescent="0.2">
      <c r="B17" s="274" t="s">
        <v>190</v>
      </c>
    </row>
    <row r="18" spans="2:2" x14ac:dyDescent="0.2">
      <c r="B18" s="275" t="s">
        <v>191</v>
      </c>
    </row>
    <row r="20" spans="2:2" x14ac:dyDescent="0.2">
      <c r="B20" s="274" t="s">
        <v>192</v>
      </c>
    </row>
    <row r="21" spans="2:2" x14ac:dyDescent="0.2">
      <c r="B21" s="274" t="s">
        <v>193</v>
      </c>
    </row>
    <row r="22" spans="2:2" x14ac:dyDescent="0.2">
      <c r="B22" s="274" t="s">
        <v>194</v>
      </c>
    </row>
    <row r="23" spans="2:2" x14ac:dyDescent="0.2">
      <c r="B23" s="275" t="s">
        <v>195</v>
      </c>
    </row>
    <row r="25" spans="2:2" x14ac:dyDescent="0.2">
      <c r="B25" s="277" t="s">
        <v>196</v>
      </c>
    </row>
    <row r="26" spans="2:2" x14ac:dyDescent="0.2">
      <c r="B26" s="274" t="s">
        <v>197</v>
      </c>
    </row>
    <row r="27" spans="2:2" x14ac:dyDescent="0.2">
      <c r="B27" s="274" t="s">
        <v>198</v>
      </c>
    </row>
    <row r="28" spans="2:2" x14ac:dyDescent="0.2">
      <c r="B28" s="274" t="s">
        <v>199</v>
      </c>
    </row>
    <row r="29" spans="2:2" x14ac:dyDescent="0.2">
      <c r="B29" s="274" t="s">
        <v>200</v>
      </c>
    </row>
    <row r="30" spans="2:2" x14ac:dyDescent="0.2">
      <c r="B30" s="275" t="s">
        <v>201</v>
      </c>
    </row>
    <row r="32" spans="2:2" x14ac:dyDescent="0.2">
      <c r="B32" s="277" t="s">
        <v>202</v>
      </c>
    </row>
    <row r="33" spans="2:2" x14ac:dyDescent="0.2">
      <c r="B33" s="274" t="s">
        <v>203</v>
      </c>
    </row>
    <row r="34" spans="2:2" x14ac:dyDescent="0.2">
      <c r="B34" s="279" t="s">
        <v>204</v>
      </c>
    </row>
    <row r="36" spans="2:2" x14ac:dyDescent="0.2">
      <c r="B36" s="274" t="s">
        <v>205</v>
      </c>
    </row>
    <row r="37" spans="2:2" x14ac:dyDescent="0.2">
      <c r="B37" s="137" t="s">
        <v>206</v>
      </c>
    </row>
    <row r="38" spans="2:2" x14ac:dyDescent="0.2">
      <c r="B38" s="280" t="s">
        <v>207</v>
      </c>
    </row>
    <row r="39" spans="2:2" x14ac:dyDescent="0.2">
      <c r="B39" s="274" t="s">
        <v>208</v>
      </c>
    </row>
    <row r="40" spans="2:2" x14ac:dyDescent="0.2">
      <c r="B40" s="275" t="s">
        <v>209</v>
      </c>
    </row>
    <row r="42" spans="2:2" x14ac:dyDescent="0.2">
      <c r="B42" s="274" t="s">
        <v>210</v>
      </c>
    </row>
    <row r="43" spans="2:2" x14ac:dyDescent="0.2">
      <c r="B43" s="137" t="s">
        <v>211</v>
      </c>
    </row>
    <row r="44" spans="2:2" x14ac:dyDescent="0.2">
      <c r="B44" s="281" t="s">
        <v>212</v>
      </c>
    </row>
    <row r="45" spans="2:2" x14ac:dyDescent="0.2">
      <c r="B45" s="137" t="s">
        <v>213</v>
      </c>
    </row>
    <row r="46" spans="2:2" x14ac:dyDescent="0.2">
      <c r="B46" s="282" t="s">
        <v>209</v>
      </c>
    </row>
    <row r="48" spans="2:2" x14ac:dyDescent="0.2">
      <c r="B48" s="276" t="s">
        <v>214</v>
      </c>
    </row>
    <row r="49" spans="2:2" x14ac:dyDescent="0.2">
      <c r="B49" s="279" t="s">
        <v>215</v>
      </c>
    </row>
    <row r="51" spans="2:2" x14ac:dyDescent="0.2">
      <c r="B51" s="273" t="s">
        <v>216</v>
      </c>
    </row>
    <row r="53" spans="2:2" x14ac:dyDescent="0.2">
      <c r="B53" s="273" t="s">
        <v>217</v>
      </c>
    </row>
    <row r="55" spans="2:2" x14ac:dyDescent="0.2">
      <c r="B55" s="276" t="s">
        <v>218</v>
      </c>
    </row>
    <row r="56" spans="2:2" x14ac:dyDescent="0.2">
      <c r="B56" s="278" t="s">
        <v>219</v>
      </c>
    </row>
    <row r="58" spans="2:2" x14ac:dyDescent="0.2">
      <c r="B58" s="273" t="s">
        <v>220</v>
      </c>
    </row>
    <row r="60" spans="2:2" x14ac:dyDescent="0.2">
      <c r="B60" s="275" t="s">
        <v>221</v>
      </c>
    </row>
    <row r="62" spans="2:2" x14ac:dyDescent="0.2">
      <c r="B62" s="275" t="s">
        <v>222</v>
      </c>
    </row>
    <row r="64" spans="2:2" x14ac:dyDescent="0.2">
      <c r="B64" s="274" t="s">
        <v>223</v>
      </c>
    </row>
    <row r="65" spans="2:2" x14ac:dyDescent="0.2">
      <c r="B65" s="275" t="s">
        <v>224</v>
      </c>
    </row>
  </sheetData>
  <sheetProtection password="C869" sheet="1" objects="1" selectLockedCells="1" selectUnlockedCells="1"/>
  <phoneticPr fontId="13" type="noConversion"/>
  <pageMargins left="0.74803149606299213" right="0.74803149606299213" top="1.5748031496062993" bottom="0.78740157480314965" header="0.51181102362204722" footer="0.51181102362204722"/>
  <pageSetup paperSize="9" scale="72" orientation="portrait" r:id="rId1"/>
  <headerFooter alignWithMargins="0">
    <oddHeader>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tabColor indexed="11"/>
  </sheetPr>
  <dimension ref="B1:GQ2634"/>
  <sheetViews>
    <sheetView showGridLines="0" zoomScale="70" zoomScaleNormal="70" workbookViewId="0">
      <selection activeCell="BB61" sqref="BB61"/>
    </sheetView>
  </sheetViews>
  <sheetFormatPr defaultColWidth="3.42578125" defaultRowHeight="15" customHeight="1" outlineLevelRow="1" outlineLevelCol="1" x14ac:dyDescent="0.2"/>
  <cols>
    <col min="1" max="1" width="1.85546875" style="135" customWidth="1"/>
    <col min="2" max="2" width="10.85546875" style="86" hidden="1" customWidth="1"/>
    <col min="3" max="3" width="45.28515625" style="135" customWidth="1"/>
    <col min="4" max="17" width="4.7109375" style="135" customWidth="1"/>
    <col min="18" max="27" width="4.42578125" style="135" customWidth="1"/>
    <col min="28" max="28" width="3.140625" style="220" customWidth="1"/>
    <col min="29" max="47" width="2.85546875" style="220" customWidth="1"/>
    <col min="48" max="52" width="3.42578125" style="220" customWidth="1"/>
    <col min="53" max="82" width="3.42578125" style="135" customWidth="1"/>
    <col min="83" max="83" width="3.42578125" style="86" customWidth="1"/>
    <col min="84" max="91" width="3.42578125" style="135" hidden="1" customWidth="1" outlineLevel="1"/>
    <col min="92" max="92" width="16.85546875" style="135" hidden="1" customWidth="1" outlineLevel="1"/>
    <col min="93" max="93" width="15.42578125" style="135" hidden="1" customWidth="1" outlineLevel="1"/>
    <col min="94" max="94" width="16.85546875" style="135" hidden="1" customWidth="1" outlineLevel="1"/>
    <col min="95" max="95" width="14.7109375" style="135" hidden="1" customWidth="1" outlineLevel="1"/>
    <col min="96" max="96" width="6.7109375" style="221" hidden="1" customWidth="1" outlineLevel="1"/>
    <col min="97" max="97" width="14.140625" style="135" hidden="1" customWidth="1" outlineLevel="1"/>
    <col min="98" max="98" width="9" style="221" hidden="1" customWidth="1" outlineLevel="1"/>
    <col min="99" max="99" width="3.42578125" style="135" hidden="1" customWidth="1" outlineLevel="1"/>
    <col min="100" max="100" width="23.28515625" style="135" hidden="1" customWidth="1" outlineLevel="1"/>
    <col min="101" max="101" width="3.42578125" style="135" hidden="1" customWidth="1" outlineLevel="1"/>
    <col min="102" max="102" width="32.28515625" style="135" hidden="1" customWidth="1" outlineLevel="1"/>
    <col min="103" max="103" width="3.42578125" style="135" hidden="1" customWidth="1" outlineLevel="1"/>
    <col min="104" max="104" width="22.5703125" style="135" hidden="1" customWidth="1" outlineLevel="1"/>
    <col min="105" max="105" width="3.42578125" style="135" hidden="1" customWidth="1" outlineLevel="1"/>
    <col min="106" max="106" width="33" style="135" hidden="1" customWidth="1" outlineLevel="1"/>
    <col min="107" max="107" width="3.42578125" style="135" hidden="1" customWidth="1" outlineLevel="1"/>
    <col min="108" max="127" width="2.85546875" style="135" hidden="1" customWidth="1" outlineLevel="1"/>
    <col min="128" max="134" width="3.42578125" style="135" hidden="1" customWidth="1" outlineLevel="1"/>
    <col min="135" max="135" width="34.85546875" style="135" hidden="1" customWidth="1" outlineLevel="1"/>
    <col min="136" max="136" width="10" style="135" hidden="1" customWidth="1" outlineLevel="1"/>
    <col min="137" max="137" width="3.42578125" style="135" hidden="1" customWidth="1" outlineLevel="1"/>
    <col min="138" max="138" width="20.42578125" style="135" hidden="1" customWidth="1" outlineLevel="1"/>
    <col min="139" max="139" width="3.42578125" style="135" hidden="1" customWidth="1" outlineLevel="1"/>
    <col min="140" max="140" width="3.42578125" style="135" customWidth="1" collapsed="1"/>
    <col min="141" max="142" width="3.42578125" style="135" customWidth="1"/>
    <col min="143" max="16384" width="3.42578125" style="135"/>
  </cols>
  <sheetData>
    <row r="1" spans="2:138" s="217" customFormat="1" ht="21" customHeight="1" x14ac:dyDescent="0.25">
      <c r="B1" s="215"/>
      <c r="C1" s="129" t="s">
        <v>175</v>
      </c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216"/>
      <c r="S1" s="217" t="str">
        <f>IF(Setup!H3="","",Setup!H3)</f>
        <v/>
      </c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18"/>
      <c r="AZ1" s="218"/>
      <c r="CE1" s="215"/>
      <c r="CR1" s="219"/>
      <c r="CT1" s="219"/>
    </row>
    <row r="2" spans="2:138" ht="15" customHeight="1" x14ac:dyDescent="0.25">
      <c r="DC2" s="222"/>
      <c r="DD2" s="223" t="s">
        <v>108</v>
      </c>
      <c r="DE2" s="222"/>
      <c r="DF2" s="222"/>
      <c r="DG2" s="222"/>
      <c r="DH2" s="222"/>
      <c r="DI2" s="222"/>
      <c r="DJ2" s="222"/>
      <c r="DK2" s="222"/>
      <c r="DL2" s="222"/>
      <c r="DM2" s="222"/>
      <c r="DN2" s="222"/>
      <c r="DO2" s="222"/>
      <c r="DP2" s="222"/>
      <c r="DQ2" s="222"/>
      <c r="DR2" s="222"/>
      <c r="DS2" s="222"/>
      <c r="DT2" s="222"/>
      <c r="DU2" s="222"/>
      <c r="DV2" s="222"/>
      <c r="DW2" s="222"/>
      <c r="DX2" s="222"/>
      <c r="DY2" s="222"/>
      <c r="DZ2" s="222"/>
      <c r="EA2" s="222"/>
      <c r="EB2" s="222"/>
      <c r="EC2" s="222"/>
    </row>
    <row r="3" spans="2:138" ht="15" customHeight="1" thickBot="1" x14ac:dyDescent="0.25">
      <c r="C3" s="446" t="str">
        <f>+Setup!B16&amp;" "&amp;Setup!C16:P16</f>
        <v>1 Kommunikation</v>
      </c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DC3" s="222"/>
      <c r="DD3" s="222"/>
      <c r="DE3" s="222"/>
      <c r="DF3" s="222"/>
      <c r="DG3" s="222"/>
      <c r="DH3" s="222"/>
      <c r="DI3" s="222"/>
      <c r="DJ3" s="222"/>
      <c r="DK3" s="222"/>
      <c r="DL3" s="222"/>
      <c r="DM3" s="222"/>
      <c r="DN3" s="222"/>
      <c r="DO3" s="222"/>
      <c r="DP3" s="222"/>
      <c r="DQ3" s="222"/>
      <c r="DR3" s="222"/>
      <c r="DS3" s="222"/>
      <c r="DT3" s="222"/>
      <c r="DU3" s="222"/>
      <c r="DV3" s="222"/>
      <c r="DW3" s="222"/>
      <c r="DX3" s="222"/>
      <c r="DY3" s="222"/>
      <c r="DZ3" s="222"/>
      <c r="EA3" s="222"/>
      <c r="EB3" s="222"/>
      <c r="EC3" s="222"/>
    </row>
    <row r="4" spans="2:138" s="228" customFormat="1" ht="12.75" customHeight="1" thickTop="1" x14ac:dyDescent="0.2">
      <c r="B4" s="224"/>
      <c r="C4" s="444" t="s">
        <v>45</v>
      </c>
      <c r="D4" s="444" t="s">
        <v>54</v>
      </c>
      <c r="E4" s="444"/>
      <c r="F4" s="444"/>
      <c r="G4" s="444"/>
      <c r="H4" s="444"/>
      <c r="I4" s="444"/>
      <c r="J4" s="444"/>
      <c r="K4" s="444"/>
      <c r="L4" s="444"/>
      <c r="M4" s="444"/>
      <c r="N4" s="444"/>
      <c r="O4" s="444"/>
      <c r="P4" s="444"/>
      <c r="Q4" s="444"/>
      <c r="R4" s="447" t="s">
        <v>73</v>
      </c>
      <c r="S4" s="447"/>
      <c r="T4" s="447"/>
      <c r="U4" s="447"/>
      <c r="V4" s="447"/>
      <c r="W4" s="447"/>
      <c r="X4" s="447"/>
      <c r="Y4" s="447"/>
      <c r="Z4" s="447"/>
      <c r="AA4" s="447"/>
      <c r="AB4" s="225"/>
      <c r="AC4" s="430" t="str">
        <f>IF(Setup!$K$9="","",Setup!$K$9)</f>
        <v/>
      </c>
      <c r="AD4" s="430"/>
      <c r="AE4" s="430"/>
      <c r="AF4" s="430"/>
      <c r="AG4" s="226"/>
      <c r="AH4" s="430" t="str">
        <f>IF(Setup!$K$10="","",Setup!$K$10)</f>
        <v/>
      </c>
      <c r="AI4" s="430"/>
      <c r="AJ4" s="430"/>
      <c r="AK4" s="430"/>
      <c r="AL4" s="226"/>
      <c r="AM4" s="430" t="str">
        <f>IF(Setup!$K$11="","",Setup!$K$11)</f>
        <v/>
      </c>
      <c r="AN4" s="430"/>
      <c r="AO4" s="430"/>
      <c r="AP4" s="430"/>
      <c r="AQ4" s="226"/>
      <c r="AR4" s="430" t="str">
        <f>IF(Setup!$K$12="","",Setup!$K$12)</f>
        <v/>
      </c>
      <c r="AS4" s="430"/>
      <c r="AT4" s="430"/>
      <c r="AU4" s="430"/>
      <c r="AV4" s="227"/>
      <c r="AW4" s="427" t="s">
        <v>14</v>
      </c>
      <c r="AX4" s="427"/>
      <c r="AY4" s="427"/>
      <c r="AZ4" s="427"/>
      <c r="CE4" s="224"/>
      <c r="CR4" s="229"/>
      <c r="CT4" s="229"/>
      <c r="DC4" s="230"/>
      <c r="DD4" s="231"/>
      <c r="DE4" s="489" t="str">
        <f>IF(Setup!$K$9="","",Setup!$K$9)</f>
        <v/>
      </c>
      <c r="DF4" s="489"/>
      <c r="DG4" s="489"/>
      <c r="DH4" s="489"/>
      <c r="DI4" s="232"/>
      <c r="DJ4" s="489" t="str">
        <f>IF(Setup!$K$10="","",Setup!$K$10)</f>
        <v/>
      </c>
      <c r="DK4" s="489"/>
      <c r="DL4" s="489"/>
      <c r="DM4" s="489"/>
      <c r="DN4" s="232"/>
      <c r="DO4" s="489" t="str">
        <f>IF(Setup!$K$11="","",Setup!$K$11)</f>
        <v/>
      </c>
      <c r="DP4" s="489"/>
      <c r="DQ4" s="489"/>
      <c r="DR4" s="489"/>
      <c r="DS4" s="232"/>
      <c r="DT4" s="489" t="str">
        <f>IF(Setup!$K$12="","",Setup!$K$12)</f>
        <v/>
      </c>
      <c r="DU4" s="489"/>
      <c r="DV4" s="489"/>
      <c r="DW4" s="489"/>
      <c r="DX4" s="233"/>
      <c r="DY4" s="486" t="s">
        <v>14</v>
      </c>
      <c r="DZ4" s="486"/>
      <c r="EA4" s="486"/>
      <c r="EB4" s="486"/>
      <c r="EC4" s="230"/>
      <c r="EE4" s="161" t="s">
        <v>102</v>
      </c>
      <c r="EF4" s="72"/>
      <c r="EG4" s="72"/>
      <c r="EH4" s="207" t="s">
        <v>77</v>
      </c>
    </row>
    <row r="5" spans="2:138" s="228" customFormat="1" ht="13.5" customHeight="1" thickBot="1" x14ac:dyDescent="0.25">
      <c r="B5" s="224"/>
      <c r="C5" s="445"/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445"/>
      <c r="P5" s="445"/>
      <c r="Q5" s="445"/>
      <c r="R5" s="448"/>
      <c r="S5" s="448"/>
      <c r="T5" s="448"/>
      <c r="U5" s="448"/>
      <c r="V5" s="448"/>
      <c r="W5" s="448"/>
      <c r="X5" s="448"/>
      <c r="Y5" s="448"/>
      <c r="Z5" s="448"/>
      <c r="AA5" s="448"/>
      <c r="AB5" s="234"/>
      <c r="AC5" s="429" t="str">
        <f>IF(AC4="","","Kostn.")</f>
        <v/>
      </c>
      <c r="AD5" s="429"/>
      <c r="AE5" s="429"/>
      <c r="AF5" s="429"/>
      <c r="AG5" s="234"/>
      <c r="AH5" s="429" t="str">
        <f>IF(AH4="","","Kostn.")</f>
        <v/>
      </c>
      <c r="AI5" s="429"/>
      <c r="AJ5" s="429"/>
      <c r="AK5" s="429"/>
      <c r="AL5" s="234"/>
      <c r="AM5" s="429" t="str">
        <f>IF(AM4="","","Kostn.")</f>
        <v/>
      </c>
      <c r="AN5" s="429"/>
      <c r="AO5" s="429"/>
      <c r="AP5" s="429"/>
      <c r="AQ5" s="234"/>
      <c r="AR5" s="429" t="str">
        <f>IF(AR4="","","Kostn.")</f>
        <v/>
      </c>
      <c r="AS5" s="429"/>
      <c r="AT5" s="429"/>
      <c r="AU5" s="429"/>
      <c r="AV5" s="235"/>
      <c r="AW5" s="428"/>
      <c r="AX5" s="428"/>
      <c r="AY5" s="428"/>
      <c r="AZ5" s="428"/>
      <c r="CE5" s="224"/>
      <c r="CR5" s="229"/>
      <c r="CT5" s="229"/>
      <c r="DC5" s="230"/>
      <c r="DD5" s="236"/>
      <c r="DE5" s="488" t="str">
        <f>IF(DE4="","","Kostn.")</f>
        <v/>
      </c>
      <c r="DF5" s="488"/>
      <c r="DG5" s="488"/>
      <c r="DH5" s="488"/>
      <c r="DI5" s="236"/>
      <c r="DJ5" s="488" t="str">
        <f>IF(DJ4="","","Kostn.")</f>
        <v/>
      </c>
      <c r="DK5" s="488"/>
      <c r="DL5" s="488"/>
      <c r="DM5" s="488"/>
      <c r="DN5" s="236"/>
      <c r="DO5" s="488" t="str">
        <f>IF(DO4="","","Kostn.")</f>
        <v/>
      </c>
      <c r="DP5" s="488"/>
      <c r="DQ5" s="488"/>
      <c r="DR5" s="488"/>
      <c r="DS5" s="236"/>
      <c r="DT5" s="488" t="str">
        <f>IF(DT4="","","Kostn.")</f>
        <v/>
      </c>
      <c r="DU5" s="488"/>
      <c r="DV5" s="488"/>
      <c r="DW5" s="488"/>
      <c r="DX5" s="237"/>
      <c r="DY5" s="487"/>
      <c r="DZ5" s="487"/>
      <c r="EA5" s="487"/>
      <c r="EB5" s="487"/>
      <c r="EC5" s="230"/>
      <c r="EE5" s="238" t="str">
        <f>IF($CT$11&lt;=$CI$10,VLOOKUP($CT$11,$CI$11:$CQ$152,8,FALSE),"")</f>
        <v/>
      </c>
      <c r="EF5" s="238" t="str">
        <f t="shared" ref="EF5:EF36" si="0">IF(CT11&lt;=$CI$10,VLOOKUP(CT11,$CI$11:$CQ$152,9,FALSE),"")</f>
        <v/>
      </c>
      <c r="EG5" s="72"/>
      <c r="EH5" s="238" t="str">
        <f t="shared" ref="EH5:EH36" si="1">IF(CT11&lt;=$CI$10,VLOOKUP(CT11,$CI$11:$CS$152,11,FALSE),"")</f>
        <v/>
      </c>
    </row>
    <row r="6" spans="2:138" ht="15" customHeight="1" thickTop="1" x14ac:dyDescent="0.2">
      <c r="B6" s="86" t="str">
        <f t="shared" ref="B6:B69" si="2">IF(C6="","",VLOOKUP(C6,$CP$11:$CQ$152,2,FALSE))</f>
        <v/>
      </c>
      <c r="C6" s="239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/>
      <c r="P6" s="480"/>
      <c r="Q6" s="480"/>
      <c r="R6" s="455"/>
      <c r="S6" s="456"/>
      <c r="T6" s="456"/>
      <c r="U6" s="456"/>
      <c r="V6" s="456"/>
      <c r="W6" s="456"/>
      <c r="X6" s="456"/>
      <c r="Y6" s="456"/>
      <c r="Z6" s="456"/>
      <c r="AA6" s="456"/>
      <c r="AB6" s="474"/>
      <c r="AC6" s="475"/>
      <c r="AD6" s="475"/>
      <c r="AE6" s="475"/>
      <c r="AF6" s="476"/>
      <c r="AG6" s="474"/>
      <c r="AH6" s="475"/>
      <c r="AI6" s="475"/>
      <c r="AJ6" s="475"/>
      <c r="AK6" s="476"/>
      <c r="AL6" s="474"/>
      <c r="AM6" s="475"/>
      <c r="AN6" s="475"/>
      <c r="AO6" s="475"/>
      <c r="AP6" s="476"/>
      <c r="AQ6" s="474"/>
      <c r="AR6" s="475"/>
      <c r="AS6" s="475"/>
      <c r="AT6" s="475"/>
      <c r="AU6" s="476"/>
      <c r="AV6" s="477">
        <f t="shared" ref="AV6:AV11" si="3">ROUND((SUM(AB6:AU6)),0)</f>
        <v>0</v>
      </c>
      <c r="AW6" s="478"/>
      <c r="AX6" s="478"/>
      <c r="AY6" s="478"/>
      <c r="AZ6" s="479"/>
      <c r="DC6" s="222"/>
      <c r="DD6" s="491">
        <f>ROUND(Setup!$AP$6*AB6,0)</f>
        <v>0</v>
      </c>
      <c r="DE6" s="492"/>
      <c r="DF6" s="492"/>
      <c r="DG6" s="492"/>
      <c r="DH6" s="493"/>
      <c r="DI6" s="491">
        <f>ROUND(Setup!$AP$6*AG6,0)</f>
        <v>0</v>
      </c>
      <c r="DJ6" s="492"/>
      <c r="DK6" s="492"/>
      <c r="DL6" s="492"/>
      <c r="DM6" s="493"/>
      <c r="DN6" s="491">
        <f>ROUND(Setup!$AP$6*AL6,0)</f>
        <v>0</v>
      </c>
      <c r="DO6" s="492"/>
      <c r="DP6" s="492"/>
      <c r="DQ6" s="492"/>
      <c r="DR6" s="493"/>
      <c r="DS6" s="491">
        <f>ROUND(Setup!$AP$6*AQ6,0)</f>
        <v>0</v>
      </c>
      <c r="DT6" s="492"/>
      <c r="DU6" s="492"/>
      <c r="DV6" s="492"/>
      <c r="DW6" s="493"/>
      <c r="DX6" s="316">
        <f t="shared" ref="DX6:DX11" si="4">ROUND((SUM(DD6:DW6)),0)</f>
        <v>0</v>
      </c>
      <c r="DY6" s="286"/>
      <c r="DZ6" s="286"/>
      <c r="EA6" s="286"/>
      <c r="EB6" s="295"/>
      <c r="EC6" s="222"/>
      <c r="EE6" s="238" t="str">
        <f t="shared" ref="EE6:EE37" si="5">IF(CT12&lt;=$CI$10,VLOOKUP(CT12,$CI$11:$CQ$152,8,FALSE),"")</f>
        <v/>
      </c>
      <c r="EF6" s="238" t="str">
        <f t="shared" si="0"/>
        <v/>
      </c>
      <c r="EG6" s="72"/>
      <c r="EH6" s="238" t="str">
        <f t="shared" si="1"/>
        <v/>
      </c>
    </row>
    <row r="7" spans="2:138" ht="15" customHeight="1" x14ac:dyDescent="0.2">
      <c r="B7" s="86" t="str">
        <f t="shared" si="2"/>
        <v/>
      </c>
      <c r="C7" s="240"/>
      <c r="D7" s="480"/>
      <c r="E7" s="480"/>
      <c r="F7" s="480"/>
      <c r="G7" s="480"/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42"/>
      <c r="S7" s="443"/>
      <c r="T7" s="443"/>
      <c r="U7" s="443"/>
      <c r="V7" s="443"/>
      <c r="W7" s="443"/>
      <c r="X7" s="443"/>
      <c r="Y7" s="443"/>
      <c r="Z7" s="443"/>
      <c r="AA7" s="443"/>
      <c r="AB7" s="415"/>
      <c r="AC7" s="416"/>
      <c r="AD7" s="416"/>
      <c r="AE7" s="416"/>
      <c r="AF7" s="417"/>
      <c r="AG7" s="415"/>
      <c r="AH7" s="416"/>
      <c r="AI7" s="416"/>
      <c r="AJ7" s="416"/>
      <c r="AK7" s="417"/>
      <c r="AL7" s="415"/>
      <c r="AM7" s="416"/>
      <c r="AN7" s="416"/>
      <c r="AO7" s="416"/>
      <c r="AP7" s="417"/>
      <c r="AQ7" s="415"/>
      <c r="AR7" s="416"/>
      <c r="AS7" s="416"/>
      <c r="AT7" s="416"/>
      <c r="AU7" s="417"/>
      <c r="AV7" s="424">
        <f t="shared" si="3"/>
        <v>0</v>
      </c>
      <c r="AW7" s="425"/>
      <c r="AX7" s="425"/>
      <c r="AY7" s="425"/>
      <c r="AZ7" s="426"/>
      <c r="CI7" s="205"/>
      <c r="DC7" s="222"/>
      <c r="DD7" s="491">
        <f>ROUND(Setup!$AP$6*AB7,0)</f>
        <v>0</v>
      </c>
      <c r="DE7" s="492"/>
      <c r="DF7" s="492"/>
      <c r="DG7" s="492"/>
      <c r="DH7" s="493"/>
      <c r="DI7" s="491">
        <f>ROUND(Setup!$AP$6*AG7,0)</f>
        <v>0</v>
      </c>
      <c r="DJ7" s="492"/>
      <c r="DK7" s="492"/>
      <c r="DL7" s="492"/>
      <c r="DM7" s="493"/>
      <c r="DN7" s="491">
        <f>ROUND(Setup!$AP$6*AL7,0)</f>
        <v>0</v>
      </c>
      <c r="DO7" s="492"/>
      <c r="DP7" s="492"/>
      <c r="DQ7" s="492"/>
      <c r="DR7" s="493"/>
      <c r="DS7" s="491">
        <f>ROUND(Setup!$AP$6*AQ7,0)</f>
        <v>0</v>
      </c>
      <c r="DT7" s="492"/>
      <c r="DU7" s="492"/>
      <c r="DV7" s="492"/>
      <c r="DW7" s="493"/>
      <c r="DX7" s="490">
        <f t="shared" si="4"/>
        <v>0</v>
      </c>
      <c r="DY7" s="314"/>
      <c r="DZ7" s="314"/>
      <c r="EA7" s="314"/>
      <c r="EB7" s="326"/>
      <c r="EC7" s="222"/>
      <c r="EE7" s="238" t="str">
        <f t="shared" si="5"/>
        <v/>
      </c>
      <c r="EF7" s="238" t="str">
        <f t="shared" si="0"/>
        <v/>
      </c>
      <c r="EG7" s="72"/>
      <c r="EH7" s="238" t="str">
        <f t="shared" si="1"/>
        <v/>
      </c>
    </row>
    <row r="8" spans="2:138" ht="15" customHeight="1" x14ac:dyDescent="0.2">
      <c r="B8" s="86" t="str">
        <f t="shared" si="2"/>
        <v/>
      </c>
      <c r="C8" s="239"/>
      <c r="D8" s="480"/>
      <c r="E8" s="480"/>
      <c r="F8" s="480"/>
      <c r="G8" s="480"/>
      <c r="H8" s="480"/>
      <c r="I8" s="480"/>
      <c r="J8" s="480"/>
      <c r="K8" s="480"/>
      <c r="L8" s="480"/>
      <c r="M8" s="480"/>
      <c r="N8" s="480"/>
      <c r="O8" s="480"/>
      <c r="P8" s="480"/>
      <c r="Q8" s="480"/>
      <c r="R8" s="455"/>
      <c r="S8" s="456"/>
      <c r="T8" s="456"/>
      <c r="U8" s="456"/>
      <c r="V8" s="456"/>
      <c r="W8" s="456"/>
      <c r="X8" s="456"/>
      <c r="Y8" s="456"/>
      <c r="Z8" s="456"/>
      <c r="AA8" s="456"/>
      <c r="AB8" s="415"/>
      <c r="AC8" s="416"/>
      <c r="AD8" s="416"/>
      <c r="AE8" s="416"/>
      <c r="AF8" s="417"/>
      <c r="AG8" s="415"/>
      <c r="AH8" s="416"/>
      <c r="AI8" s="416"/>
      <c r="AJ8" s="416"/>
      <c r="AK8" s="417"/>
      <c r="AL8" s="415"/>
      <c r="AM8" s="416"/>
      <c r="AN8" s="416"/>
      <c r="AO8" s="416"/>
      <c r="AP8" s="417"/>
      <c r="AQ8" s="415"/>
      <c r="AR8" s="416"/>
      <c r="AS8" s="416"/>
      <c r="AT8" s="416"/>
      <c r="AU8" s="417"/>
      <c r="AV8" s="424">
        <f t="shared" si="3"/>
        <v>0</v>
      </c>
      <c r="AW8" s="425"/>
      <c r="AX8" s="425"/>
      <c r="AY8" s="425"/>
      <c r="AZ8" s="426"/>
      <c r="DC8" s="222"/>
      <c r="DD8" s="491">
        <f>ROUND(Setup!$AP$6*AB8,0)</f>
        <v>0</v>
      </c>
      <c r="DE8" s="492"/>
      <c r="DF8" s="492"/>
      <c r="DG8" s="492"/>
      <c r="DH8" s="493"/>
      <c r="DI8" s="491">
        <f>ROUND(Setup!$AP$6*AG8,0)</f>
        <v>0</v>
      </c>
      <c r="DJ8" s="492"/>
      <c r="DK8" s="492"/>
      <c r="DL8" s="492"/>
      <c r="DM8" s="493"/>
      <c r="DN8" s="491">
        <f>ROUND(Setup!$AP$6*AL8,0)</f>
        <v>0</v>
      </c>
      <c r="DO8" s="492"/>
      <c r="DP8" s="492"/>
      <c r="DQ8" s="492"/>
      <c r="DR8" s="493"/>
      <c r="DS8" s="491">
        <f>ROUND(Setup!$AP$6*AQ8,0)</f>
        <v>0</v>
      </c>
      <c r="DT8" s="492"/>
      <c r="DU8" s="492"/>
      <c r="DV8" s="492"/>
      <c r="DW8" s="493"/>
      <c r="DX8" s="490">
        <f t="shared" si="4"/>
        <v>0</v>
      </c>
      <c r="DY8" s="314"/>
      <c r="DZ8" s="314"/>
      <c r="EA8" s="314"/>
      <c r="EB8" s="326"/>
      <c r="EC8" s="222"/>
      <c r="EE8" s="238" t="str">
        <f t="shared" si="5"/>
        <v/>
      </c>
      <c r="EF8" s="238" t="str">
        <f t="shared" si="0"/>
        <v/>
      </c>
      <c r="EG8" s="72"/>
      <c r="EH8" s="238" t="str">
        <f t="shared" si="1"/>
        <v/>
      </c>
    </row>
    <row r="9" spans="2:138" ht="15" customHeight="1" x14ac:dyDescent="0.2">
      <c r="B9" s="86" t="str">
        <f t="shared" si="2"/>
        <v/>
      </c>
      <c r="C9" s="239"/>
      <c r="D9" s="466"/>
      <c r="E9" s="466"/>
      <c r="F9" s="466"/>
      <c r="G9" s="466"/>
      <c r="H9" s="466"/>
      <c r="I9" s="466"/>
      <c r="J9" s="466"/>
      <c r="K9" s="466"/>
      <c r="L9" s="466"/>
      <c r="M9" s="466"/>
      <c r="N9" s="466"/>
      <c r="O9" s="466"/>
      <c r="P9" s="466"/>
      <c r="Q9" s="466"/>
      <c r="R9" s="442"/>
      <c r="S9" s="443"/>
      <c r="T9" s="443"/>
      <c r="U9" s="443"/>
      <c r="V9" s="443"/>
      <c r="W9" s="443"/>
      <c r="X9" s="443"/>
      <c r="Y9" s="443"/>
      <c r="Z9" s="443"/>
      <c r="AA9" s="443"/>
      <c r="AB9" s="415"/>
      <c r="AC9" s="416"/>
      <c r="AD9" s="416"/>
      <c r="AE9" s="416"/>
      <c r="AF9" s="417"/>
      <c r="AG9" s="415"/>
      <c r="AH9" s="416"/>
      <c r="AI9" s="416"/>
      <c r="AJ9" s="416"/>
      <c r="AK9" s="417"/>
      <c r="AL9" s="415"/>
      <c r="AM9" s="416"/>
      <c r="AN9" s="416"/>
      <c r="AO9" s="416"/>
      <c r="AP9" s="417"/>
      <c r="AQ9" s="415"/>
      <c r="AR9" s="416"/>
      <c r="AS9" s="416"/>
      <c r="AT9" s="416"/>
      <c r="AU9" s="417"/>
      <c r="AV9" s="424">
        <f t="shared" si="3"/>
        <v>0</v>
      </c>
      <c r="AW9" s="425"/>
      <c r="AX9" s="425"/>
      <c r="AY9" s="425"/>
      <c r="AZ9" s="426"/>
      <c r="DC9" s="222"/>
      <c r="DD9" s="491">
        <f>ROUND(Setup!$AP$6*AB9,0)</f>
        <v>0</v>
      </c>
      <c r="DE9" s="492"/>
      <c r="DF9" s="492"/>
      <c r="DG9" s="492"/>
      <c r="DH9" s="493"/>
      <c r="DI9" s="491">
        <f>ROUND(Setup!$AP$6*AG9,0)</f>
        <v>0</v>
      </c>
      <c r="DJ9" s="492"/>
      <c r="DK9" s="492"/>
      <c r="DL9" s="492"/>
      <c r="DM9" s="493"/>
      <c r="DN9" s="491">
        <f>ROUND(Setup!$AP$6*AL9,0)</f>
        <v>0</v>
      </c>
      <c r="DO9" s="492"/>
      <c r="DP9" s="492"/>
      <c r="DQ9" s="492"/>
      <c r="DR9" s="493"/>
      <c r="DS9" s="491">
        <f>ROUND(Setup!$AP$6*AQ9,0)</f>
        <v>0</v>
      </c>
      <c r="DT9" s="492"/>
      <c r="DU9" s="492"/>
      <c r="DV9" s="492"/>
      <c r="DW9" s="493"/>
      <c r="DX9" s="490">
        <f t="shared" si="4"/>
        <v>0</v>
      </c>
      <c r="DY9" s="314"/>
      <c r="DZ9" s="314"/>
      <c r="EA9" s="314"/>
      <c r="EB9" s="326"/>
      <c r="EC9" s="222"/>
      <c r="EE9" s="238" t="str">
        <f t="shared" si="5"/>
        <v/>
      </c>
      <c r="EF9" s="238" t="str">
        <f t="shared" si="0"/>
        <v/>
      </c>
      <c r="EG9" s="72"/>
      <c r="EH9" s="238" t="str">
        <f t="shared" si="1"/>
        <v/>
      </c>
    </row>
    <row r="10" spans="2:138" ht="15" customHeight="1" x14ac:dyDescent="0.2">
      <c r="B10" s="86" t="str">
        <f t="shared" si="2"/>
        <v/>
      </c>
      <c r="C10" s="241"/>
      <c r="D10" s="481"/>
      <c r="E10" s="482"/>
      <c r="F10" s="482"/>
      <c r="G10" s="482"/>
      <c r="H10" s="482"/>
      <c r="I10" s="482"/>
      <c r="J10" s="482"/>
      <c r="K10" s="482"/>
      <c r="L10" s="482"/>
      <c r="M10" s="482"/>
      <c r="N10" s="482"/>
      <c r="O10" s="482"/>
      <c r="P10" s="482"/>
      <c r="Q10" s="483"/>
      <c r="R10" s="442"/>
      <c r="S10" s="443"/>
      <c r="T10" s="443"/>
      <c r="U10" s="443"/>
      <c r="V10" s="443"/>
      <c r="W10" s="443"/>
      <c r="X10" s="443"/>
      <c r="Y10" s="443"/>
      <c r="Z10" s="443"/>
      <c r="AA10" s="465"/>
      <c r="AB10" s="415"/>
      <c r="AC10" s="416"/>
      <c r="AD10" s="416"/>
      <c r="AE10" s="416"/>
      <c r="AF10" s="417"/>
      <c r="AG10" s="415"/>
      <c r="AH10" s="416"/>
      <c r="AI10" s="416"/>
      <c r="AJ10" s="416"/>
      <c r="AK10" s="417"/>
      <c r="AL10" s="415"/>
      <c r="AM10" s="416"/>
      <c r="AN10" s="416"/>
      <c r="AO10" s="416"/>
      <c r="AP10" s="417"/>
      <c r="AQ10" s="415"/>
      <c r="AR10" s="416"/>
      <c r="AS10" s="416"/>
      <c r="AT10" s="416"/>
      <c r="AU10" s="417"/>
      <c r="AV10" s="424">
        <f t="shared" si="3"/>
        <v>0</v>
      </c>
      <c r="AW10" s="425"/>
      <c r="AX10" s="425"/>
      <c r="AY10" s="425"/>
      <c r="AZ10" s="426"/>
      <c r="CG10" s="86"/>
      <c r="CH10" s="242">
        <f>MAX(CH11:CH152)</f>
        <v>0</v>
      </c>
      <c r="CI10" s="243">
        <f>MAX(CI11:CI152)</f>
        <v>0</v>
      </c>
      <c r="CJ10" s="135" t="s">
        <v>66</v>
      </c>
      <c r="CK10" s="135" t="s">
        <v>65</v>
      </c>
      <c r="CL10" s="135" t="s">
        <v>62</v>
      </c>
      <c r="CM10" s="135" t="s">
        <v>64</v>
      </c>
      <c r="CN10" s="205"/>
      <c r="CO10" s="205"/>
      <c r="CP10" s="205"/>
      <c r="CQ10" s="205"/>
      <c r="CR10" s="221" t="s">
        <v>91</v>
      </c>
      <c r="CV10" s="161" t="s">
        <v>89</v>
      </c>
      <c r="CX10" s="161" t="s">
        <v>90</v>
      </c>
      <c r="CZ10" s="161" t="s">
        <v>92</v>
      </c>
      <c r="DB10" s="161" t="s">
        <v>98</v>
      </c>
      <c r="DC10" s="222"/>
      <c r="DD10" s="491">
        <f>ROUND(Setup!$AP$6*AB10,0)</f>
        <v>0</v>
      </c>
      <c r="DE10" s="492"/>
      <c r="DF10" s="492"/>
      <c r="DG10" s="492"/>
      <c r="DH10" s="493"/>
      <c r="DI10" s="491">
        <f>ROUND(Setup!$AP$6*AG10,0)</f>
        <v>0</v>
      </c>
      <c r="DJ10" s="492"/>
      <c r="DK10" s="492"/>
      <c r="DL10" s="492"/>
      <c r="DM10" s="493"/>
      <c r="DN10" s="491">
        <f>ROUND(Setup!$AP$6*AL10,0)</f>
        <v>0</v>
      </c>
      <c r="DO10" s="492"/>
      <c r="DP10" s="492"/>
      <c r="DQ10" s="492"/>
      <c r="DR10" s="493"/>
      <c r="DS10" s="491">
        <f>ROUND(Setup!$AP$6*AQ10,0)</f>
        <v>0</v>
      </c>
      <c r="DT10" s="492"/>
      <c r="DU10" s="492"/>
      <c r="DV10" s="492"/>
      <c r="DW10" s="493"/>
      <c r="DX10" s="490">
        <f t="shared" si="4"/>
        <v>0</v>
      </c>
      <c r="DY10" s="314"/>
      <c r="DZ10" s="314"/>
      <c r="EA10" s="314"/>
      <c r="EB10" s="326"/>
      <c r="EC10" s="222"/>
      <c r="EE10" s="238" t="str">
        <f t="shared" si="5"/>
        <v/>
      </c>
      <c r="EF10" s="238" t="str">
        <f t="shared" si="0"/>
        <v/>
      </c>
      <c r="EG10" s="72"/>
      <c r="EH10" s="238" t="str">
        <f t="shared" si="1"/>
        <v/>
      </c>
    </row>
    <row r="11" spans="2:138" ht="15" customHeight="1" x14ac:dyDescent="0.2">
      <c r="B11" s="86" t="str">
        <f t="shared" si="2"/>
        <v/>
      </c>
      <c r="C11" s="241"/>
      <c r="D11" s="481"/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3"/>
      <c r="R11" s="442"/>
      <c r="S11" s="443"/>
      <c r="T11" s="443"/>
      <c r="U11" s="443"/>
      <c r="V11" s="443"/>
      <c r="W11" s="443"/>
      <c r="X11" s="443"/>
      <c r="Y11" s="443"/>
      <c r="Z11" s="443"/>
      <c r="AA11" s="465"/>
      <c r="AB11" s="415"/>
      <c r="AC11" s="416"/>
      <c r="AD11" s="416"/>
      <c r="AE11" s="416"/>
      <c r="AF11" s="417"/>
      <c r="AG11" s="415"/>
      <c r="AH11" s="416"/>
      <c r="AI11" s="416"/>
      <c r="AJ11" s="416"/>
      <c r="AK11" s="417"/>
      <c r="AL11" s="415"/>
      <c r="AM11" s="416"/>
      <c r="AN11" s="416"/>
      <c r="AO11" s="416"/>
      <c r="AP11" s="417"/>
      <c r="AQ11" s="415"/>
      <c r="AR11" s="416"/>
      <c r="AS11" s="416"/>
      <c r="AT11" s="416"/>
      <c r="AU11" s="417"/>
      <c r="AV11" s="424">
        <f t="shared" si="3"/>
        <v>0</v>
      </c>
      <c r="AW11" s="425"/>
      <c r="AX11" s="425"/>
      <c r="AY11" s="425"/>
      <c r="AZ11" s="426"/>
      <c r="CH11" s="135">
        <f>IF(CR11=1,1,0)</f>
        <v>0</v>
      </c>
      <c r="CI11" s="135">
        <f>IF(CJ11=1,1,0)</f>
        <v>0</v>
      </c>
      <c r="CJ11" s="135">
        <f>SUM(CK11:CM11)</f>
        <v>0</v>
      </c>
      <c r="CK11" s="135">
        <f t="shared" ref="CK11:CK22" si="6">IF(CO11="Prosjekteier",1,0)</f>
        <v>0</v>
      </c>
      <c r="CL11" s="135">
        <f t="shared" ref="CL11:CL22" si="7">IF(CN11="Danmark",1,0)</f>
        <v>0</v>
      </c>
      <c r="CM11" s="135">
        <f>IF(CN11="Sverige",1,0)</f>
        <v>0</v>
      </c>
      <c r="CN11" s="209" t="str">
        <f>IF(Setup!C39="","",Setup!Z39)</f>
        <v/>
      </c>
      <c r="CO11" s="209" t="str">
        <f>IF(CP11="","",Setup!Q39)</f>
        <v/>
      </c>
      <c r="CP11" s="209" t="str">
        <f>IF(Setup!C39="","",(Setup!C39))</f>
        <v/>
      </c>
      <c r="CQ11" s="209" t="str">
        <f>CN11</f>
        <v/>
      </c>
      <c r="CR11" s="244">
        <f>IF(CN11="NORGE",1,0)</f>
        <v>0</v>
      </c>
      <c r="CS11" s="222" t="str">
        <f>IF(Setup!B39="","",Setup!B39&amp;" "&amp;Setup!C39)</f>
        <v/>
      </c>
      <c r="CT11" s="221">
        <v>1</v>
      </c>
      <c r="CV11" s="222" t="str">
        <f>IF(Setup!$C$39="",EE5,EE6)</f>
        <v/>
      </c>
      <c r="CX11" s="222" t="str">
        <f t="shared" ref="CX11:CX42" si="8">IF(CT11&lt;=$CH$10,VLOOKUP(CT11,$CH$11:$CQ$152,9,FALSE),"")</f>
        <v/>
      </c>
      <c r="CZ11" s="222" t="str">
        <f>IF(Setup!$C$39="",EH5,EH6)</f>
        <v/>
      </c>
      <c r="DB11" s="222" t="str">
        <f t="shared" ref="DB11:DB42" si="9">IF(CT11&lt;=$CH$10,VLOOKUP(CT11,$CH$11:$CS$152,12,FALSE),"")</f>
        <v/>
      </c>
      <c r="DC11" s="222"/>
      <c r="DD11" s="491">
        <f>ROUND(Setup!$AP$6*AB11,0)</f>
        <v>0</v>
      </c>
      <c r="DE11" s="492"/>
      <c r="DF11" s="492"/>
      <c r="DG11" s="492"/>
      <c r="DH11" s="493"/>
      <c r="DI11" s="491">
        <f>ROUND(Setup!$AP$6*AG11,0)</f>
        <v>0</v>
      </c>
      <c r="DJ11" s="492"/>
      <c r="DK11" s="492"/>
      <c r="DL11" s="492"/>
      <c r="DM11" s="493"/>
      <c r="DN11" s="491">
        <f>ROUND(Setup!$AP$6*AL11,0)</f>
        <v>0</v>
      </c>
      <c r="DO11" s="492"/>
      <c r="DP11" s="492"/>
      <c r="DQ11" s="492"/>
      <c r="DR11" s="493"/>
      <c r="DS11" s="491">
        <f>ROUND(Setup!$AP$6*AQ11,0)</f>
        <v>0</v>
      </c>
      <c r="DT11" s="492"/>
      <c r="DU11" s="492"/>
      <c r="DV11" s="492"/>
      <c r="DW11" s="493"/>
      <c r="DX11" s="490">
        <f t="shared" si="4"/>
        <v>0</v>
      </c>
      <c r="DY11" s="314"/>
      <c r="DZ11" s="314"/>
      <c r="EA11" s="314"/>
      <c r="EB11" s="326"/>
      <c r="EC11" s="222"/>
      <c r="EE11" s="238" t="str">
        <f t="shared" si="5"/>
        <v/>
      </c>
      <c r="EF11" s="238" t="str">
        <f t="shared" si="0"/>
        <v/>
      </c>
      <c r="EG11" s="72"/>
      <c r="EH11" s="238" t="str">
        <f t="shared" si="1"/>
        <v/>
      </c>
    </row>
    <row r="12" spans="2:138" ht="15" customHeight="1" x14ac:dyDescent="0.2">
      <c r="B12" s="86" t="str">
        <f t="shared" si="2"/>
        <v/>
      </c>
      <c r="C12" s="241"/>
      <c r="D12" s="481"/>
      <c r="E12" s="482"/>
      <c r="F12" s="482"/>
      <c r="G12" s="482"/>
      <c r="H12" s="482"/>
      <c r="I12" s="482"/>
      <c r="J12" s="482"/>
      <c r="K12" s="482"/>
      <c r="L12" s="482"/>
      <c r="M12" s="482"/>
      <c r="N12" s="482"/>
      <c r="O12" s="482"/>
      <c r="P12" s="482"/>
      <c r="Q12" s="483"/>
      <c r="R12" s="442"/>
      <c r="S12" s="443"/>
      <c r="T12" s="443"/>
      <c r="U12" s="443"/>
      <c r="V12" s="443"/>
      <c r="W12" s="443"/>
      <c r="X12" s="443"/>
      <c r="Y12" s="443"/>
      <c r="Z12" s="443"/>
      <c r="AA12" s="465"/>
      <c r="AB12" s="415"/>
      <c r="AC12" s="416"/>
      <c r="AD12" s="416"/>
      <c r="AE12" s="416"/>
      <c r="AF12" s="417"/>
      <c r="AG12" s="415"/>
      <c r="AH12" s="416"/>
      <c r="AI12" s="416"/>
      <c r="AJ12" s="416"/>
      <c r="AK12" s="417"/>
      <c r="AL12" s="415"/>
      <c r="AM12" s="416"/>
      <c r="AN12" s="416"/>
      <c r="AO12" s="416"/>
      <c r="AP12" s="417"/>
      <c r="AQ12" s="415"/>
      <c r="AR12" s="416"/>
      <c r="AS12" s="416"/>
      <c r="AT12" s="416"/>
      <c r="AU12" s="417"/>
      <c r="AV12" s="424">
        <f t="shared" ref="AV12:AV75" si="10">ROUND((SUM(AB12:AU12)),0)</f>
        <v>0</v>
      </c>
      <c r="AW12" s="425"/>
      <c r="AX12" s="425"/>
      <c r="AY12" s="425"/>
      <c r="AZ12" s="426"/>
      <c r="CH12" s="135">
        <f>IF(CR12=1,SUM($CR$11:CR12),0)</f>
        <v>0</v>
      </c>
      <c r="CI12" s="135">
        <f>IF(CJ12=1,SUM(CJ11:CJ12),0)</f>
        <v>0</v>
      </c>
      <c r="CJ12" s="135">
        <f t="shared" ref="CJ12:CJ22" si="11">SUM(CK12:CM12)</f>
        <v>0</v>
      </c>
      <c r="CK12" s="135">
        <f t="shared" si="6"/>
        <v>0</v>
      </c>
      <c r="CL12" s="135">
        <f t="shared" si="7"/>
        <v>0</v>
      </c>
      <c r="CM12" s="135">
        <f t="shared" ref="CM12:CM22" si="12">IF(CN12="Sverige",1,0)</f>
        <v>0</v>
      </c>
      <c r="CN12" s="209" t="str">
        <f>IF(Setup!C40="","",Setup!Z40)</f>
        <v/>
      </c>
      <c r="CO12" s="209" t="str">
        <f>IF(CP12="","",Setup!Q40)</f>
        <v/>
      </c>
      <c r="CP12" s="209" t="str">
        <f>IF(Setup!C40="","",(Setup!C40))</f>
        <v/>
      </c>
      <c r="CQ12" s="209" t="str">
        <f t="shared" ref="CQ12:CQ22" si="13">CN12</f>
        <v/>
      </c>
      <c r="CR12" s="244">
        <f t="shared" ref="CR12:CR75" si="14">IF(CN12="NORGE",1,0)</f>
        <v>0</v>
      </c>
      <c r="CS12" s="222" t="str">
        <f>IF(Setup!B40="","",Setup!B40&amp;" "&amp;Setup!C40)</f>
        <v/>
      </c>
      <c r="CT12" s="221">
        <v>2</v>
      </c>
      <c r="CV12" s="222" t="str">
        <f>IF(Setup!$C$39="",EE6,EE7)</f>
        <v/>
      </c>
      <c r="CX12" s="222" t="str">
        <f t="shared" si="8"/>
        <v/>
      </c>
      <c r="CZ12" s="222" t="str">
        <f>IF(Setup!$C$39="",EH6,EH7)</f>
        <v/>
      </c>
      <c r="DB12" s="222" t="str">
        <f t="shared" si="9"/>
        <v/>
      </c>
      <c r="DC12" s="222"/>
      <c r="DD12" s="491">
        <f>ROUND(Setup!$AP$6*AB12,0)</f>
        <v>0</v>
      </c>
      <c r="DE12" s="492"/>
      <c r="DF12" s="492"/>
      <c r="DG12" s="492"/>
      <c r="DH12" s="493"/>
      <c r="DI12" s="491">
        <f>ROUND(Setup!$AP$6*AG12,0)</f>
        <v>0</v>
      </c>
      <c r="DJ12" s="492"/>
      <c r="DK12" s="492"/>
      <c r="DL12" s="492"/>
      <c r="DM12" s="493"/>
      <c r="DN12" s="491">
        <f>ROUND(Setup!$AP$6*AL12,0)</f>
        <v>0</v>
      </c>
      <c r="DO12" s="492"/>
      <c r="DP12" s="492"/>
      <c r="DQ12" s="492"/>
      <c r="DR12" s="493"/>
      <c r="DS12" s="491">
        <f>ROUND(Setup!$AP$6*AQ12,0)</f>
        <v>0</v>
      </c>
      <c r="DT12" s="492"/>
      <c r="DU12" s="492"/>
      <c r="DV12" s="492"/>
      <c r="DW12" s="493"/>
      <c r="DX12" s="490">
        <f t="shared" ref="DX12:DX75" si="15">ROUND((SUM(DD12:DW12)),0)</f>
        <v>0</v>
      </c>
      <c r="DY12" s="314"/>
      <c r="DZ12" s="314"/>
      <c r="EA12" s="314"/>
      <c r="EB12" s="326"/>
      <c r="EC12" s="222"/>
      <c r="EE12" s="238" t="str">
        <f t="shared" si="5"/>
        <v/>
      </c>
      <c r="EF12" s="238" t="str">
        <f t="shared" si="0"/>
        <v/>
      </c>
      <c r="EG12" s="72"/>
      <c r="EH12" s="238" t="str">
        <f t="shared" si="1"/>
        <v/>
      </c>
    </row>
    <row r="13" spans="2:138" ht="15" customHeight="1" x14ac:dyDescent="0.2">
      <c r="B13" s="86" t="str">
        <f t="shared" si="2"/>
        <v/>
      </c>
      <c r="C13" s="240"/>
      <c r="D13" s="481"/>
      <c r="E13" s="482"/>
      <c r="F13" s="482"/>
      <c r="G13" s="482"/>
      <c r="H13" s="482"/>
      <c r="I13" s="482"/>
      <c r="J13" s="482"/>
      <c r="K13" s="482"/>
      <c r="L13" s="482"/>
      <c r="M13" s="482"/>
      <c r="N13" s="482"/>
      <c r="O13" s="482"/>
      <c r="P13" s="482"/>
      <c r="Q13" s="483"/>
      <c r="R13" s="442"/>
      <c r="S13" s="443"/>
      <c r="T13" s="443"/>
      <c r="U13" s="443"/>
      <c r="V13" s="443"/>
      <c r="W13" s="443"/>
      <c r="X13" s="443"/>
      <c r="Y13" s="443"/>
      <c r="Z13" s="443"/>
      <c r="AA13" s="465"/>
      <c r="AB13" s="415"/>
      <c r="AC13" s="416"/>
      <c r="AD13" s="416"/>
      <c r="AE13" s="416"/>
      <c r="AF13" s="417"/>
      <c r="AG13" s="415"/>
      <c r="AH13" s="416"/>
      <c r="AI13" s="416"/>
      <c r="AJ13" s="416"/>
      <c r="AK13" s="417"/>
      <c r="AL13" s="415"/>
      <c r="AM13" s="416"/>
      <c r="AN13" s="416"/>
      <c r="AO13" s="416"/>
      <c r="AP13" s="417"/>
      <c r="AQ13" s="415"/>
      <c r="AR13" s="416"/>
      <c r="AS13" s="416"/>
      <c r="AT13" s="416"/>
      <c r="AU13" s="417"/>
      <c r="AV13" s="424">
        <f t="shared" si="10"/>
        <v>0</v>
      </c>
      <c r="AW13" s="425"/>
      <c r="AX13" s="425"/>
      <c r="AY13" s="425"/>
      <c r="AZ13" s="426"/>
      <c r="CH13" s="135">
        <f>IF(CR13=1,SUM($CR$11:CR13),0)</f>
        <v>0</v>
      </c>
      <c r="CI13" s="135">
        <f>IF(CJ13=1,SUM(CJ11:CJ13),0)</f>
        <v>0</v>
      </c>
      <c r="CJ13" s="135">
        <f t="shared" si="11"/>
        <v>0</v>
      </c>
      <c r="CK13" s="135">
        <f t="shared" si="6"/>
        <v>0</v>
      </c>
      <c r="CL13" s="135">
        <f t="shared" si="7"/>
        <v>0</v>
      </c>
      <c r="CM13" s="135">
        <f t="shared" si="12"/>
        <v>0</v>
      </c>
      <c r="CN13" s="209" t="str">
        <f>IF(Setup!C41="","",Setup!Z41)</f>
        <v/>
      </c>
      <c r="CO13" s="209"/>
      <c r="CP13" s="209" t="str">
        <f>IF(Setup!C41="","",(Setup!C41))</f>
        <v/>
      </c>
      <c r="CQ13" s="209" t="str">
        <f t="shared" si="13"/>
        <v/>
      </c>
      <c r="CR13" s="244">
        <f t="shared" si="14"/>
        <v>0</v>
      </c>
      <c r="CS13" s="222" t="str">
        <f>IF(Setup!B41="","",Setup!B41&amp;" "&amp;Setup!C41)</f>
        <v/>
      </c>
      <c r="CT13" s="221">
        <v>3</v>
      </c>
      <c r="CV13" s="222" t="str">
        <f>IF(Setup!$C$39="",EE7,EE8)</f>
        <v/>
      </c>
      <c r="CX13" s="222" t="str">
        <f t="shared" si="8"/>
        <v/>
      </c>
      <c r="CZ13" s="222" t="str">
        <f>IF(Setup!$C$39="",EH7,EH8)</f>
        <v/>
      </c>
      <c r="DB13" s="222" t="str">
        <f t="shared" si="9"/>
        <v/>
      </c>
      <c r="DC13" s="222"/>
      <c r="DD13" s="491">
        <f>ROUND(Setup!$AP$6*AB13,0)</f>
        <v>0</v>
      </c>
      <c r="DE13" s="492"/>
      <c r="DF13" s="492"/>
      <c r="DG13" s="492"/>
      <c r="DH13" s="493"/>
      <c r="DI13" s="491">
        <f>ROUND(Setup!$AP$6*AG13,0)</f>
        <v>0</v>
      </c>
      <c r="DJ13" s="492"/>
      <c r="DK13" s="492"/>
      <c r="DL13" s="492"/>
      <c r="DM13" s="493"/>
      <c r="DN13" s="491">
        <f>ROUND(Setup!$AP$6*AL13,0)</f>
        <v>0</v>
      </c>
      <c r="DO13" s="492"/>
      <c r="DP13" s="492"/>
      <c r="DQ13" s="492"/>
      <c r="DR13" s="493"/>
      <c r="DS13" s="491">
        <f>ROUND(Setup!$AP$6*AQ13,0)</f>
        <v>0</v>
      </c>
      <c r="DT13" s="492"/>
      <c r="DU13" s="492"/>
      <c r="DV13" s="492"/>
      <c r="DW13" s="493"/>
      <c r="DX13" s="490">
        <f t="shared" si="15"/>
        <v>0</v>
      </c>
      <c r="DY13" s="314"/>
      <c r="DZ13" s="314"/>
      <c r="EA13" s="314"/>
      <c r="EB13" s="326"/>
      <c r="EC13" s="222"/>
      <c r="EE13" s="238" t="str">
        <f t="shared" si="5"/>
        <v/>
      </c>
      <c r="EF13" s="238" t="str">
        <f t="shared" si="0"/>
        <v/>
      </c>
      <c r="EG13" s="72"/>
      <c r="EH13" s="238" t="str">
        <f t="shared" si="1"/>
        <v/>
      </c>
    </row>
    <row r="14" spans="2:138" ht="15" customHeight="1" x14ac:dyDescent="0.2">
      <c r="B14" s="86" t="str">
        <f t="shared" si="2"/>
        <v/>
      </c>
      <c r="C14" s="240"/>
      <c r="D14" s="481"/>
      <c r="E14" s="482"/>
      <c r="F14" s="482"/>
      <c r="G14" s="482"/>
      <c r="H14" s="482"/>
      <c r="I14" s="482"/>
      <c r="J14" s="482"/>
      <c r="K14" s="482"/>
      <c r="L14" s="482"/>
      <c r="M14" s="482"/>
      <c r="N14" s="482"/>
      <c r="O14" s="482"/>
      <c r="P14" s="482"/>
      <c r="Q14" s="483"/>
      <c r="R14" s="442"/>
      <c r="S14" s="443"/>
      <c r="T14" s="443"/>
      <c r="U14" s="443"/>
      <c r="V14" s="443"/>
      <c r="W14" s="443"/>
      <c r="X14" s="443"/>
      <c r="Y14" s="443"/>
      <c r="Z14" s="443"/>
      <c r="AA14" s="465"/>
      <c r="AB14" s="415"/>
      <c r="AC14" s="416"/>
      <c r="AD14" s="416"/>
      <c r="AE14" s="416"/>
      <c r="AF14" s="417"/>
      <c r="AG14" s="415"/>
      <c r="AH14" s="416"/>
      <c r="AI14" s="416"/>
      <c r="AJ14" s="416"/>
      <c r="AK14" s="417"/>
      <c r="AL14" s="415"/>
      <c r="AM14" s="416"/>
      <c r="AN14" s="416"/>
      <c r="AO14" s="416"/>
      <c r="AP14" s="417"/>
      <c r="AQ14" s="415"/>
      <c r="AR14" s="416"/>
      <c r="AS14" s="416"/>
      <c r="AT14" s="416"/>
      <c r="AU14" s="417"/>
      <c r="AV14" s="424">
        <f t="shared" si="10"/>
        <v>0</v>
      </c>
      <c r="AW14" s="425"/>
      <c r="AX14" s="425"/>
      <c r="AY14" s="425"/>
      <c r="AZ14" s="426"/>
      <c r="CH14" s="135">
        <f>IF(CR14=1,SUM($CR$11:CR14),0)</f>
        <v>0</v>
      </c>
      <c r="CI14" s="135">
        <f>IF(CJ14=1,SUM(CJ11:CJ14),0)</f>
        <v>0</v>
      </c>
      <c r="CJ14" s="135">
        <f t="shared" si="11"/>
        <v>0</v>
      </c>
      <c r="CK14" s="135">
        <f t="shared" si="6"/>
        <v>0</v>
      </c>
      <c r="CL14" s="135">
        <f t="shared" si="7"/>
        <v>0</v>
      </c>
      <c r="CM14" s="135">
        <f t="shared" si="12"/>
        <v>0</v>
      </c>
      <c r="CN14" s="209" t="str">
        <f>IF(Setup!C42="","",Setup!Z42)</f>
        <v/>
      </c>
      <c r="CO14" s="209"/>
      <c r="CP14" s="209" t="str">
        <f>IF(Setup!C42="","",(Setup!C42))</f>
        <v/>
      </c>
      <c r="CQ14" s="209" t="str">
        <f t="shared" si="13"/>
        <v/>
      </c>
      <c r="CR14" s="244">
        <f t="shared" si="14"/>
        <v>0</v>
      </c>
      <c r="CS14" s="222" t="str">
        <f>IF(Setup!B42="","",Setup!B42&amp;" "&amp;Setup!C42)</f>
        <v/>
      </c>
      <c r="CT14" s="221">
        <v>4</v>
      </c>
      <c r="CV14" s="222" t="str">
        <f>IF(Setup!$C$39="",EE8,EE9)</f>
        <v/>
      </c>
      <c r="CX14" s="222" t="str">
        <f t="shared" si="8"/>
        <v/>
      </c>
      <c r="CZ14" s="222" t="str">
        <f>IF(Setup!$C$39="",EH8,EH9)</f>
        <v/>
      </c>
      <c r="DB14" s="222" t="str">
        <f t="shared" si="9"/>
        <v/>
      </c>
      <c r="DC14" s="222"/>
      <c r="DD14" s="491">
        <f>ROUND(Setup!$AP$6*AB14,0)</f>
        <v>0</v>
      </c>
      <c r="DE14" s="492"/>
      <c r="DF14" s="492"/>
      <c r="DG14" s="492"/>
      <c r="DH14" s="493"/>
      <c r="DI14" s="491">
        <f>ROUND(Setup!$AP$6*AG14,0)</f>
        <v>0</v>
      </c>
      <c r="DJ14" s="492"/>
      <c r="DK14" s="492"/>
      <c r="DL14" s="492"/>
      <c r="DM14" s="493"/>
      <c r="DN14" s="491">
        <f>ROUND(Setup!$AP$6*AL14,0)</f>
        <v>0</v>
      </c>
      <c r="DO14" s="492"/>
      <c r="DP14" s="492"/>
      <c r="DQ14" s="492"/>
      <c r="DR14" s="493"/>
      <c r="DS14" s="491">
        <f>ROUND(Setup!$AP$6*AQ14,0)</f>
        <v>0</v>
      </c>
      <c r="DT14" s="492"/>
      <c r="DU14" s="492"/>
      <c r="DV14" s="492"/>
      <c r="DW14" s="493"/>
      <c r="DX14" s="490">
        <f t="shared" si="15"/>
        <v>0</v>
      </c>
      <c r="DY14" s="314"/>
      <c r="DZ14" s="314"/>
      <c r="EA14" s="314"/>
      <c r="EB14" s="326"/>
      <c r="EC14" s="222"/>
      <c r="EE14" s="238" t="str">
        <f t="shared" si="5"/>
        <v/>
      </c>
      <c r="EF14" s="238" t="str">
        <f t="shared" si="0"/>
        <v/>
      </c>
      <c r="EG14" s="72"/>
      <c r="EH14" s="238" t="str">
        <f t="shared" si="1"/>
        <v/>
      </c>
    </row>
    <row r="15" spans="2:138" ht="15" customHeight="1" x14ac:dyDescent="0.2">
      <c r="B15" s="86" t="str">
        <f t="shared" si="2"/>
        <v/>
      </c>
      <c r="C15" s="240"/>
      <c r="D15" s="481"/>
      <c r="E15" s="482"/>
      <c r="F15" s="482"/>
      <c r="G15" s="482"/>
      <c r="H15" s="482"/>
      <c r="I15" s="482"/>
      <c r="J15" s="482"/>
      <c r="K15" s="482"/>
      <c r="L15" s="482"/>
      <c r="M15" s="482"/>
      <c r="N15" s="482"/>
      <c r="O15" s="482"/>
      <c r="P15" s="482"/>
      <c r="Q15" s="483"/>
      <c r="R15" s="442"/>
      <c r="S15" s="443"/>
      <c r="T15" s="443"/>
      <c r="U15" s="443"/>
      <c r="V15" s="443"/>
      <c r="W15" s="443"/>
      <c r="X15" s="443"/>
      <c r="Y15" s="443"/>
      <c r="Z15" s="443"/>
      <c r="AA15" s="465"/>
      <c r="AB15" s="415"/>
      <c r="AC15" s="416"/>
      <c r="AD15" s="416"/>
      <c r="AE15" s="416"/>
      <c r="AF15" s="417"/>
      <c r="AG15" s="452"/>
      <c r="AH15" s="453"/>
      <c r="AI15" s="453"/>
      <c r="AJ15" s="453"/>
      <c r="AK15" s="454"/>
      <c r="AL15" s="415"/>
      <c r="AM15" s="416"/>
      <c r="AN15" s="416"/>
      <c r="AO15" s="416"/>
      <c r="AP15" s="417"/>
      <c r="AQ15" s="415"/>
      <c r="AR15" s="416"/>
      <c r="AS15" s="416"/>
      <c r="AT15" s="416"/>
      <c r="AU15" s="417"/>
      <c r="AV15" s="424">
        <f t="shared" si="10"/>
        <v>0</v>
      </c>
      <c r="AW15" s="425"/>
      <c r="AX15" s="425"/>
      <c r="AY15" s="425"/>
      <c r="AZ15" s="426"/>
      <c r="CH15" s="135">
        <f>IF(CR15=1,SUM($CR$11:CR15),0)</f>
        <v>0</v>
      </c>
      <c r="CI15" s="135">
        <f>IF(CJ15=1,SUM(CJ11:CJ15),0)</f>
        <v>0</v>
      </c>
      <c r="CJ15" s="135">
        <f t="shared" si="11"/>
        <v>0</v>
      </c>
      <c r="CK15" s="135">
        <f t="shared" si="6"/>
        <v>0</v>
      </c>
      <c r="CL15" s="135">
        <f t="shared" si="7"/>
        <v>0</v>
      </c>
      <c r="CM15" s="135">
        <f t="shared" si="12"/>
        <v>0</v>
      </c>
      <c r="CN15" s="209" t="str">
        <f>IF(Setup!C43="","",Setup!Z43)</f>
        <v/>
      </c>
      <c r="CO15" s="209"/>
      <c r="CP15" s="209" t="str">
        <f>IF(Setup!C43="","",(Setup!C43))</f>
        <v/>
      </c>
      <c r="CQ15" s="209" t="str">
        <f t="shared" si="13"/>
        <v/>
      </c>
      <c r="CR15" s="244">
        <f t="shared" si="14"/>
        <v>0</v>
      </c>
      <c r="CS15" s="222" t="str">
        <f>IF(Setup!B43="","",Setup!B43&amp;" "&amp;Setup!C43)</f>
        <v/>
      </c>
      <c r="CT15" s="221">
        <v>5</v>
      </c>
      <c r="CV15" s="222" t="str">
        <f>IF(Setup!$C$39="",EE9,EE10)</f>
        <v/>
      </c>
      <c r="CX15" s="222" t="str">
        <f t="shared" si="8"/>
        <v/>
      </c>
      <c r="CZ15" s="222" t="str">
        <f>IF(Setup!$C$39="",EH9,EH10)</f>
        <v/>
      </c>
      <c r="DB15" s="222" t="str">
        <f t="shared" si="9"/>
        <v/>
      </c>
      <c r="DC15" s="222"/>
      <c r="DD15" s="491">
        <f>ROUND(Setup!$AP$6*AB15,0)</f>
        <v>0</v>
      </c>
      <c r="DE15" s="492"/>
      <c r="DF15" s="492"/>
      <c r="DG15" s="492"/>
      <c r="DH15" s="493"/>
      <c r="DI15" s="491">
        <f>ROUND(Setup!$AP$6*AG15,0)</f>
        <v>0</v>
      </c>
      <c r="DJ15" s="492"/>
      <c r="DK15" s="492"/>
      <c r="DL15" s="492"/>
      <c r="DM15" s="493"/>
      <c r="DN15" s="491">
        <f>ROUND(Setup!$AP$6*AL15,0)</f>
        <v>0</v>
      </c>
      <c r="DO15" s="492"/>
      <c r="DP15" s="492"/>
      <c r="DQ15" s="492"/>
      <c r="DR15" s="493"/>
      <c r="DS15" s="491">
        <f>ROUND(Setup!$AP$6*AQ15,0)</f>
        <v>0</v>
      </c>
      <c r="DT15" s="492"/>
      <c r="DU15" s="492"/>
      <c r="DV15" s="492"/>
      <c r="DW15" s="493"/>
      <c r="DX15" s="490">
        <f t="shared" si="15"/>
        <v>0</v>
      </c>
      <c r="DY15" s="314"/>
      <c r="DZ15" s="314"/>
      <c r="EA15" s="314"/>
      <c r="EB15" s="326"/>
      <c r="EC15" s="222"/>
      <c r="EE15" s="238" t="str">
        <f t="shared" si="5"/>
        <v/>
      </c>
      <c r="EF15" s="238" t="str">
        <f t="shared" si="0"/>
        <v/>
      </c>
      <c r="EG15" s="72"/>
      <c r="EH15" s="238" t="str">
        <f t="shared" si="1"/>
        <v/>
      </c>
    </row>
    <row r="16" spans="2:138" ht="15" customHeight="1" x14ac:dyDescent="0.2">
      <c r="B16" s="86" t="str">
        <f t="shared" si="2"/>
        <v/>
      </c>
      <c r="C16" s="240"/>
      <c r="D16" s="466"/>
      <c r="E16" s="466"/>
      <c r="F16" s="466"/>
      <c r="G16" s="466"/>
      <c r="H16" s="466"/>
      <c r="I16" s="466"/>
      <c r="J16" s="466"/>
      <c r="K16" s="466"/>
      <c r="L16" s="466"/>
      <c r="M16" s="466"/>
      <c r="N16" s="466"/>
      <c r="O16" s="466"/>
      <c r="P16" s="466"/>
      <c r="Q16" s="466"/>
      <c r="R16" s="442"/>
      <c r="S16" s="443"/>
      <c r="T16" s="443"/>
      <c r="U16" s="443"/>
      <c r="V16" s="443"/>
      <c r="W16" s="443"/>
      <c r="X16" s="443"/>
      <c r="Y16" s="443"/>
      <c r="Z16" s="443"/>
      <c r="AA16" s="443"/>
      <c r="AB16" s="415"/>
      <c r="AC16" s="416"/>
      <c r="AD16" s="416"/>
      <c r="AE16" s="416"/>
      <c r="AF16" s="417"/>
      <c r="AG16" s="415"/>
      <c r="AH16" s="416"/>
      <c r="AI16" s="416"/>
      <c r="AJ16" s="416"/>
      <c r="AK16" s="417"/>
      <c r="AL16" s="415"/>
      <c r="AM16" s="416"/>
      <c r="AN16" s="416"/>
      <c r="AO16" s="416"/>
      <c r="AP16" s="417"/>
      <c r="AQ16" s="415"/>
      <c r="AR16" s="416"/>
      <c r="AS16" s="416"/>
      <c r="AT16" s="416"/>
      <c r="AU16" s="417"/>
      <c r="AV16" s="424">
        <f t="shared" si="10"/>
        <v>0</v>
      </c>
      <c r="AW16" s="425"/>
      <c r="AX16" s="425"/>
      <c r="AY16" s="425"/>
      <c r="AZ16" s="426"/>
      <c r="CH16" s="135">
        <f>IF(CR16=1,SUM($CR$11:CR16),0)</f>
        <v>0</v>
      </c>
      <c r="CI16" s="135">
        <f>IF(CJ16=1,SUM(CJ11:CJ16),0)</f>
        <v>0</v>
      </c>
      <c r="CJ16" s="135">
        <f t="shared" si="11"/>
        <v>0</v>
      </c>
      <c r="CK16" s="135">
        <f t="shared" si="6"/>
        <v>0</v>
      </c>
      <c r="CL16" s="135">
        <f t="shared" si="7"/>
        <v>0</v>
      </c>
      <c r="CM16" s="135">
        <f t="shared" si="12"/>
        <v>0</v>
      </c>
      <c r="CN16" s="209" t="str">
        <f>IF(Setup!C44="","",Setup!Z44)</f>
        <v/>
      </c>
      <c r="CO16" s="209"/>
      <c r="CP16" s="209" t="str">
        <f>IF(Setup!C44="","",(Setup!C44))</f>
        <v/>
      </c>
      <c r="CQ16" s="209" t="str">
        <f t="shared" si="13"/>
        <v/>
      </c>
      <c r="CR16" s="244">
        <f t="shared" si="14"/>
        <v>0</v>
      </c>
      <c r="CS16" s="222" t="str">
        <f>IF(Setup!B44="","",Setup!B44&amp;" "&amp;Setup!C44)</f>
        <v/>
      </c>
      <c r="CT16" s="221">
        <v>6</v>
      </c>
      <c r="CV16" s="222" t="str">
        <f>IF(Setup!$C$39="",EE10,EE11)</f>
        <v/>
      </c>
      <c r="CX16" s="222" t="str">
        <f t="shared" si="8"/>
        <v/>
      </c>
      <c r="CZ16" s="222" t="str">
        <f>IF(Setup!$C$39="",EH10,EH11)</f>
        <v/>
      </c>
      <c r="DB16" s="222" t="str">
        <f t="shared" si="9"/>
        <v/>
      </c>
      <c r="DC16" s="222"/>
      <c r="DD16" s="491">
        <f>ROUND(Setup!$AP$6*AB16,0)</f>
        <v>0</v>
      </c>
      <c r="DE16" s="492"/>
      <c r="DF16" s="492"/>
      <c r="DG16" s="492"/>
      <c r="DH16" s="493"/>
      <c r="DI16" s="491">
        <f>ROUND(Setup!$AP$6*AG16,0)</f>
        <v>0</v>
      </c>
      <c r="DJ16" s="492"/>
      <c r="DK16" s="492"/>
      <c r="DL16" s="492"/>
      <c r="DM16" s="493"/>
      <c r="DN16" s="491">
        <f>ROUND(Setup!$AP$6*AL16,0)</f>
        <v>0</v>
      </c>
      <c r="DO16" s="492"/>
      <c r="DP16" s="492"/>
      <c r="DQ16" s="492"/>
      <c r="DR16" s="493"/>
      <c r="DS16" s="491">
        <f>ROUND(Setup!$AP$6*AQ16,0)</f>
        <v>0</v>
      </c>
      <c r="DT16" s="492"/>
      <c r="DU16" s="492"/>
      <c r="DV16" s="492"/>
      <c r="DW16" s="493"/>
      <c r="DX16" s="490">
        <f t="shared" si="15"/>
        <v>0</v>
      </c>
      <c r="DY16" s="314"/>
      <c r="DZ16" s="314"/>
      <c r="EA16" s="314"/>
      <c r="EB16" s="326"/>
      <c r="EC16" s="222"/>
      <c r="EE16" s="238" t="str">
        <f t="shared" si="5"/>
        <v/>
      </c>
      <c r="EF16" s="238" t="str">
        <f t="shared" si="0"/>
        <v/>
      </c>
      <c r="EG16" s="86"/>
      <c r="EH16" s="238" t="str">
        <f t="shared" si="1"/>
        <v/>
      </c>
    </row>
    <row r="17" spans="2:138" ht="15" customHeight="1" x14ac:dyDescent="0.2">
      <c r="B17" s="86" t="str">
        <f t="shared" si="2"/>
        <v/>
      </c>
      <c r="C17" s="240"/>
      <c r="D17" s="466"/>
      <c r="E17" s="466"/>
      <c r="F17" s="466"/>
      <c r="G17" s="466"/>
      <c r="H17" s="466"/>
      <c r="I17" s="466"/>
      <c r="J17" s="466"/>
      <c r="K17" s="466"/>
      <c r="L17" s="466"/>
      <c r="M17" s="466"/>
      <c r="N17" s="466"/>
      <c r="O17" s="466"/>
      <c r="P17" s="466"/>
      <c r="Q17" s="466"/>
      <c r="R17" s="442"/>
      <c r="S17" s="443"/>
      <c r="T17" s="443"/>
      <c r="U17" s="443"/>
      <c r="V17" s="443"/>
      <c r="W17" s="443"/>
      <c r="X17" s="443"/>
      <c r="Y17" s="443"/>
      <c r="Z17" s="443"/>
      <c r="AA17" s="443"/>
      <c r="AB17" s="415"/>
      <c r="AC17" s="416"/>
      <c r="AD17" s="416"/>
      <c r="AE17" s="416"/>
      <c r="AF17" s="417"/>
      <c r="AG17" s="415"/>
      <c r="AH17" s="416"/>
      <c r="AI17" s="416"/>
      <c r="AJ17" s="416"/>
      <c r="AK17" s="417"/>
      <c r="AL17" s="415"/>
      <c r="AM17" s="416"/>
      <c r="AN17" s="416"/>
      <c r="AO17" s="416"/>
      <c r="AP17" s="417"/>
      <c r="AQ17" s="415"/>
      <c r="AR17" s="416"/>
      <c r="AS17" s="416"/>
      <c r="AT17" s="416"/>
      <c r="AU17" s="417"/>
      <c r="AV17" s="424">
        <f t="shared" si="10"/>
        <v>0</v>
      </c>
      <c r="AW17" s="425"/>
      <c r="AX17" s="425"/>
      <c r="AY17" s="425"/>
      <c r="AZ17" s="426"/>
      <c r="CH17" s="135">
        <f>IF(CR17=1,SUM($CR$11:CR17),0)</f>
        <v>0</v>
      </c>
      <c r="CI17" s="135">
        <f>IF(CJ17=1,SUM(CJ11:CJ17),0)</f>
        <v>0</v>
      </c>
      <c r="CJ17" s="135">
        <f t="shared" si="11"/>
        <v>0</v>
      </c>
      <c r="CK17" s="135">
        <f t="shared" si="6"/>
        <v>0</v>
      </c>
      <c r="CL17" s="135">
        <f t="shared" si="7"/>
        <v>0</v>
      </c>
      <c r="CM17" s="135">
        <f t="shared" si="12"/>
        <v>0</v>
      </c>
      <c r="CN17" s="209" t="str">
        <f>IF(Setup!C45="","",Setup!Z45)</f>
        <v/>
      </c>
      <c r="CO17" s="209"/>
      <c r="CP17" s="209" t="str">
        <f>IF(Setup!C45="","",(Setup!C45))</f>
        <v/>
      </c>
      <c r="CQ17" s="209" t="str">
        <f t="shared" si="13"/>
        <v/>
      </c>
      <c r="CR17" s="244">
        <f t="shared" si="14"/>
        <v>0</v>
      </c>
      <c r="CS17" s="222" t="str">
        <f>IF(Setup!B45="","",Setup!B45&amp;" "&amp;Setup!C45)</f>
        <v/>
      </c>
      <c r="CT17" s="221">
        <v>7</v>
      </c>
      <c r="CV17" s="222" t="str">
        <f>IF(Setup!$C$39="",EE11,EE12)</f>
        <v/>
      </c>
      <c r="CX17" s="222" t="str">
        <f t="shared" si="8"/>
        <v/>
      </c>
      <c r="CZ17" s="222" t="str">
        <f>IF(Setup!$C$39="",EH11,EH12)</f>
        <v/>
      </c>
      <c r="DB17" s="222" t="str">
        <f t="shared" si="9"/>
        <v/>
      </c>
      <c r="DC17" s="222"/>
      <c r="DD17" s="491">
        <f>ROUND(Setup!$AP$6*AB17,0)</f>
        <v>0</v>
      </c>
      <c r="DE17" s="492"/>
      <c r="DF17" s="492"/>
      <c r="DG17" s="492"/>
      <c r="DH17" s="493"/>
      <c r="DI17" s="491">
        <f>ROUND(Setup!$AP$6*AG17,0)</f>
        <v>0</v>
      </c>
      <c r="DJ17" s="492"/>
      <c r="DK17" s="492"/>
      <c r="DL17" s="492"/>
      <c r="DM17" s="493"/>
      <c r="DN17" s="491">
        <f>ROUND(Setup!$AP$6*AL17,0)</f>
        <v>0</v>
      </c>
      <c r="DO17" s="492"/>
      <c r="DP17" s="492"/>
      <c r="DQ17" s="492"/>
      <c r="DR17" s="493"/>
      <c r="DS17" s="491">
        <f>ROUND(Setup!$AP$6*AQ17,0)</f>
        <v>0</v>
      </c>
      <c r="DT17" s="492"/>
      <c r="DU17" s="492"/>
      <c r="DV17" s="492"/>
      <c r="DW17" s="493"/>
      <c r="DX17" s="490">
        <f t="shared" si="15"/>
        <v>0</v>
      </c>
      <c r="DY17" s="314"/>
      <c r="DZ17" s="314"/>
      <c r="EA17" s="314"/>
      <c r="EB17" s="326"/>
      <c r="EC17" s="222"/>
      <c r="EE17" s="238" t="str">
        <f t="shared" si="5"/>
        <v/>
      </c>
      <c r="EF17" s="238" t="str">
        <f t="shared" si="0"/>
        <v/>
      </c>
      <c r="EG17" s="86"/>
      <c r="EH17" s="238" t="str">
        <f t="shared" si="1"/>
        <v/>
      </c>
    </row>
    <row r="18" spans="2:138" ht="15" customHeight="1" x14ac:dyDescent="0.2">
      <c r="B18" s="86" t="str">
        <f t="shared" si="2"/>
        <v/>
      </c>
      <c r="C18" s="241"/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  <c r="P18" s="466"/>
      <c r="Q18" s="466"/>
      <c r="R18" s="442"/>
      <c r="S18" s="443"/>
      <c r="T18" s="443"/>
      <c r="U18" s="443"/>
      <c r="V18" s="443"/>
      <c r="W18" s="443"/>
      <c r="X18" s="443"/>
      <c r="Y18" s="443"/>
      <c r="Z18" s="443"/>
      <c r="AA18" s="443"/>
      <c r="AB18" s="415"/>
      <c r="AC18" s="416"/>
      <c r="AD18" s="416"/>
      <c r="AE18" s="416"/>
      <c r="AF18" s="417"/>
      <c r="AG18" s="415"/>
      <c r="AH18" s="416"/>
      <c r="AI18" s="416"/>
      <c r="AJ18" s="416"/>
      <c r="AK18" s="417"/>
      <c r="AL18" s="415"/>
      <c r="AM18" s="416"/>
      <c r="AN18" s="416"/>
      <c r="AO18" s="416"/>
      <c r="AP18" s="417"/>
      <c r="AQ18" s="415"/>
      <c r="AR18" s="416"/>
      <c r="AS18" s="416"/>
      <c r="AT18" s="416"/>
      <c r="AU18" s="417"/>
      <c r="AV18" s="424">
        <f t="shared" si="10"/>
        <v>0</v>
      </c>
      <c r="AW18" s="425"/>
      <c r="AX18" s="425"/>
      <c r="AY18" s="425"/>
      <c r="AZ18" s="426"/>
      <c r="CH18" s="135">
        <f>IF(CR18=1,SUM($CR$11:CR18),0)</f>
        <v>0</v>
      </c>
      <c r="CI18" s="135">
        <f>IF(CJ18=1,SUM(CJ11:CJ18),0)</f>
        <v>0</v>
      </c>
      <c r="CJ18" s="135">
        <f t="shared" si="11"/>
        <v>0</v>
      </c>
      <c r="CK18" s="135">
        <f t="shared" si="6"/>
        <v>0</v>
      </c>
      <c r="CL18" s="135">
        <f t="shared" si="7"/>
        <v>0</v>
      </c>
      <c r="CM18" s="135">
        <f t="shared" si="12"/>
        <v>0</v>
      </c>
      <c r="CN18" s="209" t="str">
        <f>IF(Setup!C46="","",Setup!Z46)</f>
        <v/>
      </c>
      <c r="CO18" s="209"/>
      <c r="CP18" s="209" t="str">
        <f>IF(Setup!C46="","",(Setup!C46))</f>
        <v/>
      </c>
      <c r="CQ18" s="209" t="str">
        <f t="shared" si="13"/>
        <v/>
      </c>
      <c r="CR18" s="244">
        <f t="shared" si="14"/>
        <v>0</v>
      </c>
      <c r="CS18" s="222" t="str">
        <f>IF(Setup!B46="","",Setup!B46&amp;" "&amp;Setup!C46)</f>
        <v/>
      </c>
      <c r="CT18" s="221">
        <v>8</v>
      </c>
      <c r="CV18" s="222" t="str">
        <f>IF(Setup!$C$39="",EE12,EE13)</f>
        <v/>
      </c>
      <c r="CX18" s="222" t="str">
        <f t="shared" si="8"/>
        <v/>
      </c>
      <c r="CZ18" s="222" t="str">
        <f>IF(Setup!$C$39="",EH12,EH13)</f>
        <v/>
      </c>
      <c r="DB18" s="222" t="str">
        <f t="shared" si="9"/>
        <v/>
      </c>
      <c r="DC18" s="222"/>
      <c r="DD18" s="491">
        <f>ROUND(Setup!$AP$6*AB18,0)</f>
        <v>0</v>
      </c>
      <c r="DE18" s="492"/>
      <c r="DF18" s="492"/>
      <c r="DG18" s="492"/>
      <c r="DH18" s="493"/>
      <c r="DI18" s="491">
        <f>ROUND(Setup!$AP$6*AG18,0)</f>
        <v>0</v>
      </c>
      <c r="DJ18" s="492"/>
      <c r="DK18" s="492"/>
      <c r="DL18" s="492"/>
      <c r="DM18" s="493"/>
      <c r="DN18" s="491">
        <f>ROUND(Setup!$AP$6*AL18,0)</f>
        <v>0</v>
      </c>
      <c r="DO18" s="492"/>
      <c r="DP18" s="492"/>
      <c r="DQ18" s="492"/>
      <c r="DR18" s="493"/>
      <c r="DS18" s="491">
        <f>ROUND(Setup!$AP$6*AQ18,0)</f>
        <v>0</v>
      </c>
      <c r="DT18" s="492"/>
      <c r="DU18" s="492"/>
      <c r="DV18" s="492"/>
      <c r="DW18" s="493"/>
      <c r="DX18" s="490">
        <f t="shared" si="15"/>
        <v>0</v>
      </c>
      <c r="DY18" s="314"/>
      <c r="DZ18" s="314"/>
      <c r="EA18" s="314"/>
      <c r="EB18" s="326"/>
      <c r="EC18" s="222"/>
      <c r="EE18" s="238" t="str">
        <f t="shared" si="5"/>
        <v/>
      </c>
      <c r="EF18" s="238" t="str">
        <f t="shared" si="0"/>
        <v/>
      </c>
      <c r="EG18" s="86"/>
      <c r="EH18" s="238" t="str">
        <f t="shared" si="1"/>
        <v/>
      </c>
    </row>
    <row r="19" spans="2:138" ht="15" customHeight="1" x14ac:dyDescent="0.2">
      <c r="B19" s="86" t="str">
        <f t="shared" si="2"/>
        <v/>
      </c>
      <c r="C19" s="241"/>
      <c r="D19" s="466"/>
      <c r="E19" s="466"/>
      <c r="F19" s="466"/>
      <c r="G19" s="466"/>
      <c r="H19" s="466"/>
      <c r="I19" s="466"/>
      <c r="J19" s="466"/>
      <c r="K19" s="466"/>
      <c r="L19" s="466"/>
      <c r="M19" s="466"/>
      <c r="N19" s="466"/>
      <c r="O19" s="466"/>
      <c r="P19" s="466"/>
      <c r="Q19" s="466"/>
      <c r="R19" s="442"/>
      <c r="S19" s="443"/>
      <c r="T19" s="443"/>
      <c r="U19" s="443"/>
      <c r="V19" s="443"/>
      <c r="W19" s="443"/>
      <c r="X19" s="443"/>
      <c r="Y19" s="443"/>
      <c r="Z19" s="443"/>
      <c r="AA19" s="443"/>
      <c r="AB19" s="415"/>
      <c r="AC19" s="416"/>
      <c r="AD19" s="416"/>
      <c r="AE19" s="416"/>
      <c r="AF19" s="417"/>
      <c r="AG19" s="415"/>
      <c r="AH19" s="416"/>
      <c r="AI19" s="416"/>
      <c r="AJ19" s="416"/>
      <c r="AK19" s="417"/>
      <c r="AL19" s="415"/>
      <c r="AM19" s="416"/>
      <c r="AN19" s="416"/>
      <c r="AO19" s="416"/>
      <c r="AP19" s="417"/>
      <c r="AQ19" s="415"/>
      <c r="AR19" s="416"/>
      <c r="AS19" s="416"/>
      <c r="AT19" s="416"/>
      <c r="AU19" s="417"/>
      <c r="AV19" s="424">
        <f t="shared" si="10"/>
        <v>0</v>
      </c>
      <c r="AW19" s="425"/>
      <c r="AX19" s="425"/>
      <c r="AY19" s="425"/>
      <c r="AZ19" s="426"/>
      <c r="CH19" s="135">
        <f>IF(CR19=1,SUM($CR$11:CR19),0)</f>
        <v>0</v>
      </c>
      <c r="CI19" s="135">
        <f>IF(CJ19=1,SUM(CJ11:CJ19),0)</f>
        <v>0</v>
      </c>
      <c r="CJ19" s="135">
        <f t="shared" si="11"/>
        <v>0</v>
      </c>
      <c r="CK19" s="135">
        <f t="shared" si="6"/>
        <v>0</v>
      </c>
      <c r="CL19" s="135">
        <f t="shared" si="7"/>
        <v>0</v>
      </c>
      <c r="CM19" s="135">
        <f t="shared" si="12"/>
        <v>0</v>
      </c>
      <c r="CN19" s="209" t="str">
        <f>IF(Setup!C47="","",Setup!Z47)</f>
        <v/>
      </c>
      <c r="CO19" s="209"/>
      <c r="CP19" s="209" t="str">
        <f>IF(Setup!C47="","",(Setup!C47))</f>
        <v/>
      </c>
      <c r="CQ19" s="209" t="str">
        <f t="shared" si="13"/>
        <v/>
      </c>
      <c r="CR19" s="244">
        <f t="shared" si="14"/>
        <v>0</v>
      </c>
      <c r="CS19" s="222" t="str">
        <f>IF(Setup!B47="","",Setup!B47&amp;" "&amp;Setup!C47)</f>
        <v/>
      </c>
      <c r="CT19" s="221">
        <v>9</v>
      </c>
      <c r="CV19" s="222" t="str">
        <f>IF(Setup!$C$39="",EE13,EE14)</f>
        <v/>
      </c>
      <c r="CX19" s="222" t="str">
        <f t="shared" si="8"/>
        <v/>
      </c>
      <c r="CZ19" s="222" t="str">
        <f>IF(Setup!$C$39="",EH13,EH14)</f>
        <v/>
      </c>
      <c r="DB19" s="222" t="str">
        <f t="shared" si="9"/>
        <v/>
      </c>
      <c r="DC19" s="222"/>
      <c r="DD19" s="491">
        <f>ROUND(Setup!$AP$6*AB19,0)</f>
        <v>0</v>
      </c>
      <c r="DE19" s="492"/>
      <c r="DF19" s="492"/>
      <c r="DG19" s="492"/>
      <c r="DH19" s="493"/>
      <c r="DI19" s="491">
        <f>ROUND(Setup!$AP$6*AG19,0)</f>
        <v>0</v>
      </c>
      <c r="DJ19" s="492"/>
      <c r="DK19" s="492"/>
      <c r="DL19" s="492"/>
      <c r="DM19" s="493"/>
      <c r="DN19" s="491">
        <f>ROUND(Setup!$AP$6*AL19,0)</f>
        <v>0</v>
      </c>
      <c r="DO19" s="492"/>
      <c r="DP19" s="492"/>
      <c r="DQ19" s="492"/>
      <c r="DR19" s="493"/>
      <c r="DS19" s="491">
        <f>ROUND(Setup!$AP$6*AQ19,0)</f>
        <v>0</v>
      </c>
      <c r="DT19" s="492"/>
      <c r="DU19" s="492"/>
      <c r="DV19" s="492"/>
      <c r="DW19" s="493"/>
      <c r="DX19" s="490">
        <f t="shared" si="15"/>
        <v>0</v>
      </c>
      <c r="DY19" s="314"/>
      <c r="DZ19" s="314"/>
      <c r="EA19" s="314"/>
      <c r="EB19" s="326"/>
      <c r="EC19" s="222"/>
      <c r="EE19" s="238" t="str">
        <f t="shared" si="5"/>
        <v/>
      </c>
      <c r="EF19" s="238" t="str">
        <f t="shared" si="0"/>
        <v/>
      </c>
      <c r="EG19" s="86"/>
      <c r="EH19" s="238" t="str">
        <f t="shared" si="1"/>
        <v/>
      </c>
    </row>
    <row r="20" spans="2:138" ht="15" customHeight="1" x14ac:dyDescent="0.2">
      <c r="B20" s="86" t="str">
        <f t="shared" si="2"/>
        <v/>
      </c>
      <c r="C20" s="240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66"/>
      <c r="Q20" s="466"/>
      <c r="R20" s="442"/>
      <c r="S20" s="443"/>
      <c r="T20" s="443"/>
      <c r="U20" s="443"/>
      <c r="V20" s="443"/>
      <c r="W20" s="443"/>
      <c r="X20" s="443"/>
      <c r="Y20" s="443"/>
      <c r="Z20" s="443"/>
      <c r="AA20" s="443"/>
      <c r="AB20" s="415"/>
      <c r="AC20" s="416"/>
      <c r="AD20" s="416"/>
      <c r="AE20" s="416"/>
      <c r="AF20" s="417"/>
      <c r="AG20" s="415"/>
      <c r="AH20" s="416"/>
      <c r="AI20" s="416"/>
      <c r="AJ20" s="416"/>
      <c r="AK20" s="417"/>
      <c r="AL20" s="415"/>
      <c r="AM20" s="416"/>
      <c r="AN20" s="416"/>
      <c r="AO20" s="416"/>
      <c r="AP20" s="417"/>
      <c r="AQ20" s="415"/>
      <c r="AR20" s="416"/>
      <c r="AS20" s="416"/>
      <c r="AT20" s="416"/>
      <c r="AU20" s="417"/>
      <c r="AV20" s="424">
        <f t="shared" si="10"/>
        <v>0</v>
      </c>
      <c r="AW20" s="425"/>
      <c r="AX20" s="425"/>
      <c r="AY20" s="425"/>
      <c r="AZ20" s="426"/>
      <c r="CH20" s="135">
        <f>IF(CR20=1,SUM($CR$11:CR20),0)</f>
        <v>0</v>
      </c>
      <c r="CI20" s="135">
        <f>IF(CJ20=1,SUM(CJ11:CJ20),0)</f>
        <v>0</v>
      </c>
      <c r="CJ20" s="135">
        <f t="shared" si="11"/>
        <v>0</v>
      </c>
      <c r="CK20" s="135">
        <f t="shared" si="6"/>
        <v>0</v>
      </c>
      <c r="CL20" s="135">
        <f t="shared" si="7"/>
        <v>0</v>
      </c>
      <c r="CM20" s="135">
        <f t="shared" si="12"/>
        <v>0</v>
      </c>
      <c r="CN20" s="209" t="str">
        <f>IF(Setup!C48="","",Setup!Z48)</f>
        <v/>
      </c>
      <c r="CO20" s="209"/>
      <c r="CP20" s="209" t="str">
        <f>IF(Setup!C48="","",(Setup!C48))</f>
        <v/>
      </c>
      <c r="CQ20" s="209" t="str">
        <f t="shared" si="13"/>
        <v/>
      </c>
      <c r="CR20" s="244">
        <f t="shared" si="14"/>
        <v>0</v>
      </c>
      <c r="CS20" s="222" t="str">
        <f>IF(Setup!B48="","",Setup!B48&amp;" "&amp;Setup!C48)</f>
        <v/>
      </c>
      <c r="CT20" s="221">
        <v>10</v>
      </c>
      <c r="CV20" s="222" t="str">
        <f>IF(Setup!$C$39="",EE14,EE15)</f>
        <v/>
      </c>
      <c r="CX20" s="222" t="str">
        <f t="shared" si="8"/>
        <v/>
      </c>
      <c r="CZ20" s="222" t="str">
        <f>IF(Setup!$C$39="",EH14,EH15)</f>
        <v/>
      </c>
      <c r="DB20" s="222" t="str">
        <f t="shared" si="9"/>
        <v/>
      </c>
      <c r="DC20" s="222"/>
      <c r="DD20" s="491">
        <f>ROUND(Setup!$AP$6*AB20,0)</f>
        <v>0</v>
      </c>
      <c r="DE20" s="492"/>
      <c r="DF20" s="492"/>
      <c r="DG20" s="492"/>
      <c r="DH20" s="493"/>
      <c r="DI20" s="491">
        <f>ROUND(Setup!$AP$6*AG20,0)</f>
        <v>0</v>
      </c>
      <c r="DJ20" s="492"/>
      <c r="DK20" s="492"/>
      <c r="DL20" s="492"/>
      <c r="DM20" s="493"/>
      <c r="DN20" s="491">
        <f>ROUND(Setup!$AP$6*AL20,0)</f>
        <v>0</v>
      </c>
      <c r="DO20" s="492"/>
      <c r="DP20" s="492"/>
      <c r="DQ20" s="492"/>
      <c r="DR20" s="493"/>
      <c r="DS20" s="491">
        <f>ROUND(Setup!$AP$6*AQ20,0)</f>
        <v>0</v>
      </c>
      <c r="DT20" s="492"/>
      <c r="DU20" s="492"/>
      <c r="DV20" s="492"/>
      <c r="DW20" s="493"/>
      <c r="DX20" s="490">
        <f t="shared" si="15"/>
        <v>0</v>
      </c>
      <c r="DY20" s="314"/>
      <c r="DZ20" s="314"/>
      <c r="EA20" s="314"/>
      <c r="EB20" s="326"/>
      <c r="EC20" s="222"/>
      <c r="EE20" s="238" t="str">
        <f t="shared" si="5"/>
        <v/>
      </c>
      <c r="EF20" s="238" t="str">
        <f t="shared" si="0"/>
        <v/>
      </c>
      <c r="EG20" s="86"/>
      <c r="EH20" s="238" t="str">
        <f t="shared" si="1"/>
        <v/>
      </c>
    </row>
    <row r="21" spans="2:138" ht="15" customHeight="1" x14ac:dyDescent="0.2">
      <c r="B21" s="86" t="str">
        <f t="shared" si="2"/>
        <v/>
      </c>
      <c r="C21" s="240"/>
      <c r="D21" s="466"/>
      <c r="E21" s="466"/>
      <c r="F21" s="466"/>
      <c r="G21" s="466"/>
      <c r="H21" s="466"/>
      <c r="I21" s="466"/>
      <c r="J21" s="466"/>
      <c r="K21" s="466"/>
      <c r="L21" s="466"/>
      <c r="M21" s="466"/>
      <c r="N21" s="466"/>
      <c r="O21" s="466"/>
      <c r="P21" s="466"/>
      <c r="Q21" s="466"/>
      <c r="R21" s="442"/>
      <c r="S21" s="443"/>
      <c r="T21" s="443"/>
      <c r="U21" s="443"/>
      <c r="V21" s="443"/>
      <c r="W21" s="443"/>
      <c r="X21" s="443"/>
      <c r="Y21" s="443"/>
      <c r="Z21" s="443"/>
      <c r="AA21" s="443"/>
      <c r="AB21" s="415"/>
      <c r="AC21" s="416"/>
      <c r="AD21" s="416"/>
      <c r="AE21" s="416"/>
      <c r="AF21" s="417"/>
      <c r="AG21" s="415"/>
      <c r="AH21" s="416"/>
      <c r="AI21" s="416"/>
      <c r="AJ21" s="416"/>
      <c r="AK21" s="417"/>
      <c r="AL21" s="415"/>
      <c r="AM21" s="416"/>
      <c r="AN21" s="416"/>
      <c r="AO21" s="416"/>
      <c r="AP21" s="417"/>
      <c r="AQ21" s="415"/>
      <c r="AR21" s="416"/>
      <c r="AS21" s="416"/>
      <c r="AT21" s="416"/>
      <c r="AU21" s="417"/>
      <c r="AV21" s="424">
        <f t="shared" si="10"/>
        <v>0</v>
      </c>
      <c r="AW21" s="425"/>
      <c r="AX21" s="425"/>
      <c r="AY21" s="425"/>
      <c r="AZ21" s="426"/>
      <c r="CH21" s="135">
        <f>IF(CR21=1,SUM($CR$11:CR21),0)</f>
        <v>0</v>
      </c>
      <c r="CI21" s="135">
        <f>IF(CJ21=1,SUM(CJ11:CJ21),0)</f>
        <v>0</v>
      </c>
      <c r="CJ21" s="135">
        <f t="shared" si="11"/>
        <v>0</v>
      </c>
      <c r="CK21" s="135">
        <f t="shared" si="6"/>
        <v>0</v>
      </c>
      <c r="CL21" s="135">
        <f t="shared" si="7"/>
        <v>0</v>
      </c>
      <c r="CM21" s="135">
        <f t="shared" si="12"/>
        <v>0</v>
      </c>
      <c r="CN21" s="209" t="str">
        <f>IF(Setup!C49="","",Setup!Z49)</f>
        <v/>
      </c>
      <c r="CO21" s="209"/>
      <c r="CP21" s="209" t="str">
        <f>IF(Setup!C49="","",(Setup!C49))</f>
        <v/>
      </c>
      <c r="CQ21" s="209" t="str">
        <f t="shared" si="13"/>
        <v/>
      </c>
      <c r="CR21" s="244">
        <f t="shared" si="14"/>
        <v>0</v>
      </c>
      <c r="CS21" s="222" t="str">
        <f>IF(Setup!B49="","",Setup!B49&amp;" "&amp;Setup!C49)</f>
        <v/>
      </c>
      <c r="CT21" s="221">
        <v>11</v>
      </c>
      <c r="CV21" s="222" t="str">
        <f>IF(Setup!$C$39="",EE15,EE16)</f>
        <v/>
      </c>
      <c r="CX21" s="222" t="str">
        <f t="shared" si="8"/>
        <v/>
      </c>
      <c r="CZ21" s="222" t="str">
        <f>IF(Setup!$C$39="",EH15,EH16)</f>
        <v/>
      </c>
      <c r="DB21" s="222" t="str">
        <f t="shared" si="9"/>
        <v/>
      </c>
      <c r="DC21" s="222"/>
      <c r="DD21" s="491">
        <f>ROUND(Setup!$AP$6*AB21,0)</f>
        <v>0</v>
      </c>
      <c r="DE21" s="492"/>
      <c r="DF21" s="492"/>
      <c r="DG21" s="492"/>
      <c r="DH21" s="493"/>
      <c r="DI21" s="491">
        <f>ROUND(Setup!$AP$6*AG21,0)</f>
        <v>0</v>
      </c>
      <c r="DJ21" s="492"/>
      <c r="DK21" s="492"/>
      <c r="DL21" s="492"/>
      <c r="DM21" s="493"/>
      <c r="DN21" s="491">
        <f>ROUND(Setup!$AP$6*AL21,0)</f>
        <v>0</v>
      </c>
      <c r="DO21" s="492"/>
      <c r="DP21" s="492"/>
      <c r="DQ21" s="492"/>
      <c r="DR21" s="493"/>
      <c r="DS21" s="491">
        <f>ROUND(Setup!$AP$6*AQ21,0)</f>
        <v>0</v>
      </c>
      <c r="DT21" s="492"/>
      <c r="DU21" s="492"/>
      <c r="DV21" s="492"/>
      <c r="DW21" s="493"/>
      <c r="DX21" s="490">
        <f t="shared" si="15"/>
        <v>0</v>
      </c>
      <c r="DY21" s="314"/>
      <c r="DZ21" s="314"/>
      <c r="EA21" s="314"/>
      <c r="EB21" s="326"/>
      <c r="EC21" s="222"/>
      <c r="EE21" s="238" t="str">
        <f t="shared" si="5"/>
        <v/>
      </c>
      <c r="EF21" s="238" t="str">
        <f t="shared" si="0"/>
        <v/>
      </c>
      <c r="EG21" s="86"/>
      <c r="EH21" s="238" t="str">
        <f t="shared" si="1"/>
        <v/>
      </c>
    </row>
    <row r="22" spans="2:138" ht="15" customHeight="1" x14ac:dyDescent="0.2">
      <c r="B22" s="86" t="str">
        <f t="shared" si="2"/>
        <v/>
      </c>
      <c r="C22" s="240"/>
      <c r="D22" s="466"/>
      <c r="E22" s="466"/>
      <c r="F22" s="466"/>
      <c r="G22" s="466"/>
      <c r="H22" s="466"/>
      <c r="I22" s="466"/>
      <c r="J22" s="466"/>
      <c r="K22" s="466"/>
      <c r="L22" s="466"/>
      <c r="M22" s="466"/>
      <c r="N22" s="466"/>
      <c r="O22" s="466"/>
      <c r="P22" s="466"/>
      <c r="Q22" s="466"/>
      <c r="R22" s="442"/>
      <c r="S22" s="443"/>
      <c r="T22" s="443"/>
      <c r="U22" s="443"/>
      <c r="V22" s="443"/>
      <c r="W22" s="443"/>
      <c r="X22" s="443"/>
      <c r="Y22" s="443"/>
      <c r="Z22" s="443"/>
      <c r="AA22" s="443"/>
      <c r="AB22" s="415"/>
      <c r="AC22" s="416"/>
      <c r="AD22" s="416"/>
      <c r="AE22" s="416"/>
      <c r="AF22" s="417"/>
      <c r="AG22" s="415"/>
      <c r="AH22" s="416"/>
      <c r="AI22" s="416"/>
      <c r="AJ22" s="416"/>
      <c r="AK22" s="417"/>
      <c r="AL22" s="415"/>
      <c r="AM22" s="416"/>
      <c r="AN22" s="416"/>
      <c r="AO22" s="416"/>
      <c r="AP22" s="417"/>
      <c r="AQ22" s="415"/>
      <c r="AR22" s="416"/>
      <c r="AS22" s="416"/>
      <c r="AT22" s="416"/>
      <c r="AU22" s="417"/>
      <c r="AV22" s="424">
        <f t="shared" si="10"/>
        <v>0</v>
      </c>
      <c r="AW22" s="425"/>
      <c r="AX22" s="425"/>
      <c r="AY22" s="425"/>
      <c r="AZ22" s="426"/>
      <c r="CH22" s="135">
        <f>IF(CR22=1,SUM($CR$11:CR22),0)</f>
        <v>0</v>
      </c>
      <c r="CI22" s="135">
        <f>IF(CJ22=1,SUM(CJ11:CJ22),0)</f>
        <v>0</v>
      </c>
      <c r="CJ22" s="135">
        <f t="shared" si="11"/>
        <v>0</v>
      </c>
      <c r="CK22" s="135">
        <f t="shared" si="6"/>
        <v>0</v>
      </c>
      <c r="CL22" s="135">
        <f t="shared" si="7"/>
        <v>0</v>
      </c>
      <c r="CM22" s="135">
        <f t="shared" si="12"/>
        <v>0</v>
      </c>
      <c r="CN22" s="209" t="str">
        <f>IF(Setup!C50="","",Setup!Z50)</f>
        <v/>
      </c>
      <c r="CO22" s="209"/>
      <c r="CP22" s="209" t="str">
        <f>IF(Setup!C50="","",(Setup!C50))</f>
        <v/>
      </c>
      <c r="CQ22" s="209" t="str">
        <f t="shared" si="13"/>
        <v/>
      </c>
      <c r="CR22" s="244">
        <f t="shared" si="14"/>
        <v>0</v>
      </c>
      <c r="CS22" s="222" t="str">
        <f>IF(Setup!B50="","",Setup!B50&amp;" "&amp;Setup!C50)</f>
        <v/>
      </c>
      <c r="CT22" s="221">
        <v>12</v>
      </c>
      <c r="CV22" s="222" t="str">
        <f>IF(Setup!$C$39="",EE16,EE17)</f>
        <v/>
      </c>
      <c r="CX22" s="222" t="str">
        <f t="shared" si="8"/>
        <v/>
      </c>
      <c r="CZ22" s="222" t="str">
        <f>IF(Setup!$C$39="",EH16,EH17)</f>
        <v/>
      </c>
      <c r="DB22" s="222" t="str">
        <f t="shared" si="9"/>
        <v/>
      </c>
      <c r="DC22" s="222"/>
      <c r="DD22" s="491">
        <f>ROUND(Setup!$AP$6*AB22,0)</f>
        <v>0</v>
      </c>
      <c r="DE22" s="492"/>
      <c r="DF22" s="492"/>
      <c r="DG22" s="492"/>
      <c r="DH22" s="493"/>
      <c r="DI22" s="491">
        <f>ROUND(Setup!$AP$6*AG22,0)</f>
        <v>0</v>
      </c>
      <c r="DJ22" s="492"/>
      <c r="DK22" s="492"/>
      <c r="DL22" s="492"/>
      <c r="DM22" s="493"/>
      <c r="DN22" s="491">
        <f>ROUND(Setup!$AP$6*AL22,0)</f>
        <v>0</v>
      </c>
      <c r="DO22" s="492"/>
      <c r="DP22" s="492"/>
      <c r="DQ22" s="492"/>
      <c r="DR22" s="493"/>
      <c r="DS22" s="491">
        <f>ROUND(Setup!$AP$6*AQ22,0)</f>
        <v>0</v>
      </c>
      <c r="DT22" s="492"/>
      <c r="DU22" s="492"/>
      <c r="DV22" s="492"/>
      <c r="DW22" s="493"/>
      <c r="DX22" s="490">
        <f t="shared" si="15"/>
        <v>0</v>
      </c>
      <c r="DY22" s="314"/>
      <c r="DZ22" s="314"/>
      <c r="EA22" s="314"/>
      <c r="EB22" s="326"/>
      <c r="EC22" s="222"/>
      <c r="EE22" s="238" t="str">
        <f t="shared" si="5"/>
        <v/>
      </c>
      <c r="EF22" s="238" t="str">
        <f t="shared" si="0"/>
        <v/>
      </c>
      <c r="EG22" s="86"/>
      <c r="EH22" s="238" t="str">
        <f t="shared" si="1"/>
        <v/>
      </c>
    </row>
    <row r="23" spans="2:138" ht="15" customHeight="1" x14ac:dyDescent="0.2">
      <c r="B23" s="86" t="str">
        <f t="shared" si="2"/>
        <v/>
      </c>
      <c r="C23" s="240"/>
      <c r="D23" s="466"/>
      <c r="E23" s="466"/>
      <c r="F23" s="466"/>
      <c r="G23" s="466"/>
      <c r="H23" s="466"/>
      <c r="I23" s="466"/>
      <c r="J23" s="466"/>
      <c r="K23" s="466"/>
      <c r="L23" s="466"/>
      <c r="M23" s="466"/>
      <c r="N23" s="466"/>
      <c r="O23" s="466"/>
      <c r="P23" s="466"/>
      <c r="Q23" s="466"/>
      <c r="R23" s="442"/>
      <c r="S23" s="443"/>
      <c r="T23" s="443"/>
      <c r="U23" s="443"/>
      <c r="V23" s="443"/>
      <c r="W23" s="443"/>
      <c r="X23" s="443"/>
      <c r="Y23" s="443"/>
      <c r="Z23" s="443"/>
      <c r="AA23" s="443"/>
      <c r="AB23" s="415"/>
      <c r="AC23" s="416"/>
      <c r="AD23" s="416"/>
      <c r="AE23" s="416"/>
      <c r="AF23" s="417"/>
      <c r="AG23" s="452"/>
      <c r="AH23" s="453"/>
      <c r="AI23" s="453"/>
      <c r="AJ23" s="453"/>
      <c r="AK23" s="454"/>
      <c r="AL23" s="415"/>
      <c r="AM23" s="416"/>
      <c r="AN23" s="416"/>
      <c r="AO23" s="416"/>
      <c r="AP23" s="417"/>
      <c r="AQ23" s="415"/>
      <c r="AR23" s="416"/>
      <c r="AS23" s="416"/>
      <c r="AT23" s="416"/>
      <c r="AU23" s="417"/>
      <c r="AV23" s="424">
        <f t="shared" si="10"/>
        <v>0</v>
      </c>
      <c r="AW23" s="425"/>
      <c r="AX23" s="425"/>
      <c r="AY23" s="425"/>
      <c r="AZ23" s="426"/>
      <c r="CH23" s="135">
        <f>IF(CR23=1,SUM($CR$11:CR23),0)</f>
        <v>0</v>
      </c>
      <c r="CI23" s="135">
        <f>IF(CJ23=1,SUM(CJ11:CJ23),0)</f>
        <v>0</v>
      </c>
      <c r="CJ23" s="135">
        <f t="shared" ref="CJ23:CJ84" si="16">SUM(CK23:CM23)</f>
        <v>0</v>
      </c>
      <c r="CK23" s="135">
        <f t="shared" ref="CK23:CK84" si="17">IF(CO23="Prosjekteier",1,0)</f>
        <v>0</v>
      </c>
      <c r="CL23" s="135">
        <f t="shared" ref="CL23:CL84" si="18">IF(CN23="Danmark",1,0)</f>
        <v>0</v>
      </c>
      <c r="CM23" s="135">
        <f t="shared" ref="CM23:CM84" si="19">IF(CN23="Sverige",1,0)</f>
        <v>0</v>
      </c>
      <c r="CN23" s="209" t="str">
        <f>IF(Setup!C51="","",Setup!Z51)</f>
        <v/>
      </c>
      <c r="CO23" s="209"/>
      <c r="CP23" s="209" t="str">
        <f>IF(Setup!C51="","",(Setup!C51))</f>
        <v/>
      </c>
      <c r="CQ23" s="209" t="str">
        <f t="shared" ref="CQ23:CQ84" si="20">CN23</f>
        <v/>
      </c>
      <c r="CR23" s="244">
        <f t="shared" si="14"/>
        <v>0</v>
      </c>
      <c r="CS23" s="222" t="str">
        <f>IF(Setup!B51="","",Setup!B51&amp;" "&amp;Setup!C51)</f>
        <v/>
      </c>
      <c r="CT23" s="221">
        <v>13</v>
      </c>
      <c r="CV23" s="222" t="str">
        <f>IF(Setup!$C$39="",EE17,EE18)</f>
        <v/>
      </c>
      <c r="CX23" s="222" t="str">
        <f t="shared" si="8"/>
        <v/>
      </c>
      <c r="CZ23" s="222" t="str">
        <f>IF(Setup!$C$39="",EH17,EH18)</f>
        <v/>
      </c>
      <c r="DB23" s="222" t="str">
        <f t="shared" si="9"/>
        <v/>
      </c>
      <c r="DC23" s="222"/>
      <c r="DD23" s="491">
        <f>ROUND(Setup!$AP$6*AB23,0)</f>
        <v>0</v>
      </c>
      <c r="DE23" s="492"/>
      <c r="DF23" s="492"/>
      <c r="DG23" s="492"/>
      <c r="DH23" s="493"/>
      <c r="DI23" s="491">
        <f>ROUND(Setup!$AP$6*AG23,0)</f>
        <v>0</v>
      </c>
      <c r="DJ23" s="492"/>
      <c r="DK23" s="492"/>
      <c r="DL23" s="492"/>
      <c r="DM23" s="493"/>
      <c r="DN23" s="491">
        <f>ROUND(Setup!$AP$6*AL23,0)</f>
        <v>0</v>
      </c>
      <c r="DO23" s="492"/>
      <c r="DP23" s="492"/>
      <c r="DQ23" s="492"/>
      <c r="DR23" s="493"/>
      <c r="DS23" s="491">
        <f>ROUND(Setup!$AP$6*AQ23,0)</f>
        <v>0</v>
      </c>
      <c r="DT23" s="492"/>
      <c r="DU23" s="492"/>
      <c r="DV23" s="492"/>
      <c r="DW23" s="493"/>
      <c r="DX23" s="490">
        <f t="shared" si="15"/>
        <v>0</v>
      </c>
      <c r="DY23" s="314"/>
      <c r="DZ23" s="314"/>
      <c r="EA23" s="314"/>
      <c r="EB23" s="326"/>
      <c r="EC23" s="222"/>
      <c r="EE23" s="238" t="str">
        <f t="shared" si="5"/>
        <v/>
      </c>
      <c r="EF23" s="238" t="str">
        <f t="shared" si="0"/>
        <v/>
      </c>
      <c r="EG23" s="86"/>
      <c r="EH23" s="238" t="str">
        <f t="shared" si="1"/>
        <v/>
      </c>
    </row>
    <row r="24" spans="2:138" ht="15" customHeight="1" x14ac:dyDescent="0.2">
      <c r="B24" s="86" t="str">
        <f t="shared" si="2"/>
        <v/>
      </c>
      <c r="C24" s="240"/>
      <c r="D24" s="466"/>
      <c r="E24" s="466"/>
      <c r="F24" s="466"/>
      <c r="G24" s="466"/>
      <c r="H24" s="466"/>
      <c r="I24" s="466"/>
      <c r="J24" s="466"/>
      <c r="K24" s="466"/>
      <c r="L24" s="466"/>
      <c r="M24" s="466"/>
      <c r="N24" s="466"/>
      <c r="O24" s="466"/>
      <c r="P24" s="466"/>
      <c r="Q24" s="466"/>
      <c r="R24" s="442"/>
      <c r="S24" s="443"/>
      <c r="T24" s="443"/>
      <c r="U24" s="443"/>
      <c r="V24" s="443"/>
      <c r="W24" s="443"/>
      <c r="X24" s="443"/>
      <c r="Y24" s="443"/>
      <c r="Z24" s="443"/>
      <c r="AA24" s="443"/>
      <c r="AB24" s="415"/>
      <c r="AC24" s="416"/>
      <c r="AD24" s="416"/>
      <c r="AE24" s="416"/>
      <c r="AF24" s="417"/>
      <c r="AG24" s="415"/>
      <c r="AH24" s="416"/>
      <c r="AI24" s="416"/>
      <c r="AJ24" s="416"/>
      <c r="AK24" s="417"/>
      <c r="AL24" s="415"/>
      <c r="AM24" s="416"/>
      <c r="AN24" s="416"/>
      <c r="AO24" s="416"/>
      <c r="AP24" s="417"/>
      <c r="AQ24" s="415"/>
      <c r="AR24" s="416"/>
      <c r="AS24" s="416"/>
      <c r="AT24" s="416"/>
      <c r="AU24" s="417"/>
      <c r="AV24" s="424">
        <f t="shared" si="10"/>
        <v>0</v>
      </c>
      <c r="AW24" s="425"/>
      <c r="AX24" s="425"/>
      <c r="AY24" s="425"/>
      <c r="AZ24" s="426"/>
      <c r="CH24" s="135">
        <f>IF(CR24=1,SUM($CR$11:CR24),0)</f>
        <v>0</v>
      </c>
      <c r="CI24" s="135">
        <f>IF(CJ24=1,SUM(CJ11:CJ24),0)</f>
        <v>0</v>
      </c>
      <c r="CJ24" s="135">
        <f t="shared" si="16"/>
        <v>0</v>
      </c>
      <c r="CK24" s="135">
        <f t="shared" si="17"/>
        <v>0</v>
      </c>
      <c r="CL24" s="135">
        <f t="shared" si="18"/>
        <v>0</v>
      </c>
      <c r="CM24" s="135">
        <f t="shared" si="19"/>
        <v>0</v>
      </c>
      <c r="CN24" s="209" t="str">
        <f>IF(Setup!C52="","",Setup!Z52)</f>
        <v/>
      </c>
      <c r="CO24" s="209"/>
      <c r="CP24" s="209" t="str">
        <f>IF(Setup!C52="","",(Setup!C52))</f>
        <v/>
      </c>
      <c r="CQ24" s="209" t="str">
        <f t="shared" si="20"/>
        <v/>
      </c>
      <c r="CR24" s="244">
        <f t="shared" si="14"/>
        <v>0</v>
      </c>
      <c r="CS24" s="222" t="str">
        <f>IF(Setup!B52="","",Setup!B52&amp;" "&amp;Setup!C52)</f>
        <v/>
      </c>
      <c r="CT24" s="221">
        <v>14</v>
      </c>
      <c r="CV24" s="222" t="str">
        <f>IF(Setup!$C$39="",EE18,EE19)</f>
        <v/>
      </c>
      <c r="CX24" s="222" t="str">
        <f t="shared" si="8"/>
        <v/>
      </c>
      <c r="CZ24" s="222" t="str">
        <f>IF(Setup!$C$39="",EH18,EH19)</f>
        <v/>
      </c>
      <c r="DB24" s="222" t="str">
        <f t="shared" si="9"/>
        <v/>
      </c>
      <c r="DC24" s="222"/>
      <c r="DD24" s="491">
        <f>ROUND(Setup!$AP$6*AB24,0)</f>
        <v>0</v>
      </c>
      <c r="DE24" s="492"/>
      <c r="DF24" s="492"/>
      <c r="DG24" s="492"/>
      <c r="DH24" s="493"/>
      <c r="DI24" s="491">
        <f>ROUND(Setup!$AP$6*AG24,0)</f>
        <v>0</v>
      </c>
      <c r="DJ24" s="492"/>
      <c r="DK24" s="492"/>
      <c r="DL24" s="492"/>
      <c r="DM24" s="493"/>
      <c r="DN24" s="491">
        <f>ROUND(Setup!$AP$6*AL24,0)</f>
        <v>0</v>
      </c>
      <c r="DO24" s="492"/>
      <c r="DP24" s="492"/>
      <c r="DQ24" s="492"/>
      <c r="DR24" s="493"/>
      <c r="DS24" s="491">
        <f>ROUND(Setup!$AP$6*AQ24,0)</f>
        <v>0</v>
      </c>
      <c r="DT24" s="492"/>
      <c r="DU24" s="492"/>
      <c r="DV24" s="492"/>
      <c r="DW24" s="493"/>
      <c r="DX24" s="490">
        <f t="shared" si="15"/>
        <v>0</v>
      </c>
      <c r="DY24" s="314"/>
      <c r="DZ24" s="314"/>
      <c r="EA24" s="314"/>
      <c r="EB24" s="326"/>
      <c r="EC24" s="222"/>
      <c r="EE24" s="238" t="str">
        <f t="shared" si="5"/>
        <v/>
      </c>
      <c r="EF24" s="238" t="str">
        <f t="shared" si="0"/>
        <v/>
      </c>
      <c r="EG24" s="86"/>
      <c r="EH24" s="238" t="str">
        <f t="shared" si="1"/>
        <v/>
      </c>
    </row>
    <row r="25" spans="2:138" ht="15" customHeight="1" x14ac:dyDescent="0.2">
      <c r="B25" s="86" t="str">
        <f t="shared" si="2"/>
        <v/>
      </c>
      <c r="C25" s="240"/>
      <c r="D25" s="466"/>
      <c r="E25" s="466"/>
      <c r="F25" s="466"/>
      <c r="G25" s="466"/>
      <c r="H25" s="466"/>
      <c r="I25" s="466"/>
      <c r="J25" s="466"/>
      <c r="K25" s="466"/>
      <c r="L25" s="466"/>
      <c r="M25" s="466"/>
      <c r="N25" s="466"/>
      <c r="O25" s="466"/>
      <c r="P25" s="466"/>
      <c r="Q25" s="466"/>
      <c r="R25" s="442"/>
      <c r="S25" s="443"/>
      <c r="T25" s="443"/>
      <c r="U25" s="443"/>
      <c r="V25" s="443"/>
      <c r="W25" s="443"/>
      <c r="X25" s="443"/>
      <c r="Y25" s="443"/>
      <c r="Z25" s="443"/>
      <c r="AA25" s="443"/>
      <c r="AB25" s="415"/>
      <c r="AC25" s="416"/>
      <c r="AD25" s="416"/>
      <c r="AE25" s="416"/>
      <c r="AF25" s="417"/>
      <c r="AG25" s="415"/>
      <c r="AH25" s="416"/>
      <c r="AI25" s="416"/>
      <c r="AJ25" s="416"/>
      <c r="AK25" s="417"/>
      <c r="AL25" s="415"/>
      <c r="AM25" s="416"/>
      <c r="AN25" s="416"/>
      <c r="AO25" s="416"/>
      <c r="AP25" s="417"/>
      <c r="AQ25" s="415"/>
      <c r="AR25" s="416"/>
      <c r="AS25" s="416"/>
      <c r="AT25" s="416"/>
      <c r="AU25" s="417"/>
      <c r="AV25" s="424">
        <f t="shared" si="10"/>
        <v>0</v>
      </c>
      <c r="AW25" s="425"/>
      <c r="AX25" s="425"/>
      <c r="AY25" s="425"/>
      <c r="AZ25" s="426"/>
      <c r="CH25" s="135">
        <f>IF(CR25=1,SUM($CR$11:CR25),0)</f>
        <v>0</v>
      </c>
      <c r="CI25" s="135">
        <f>IF(CJ25=1,SUM(CJ11:CJ25),0)</f>
        <v>0</v>
      </c>
      <c r="CJ25" s="135">
        <f t="shared" si="16"/>
        <v>0</v>
      </c>
      <c r="CK25" s="135">
        <f t="shared" si="17"/>
        <v>0</v>
      </c>
      <c r="CL25" s="135">
        <f t="shared" si="18"/>
        <v>0</v>
      </c>
      <c r="CM25" s="135">
        <f t="shared" si="19"/>
        <v>0</v>
      </c>
      <c r="CN25" s="209" t="str">
        <f>IF(Setup!C53="","",Setup!Z53)</f>
        <v/>
      </c>
      <c r="CO25" s="209"/>
      <c r="CP25" s="209" t="str">
        <f>IF(Setup!C53="","",(Setup!C53))</f>
        <v/>
      </c>
      <c r="CQ25" s="209" t="str">
        <f t="shared" si="20"/>
        <v/>
      </c>
      <c r="CR25" s="244">
        <f t="shared" si="14"/>
        <v>0</v>
      </c>
      <c r="CS25" s="222" t="str">
        <f>IF(Setup!B53="","",Setup!B53&amp;" "&amp;Setup!C53)</f>
        <v/>
      </c>
      <c r="CT25" s="221">
        <v>15</v>
      </c>
      <c r="CV25" s="222" t="str">
        <f>IF(Setup!$C$39="",EE19,EE20)</f>
        <v/>
      </c>
      <c r="CX25" s="222" t="str">
        <f t="shared" si="8"/>
        <v/>
      </c>
      <c r="CZ25" s="222" t="str">
        <f>IF(Setup!$C$39="",EH19,EH20)</f>
        <v/>
      </c>
      <c r="DB25" s="222" t="str">
        <f t="shared" si="9"/>
        <v/>
      </c>
      <c r="DC25" s="222"/>
      <c r="DD25" s="491">
        <f>ROUND(Setup!$AP$6*AB25,0)</f>
        <v>0</v>
      </c>
      <c r="DE25" s="492"/>
      <c r="DF25" s="492"/>
      <c r="DG25" s="492"/>
      <c r="DH25" s="493"/>
      <c r="DI25" s="491">
        <f>ROUND(Setup!$AP$6*AG25,0)</f>
        <v>0</v>
      </c>
      <c r="DJ25" s="492"/>
      <c r="DK25" s="492"/>
      <c r="DL25" s="492"/>
      <c r="DM25" s="493"/>
      <c r="DN25" s="491">
        <f>ROUND(Setup!$AP$6*AL25,0)</f>
        <v>0</v>
      </c>
      <c r="DO25" s="492"/>
      <c r="DP25" s="492"/>
      <c r="DQ25" s="492"/>
      <c r="DR25" s="493"/>
      <c r="DS25" s="491">
        <f>ROUND(Setup!$AP$6*AQ25,0)</f>
        <v>0</v>
      </c>
      <c r="DT25" s="492"/>
      <c r="DU25" s="492"/>
      <c r="DV25" s="492"/>
      <c r="DW25" s="493"/>
      <c r="DX25" s="490">
        <f t="shared" si="15"/>
        <v>0</v>
      </c>
      <c r="DY25" s="314"/>
      <c r="DZ25" s="314"/>
      <c r="EA25" s="314"/>
      <c r="EB25" s="326"/>
      <c r="EC25" s="222"/>
      <c r="EE25" s="238" t="str">
        <f t="shared" si="5"/>
        <v/>
      </c>
      <c r="EF25" s="238" t="str">
        <f t="shared" si="0"/>
        <v/>
      </c>
      <c r="EG25" s="86"/>
      <c r="EH25" s="238" t="str">
        <f t="shared" si="1"/>
        <v/>
      </c>
    </row>
    <row r="26" spans="2:138" ht="15" customHeight="1" x14ac:dyDescent="0.2">
      <c r="B26" s="86" t="str">
        <f t="shared" si="2"/>
        <v/>
      </c>
      <c r="C26" s="240"/>
      <c r="D26" s="466"/>
      <c r="E26" s="466"/>
      <c r="F26" s="466"/>
      <c r="G26" s="466"/>
      <c r="H26" s="466"/>
      <c r="I26" s="466"/>
      <c r="J26" s="466"/>
      <c r="K26" s="466"/>
      <c r="L26" s="466"/>
      <c r="M26" s="466"/>
      <c r="N26" s="466"/>
      <c r="O26" s="466"/>
      <c r="P26" s="466"/>
      <c r="Q26" s="466"/>
      <c r="R26" s="442"/>
      <c r="S26" s="443"/>
      <c r="T26" s="443"/>
      <c r="U26" s="443"/>
      <c r="V26" s="443"/>
      <c r="W26" s="443"/>
      <c r="X26" s="443"/>
      <c r="Y26" s="443"/>
      <c r="Z26" s="443"/>
      <c r="AA26" s="443"/>
      <c r="AB26" s="415"/>
      <c r="AC26" s="416"/>
      <c r="AD26" s="416"/>
      <c r="AE26" s="416"/>
      <c r="AF26" s="417"/>
      <c r="AG26" s="415"/>
      <c r="AH26" s="416"/>
      <c r="AI26" s="416"/>
      <c r="AJ26" s="416"/>
      <c r="AK26" s="417"/>
      <c r="AL26" s="415"/>
      <c r="AM26" s="416"/>
      <c r="AN26" s="416"/>
      <c r="AO26" s="416"/>
      <c r="AP26" s="417"/>
      <c r="AQ26" s="415"/>
      <c r="AR26" s="416"/>
      <c r="AS26" s="416"/>
      <c r="AT26" s="416"/>
      <c r="AU26" s="417"/>
      <c r="AV26" s="424">
        <f t="shared" si="10"/>
        <v>0</v>
      </c>
      <c r="AW26" s="425"/>
      <c r="AX26" s="425"/>
      <c r="AY26" s="425"/>
      <c r="AZ26" s="426"/>
      <c r="CH26" s="135">
        <f>IF(CR26=1,SUM($CR$11:CR26),0)</f>
        <v>0</v>
      </c>
      <c r="CI26" s="135">
        <f>IF(CJ26=1,SUM(CJ11:CJ26),0)</f>
        <v>0</v>
      </c>
      <c r="CJ26" s="135">
        <f t="shared" si="16"/>
        <v>0</v>
      </c>
      <c r="CK26" s="135">
        <f t="shared" si="17"/>
        <v>0</v>
      </c>
      <c r="CL26" s="135">
        <f t="shared" si="18"/>
        <v>0</v>
      </c>
      <c r="CM26" s="135">
        <f t="shared" si="19"/>
        <v>0</v>
      </c>
      <c r="CN26" s="209" t="str">
        <f>IF(Setup!C54="","",Setup!Z54)</f>
        <v/>
      </c>
      <c r="CO26" s="209"/>
      <c r="CP26" s="209" t="str">
        <f>IF(Setup!C54="","",(Setup!C54))</f>
        <v/>
      </c>
      <c r="CQ26" s="209" t="str">
        <f t="shared" si="20"/>
        <v/>
      </c>
      <c r="CR26" s="244">
        <f t="shared" si="14"/>
        <v>0</v>
      </c>
      <c r="CS26" s="222" t="str">
        <f>IF(Setup!B54="","",Setup!B54&amp;" "&amp;Setup!C54)</f>
        <v/>
      </c>
      <c r="CT26" s="221">
        <v>16</v>
      </c>
      <c r="CV26" s="222" t="str">
        <f>IF(Setup!$C$39="",EE20,EE21)</f>
        <v/>
      </c>
      <c r="CX26" s="222" t="str">
        <f t="shared" si="8"/>
        <v/>
      </c>
      <c r="CZ26" s="222" t="str">
        <f>IF(Setup!$C$39="",EH20,EH21)</f>
        <v/>
      </c>
      <c r="DB26" s="222" t="str">
        <f t="shared" si="9"/>
        <v/>
      </c>
      <c r="DC26" s="222"/>
      <c r="DD26" s="491">
        <f>ROUND(Setup!$AP$6*AB26,0)</f>
        <v>0</v>
      </c>
      <c r="DE26" s="492"/>
      <c r="DF26" s="492"/>
      <c r="DG26" s="492"/>
      <c r="DH26" s="493"/>
      <c r="DI26" s="491">
        <f>ROUND(Setup!$AP$6*AG26,0)</f>
        <v>0</v>
      </c>
      <c r="DJ26" s="492"/>
      <c r="DK26" s="492"/>
      <c r="DL26" s="492"/>
      <c r="DM26" s="493"/>
      <c r="DN26" s="491">
        <f>ROUND(Setup!$AP$6*AL26,0)</f>
        <v>0</v>
      </c>
      <c r="DO26" s="492"/>
      <c r="DP26" s="492"/>
      <c r="DQ26" s="492"/>
      <c r="DR26" s="493"/>
      <c r="DS26" s="491">
        <f>ROUND(Setup!$AP$6*AQ26,0)</f>
        <v>0</v>
      </c>
      <c r="DT26" s="492"/>
      <c r="DU26" s="492"/>
      <c r="DV26" s="492"/>
      <c r="DW26" s="493"/>
      <c r="DX26" s="490">
        <f t="shared" si="15"/>
        <v>0</v>
      </c>
      <c r="DY26" s="314"/>
      <c r="DZ26" s="314"/>
      <c r="EA26" s="314"/>
      <c r="EB26" s="326"/>
      <c r="EC26" s="222"/>
      <c r="EE26" s="238" t="str">
        <f t="shared" si="5"/>
        <v/>
      </c>
      <c r="EF26" s="238" t="str">
        <f t="shared" si="0"/>
        <v/>
      </c>
      <c r="EG26" s="86"/>
      <c r="EH26" s="238" t="str">
        <f t="shared" si="1"/>
        <v/>
      </c>
    </row>
    <row r="27" spans="2:138" ht="15" customHeight="1" x14ac:dyDescent="0.2">
      <c r="B27" s="86" t="str">
        <f t="shared" si="2"/>
        <v/>
      </c>
      <c r="C27" s="240"/>
      <c r="D27" s="466"/>
      <c r="E27" s="466"/>
      <c r="F27" s="466"/>
      <c r="G27" s="466"/>
      <c r="H27" s="466"/>
      <c r="I27" s="466"/>
      <c r="J27" s="466"/>
      <c r="K27" s="466"/>
      <c r="L27" s="466"/>
      <c r="M27" s="466"/>
      <c r="N27" s="466"/>
      <c r="O27" s="466"/>
      <c r="P27" s="466"/>
      <c r="Q27" s="466"/>
      <c r="R27" s="442"/>
      <c r="S27" s="443"/>
      <c r="T27" s="443"/>
      <c r="U27" s="443"/>
      <c r="V27" s="443"/>
      <c r="W27" s="443"/>
      <c r="X27" s="443"/>
      <c r="Y27" s="443"/>
      <c r="Z27" s="443"/>
      <c r="AA27" s="443"/>
      <c r="AB27" s="415"/>
      <c r="AC27" s="416"/>
      <c r="AD27" s="416"/>
      <c r="AE27" s="416"/>
      <c r="AF27" s="417"/>
      <c r="AG27" s="415"/>
      <c r="AH27" s="416"/>
      <c r="AI27" s="416"/>
      <c r="AJ27" s="416"/>
      <c r="AK27" s="417"/>
      <c r="AL27" s="415"/>
      <c r="AM27" s="416"/>
      <c r="AN27" s="416"/>
      <c r="AO27" s="416"/>
      <c r="AP27" s="417"/>
      <c r="AQ27" s="415"/>
      <c r="AR27" s="416"/>
      <c r="AS27" s="416"/>
      <c r="AT27" s="416"/>
      <c r="AU27" s="417"/>
      <c r="AV27" s="424">
        <f t="shared" si="10"/>
        <v>0</v>
      </c>
      <c r="AW27" s="425"/>
      <c r="AX27" s="425"/>
      <c r="AY27" s="425"/>
      <c r="AZ27" s="426"/>
      <c r="CH27" s="135">
        <f>IF(CR27=1,SUM($CR$11:CR27),0)</f>
        <v>0</v>
      </c>
      <c r="CI27" s="135">
        <f>IF(CJ27=1,SUM(CJ11:CJ27),0)</f>
        <v>0</v>
      </c>
      <c r="CJ27" s="135">
        <f t="shared" si="16"/>
        <v>0</v>
      </c>
      <c r="CK27" s="135">
        <f t="shared" si="17"/>
        <v>0</v>
      </c>
      <c r="CL27" s="135">
        <f t="shared" si="18"/>
        <v>0</v>
      </c>
      <c r="CM27" s="135">
        <f t="shared" si="19"/>
        <v>0</v>
      </c>
      <c r="CN27" s="209" t="str">
        <f>IF(Setup!C55="","",Setup!Z55)</f>
        <v/>
      </c>
      <c r="CO27" s="209"/>
      <c r="CP27" s="209" t="str">
        <f>IF(Setup!C55="","",(Setup!C55))</f>
        <v/>
      </c>
      <c r="CQ27" s="209" t="str">
        <f t="shared" si="20"/>
        <v/>
      </c>
      <c r="CR27" s="244">
        <f t="shared" si="14"/>
        <v>0</v>
      </c>
      <c r="CS27" s="222" t="str">
        <f>IF(Setup!B55="","",Setup!B55&amp;" "&amp;Setup!C55)</f>
        <v/>
      </c>
      <c r="CT27" s="221">
        <v>17</v>
      </c>
      <c r="CV27" s="222" t="str">
        <f>IF(Setup!$C$39="",EE21,EE22)</f>
        <v/>
      </c>
      <c r="CX27" s="222" t="str">
        <f t="shared" si="8"/>
        <v/>
      </c>
      <c r="CZ27" s="222" t="str">
        <f>IF(Setup!$C$39="",EH21,EH22)</f>
        <v/>
      </c>
      <c r="DB27" s="222" t="str">
        <f t="shared" si="9"/>
        <v/>
      </c>
      <c r="DC27" s="222"/>
      <c r="DD27" s="491">
        <f>ROUND(Setup!$AP$6*AB27,0)</f>
        <v>0</v>
      </c>
      <c r="DE27" s="492"/>
      <c r="DF27" s="492"/>
      <c r="DG27" s="492"/>
      <c r="DH27" s="493"/>
      <c r="DI27" s="491">
        <f>ROUND(Setup!$AP$6*AG27,0)</f>
        <v>0</v>
      </c>
      <c r="DJ27" s="492"/>
      <c r="DK27" s="492"/>
      <c r="DL27" s="492"/>
      <c r="DM27" s="493"/>
      <c r="DN27" s="491">
        <f>ROUND(Setup!$AP$6*AL27,0)</f>
        <v>0</v>
      </c>
      <c r="DO27" s="492"/>
      <c r="DP27" s="492"/>
      <c r="DQ27" s="492"/>
      <c r="DR27" s="493"/>
      <c r="DS27" s="491">
        <f>ROUND(Setup!$AP$6*AQ27,0)</f>
        <v>0</v>
      </c>
      <c r="DT27" s="492"/>
      <c r="DU27" s="492"/>
      <c r="DV27" s="492"/>
      <c r="DW27" s="493"/>
      <c r="DX27" s="490">
        <f t="shared" si="15"/>
        <v>0</v>
      </c>
      <c r="DY27" s="314"/>
      <c r="DZ27" s="314"/>
      <c r="EA27" s="314"/>
      <c r="EB27" s="326"/>
      <c r="EC27" s="222"/>
      <c r="EE27" s="238" t="str">
        <f t="shared" si="5"/>
        <v/>
      </c>
      <c r="EF27" s="238" t="str">
        <f t="shared" si="0"/>
        <v/>
      </c>
      <c r="EG27" s="86"/>
      <c r="EH27" s="238" t="str">
        <f t="shared" si="1"/>
        <v/>
      </c>
    </row>
    <row r="28" spans="2:138" ht="15" customHeight="1" x14ac:dyDescent="0.2">
      <c r="B28" s="86" t="str">
        <f t="shared" si="2"/>
        <v/>
      </c>
      <c r="C28" s="240"/>
      <c r="D28" s="466"/>
      <c r="E28" s="466"/>
      <c r="F28" s="466"/>
      <c r="G28" s="466"/>
      <c r="H28" s="466"/>
      <c r="I28" s="466"/>
      <c r="J28" s="466"/>
      <c r="K28" s="466"/>
      <c r="L28" s="466"/>
      <c r="M28" s="466"/>
      <c r="N28" s="466"/>
      <c r="O28" s="466"/>
      <c r="P28" s="466"/>
      <c r="Q28" s="466"/>
      <c r="R28" s="442"/>
      <c r="S28" s="443"/>
      <c r="T28" s="443"/>
      <c r="U28" s="443"/>
      <c r="V28" s="443"/>
      <c r="W28" s="443"/>
      <c r="X28" s="443"/>
      <c r="Y28" s="443"/>
      <c r="Z28" s="443"/>
      <c r="AA28" s="443"/>
      <c r="AB28" s="415"/>
      <c r="AC28" s="416"/>
      <c r="AD28" s="416"/>
      <c r="AE28" s="416"/>
      <c r="AF28" s="417"/>
      <c r="AG28" s="415"/>
      <c r="AH28" s="416"/>
      <c r="AI28" s="416"/>
      <c r="AJ28" s="416"/>
      <c r="AK28" s="417"/>
      <c r="AL28" s="415"/>
      <c r="AM28" s="416"/>
      <c r="AN28" s="416"/>
      <c r="AO28" s="416"/>
      <c r="AP28" s="417"/>
      <c r="AQ28" s="415"/>
      <c r="AR28" s="416"/>
      <c r="AS28" s="416"/>
      <c r="AT28" s="416"/>
      <c r="AU28" s="417"/>
      <c r="AV28" s="424">
        <f t="shared" si="10"/>
        <v>0</v>
      </c>
      <c r="AW28" s="425"/>
      <c r="AX28" s="425"/>
      <c r="AY28" s="425"/>
      <c r="AZ28" s="426"/>
      <c r="CH28" s="135">
        <f>IF(CR28=1,SUM($CR$11:CR28),0)</f>
        <v>0</v>
      </c>
      <c r="CI28" s="135">
        <f>IF(CJ28=1,SUM(CJ11:CJ28),0)</f>
        <v>0</v>
      </c>
      <c r="CJ28" s="135">
        <f t="shared" si="16"/>
        <v>0</v>
      </c>
      <c r="CK28" s="135">
        <f t="shared" si="17"/>
        <v>0</v>
      </c>
      <c r="CL28" s="135">
        <f t="shared" si="18"/>
        <v>0</v>
      </c>
      <c r="CM28" s="135">
        <f t="shared" si="19"/>
        <v>0</v>
      </c>
      <c r="CN28" s="209" t="str">
        <f>IF(Setup!C56="","",Setup!Z56)</f>
        <v/>
      </c>
      <c r="CO28" s="209"/>
      <c r="CP28" s="209" t="str">
        <f>IF(Setup!C56="","",(Setup!C56))</f>
        <v/>
      </c>
      <c r="CQ28" s="209" t="str">
        <f t="shared" si="20"/>
        <v/>
      </c>
      <c r="CR28" s="244">
        <f t="shared" si="14"/>
        <v>0</v>
      </c>
      <c r="CS28" s="222" t="str">
        <f>IF(Setup!B56="","",Setup!B56&amp;" "&amp;Setup!C56)</f>
        <v/>
      </c>
      <c r="CT28" s="221">
        <v>18</v>
      </c>
      <c r="CV28" s="222" t="str">
        <f>IF(Setup!$C$39="",EE22,EE23)</f>
        <v/>
      </c>
      <c r="CX28" s="222" t="str">
        <f t="shared" si="8"/>
        <v/>
      </c>
      <c r="CZ28" s="222" t="str">
        <f>IF(Setup!$C$39="",EH22,EH23)</f>
        <v/>
      </c>
      <c r="DB28" s="222" t="str">
        <f t="shared" si="9"/>
        <v/>
      </c>
      <c r="DC28" s="222"/>
      <c r="DD28" s="491">
        <f>ROUND(Setup!$AP$6*AB28,0)</f>
        <v>0</v>
      </c>
      <c r="DE28" s="492"/>
      <c r="DF28" s="492"/>
      <c r="DG28" s="492"/>
      <c r="DH28" s="493"/>
      <c r="DI28" s="491">
        <f>ROUND(Setup!$AP$6*AG28,0)</f>
        <v>0</v>
      </c>
      <c r="DJ28" s="492"/>
      <c r="DK28" s="492"/>
      <c r="DL28" s="492"/>
      <c r="DM28" s="493"/>
      <c r="DN28" s="491">
        <f>ROUND(Setup!$AP$6*AL28,0)</f>
        <v>0</v>
      </c>
      <c r="DO28" s="492"/>
      <c r="DP28" s="492"/>
      <c r="DQ28" s="492"/>
      <c r="DR28" s="493"/>
      <c r="DS28" s="491">
        <f>ROUND(Setup!$AP$6*AQ28,0)</f>
        <v>0</v>
      </c>
      <c r="DT28" s="492"/>
      <c r="DU28" s="492"/>
      <c r="DV28" s="492"/>
      <c r="DW28" s="493"/>
      <c r="DX28" s="490">
        <f t="shared" si="15"/>
        <v>0</v>
      </c>
      <c r="DY28" s="314"/>
      <c r="DZ28" s="314"/>
      <c r="EA28" s="314"/>
      <c r="EB28" s="326"/>
      <c r="EC28" s="222"/>
      <c r="EE28" s="238" t="str">
        <f t="shared" si="5"/>
        <v/>
      </c>
      <c r="EF28" s="238" t="str">
        <f t="shared" si="0"/>
        <v/>
      </c>
      <c r="EG28" s="86"/>
      <c r="EH28" s="238" t="str">
        <f t="shared" si="1"/>
        <v/>
      </c>
    </row>
    <row r="29" spans="2:138" ht="15" customHeight="1" x14ac:dyDescent="0.2">
      <c r="B29" s="86" t="str">
        <f t="shared" si="2"/>
        <v/>
      </c>
      <c r="C29" s="240"/>
      <c r="D29" s="466"/>
      <c r="E29" s="466"/>
      <c r="F29" s="466"/>
      <c r="G29" s="466"/>
      <c r="H29" s="466"/>
      <c r="I29" s="466"/>
      <c r="J29" s="466"/>
      <c r="K29" s="466"/>
      <c r="L29" s="466"/>
      <c r="M29" s="466"/>
      <c r="N29" s="466"/>
      <c r="O29" s="466"/>
      <c r="P29" s="466"/>
      <c r="Q29" s="466"/>
      <c r="R29" s="442"/>
      <c r="S29" s="443"/>
      <c r="T29" s="443"/>
      <c r="U29" s="443"/>
      <c r="V29" s="443"/>
      <c r="W29" s="443"/>
      <c r="X29" s="443"/>
      <c r="Y29" s="443"/>
      <c r="Z29" s="443"/>
      <c r="AA29" s="443"/>
      <c r="AB29" s="415"/>
      <c r="AC29" s="416"/>
      <c r="AD29" s="416"/>
      <c r="AE29" s="416"/>
      <c r="AF29" s="417"/>
      <c r="AG29" s="415"/>
      <c r="AH29" s="416"/>
      <c r="AI29" s="416"/>
      <c r="AJ29" s="416"/>
      <c r="AK29" s="417"/>
      <c r="AL29" s="415"/>
      <c r="AM29" s="416"/>
      <c r="AN29" s="416"/>
      <c r="AO29" s="416"/>
      <c r="AP29" s="417"/>
      <c r="AQ29" s="415"/>
      <c r="AR29" s="416"/>
      <c r="AS29" s="416"/>
      <c r="AT29" s="416"/>
      <c r="AU29" s="417"/>
      <c r="AV29" s="424">
        <f t="shared" si="10"/>
        <v>0</v>
      </c>
      <c r="AW29" s="425"/>
      <c r="AX29" s="425"/>
      <c r="AY29" s="425"/>
      <c r="AZ29" s="426"/>
      <c r="CH29" s="135">
        <f>IF(CR29=1,SUM($CR$11:CR29),0)</f>
        <v>0</v>
      </c>
      <c r="CI29" s="135">
        <f>IF(CJ29=1,SUM(CJ11:CJ29),0)</f>
        <v>0</v>
      </c>
      <c r="CJ29" s="135">
        <f t="shared" si="16"/>
        <v>0</v>
      </c>
      <c r="CK29" s="135">
        <f t="shared" si="17"/>
        <v>0</v>
      </c>
      <c r="CL29" s="135">
        <f t="shared" si="18"/>
        <v>0</v>
      </c>
      <c r="CM29" s="135">
        <f t="shared" si="19"/>
        <v>0</v>
      </c>
      <c r="CN29" s="209" t="str">
        <f>IF(Setup!C57="","",Setup!Z57)</f>
        <v/>
      </c>
      <c r="CO29" s="209"/>
      <c r="CP29" s="209" t="str">
        <f>IF(Setup!C57="","",(Setup!C57))</f>
        <v/>
      </c>
      <c r="CQ29" s="209" t="str">
        <f t="shared" si="20"/>
        <v/>
      </c>
      <c r="CR29" s="244">
        <f t="shared" si="14"/>
        <v>0</v>
      </c>
      <c r="CS29" s="222" t="str">
        <f>IF(Setup!B57="","",Setup!B57&amp;" "&amp;Setup!C57)</f>
        <v/>
      </c>
      <c r="CT29" s="221">
        <v>19</v>
      </c>
      <c r="CV29" s="222" t="str">
        <f>IF(Setup!$C$39="",EE23,EE24)</f>
        <v/>
      </c>
      <c r="CX29" s="222" t="str">
        <f t="shared" si="8"/>
        <v/>
      </c>
      <c r="CZ29" s="222" t="str">
        <f>IF(Setup!$C$39="",EH23,EH24)</f>
        <v/>
      </c>
      <c r="DB29" s="222" t="str">
        <f t="shared" si="9"/>
        <v/>
      </c>
      <c r="DC29" s="222"/>
      <c r="DD29" s="491">
        <f>ROUND(Setup!$AP$6*AB29,0)</f>
        <v>0</v>
      </c>
      <c r="DE29" s="492"/>
      <c r="DF29" s="492"/>
      <c r="DG29" s="492"/>
      <c r="DH29" s="493"/>
      <c r="DI29" s="491">
        <f>ROUND(Setup!$AP$6*AG29,0)</f>
        <v>0</v>
      </c>
      <c r="DJ29" s="492"/>
      <c r="DK29" s="492"/>
      <c r="DL29" s="492"/>
      <c r="DM29" s="493"/>
      <c r="DN29" s="491">
        <f>ROUND(Setup!$AP$6*AL29,0)</f>
        <v>0</v>
      </c>
      <c r="DO29" s="492"/>
      <c r="DP29" s="492"/>
      <c r="DQ29" s="492"/>
      <c r="DR29" s="493"/>
      <c r="DS29" s="491">
        <f>ROUND(Setup!$AP$6*AQ29,0)</f>
        <v>0</v>
      </c>
      <c r="DT29" s="492"/>
      <c r="DU29" s="492"/>
      <c r="DV29" s="492"/>
      <c r="DW29" s="493"/>
      <c r="DX29" s="490">
        <f t="shared" si="15"/>
        <v>0</v>
      </c>
      <c r="DY29" s="314"/>
      <c r="DZ29" s="314"/>
      <c r="EA29" s="314"/>
      <c r="EB29" s="326"/>
      <c r="EC29" s="222"/>
      <c r="EE29" s="238" t="str">
        <f t="shared" si="5"/>
        <v/>
      </c>
      <c r="EF29" s="238" t="str">
        <f t="shared" si="0"/>
        <v/>
      </c>
      <c r="EG29" s="86"/>
      <c r="EH29" s="238" t="str">
        <f t="shared" si="1"/>
        <v/>
      </c>
    </row>
    <row r="30" spans="2:138" ht="15" customHeight="1" x14ac:dyDescent="0.2">
      <c r="B30" s="86" t="str">
        <f t="shared" si="2"/>
        <v/>
      </c>
      <c r="C30" s="240"/>
      <c r="D30" s="466"/>
      <c r="E30" s="466"/>
      <c r="F30" s="466"/>
      <c r="G30" s="466"/>
      <c r="H30" s="466"/>
      <c r="I30" s="466"/>
      <c r="J30" s="466"/>
      <c r="K30" s="466"/>
      <c r="L30" s="466"/>
      <c r="M30" s="466"/>
      <c r="N30" s="466"/>
      <c r="O30" s="466"/>
      <c r="P30" s="466"/>
      <c r="Q30" s="466"/>
      <c r="R30" s="442"/>
      <c r="S30" s="443"/>
      <c r="T30" s="443"/>
      <c r="U30" s="443"/>
      <c r="V30" s="443"/>
      <c r="W30" s="443"/>
      <c r="X30" s="443"/>
      <c r="Y30" s="443"/>
      <c r="Z30" s="443"/>
      <c r="AA30" s="443"/>
      <c r="AB30" s="415"/>
      <c r="AC30" s="416"/>
      <c r="AD30" s="416"/>
      <c r="AE30" s="416"/>
      <c r="AF30" s="417"/>
      <c r="AG30" s="415"/>
      <c r="AH30" s="416"/>
      <c r="AI30" s="416"/>
      <c r="AJ30" s="416"/>
      <c r="AK30" s="417"/>
      <c r="AL30" s="415"/>
      <c r="AM30" s="416"/>
      <c r="AN30" s="416"/>
      <c r="AO30" s="416"/>
      <c r="AP30" s="417"/>
      <c r="AQ30" s="415"/>
      <c r="AR30" s="416"/>
      <c r="AS30" s="416"/>
      <c r="AT30" s="416"/>
      <c r="AU30" s="417"/>
      <c r="AV30" s="424">
        <f t="shared" si="10"/>
        <v>0</v>
      </c>
      <c r="AW30" s="425"/>
      <c r="AX30" s="425"/>
      <c r="AY30" s="425"/>
      <c r="AZ30" s="426"/>
      <c r="CH30" s="135">
        <f>IF(CR30=1,SUM($CR$11:CR30),0)</f>
        <v>0</v>
      </c>
      <c r="CI30" s="135">
        <f>IF(CJ30=1,SUM(CJ11:CJ30),0)</f>
        <v>0</v>
      </c>
      <c r="CJ30" s="135">
        <f t="shared" si="16"/>
        <v>0</v>
      </c>
      <c r="CK30" s="135">
        <f t="shared" si="17"/>
        <v>0</v>
      </c>
      <c r="CL30" s="135">
        <f t="shared" si="18"/>
        <v>0</v>
      </c>
      <c r="CM30" s="135">
        <f t="shared" si="19"/>
        <v>0</v>
      </c>
      <c r="CN30" s="209" t="str">
        <f>IF(Setup!C58="","",Setup!Z58)</f>
        <v/>
      </c>
      <c r="CO30" s="209"/>
      <c r="CP30" s="209" t="str">
        <f>IF(Setup!C58="","",(Setup!C58))</f>
        <v/>
      </c>
      <c r="CQ30" s="209" t="str">
        <f t="shared" si="20"/>
        <v/>
      </c>
      <c r="CR30" s="244">
        <f t="shared" si="14"/>
        <v>0</v>
      </c>
      <c r="CS30" s="222" t="str">
        <f>IF(Setup!B58="","",Setup!B58&amp;" "&amp;Setup!C58)</f>
        <v/>
      </c>
      <c r="CT30" s="221">
        <v>20</v>
      </c>
      <c r="CV30" s="222" t="str">
        <f>IF(Setup!$C$39="",EE24,EE25)</f>
        <v/>
      </c>
      <c r="CX30" s="222" t="str">
        <f t="shared" si="8"/>
        <v/>
      </c>
      <c r="CZ30" s="222" t="str">
        <f>IF(Setup!$C$39="",EH24,EH25)</f>
        <v/>
      </c>
      <c r="DB30" s="222" t="str">
        <f t="shared" si="9"/>
        <v/>
      </c>
      <c r="DC30" s="222"/>
      <c r="DD30" s="491">
        <f>ROUND(Setup!$AP$6*AB30,0)</f>
        <v>0</v>
      </c>
      <c r="DE30" s="492"/>
      <c r="DF30" s="492"/>
      <c r="DG30" s="492"/>
      <c r="DH30" s="493"/>
      <c r="DI30" s="491">
        <f>ROUND(Setup!$AP$6*AG30,0)</f>
        <v>0</v>
      </c>
      <c r="DJ30" s="492"/>
      <c r="DK30" s="492"/>
      <c r="DL30" s="492"/>
      <c r="DM30" s="493"/>
      <c r="DN30" s="491">
        <f>ROUND(Setup!$AP$6*AL30,0)</f>
        <v>0</v>
      </c>
      <c r="DO30" s="492"/>
      <c r="DP30" s="492"/>
      <c r="DQ30" s="492"/>
      <c r="DR30" s="493"/>
      <c r="DS30" s="491">
        <f>ROUND(Setup!$AP$6*AQ30,0)</f>
        <v>0</v>
      </c>
      <c r="DT30" s="492"/>
      <c r="DU30" s="492"/>
      <c r="DV30" s="492"/>
      <c r="DW30" s="493"/>
      <c r="DX30" s="490">
        <f t="shared" si="15"/>
        <v>0</v>
      </c>
      <c r="DY30" s="314"/>
      <c r="DZ30" s="314"/>
      <c r="EA30" s="314"/>
      <c r="EB30" s="326"/>
      <c r="EC30" s="222"/>
      <c r="EE30" s="238" t="str">
        <f t="shared" si="5"/>
        <v/>
      </c>
      <c r="EF30" s="238" t="str">
        <f t="shared" si="0"/>
        <v/>
      </c>
      <c r="EG30" s="86"/>
      <c r="EH30" s="238" t="str">
        <f t="shared" si="1"/>
        <v/>
      </c>
    </row>
    <row r="31" spans="2:138" ht="15" customHeight="1" x14ac:dyDescent="0.2">
      <c r="B31" s="86" t="str">
        <f t="shared" si="2"/>
        <v/>
      </c>
      <c r="C31" s="240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42"/>
      <c r="S31" s="443"/>
      <c r="T31" s="443"/>
      <c r="U31" s="443"/>
      <c r="V31" s="443"/>
      <c r="W31" s="443"/>
      <c r="X31" s="443"/>
      <c r="Y31" s="443"/>
      <c r="Z31" s="443"/>
      <c r="AA31" s="443"/>
      <c r="AB31" s="415"/>
      <c r="AC31" s="416"/>
      <c r="AD31" s="416"/>
      <c r="AE31" s="416"/>
      <c r="AF31" s="417"/>
      <c r="AG31" s="415"/>
      <c r="AH31" s="416"/>
      <c r="AI31" s="416"/>
      <c r="AJ31" s="416"/>
      <c r="AK31" s="417"/>
      <c r="AL31" s="415"/>
      <c r="AM31" s="416"/>
      <c r="AN31" s="416"/>
      <c r="AO31" s="416"/>
      <c r="AP31" s="417"/>
      <c r="AQ31" s="415"/>
      <c r="AR31" s="416"/>
      <c r="AS31" s="416"/>
      <c r="AT31" s="416"/>
      <c r="AU31" s="417"/>
      <c r="AV31" s="424">
        <f t="shared" si="10"/>
        <v>0</v>
      </c>
      <c r="AW31" s="425"/>
      <c r="AX31" s="425"/>
      <c r="AY31" s="425"/>
      <c r="AZ31" s="426"/>
      <c r="CH31" s="135">
        <f>IF(CR31=1,SUM($CR$11:CR31),0)</f>
        <v>0</v>
      </c>
      <c r="CI31" s="135">
        <f>IF(CJ31=1,SUM(CJ11:CJ31),0)</f>
        <v>0</v>
      </c>
      <c r="CJ31" s="135">
        <f t="shared" si="16"/>
        <v>0</v>
      </c>
      <c r="CK31" s="135">
        <f t="shared" si="17"/>
        <v>0</v>
      </c>
      <c r="CL31" s="135">
        <f t="shared" si="18"/>
        <v>0</v>
      </c>
      <c r="CM31" s="135">
        <f t="shared" si="19"/>
        <v>0</v>
      </c>
      <c r="CN31" s="209" t="str">
        <f>IF(Setup!C59="","",Setup!Z59)</f>
        <v/>
      </c>
      <c r="CO31" s="209"/>
      <c r="CP31" s="209" t="str">
        <f>IF(Setup!C59="","",(Setup!C59))</f>
        <v/>
      </c>
      <c r="CQ31" s="209" t="str">
        <f t="shared" si="20"/>
        <v/>
      </c>
      <c r="CR31" s="244">
        <f t="shared" si="14"/>
        <v>0</v>
      </c>
      <c r="CS31" s="222" t="str">
        <f>IF(Setup!B59="","",Setup!B59&amp;" "&amp;Setup!C59)</f>
        <v/>
      </c>
      <c r="CT31" s="221">
        <v>21</v>
      </c>
      <c r="CV31" s="222" t="str">
        <f>IF(Setup!$C$39="",EE25,EE26)</f>
        <v/>
      </c>
      <c r="CX31" s="222" t="str">
        <f t="shared" si="8"/>
        <v/>
      </c>
      <c r="CZ31" s="222" t="str">
        <f>IF(Setup!$C$39="",EH25,EH26)</f>
        <v/>
      </c>
      <c r="DB31" s="222" t="str">
        <f t="shared" si="9"/>
        <v/>
      </c>
      <c r="DC31" s="222"/>
      <c r="DD31" s="491">
        <f>ROUND(Setup!$AP$6*AB31,0)</f>
        <v>0</v>
      </c>
      <c r="DE31" s="492"/>
      <c r="DF31" s="492"/>
      <c r="DG31" s="492"/>
      <c r="DH31" s="493"/>
      <c r="DI31" s="491">
        <f>ROUND(Setup!$AP$6*AG31,0)</f>
        <v>0</v>
      </c>
      <c r="DJ31" s="492"/>
      <c r="DK31" s="492"/>
      <c r="DL31" s="492"/>
      <c r="DM31" s="493"/>
      <c r="DN31" s="491">
        <f>ROUND(Setup!$AP$6*AL31,0)</f>
        <v>0</v>
      </c>
      <c r="DO31" s="492"/>
      <c r="DP31" s="492"/>
      <c r="DQ31" s="492"/>
      <c r="DR31" s="493"/>
      <c r="DS31" s="491">
        <f>ROUND(Setup!$AP$6*AQ31,0)</f>
        <v>0</v>
      </c>
      <c r="DT31" s="492"/>
      <c r="DU31" s="492"/>
      <c r="DV31" s="492"/>
      <c r="DW31" s="493"/>
      <c r="DX31" s="490">
        <f t="shared" si="15"/>
        <v>0</v>
      </c>
      <c r="DY31" s="314"/>
      <c r="DZ31" s="314"/>
      <c r="EA31" s="314"/>
      <c r="EB31" s="326"/>
      <c r="EC31" s="222"/>
      <c r="EE31" s="238" t="str">
        <f t="shared" si="5"/>
        <v/>
      </c>
      <c r="EF31" s="238" t="str">
        <f t="shared" si="0"/>
        <v/>
      </c>
      <c r="EG31" s="86"/>
      <c r="EH31" s="238" t="str">
        <f t="shared" si="1"/>
        <v/>
      </c>
    </row>
    <row r="32" spans="2:138" ht="15" customHeight="1" x14ac:dyDescent="0.2">
      <c r="B32" s="86" t="str">
        <f t="shared" si="2"/>
        <v/>
      </c>
      <c r="C32" s="240"/>
      <c r="D32" s="466"/>
      <c r="E32" s="466"/>
      <c r="F32" s="466"/>
      <c r="G32" s="466"/>
      <c r="H32" s="466"/>
      <c r="I32" s="466"/>
      <c r="J32" s="466"/>
      <c r="K32" s="466"/>
      <c r="L32" s="466"/>
      <c r="M32" s="466"/>
      <c r="N32" s="466"/>
      <c r="O32" s="466"/>
      <c r="P32" s="466"/>
      <c r="Q32" s="466"/>
      <c r="R32" s="442"/>
      <c r="S32" s="443"/>
      <c r="T32" s="443"/>
      <c r="U32" s="443"/>
      <c r="V32" s="443"/>
      <c r="W32" s="443"/>
      <c r="X32" s="443"/>
      <c r="Y32" s="443"/>
      <c r="Z32" s="443"/>
      <c r="AA32" s="443"/>
      <c r="AB32" s="415"/>
      <c r="AC32" s="416"/>
      <c r="AD32" s="416"/>
      <c r="AE32" s="416"/>
      <c r="AF32" s="417"/>
      <c r="AG32" s="415"/>
      <c r="AH32" s="416"/>
      <c r="AI32" s="416"/>
      <c r="AJ32" s="416"/>
      <c r="AK32" s="417"/>
      <c r="AL32" s="415"/>
      <c r="AM32" s="416"/>
      <c r="AN32" s="416"/>
      <c r="AO32" s="416"/>
      <c r="AP32" s="417"/>
      <c r="AQ32" s="415"/>
      <c r="AR32" s="416"/>
      <c r="AS32" s="416"/>
      <c r="AT32" s="416"/>
      <c r="AU32" s="417"/>
      <c r="AV32" s="424">
        <f t="shared" si="10"/>
        <v>0</v>
      </c>
      <c r="AW32" s="425"/>
      <c r="AX32" s="425"/>
      <c r="AY32" s="425"/>
      <c r="AZ32" s="426"/>
      <c r="CH32" s="135">
        <f>IF(CR32=1,SUM($CR$11:CR32),0)</f>
        <v>0</v>
      </c>
      <c r="CI32" s="135">
        <f>IF(CJ32=1,SUM(CJ11:CJ32),0)</f>
        <v>0</v>
      </c>
      <c r="CJ32" s="135">
        <f t="shared" si="16"/>
        <v>0</v>
      </c>
      <c r="CK32" s="135">
        <f t="shared" si="17"/>
        <v>0</v>
      </c>
      <c r="CL32" s="135">
        <f t="shared" si="18"/>
        <v>0</v>
      </c>
      <c r="CM32" s="135">
        <f t="shared" si="19"/>
        <v>0</v>
      </c>
      <c r="CN32" s="209" t="str">
        <f>IF(Setup!C60="","",Setup!Z60)</f>
        <v/>
      </c>
      <c r="CO32" s="209"/>
      <c r="CP32" s="209" t="str">
        <f>IF(Setup!C60="","",(Setup!C60))</f>
        <v/>
      </c>
      <c r="CQ32" s="209" t="str">
        <f t="shared" si="20"/>
        <v/>
      </c>
      <c r="CR32" s="244">
        <f t="shared" si="14"/>
        <v>0</v>
      </c>
      <c r="CS32" s="222" t="str">
        <f>IF(Setup!B60="","",Setup!B60&amp;" "&amp;Setup!C60)</f>
        <v/>
      </c>
      <c r="CT32" s="221">
        <v>22</v>
      </c>
      <c r="CV32" s="222" t="str">
        <f>IF(Setup!$C$39="",EE26,EE27)</f>
        <v/>
      </c>
      <c r="CX32" s="222" t="str">
        <f t="shared" si="8"/>
        <v/>
      </c>
      <c r="CZ32" s="222" t="str">
        <f>IF(Setup!$C$39="",EH26,EH27)</f>
        <v/>
      </c>
      <c r="DB32" s="222" t="str">
        <f t="shared" si="9"/>
        <v/>
      </c>
      <c r="DC32" s="222"/>
      <c r="DD32" s="491">
        <f>ROUND(Setup!$AP$6*AB32,0)</f>
        <v>0</v>
      </c>
      <c r="DE32" s="492"/>
      <c r="DF32" s="492"/>
      <c r="DG32" s="492"/>
      <c r="DH32" s="493"/>
      <c r="DI32" s="491">
        <f>ROUND(Setup!$AP$6*AG32,0)</f>
        <v>0</v>
      </c>
      <c r="DJ32" s="492"/>
      <c r="DK32" s="492"/>
      <c r="DL32" s="492"/>
      <c r="DM32" s="493"/>
      <c r="DN32" s="491">
        <f>ROUND(Setup!$AP$6*AL32,0)</f>
        <v>0</v>
      </c>
      <c r="DO32" s="492"/>
      <c r="DP32" s="492"/>
      <c r="DQ32" s="492"/>
      <c r="DR32" s="493"/>
      <c r="DS32" s="491">
        <f>ROUND(Setup!$AP$6*AQ32,0)</f>
        <v>0</v>
      </c>
      <c r="DT32" s="492"/>
      <c r="DU32" s="492"/>
      <c r="DV32" s="492"/>
      <c r="DW32" s="493"/>
      <c r="DX32" s="490">
        <f t="shared" si="15"/>
        <v>0</v>
      </c>
      <c r="DY32" s="314"/>
      <c r="DZ32" s="314"/>
      <c r="EA32" s="314"/>
      <c r="EB32" s="326"/>
      <c r="EC32" s="222"/>
      <c r="EE32" s="238" t="str">
        <f t="shared" si="5"/>
        <v/>
      </c>
      <c r="EF32" s="238" t="str">
        <f t="shared" si="0"/>
        <v/>
      </c>
      <c r="EG32" s="86"/>
      <c r="EH32" s="238" t="str">
        <f t="shared" si="1"/>
        <v/>
      </c>
    </row>
    <row r="33" spans="2:138" ht="15" customHeight="1" x14ac:dyDescent="0.2">
      <c r="B33" s="86" t="str">
        <f t="shared" si="2"/>
        <v/>
      </c>
      <c r="C33" s="239"/>
      <c r="D33" s="480"/>
      <c r="E33" s="480"/>
      <c r="F33" s="480"/>
      <c r="G33" s="480"/>
      <c r="H33" s="480"/>
      <c r="I33" s="480"/>
      <c r="J33" s="480"/>
      <c r="K33" s="480"/>
      <c r="L33" s="480"/>
      <c r="M33" s="480"/>
      <c r="N33" s="480"/>
      <c r="O33" s="480"/>
      <c r="P33" s="480"/>
      <c r="Q33" s="480"/>
      <c r="R33" s="455"/>
      <c r="S33" s="456"/>
      <c r="T33" s="456"/>
      <c r="U33" s="456"/>
      <c r="V33" s="456"/>
      <c r="W33" s="456"/>
      <c r="X33" s="456"/>
      <c r="Y33" s="456"/>
      <c r="Z33" s="456"/>
      <c r="AA33" s="456"/>
      <c r="AB33" s="452"/>
      <c r="AC33" s="453"/>
      <c r="AD33" s="453"/>
      <c r="AE33" s="453"/>
      <c r="AF33" s="454"/>
      <c r="AG33" s="452"/>
      <c r="AH33" s="453"/>
      <c r="AI33" s="453"/>
      <c r="AJ33" s="453"/>
      <c r="AK33" s="454"/>
      <c r="AL33" s="452"/>
      <c r="AM33" s="453"/>
      <c r="AN33" s="453"/>
      <c r="AO33" s="453"/>
      <c r="AP33" s="454"/>
      <c r="AQ33" s="415"/>
      <c r="AR33" s="416"/>
      <c r="AS33" s="416"/>
      <c r="AT33" s="416"/>
      <c r="AU33" s="417"/>
      <c r="AV33" s="424">
        <f t="shared" si="10"/>
        <v>0</v>
      </c>
      <c r="AW33" s="425"/>
      <c r="AX33" s="425"/>
      <c r="AY33" s="425"/>
      <c r="AZ33" s="426"/>
      <c r="CH33" s="135">
        <f>IF(CR33=1,SUM($CR$11:CR33),0)</f>
        <v>0</v>
      </c>
      <c r="CI33" s="135">
        <f>IF(CJ33=1,SUM(CJ11:CJ33),0)</f>
        <v>0</v>
      </c>
      <c r="CJ33" s="135">
        <f t="shared" si="16"/>
        <v>0</v>
      </c>
      <c r="CK33" s="135">
        <f t="shared" si="17"/>
        <v>0</v>
      </c>
      <c r="CL33" s="135">
        <f t="shared" si="18"/>
        <v>0</v>
      </c>
      <c r="CM33" s="135">
        <f t="shared" si="19"/>
        <v>0</v>
      </c>
      <c r="CN33" s="209" t="str">
        <f>IF(Setup!C61="","",Setup!Z61)</f>
        <v/>
      </c>
      <c r="CO33" s="209"/>
      <c r="CP33" s="209" t="str">
        <f>IF(Setup!C61="","",(Setup!C61))</f>
        <v/>
      </c>
      <c r="CQ33" s="209" t="str">
        <f t="shared" si="20"/>
        <v/>
      </c>
      <c r="CR33" s="244">
        <f t="shared" si="14"/>
        <v>0</v>
      </c>
      <c r="CS33" s="222" t="str">
        <f>IF(Setup!B61="","",Setup!B61&amp;" "&amp;Setup!C61)</f>
        <v/>
      </c>
      <c r="CT33" s="221">
        <v>23</v>
      </c>
      <c r="CV33" s="222" t="str">
        <f>IF(Setup!$C$39="",EE27,EE28)</f>
        <v/>
      </c>
      <c r="CX33" s="222" t="str">
        <f t="shared" si="8"/>
        <v/>
      </c>
      <c r="CZ33" s="222" t="str">
        <f>IF(Setup!$C$39="",EH27,EH28)</f>
        <v/>
      </c>
      <c r="DB33" s="222" t="str">
        <f t="shared" si="9"/>
        <v/>
      </c>
      <c r="DC33" s="222"/>
      <c r="DD33" s="491">
        <f>ROUND(Setup!$AP$6*AB33,0)</f>
        <v>0</v>
      </c>
      <c r="DE33" s="492"/>
      <c r="DF33" s="492"/>
      <c r="DG33" s="492"/>
      <c r="DH33" s="493"/>
      <c r="DI33" s="491">
        <f>ROUND(Setup!$AP$6*AG33,0)</f>
        <v>0</v>
      </c>
      <c r="DJ33" s="492"/>
      <c r="DK33" s="492"/>
      <c r="DL33" s="492"/>
      <c r="DM33" s="493"/>
      <c r="DN33" s="491">
        <f>ROUND(Setup!$AP$6*AL33,0)</f>
        <v>0</v>
      </c>
      <c r="DO33" s="492"/>
      <c r="DP33" s="492"/>
      <c r="DQ33" s="492"/>
      <c r="DR33" s="493"/>
      <c r="DS33" s="491">
        <f>ROUND(Setup!$AP$6*AQ33,0)</f>
        <v>0</v>
      </c>
      <c r="DT33" s="492"/>
      <c r="DU33" s="492"/>
      <c r="DV33" s="492"/>
      <c r="DW33" s="493"/>
      <c r="DX33" s="490">
        <f t="shared" si="15"/>
        <v>0</v>
      </c>
      <c r="DY33" s="314"/>
      <c r="DZ33" s="314"/>
      <c r="EA33" s="314"/>
      <c r="EB33" s="326"/>
      <c r="EC33" s="222"/>
      <c r="EE33" s="238" t="str">
        <f t="shared" si="5"/>
        <v/>
      </c>
      <c r="EF33" s="238" t="str">
        <f t="shared" si="0"/>
        <v/>
      </c>
      <c r="EG33" s="86"/>
      <c r="EH33" s="238" t="str">
        <f t="shared" si="1"/>
        <v/>
      </c>
    </row>
    <row r="34" spans="2:138" ht="15" customHeight="1" x14ac:dyDescent="0.2">
      <c r="B34" s="86" t="str">
        <f t="shared" si="2"/>
        <v/>
      </c>
      <c r="C34" s="241"/>
      <c r="D34" s="466"/>
      <c r="E34" s="466"/>
      <c r="F34" s="466"/>
      <c r="G34" s="466"/>
      <c r="H34" s="466"/>
      <c r="I34" s="466"/>
      <c r="J34" s="466"/>
      <c r="K34" s="466"/>
      <c r="L34" s="466"/>
      <c r="M34" s="466"/>
      <c r="N34" s="466"/>
      <c r="O34" s="466"/>
      <c r="P34" s="466"/>
      <c r="Q34" s="466"/>
      <c r="R34" s="442"/>
      <c r="S34" s="443"/>
      <c r="T34" s="443"/>
      <c r="U34" s="443"/>
      <c r="V34" s="443"/>
      <c r="W34" s="443"/>
      <c r="X34" s="443"/>
      <c r="Y34" s="443"/>
      <c r="Z34" s="443"/>
      <c r="AA34" s="443"/>
      <c r="AB34" s="415"/>
      <c r="AC34" s="416"/>
      <c r="AD34" s="416"/>
      <c r="AE34" s="416"/>
      <c r="AF34" s="417"/>
      <c r="AG34" s="415"/>
      <c r="AH34" s="416"/>
      <c r="AI34" s="416"/>
      <c r="AJ34" s="416"/>
      <c r="AK34" s="417"/>
      <c r="AL34" s="415"/>
      <c r="AM34" s="416"/>
      <c r="AN34" s="416"/>
      <c r="AO34" s="416"/>
      <c r="AP34" s="417"/>
      <c r="AQ34" s="415"/>
      <c r="AR34" s="416"/>
      <c r="AS34" s="416"/>
      <c r="AT34" s="416"/>
      <c r="AU34" s="417"/>
      <c r="AV34" s="424">
        <f t="shared" si="10"/>
        <v>0</v>
      </c>
      <c r="AW34" s="425"/>
      <c r="AX34" s="425"/>
      <c r="AY34" s="425"/>
      <c r="AZ34" s="426"/>
      <c r="CH34" s="135">
        <f>IF(CR34=1,SUM($CR$11:CR34),0)</f>
        <v>0</v>
      </c>
      <c r="CI34" s="135">
        <f>IF(CJ34=1,SUM($CJ$11:CJ34),0)</f>
        <v>0</v>
      </c>
      <c r="CJ34" s="135">
        <f t="shared" si="16"/>
        <v>0</v>
      </c>
      <c r="CK34" s="135">
        <f t="shared" si="17"/>
        <v>0</v>
      </c>
      <c r="CL34" s="135">
        <f t="shared" si="18"/>
        <v>0</v>
      </c>
      <c r="CM34" s="135">
        <f t="shared" si="19"/>
        <v>0</v>
      </c>
      <c r="CN34" s="209" t="str">
        <f>IF(Setup!C62="","",Setup!Z62)</f>
        <v/>
      </c>
      <c r="CO34" s="209"/>
      <c r="CP34" s="209" t="str">
        <f>IF(Setup!C62="","",(Setup!C62))</f>
        <v/>
      </c>
      <c r="CQ34" s="209" t="str">
        <f t="shared" si="20"/>
        <v/>
      </c>
      <c r="CR34" s="244">
        <f t="shared" si="14"/>
        <v>0</v>
      </c>
      <c r="CS34" s="222" t="str">
        <f>IF(Setup!B62="","",Setup!B62&amp;" "&amp;Setup!C62)</f>
        <v/>
      </c>
      <c r="CT34" s="221">
        <v>24</v>
      </c>
      <c r="CV34" s="222" t="str">
        <f>IF(Setup!$C$39="",EE28,EE29)</f>
        <v/>
      </c>
      <c r="CX34" s="222" t="str">
        <f t="shared" si="8"/>
        <v/>
      </c>
      <c r="CZ34" s="222" t="str">
        <f>IF(Setup!$C$39="",EH28,EH29)</f>
        <v/>
      </c>
      <c r="DB34" s="222" t="str">
        <f t="shared" si="9"/>
        <v/>
      </c>
      <c r="DC34" s="222"/>
      <c r="DD34" s="491">
        <f>ROUND(Setup!$AP$6*AB34,0)</f>
        <v>0</v>
      </c>
      <c r="DE34" s="492"/>
      <c r="DF34" s="492"/>
      <c r="DG34" s="492"/>
      <c r="DH34" s="493"/>
      <c r="DI34" s="491">
        <f>ROUND(Setup!$AP$6*AG34,0)</f>
        <v>0</v>
      </c>
      <c r="DJ34" s="492"/>
      <c r="DK34" s="492"/>
      <c r="DL34" s="492"/>
      <c r="DM34" s="493"/>
      <c r="DN34" s="491">
        <f>ROUND(Setup!$AP$6*AL34,0)</f>
        <v>0</v>
      </c>
      <c r="DO34" s="492"/>
      <c r="DP34" s="492"/>
      <c r="DQ34" s="492"/>
      <c r="DR34" s="493"/>
      <c r="DS34" s="491">
        <f>ROUND(Setup!$AP$6*AQ34,0)</f>
        <v>0</v>
      </c>
      <c r="DT34" s="492"/>
      <c r="DU34" s="492"/>
      <c r="DV34" s="492"/>
      <c r="DW34" s="493"/>
      <c r="DX34" s="490">
        <f t="shared" si="15"/>
        <v>0</v>
      </c>
      <c r="DY34" s="314"/>
      <c r="DZ34" s="314"/>
      <c r="EA34" s="314"/>
      <c r="EB34" s="326"/>
      <c r="EC34" s="222"/>
      <c r="EE34" s="238" t="str">
        <f t="shared" si="5"/>
        <v/>
      </c>
      <c r="EF34" s="238" t="str">
        <f t="shared" si="0"/>
        <v/>
      </c>
      <c r="EG34" s="86"/>
      <c r="EH34" s="238" t="str">
        <f t="shared" si="1"/>
        <v/>
      </c>
    </row>
    <row r="35" spans="2:138" ht="15" customHeight="1" x14ac:dyDescent="0.2">
      <c r="B35" s="86" t="str">
        <f t="shared" si="2"/>
        <v/>
      </c>
      <c r="C35" s="240"/>
      <c r="D35" s="466"/>
      <c r="E35" s="466"/>
      <c r="F35" s="466"/>
      <c r="G35" s="466"/>
      <c r="H35" s="466"/>
      <c r="I35" s="466"/>
      <c r="J35" s="466"/>
      <c r="K35" s="466"/>
      <c r="L35" s="466"/>
      <c r="M35" s="466"/>
      <c r="N35" s="466"/>
      <c r="O35" s="466"/>
      <c r="P35" s="466"/>
      <c r="Q35" s="466"/>
      <c r="R35" s="442"/>
      <c r="S35" s="443"/>
      <c r="T35" s="443"/>
      <c r="U35" s="443"/>
      <c r="V35" s="443"/>
      <c r="W35" s="443"/>
      <c r="X35" s="443"/>
      <c r="Y35" s="443"/>
      <c r="Z35" s="443"/>
      <c r="AA35" s="443"/>
      <c r="AB35" s="415"/>
      <c r="AC35" s="416"/>
      <c r="AD35" s="416"/>
      <c r="AE35" s="416"/>
      <c r="AF35" s="417"/>
      <c r="AG35" s="415"/>
      <c r="AH35" s="416"/>
      <c r="AI35" s="416"/>
      <c r="AJ35" s="416"/>
      <c r="AK35" s="417"/>
      <c r="AL35" s="415"/>
      <c r="AM35" s="416"/>
      <c r="AN35" s="416"/>
      <c r="AO35" s="416"/>
      <c r="AP35" s="417"/>
      <c r="AQ35" s="415"/>
      <c r="AR35" s="416"/>
      <c r="AS35" s="416"/>
      <c r="AT35" s="416"/>
      <c r="AU35" s="417"/>
      <c r="AV35" s="424">
        <f t="shared" si="10"/>
        <v>0</v>
      </c>
      <c r="AW35" s="425"/>
      <c r="AX35" s="425"/>
      <c r="AY35" s="425"/>
      <c r="AZ35" s="426"/>
      <c r="CH35" s="135">
        <f>IF(CR35=1,SUM($CR$11:CR35),0)</f>
        <v>0</v>
      </c>
      <c r="CI35" s="135">
        <f>IF(CJ35=1,SUM($CJ$11:CJ35),0)</f>
        <v>0</v>
      </c>
      <c r="CJ35" s="135">
        <f t="shared" si="16"/>
        <v>0</v>
      </c>
      <c r="CK35" s="135">
        <f t="shared" si="17"/>
        <v>0</v>
      </c>
      <c r="CL35" s="135">
        <f t="shared" si="18"/>
        <v>0</v>
      </c>
      <c r="CM35" s="135">
        <f t="shared" si="19"/>
        <v>0</v>
      </c>
      <c r="CN35" s="209" t="str">
        <f>IF(Setup!C63="","",Setup!Z63)</f>
        <v/>
      </c>
      <c r="CO35" s="209"/>
      <c r="CP35" s="209" t="str">
        <f>IF(Setup!C63="","",(Setup!C63))</f>
        <v/>
      </c>
      <c r="CQ35" s="209" t="str">
        <f t="shared" si="20"/>
        <v/>
      </c>
      <c r="CR35" s="244">
        <f t="shared" si="14"/>
        <v>0</v>
      </c>
      <c r="CS35" s="222" t="str">
        <f>IF(Setup!B63="","",Setup!B63&amp;" "&amp;Setup!C63)</f>
        <v/>
      </c>
      <c r="CT35" s="221">
        <v>25</v>
      </c>
      <c r="CV35" s="222" t="str">
        <f>IF(Setup!$C$39="",EE29,EE30)</f>
        <v/>
      </c>
      <c r="CX35" s="222" t="str">
        <f t="shared" si="8"/>
        <v/>
      </c>
      <c r="CZ35" s="222" t="str">
        <f>IF(Setup!$C$39="",EH29,EH30)</f>
        <v/>
      </c>
      <c r="DB35" s="222" t="str">
        <f t="shared" si="9"/>
        <v/>
      </c>
      <c r="DC35" s="222"/>
      <c r="DD35" s="491">
        <f>ROUND(Setup!$AP$6*AB35,0)</f>
        <v>0</v>
      </c>
      <c r="DE35" s="492"/>
      <c r="DF35" s="492"/>
      <c r="DG35" s="492"/>
      <c r="DH35" s="493"/>
      <c r="DI35" s="491">
        <f>ROUND(Setup!$AP$6*AG35,0)</f>
        <v>0</v>
      </c>
      <c r="DJ35" s="492"/>
      <c r="DK35" s="492"/>
      <c r="DL35" s="492"/>
      <c r="DM35" s="493"/>
      <c r="DN35" s="491">
        <f>ROUND(Setup!$AP$6*AL35,0)</f>
        <v>0</v>
      </c>
      <c r="DO35" s="492"/>
      <c r="DP35" s="492"/>
      <c r="DQ35" s="492"/>
      <c r="DR35" s="493"/>
      <c r="DS35" s="491">
        <f>ROUND(Setup!$AP$6*AQ35,0)</f>
        <v>0</v>
      </c>
      <c r="DT35" s="492"/>
      <c r="DU35" s="492"/>
      <c r="DV35" s="492"/>
      <c r="DW35" s="493"/>
      <c r="DX35" s="490">
        <f t="shared" si="15"/>
        <v>0</v>
      </c>
      <c r="DY35" s="314"/>
      <c r="DZ35" s="314"/>
      <c r="EA35" s="314"/>
      <c r="EB35" s="326"/>
      <c r="EC35" s="222"/>
      <c r="EE35" s="238" t="str">
        <f t="shared" si="5"/>
        <v/>
      </c>
      <c r="EF35" s="238" t="str">
        <f t="shared" si="0"/>
        <v/>
      </c>
      <c r="EG35" s="86"/>
      <c r="EH35" s="238" t="str">
        <f t="shared" si="1"/>
        <v/>
      </c>
    </row>
    <row r="36" spans="2:138" ht="15" customHeight="1" x14ac:dyDescent="0.2">
      <c r="B36" s="86" t="str">
        <f t="shared" si="2"/>
        <v/>
      </c>
      <c r="C36" s="240"/>
      <c r="D36" s="466"/>
      <c r="E36" s="466"/>
      <c r="F36" s="466"/>
      <c r="G36" s="466"/>
      <c r="H36" s="466"/>
      <c r="I36" s="466"/>
      <c r="J36" s="466"/>
      <c r="K36" s="466"/>
      <c r="L36" s="466"/>
      <c r="M36" s="466"/>
      <c r="N36" s="466"/>
      <c r="O36" s="466"/>
      <c r="P36" s="466"/>
      <c r="Q36" s="466"/>
      <c r="R36" s="442"/>
      <c r="S36" s="443"/>
      <c r="T36" s="443"/>
      <c r="U36" s="443"/>
      <c r="V36" s="443"/>
      <c r="W36" s="443"/>
      <c r="X36" s="443"/>
      <c r="Y36" s="443"/>
      <c r="Z36" s="443"/>
      <c r="AA36" s="443"/>
      <c r="AB36" s="415"/>
      <c r="AC36" s="416"/>
      <c r="AD36" s="416"/>
      <c r="AE36" s="416"/>
      <c r="AF36" s="417"/>
      <c r="AG36" s="415"/>
      <c r="AH36" s="416"/>
      <c r="AI36" s="416"/>
      <c r="AJ36" s="416"/>
      <c r="AK36" s="417"/>
      <c r="AL36" s="415"/>
      <c r="AM36" s="416"/>
      <c r="AN36" s="416"/>
      <c r="AO36" s="416"/>
      <c r="AP36" s="417"/>
      <c r="AQ36" s="415"/>
      <c r="AR36" s="416"/>
      <c r="AS36" s="416"/>
      <c r="AT36" s="416"/>
      <c r="AU36" s="417"/>
      <c r="AV36" s="424">
        <f t="shared" si="10"/>
        <v>0</v>
      </c>
      <c r="AW36" s="425"/>
      <c r="AX36" s="425"/>
      <c r="AY36" s="425"/>
      <c r="AZ36" s="426"/>
      <c r="CH36" s="135">
        <f>IF(CR36=1,SUM($CR$11:CR36),0)</f>
        <v>0</v>
      </c>
      <c r="CI36" s="135">
        <f>IF(CJ36=1,SUM($CJ$11:CJ36),0)</f>
        <v>0</v>
      </c>
      <c r="CJ36" s="135">
        <f t="shared" si="16"/>
        <v>0</v>
      </c>
      <c r="CK36" s="135">
        <f t="shared" si="17"/>
        <v>0</v>
      </c>
      <c r="CL36" s="135">
        <f t="shared" si="18"/>
        <v>0</v>
      </c>
      <c r="CM36" s="135">
        <f t="shared" si="19"/>
        <v>0</v>
      </c>
      <c r="CN36" s="209" t="str">
        <f>IF(Setup!C64="","",Setup!Z64)</f>
        <v/>
      </c>
      <c r="CO36" s="209"/>
      <c r="CP36" s="209" t="str">
        <f>IF(Setup!C64="","",(Setup!C64))</f>
        <v/>
      </c>
      <c r="CQ36" s="209" t="str">
        <f t="shared" si="20"/>
        <v/>
      </c>
      <c r="CR36" s="244">
        <f t="shared" si="14"/>
        <v>0</v>
      </c>
      <c r="CS36" s="222" t="str">
        <f>IF(Setup!B64="","",Setup!B64&amp;" "&amp;Setup!C64)</f>
        <v/>
      </c>
      <c r="CT36" s="221">
        <v>26</v>
      </c>
      <c r="CV36" s="222" t="str">
        <f>IF(Setup!$C$39="",EE30,EE31)</f>
        <v/>
      </c>
      <c r="CX36" s="222" t="str">
        <f t="shared" si="8"/>
        <v/>
      </c>
      <c r="CZ36" s="222" t="str">
        <f>IF(Setup!$C$39="",EH30,EH31)</f>
        <v/>
      </c>
      <c r="DB36" s="222" t="str">
        <f t="shared" si="9"/>
        <v/>
      </c>
      <c r="DC36" s="222"/>
      <c r="DD36" s="491">
        <f>ROUND(Setup!$AP$6*AB36,0)</f>
        <v>0</v>
      </c>
      <c r="DE36" s="492"/>
      <c r="DF36" s="492"/>
      <c r="DG36" s="492"/>
      <c r="DH36" s="493"/>
      <c r="DI36" s="491">
        <f>ROUND(Setup!$AP$6*AG36,0)</f>
        <v>0</v>
      </c>
      <c r="DJ36" s="492"/>
      <c r="DK36" s="492"/>
      <c r="DL36" s="492"/>
      <c r="DM36" s="493"/>
      <c r="DN36" s="491">
        <f>ROUND(Setup!$AP$6*AL36,0)</f>
        <v>0</v>
      </c>
      <c r="DO36" s="492"/>
      <c r="DP36" s="492"/>
      <c r="DQ36" s="492"/>
      <c r="DR36" s="493"/>
      <c r="DS36" s="491">
        <f>ROUND(Setup!$AP$6*AQ36,0)</f>
        <v>0</v>
      </c>
      <c r="DT36" s="492"/>
      <c r="DU36" s="492"/>
      <c r="DV36" s="492"/>
      <c r="DW36" s="493"/>
      <c r="DX36" s="490">
        <f t="shared" si="15"/>
        <v>0</v>
      </c>
      <c r="DY36" s="314"/>
      <c r="DZ36" s="314"/>
      <c r="EA36" s="314"/>
      <c r="EB36" s="326"/>
      <c r="EC36" s="222"/>
      <c r="EE36" s="238" t="str">
        <f t="shared" si="5"/>
        <v/>
      </c>
      <c r="EF36" s="238" t="str">
        <f t="shared" si="0"/>
        <v/>
      </c>
      <c r="EG36" s="86"/>
      <c r="EH36" s="238" t="str">
        <f t="shared" si="1"/>
        <v/>
      </c>
    </row>
    <row r="37" spans="2:138" ht="15" customHeight="1" x14ac:dyDescent="0.2">
      <c r="B37" s="86" t="str">
        <f t="shared" si="2"/>
        <v/>
      </c>
      <c r="C37" s="241"/>
      <c r="D37" s="481"/>
      <c r="E37" s="482"/>
      <c r="F37" s="482"/>
      <c r="G37" s="482"/>
      <c r="H37" s="482"/>
      <c r="I37" s="482"/>
      <c r="J37" s="482"/>
      <c r="K37" s="482"/>
      <c r="L37" s="482"/>
      <c r="M37" s="482"/>
      <c r="N37" s="482"/>
      <c r="O37" s="482"/>
      <c r="P37" s="482"/>
      <c r="Q37" s="483"/>
      <c r="R37" s="442"/>
      <c r="S37" s="443"/>
      <c r="T37" s="443"/>
      <c r="U37" s="443"/>
      <c r="V37" s="443"/>
      <c r="W37" s="443"/>
      <c r="X37" s="443"/>
      <c r="Y37" s="443"/>
      <c r="Z37" s="443"/>
      <c r="AA37" s="443"/>
      <c r="AB37" s="415"/>
      <c r="AC37" s="416"/>
      <c r="AD37" s="416"/>
      <c r="AE37" s="416"/>
      <c r="AF37" s="417"/>
      <c r="AG37" s="415"/>
      <c r="AH37" s="416"/>
      <c r="AI37" s="416"/>
      <c r="AJ37" s="416"/>
      <c r="AK37" s="417"/>
      <c r="AL37" s="415"/>
      <c r="AM37" s="416"/>
      <c r="AN37" s="416"/>
      <c r="AO37" s="416"/>
      <c r="AP37" s="417"/>
      <c r="AQ37" s="415"/>
      <c r="AR37" s="416"/>
      <c r="AS37" s="416"/>
      <c r="AT37" s="416"/>
      <c r="AU37" s="417"/>
      <c r="AV37" s="424">
        <f t="shared" si="10"/>
        <v>0</v>
      </c>
      <c r="AW37" s="425"/>
      <c r="AX37" s="425"/>
      <c r="AY37" s="425"/>
      <c r="AZ37" s="426"/>
      <c r="CH37" s="135">
        <f>IF(CR37=1,SUM($CR$11:CR37),0)</f>
        <v>0</v>
      </c>
      <c r="CI37" s="135">
        <f>IF(CJ37=1,SUM($CJ$11:CJ37),0)</f>
        <v>0</v>
      </c>
      <c r="CJ37" s="135">
        <f t="shared" si="16"/>
        <v>0</v>
      </c>
      <c r="CK37" s="135">
        <f t="shared" si="17"/>
        <v>0</v>
      </c>
      <c r="CL37" s="135">
        <f t="shared" si="18"/>
        <v>0</v>
      </c>
      <c r="CM37" s="135">
        <f t="shared" si="19"/>
        <v>0</v>
      </c>
      <c r="CN37" s="209" t="str">
        <f>IF(Setup!C65="","",Setup!Z65)</f>
        <v/>
      </c>
      <c r="CO37" s="209"/>
      <c r="CP37" s="209" t="str">
        <f>IF(Setup!C65="","",(Setup!C65))</f>
        <v/>
      </c>
      <c r="CQ37" s="209" t="str">
        <f t="shared" si="20"/>
        <v/>
      </c>
      <c r="CR37" s="244">
        <f t="shared" si="14"/>
        <v>0</v>
      </c>
      <c r="CS37" s="222" t="str">
        <f>IF(Setup!B65="","",Setup!B65&amp;" "&amp;Setup!C65)</f>
        <v/>
      </c>
      <c r="CT37" s="221">
        <v>27</v>
      </c>
      <c r="CV37" s="222" t="str">
        <f>IF(Setup!$C$39="",EE31,EE32)</f>
        <v/>
      </c>
      <c r="CX37" s="222" t="str">
        <f t="shared" si="8"/>
        <v/>
      </c>
      <c r="CZ37" s="222" t="str">
        <f>IF(Setup!$C$39="",EH31,EH32)</f>
        <v/>
      </c>
      <c r="DB37" s="222" t="str">
        <f t="shared" si="9"/>
        <v/>
      </c>
      <c r="DC37" s="222"/>
      <c r="DD37" s="491">
        <f>ROUND(Setup!$AP$6*AB37,0)</f>
        <v>0</v>
      </c>
      <c r="DE37" s="492"/>
      <c r="DF37" s="492"/>
      <c r="DG37" s="492"/>
      <c r="DH37" s="493"/>
      <c r="DI37" s="491">
        <f>ROUND(Setup!$AP$6*AG37,0)</f>
        <v>0</v>
      </c>
      <c r="DJ37" s="492"/>
      <c r="DK37" s="492"/>
      <c r="DL37" s="492"/>
      <c r="DM37" s="493"/>
      <c r="DN37" s="491">
        <f>ROUND(Setup!$AP$6*AL37,0)</f>
        <v>0</v>
      </c>
      <c r="DO37" s="492"/>
      <c r="DP37" s="492"/>
      <c r="DQ37" s="492"/>
      <c r="DR37" s="493"/>
      <c r="DS37" s="491">
        <f>ROUND(Setup!$AP$6*AQ37,0)</f>
        <v>0</v>
      </c>
      <c r="DT37" s="492"/>
      <c r="DU37" s="492"/>
      <c r="DV37" s="492"/>
      <c r="DW37" s="493"/>
      <c r="DX37" s="490">
        <f t="shared" si="15"/>
        <v>0</v>
      </c>
      <c r="DY37" s="314"/>
      <c r="DZ37" s="314"/>
      <c r="EA37" s="314"/>
      <c r="EB37" s="326"/>
      <c r="EC37" s="222"/>
      <c r="EE37" s="238" t="str">
        <f t="shared" si="5"/>
        <v/>
      </c>
      <c r="EF37" s="238" t="str">
        <f t="shared" ref="EF37:EF68" si="21">IF(CT43&lt;=$CI$10,VLOOKUP(CT43,$CI$11:$CQ$152,9,FALSE),"")</f>
        <v/>
      </c>
      <c r="EG37" s="86"/>
      <c r="EH37" s="238" t="str">
        <f t="shared" ref="EH37:EH68" si="22">IF(CT43&lt;=$CI$10,VLOOKUP(CT43,$CI$11:$CS$152,11,FALSE),"")</f>
        <v/>
      </c>
    </row>
    <row r="38" spans="2:138" ht="15" customHeight="1" x14ac:dyDescent="0.2">
      <c r="B38" s="86" t="str">
        <f t="shared" si="2"/>
        <v/>
      </c>
      <c r="C38" s="240"/>
      <c r="D38" s="466"/>
      <c r="E38" s="466"/>
      <c r="F38" s="466"/>
      <c r="G38" s="466"/>
      <c r="H38" s="466"/>
      <c r="I38" s="466"/>
      <c r="J38" s="466"/>
      <c r="K38" s="466"/>
      <c r="L38" s="466"/>
      <c r="M38" s="466"/>
      <c r="N38" s="466"/>
      <c r="O38" s="466"/>
      <c r="P38" s="466"/>
      <c r="Q38" s="466"/>
      <c r="R38" s="442"/>
      <c r="S38" s="443"/>
      <c r="T38" s="443"/>
      <c r="U38" s="443"/>
      <c r="V38" s="443"/>
      <c r="W38" s="443"/>
      <c r="X38" s="443"/>
      <c r="Y38" s="443"/>
      <c r="Z38" s="443"/>
      <c r="AA38" s="443"/>
      <c r="AB38" s="415"/>
      <c r="AC38" s="416"/>
      <c r="AD38" s="416"/>
      <c r="AE38" s="416"/>
      <c r="AF38" s="417"/>
      <c r="AG38" s="415"/>
      <c r="AH38" s="416"/>
      <c r="AI38" s="416"/>
      <c r="AJ38" s="416"/>
      <c r="AK38" s="417"/>
      <c r="AL38" s="415"/>
      <c r="AM38" s="416"/>
      <c r="AN38" s="416"/>
      <c r="AO38" s="416"/>
      <c r="AP38" s="417"/>
      <c r="AQ38" s="415"/>
      <c r="AR38" s="416"/>
      <c r="AS38" s="416"/>
      <c r="AT38" s="416"/>
      <c r="AU38" s="417"/>
      <c r="AV38" s="424">
        <f t="shared" si="10"/>
        <v>0</v>
      </c>
      <c r="AW38" s="425"/>
      <c r="AX38" s="425"/>
      <c r="AY38" s="425"/>
      <c r="AZ38" s="426"/>
      <c r="CH38" s="135">
        <f>IF(CR38=1,SUM($CR$11:CR38),0)</f>
        <v>0</v>
      </c>
      <c r="CI38" s="135">
        <f>IF(CJ38=1,SUM($CJ$11:CJ38),0)</f>
        <v>0</v>
      </c>
      <c r="CJ38" s="135">
        <f t="shared" si="16"/>
        <v>0</v>
      </c>
      <c r="CK38" s="135">
        <f t="shared" si="17"/>
        <v>0</v>
      </c>
      <c r="CL38" s="135">
        <f t="shared" si="18"/>
        <v>0</v>
      </c>
      <c r="CM38" s="135">
        <f t="shared" si="19"/>
        <v>0</v>
      </c>
      <c r="CN38" s="209" t="str">
        <f>IF(Setup!C66="","",Setup!Z66)</f>
        <v/>
      </c>
      <c r="CO38" s="209"/>
      <c r="CP38" s="209" t="str">
        <f>IF(Setup!C66="","",(Setup!C66))</f>
        <v/>
      </c>
      <c r="CQ38" s="209" t="str">
        <f t="shared" si="20"/>
        <v/>
      </c>
      <c r="CR38" s="244">
        <f t="shared" si="14"/>
        <v>0</v>
      </c>
      <c r="CS38" s="222" t="str">
        <f>IF(Setup!B66="","",Setup!B66&amp;" "&amp;Setup!C66)</f>
        <v/>
      </c>
      <c r="CT38" s="221">
        <v>28</v>
      </c>
      <c r="CV38" s="222" t="str">
        <f>IF(Setup!$C$39="",EE32,EE33)</f>
        <v/>
      </c>
      <c r="CX38" s="222" t="str">
        <f t="shared" si="8"/>
        <v/>
      </c>
      <c r="CZ38" s="222" t="str">
        <f>IF(Setup!$C$39="",EH32,EH33)</f>
        <v/>
      </c>
      <c r="DB38" s="222" t="str">
        <f t="shared" si="9"/>
        <v/>
      </c>
      <c r="DC38" s="222"/>
      <c r="DD38" s="491">
        <f>ROUND(Setup!$AP$6*AB38,0)</f>
        <v>0</v>
      </c>
      <c r="DE38" s="492"/>
      <c r="DF38" s="492"/>
      <c r="DG38" s="492"/>
      <c r="DH38" s="493"/>
      <c r="DI38" s="491">
        <f>ROUND(Setup!$AP$6*AG38,0)</f>
        <v>0</v>
      </c>
      <c r="DJ38" s="492"/>
      <c r="DK38" s="492"/>
      <c r="DL38" s="492"/>
      <c r="DM38" s="493"/>
      <c r="DN38" s="491">
        <f>ROUND(Setup!$AP$6*AL38,0)</f>
        <v>0</v>
      </c>
      <c r="DO38" s="492"/>
      <c r="DP38" s="492"/>
      <c r="DQ38" s="492"/>
      <c r="DR38" s="493"/>
      <c r="DS38" s="491">
        <f>ROUND(Setup!$AP$6*AQ38,0)</f>
        <v>0</v>
      </c>
      <c r="DT38" s="492"/>
      <c r="DU38" s="492"/>
      <c r="DV38" s="492"/>
      <c r="DW38" s="493"/>
      <c r="DX38" s="490">
        <f t="shared" si="15"/>
        <v>0</v>
      </c>
      <c r="DY38" s="314"/>
      <c r="DZ38" s="314"/>
      <c r="EA38" s="314"/>
      <c r="EB38" s="326"/>
      <c r="EC38" s="222"/>
      <c r="EE38" s="238" t="str">
        <f t="shared" ref="EE38:EE69" si="23">IF(CT44&lt;=$CI$10,VLOOKUP(CT44,$CI$11:$CQ$152,8,FALSE),"")</f>
        <v/>
      </c>
      <c r="EF38" s="238" t="str">
        <f t="shared" si="21"/>
        <v/>
      </c>
      <c r="EG38" s="86"/>
      <c r="EH38" s="238" t="str">
        <f t="shared" si="22"/>
        <v/>
      </c>
    </row>
    <row r="39" spans="2:138" ht="15" customHeight="1" x14ac:dyDescent="0.2">
      <c r="B39" s="86" t="str">
        <f t="shared" si="2"/>
        <v/>
      </c>
      <c r="C39" s="245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55"/>
      <c r="S39" s="456"/>
      <c r="T39" s="456"/>
      <c r="U39" s="456"/>
      <c r="V39" s="456"/>
      <c r="W39" s="456"/>
      <c r="X39" s="456"/>
      <c r="Y39" s="456"/>
      <c r="Z39" s="456"/>
      <c r="AA39" s="456"/>
      <c r="AB39" s="452"/>
      <c r="AC39" s="453"/>
      <c r="AD39" s="453"/>
      <c r="AE39" s="453"/>
      <c r="AF39" s="454"/>
      <c r="AG39" s="415"/>
      <c r="AH39" s="416"/>
      <c r="AI39" s="416"/>
      <c r="AJ39" s="416"/>
      <c r="AK39" s="417"/>
      <c r="AL39" s="415"/>
      <c r="AM39" s="416"/>
      <c r="AN39" s="416"/>
      <c r="AO39" s="416"/>
      <c r="AP39" s="417"/>
      <c r="AQ39" s="415"/>
      <c r="AR39" s="416"/>
      <c r="AS39" s="416"/>
      <c r="AT39" s="416"/>
      <c r="AU39" s="417"/>
      <c r="AV39" s="424">
        <f t="shared" si="10"/>
        <v>0</v>
      </c>
      <c r="AW39" s="425"/>
      <c r="AX39" s="425"/>
      <c r="AY39" s="425"/>
      <c r="AZ39" s="426"/>
      <c r="CH39" s="135">
        <f>IF(CR39=1,SUM($CR$11:CR39),0)</f>
        <v>0</v>
      </c>
      <c r="CI39" s="135">
        <f>IF(CJ39=1,SUM($CJ$11:CJ39),0)</f>
        <v>0</v>
      </c>
      <c r="CJ39" s="135">
        <f t="shared" si="16"/>
        <v>0</v>
      </c>
      <c r="CK39" s="135">
        <f t="shared" si="17"/>
        <v>0</v>
      </c>
      <c r="CL39" s="135">
        <f t="shared" si="18"/>
        <v>0</v>
      </c>
      <c r="CM39" s="135">
        <f t="shared" si="19"/>
        <v>0</v>
      </c>
      <c r="CN39" s="209" t="str">
        <f>IF(Setup!C67="","",Setup!Z67)</f>
        <v/>
      </c>
      <c r="CO39" s="209"/>
      <c r="CP39" s="209" t="str">
        <f>IF(Setup!C67="","",(Setup!C67))</f>
        <v/>
      </c>
      <c r="CQ39" s="209" t="str">
        <f t="shared" si="20"/>
        <v/>
      </c>
      <c r="CR39" s="244">
        <f t="shared" si="14"/>
        <v>0</v>
      </c>
      <c r="CS39" s="222" t="str">
        <f>IF(Setup!B67="","",Setup!B67&amp;" "&amp;Setup!C67)</f>
        <v/>
      </c>
      <c r="CT39" s="221">
        <v>29</v>
      </c>
      <c r="CV39" s="222" t="str">
        <f>IF(Setup!$C$39="",EE33,EE34)</f>
        <v/>
      </c>
      <c r="CX39" s="222" t="str">
        <f t="shared" si="8"/>
        <v/>
      </c>
      <c r="CZ39" s="222" t="str">
        <f>IF(Setup!$C$39="",EH33,EH34)</f>
        <v/>
      </c>
      <c r="DB39" s="222" t="str">
        <f t="shared" si="9"/>
        <v/>
      </c>
      <c r="DC39" s="222"/>
      <c r="DD39" s="491">
        <f>ROUND(Setup!$AP$6*AB39,0)</f>
        <v>0</v>
      </c>
      <c r="DE39" s="492"/>
      <c r="DF39" s="492"/>
      <c r="DG39" s="492"/>
      <c r="DH39" s="493"/>
      <c r="DI39" s="491">
        <f>ROUND(Setup!$AP$6*AG39,0)</f>
        <v>0</v>
      </c>
      <c r="DJ39" s="492"/>
      <c r="DK39" s="492"/>
      <c r="DL39" s="492"/>
      <c r="DM39" s="493"/>
      <c r="DN39" s="491">
        <f>ROUND(Setup!$AP$6*AL39,0)</f>
        <v>0</v>
      </c>
      <c r="DO39" s="492"/>
      <c r="DP39" s="492"/>
      <c r="DQ39" s="492"/>
      <c r="DR39" s="493"/>
      <c r="DS39" s="491">
        <f>ROUND(Setup!$AP$6*AQ39,0)</f>
        <v>0</v>
      </c>
      <c r="DT39" s="492"/>
      <c r="DU39" s="492"/>
      <c r="DV39" s="492"/>
      <c r="DW39" s="493"/>
      <c r="DX39" s="490">
        <f t="shared" si="15"/>
        <v>0</v>
      </c>
      <c r="DY39" s="314"/>
      <c r="DZ39" s="314"/>
      <c r="EA39" s="314"/>
      <c r="EB39" s="326"/>
      <c r="EC39" s="222"/>
      <c r="EE39" s="238" t="str">
        <f t="shared" si="23"/>
        <v/>
      </c>
      <c r="EF39" s="238" t="str">
        <f t="shared" si="21"/>
        <v/>
      </c>
      <c r="EG39" s="86"/>
      <c r="EH39" s="238" t="str">
        <f t="shared" si="22"/>
        <v/>
      </c>
    </row>
    <row r="40" spans="2:138" ht="15" customHeight="1" x14ac:dyDescent="0.2">
      <c r="B40" s="86" t="str">
        <f t="shared" si="2"/>
        <v/>
      </c>
      <c r="C40" s="245"/>
      <c r="D40" s="466"/>
      <c r="E40" s="466"/>
      <c r="F40" s="466"/>
      <c r="G40" s="466"/>
      <c r="H40" s="466"/>
      <c r="I40" s="466"/>
      <c r="J40" s="466"/>
      <c r="K40" s="466"/>
      <c r="L40" s="466"/>
      <c r="M40" s="466"/>
      <c r="N40" s="466"/>
      <c r="O40" s="466"/>
      <c r="P40" s="466"/>
      <c r="Q40" s="466"/>
      <c r="R40" s="442"/>
      <c r="S40" s="443"/>
      <c r="T40" s="443"/>
      <c r="U40" s="443"/>
      <c r="V40" s="443"/>
      <c r="W40" s="443"/>
      <c r="X40" s="443"/>
      <c r="Y40" s="443"/>
      <c r="Z40" s="443"/>
      <c r="AA40" s="443"/>
      <c r="AB40" s="415"/>
      <c r="AC40" s="416"/>
      <c r="AD40" s="416"/>
      <c r="AE40" s="416"/>
      <c r="AF40" s="417"/>
      <c r="AG40" s="415"/>
      <c r="AH40" s="416"/>
      <c r="AI40" s="416"/>
      <c r="AJ40" s="416"/>
      <c r="AK40" s="417"/>
      <c r="AL40" s="415"/>
      <c r="AM40" s="416"/>
      <c r="AN40" s="416"/>
      <c r="AO40" s="416"/>
      <c r="AP40" s="417"/>
      <c r="AQ40" s="415"/>
      <c r="AR40" s="416"/>
      <c r="AS40" s="416"/>
      <c r="AT40" s="416"/>
      <c r="AU40" s="417"/>
      <c r="AV40" s="424">
        <f t="shared" si="10"/>
        <v>0</v>
      </c>
      <c r="AW40" s="425"/>
      <c r="AX40" s="425"/>
      <c r="AY40" s="425"/>
      <c r="AZ40" s="426"/>
      <c r="CH40" s="135">
        <f>IF(CR40=1,SUM($CR$11:CR40),0)</f>
        <v>0</v>
      </c>
      <c r="CI40" s="135">
        <f>IF(CJ40=1,SUM($CJ$11:CJ40),0)</f>
        <v>0</v>
      </c>
      <c r="CJ40" s="135">
        <f t="shared" si="16"/>
        <v>0</v>
      </c>
      <c r="CK40" s="135">
        <f t="shared" si="17"/>
        <v>0</v>
      </c>
      <c r="CL40" s="135">
        <f t="shared" si="18"/>
        <v>0</v>
      </c>
      <c r="CM40" s="135">
        <f t="shared" si="19"/>
        <v>0</v>
      </c>
      <c r="CN40" s="209" t="str">
        <f>IF(Setup!C68="","",Setup!Z68)</f>
        <v/>
      </c>
      <c r="CO40" s="209"/>
      <c r="CP40" s="209" t="str">
        <f>IF(Setup!C68="","",(Setup!C68))</f>
        <v/>
      </c>
      <c r="CQ40" s="209" t="str">
        <f t="shared" si="20"/>
        <v/>
      </c>
      <c r="CR40" s="244">
        <f t="shared" si="14"/>
        <v>0</v>
      </c>
      <c r="CS40" s="222" t="str">
        <f>IF(Setup!B68="","",Setup!B68&amp;" "&amp;Setup!C68)</f>
        <v/>
      </c>
      <c r="CT40" s="221">
        <v>30</v>
      </c>
      <c r="CV40" s="222" t="str">
        <f>IF(Setup!$C$39="",EE34,EE35)</f>
        <v/>
      </c>
      <c r="CX40" s="222" t="str">
        <f t="shared" si="8"/>
        <v/>
      </c>
      <c r="CZ40" s="222" t="str">
        <f>IF(Setup!$C$39="",EH34,EH35)</f>
        <v/>
      </c>
      <c r="DB40" s="222" t="str">
        <f t="shared" si="9"/>
        <v/>
      </c>
      <c r="DC40" s="222"/>
      <c r="DD40" s="491">
        <f>ROUND(Setup!$AP$6*AB40,0)</f>
        <v>0</v>
      </c>
      <c r="DE40" s="492"/>
      <c r="DF40" s="492"/>
      <c r="DG40" s="492"/>
      <c r="DH40" s="493"/>
      <c r="DI40" s="491">
        <f>ROUND(Setup!$AP$6*AG40,0)</f>
        <v>0</v>
      </c>
      <c r="DJ40" s="492"/>
      <c r="DK40" s="492"/>
      <c r="DL40" s="492"/>
      <c r="DM40" s="493"/>
      <c r="DN40" s="491">
        <f>ROUND(Setup!$AP$6*AL40,0)</f>
        <v>0</v>
      </c>
      <c r="DO40" s="492"/>
      <c r="DP40" s="492"/>
      <c r="DQ40" s="492"/>
      <c r="DR40" s="493"/>
      <c r="DS40" s="491">
        <f>ROUND(Setup!$AP$6*AQ40,0)</f>
        <v>0</v>
      </c>
      <c r="DT40" s="492"/>
      <c r="DU40" s="492"/>
      <c r="DV40" s="492"/>
      <c r="DW40" s="493"/>
      <c r="DX40" s="490">
        <f t="shared" si="15"/>
        <v>0</v>
      </c>
      <c r="DY40" s="314"/>
      <c r="DZ40" s="314"/>
      <c r="EA40" s="314"/>
      <c r="EB40" s="326"/>
      <c r="EC40" s="222"/>
      <c r="EE40" s="238" t="str">
        <f t="shared" si="23"/>
        <v/>
      </c>
      <c r="EF40" s="238" t="str">
        <f t="shared" si="21"/>
        <v/>
      </c>
      <c r="EG40" s="86"/>
      <c r="EH40" s="238" t="str">
        <f t="shared" si="22"/>
        <v/>
      </c>
    </row>
    <row r="41" spans="2:138" ht="15" customHeight="1" x14ac:dyDescent="0.2">
      <c r="B41" s="86" t="str">
        <f t="shared" si="2"/>
        <v/>
      </c>
      <c r="C41" s="241"/>
      <c r="D41" s="480"/>
      <c r="E41" s="480"/>
      <c r="F41" s="480"/>
      <c r="G41" s="480"/>
      <c r="H41" s="480"/>
      <c r="I41" s="480"/>
      <c r="J41" s="480"/>
      <c r="K41" s="480"/>
      <c r="L41" s="480"/>
      <c r="M41" s="480"/>
      <c r="N41" s="480"/>
      <c r="O41" s="480"/>
      <c r="P41" s="480"/>
      <c r="Q41" s="480"/>
      <c r="R41" s="442"/>
      <c r="S41" s="443"/>
      <c r="T41" s="443"/>
      <c r="U41" s="443"/>
      <c r="V41" s="443"/>
      <c r="W41" s="443"/>
      <c r="X41" s="443"/>
      <c r="Y41" s="443"/>
      <c r="Z41" s="443"/>
      <c r="AA41" s="443"/>
      <c r="AB41" s="452"/>
      <c r="AC41" s="453"/>
      <c r="AD41" s="453"/>
      <c r="AE41" s="453"/>
      <c r="AF41" s="454"/>
      <c r="AG41" s="452"/>
      <c r="AH41" s="453"/>
      <c r="AI41" s="453"/>
      <c r="AJ41" s="453"/>
      <c r="AK41" s="454"/>
      <c r="AL41" s="415"/>
      <c r="AM41" s="416"/>
      <c r="AN41" s="416"/>
      <c r="AO41" s="416"/>
      <c r="AP41" s="417"/>
      <c r="AQ41" s="415"/>
      <c r="AR41" s="416"/>
      <c r="AS41" s="416"/>
      <c r="AT41" s="416"/>
      <c r="AU41" s="417"/>
      <c r="AV41" s="424">
        <f t="shared" si="10"/>
        <v>0</v>
      </c>
      <c r="AW41" s="425"/>
      <c r="AX41" s="425"/>
      <c r="AY41" s="425"/>
      <c r="AZ41" s="426"/>
      <c r="CH41" s="135">
        <f>IF(CR41=1,SUM($CR$11:CR41),0)</f>
        <v>0</v>
      </c>
      <c r="CI41" s="135">
        <f>IF(CJ41=1,SUM($CJ$11:CJ41),0)</f>
        <v>0</v>
      </c>
      <c r="CJ41" s="135">
        <f t="shared" si="16"/>
        <v>0</v>
      </c>
      <c r="CK41" s="135">
        <f t="shared" si="17"/>
        <v>0</v>
      </c>
      <c r="CL41" s="135">
        <f t="shared" si="18"/>
        <v>0</v>
      </c>
      <c r="CM41" s="135">
        <f t="shared" si="19"/>
        <v>0</v>
      </c>
      <c r="CN41" s="246" t="str">
        <f>IF(Setup!C69="","",Setup!Z69)</f>
        <v/>
      </c>
      <c r="CO41" s="209"/>
      <c r="CP41" s="209" t="str">
        <f>IF(Setup!C69="","",(Setup!C69))</f>
        <v/>
      </c>
      <c r="CQ41" s="209" t="str">
        <f t="shared" si="20"/>
        <v/>
      </c>
      <c r="CR41" s="244">
        <f t="shared" si="14"/>
        <v>0</v>
      </c>
      <c r="CS41" s="222" t="str">
        <f>IF(Setup!B69="","",Setup!B69&amp;" "&amp;Setup!C69)</f>
        <v/>
      </c>
      <c r="CT41" s="221">
        <v>31</v>
      </c>
      <c r="CV41" s="222" t="str">
        <f>IF(Setup!$C$39="",EE35,EE36)</f>
        <v/>
      </c>
      <c r="CX41" s="222" t="str">
        <f t="shared" si="8"/>
        <v/>
      </c>
      <c r="CZ41" s="222" t="str">
        <f>IF(Setup!$C$39="",EH35,EH36)</f>
        <v/>
      </c>
      <c r="DB41" s="222" t="str">
        <f t="shared" si="9"/>
        <v/>
      </c>
      <c r="DC41" s="222"/>
      <c r="DD41" s="491">
        <f>ROUND(Setup!$AP$6*AB41,0)</f>
        <v>0</v>
      </c>
      <c r="DE41" s="492"/>
      <c r="DF41" s="492"/>
      <c r="DG41" s="492"/>
      <c r="DH41" s="493"/>
      <c r="DI41" s="491">
        <f>ROUND(Setup!$AP$6*AG41,0)</f>
        <v>0</v>
      </c>
      <c r="DJ41" s="492"/>
      <c r="DK41" s="492"/>
      <c r="DL41" s="492"/>
      <c r="DM41" s="493"/>
      <c r="DN41" s="491">
        <f>ROUND(Setup!$AP$6*AL41,0)</f>
        <v>0</v>
      </c>
      <c r="DO41" s="492"/>
      <c r="DP41" s="492"/>
      <c r="DQ41" s="492"/>
      <c r="DR41" s="493"/>
      <c r="DS41" s="491">
        <f>ROUND(Setup!$AP$6*AQ41,0)</f>
        <v>0</v>
      </c>
      <c r="DT41" s="492"/>
      <c r="DU41" s="492"/>
      <c r="DV41" s="492"/>
      <c r="DW41" s="493"/>
      <c r="DX41" s="490">
        <f t="shared" si="15"/>
        <v>0</v>
      </c>
      <c r="DY41" s="314"/>
      <c r="DZ41" s="314"/>
      <c r="EA41" s="314"/>
      <c r="EB41" s="326"/>
      <c r="EC41" s="222"/>
      <c r="EE41" s="238" t="str">
        <f t="shared" si="23"/>
        <v/>
      </c>
      <c r="EF41" s="238" t="str">
        <f t="shared" si="21"/>
        <v/>
      </c>
      <c r="EG41" s="86"/>
      <c r="EH41" s="238" t="str">
        <f t="shared" si="22"/>
        <v/>
      </c>
    </row>
    <row r="42" spans="2:138" ht="15" customHeight="1" x14ac:dyDescent="0.2">
      <c r="B42" s="86" t="str">
        <f t="shared" si="2"/>
        <v/>
      </c>
      <c r="C42" s="241"/>
      <c r="D42" s="480"/>
      <c r="E42" s="480"/>
      <c r="F42" s="480"/>
      <c r="G42" s="480"/>
      <c r="H42" s="480"/>
      <c r="I42" s="480"/>
      <c r="J42" s="480"/>
      <c r="K42" s="480"/>
      <c r="L42" s="480"/>
      <c r="M42" s="480"/>
      <c r="N42" s="480"/>
      <c r="O42" s="480"/>
      <c r="P42" s="480"/>
      <c r="Q42" s="480"/>
      <c r="R42" s="442"/>
      <c r="S42" s="443"/>
      <c r="T42" s="443"/>
      <c r="U42" s="443"/>
      <c r="V42" s="443"/>
      <c r="W42" s="443"/>
      <c r="X42" s="443"/>
      <c r="Y42" s="443"/>
      <c r="Z42" s="443"/>
      <c r="AA42" s="443"/>
      <c r="AB42" s="452"/>
      <c r="AC42" s="453"/>
      <c r="AD42" s="453"/>
      <c r="AE42" s="453"/>
      <c r="AF42" s="454"/>
      <c r="AG42" s="415"/>
      <c r="AH42" s="416"/>
      <c r="AI42" s="416"/>
      <c r="AJ42" s="416"/>
      <c r="AK42" s="417"/>
      <c r="AL42" s="415"/>
      <c r="AM42" s="416"/>
      <c r="AN42" s="416"/>
      <c r="AO42" s="416"/>
      <c r="AP42" s="417"/>
      <c r="AQ42" s="415"/>
      <c r="AR42" s="416"/>
      <c r="AS42" s="416"/>
      <c r="AT42" s="416"/>
      <c r="AU42" s="417"/>
      <c r="AV42" s="424">
        <f t="shared" si="10"/>
        <v>0</v>
      </c>
      <c r="AW42" s="425"/>
      <c r="AX42" s="425"/>
      <c r="AY42" s="425"/>
      <c r="AZ42" s="426"/>
      <c r="CH42" s="135">
        <f>IF(CR42=1,SUM($CR$11:CR42),0)</f>
        <v>0</v>
      </c>
      <c r="CI42" s="135">
        <f>IF(CJ42=1,SUM($CJ$11:CJ42),0)</f>
        <v>0</v>
      </c>
      <c r="CJ42" s="135">
        <f t="shared" si="16"/>
        <v>0</v>
      </c>
      <c r="CK42" s="135">
        <f t="shared" si="17"/>
        <v>0</v>
      </c>
      <c r="CL42" s="135">
        <f t="shared" si="18"/>
        <v>0</v>
      </c>
      <c r="CM42" s="135">
        <f t="shared" si="19"/>
        <v>0</v>
      </c>
      <c r="CN42" s="246" t="str">
        <f>IF(Setup!C70="","",Setup!Z70)</f>
        <v/>
      </c>
      <c r="CO42" s="209"/>
      <c r="CP42" s="209" t="str">
        <f>IF(Setup!C70="","",(Setup!C70))</f>
        <v/>
      </c>
      <c r="CQ42" s="209" t="str">
        <f>CN42</f>
        <v/>
      </c>
      <c r="CR42" s="244">
        <f t="shared" si="14"/>
        <v>0</v>
      </c>
      <c r="CS42" s="222" t="str">
        <f>IF(Setup!B70="","",Setup!B70&amp;" "&amp;Setup!C70)</f>
        <v/>
      </c>
      <c r="CT42" s="221">
        <v>32</v>
      </c>
      <c r="CV42" s="222" t="str">
        <f>IF(Setup!$C$39="",EE36,EE37)</f>
        <v/>
      </c>
      <c r="CX42" s="222" t="str">
        <f t="shared" si="8"/>
        <v/>
      </c>
      <c r="CZ42" s="222" t="str">
        <f>IF(Setup!$C$39="",EH36,EH37)</f>
        <v/>
      </c>
      <c r="DB42" s="222" t="str">
        <f t="shared" si="9"/>
        <v/>
      </c>
      <c r="DC42" s="222"/>
      <c r="DD42" s="491">
        <f>ROUND(Setup!$AP$6*AB42,0)</f>
        <v>0</v>
      </c>
      <c r="DE42" s="492"/>
      <c r="DF42" s="492"/>
      <c r="DG42" s="492"/>
      <c r="DH42" s="493"/>
      <c r="DI42" s="491">
        <f>ROUND(Setup!$AP$6*AG42,0)</f>
        <v>0</v>
      </c>
      <c r="DJ42" s="492"/>
      <c r="DK42" s="492"/>
      <c r="DL42" s="492"/>
      <c r="DM42" s="493"/>
      <c r="DN42" s="491">
        <f>ROUND(Setup!$AP$6*AL42,0)</f>
        <v>0</v>
      </c>
      <c r="DO42" s="492"/>
      <c r="DP42" s="492"/>
      <c r="DQ42" s="492"/>
      <c r="DR42" s="493"/>
      <c r="DS42" s="491">
        <f>ROUND(Setup!$AP$6*AQ42,0)</f>
        <v>0</v>
      </c>
      <c r="DT42" s="492"/>
      <c r="DU42" s="492"/>
      <c r="DV42" s="492"/>
      <c r="DW42" s="493"/>
      <c r="DX42" s="490">
        <f t="shared" si="15"/>
        <v>0</v>
      </c>
      <c r="DY42" s="314"/>
      <c r="DZ42" s="314"/>
      <c r="EA42" s="314"/>
      <c r="EB42" s="326"/>
      <c r="EC42" s="222"/>
      <c r="EE42" s="238" t="str">
        <f t="shared" si="23"/>
        <v/>
      </c>
      <c r="EF42" s="238" t="str">
        <f t="shared" si="21"/>
        <v/>
      </c>
      <c r="EG42" s="86"/>
      <c r="EH42" s="238" t="str">
        <f t="shared" si="22"/>
        <v/>
      </c>
    </row>
    <row r="43" spans="2:138" ht="15" customHeight="1" x14ac:dyDescent="0.2">
      <c r="B43" s="86" t="str">
        <f t="shared" si="2"/>
        <v/>
      </c>
      <c r="C43" s="241"/>
      <c r="D43" s="480"/>
      <c r="E43" s="480"/>
      <c r="F43" s="480"/>
      <c r="G43" s="480"/>
      <c r="H43" s="480"/>
      <c r="I43" s="480"/>
      <c r="J43" s="480"/>
      <c r="K43" s="480"/>
      <c r="L43" s="480"/>
      <c r="M43" s="480"/>
      <c r="N43" s="480"/>
      <c r="O43" s="480"/>
      <c r="P43" s="480"/>
      <c r="Q43" s="480"/>
      <c r="R43" s="442"/>
      <c r="S43" s="443"/>
      <c r="T43" s="443"/>
      <c r="U43" s="443"/>
      <c r="V43" s="443"/>
      <c r="W43" s="443"/>
      <c r="X43" s="443"/>
      <c r="Y43" s="443"/>
      <c r="Z43" s="443"/>
      <c r="AA43" s="443"/>
      <c r="AB43" s="452"/>
      <c r="AC43" s="453"/>
      <c r="AD43" s="453"/>
      <c r="AE43" s="453"/>
      <c r="AF43" s="454"/>
      <c r="AG43" s="415"/>
      <c r="AH43" s="416"/>
      <c r="AI43" s="416"/>
      <c r="AJ43" s="416"/>
      <c r="AK43" s="417"/>
      <c r="AL43" s="415"/>
      <c r="AM43" s="416"/>
      <c r="AN43" s="416"/>
      <c r="AO43" s="416"/>
      <c r="AP43" s="417"/>
      <c r="AQ43" s="415"/>
      <c r="AR43" s="416"/>
      <c r="AS43" s="416"/>
      <c r="AT43" s="416"/>
      <c r="AU43" s="417"/>
      <c r="AV43" s="424">
        <f t="shared" si="10"/>
        <v>0</v>
      </c>
      <c r="AW43" s="425"/>
      <c r="AX43" s="425"/>
      <c r="AY43" s="425"/>
      <c r="AZ43" s="426"/>
      <c r="CH43" s="135">
        <f>IF(CR43=1,SUM($CR$11:CR43),0)</f>
        <v>0</v>
      </c>
      <c r="CI43" s="135">
        <f>IF(CJ43=1,SUM($CJ$11:CJ43),0)</f>
        <v>0</v>
      </c>
      <c r="CJ43" s="135">
        <f t="shared" si="16"/>
        <v>0</v>
      </c>
      <c r="CK43" s="135">
        <f t="shared" si="17"/>
        <v>0</v>
      </c>
      <c r="CL43" s="135">
        <f t="shared" si="18"/>
        <v>0</v>
      </c>
      <c r="CM43" s="135">
        <f t="shared" si="19"/>
        <v>0</v>
      </c>
      <c r="CN43" s="209" t="str">
        <f>IF(Setup!C71="","",Setup!Z71)</f>
        <v/>
      </c>
      <c r="CO43" s="209"/>
      <c r="CP43" s="209" t="str">
        <f>IF(Setup!C71="","",(Setup!C71))</f>
        <v/>
      </c>
      <c r="CQ43" s="209" t="str">
        <f t="shared" si="20"/>
        <v/>
      </c>
      <c r="CR43" s="244">
        <f t="shared" si="14"/>
        <v>0</v>
      </c>
      <c r="CS43" s="222" t="str">
        <f>IF(Setup!B71="","",Setup!B71&amp;" "&amp;Setup!C71)</f>
        <v/>
      </c>
      <c r="CT43" s="221">
        <v>33</v>
      </c>
      <c r="CV43" s="222" t="str">
        <f>IF(Setup!$C$39="",EE37,EE38)</f>
        <v/>
      </c>
      <c r="CX43" s="222" t="str">
        <f t="shared" ref="CX43:CX74" si="24">IF(CT43&lt;=$CH$10,VLOOKUP(CT43,$CH$11:$CQ$152,9,FALSE),"")</f>
        <v/>
      </c>
      <c r="CZ43" s="222" t="str">
        <f>IF(Setup!$C$39="",EH37,EH38)</f>
        <v/>
      </c>
      <c r="DB43" s="222" t="str">
        <f t="shared" ref="DB43:DB74" si="25">IF(CT43&lt;=$CH$10,VLOOKUP(CT43,$CH$11:$CS$152,12,FALSE),"")</f>
        <v/>
      </c>
      <c r="DC43" s="222"/>
      <c r="DD43" s="491">
        <f>ROUND(Setup!$AP$6*AB43,0)</f>
        <v>0</v>
      </c>
      <c r="DE43" s="492"/>
      <c r="DF43" s="492"/>
      <c r="DG43" s="492"/>
      <c r="DH43" s="493"/>
      <c r="DI43" s="491">
        <f>ROUND(Setup!$AP$6*AG43,0)</f>
        <v>0</v>
      </c>
      <c r="DJ43" s="492"/>
      <c r="DK43" s="492"/>
      <c r="DL43" s="492"/>
      <c r="DM43" s="493"/>
      <c r="DN43" s="491">
        <f>ROUND(Setup!$AP$6*AL43,0)</f>
        <v>0</v>
      </c>
      <c r="DO43" s="492"/>
      <c r="DP43" s="492"/>
      <c r="DQ43" s="492"/>
      <c r="DR43" s="493"/>
      <c r="DS43" s="491">
        <f>ROUND(Setup!$AP$6*AQ43,0)</f>
        <v>0</v>
      </c>
      <c r="DT43" s="492"/>
      <c r="DU43" s="492"/>
      <c r="DV43" s="492"/>
      <c r="DW43" s="493"/>
      <c r="DX43" s="490">
        <f t="shared" si="15"/>
        <v>0</v>
      </c>
      <c r="DY43" s="314"/>
      <c r="DZ43" s="314"/>
      <c r="EA43" s="314"/>
      <c r="EB43" s="326"/>
      <c r="EC43" s="222"/>
      <c r="EE43" s="238" t="str">
        <f t="shared" si="23"/>
        <v/>
      </c>
      <c r="EF43" s="238" t="str">
        <f t="shared" si="21"/>
        <v/>
      </c>
      <c r="EG43" s="86"/>
      <c r="EH43" s="238" t="str">
        <f t="shared" si="22"/>
        <v/>
      </c>
    </row>
    <row r="44" spans="2:138" ht="15" customHeight="1" x14ac:dyDescent="0.2">
      <c r="B44" s="86" t="str">
        <f t="shared" si="2"/>
        <v/>
      </c>
      <c r="C44" s="241"/>
      <c r="D44" s="480"/>
      <c r="E44" s="480"/>
      <c r="F44" s="480"/>
      <c r="G44" s="480"/>
      <c r="H44" s="480"/>
      <c r="I44" s="480"/>
      <c r="J44" s="480"/>
      <c r="K44" s="480"/>
      <c r="L44" s="480"/>
      <c r="M44" s="480"/>
      <c r="N44" s="480"/>
      <c r="O44" s="480"/>
      <c r="P44" s="480"/>
      <c r="Q44" s="480"/>
      <c r="R44" s="442"/>
      <c r="S44" s="443"/>
      <c r="T44" s="443"/>
      <c r="U44" s="443"/>
      <c r="V44" s="443"/>
      <c r="W44" s="443"/>
      <c r="X44" s="443"/>
      <c r="Y44" s="443"/>
      <c r="Z44" s="443"/>
      <c r="AA44" s="443"/>
      <c r="AB44" s="452"/>
      <c r="AC44" s="453"/>
      <c r="AD44" s="453"/>
      <c r="AE44" s="453"/>
      <c r="AF44" s="454"/>
      <c r="AG44" s="415"/>
      <c r="AH44" s="416"/>
      <c r="AI44" s="416"/>
      <c r="AJ44" s="416"/>
      <c r="AK44" s="417"/>
      <c r="AL44" s="415"/>
      <c r="AM44" s="416"/>
      <c r="AN44" s="416"/>
      <c r="AO44" s="416"/>
      <c r="AP44" s="417"/>
      <c r="AQ44" s="415"/>
      <c r="AR44" s="416"/>
      <c r="AS44" s="416"/>
      <c r="AT44" s="416"/>
      <c r="AU44" s="417"/>
      <c r="AV44" s="424">
        <f t="shared" si="10"/>
        <v>0</v>
      </c>
      <c r="AW44" s="425"/>
      <c r="AX44" s="425"/>
      <c r="AY44" s="425"/>
      <c r="AZ44" s="426"/>
      <c r="CH44" s="135">
        <f>IF(CR44=1,SUM($CR$11:CR44),0)</f>
        <v>0</v>
      </c>
      <c r="CI44" s="135">
        <f>IF(CJ44=1,SUM($CJ$11:CJ44),0)</f>
        <v>0</v>
      </c>
      <c r="CJ44" s="135">
        <f t="shared" si="16"/>
        <v>0</v>
      </c>
      <c r="CK44" s="135">
        <f t="shared" si="17"/>
        <v>0</v>
      </c>
      <c r="CL44" s="135">
        <f t="shared" si="18"/>
        <v>0</v>
      </c>
      <c r="CM44" s="135">
        <f t="shared" si="19"/>
        <v>0</v>
      </c>
      <c r="CN44" s="209" t="str">
        <f>IF(Setup!C72="","",Setup!Z72)</f>
        <v/>
      </c>
      <c r="CO44" s="209"/>
      <c r="CP44" s="209" t="str">
        <f>IF(Setup!C72="","",(Setup!C72))</f>
        <v/>
      </c>
      <c r="CQ44" s="209" t="str">
        <f t="shared" si="20"/>
        <v/>
      </c>
      <c r="CR44" s="244">
        <f t="shared" si="14"/>
        <v>0</v>
      </c>
      <c r="CS44" s="222" t="str">
        <f>IF(Setup!B72="","",Setup!B72&amp;" "&amp;Setup!C72)</f>
        <v/>
      </c>
      <c r="CT44" s="221">
        <v>34</v>
      </c>
      <c r="CV44" s="222" t="str">
        <f>IF(Setup!$C$39="",EE38,EE39)</f>
        <v/>
      </c>
      <c r="CX44" s="222" t="str">
        <f t="shared" si="24"/>
        <v/>
      </c>
      <c r="CZ44" s="222" t="str">
        <f>IF(Setup!$C$39="",EH38,EH39)</f>
        <v/>
      </c>
      <c r="DB44" s="222" t="str">
        <f t="shared" si="25"/>
        <v/>
      </c>
      <c r="DC44" s="222"/>
      <c r="DD44" s="491">
        <f>ROUND(Setup!$AP$6*AB44,0)</f>
        <v>0</v>
      </c>
      <c r="DE44" s="492"/>
      <c r="DF44" s="492"/>
      <c r="DG44" s="492"/>
      <c r="DH44" s="493"/>
      <c r="DI44" s="491">
        <f>ROUND(Setup!$AP$6*AG44,0)</f>
        <v>0</v>
      </c>
      <c r="DJ44" s="492"/>
      <c r="DK44" s="492"/>
      <c r="DL44" s="492"/>
      <c r="DM44" s="493"/>
      <c r="DN44" s="491">
        <f>ROUND(Setup!$AP$6*AL44,0)</f>
        <v>0</v>
      </c>
      <c r="DO44" s="492"/>
      <c r="DP44" s="492"/>
      <c r="DQ44" s="492"/>
      <c r="DR44" s="493"/>
      <c r="DS44" s="491">
        <f>ROUND(Setup!$AP$6*AQ44,0)</f>
        <v>0</v>
      </c>
      <c r="DT44" s="492"/>
      <c r="DU44" s="492"/>
      <c r="DV44" s="492"/>
      <c r="DW44" s="493"/>
      <c r="DX44" s="490">
        <f t="shared" si="15"/>
        <v>0</v>
      </c>
      <c r="DY44" s="314"/>
      <c r="DZ44" s="314"/>
      <c r="EA44" s="314"/>
      <c r="EB44" s="326"/>
      <c r="EC44" s="222"/>
      <c r="EE44" s="238" t="str">
        <f t="shared" si="23"/>
        <v/>
      </c>
      <c r="EF44" s="238" t="str">
        <f t="shared" si="21"/>
        <v/>
      </c>
      <c r="EG44" s="86"/>
      <c r="EH44" s="238" t="str">
        <f t="shared" si="22"/>
        <v/>
      </c>
    </row>
    <row r="45" spans="2:138" ht="15" customHeight="1" x14ac:dyDescent="0.2">
      <c r="B45" s="86" t="str">
        <f t="shared" si="2"/>
        <v/>
      </c>
      <c r="C45" s="239"/>
      <c r="D45" s="480"/>
      <c r="E45" s="480"/>
      <c r="F45" s="480"/>
      <c r="G45" s="480"/>
      <c r="H45" s="480"/>
      <c r="I45" s="480"/>
      <c r="J45" s="480"/>
      <c r="K45" s="480"/>
      <c r="L45" s="480"/>
      <c r="M45" s="480"/>
      <c r="N45" s="480"/>
      <c r="O45" s="480"/>
      <c r="P45" s="480"/>
      <c r="Q45" s="480"/>
      <c r="R45" s="455"/>
      <c r="S45" s="456"/>
      <c r="T45" s="456"/>
      <c r="U45" s="456"/>
      <c r="V45" s="456"/>
      <c r="W45" s="456"/>
      <c r="X45" s="456"/>
      <c r="Y45" s="456"/>
      <c r="Z45" s="456"/>
      <c r="AA45" s="456"/>
      <c r="AB45" s="452"/>
      <c r="AC45" s="453"/>
      <c r="AD45" s="453"/>
      <c r="AE45" s="453"/>
      <c r="AF45" s="454"/>
      <c r="AG45" s="415"/>
      <c r="AH45" s="416"/>
      <c r="AI45" s="416"/>
      <c r="AJ45" s="416"/>
      <c r="AK45" s="417"/>
      <c r="AL45" s="415"/>
      <c r="AM45" s="416"/>
      <c r="AN45" s="416"/>
      <c r="AO45" s="416"/>
      <c r="AP45" s="417"/>
      <c r="AQ45" s="415"/>
      <c r="AR45" s="416"/>
      <c r="AS45" s="416"/>
      <c r="AT45" s="416"/>
      <c r="AU45" s="417"/>
      <c r="AV45" s="424">
        <f t="shared" si="10"/>
        <v>0</v>
      </c>
      <c r="AW45" s="425"/>
      <c r="AX45" s="425"/>
      <c r="AY45" s="425"/>
      <c r="AZ45" s="426"/>
      <c r="CH45" s="135">
        <f>IF(CR45=1,SUM($CR$11:CR45),0)</f>
        <v>0</v>
      </c>
      <c r="CI45" s="135">
        <f>IF(CJ45=1,SUM($CJ$11:CJ45),0)</f>
        <v>0</v>
      </c>
      <c r="CJ45" s="135">
        <f t="shared" si="16"/>
        <v>0</v>
      </c>
      <c r="CK45" s="135">
        <f t="shared" si="17"/>
        <v>0</v>
      </c>
      <c r="CL45" s="135">
        <f t="shared" si="18"/>
        <v>0</v>
      </c>
      <c r="CM45" s="135">
        <f t="shared" si="19"/>
        <v>0</v>
      </c>
      <c r="CN45" s="209" t="str">
        <f>IF(Setup!C73="","",Setup!Z73)</f>
        <v/>
      </c>
      <c r="CO45" s="209"/>
      <c r="CP45" s="209" t="str">
        <f>IF(Setup!C73="","",(Setup!C73))</f>
        <v/>
      </c>
      <c r="CQ45" s="209" t="str">
        <f t="shared" si="20"/>
        <v/>
      </c>
      <c r="CR45" s="244">
        <f t="shared" si="14"/>
        <v>0</v>
      </c>
      <c r="CS45" s="222" t="str">
        <f>IF(Setup!B73="","",Setup!B73&amp;" "&amp;Setup!C73)</f>
        <v/>
      </c>
      <c r="CT45" s="221">
        <v>35</v>
      </c>
      <c r="CV45" s="222" t="str">
        <f>IF(Setup!$C$39="",EE39,EE40)</f>
        <v/>
      </c>
      <c r="CX45" s="222" t="str">
        <f t="shared" si="24"/>
        <v/>
      </c>
      <c r="CZ45" s="222" t="str">
        <f>IF(Setup!$C$39="",EH39,EH40)</f>
        <v/>
      </c>
      <c r="DB45" s="222" t="str">
        <f t="shared" si="25"/>
        <v/>
      </c>
      <c r="DC45" s="222"/>
      <c r="DD45" s="491">
        <f>ROUND(Setup!$AP$6*AB45,0)</f>
        <v>0</v>
      </c>
      <c r="DE45" s="492"/>
      <c r="DF45" s="492"/>
      <c r="DG45" s="492"/>
      <c r="DH45" s="493"/>
      <c r="DI45" s="491">
        <f>ROUND(Setup!$AP$6*AG45,0)</f>
        <v>0</v>
      </c>
      <c r="DJ45" s="492"/>
      <c r="DK45" s="492"/>
      <c r="DL45" s="492"/>
      <c r="DM45" s="493"/>
      <c r="DN45" s="491">
        <f>ROUND(Setup!$AP$6*AL45,0)</f>
        <v>0</v>
      </c>
      <c r="DO45" s="492"/>
      <c r="DP45" s="492"/>
      <c r="DQ45" s="492"/>
      <c r="DR45" s="493"/>
      <c r="DS45" s="491">
        <f>ROUND(Setup!$AP$6*AQ45,0)</f>
        <v>0</v>
      </c>
      <c r="DT45" s="492"/>
      <c r="DU45" s="492"/>
      <c r="DV45" s="492"/>
      <c r="DW45" s="493"/>
      <c r="DX45" s="490">
        <f t="shared" si="15"/>
        <v>0</v>
      </c>
      <c r="DY45" s="314"/>
      <c r="DZ45" s="314"/>
      <c r="EA45" s="314"/>
      <c r="EB45" s="326"/>
      <c r="EC45" s="222"/>
      <c r="EE45" s="238" t="str">
        <f t="shared" si="23"/>
        <v/>
      </c>
      <c r="EF45" s="238" t="str">
        <f t="shared" si="21"/>
        <v/>
      </c>
      <c r="EG45" s="86"/>
      <c r="EH45" s="238" t="str">
        <f t="shared" si="22"/>
        <v/>
      </c>
    </row>
    <row r="46" spans="2:138" ht="15" customHeight="1" x14ac:dyDescent="0.2">
      <c r="B46" s="86" t="str">
        <f t="shared" si="2"/>
        <v/>
      </c>
      <c r="C46" s="245"/>
      <c r="D46" s="480"/>
      <c r="E46" s="480"/>
      <c r="F46" s="480"/>
      <c r="G46" s="480"/>
      <c r="H46" s="480"/>
      <c r="I46" s="480"/>
      <c r="J46" s="480"/>
      <c r="K46" s="480"/>
      <c r="L46" s="480"/>
      <c r="M46" s="480"/>
      <c r="N46" s="480"/>
      <c r="O46" s="480"/>
      <c r="P46" s="480"/>
      <c r="Q46" s="480"/>
      <c r="R46" s="455"/>
      <c r="S46" s="456"/>
      <c r="T46" s="456"/>
      <c r="U46" s="456"/>
      <c r="V46" s="456"/>
      <c r="W46" s="456"/>
      <c r="X46" s="456"/>
      <c r="Y46" s="456"/>
      <c r="Z46" s="456"/>
      <c r="AA46" s="456"/>
      <c r="AB46" s="452"/>
      <c r="AC46" s="453"/>
      <c r="AD46" s="453"/>
      <c r="AE46" s="453"/>
      <c r="AF46" s="454"/>
      <c r="AG46" s="415"/>
      <c r="AH46" s="416"/>
      <c r="AI46" s="416"/>
      <c r="AJ46" s="416"/>
      <c r="AK46" s="417"/>
      <c r="AL46" s="415"/>
      <c r="AM46" s="416"/>
      <c r="AN46" s="416"/>
      <c r="AO46" s="416"/>
      <c r="AP46" s="417"/>
      <c r="AQ46" s="415"/>
      <c r="AR46" s="416"/>
      <c r="AS46" s="416"/>
      <c r="AT46" s="416"/>
      <c r="AU46" s="417"/>
      <c r="AV46" s="424">
        <f t="shared" si="10"/>
        <v>0</v>
      </c>
      <c r="AW46" s="425"/>
      <c r="AX46" s="425"/>
      <c r="AY46" s="425"/>
      <c r="AZ46" s="426"/>
      <c r="CH46" s="135">
        <f>IF(CR46=1,SUM($CR$11:CR46),0)</f>
        <v>0</v>
      </c>
      <c r="CI46" s="135">
        <f>IF(CJ46=1,SUM($CJ$11:CJ46),0)</f>
        <v>0</v>
      </c>
      <c r="CJ46" s="135">
        <f t="shared" si="16"/>
        <v>0</v>
      </c>
      <c r="CK46" s="135">
        <f t="shared" si="17"/>
        <v>0</v>
      </c>
      <c r="CL46" s="135">
        <f t="shared" si="18"/>
        <v>0</v>
      </c>
      <c r="CM46" s="135">
        <f t="shared" si="19"/>
        <v>0</v>
      </c>
      <c r="CN46" s="209" t="str">
        <f>IF(Setup!C74="","",Setup!Z74)</f>
        <v/>
      </c>
      <c r="CO46" s="209"/>
      <c r="CP46" s="209" t="str">
        <f>IF(Setup!C74="","",(Setup!C74))</f>
        <v/>
      </c>
      <c r="CQ46" s="209" t="str">
        <f t="shared" si="20"/>
        <v/>
      </c>
      <c r="CR46" s="244">
        <f t="shared" si="14"/>
        <v>0</v>
      </c>
      <c r="CS46" s="222" t="str">
        <f>IF(Setup!B74="","",Setup!B74&amp;" "&amp;Setup!C74)</f>
        <v/>
      </c>
      <c r="CT46" s="221">
        <v>36</v>
      </c>
      <c r="CV46" s="222" t="str">
        <f>IF(Setup!$C$39="",EE40,EE41)</f>
        <v/>
      </c>
      <c r="CX46" s="222" t="str">
        <f t="shared" si="24"/>
        <v/>
      </c>
      <c r="CZ46" s="222" t="str">
        <f>IF(Setup!$C$39="",EH40,EH41)</f>
        <v/>
      </c>
      <c r="DB46" s="222" t="str">
        <f t="shared" si="25"/>
        <v/>
      </c>
      <c r="DC46" s="222"/>
      <c r="DD46" s="491">
        <f>ROUND(Setup!$AP$6*AB46,0)</f>
        <v>0</v>
      </c>
      <c r="DE46" s="492"/>
      <c r="DF46" s="492"/>
      <c r="DG46" s="492"/>
      <c r="DH46" s="493"/>
      <c r="DI46" s="491">
        <f>ROUND(Setup!$AP$6*AG46,0)</f>
        <v>0</v>
      </c>
      <c r="DJ46" s="492"/>
      <c r="DK46" s="492"/>
      <c r="DL46" s="492"/>
      <c r="DM46" s="493"/>
      <c r="DN46" s="491">
        <f>ROUND(Setup!$AP$6*AL46,0)</f>
        <v>0</v>
      </c>
      <c r="DO46" s="492"/>
      <c r="DP46" s="492"/>
      <c r="DQ46" s="492"/>
      <c r="DR46" s="493"/>
      <c r="DS46" s="491">
        <f>ROUND(Setup!$AP$6*AQ46,0)</f>
        <v>0</v>
      </c>
      <c r="DT46" s="492"/>
      <c r="DU46" s="492"/>
      <c r="DV46" s="492"/>
      <c r="DW46" s="493"/>
      <c r="DX46" s="490">
        <f t="shared" si="15"/>
        <v>0</v>
      </c>
      <c r="DY46" s="314"/>
      <c r="DZ46" s="314"/>
      <c r="EA46" s="314"/>
      <c r="EB46" s="326"/>
      <c r="EC46" s="222"/>
      <c r="EE46" s="238" t="str">
        <f t="shared" si="23"/>
        <v/>
      </c>
      <c r="EF46" s="238" t="str">
        <f t="shared" si="21"/>
        <v/>
      </c>
      <c r="EG46" s="86"/>
      <c r="EH46" s="238" t="str">
        <f t="shared" si="22"/>
        <v/>
      </c>
    </row>
    <row r="47" spans="2:138" ht="15" customHeight="1" x14ac:dyDescent="0.2">
      <c r="B47" s="86" t="str">
        <f t="shared" si="2"/>
        <v/>
      </c>
      <c r="C47" s="241"/>
      <c r="D47" s="480"/>
      <c r="E47" s="480"/>
      <c r="F47" s="480"/>
      <c r="G47" s="480"/>
      <c r="H47" s="480"/>
      <c r="I47" s="480"/>
      <c r="J47" s="480"/>
      <c r="K47" s="480"/>
      <c r="L47" s="480"/>
      <c r="M47" s="480"/>
      <c r="N47" s="480"/>
      <c r="O47" s="480"/>
      <c r="P47" s="480"/>
      <c r="Q47" s="480"/>
      <c r="R47" s="442"/>
      <c r="S47" s="443"/>
      <c r="T47" s="443"/>
      <c r="U47" s="443"/>
      <c r="V47" s="443"/>
      <c r="W47" s="443"/>
      <c r="X47" s="443"/>
      <c r="Y47" s="443"/>
      <c r="Z47" s="443"/>
      <c r="AA47" s="443"/>
      <c r="AB47" s="415"/>
      <c r="AC47" s="416"/>
      <c r="AD47" s="416"/>
      <c r="AE47" s="416"/>
      <c r="AF47" s="417"/>
      <c r="AG47" s="415"/>
      <c r="AH47" s="416"/>
      <c r="AI47" s="416"/>
      <c r="AJ47" s="416"/>
      <c r="AK47" s="417"/>
      <c r="AL47" s="415"/>
      <c r="AM47" s="416"/>
      <c r="AN47" s="416"/>
      <c r="AO47" s="416"/>
      <c r="AP47" s="417"/>
      <c r="AQ47" s="415"/>
      <c r="AR47" s="416"/>
      <c r="AS47" s="416"/>
      <c r="AT47" s="416"/>
      <c r="AU47" s="417"/>
      <c r="AV47" s="424">
        <f t="shared" si="10"/>
        <v>0</v>
      </c>
      <c r="AW47" s="425"/>
      <c r="AX47" s="425"/>
      <c r="AY47" s="425"/>
      <c r="AZ47" s="426"/>
      <c r="CH47" s="135">
        <f>IF(CR47=1,SUM($CR$11:CR47),0)</f>
        <v>0</v>
      </c>
      <c r="CI47" s="135">
        <f>IF(CJ47=1,SUM($CJ$11:CJ47),0)</f>
        <v>0</v>
      </c>
      <c r="CJ47" s="135">
        <f t="shared" si="16"/>
        <v>0</v>
      </c>
      <c r="CK47" s="135">
        <f t="shared" si="17"/>
        <v>0</v>
      </c>
      <c r="CL47" s="135">
        <f t="shared" si="18"/>
        <v>0</v>
      </c>
      <c r="CM47" s="135">
        <f t="shared" si="19"/>
        <v>0</v>
      </c>
      <c r="CN47" s="209" t="str">
        <f>IF(Setup!C75="","",Setup!Z75)</f>
        <v/>
      </c>
      <c r="CO47" s="209"/>
      <c r="CP47" s="209" t="str">
        <f>IF(Setup!C75="","",(Setup!C75))</f>
        <v/>
      </c>
      <c r="CQ47" s="209" t="str">
        <f t="shared" si="20"/>
        <v/>
      </c>
      <c r="CR47" s="244">
        <f t="shared" si="14"/>
        <v>0</v>
      </c>
      <c r="CS47" s="222" t="str">
        <f>IF(Setup!B75="","",Setup!B75&amp;" "&amp;Setup!C75)</f>
        <v/>
      </c>
      <c r="CT47" s="221">
        <v>37</v>
      </c>
      <c r="CV47" s="222" t="str">
        <f>IF(Setup!$C$39="",EE41,EE42)</f>
        <v/>
      </c>
      <c r="CX47" s="222" t="str">
        <f t="shared" si="24"/>
        <v/>
      </c>
      <c r="CZ47" s="222" t="str">
        <f>IF(Setup!$C$39="",EH41,EH42)</f>
        <v/>
      </c>
      <c r="DB47" s="222" t="str">
        <f t="shared" si="25"/>
        <v/>
      </c>
      <c r="DC47" s="222"/>
      <c r="DD47" s="491">
        <f>ROUND(Setup!$AP$6*AB47,0)</f>
        <v>0</v>
      </c>
      <c r="DE47" s="492"/>
      <c r="DF47" s="492"/>
      <c r="DG47" s="492"/>
      <c r="DH47" s="493"/>
      <c r="DI47" s="491">
        <f>ROUND(Setup!$AP$6*AG47,0)</f>
        <v>0</v>
      </c>
      <c r="DJ47" s="492"/>
      <c r="DK47" s="492"/>
      <c r="DL47" s="492"/>
      <c r="DM47" s="493"/>
      <c r="DN47" s="491">
        <f>ROUND(Setup!$AP$6*AL47,0)</f>
        <v>0</v>
      </c>
      <c r="DO47" s="492"/>
      <c r="DP47" s="492"/>
      <c r="DQ47" s="492"/>
      <c r="DR47" s="493"/>
      <c r="DS47" s="491">
        <f>ROUND(Setup!$AP$6*AQ47,0)</f>
        <v>0</v>
      </c>
      <c r="DT47" s="492"/>
      <c r="DU47" s="492"/>
      <c r="DV47" s="492"/>
      <c r="DW47" s="493"/>
      <c r="DX47" s="490">
        <f t="shared" si="15"/>
        <v>0</v>
      </c>
      <c r="DY47" s="314"/>
      <c r="DZ47" s="314"/>
      <c r="EA47" s="314"/>
      <c r="EB47" s="326"/>
      <c r="EC47" s="222"/>
      <c r="EE47" s="238" t="str">
        <f t="shared" si="23"/>
        <v/>
      </c>
      <c r="EF47" s="238" t="str">
        <f t="shared" si="21"/>
        <v/>
      </c>
      <c r="EG47" s="86"/>
      <c r="EH47" s="238" t="str">
        <f t="shared" si="22"/>
        <v/>
      </c>
    </row>
    <row r="48" spans="2:138" ht="15" customHeight="1" x14ac:dyDescent="0.2">
      <c r="B48" s="86" t="str">
        <f t="shared" si="2"/>
        <v/>
      </c>
      <c r="C48" s="241"/>
      <c r="D48" s="480"/>
      <c r="E48" s="480"/>
      <c r="F48" s="480"/>
      <c r="G48" s="480"/>
      <c r="H48" s="480"/>
      <c r="I48" s="480"/>
      <c r="J48" s="480"/>
      <c r="K48" s="480"/>
      <c r="L48" s="480"/>
      <c r="M48" s="480"/>
      <c r="N48" s="480"/>
      <c r="O48" s="480"/>
      <c r="P48" s="480"/>
      <c r="Q48" s="480"/>
      <c r="R48" s="442"/>
      <c r="S48" s="443"/>
      <c r="T48" s="443"/>
      <c r="U48" s="443"/>
      <c r="V48" s="443"/>
      <c r="W48" s="443"/>
      <c r="X48" s="443"/>
      <c r="Y48" s="443"/>
      <c r="Z48" s="443"/>
      <c r="AA48" s="443"/>
      <c r="AB48" s="415"/>
      <c r="AC48" s="416"/>
      <c r="AD48" s="416"/>
      <c r="AE48" s="416"/>
      <c r="AF48" s="417"/>
      <c r="AG48" s="452"/>
      <c r="AH48" s="453"/>
      <c r="AI48" s="453"/>
      <c r="AJ48" s="453"/>
      <c r="AK48" s="454"/>
      <c r="AL48" s="415"/>
      <c r="AM48" s="416"/>
      <c r="AN48" s="416"/>
      <c r="AO48" s="416"/>
      <c r="AP48" s="417"/>
      <c r="AQ48" s="415"/>
      <c r="AR48" s="416"/>
      <c r="AS48" s="416"/>
      <c r="AT48" s="416"/>
      <c r="AU48" s="417"/>
      <c r="AV48" s="424">
        <f t="shared" si="10"/>
        <v>0</v>
      </c>
      <c r="AW48" s="425"/>
      <c r="AX48" s="425"/>
      <c r="AY48" s="425"/>
      <c r="AZ48" s="426"/>
      <c r="CH48" s="135">
        <f>IF(CR48=1,SUM($CR$11:CR48),0)</f>
        <v>0</v>
      </c>
      <c r="CI48" s="135">
        <f>IF(CJ48=1,SUM($CJ$11:CJ48),0)</f>
        <v>0</v>
      </c>
      <c r="CJ48" s="135">
        <f t="shared" si="16"/>
        <v>0</v>
      </c>
      <c r="CK48" s="135">
        <f t="shared" si="17"/>
        <v>0</v>
      </c>
      <c r="CL48" s="135">
        <f t="shared" si="18"/>
        <v>0</v>
      </c>
      <c r="CM48" s="135">
        <f t="shared" si="19"/>
        <v>0</v>
      </c>
      <c r="CN48" s="209" t="str">
        <f>IF(Setup!C76="","",Setup!Z76)</f>
        <v/>
      </c>
      <c r="CO48" s="209"/>
      <c r="CP48" s="209" t="str">
        <f>IF(Setup!C76="","",(Setup!C76))</f>
        <v/>
      </c>
      <c r="CQ48" s="209" t="str">
        <f t="shared" si="20"/>
        <v/>
      </c>
      <c r="CR48" s="244">
        <f t="shared" si="14"/>
        <v>0</v>
      </c>
      <c r="CS48" s="222" t="str">
        <f>IF(Setup!B76="","",Setup!B76&amp;" "&amp;Setup!C76)</f>
        <v/>
      </c>
      <c r="CT48" s="221">
        <v>38</v>
      </c>
      <c r="CV48" s="222" t="str">
        <f>IF(Setup!$C$39="",EE42,EE43)</f>
        <v/>
      </c>
      <c r="CX48" s="222" t="str">
        <f t="shared" si="24"/>
        <v/>
      </c>
      <c r="CZ48" s="222" t="str">
        <f>IF(Setup!$C$39="",EH42,EH43)</f>
        <v/>
      </c>
      <c r="DB48" s="222" t="str">
        <f t="shared" si="25"/>
        <v/>
      </c>
      <c r="DC48" s="222"/>
      <c r="DD48" s="491">
        <f>ROUND(Setup!$AP$6*AB48,0)</f>
        <v>0</v>
      </c>
      <c r="DE48" s="492"/>
      <c r="DF48" s="492"/>
      <c r="DG48" s="492"/>
      <c r="DH48" s="493"/>
      <c r="DI48" s="491">
        <f>ROUND(Setup!$AP$6*AG48,0)</f>
        <v>0</v>
      </c>
      <c r="DJ48" s="492"/>
      <c r="DK48" s="492"/>
      <c r="DL48" s="492"/>
      <c r="DM48" s="493"/>
      <c r="DN48" s="491">
        <f>ROUND(Setup!$AP$6*AL48,0)</f>
        <v>0</v>
      </c>
      <c r="DO48" s="492"/>
      <c r="DP48" s="492"/>
      <c r="DQ48" s="492"/>
      <c r="DR48" s="493"/>
      <c r="DS48" s="491">
        <f>ROUND(Setup!$AP$6*AQ48,0)</f>
        <v>0</v>
      </c>
      <c r="DT48" s="492"/>
      <c r="DU48" s="492"/>
      <c r="DV48" s="492"/>
      <c r="DW48" s="493"/>
      <c r="DX48" s="490">
        <f t="shared" si="15"/>
        <v>0</v>
      </c>
      <c r="DY48" s="314"/>
      <c r="DZ48" s="314"/>
      <c r="EA48" s="314"/>
      <c r="EB48" s="326"/>
      <c r="EC48" s="222"/>
      <c r="EE48" s="238" t="str">
        <f t="shared" si="23"/>
        <v/>
      </c>
      <c r="EF48" s="238" t="str">
        <f t="shared" si="21"/>
        <v/>
      </c>
      <c r="EG48" s="86"/>
      <c r="EH48" s="238" t="str">
        <f t="shared" si="22"/>
        <v/>
      </c>
    </row>
    <row r="49" spans="2:138" ht="15" customHeight="1" x14ac:dyDescent="0.2">
      <c r="B49" s="86" t="str">
        <f t="shared" si="2"/>
        <v/>
      </c>
      <c r="C49" s="239"/>
      <c r="D49" s="480"/>
      <c r="E49" s="480"/>
      <c r="F49" s="480"/>
      <c r="G49" s="480"/>
      <c r="H49" s="480"/>
      <c r="I49" s="480"/>
      <c r="J49" s="480"/>
      <c r="K49" s="480"/>
      <c r="L49" s="480"/>
      <c r="M49" s="480"/>
      <c r="N49" s="480"/>
      <c r="O49" s="480"/>
      <c r="P49" s="480"/>
      <c r="Q49" s="480"/>
      <c r="R49" s="442"/>
      <c r="S49" s="443"/>
      <c r="T49" s="443"/>
      <c r="U49" s="443"/>
      <c r="V49" s="443"/>
      <c r="W49" s="443"/>
      <c r="X49" s="443"/>
      <c r="Y49" s="443"/>
      <c r="Z49" s="443"/>
      <c r="AA49" s="443"/>
      <c r="AB49" s="415"/>
      <c r="AC49" s="416"/>
      <c r="AD49" s="416"/>
      <c r="AE49" s="416"/>
      <c r="AF49" s="417"/>
      <c r="AG49" s="415"/>
      <c r="AH49" s="416"/>
      <c r="AI49" s="416"/>
      <c r="AJ49" s="416"/>
      <c r="AK49" s="417"/>
      <c r="AL49" s="415"/>
      <c r="AM49" s="416"/>
      <c r="AN49" s="416"/>
      <c r="AO49" s="416"/>
      <c r="AP49" s="417"/>
      <c r="AQ49" s="415"/>
      <c r="AR49" s="416"/>
      <c r="AS49" s="416"/>
      <c r="AT49" s="416"/>
      <c r="AU49" s="417"/>
      <c r="AV49" s="424">
        <f t="shared" si="10"/>
        <v>0</v>
      </c>
      <c r="AW49" s="425"/>
      <c r="AX49" s="425"/>
      <c r="AY49" s="425"/>
      <c r="AZ49" s="426"/>
      <c r="CH49" s="135">
        <f>IF(CR49=1,SUM($CR$11:CR49),0)</f>
        <v>0</v>
      </c>
      <c r="CI49" s="135">
        <f>IF(CJ49=1,SUM($CJ$11:CJ49),0)</f>
        <v>0</v>
      </c>
      <c r="CJ49" s="135">
        <f t="shared" si="16"/>
        <v>0</v>
      </c>
      <c r="CK49" s="135">
        <f t="shared" si="17"/>
        <v>0</v>
      </c>
      <c r="CL49" s="135">
        <f t="shared" si="18"/>
        <v>0</v>
      </c>
      <c r="CM49" s="135">
        <f t="shared" si="19"/>
        <v>0</v>
      </c>
      <c r="CN49" s="209" t="str">
        <f>IF(Setup!C77="","",Setup!Z77)</f>
        <v/>
      </c>
      <c r="CO49" s="209"/>
      <c r="CP49" s="209" t="str">
        <f>IF(Setup!C77="","",(Setup!C77))</f>
        <v/>
      </c>
      <c r="CQ49" s="209" t="str">
        <f t="shared" si="20"/>
        <v/>
      </c>
      <c r="CR49" s="244">
        <f t="shared" si="14"/>
        <v>0</v>
      </c>
      <c r="CS49" s="222" t="str">
        <f>IF(Setup!B77="","",Setup!B77&amp;" "&amp;Setup!C77)</f>
        <v/>
      </c>
      <c r="CT49" s="221">
        <v>39</v>
      </c>
      <c r="CV49" s="222" t="str">
        <f>IF(Setup!$C$39="",EE43,EE44)</f>
        <v/>
      </c>
      <c r="CX49" s="222" t="str">
        <f t="shared" si="24"/>
        <v/>
      </c>
      <c r="CZ49" s="222" t="str">
        <f>IF(Setup!$C$39="",EH43,EH44)</f>
        <v/>
      </c>
      <c r="DB49" s="222" t="str">
        <f t="shared" si="25"/>
        <v/>
      </c>
      <c r="DC49" s="222"/>
      <c r="DD49" s="491">
        <f>ROUND(Setup!$AP$6*AB49,0)</f>
        <v>0</v>
      </c>
      <c r="DE49" s="492"/>
      <c r="DF49" s="492"/>
      <c r="DG49" s="492"/>
      <c r="DH49" s="493"/>
      <c r="DI49" s="491">
        <f>ROUND(Setup!$AP$6*AG49,0)</f>
        <v>0</v>
      </c>
      <c r="DJ49" s="492"/>
      <c r="DK49" s="492"/>
      <c r="DL49" s="492"/>
      <c r="DM49" s="493"/>
      <c r="DN49" s="491">
        <f>ROUND(Setup!$AP$6*AL49,0)</f>
        <v>0</v>
      </c>
      <c r="DO49" s="492"/>
      <c r="DP49" s="492"/>
      <c r="DQ49" s="492"/>
      <c r="DR49" s="493"/>
      <c r="DS49" s="491">
        <f>ROUND(Setup!$AP$6*AQ49,0)</f>
        <v>0</v>
      </c>
      <c r="DT49" s="492"/>
      <c r="DU49" s="492"/>
      <c r="DV49" s="492"/>
      <c r="DW49" s="493"/>
      <c r="DX49" s="490">
        <f t="shared" si="15"/>
        <v>0</v>
      </c>
      <c r="DY49" s="314"/>
      <c r="DZ49" s="314"/>
      <c r="EA49" s="314"/>
      <c r="EB49" s="326"/>
      <c r="EC49" s="222"/>
      <c r="EE49" s="238" t="str">
        <f t="shared" si="23"/>
        <v/>
      </c>
      <c r="EF49" s="238" t="str">
        <f t="shared" si="21"/>
        <v/>
      </c>
      <c r="EG49" s="86"/>
      <c r="EH49" s="238" t="str">
        <f t="shared" si="22"/>
        <v/>
      </c>
    </row>
    <row r="50" spans="2:138" ht="15" customHeight="1" x14ac:dyDescent="0.2">
      <c r="B50" s="86" t="str">
        <f t="shared" si="2"/>
        <v/>
      </c>
      <c r="C50" s="245"/>
      <c r="D50" s="480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42"/>
      <c r="S50" s="443"/>
      <c r="T50" s="443"/>
      <c r="U50" s="443"/>
      <c r="V50" s="443"/>
      <c r="W50" s="443"/>
      <c r="X50" s="443"/>
      <c r="Y50" s="443"/>
      <c r="Z50" s="443"/>
      <c r="AA50" s="443"/>
      <c r="AB50" s="452"/>
      <c r="AC50" s="453"/>
      <c r="AD50" s="453"/>
      <c r="AE50" s="453"/>
      <c r="AF50" s="454"/>
      <c r="AG50" s="415"/>
      <c r="AH50" s="416"/>
      <c r="AI50" s="416"/>
      <c r="AJ50" s="416"/>
      <c r="AK50" s="417"/>
      <c r="AL50" s="415"/>
      <c r="AM50" s="416"/>
      <c r="AN50" s="416"/>
      <c r="AO50" s="416"/>
      <c r="AP50" s="417"/>
      <c r="AQ50" s="415"/>
      <c r="AR50" s="416"/>
      <c r="AS50" s="416"/>
      <c r="AT50" s="416"/>
      <c r="AU50" s="417"/>
      <c r="AV50" s="424">
        <f t="shared" si="10"/>
        <v>0</v>
      </c>
      <c r="AW50" s="425"/>
      <c r="AX50" s="425"/>
      <c r="AY50" s="425"/>
      <c r="AZ50" s="426"/>
      <c r="CH50" s="135">
        <f>IF(CR50=1,SUM($CR$11:CR50),0)</f>
        <v>0</v>
      </c>
      <c r="CI50" s="135">
        <f>IF(CJ50=1,SUM($CJ$11:CJ50),0)</f>
        <v>0</v>
      </c>
      <c r="CJ50" s="135">
        <f t="shared" si="16"/>
        <v>0</v>
      </c>
      <c r="CK50" s="135">
        <f t="shared" si="17"/>
        <v>0</v>
      </c>
      <c r="CL50" s="135">
        <f t="shared" si="18"/>
        <v>0</v>
      </c>
      <c r="CM50" s="135">
        <f t="shared" si="19"/>
        <v>0</v>
      </c>
      <c r="CN50" s="209" t="str">
        <f>IF(Setup!C78="","",Setup!Z78)</f>
        <v/>
      </c>
      <c r="CO50" s="209"/>
      <c r="CP50" s="209" t="str">
        <f>IF(Setup!C78="","",(Setup!C78))</f>
        <v/>
      </c>
      <c r="CQ50" s="209" t="str">
        <f t="shared" si="20"/>
        <v/>
      </c>
      <c r="CR50" s="244">
        <f t="shared" si="14"/>
        <v>0</v>
      </c>
      <c r="CS50" s="222" t="str">
        <f>IF(Setup!B78="","",Setup!B78&amp;" "&amp;Setup!C78)</f>
        <v/>
      </c>
      <c r="CT50" s="221">
        <v>40</v>
      </c>
      <c r="CV50" s="222" t="str">
        <f>IF(Setup!$C$39="",EE44,EE45)</f>
        <v/>
      </c>
      <c r="CX50" s="222" t="str">
        <f t="shared" si="24"/>
        <v/>
      </c>
      <c r="CZ50" s="222" t="str">
        <f>IF(Setup!$C$39="",EH44,EH45)</f>
        <v/>
      </c>
      <c r="DB50" s="222" t="str">
        <f t="shared" si="25"/>
        <v/>
      </c>
      <c r="DC50" s="222"/>
      <c r="DD50" s="491">
        <f>ROUND(Setup!$AP$6*AB50,0)</f>
        <v>0</v>
      </c>
      <c r="DE50" s="492"/>
      <c r="DF50" s="492"/>
      <c r="DG50" s="492"/>
      <c r="DH50" s="493"/>
      <c r="DI50" s="491">
        <f>ROUND(Setup!$AP$6*AG50,0)</f>
        <v>0</v>
      </c>
      <c r="DJ50" s="492"/>
      <c r="DK50" s="492"/>
      <c r="DL50" s="492"/>
      <c r="DM50" s="493"/>
      <c r="DN50" s="491">
        <f>ROUND(Setup!$AP$6*AL50,0)</f>
        <v>0</v>
      </c>
      <c r="DO50" s="492"/>
      <c r="DP50" s="492"/>
      <c r="DQ50" s="492"/>
      <c r="DR50" s="493"/>
      <c r="DS50" s="491">
        <f>ROUND(Setup!$AP$6*AQ50,0)</f>
        <v>0</v>
      </c>
      <c r="DT50" s="492"/>
      <c r="DU50" s="492"/>
      <c r="DV50" s="492"/>
      <c r="DW50" s="493"/>
      <c r="DX50" s="490">
        <f t="shared" si="15"/>
        <v>0</v>
      </c>
      <c r="DY50" s="314"/>
      <c r="DZ50" s="314"/>
      <c r="EA50" s="314"/>
      <c r="EB50" s="326"/>
      <c r="EC50" s="222"/>
      <c r="EE50" s="238" t="str">
        <f t="shared" si="23"/>
        <v/>
      </c>
      <c r="EF50" s="238" t="str">
        <f t="shared" si="21"/>
        <v/>
      </c>
      <c r="EG50" s="86"/>
      <c r="EH50" s="238" t="str">
        <f t="shared" si="22"/>
        <v/>
      </c>
    </row>
    <row r="51" spans="2:138" ht="15" customHeight="1" x14ac:dyDescent="0.2">
      <c r="B51" s="86" t="str">
        <f t="shared" si="2"/>
        <v/>
      </c>
      <c r="C51" s="241"/>
      <c r="D51" s="480"/>
      <c r="E51" s="480"/>
      <c r="F51" s="480"/>
      <c r="G51" s="480"/>
      <c r="H51" s="480"/>
      <c r="I51" s="480"/>
      <c r="J51" s="480"/>
      <c r="K51" s="480"/>
      <c r="L51" s="480"/>
      <c r="M51" s="480"/>
      <c r="N51" s="480"/>
      <c r="O51" s="480"/>
      <c r="P51" s="480"/>
      <c r="Q51" s="480"/>
      <c r="R51" s="442"/>
      <c r="S51" s="443"/>
      <c r="T51" s="443"/>
      <c r="U51" s="443"/>
      <c r="V51" s="443"/>
      <c r="W51" s="443"/>
      <c r="X51" s="443"/>
      <c r="Y51" s="443"/>
      <c r="Z51" s="443"/>
      <c r="AA51" s="443"/>
      <c r="AB51" s="452"/>
      <c r="AC51" s="453"/>
      <c r="AD51" s="453"/>
      <c r="AE51" s="453"/>
      <c r="AF51" s="454"/>
      <c r="AG51" s="415"/>
      <c r="AH51" s="416"/>
      <c r="AI51" s="416"/>
      <c r="AJ51" s="416"/>
      <c r="AK51" s="417"/>
      <c r="AL51" s="415"/>
      <c r="AM51" s="416"/>
      <c r="AN51" s="416"/>
      <c r="AO51" s="416"/>
      <c r="AP51" s="417"/>
      <c r="AQ51" s="415"/>
      <c r="AR51" s="416"/>
      <c r="AS51" s="416"/>
      <c r="AT51" s="416"/>
      <c r="AU51" s="417"/>
      <c r="AV51" s="424">
        <f t="shared" si="10"/>
        <v>0</v>
      </c>
      <c r="AW51" s="425"/>
      <c r="AX51" s="425"/>
      <c r="AY51" s="425"/>
      <c r="AZ51" s="426"/>
      <c r="CH51" s="135">
        <f>IF(CR51=1,SUM($CR$11:CR51),0)</f>
        <v>0</v>
      </c>
      <c r="CI51" s="135">
        <f>IF(CJ51=1,SUM($CJ$11:CJ51),0)</f>
        <v>0</v>
      </c>
      <c r="CJ51" s="135">
        <f t="shared" si="16"/>
        <v>0</v>
      </c>
      <c r="CK51" s="135">
        <f t="shared" si="17"/>
        <v>0</v>
      </c>
      <c r="CL51" s="135">
        <f t="shared" si="18"/>
        <v>0</v>
      </c>
      <c r="CM51" s="135">
        <f t="shared" si="19"/>
        <v>0</v>
      </c>
      <c r="CN51" s="209" t="str">
        <f>IF(Setup!C79="","",Setup!Z79)</f>
        <v/>
      </c>
      <c r="CO51" s="209"/>
      <c r="CP51" s="209" t="str">
        <f>IF(Setup!C79="","",(Setup!C79))</f>
        <v/>
      </c>
      <c r="CQ51" s="209" t="str">
        <f t="shared" si="20"/>
        <v/>
      </c>
      <c r="CR51" s="244">
        <f t="shared" si="14"/>
        <v>0</v>
      </c>
      <c r="CS51" s="222" t="str">
        <f>IF(Setup!B79="","",Setup!B79&amp;" "&amp;Setup!C79)</f>
        <v/>
      </c>
      <c r="CT51" s="221">
        <v>41</v>
      </c>
      <c r="CV51" s="222" t="str">
        <f>IF(Setup!$C$39="",EE45,EE46)</f>
        <v/>
      </c>
      <c r="CX51" s="222" t="str">
        <f t="shared" si="24"/>
        <v/>
      </c>
      <c r="CZ51" s="222" t="str">
        <f>IF(Setup!$C$39="",EH45,EH46)</f>
        <v/>
      </c>
      <c r="DB51" s="222" t="str">
        <f t="shared" si="25"/>
        <v/>
      </c>
      <c r="DC51" s="222"/>
      <c r="DD51" s="491">
        <f>ROUND(Setup!$AP$6*AB51,0)</f>
        <v>0</v>
      </c>
      <c r="DE51" s="492"/>
      <c r="DF51" s="492"/>
      <c r="DG51" s="492"/>
      <c r="DH51" s="493"/>
      <c r="DI51" s="491">
        <f>ROUND(Setup!$AP$6*AG51,0)</f>
        <v>0</v>
      </c>
      <c r="DJ51" s="492"/>
      <c r="DK51" s="492"/>
      <c r="DL51" s="492"/>
      <c r="DM51" s="493"/>
      <c r="DN51" s="491">
        <f>ROUND(Setup!$AP$6*AL51,0)</f>
        <v>0</v>
      </c>
      <c r="DO51" s="492"/>
      <c r="DP51" s="492"/>
      <c r="DQ51" s="492"/>
      <c r="DR51" s="493"/>
      <c r="DS51" s="491">
        <f>ROUND(Setup!$AP$6*AQ51,0)</f>
        <v>0</v>
      </c>
      <c r="DT51" s="492"/>
      <c r="DU51" s="492"/>
      <c r="DV51" s="492"/>
      <c r="DW51" s="493"/>
      <c r="DX51" s="490">
        <f t="shared" si="15"/>
        <v>0</v>
      </c>
      <c r="DY51" s="314"/>
      <c r="DZ51" s="314"/>
      <c r="EA51" s="314"/>
      <c r="EB51" s="326"/>
      <c r="EC51" s="222"/>
      <c r="EE51" s="238" t="str">
        <f t="shared" si="23"/>
        <v/>
      </c>
      <c r="EF51" s="238" t="str">
        <f t="shared" si="21"/>
        <v/>
      </c>
      <c r="EG51" s="86"/>
      <c r="EH51" s="238" t="str">
        <f t="shared" si="22"/>
        <v/>
      </c>
    </row>
    <row r="52" spans="2:138" ht="15" customHeight="1" x14ac:dyDescent="0.2">
      <c r="B52" s="86" t="str">
        <f t="shared" si="2"/>
        <v/>
      </c>
      <c r="C52" s="241"/>
      <c r="D52" s="480"/>
      <c r="E52" s="480"/>
      <c r="F52" s="480"/>
      <c r="G52" s="480"/>
      <c r="H52" s="480"/>
      <c r="I52" s="480"/>
      <c r="J52" s="480"/>
      <c r="K52" s="480"/>
      <c r="L52" s="480"/>
      <c r="M52" s="480"/>
      <c r="N52" s="480"/>
      <c r="O52" s="480"/>
      <c r="P52" s="480"/>
      <c r="Q52" s="480"/>
      <c r="R52" s="455"/>
      <c r="S52" s="456"/>
      <c r="T52" s="456"/>
      <c r="U52" s="456"/>
      <c r="V52" s="456"/>
      <c r="W52" s="456"/>
      <c r="X52" s="456"/>
      <c r="Y52" s="456"/>
      <c r="Z52" s="456"/>
      <c r="AA52" s="456"/>
      <c r="AB52" s="452"/>
      <c r="AC52" s="453"/>
      <c r="AD52" s="453"/>
      <c r="AE52" s="453"/>
      <c r="AF52" s="454"/>
      <c r="AG52" s="415"/>
      <c r="AH52" s="416"/>
      <c r="AI52" s="416"/>
      <c r="AJ52" s="416"/>
      <c r="AK52" s="417"/>
      <c r="AL52" s="415"/>
      <c r="AM52" s="416"/>
      <c r="AN52" s="416"/>
      <c r="AO52" s="416"/>
      <c r="AP52" s="417"/>
      <c r="AQ52" s="415"/>
      <c r="AR52" s="416"/>
      <c r="AS52" s="416"/>
      <c r="AT52" s="416"/>
      <c r="AU52" s="417"/>
      <c r="AV52" s="424">
        <f t="shared" si="10"/>
        <v>0</v>
      </c>
      <c r="AW52" s="425"/>
      <c r="AX52" s="425"/>
      <c r="AY52" s="425"/>
      <c r="AZ52" s="426"/>
      <c r="CH52" s="135">
        <f>IF(CR52=1,SUM($CR$11:CR52),0)</f>
        <v>0</v>
      </c>
      <c r="CI52" s="135">
        <f>IF(CJ52=1,SUM($CJ$11:CJ52),0)</f>
        <v>0</v>
      </c>
      <c r="CJ52" s="135">
        <f t="shared" si="16"/>
        <v>0</v>
      </c>
      <c r="CK52" s="135">
        <f t="shared" si="17"/>
        <v>0</v>
      </c>
      <c r="CL52" s="135">
        <f t="shared" si="18"/>
        <v>0</v>
      </c>
      <c r="CM52" s="135">
        <f t="shared" si="19"/>
        <v>0</v>
      </c>
      <c r="CN52" s="209" t="str">
        <f>IF(Setup!C80="","",Setup!Z80)</f>
        <v/>
      </c>
      <c r="CO52" s="209"/>
      <c r="CP52" s="209" t="str">
        <f>IF(Setup!C80="","",(Setup!C80))</f>
        <v/>
      </c>
      <c r="CQ52" s="209" t="str">
        <f t="shared" si="20"/>
        <v/>
      </c>
      <c r="CR52" s="244">
        <f t="shared" si="14"/>
        <v>0</v>
      </c>
      <c r="CS52" s="222" t="str">
        <f>IF(Setup!B80="","",Setup!B80&amp;" "&amp;Setup!C80)</f>
        <v/>
      </c>
      <c r="CT52" s="221">
        <v>42</v>
      </c>
      <c r="CV52" s="222" t="str">
        <f>IF(Setup!$C$39="",EE46,EE47)</f>
        <v/>
      </c>
      <c r="CX52" s="222" t="str">
        <f t="shared" si="24"/>
        <v/>
      </c>
      <c r="CZ52" s="222" t="str">
        <f>IF(Setup!$C$39="",EH46,EH47)</f>
        <v/>
      </c>
      <c r="DB52" s="222" t="str">
        <f t="shared" si="25"/>
        <v/>
      </c>
      <c r="DC52" s="222"/>
      <c r="DD52" s="491">
        <f>ROUND(Setup!$AP$6*AB52,0)</f>
        <v>0</v>
      </c>
      <c r="DE52" s="492"/>
      <c r="DF52" s="492"/>
      <c r="DG52" s="492"/>
      <c r="DH52" s="493"/>
      <c r="DI52" s="491">
        <f>ROUND(Setup!$AP$6*AG52,0)</f>
        <v>0</v>
      </c>
      <c r="DJ52" s="492"/>
      <c r="DK52" s="492"/>
      <c r="DL52" s="492"/>
      <c r="DM52" s="493"/>
      <c r="DN52" s="491">
        <f>ROUND(Setup!$AP$6*AL52,0)</f>
        <v>0</v>
      </c>
      <c r="DO52" s="492"/>
      <c r="DP52" s="492"/>
      <c r="DQ52" s="492"/>
      <c r="DR52" s="493"/>
      <c r="DS52" s="491">
        <f>ROUND(Setup!$AP$6*AQ52,0)</f>
        <v>0</v>
      </c>
      <c r="DT52" s="492"/>
      <c r="DU52" s="492"/>
      <c r="DV52" s="492"/>
      <c r="DW52" s="493"/>
      <c r="DX52" s="490">
        <f t="shared" si="15"/>
        <v>0</v>
      </c>
      <c r="DY52" s="314"/>
      <c r="DZ52" s="314"/>
      <c r="EA52" s="314"/>
      <c r="EB52" s="326"/>
      <c r="EC52" s="222"/>
      <c r="EE52" s="238" t="str">
        <f t="shared" si="23"/>
        <v/>
      </c>
      <c r="EF52" s="238" t="str">
        <f t="shared" si="21"/>
        <v/>
      </c>
      <c r="EG52" s="86"/>
      <c r="EH52" s="238" t="str">
        <f t="shared" si="22"/>
        <v/>
      </c>
    </row>
    <row r="53" spans="2:138" ht="15" customHeight="1" x14ac:dyDescent="0.2">
      <c r="B53" s="86" t="str">
        <f t="shared" si="2"/>
        <v/>
      </c>
      <c r="C53" s="239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42"/>
      <c r="S53" s="443"/>
      <c r="T53" s="443"/>
      <c r="U53" s="443"/>
      <c r="V53" s="443"/>
      <c r="W53" s="443"/>
      <c r="X53" s="443"/>
      <c r="Y53" s="443"/>
      <c r="Z53" s="443"/>
      <c r="AA53" s="443"/>
      <c r="AB53" s="452"/>
      <c r="AC53" s="453"/>
      <c r="AD53" s="453"/>
      <c r="AE53" s="453"/>
      <c r="AF53" s="454"/>
      <c r="AG53" s="415"/>
      <c r="AH53" s="416"/>
      <c r="AI53" s="416"/>
      <c r="AJ53" s="416"/>
      <c r="AK53" s="417"/>
      <c r="AL53" s="415"/>
      <c r="AM53" s="416"/>
      <c r="AN53" s="416"/>
      <c r="AO53" s="416"/>
      <c r="AP53" s="417"/>
      <c r="AQ53" s="415"/>
      <c r="AR53" s="416"/>
      <c r="AS53" s="416"/>
      <c r="AT53" s="416"/>
      <c r="AU53" s="417"/>
      <c r="AV53" s="424">
        <f t="shared" si="10"/>
        <v>0</v>
      </c>
      <c r="AW53" s="425"/>
      <c r="AX53" s="425"/>
      <c r="AY53" s="425"/>
      <c r="AZ53" s="426"/>
      <c r="CH53" s="135">
        <f>IF(CR53=1,SUM($CR$11:CR53),0)</f>
        <v>0</v>
      </c>
      <c r="CI53" s="135">
        <f>IF(CJ53=1,SUM($CJ$11:CJ53),0)</f>
        <v>0</v>
      </c>
      <c r="CJ53" s="135">
        <f t="shared" si="16"/>
        <v>0</v>
      </c>
      <c r="CK53" s="135">
        <f t="shared" si="17"/>
        <v>0</v>
      </c>
      <c r="CL53" s="135">
        <f t="shared" si="18"/>
        <v>0</v>
      </c>
      <c r="CM53" s="135">
        <f t="shared" si="19"/>
        <v>0</v>
      </c>
      <c r="CN53" s="209" t="str">
        <f>IF(Setup!C81="","",Setup!Z81)</f>
        <v/>
      </c>
      <c r="CO53" s="209"/>
      <c r="CP53" s="209" t="str">
        <f>IF(Setup!C81="","",(Setup!C81))</f>
        <v/>
      </c>
      <c r="CQ53" s="209" t="str">
        <f t="shared" si="20"/>
        <v/>
      </c>
      <c r="CR53" s="244">
        <f t="shared" si="14"/>
        <v>0</v>
      </c>
      <c r="CS53" s="222" t="str">
        <f>IF(Setup!B81="","",Setup!B81&amp;" "&amp;Setup!C81)</f>
        <v/>
      </c>
      <c r="CT53" s="221">
        <v>43</v>
      </c>
      <c r="CV53" s="222" t="str">
        <f>IF(Setup!$C$39="",EE47,EE48)</f>
        <v/>
      </c>
      <c r="CX53" s="222" t="str">
        <f t="shared" si="24"/>
        <v/>
      </c>
      <c r="CZ53" s="222" t="str">
        <f>IF(Setup!$C$39="",EH47,EH48)</f>
        <v/>
      </c>
      <c r="DB53" s="222" t="str">
        <f t="shared" si="25"/>
        <v/>
      </c>
      <c r="DC53" s="222"/>
      <c r="DD53" s="491">
        <f>ROUND(Setup!$AP$6*AB53,0)</f>
        <v>0</v>
      </c>
      <c r="DE53" s="492"/>
      <c r="DF53" s="492"/>
      <c r="DG53" s="492"/>
      <c r="DH53" s="493"/>
      <c r="DI53" s="491">
        <f>ROUND(Setup!$AP$6*AG53,0)</f>
        <v>0</v>
      </c>
      <c r="DJ53" s="492"/>
      <c r="DK53" s="492"/>
      <c r="DL53" s="492"/>
      <c r="DM53" s="493"/>
      <c r="DN53" s="491">
        <f>ROUND(Setup!$AP$6*AL53,0)</f>
        <v>0</v>
      </c>
      <c r="DO53" s="492"/>
      <c r="DP53" s="492"/>
      <c r="DQ53" s="492"/>
      <c r="DR53" s="493"/>
      <c r="DS53" s="491">
        <f>ROUND(Setup!$AP$6*AQ53,0)</f>
        <v>0</v>
      </c>
      <c r="DT53" s="492"/>
      <c r="DU53" s="492"/>
      <c r="DV53" s="492"/>
      <c r="DW53" s="493"/>
      <c r="DX53" s="490">
        <f t="shared" si="15"/>
        <v>0</v>
      </c>
      <c r="DY53" s="314"/>
      <c r="DZ53" s="314"/>
      <c r="EA53" s="314"/>
      <c r="EB53" s="326"/>
      <c r="EC53" s="222"/>
      <c r="EE53" s="238" t="str">
        <f t="shared" si="23"/>
        <v/>
      </c>
      <c r="EF53" s="238" t="str">
        <f t="shared" si="21"/>
        <v/>
      </c>
      <c r="EG53" s="86"/>
      <c r="EH53" s="238" t="str">
        <f t="shared" si="22"/>
        <v/>
      </c>
    </row>
    <row r="54" spans="2:138" ht="15" customHeight="1" x14ac:dyDescent="0.2">
      <c r="B54" s="86" t="str">
        <f t="shared" si="2"/>
        <v/>
      </c>
      <c r="C54" s="240"/>
      <c r="D54" s="466"/>
      <c r="E54" s="466"/>
      <c r="F54" s="466"/>
      <c r="G54" s="466"/>
      <c r="H54" s="466"/>
      <c r="I54" s="466"/>
      <c r="J54" s="466"/>
      <c r="K54" s="466"/>
      <c r="L54" s="466"/>
      <c r="M54" s="466"/>
      <c r="N54" s="466"/>
      <c r="O54" s="466"/>
      <c r="P54" s="466"/>
      <c r="Q54" s="466"/>
      <c r="R54" s="442"/>
      <c r="S54" s="443"/>
      <c r="T54" s="443"/>
      <c r="U54" s="443"/>
      <c r="V54" s="443"/>
      <c r="W54" s="443"/>
      <c r="X54" s="443"/>
      <c r="Y54" s="443"/>
      <c r="Z54" s="443"/>
      <c r="AA54" s="443"/>
      <c r="AB54" s="415"/>
      <c r="AC54" s="416"/>
      <c r="AD54" s="416"/>
      <c r="AE54" s="416"/>
      <c r="AF54" s="417"/>
      <c r="AG54" s="415"/>
      <c r="AH54" s="416"/>
      <c r="AI54" s="416"/>
      <c r="AJ54" s="416"/>
      <c r="AK54" s="417"/>
      <c r="AL54" s="415"/>
      <c r="AM54" s="416"/>
      <c r="AN54" s="416"/>
      <c r="AO54" s="416"/>
      <c r="AP54" s="417"/>
      <c r="AQ54" s="415"/>
      <c r="AR54" s="416"/>
      <c r="AS54" s="416"/>
      <c r="AT54" s="416"/>
      <c r="AU54" s="417"/>
      <c r="AV54" s="424">
        <f t="shared" si="10"/>
        <v>0</v>
      </c>
      <c r="AW54" s="425"/>
      <c r="AX54" s="425"/>
      <c r="AY54" s="425"/>
      <c r="AZ54" s="426"/>
      <c r="CH54" s="135">
        <f>IF(CR54=1,SUM($CR$11:CR54),0)</f>
        <v>0</v>
      </c>
      <c r="CI54" s="135">
        <f>IF(CJ54=1,SUM($CJ$11:CJ54),0)</f>
        <v>0</v>
      </c>
      <c r="CJ54" s="135">
        <f t="shared" si="16"/>
        <v>0</v>
      </c>
      <c r="CK54" s="135">
        <f t="shared" si="17"/>
        <v>0</v>
      </c>
      <c r="CL54" s="135">
        <f t="shared" si="18"/>
        <v>0</v>
      </c>
      <c r="CM54" s="135">
        <f t="shared" si="19"/>
        <v>0</v>
      </c>
      <c r="CN54" s="209" t="str">
        <f>IF(Setup!C82="","",Setup!Z82)</f>
        <v/>
      </c>
      <c r="CO54" s="209"/>
      <c r="CP54" s="209" t="str">
        <f>IF(Setup!C82="","",(Setup!C82))</f>
        <v/>
      </c>
      <c r="CQ54" s="209" t="str">
        <f t="shared" si="20"/>
        <v/>
      </c>
      <c r="CR54" s="244">
        <f t="shared" si="14"/>
        <v>0</v>
      </c>
      <c r="CS54" s="222" t="str">
        <f>IF(Setup!B82="","",Setup!B82&amp;" "&amp;Setup!C82)</f>
        <v/>
      </c>
      <c r="CT54" s="221">
        <v>44</v>
      </c>
      <c r="CV54" s="222" t="str">
        <f>IF(Setup!$C$39="",EE48,EE49)</f>
        <v/>
      </c>
      <c r="CX54" s="222" t="str">
        <f t="shared" si="24"/>
        <v/>
      </c>
      <c r="CZ54" s="222" t="str">
        <f>IF(Setup!$C$39="",EH48,EH49)</f>
        <v/>
      </c>
      <c r="DB54" s="222" t="str">
        <f t="shared" si="25"/>
        <v/>
      </c>
      <c r="DC54" s="222"/>
      <c r="DD54" s="491">
        <f>ROUND(Setup!$AP$6*AB54,0)</f>
        <v>0</v>
      </c>
      <c r="DE54" s="492"/>
      <c r="DF54" s="492"/>
      <c r="DG54" s="492"/>
      <c r="DH54" s="493"/>
      <c r="DI54" s="491">
        <f>ROUND(Setup!$AP$6*AG54,0)</f>
        <v>0</v>
      </c>
      <c r="DJ54" s="492"/>
      <c r="DK54" s="492"/>
      <c r="DL54" s="492"/>
      <c r="DM54" s="493"/>
      <c r="DN54" s="491">
        <f>ROUND(Setup!$AP$6*AL54,0)</f>
        <v>0</v>
      </c>
      <c r="DO54" s="492"/>
      <c r="DP54" s="492"/>
      <c r="DQ54" s="492"/>
      <c r="DR54" s="493"/>
      <c r="DS54" s="491">
        <f>ROUND(Setup!$AP$6*AQ54,0)</f>
        <v>0</v>
      </c>
      <c r="DT54" s="492"/>
      <c r="DU54" s="492"/>
      <c r="DV54" s="492"/>
      <c r="DW54" s="493"/>
      <c r="DX54" s="490">
        <f t="shared" si="15"/>
        <v>0</v>
      </c>
      <c r="DY54" s="314"/>
      <c r="DZ54" s="314"/>
      <c r="EA54" s="314"/>
      <c r="EB54" s="326"/>
      <c r="EC54" s="222"/>
      <c r="EE54" s="238" t="str">
        <f t="shared" si="23"/>
        <v/>
      </c>
      <c r="EF54" s="238" t="str">
        <f t="shared" si="21"/>
        <v/>
      </c>
      <c r="EG54" s="86"/>
      <c r="EH54" s="238" t="str">
        <f t="shared" si="22"/>
        <v/>
      </c>
    </row>
    <row r="55" spans="2:138" ht="15" customHeight="1" x14ac:dyDescent="0.2">
      <c r="B55" s="86" t="str">
        <f t="shared" si="2"/>
        <v/>
      </c>
      <c r="C55" s="240"/>
      <c r="D55" s="466"/>
      <c r="E55" s="466"/>
      <c r="F55" s="466"/>
      <c r="G55" s="466"/>
      <c r="H55" s="466"/>
      <c r="I55" s="466"/>
      <c r="J55" s="466"/>
      <c r="K55" s="466"/>
      <c r="L55" s="466"/>
      <c r="M55" s="466"/>
      <c r="N55" s="466"/>
      <c r="O55" s="466"/>
      <c r="P55" s="466"/>
      <c r="Q55" s="466"/>
      <c r="R55" s="442"/>
      <c r="S55" s="443"/>
      <c r="T55" s="443"/>
      <c r="U55" s="443"/>
      <c r="V55" s="443"/>
      <c r="W55" s="443"/>
      <c r="X55" s="443"/>
      <c r="Y55" s="443"/>
      <c r="Z55" s="443"/>
      <c r="AA55" s="443"/>
      <c r="AB55" s="415"/>
      <c r="AC55" s="416"/>
      <c r="AD55" s="416"/>
      <c r="AE55" s="416"/>
      <c r="AF55" s="417"/>
      <c r="AG55" s="415"/>
      <c r="AH55" s="416"/>
      <c r="AI55" s="416"/>
      <c r="AJ55" s="416"/>
      <c r="AK55" s="417"/>
      <c r="AL55" s="415"/>
      <c r="AM55" s="416"/>
      <c r="AN55" s="416"/>
      <c r="AO55" s="416"/>
      <c r="AP55" s="417"/>
      <c r="AQ55" s="415"/>
      <c r="AR55" s="416"/>
      <c r="AS55" s="416"/>
      <c r="AT55" s="416"/>
      <c r="AU55" s="417"/>
      <c r="AV55" s="424">
        <f t="shared" si="10"/>
        <v>0</v>
      </c>
      <c r="AW55" s="425"/>
      <c r="AX55" s="425"/>
      <c r="AY55" s="425"/>
      <c r="AZ55" s="426"/>
      <c r="CH55" s="135">
        <f>IF(CR55=1,SUM($CR$11:CR55),0)</f>
        <v>0</v>
      </c>
      <c r="CI55" s="135">
        <f>IF(CJ55=1,SUM($CJ$11:CJ55),0)</f>
        <v>0</v>
      </c>
      <c r="CJ55" s="135">
        <f t="shared" si="16"/>
        <v>0</v>
      </c>
      <c r="CK55" s="135">
        <f t="shared" si="17"/>
        <v>0</v>
      </c>
      <c r="CL55" s="135">
        <f t="shared" si="18"/>
        <v>0</v>
      </c>
      <c r="CM55" s="135">
        <f t="shared" si="19"/>
        <v>0</v>
      </c>
      <c r="CN55" s="209" t="str">
        <f>IF(Setup!C83="","",Setup!Z83)</f>
        <v/>
      </c>
      <c r="CO55" s="209"/>
      <c r="CP55" s="209" t="str">
        <f>IF(Setup!C83="","",(Setup!C83))</f>
        <v/>
      </c>
      <c r="CQ55" s="209" t="str">
        <f t="shared" si="20"/>
        <v/>
      </c>
      <c r="CR55" s="244">
        <f t="shared" si="14"/>
        <v>0</v>
      </c>
      <c r="CS55" s="222" t="str">
        <f>IF(Setup!B83="","",Setup!B83&amp;" "&amp;Setup!C83)</f>
        <v/>
      </c>
      <c r="CT55" s="221">
        <v>45</v>
      </c>
      <c r="CV55" s="222" t="str">
        <f>IF(Setup!$C$39="",EE49,EE50)</f>
        <v/>
      </c>
      <c r="CX55" s="222" t="str">
        <f t="shared" si="24"/>
        <v/>
      </c>
      <c r="CZ55" s="222" t="str">
        <f>IF(Setup!$C$39="",EH49,EH50)</f>
        <v/>
      </c>
      <c r="DB55" s="222" t="str">
        <f t="shared" si="25"/>
        <v/>
      </c>
      <c r="DC55" s="222"/>
      <c r="DD55" s="491">
        <f>ROUND(Setup!$AP$6*AB55,0)</f>
        <v>0</v>
      </c>
      <c r="DE55" s="492"/>
      <c r="DF55" s="492"/>
      <c r="DG55" s="492"/>
      <c r="DH55" s="493"/>
      <c r="DI55" s="491">
        <f>ROUND(Setup!$AP$6*AG55,0)</f>
        <v>0</v>
      </c>
      <c r="DJ55" s="492"/>
      <c r="DK55" s="492"/>
      <c r="DL55" s="492"/>
      <c r="DM55" s="493"/>
      <c r="DN55" s="491">
        <f>ROUND(Setup!$AP$6*AL55,0)</f>
        <v>0</v>
      </c>
      <c r="DO55" s="492"/>
      <c r="DP55" s="492"/>
      <c r="DQ55" s="492"/>
      <c r="DR55" s="493"/>
      <c r="DS55" s="491">
        <f>ROUND(Setup!$AP$6*AQ55,0)</f>
        <v>0</v>
      </c>
      <c r="DT55" s="492"/>
      <c r="DU55" s="492"/>
      <c r="DV55" s="492"/>
      <c r="DW55" s="493"/>
      <c r="DX55" s="490">
        <f t="shared" si="15"/>
        <v>0</v>
      </c>
      <c r="DY55" s="314"/>
      <c r="DZ55" s="314"/>
      <c r="EA55" s="314"/>
      <c r="EB55" s="326"/>
      <c r="EC55" s="222"/>
      <c r="EE55" s="238" t="str">
        <f t="shared" si="23"/>
        <v/>
      </c>
      <c r="EF55" s="238" t="str">
        <f t="shared" si="21"/>
        <v/>
      </c>
      <c r="EG55" s="86"/>
      <c r="EH55" s="238" t="str">
        <f t="shared" si="22"/>
        <v/>
      </c>
    </row>
    <row r="56" spans="2:138" ht="15" customHeight="1" x14ac:dyDescent="0.2">
      <c r="B56" s="86" t="str">
        <f t="shared" si="2"/>
        <v/>
      </c>
      <c r="C56" s="240"/>
      <c r="D56" s="466"/>
      <c r="E56" s="466"/>
      <c r="F56" s="466"/>
      <c r="G56" s="466"/>
      <c r="H56" s="466"/>
      <c r="I56" s="466"/>
      <c r="J56" s="466"/>
      <c r="K56" s="466"/>
      <c r="L56" s="466"/>
      <c r="M56" s="466"/>
      <c r="N56" s="466"/>
      <c r="O56" s="466"/>
      <c r="P56" s="466"/>
      <c r="Q56" s="466"/>
      <c r="R56" s="442"/>
      <c r="S56" s="443"/>
      <c r="T56" s="443"/>
      <c r="U56" s="443"/>
      <c r="V56" s="443"/>
      <c r="W56" s="443"/>
      <c r="X56" s="443"/>
      <c r="Y56" s="443"/>
      <c r="Z56" s="443"/>
      <c r="AA56" s="443"/>
      <c r="AB56" s="415"/>
      <c r="AC56" s="416"/>
      <c r="AD56" s="416"/>
      <c r="AE56" s="416"/>
      <c r="AF56" s="417"/>
      <c r="AG56" s="415"/>
      <c r="AH56" s="416"/>
      <c r="AI56" s="416"/>
      <c r="AJ56" s="416"/>
      <c r="AK56" s="417"/>
      <c r="AL56" s="415"/>
      <c r="AM56" s="416"/>
      <c r="AN56" s="416"/>
      <c r="AO56" s="416"/>
      <c r="AP56" s="417"/>
      <c r="AQ56" s="415"/>
      <c r="AR56" s="416"/>
      <c r="AS56" s="416"/>
      <c r="AT56" s="416"/>
      <c r="AU56" s="417"/>
      <c r="AV56" s="424">
        <f t="shared" si="10"/>
        <v>0</v>
      </c>
      <c r="AW56" s="425"/>
      <c r="AX56" s="425"/>
      <c r="AY56" s="425"/>
      <c r="AZ56" s="426"/>
      <c r="CH56" s="135">
        <f>IF(CR56=1,SUM($CR$11:CR56),0)</f>
        <v>0</v>
      </c>
      <c r="CI56" s="135">
        <f>IF(CJ56=1,SUM($CJ$11:CJ56),0)</f>
        <v>0</v>
      </c>
      <c r="CJ56" s="135">
        <f t="shared" si="16"/>
        <v>0</v>
      </c>
      <c r="CK56" s="135">
        <f t="shared" si="17"/>
        <v>0</v>
      </c>
      <c r="CL56" s="135">
        <f t="shared" si="18"/>
        <v>0</v>
      </c>
      <c r="CM56" s="135">
        <f t="shared" si="19"/>
        <v>0</v>
      </c>
      <c r="CN56" s="209" t="str">
        <f>IF(Setup!C84="","",Setup!Z84)</f>
        <v/>
      </c>
      <c r="CO56" s="209"/>
      <c r="CP56" s="209" t="str">
        <f>IF(Setup!C84="","",(Setup!C84))</f>
        <v/>
      </c>
      <c r="CQ56" s="209" t="str">
        <f t="shared" si="20"/>
        <v/>
      </c>
      <c r="CR56" s="244">
        <f t="shared" si="14"/>
        <v>0</v>
      </c>
      <c r="CS56" s="222" t="str">
        <f>IF(Setup!B84="","",Setup!B84&amp;" "&amp;Setup!C84)</f>
        <v/>
      </c>
      <c r="CT56" s="221">
        <v>46</v>
      </c>
      <c r="CV56" s="222" t="str">
        <f>IF(Setup!$C$39="",EE50,EE51)</f>
        <v/>
      </c>
      <c r="CX56" s="222" t="str">
        <f t="shared" si="24"/>
        <v/>
      </c>
      <c r="CZ56" s="222" t="str">
        <f>IF(Setup!$C$39="",EH50,EH51)</f>
        <v/>
      </c>
      <c r="DB56" s="222" t="str">
        <f t="shared" si="25"/>
        <v/>
      </c>
      <c r="DC56" s="222"/>
      <c r="DD56" s="491">
        <f>ROUND(Setup!$AP$6*AB56,0)</f>
        <v>0</v>
      </c>
      <c r="DE56" s="492"/>
      <c r="DF56" s="492"/>
      <c r="DG56" s="492"/>
      <c r="DH56" s="493"/>
      <c r="DI56" s="491">
        <f>ROUND(Setup!$AP$6*AG56,0)</f>
        <v>0</v>
      </c>
      <c r="DJ56" s="492"/>
      <c r="DK56" s="492"/>
      <c r="DL56" s="492"/>
      <c r="DM56" s="493"/>
      <c r="DN56" s="491">
        <f>ROUND(Setup!$AP$6*AL56,0)</f>
        <v>0</v>
      </c>
      <c r="DO56" s="492"/>
      <c r="DP56" s="492"/>
      <c r="DQ56" s="492"/>
      <c r="DR56" s="493"/>
      <c r="DS56" s="491">
        <f>ROUND(Setup!$AP$6*AQ56,0)</f>
        <v>0</v>
      </c>
      <c r="DT56" s="492"/>
      <c r="DU56" s="492"/>
      <c r="DV56" s="492"/>
      <c r="DW56" s="493"/>
      <c r="DX56" s="490">
        <f t="shared" si="15"/>
        <v>0</v>
      </c>
      <c r="DY56" s="314"/>
      <c r="DZ56" s="314"/>
      <c r="EA56" s="314"/>
      <c r="EB56" s="326"/>
      <c r="EC56" s="222"/>
      <c r="EE56" s="238" t="str">
        <f t="shared" si="23"/>
        <v/>
      </c>
      <c r="EF56" s="238" t="str">
        <f t="shared" si="21"/>
        <v/>
      </c>
      <c r="EG56" s="86"/>
      <c r="EH56" s="238" t="str">
        <f t="shared" si="22"/>
        <v/>
      </c>
    </row>
    <row r="57" spans="2:138" ht="15" customHeight="1" x14ac:dyDescent="0.2">
      <c r="B57" s="86" t="str">
        <f t="shared" si="2"/>
        <v/>
      </c>
      <c r="C57" s="247"/>
      <c r="D57" s="466"/>
      <c r="E57" s="466"/>
      <c r="F57" s="466"/>
      <c r="G57" s="466"/>
      <c r="H57" s="466"/>
      <c r="I57" s="466"/>
      <c r="J57" s="466"/>
      <c r="K57" s="466"/>
      <c r="L57" s="466"/>
      <c r="M57" s="466"/>
      <c r="N57" s="466"/>
      <c r="O57" s="466"/>
      <c r="P57" s="466"/>
      <c r="Q57" s="466"/>
      <c r="R57" s="455"/>
      <c r="S57" s="456"/>
      <c r="T57" s="456"/>
      <c r="U57" s="456"/>
      <c r="V57" s="456"/>
      <c r="W57" s="456"/>
      <c r="X57" s="456"/>
      <c r="Y57" s="456"/>
      <c r="Z57" s="456"/>
      <c r="AA57" s="456"/>
      <c r="AB57" s="452"/>
      <c r="AC57" s="453"/>
      <c r="AD57" s="453"/>
      <c r="AE57" s="453"/>
      <c r="AF57" s="454"/>
      <c r="AG57" s="415"/>
      <c r="AH57" s="416"/>
      <c r="AI57" s="416"/>
      <c r="AJ57" s="416"/>
      <c r="AK57" s="417"/>
      <c r="AL57" s="415"/>
      <c r="AM57" s="416"/>
      <c r="AN57" s="416"/>
      <c r="AO57" s="416"/>
      <c r="AP57" s="417"/>
      <c r="AQ57" s="415"/>
      <c r="AR57" s="416"/>
      <c r="AS57" s="416"/>
      <c r="AT57" s="416"/>
      <c r="AU57" s="417"/>
      <c r="AV57" s="424">
        <f t="shared" si="10"/>
        <v>0</v>
      </c>
      <c r="AW57" s="425"/>
      <c r="AX57" s="425"/>
      <c r="AY57" s="425"/>
      <c r="AZ57" s="426"/>
      <c r="CH57" s="135">
        <f>IF(CR57=1,SUM($CR$11:CR57),0)</f>
        <v>0</v>
      </c>
      <c r="CI57" s="135">
        <f>IF(CJ57=1,SUM($CJ$11:CJ57),0)</f>
        <v>0</v>
      </c>
      <c r="CJ57" s="135">
        <f t="shared" si="16"/>
        <v>0</v>
      </c>
      <c r="CK57" s="135">
        <f t="shared" si="17"/>
        <v>0</v>
      </c>
      <c r="CL57" s="135">
        <f t="shared" si="18"/>
        <v>0</v>
      </c>
      <c r="CM57" s="135">
        <f t="shared" si="19"/>
        <v>0</v>
      </c>
      <c r="CN57" s="209" t="str">
        <f>IF(Setup!C85="","",Setup!Z85)</f>
        <v/>
      </c>
      <c r="CO57" s="209"/>
      <c r="CP57" s="209" t="str">
        <f>IF(Setup!C85="","",(Setup!C85))</f>
        <v/>
      </c>
      <c r="CQ57" s="209" t="str">
        <f t="shared" si="20"/>
        <v/>
      </c>
      <c r="CR57" s="244">
        <f t="shared" si="14"/>
        <v>0</v>
      </c>
      <c r="CS57" s="222" t="str">
        <f>IF(Setup!B85="","",Setup!B85&amp;" "&amp;Setup!C85)</f>
        <v/>
      </c>
      <c r="CT57" s="221">
        <v>47</v>
      </c>
      <c r="CV57" s="222" t="str">
        <f>IF(Setup!$C$39="",EE51,EE52)</f>
        <v/>
      </c>
      <c r="CX57" s="222" t="str">
        <f t="shared" si="24"/>
        <v/>
      </c>
      <c r="CZ57" s="222" t="str">
        <f>IF(Setup!$C$39="",EH51,EH52)</f>
        <v/>
      </c>
      <c r="DB57" s="222" t="str">
        <f t="shared" si="25"/>
        <v/>
      </c>
      <c r="DC57" s="222"/>
      <c r="DD57" s="491">
        <f>ROUND(Setup!$AP$6*AB57,0)</f>
        <v>0</v>
      </c>
      <c r="DE57" s="492"/>
      <c r="DF57" s="492"/>
      <c r="DG57" s="492"/>
      <c r="DH57" s="493"/>
      <c r="DI57" s="491">
        <f>ROUND(Setup!$AP$6*AG57,0)</f>
        <v>0</v>
      </c>
      <c r="DJ57" s="492"/>
      <c r="DK57" s="492"/>
      <c r="DL57" s="492"/>
      <c r="DM57" s="493"/>
      <c r="DN57" s="491">
        <f>ROUND(Setup!$AP$6*AL57,0)</f>
        <v>0</v>
      </c>
      <c r="DO57" s="492"/>
      <c r="DP57" s="492"/>
      <c r="DQ57" s="492"/>
      <c r="DR57" s="493"/>
      <c r="DS57" s="491">
        <f>ROUND(Setup!$AP$6*AQ57,0)</f>
        <v>0</v>
      </c>
      <c r="DT57" s="492"/>
      <c r="DU57" s="492"/>
      <c r="DV57" s="492"/>
      <c r="DW57" s="493"/>
      <c r="DX57" s="490">
        <f t="shared" si="15"/>
        <v>0</v>
      </c>
      <c r="DY57" s="314"/>
      <c r="DZ57" s="314"/>
      <c r="EA57" s="314"/>
      <c r="EB57" s="326"/>
      <c r="EC57" s="222"/>
      <c r="EE57" s="238" t="str">
        <f t="shared" si="23"/>
        <v/>
      </c>
      <c r="EF57" s="238" t="str">
        <f t="shared" si="21"/>
        <v/>
      </c>
      <c r="EG57" s="86"/>
      <c r="EH57" s="238" t="str">
        <f t="shared" si="22"/>
        <v/>
      </c>
    </row>
    <row r="58" spans="2:138" ht="15" customHeight="1" x14ac:dyDescent="0.2">
      <c r="B58" s="86" t="str">
        <f t="shared" si="2"/>
        <v/>
      </c>
      <c r="C58" s="240"/>
      <c r="D58" s="466"/>
      <c r="E58" s="466"/>
      <c r="F58" s="466"/>
      <c r="G58" s="466"/>
      <c r="H58" s="466"/>
      <c r="I58" s="466"/>
      <c r="J58" s="466"/>
      <c r="K58" s="466"/>
      <c r="L58" s="466"/>
      <c r="M58" s="466"/>
      <c r="N58" s="466"/>
      <c r="O58" s="466"/>
      <c r="P58" s="466"/>
      <c r="Q58" s="466"/>
      <c r="R58" s="442"/>
      <c r="S58" s="443"/>
      <c r="T58" s="443"/>
      <c r="U58" s="443"/>
      <c r="V58" s="443"/>
      <c r="W58" s="443"/>
      <c r="X58" s="443"/>
      <c r="Y58" s="443"/>
      <c r="Z58" s="443"/>
      <c r="AA58" s="443"/>
      <c r="AB58" s="415"/>
      <c r="AC58" s="416"/>
      <c r="AD58" s="416"/>
      <c r="AE58" s="416"/>
      <c r="AF58" s="417"/>
      <c r="AG58" s="415"/>
      <c r="AH58" s="416"/>
      <c r="AI58" s="416"/>
      <c r="AJ58" s="416"/>
      <c r="AK58" s="417"/>
      <c r="AL58" s="415"/>
      <c r="AM58" s="416"/>
      <c r="AN58" s="416"/>
      <c r="AO58" s="416"/>
      <c r="AP58" s="417"/>
      <c r="AQ58" s="415"/>
      <c r="AR58" s="416"/>
      <c r="AS58" s="416"/>
      <c r="AT58" s="416"/>
      <c r="AU58" s="417"/>
      <c r="AV58" s="424">
        <f t="shared" si="10"/>
        <v>0</v>
      </c>
      <c r="AW58" s="425"/>
      <c r="AX58" s="425"/>
      <c r="AY58" s="425"/>
      <c r="AZ58" s="426"/>
      <c r="CH58" s="135">
        <f>IF(CR58=1,SUM($CR$11:CR58),0)</f>
        <v>0</v>
      </c>
      <c r="CI58" s="135">
        <f>IF(CJ58=1,SUM($CJ$11:CJ58),0)</f>
        <v>0</v>
      </c>
      <c r="CJ58" s="135">
        <f t="shared" si="16"/>
        <v>0</v>
      </c>
      <c r="CK58" s="135">
        <f t="shared" si="17"/>
        <v>0</v>
      </c>
      <c r="CL58" s="135">
        <f t="shared" si="18"/>
        <v>0</v>
      </c>
      <c r="CM58" s="135">
        <f t="shared" si="19"/>
        <v>0</v>
      </c>
      <c r="CN58" s="209" t="str">
        <f>IF(Setup!C86="","",Setup!Z86)</f>
        <v/>
      </c>
      <c r="CO58" s="209"/>
      <c r="CP58" s="209" t="str">
        <f>IF(Setup!C86="","",(Setup!C86))</f>
        <v/>
      </c>
      <c r="CQ58" s="209" t="str">
        <f t="shared" si="20"/>
        <v/>
      </c>
      <c r="CR58" s="244">
        <f t="shared" si="14"/>
        <v>0</v>
      </c>
      <c r="CS58" s="222" t="str">
        <f>IF(Setup!B86="","",Setup!B86&amp;" "&amp;Setup!C86)</f>
        <v/>
      </c>
      <c r="CT58" s="221">
        <v>48</v>
      </c>
      <c r="CV58" s="222" t="str">
        <f>IF(Setup!$C$39="",EE52,EE53)</f>
        <v/>
      </c>
      <c r="CX58" s="222" t="str">
        <f t="shared" si="24"/>
        <v/>
      </c>
      <c r="CZ58" s="222" t="str">
        <f>IF(Setup!$C$39="",EH52,EH53)</f>
        <v/>
      </c>
      <c r="DB58" s="222" t="str">
        <f t="shared" si="25"/>
        <v/>
      </c>
      <c r="DC58" s="222"/>
      <c r="DD58" s="491">
        <f>ROUND(Setup!$AP$6*AB58,0)</f>
        <v>0</v>
      </c>
      <c r="DE58" s="492"/>
      <c r="DF58" s="492"/>
      <c r="DG58" s="492"/>
      <c r="DH58" s="493"/>
      <c r="DI58" s="491">
        <f>ROUND(Setup!$AP$6*AG58,0)</f>
        <v>0</v>
      </c>
      <c r="DJ58" s="492"/>
      <c r="DK58" s="492"/>
      <c r="DL58" s="492"/>
      <c r="DM58" s="493"/>
      <c r="DN58" s="491">
        <f>ROUND(Setup!$AP$6*AL58,0)</f>
        <v>0</v>
      </c>
      <c r="DO58" s="492"/>
      <c r="DP58" s="492"/>
      <c r="DQ58" s="492"/>
      <c r="DR58" s="493"/>
      <c r="DS58" s="491">
        <f>ROUND(Setup!$AP$6*AQ58,0)</f>
        <v>0</v>
      </c>
      <c r="DT58" s="492"/>
      <c r="DU58" s="492"/>
      <c r="DV58" s="492"/>
      <c r="DW58" s="493"/>
      <c r="DX58" s="490">
        <f t="shared" si="15"/>
        <v>0</v>
      </c>
      <c r="DY58" s="314"/>
      <c r="DZ58" s="314"/>
      <c r="EA58" s="314"/>
      <c r="EB58" s="326"/>
      <c r="EC58" s="222"/>
      <c r="EE58" s="238" t="str">
        <f t="shared" si="23"/>
        <v/>
      </c>
      <c r="EF58" s="238" t="str">
        <f t="shared" si="21"/>
        <v/>
      </c>
      <c r="EG58" s="86"/>
      <c r="EH58" s="238" t="str">
        <f t="shared" si="22"/>
        <v/>
      </c>
    </row>
    <row r="59" spans="2:138" ht="15" customHeight="1" x14ac:dyDescent="0.2">
      <c r="B59" s="86" t="str">
        <f t="shared" si="2"/>
        <v/>
      </c>
      <c r="C59" s="240"/>
      <c r="D59" s="466"/>
      <c r="E59" s="466"/>
      <c r="F59" s="466"/>
      <c r="G59" s="466"/>
      <c r="H59" s="466"/>
      <c r="I59" s="466"/>
      <c r="J59" s="466"/>
      <c r="K59" s="466"/>
      <c r="L59" s="466"/>
      <c r="M59" s="466"/>
      <c r="N59" s="466"/>
      <c r="O59" s="466"/>
      <c r="P59" s="466"/>
      <c r="Q59" s="466"/>
      <c r="R59" s="442"/>
      <c r="S59" s="443"/>
      <c r="T59" s="443"/>
      <c r="U59" s="443"/>
      <c r="V59" s="443"/>
      <c r="W59" s="443"/>
      <c r="X59" s="443"/>
      <c r="Y59" s="443"/>
      <c r="Z59" s="443"/>
      <c r="AA59" s="443"/>
      <c r="AB59" s="415"/>
      <c r="AC59" s="416"/>
      <c r="AD59" s="416"/>
      <c r="AE59" s="416"/>
      <c r="AF59" s="417"/>
      <c r="AG59" s="415"/>
      <c r="AH59" s="416"/>
      <c r="AI59" s="416"/>
      <c r="AJ59" s="416"/>
      <c r="AK59" s="417"/>
      <c r="AL59" s="415"/>
      <c r="AM59" s="416"/>
      <c r="AN59" s="416"/>
      <c r="AO59" s="416"/>
      <c r="AP59" s="417"/>
      <c r="AQ59" s="415"/>
      <c r="AR59" s="416"/>
      <c r="AS59" s="416"/>
      <c r="AT59" s="416"/>
      <c r="AU59" s="417"/>
      <c r="AV59" s="424">
        <f t="shared" si="10"/>
        <v>0</v>
      </c>
      <c r="AW59" s="425"/>
      <c r="AX59" s="425"/>
      <c r="AY59" s="425"/>
      <c r="AZ59" s="426"/>
      <c r="CH59" s="135">
        <f>IF(CR59=1,SUM($CR$11:CR59),0)</f>
        <v>0</v>
      </c>
      <c r="CI59" s="135">
        <f>IF(CJ59=1,SUM($CJ$11:CJ59),0)</f>
        <v>0</v>
      </c>
      <c r="CJ59" s="135">
        <f t="shared" si="16"/>
        <v>0</v>
      </c>
      <c r="CK59" s="135">
        <f t="shared" si="17"/>
        <v>0</v>
      </c>
      <c r="CL59" s="135">
        <f t="shared" si="18"/>
        <v>0</v>
      </c>
      <c r="CM59" s="135">
        <f t="shared" si="19"/>
        <v>0</v>
      </c>
      <c r="CN59" s="209" t="str">
        <f>IF(Setup!C87="","",Setup!Z87)</f>
        <v/>
      </c>
      <c r="CO59" s="209"/>
      <c r="CP59" s="209" t="str">
        <f>IF(Setup!C87="","",(Setup!C87))</f>
        <v/>
      </c>
      <c r="CQ59" s="209" t="str">
        <f t="shared" si="20"/>
        <v/>
      </c>
      <c r="CR59" s="244">
        <f t="shared" si="14"/>
        <v>0</v>
      </c>
      <c r="CS59" s="222" t="str">
        <f>IF(Setup!B87="","",Setup!B87&amp;" "&amp;Setup!C87)</f>
        <v/>
      </c>
      <c r="CT59" s="221">
        <v>49</v>
      </c>
      <c r="CV59" s="222" t="str">
        <f>IF(Setup!$C$39="",EE53,EE54)</f>
        <v/>
      </c>
      <c r="CX59" s="222" t="str">
        <f t="shared" si="24"/>
        <v/>
      </c>
      <c r="CZ59" s="222" t="str">
        <f>IF(Setup!$C$39="",EH53,EH54)</f>
        <v/>
      </c>
      <c r="DB59" s="222" t="str">
        <f t="shared" si="25"/>
        <v/>
      </c>
      <c r="DC59" s="222"/>
      <c r="DD59" s="491">
        <f>ROUND(Setup!$AP$6*AB59,0)</f>
        <v>0</v>
      </c>
      <c r="DE59" s="492"/>
      <c r="DF59" s="492"/>
      <c r="DG59" s="492"/>
      <c r="DH59" s="493"/>
      <c r="DI59" s="491">
        <f>ROUND(Setup!$AP$6*AG59,0)</f>
        <v>0</v>
      </c>
      <c r="DJ59" s="492"/>
      <c r="DK59" s="492"/>
      <c r="DL59" s="492"/>
      <c r="DM59" s="493"/>
      <c r="DN59" s="491">
        <f>ROUND(Setup!$AP$6*AL59,0)</f>
        <v>0</v>
      </c>
      <c r="DO59" s="492"/>
      <c r="DP59" s="492"/>
      <c r="DQ59" s="492"/>
      <c r="DR59" s="493"/>
      <c r="DS59" s="491">
        <f>ROUND(Setup!$AP$6*AQ59,0)</f>
        <v>0</v>
      </c>
      <c r="DT59" s="492"/>
      <c r="DU59" s="492"/>
      <c r="DV59" s="492"/>
      <c r="DW59" s="493"/>
      <c r="DX59" s="490">
        <f t="shared" si="15"/>
        <v>0</v>
      </c>
      <c r="DY59" s="314"/>
      <c r="DZ59" s="314"/>
      <c r="EA59" s="314"/>
      <c r="EB59" s="326"/>
      <c r="EC59" s="222"/>
      <c r="EE59" s="238" t="str">
        <f t="shared" si="23"/>
        <v/>
      </c>
      <c r="EF59" s="238" t="str">
        <f t="shared" si="21"/>
        <v/>
      </c>
      <c r="EG59" s="86"/>
      <c r="EH59" s="238" t="str">
        <f t="shared" si="22"/>
        <v/>
      </c>
    </row>
    <row r="60" spans="2:138" ht="15" customHeight="1" x14ac:dyDescent="0.2">
      <c r="B60" s="86" t="str">
        <f t="shared" si="2"/>
        <v/>
      </c>
      <c r="C60" s="240"/>
      <c r="D60" s="466"/>
      <c r="E60" s="466"/>
      <c r="F60" s="466"/>
      <c r="G60" s="466"/>
      <c r="H60" s="466"/>
      <c r="I60" s="466"/>
      <c r="J60" s="466"/>
      <c r="K60" s="466"/>
      <c r="L60" s="466"/>
      <c r="M60" s="466"/>
      <c r="N60" s="466"/>
      <c r="O60" s="466"/>
      <c r="P60" s="466"/>
      <c r="Q60" s="466"/>
      <c r="R60" s="442"/>
      <c r="S60" s="443"/>
      <c r="T60" s="443"/>
      <c r="U60" s="443"/>
      <c r="V60" s="443"/>
      <c r="W60" s="443"/>
      <c r="X60" s="443"/>
      <c r="Y60" s="443"/>
      <c r="Z60" s="443"/>
      <c r="AA60" s="443"/>
      <c r="AB60" s="415"/>
      <c r="AC60" s="416"/>
      <c r="AD60" s="416"/>
      <c r="AE60" s="416"/>
      <c r="AF60" s="417"/>
      <c r="AG60" s="415"/>
      <c r="AH60" s="416"/>
      <c r="AI60" s="416"/>
      <c r="AJ60" s="416"/>
      <c r="AK60" s="417"/>
      <c r="AL60" s="415"/>
      <c r="AM60" s="416"/>
      <c r="AN60" s="416"/>
      <c r="AO60" s="416"/>
      <c r="AP60" s="417"/>
      <c r="AQ60" s="415"/>
      <c r="AR60" s="416"/>
      <c r="AS60" s="416"/>
      <c r="AT60" s="416"/>
      <c r="AU60" s="417"/>
      <c r="AV60" s="424">
        <f t="shared" si="10"/>
        <v>0</v>
      </c>
      <c r="AW60" s="425"/>
      <c r="AX60" s="425"/>
      <c r="AY60" s="425"/>
      <c r="AZ60" s="426"/>
      <c r="CH60" s="135">
        <f>IF(CR60=1,SUM($CR$11:CR60),0)</f>
        <v>0</v>
      </c>
      <c r="CI60" s="135">
        <f>IF(CJ60=1,SUM($CJ$11:CJ60),0)</f>
        <v>0</v>
      </c>
      <c r="CJ60" s="135">
        <f t="shared" si="16"/>
        <v>0</v>
      </c>
      <c r="CK60" s="135">
        <f t="shared" si="17"/>
        <v>0</v>
      </c>
      <c r="CL60" s="135">
        <f t="shared" si="18"/>
        <v>0</v>
      </c>
      <c r="CM60" s="135">
        <f t="shared" si="19"/>
        <v>0</v>
      </c>
      <c r="CN60" s="209" t="str">
        <f>IF(Setup!C88="","",Setup!Z88)</f>
        <v/>
      </c>
      <c r="CO60" s="209"/>
      <c r="CP60" s="209" t="str">
        <f>IF(Setup!C88="","",(Setup!C88))</f>
        <v/>
      </c>
      <c r="CQ60" s="209" t="str">
        <f t="shared" si="20"/>
        <v/>
      </c>
      <c r="CR60" s="244">
        <f t="shared" si="14"/>
        <v>0</v>
      </c>
      <c r="CS60" s="222" t="str">
        <f>IF(Setup!B88="","",Setup!B88&amp;" "&amp;Setup!C88)</f>
        <v/>
      </c>
      <c r="CT60" s="221">
        <v>50</v>
      </c>
      <c r="CV60" s="222" t="str">
        <f>IF(Setup!$C$39="",EE54,EE55)</f>
        <v/>
      </c>
      <c r="CX60" s="222" t="str">
        <f t="shared" si="24"/>
        <v/>
      </c>
      <c r="CZ60" s="222" t="str">
        <f>IF(Setup!$C$39="",EH54,EH55)</f>
        <v/>
      </c>
      <c r="DB60" s="222" t="str">
        <f t="shared" si="25"/>
        <v/>
      </c>
      <c r="DC60" s="222"/>
      <c r="DD60" s="491">
        <f>ROUND(Setup!$AP$6*AB60,0)</f>
        <v>0</v>
      </c>
      <c r="DE60" s="492"/>
      <c r="DF60" s="492"/>
      <c r="DG60" s="492"/>
      <c r="DH60" s="493"/>
      <c r="DI60" s="491">
        <f>ROUND(Setup!$AP$6*AG60,0)</f>
        <v>0</v>
      </c>
      <c r="DJ60" s="492"/>
      <c r="DK60" s="492"/>
      <c r="DL60" s="492"/>
      <c r="DM60" s="493"/>
      <c r="DN60" s="491">
        <f>ROUND(Setup!$AP$6*AL60,0)</f>
        <v>0</v>
      </c>
      <c r="DO60" s="492"/>
      <c r="DP60" s="492"/>
      <c r="DQ60" s="492"/>
      <c r="DR60" s="493"/>
      <c r="DS60" s="491">
        <f>ROUND(Setup!$AP$6*AQ60,0)</f>
        <v>0</v>
      </c>
      <c r="DT60" s="492"/>
      <c r="DU60" s="492"/>
      <c r="DV60" s="492"/>
      <c r="DW60" s="493"/>
      <c r="DX60" s="490">
        <f t="shared" si="15"/>
        <v>0</v>
      </c>
      <c r="DY60" s="314"/>
      <c r="DZ60" s="314"/>
      <c r="EA60" s="314"/>
      <c r="EB60" s="326"/>
      <c r="EC60" s="222"/>
      <c r="EE60" s="238" t="str">
        <f t="shared" si="23"/>
        <v/>
      </c>
      <c r="EF60" s="238" t="str">
        <f t="shared" si="21"/>
        <v/>
      </c>
      <c r="EG60" s="86"/>
      <c r="EH60" s="238" t="str">
        <f t="shared" si="22"/>
        <v/>
      </c>
    </row>
    <row r="61" spans="2:138" ht="15" customHeight="1" x14ac:dyDescent="0.2">
      <c r="B61" s="86" t="str">
        <f t="shared" si="2"/>
        <v/>
      </c>
      <c r="C61" s="240"/>
      <c r="D61" s="466"/>
      <c r="E61" s="466"/>
      <c r="F61" s="466"/>
      <c r="G61" s="466"/>
      <c r="H61" s="466"/>
      <c r="I61" s="466"/>
      <c r="J61" s="466"/>
      <c r="K61" s="466"/>
      <c r="L61" s="466"/>
      <c r="M61" s="466"/>
      <c r="N61" s="466"/>
      <c r="O61" s="466"/>
      <c r="P61" s="466"/>
      <c r="Q61" s="466"/>
      <c r="R61" s="442"/>
      <c r="S61" s="443"/>
      <c r="T61" s="443"/>
      <c r="U61" s="443"/>
      <c r="V61" s="443"/>
      <c r="W61" s="443"/>
      <c r="X61" s="443"/>
      <c r="Y61" s="443"/>
      <c r="Z61" s="443"/>
      <c r="AA61" s="443"/>
      <c r="AB61" s="415"/>
      <c r="AC61" s="416"/>
      <c r="AD61" s="416"/>
      <c r="AE61" s="416"/>
      <c r="AF61" s="417"/>
      <c r="AG61" s="415"/>
      <c r="AH61" s="416"/>
      <c r="AI61" s="416"/>
      <c r="AJ61" s="416"/>
      <c r="AK61" s="417"/>
      <c r="AL61" s="415"/>
      <c r="AM61" s="416"/>
      <c r="AN61" s="416"/>
      <c r="AO61" s="416"/>
      <c r="AP61" s="417"/>
      <c r="AQ61" s="415"/>
      <c r="AR61" s="416"/>
      <c r="AS61" s="416"/>
      <c r="AT61" s="416"/>
      <c r="AU61" s="417"/>
      <c r="AV61" s="424">
        <f t="shared" si="10"/>
        <v>0</v>
      </c>
      <c r="AW61" s="425"/>
      <c r="AX61" s="425"/>
      <c r="AY61" s="425"/>
      <c r="AZ61" s="426"/>
      <c r="CH61" s="135">
        <f>IF(CR61=1,SUM($CR$11:CR61),0)</f>
        <v>0</v>
      </c>
      <c r="CI61" s="135">
        <f>IF(CJ61=1,SUM($CJ$11:CJ61),0)</f>
        <v>0</v>
      </c>
      <c r="CJ61" s="135">
        <f t="shared" si="16"/>
        <v>0</v>
      </c>
      <c r="CK61" s="135">
        <f t="shared" si="17"/>
        <v>0</v>
      </c>
      <c r="CL61" s="135">
        <f t="shared" si="18"/>
        <v>0</v>
      </c>
      <c r="CM61" s="135">
        <f t="shared" si="19"/>
        <v>0</v>
      </c>
      <c r="CN61" s="209" t="str">
        <f>IF(Setup!C89="","",Setup!Z89)</f>
        <v/>
      </c>
      <c r="CO61" s="209"/>
      <c r="CP61" s="209" t="str">
        <f>IF(Setup!C89="","",(Setup!C89))</f>
        <v/>
      </c>
      <c r="CQ61" s="209" t="str">
        <f t="shared" si="20"/>
        <v/>
      </c>
      <c r="CR61" s="244">
        <f t="shared" si="14"/>
        <v>0</v>
      </c>
      <c r="CS61" s="222" t="str">
        <f>IF(Setup!B89="","",Setup!B89&amp;" "&amp;Setup!C89)</f>
        <v/>
      </c>
      <c r="CT61" s="221">
        <v>51</v>
      </c>
      <c r="CV61" s="222" t="str">
        <f>IF(Setup!$C$39="",EE55,EE56)</f>
        <v/>
      </c>
      <c r="CX61" s="222" t="str">
        <f t="shared" si="24"/>
        <v/>
      </c>
      <c r="CZ61" s="222" t="str">
        <f>IF(Setup!$C$39="",EH55,EH56)</f>
        <v/>
      </c>
      <c r="DB61" s="222" t="str">
        <f t="shared" si="25"/>
        <v/>
      </c>
      <c r="DC61" s="222"/>
      <c r="DD61" s="491">
        <f>ROUND(Setup!$AP$6*AB61,0)</f>
        <v>0</v>
      </c>
      <c r="DE61" s="492"/>
      <c r="DF61" s="492"/>
      <c r="DG61" s="492"/>
      <c r="DH61" s="493"/>
      <c r="DI61" s="491">
        <f>ROUND(Setup!$AP$6*AG61,0)</f>
        <v>0</v>
      </c>
      <c r="DJ61" s="492"/>
      <c r="DK61" s="492"/>
      <c r="DL61" s="492"/>
      <c r="DM61" s="493"/>
      <c r="DN61" s="491">
        <f>ROUND(Setup!$AP$6*AL61,0)</f>
        <v>0</v>
      </c>
      <c r="DO61" s="492"/>
      <c r="DP61" s="492"/>
      <c r="DQ61" s="492"/>
      <c r="DR61" s="493"/>
      <c r="DS61" s="491">
        <f>ROUND(Setup!$AP$6*AQ61,0)</f>
        <v>0</v>
      </c>
      <c r="DT61" s="492"/>
      <c r="DU61" s="492"/>
      <c r="DV61" s="492"/>
      <c r="DW61" s="493"/>
      <c r="DX61" s="490">
        <f t="shared" si="15"/>
        <v>0</v>
      </c>
      <c r="DY61" s="314"/>
      <c r="DZ61" s="314"/>
      <c r="EA61" s="314"/>
      <c r="EB61" s="326"/>
      <c r="EC61" s="222"/>
      <c r="EE61" s="238" t="str">
        <f t="shared" si="23"/>
        <v/>
      </c>
      <c r="EF61" s="238" t="str">
        <f t="shared" si="21"/>
        <v/>
      </c>
      <c r="EG61" s="86"/>
      <c r="EH61" s="238" t="str">
        <f t="shared" si="22"/>
        <v/>
      </c>
    </row>
    <row r="62" spans="2:138" ht="15" customHeight="1" x14ac:dyDescent="0.2">
      <c r="B62" s="86" t="str">
        <f t="shared" si="2"/>
        <v/>
      </c>
      <c r="C62" s="240"/>
      <c r="D62" s="466"/>
      <c r="E62" s="466"/>
      <c r="F62" s="466"/>
      <c r="G62" s="466"/>
      <c r="H62" s="466"/>
      <c r="I62" s="466"/>
      <c r="J62" s="466"/>
      <c r="K62" s="466"/>
      <c r="L62" s="466"/>
      <c r="M62" s="466"/>
      <c r="N62" s="466"/>
      <c r="O62" s="466"/>
      <c r="P62" s="466"/>
      <c r="Q62" s="466"/>
      <c r="R62" s="442"/>
      <c r="S62" s="443"/>
      <c r="T62" s="443"/>
      <c r="U62" s="443"/>
      <c r="V62" s="443"/>
      <c r="W62" s="443"/>
      <c r="X62" s="443"/>
      <c r="Y62" s="443"/>
      <c r="Z62" s="443"/>
      <c r="AA62" s="443"/>
      <c r="AB62" s="415"/>
      <c r="AC62" s="416"/>
      <c r="AD62" s="416"/>
      <c r="AE62" s="416"/>
      <c r="AF62" s="417"/>
      <c r="AG62" s="415"/>
      <c r="AH62" s="416"/>
      <c r="AI62" s="416"/>
      <c r="AJ62" s="416"/>
      <c r="AK62" s="417"/>
      <c r="AL62" s="415"/>
      <c r="AM62" s="416"/>
      <c r="AN62" s="416"/>
      <c r="AO62" s="416"/>
      <c r="AP62" s="417"/>
      <c r="AQ62" s="415"/>
      <c r="AR62" s="416"/>
      <c r="AS62" s="416"/>
      <c r="AT62" s="416"/>
      <c r="AU62" s="417"/>
      <c r="AV62" s="424">
        <f t="shared" si="10"/>
        <v>0</v>
      </c>
      <c r="AW62" s="425"/>
      <c r="AX62" s="425"/>
      <c r="AY62" s="425"/>
      <c r="AZ62" s="426"/>
      <c r="CH62" s="135">
        <f>IF(CR62=1,SUM($CR$11:CR62),0)</f>
        <v>0</v>
      </c>
      <c r="CI62" s="135">
        <f>IF(CJ62=1,SUM($CJ$11:CJ62),0)</f>
        <v>0</v>
      </c>
      <c r="CJ62" s="135">
        <f t="shared" si="16"/>
        <v>0</v>
      </c>
      <c r="CK62" s="135">
        <f t="shared" si="17"/>
        <v>0</v>
      </c>
      <c r="CL62" s="135">
        <f t="shared" si="18"/>
        <v>0</v>
      </c>
      <c r="CM62" s="135">
        <f t="shared" si="19"/>
        <v>0</v>
      </c>
      <c r="CN62" s="209" t="str">
        <f>IF(Setup!C90="","",Setup!Z90)</f>
        <v/>
      </c>
      <c r="CO62" s="209"/>
      <c r="CP62" s="209" t="str">
        <f>IF(Setup!C90="","",(Setup!C90))</f>
        <v/>
      </c>
      <c r="CQ62" s="209" t="str">
        <f t="shared" si="20"/>
        <v/>
      </c>
      <c r="CR62" s="244">
        <f t="shared" si="14"/>
        <v>0</v>
      </c>
      <c r="CS62" s="222" t="str">
        <f>IF(Setup!B90="","",Setup!B90&amp;" "&amp;Setup!C90)</f>
        <v/>
      </c>
      <c r="CT62" s="221">
        <v>52</v>
      </c>
      <c r="CV62" s="222" t="str">
        <f>IF(Setup!$C$39="",EE56,EE57)</f>
        <v/>
      </c>
      <c r="CX62" s="222" t="str">
        <f t="shared" si="24"/>
        <v/>
      </c>
      <c r="CZ62" s="222" t="str">
        <f>IF(Setup!$C$39="",EH56,EH57)</f>
        <v/>
      </c>
      <c r="DB62" s="222" t="str">
        <f t="shared" si="25"/>
        <v/>
      </c>
      <c r="DC62" s="222"/>
      <c r="DD62" s="491">
        <f>ROUND(Setup!$AP$6*AB62,0)</f>
        <v>0</v>
      </c>
      <c r="DE62" s="492"/>
      <c r="DF62" s="492"/>
      <c r="DG62" s="492"/>
      <c r="DH62" s="493"/>
      <c r="DI62" s="491">
        <f>ROUND(Setup!$AP$6*AG62,0)</f>
        <v>0</v>
      </c>
      <c r="DJ62" s="492"/>
      <c r="DK62" s="492"/>
      <c r="DL62" s="492"/>
      <c r="DM62" s="493"/>
      <c r="DN62" s="491">
        <f>ROUND(Setup!$AP$6*AL62,0)</f>
        <v>0</v>
      </c>
      <c r="DO62" s="492"/>
      <c r="DP62" s="492"/>
      <c r="DQ62" s="492"/>
      <c r="DR62" s="493"/>
      <c r="DS62" s="491">
        <f>ROUND(Setup!$AP$6*AQ62,0)</f>
        <v>0</v>
      </c>
      <c r="DT62" s="492"/>
      <c r="DU62" s="492"/>
      <c r="DV62" s="492"/>
      <c r="DW62" s="493"/>
      <c r="DX62" s="490">
        <f t="shared" si="15"/>
        <v>0</v>
      </c>
      <c r="DY62" s="314"/>
      <c r="DZ62" s="314"/>
      <c r="EA62" s="314"/>
      <c r="EB62" s="326"/>
      <c r="EC62" s="222"/>
      <c r="EE62" s="238" t="str">
        <f t="shared" si="23"/>
        <v/>
      </c>
      <c r="EF62" s="238" t="str">
        <f t="shared" si="21"/>
        <v/>
      </c>
      <c r="EG62" s="86"/>
      <c r="EH62" s="238" t="str">
        <f t="shared" si="22"/>
        <v/>
      </c>
    </row>
    <row r="63" spans="2:138" ht="15" customHeight="1" x14ac:dyDescent="0.2">
      <c r="B63" s="86" t="str">
        <f t="shared" si="2"/>
        <v/>
      </c>
      <c r="C63" s="240"/>
      <c r="D63" s="466"/>
      <c r="E63" s="466"/>
      <c r="F63" s="466"/>
      <c r="G63" s="466"/>
      <c r="H63" s="466"/>
      <c r="I63" s="466"/>
      <c r="J63" s="466"/>
      <c r="K63" s="466"/>
      <c r="L63" s="466"/>
      <c r="M63" s="466"/>
      <c r="N63" s="466"/>
      <c r="O63" s="466"/>
      <c r="P63" s="466"/>
      <c r="Q63" s="466"/>
      <c r="R63" s="442"/>
      <c r="S63" s="443"/>
      <c r="T63" s="443"/>
      <c r="U63" s="443"/>
      <c r="V63" s="443"/>
      <c r="W63" s="443"/>
      <c r="X63" s="443"/>
      <c r="Y63" s="443"/>
      <c r="Z63" s="443"/>
      <c r="AA63" s="443"/>
      <c r="AB63" s="415"/>
      <c r="AC63" s="416"/>
      <c r="AD63" s="416"/>
      <c r="AE63" s="416"/>
      <c r="AF63" s="417"/>
      <c r="AG63" s="415"/>
      <c r="AH63" s="416"/>
      <c r="AI63" s="416"/>
      <c r="AJ63" s="416"/>
      <c r="AK63" s="417"/>
      <c r="AL63" s="415"/>
      <c r="AM63" s="416"/>
      <c r="AN63" s="416"/>
      <c r="AO63" s="416"/>
      <c r="AP63" s="417"/>
      <c r="AQ63" s="415"/>
      <c r="AR63" s="416"/>
      <c r="AS63" s="416"/>
      <c r="AT63" s="416"/>
      <c r="AU63" s="417"/>
      <c r="AV63" s="424">
        <f t="shared" si="10"/>
        <v>0</v>
      </c>
      <c r="AW63" s="425"/>
      <c r="AX63" s="425"/>
      <c r="AY63" s="425"/>
      <c r="AZ63" s="426"/>
      <c r="CH63" s="135">
        <f>IF(CR63=1,SUM($CR$11:CR63),0)</f>
        <v>0</v>
      </c>
      <c r="CI63" s="135">
        <f>IF(CJ63=1,SUM($CJ$11:CJ63),0)</f>
        <v>0</v>
      </c>
      <c r="CJ63" s="135">
        <f t="shared" si="16"/>
        <v>0</v>
      </c>
      <c r="CK63" s="135">
        <f t="shared" si="17"/>
        <v>0</v>
      </c>
      <c r="CL63" s="135">
        <f t="shared" si="18"/>
        <v>0</v>
      </c>
      <c r="CM63" s="135">
        <f t="shared" si="19"/>
        <v>0</v>
      </c>
      <c r="CN63" s="209" t="str">
        <f>IF(Setup!C91="","",Setup!Z91)</f>
        <v/>
      </c>
      <c r="CO63" s="209"/>
      <c r="CP63" s="209" t="str">
        <f>IF(Setup!C91="","",(Setup!C91))</f>
        <v/>
      </c>
      <c r="CQ63" s="209" t="str">
        <f t="shared" si="20"/>
        <v/>
      </c>
      <c r="CR63" s="244">
        <f t="shared" si="14"/>
        <v>0</v>
      </c>
      <c r="CS63" s="222" t="str">
        <f>IF(Setup!B91="","",Setup!B91&amp;" "&amp;Setup!C91)</f>
        <v/>
      </c>
      <c r="CT63" s="221">
        <v>53</v>
      </c>
      <c r="CV63" s="222" t="str">
        <f>IF(Setup!$C$39="",EE57,EE58)</f>
        <v/>
      </c>
      <c r="CX63" s="222" t="str">
        <f t="shared" si="24"/>
        <v/>
      </c>
      <c r="CZ63" s="222" t="str">
        <f>IF(Setup!$C$39="",EH57,EH58)</f>
        <v/>
      </c>
      <c r="DB63" s="222" t="str">
        <f t="shared" si="25"/>
        <v/>
      </c>
      <c r="DC63" s="222"/>
      <c r="DD63" s="491">
        <f>ROUND(Setup!$AP$6*AB63,0)</f>
        <v>0</v>
      </c>
      <c r="DE63" s="492"/>
      <c r="DF63" s="492"/>
      <c r="DG63" s="492"/>
      <c r="DH63" s="493"/>
      <c r="DI63" s="491">
        <f>ROUND(Setup!$AP$6*AG63,0)</f>
        <v>0</v>
      </c>
      <c r="DJ63" s="492"/>
      <c r="DK63" s="492"/>
      <c r="DL63" s="492"/>
      <c r="DM63" s="493"/>
      <c r="DN63" s="491">
        <f>ROUND(Setup!$AP$6*AL63,0)</f>
        <v>0</v>
      </c>
      <c r="DO63" s="492"/>
      <c r="DP63" s="492"/>
      <c r="DQ63" s="492"/>
      <c r="DR63" s="493"/>
      <c r="DS63" s="491">
        <f>ROUND(Setup!$AP$6*AQ63,0)</f>
        <v>0</v>
      </c>
      <c r="DT63" s="492"/>
      <c r="DU63" s="492"/>
      <c r="DV63" s="492"/>
      <c r="DW63" s="493"/>
      <c r="DX63" s="490">
        <f t="shared" si="15"/>
        <v>0</v>
      </c>
      <c r="DY63" s="314"/>
      <c r="DZ63" s="314"/>
      <c r="EA63" s="314"/>
      <c r="EB63" s="326"/>
      <c r="EC63" s="222"/>
      <c r="EE63" s="238" t="str">
        <f t="shared" si="23"/>
        <v/>
      </c>
      <c r="EF63" s="238" t="str">
        <f t="shared" si="21"/>
        <v/>
      </c>
      <c r="EG63" s="86"/>
      <c r="EH63" s="238" t="str">
        <f t="shared" si="22"/>
        <v/>
      </c>
    </row>
    <row r="64" spans="2:138" ht="15" customHeight="1" x14ac:dyDescent="0.2">
      <c r="B64" s="86" t="str">
        <f t="shared" si="2"/>
        <v/>
      </c>
      <c r="C64" s="240"/>
      <c r="D64" s="466"/>
      <c r="E64" s="466"/>
      <c r="F64" s="466"/>
      <c r="G64" s="466"/>
      <c r="H64" s="466"/>
      <c r="I64" s="466"/>
      <c r="J64" s="466"/>
      <c r="K64" s="466"/>
      <c r="L64" s="466"/>
      <c r="M64" s="466"/>
      <c r="N64" s="466"/>
      <c r="O64" s="466"/>
      <c r="P64" s="466"/>
      <c r="Q64" s="466"/>
      <c r="R64" s="442"/>
      <c r="S64" s="443"/>
      <c r="T64" s="443"/>
      <c r="U64" s="443"/>
      <c r="V64" s="443"/>
      <c r="W64" s="443"/>
      <c r="X64" s="443"/>
      <c r="Y64" s="443"/>
      <c r="Z64" s="443"/>
      <c r="AA64" s="443"/>
      <c r="AB64" s="415"/>
      <c r="AC64" s="416"/>
      <c r="AD64" s="416"/>
      <c r="AE64" s="416"/>
      <c r="AF64" s="417"/>
      <c r="AG64" s="415"/>
      <c r="AH64" s="416"/>
      <c r="AI64" s="416"/>
      <c r="AJ64" s="416"/>
      <c r="AK64" s="417"/>
      <c r="AL64" s="415"/>
      <c r="AM64" s="416"/>
      <c r="AN64" s="416"/>
      <c r="AO64" s="416"/>
      <c r="AP64" s="417"/>
      <c r="AQ64" s="415"/>
      <c r="AR64" s="416"/>
      <c r="AS64" s="416"/>
      <c r="AT64" s="416"/>
      <c r="AU64" s="417"/>
      <c r="AV64" s="424">
        <f t="shared" si="10"/>
        <v>0</v>
      </c>
      <c r="AW64" s="425"/>
      <c r="AX64" s="425"/>
      <c r="AY64" s="425"/>
      <c r="AZ64" s="426"/>
      <c r="CH64" s="135">
        <f>IF(CR64=1,SUM($CR$11:CR64),0)</f>
        <v>0</v>
      </c>
      <c r="CI64" s="135">
        <f>IF(CJ64=1,SUM($CJ$11:CJ64),0)</f>
        <v>0</v>
      </c>
      <c r="CJ64" s="135">
        <f t="shared" si="16"/>
        <v>0</v>
      </c>
      <c r="CK64" s="135">
        <f t="shared" si="17"/>
        <v>0</v>
      </c>
      <c r="CL64" s="135">
        <f t="shared" si="18"/>
        <v>0</v>
      </c>
      <c r="CM64" s="135">
        <f t="shared" si="19"/>
        <v>0</v>
      </c>
      <c r="CN64" s="209" t="str">
        <f>IF(Setup!C92="","",Setup!Z92)</f>
        <v/>
      </c>
      <c r="CO64" s="209"/>
      <c r="CP64" s="209" t="str">
        <f>IF(Setup!C92="","",(Setup!C92))</f>
        <v/>
      </c>
      <c r="CQ64" s="209" t="str">
        <f t="shared" si="20"/>
        <v/>
      </c>
      <c r="CR64" s="244">
        <f t="shared" si="14"/>
        <v>0</v>
      </c>
      <c r="CS64" s="222" t="str">
        <f>IF(Setup!B92="","",Setup!B92&amp;" "&amp;Setup!C92)</f>
        <v/>
      </c>
      <c r="CT64" s="221">
        <v>54</v>
      </c>
      <c r="CV64" s="222" t="str">
        <f>IF(Setup!$C$39="",EE58,EE59)</f>
        <v/>
      </c>
      <c r="CX64" s="222" t="str">
        <f t="shared" si="24"/>
        <v/>
      </c>
      <c r="CZ64" s="222" t="str">
        <f>IF(Setup!$C$39="",EH58,EH59)</f>
        <v/>
      </c>
      <c r="DB64" s="222" t="str">
        <f t="shared" si="25"/>
        <v/>
      </c>
      <c r="DC64" s="222"/>
      <c r="DD64" s="491">
        <f>ROUND(Setup!$AP$6*AB64,0)</f>
        <v>0</v>
      </c>
      <c r="DE64" s="492"/>
      <c r="DF64" s="492"/>
      <c r="DG64" s="492"/>
      <c r="DH64" s="493"/>
      <c r="DI64" s="491">
        <f>ROUND(Setup!$AP$6*AG64,0)</f>
        <v>0</v>
      </c>
      <c r="DJ64" s="492"/>
      <c r="DK64" s="492"/>
      <c r="DL64" s="492"/>
      <c r="DM64" s="493"/>
      <c r="DN64" s="491">
        <f>ROUND(Setup!$AP$6*AL64,0)</f>
        <v>0</v>
      </c>
      <c r="DO64" s="492"/>
      <c r="DP64" s="492"/>
      <c r="DQ64" s="492"/>
      <c r="DR64" s="493"/>
      <c r="DS64" s="491">
        <f>ROUND(Setup!$AP$6*AQ64,0)</f>
        <v>0</v>
      </c>
      <c r="DT64" s="492"/>
      <c r="DU64" s="492"/>
      <c r="DV64" s="492"/>
      <c r="DW64" s="493"/>
      <c r="DX64" s="490">
        <f t="shared" si="15"/>
        <v>0</v>
      </c>
      <c r="DY64" s="314"/>
      <c r="DZ64" s="314"/>
      <c r="EA64" s="314"/>
      <c r="EB64" s="326"/>
      <c r="EC64" s="222"/>
      <c r="EE64" s="238" t="str">
        <f t="shared" si="23"/>
        <v/>
      </c>
      <c r="EF64" s="238" t="str">
        <f t="shared" si="21"/>
        <v/>
      </c>
      <c r="EG64" s="86"/>
      <c r="EH64" s="238" t="str">
        <f t="shared" si="22"/>
        <v/>
      </c>
    </row>
    <row r="65" spans="2:138" ht="15" customHeight="1" x14ac:dyDescent="0.2">
      <c r="B65" s="86" t="str">
        <f t="shared" si="2"/>
        <v/>
      </c>
      <c r="C65" s="240"/>
      <c r="D65" s="466"/>
      <c r="E65" s="466"/>
      <c r="F65" s="466"/>
      <c r="G65" s="466"/>
      <c r="H65" s="466"/>
      <c r="I65" s="466"/>
      <c r="J65" s="466"/>
      <c r="K65" s="466"/>
      <c r="L65" s="466"/>
      <c r="M65" s="466"/>
      <c r="N65" s="466"/>
      <c r="O65" s="466"/>
      <c r="P65" s="466"/>
      <c r="Q65" s="466"/>
      <c r="R65" s="442"/>
      <c r="S65" s="443"/>
      <c r="T65" s="443"/>
      <c r="U65" s="443"/>
      <c r="V65" s="443"/>
      <c r="W65" s="443"/>
      <c r="X65" s="443"/>
      <c r="Y65" s="443"/>
      <c r="Z65" s="443"/>
      <c r="AA65" s="443"/>
      <c r="AB65" s="415"/>
      <c r="AC65" s="416"/>
      <c r="AD65" s="416"/>
      <c r="AE65" s="416"/>
      <c r="AF65" s="417"/>
      <c r="AG65" s="415"/>
      <c r="AH65" s="416"/>
      <c r="AI65" s="416"/>
      <c r="AJ65" s="416"/>
      <c r="AK65" s="417"/>
      <c r="AL65" s="415"/>
      <c r="AM65" s="416"/>
      <c r="AN65" s="416"/>
      <c r="AO65" s="416"/>
      <c r="AP65" s="417"/>
      <c r="AQ65" s="415"/>
      <c r="AR65" s="416"/>
      <c r="AS65" s="416"/>
      <c r="AT65" s="416"/>
      <c r="AU65" s="417"/>
      <c r="AV65" s="424">
        <f t="shared" si="10"/>
        <v>0</v>
      </c>
      <c r="AW65" s="425"/>
      <c r="AX65" s="425"/>
      <c r="AY65" s="425"/>
      <c r="AZ65" s="426"/>
      <c r="CH65" s="135">
        <f>IF(CR65=1,SUM($CR$11:CR65),0)</f>
        <v>0</v>
      </c>
      <c r="CI65" s="135">
        <f>IF(CJ65=1,SUM($CJ$11:CJ65),0)</f>
        <v>0</v>
      </c>
      <c r="CJ65" s="135">
        <f t="shared" si="16"/>
        <v>0</v>
      </c>
      <c r="CK65" s="135">
        <f t="shared" si="17"/>
        <v>0</v>
      </c>
      <c r="CL65" s="135">
        <f t="shared" si="18"/>
        <v>0</v>
      </c>
      <c r="CM65" s="135">
        <f t="shared" si="19"/>
        <v>0</v>
      </c>
      <c r="CN65" s="209" t="str">
        <f>IF(Setup!C93="","",Setup!Z93)</f>
        <v/>
      </c>
      <c r="CO65" s="209"/>
      <c r="CP65" s="209" t="str">
        <f>IF(Setup!C93="","",(Setup!C93))</f>
        <v/>
      </c>
      <c r="CQ65" s="209" t="str">
        <f t="shared" si="20"/>
        <v/>
      </c>
      <c r="CR65" s="244">
        <f t="shared" si="14"/>
        <v>0</v>
      </c>
      <c r="CS65" s="222" t="str">
        <f>IF(Setup!B93="","",Setup!B93&amp;" "&amp;Setup!C93)</f>
        <v/>
      </c>
      <c r="CT65" s="221">
        <v>55</v>
      </c>
      <c r="CV65" s="222" t="str">
        <f>IF(Setup!$C$39="",EE59,EE60)</f>
        <v/>
      </c>
      <c r="CX65" s="222" t="str">
        <f t="shared" si="24"/>
        <v/>
      </c>
      <c r="CZ65" s="222" t="str">
        <f>IF(Setup!$C$39="",EH59,EH60)</f>
        <v/>
      </c>
      <c r="DB65" s="222" t="str">
        <f t="shared" si="25"/>
        <v/>
      </c>
      <c r="DC65" s="222"/>
      <c r="DD65" s="491">
        <f>ROUND(Setup!$AP$6*AB65,0)</f>
        <v>0</v>
      </c>
      <c r="DE65" s="492"/>
      <c r="DF65" s="492"/>
      <c r="DG65" s="492"/>
      <c r="DH65" s="493"/>
      <c r="DI65" s="491">
        <f>ROUND(Setup!$AP$6*AG65,0)</f>
        <v>0</v>
      </c>
      <c r="DJ65" s="492"/>
      <c r="DK65" s="492"/>
      <c r="DL65" s="492"/>
      <c r="DM65" s="493"/>
      <c r="DN65" s="491">
        <f>ROUND(Setup!$AP$6*AL65,0)</f>
        <v>0</v>
      </c>
      <c r="DO65" s="492"/>
      <c r="DP65" s="492"/>
      <c r="DQ65" s="492"/>
      <c r="DR65" s="493"/>
      <c r="DS65" s="491">
        <f>ROUND(Setup!$AP$6*AQ65,0)</f>
        <v>0</v>
      </c>
      <c r="DT65" s="492"/>
      <c r="DU65" s="492"/>
      <c r="DV65" s="492"/>
      <c r="DW65" s="493"/>
      <c r="DX65" s="490">
        <f t="shared" si="15"/>
        <v>0</v>
      </c>
      <c r="DY65" s="314"/>
      <c r="DZ65" s="314"/>
      <c r="EA65" s="314"/>
      <c r="EB65" s="326"/>
      <c r="EC65" s="222"/>
      <c r="EE65" s="238" t="str">
        <f t="shared" si="23"/>
        <v/>
      </c>
      <c r="EF65" s="238" t="str">
        <f t="shared" si="21"/>
        <v/>
      </c>
      <c r="EG65" s="86"/>
      <c r="EH65" s="238" t="str">
        <f t="shared" si="22"/>
        <v/>
      </c>
    </row>
    <row r="66" spans="2:138" ht="15" customHeight="1" x14ac:dyDescent="0.2">
      <c r="B66" s="86" t="str">
        <f t="shared" si="2"/>
        <v/>
      </c>
      <c r="C66" s="240"/>
      <c r="D66" s="466"/>
      <c r="E66" s="466"/>
      <c r="F66" s="466"/>
      <c r="G66" s="466"/>
      <c r="H66" s="466"/>
      <c r="I66" s="466"/>
      <c r="J66" s="466"/>
      <c r="K66" s="466"/>
      <c r="L66" s="466"/>
      <c r="M66" s="466"/>
      <c r="N66" s="466"/>
      <c r="O66" s="466"/>
      <c r="P66" s="466"/>
      <c r="Q66" s="466"/>
      <c r="R66" s="442"/>
      <c r="S66" s="443"/>
      <c r="T66" s="443"/>
      <c r="U66" s="443"/>
      <c r="V66" s="443"/>
      <c r="W66" s="443"/>
      <c r="X66" s="443"/>
      <c r="Y66" s="443"/>
      <c r="Z66" s="443"/>
      <c r="AA66" s="443"/>
      <c r="AB66" s="415"/>
      <c r="AC66" s="416"/>
      <c r="AD66" s="416"/>
      <c r="AE66" s="416"/>
      <c r="AF66" s="417"/>
      <c r="AG66" s="415"/>
      <c r="AH66" s="416"/>
      <c r="AI66" s="416"/>
      <c r="AJ66" s="416"/>
      <c r="AK66" s="417"/>
      <c r="AL66" s="415"/>
      <c r="AM66" s="416"/>
      <c r="AN66" s="416"/>
      <c r="AO66" s="416"/>
      <c r="AP66" s="417"/>
      <c r="AQ66" s="415"/>
      <c r="AR66" s="416"/>
      <c r="AS66" s="416"/>
      <c r="AT66" s="416"/>
      <c r="AU66" s="417"/>
      <c r="AV66" s="424">
        <f t="shared" si="10"/>
        <v>0</v>
      </c>
      <c r="AW66" s="425"/>
      <c r="AX66" s="425"/>
      <c r="AY66" s="425"/>
      <c r="AZ66" s="426"/>
      <c r="CH66" s="135">
        <f>IF(CR66=1,SUM($CR$11:CR66),0)</f>
        <v>0</v>
      </c>
      <c r="CI66" s="135">
        <f>IF(CJ66=1,SUM($CJ$11:CJ66),0)</f>
        <v>0</v>
      </c>
      <c r="CJ66" s="135">
        <f t="shared" si="16"/>
        <v>0</v>
      </c>
      <c r="CK66" s="135">
        <f t="shared" si="17"/>
        <v>0</v>
      </c>
      <c r="CL66" s="135">
        <f t="shared" si="18"/>
        <v>0</v>
      </c>
      <c r="CM66" s="135">
        <f t="shared" si="19"/>
        <v>0</v>
      </c>
      <c r="CN66" s="209" t="str">
        <f>IF(Setup!C94="","",Setup!Z94)</f>
        <v/>
      </c>
      <c r="CO66" s="209"/>
      <c r="CP66" s="209" t="str">
        <f>IF(Setup!C94="","",(Setup!C94))</f>
        <v/>
      </c>
      <c r="CQ66" s="209" t="str">
        <f t="shared" si="20"/>
        <v/>
      </c>
      <c r="CR66" s="244">
        <f t="shared" si="14"/>
        <v>0</v>
      </c>
      <c r="CS66" s="222" t="str">
        <f>IF(Setup!B94="","",Setup!B94&amp;" "&amp;Setup!C94)</f>
        <v/>
      </c>
      <c r="CT66" s="221">
        <v>56</v>
      </c>
      <c r="CV66" s="222" t="str">
        <f>IF(Setup!$C$39="",EE60,EE61)</f>
        <v/>
      </c>
      <c r="CX66" s="222" t="str">
        <f t="shared" si="24"/>
        <v/>
      </c>
      <c r="CZ66" s="222" t="str">
        <f>IF(Setup!$C$39="",EH60,EH61)</f>
        <v/>
      </c>
      <c r="DB66" s="222" t="str">
        <f t="shared" si="25"/>
        <v/>
      </c>
      <c r="DC66" s="222"/>
      <c r="DD66" s="491">
        <f>ROUND(Setup!$AP$6*AB66,0)</f>
        <v>0</v>
      </c>
      <c r="DE66" s="492"/>
      <c r="DF66" s="492"/>
      <c r="DG66" s="492"/>
      <c r="DH66" s="493"/>
      <c r="DI66" s="491">
        <f>ROUND(Setup!$AP$6*AG66,0)</f>
        <v>0</v>
      </c>
      <c r="DJ66" s="492"/>
      <c r="DK66" s="492"/>
      <c r="DL66" s="492"/>
      <c r="DM66" s="493"/>
      <c r="DN66" s="491">
        <f>ROUND(Setup!$AP$6*AL66,0)</f>
        <v>0</v>
      </c>
      <c r="DO66" s="492"/>
      <c r="DP66" s="492"/>
      <c r="DQ66" s="492"/>
      <c r="DR66" s="493"/>
      <c r="DS66" s="491">
        <f>ROUND(Setup!$AP$6*AQ66,0)</f>
        <v>0</v>
      </c>
      <c r="DT66" s="492"/>
      <c r="DU66" s="492"/>
      <c r="DV66" s="492"/>
      <c r="DW66" s="493"/>
      <c r="DX66" s="490">
        <f t="shared" si="15"/>
        <v>0</v>
      </c>
      <c r="DY66" s="314"/>
      <c r="DZ66" s="314"/>
      <c r="EA66" s="314"/>
      <c r="EB66" s="326"/>
      <c r="EC66" s="222"/>
      <c r="EE66" s="238" t="str">
        <f t="shared" si="23"/>
        <v/>
      </c>
      <c r="EF66" s="238" t="str">
        <f t="shared" si="21"/>
        <v/>
      </c>
      <c r="EG66" s="86"/>
      <c r="EH66" s="238" t="str">
        <f t="shared" si="22"/>
        <v/>
      </c>
    </row>
    <row r="67" spans="2:138" ht="15" customHeight="1" x14ac:dyDescent="0.2">
      <c r="B67" s="86" t="str">
        <f t="shared" si="2"/>
        <v/>
      </c>
      <c r="C67" s="240"/>
      <c r="D67" s="466"/>
      <c r="E67" s="466"/>
      <c r="F67" s="466"/>
      <c r="G67" s="466"/>
      <c r="H67" s="466"/>
      <c r="I67" s="466"/>
      <c r="J67" s="466"/>
      <c r="K67" s="466"/>
      <c r="L67" s="466"/>
      <c r="M67" s="466"/>
      <c r="N67" s="466"/>
      <c r="O67" s="466"/>
      <c r="P67" s="466"/>
      <c r="Q67" s="466"/>
      <c r="R67" s="442"/>
      <c r="S67" s="443"/>
      <c r="T67" s="443"/>
      <c r="U67" s="443"/>
      <c r="V67" s="443"/>
      <c r="W67" s="443"/>
      <c r="X67" s="443"/>
      <c r="Y67" s="443"/>
      <c r="Z67" s="443"/>
      <c r="AA67" s="443"/>
      <c r="AB67" s="415"/>
      <c r="AC67" s="416"/>
      <c r="AD67" s="416"/>
      <c r="AE67" s="416"/>
      <c r="AF67" s="417"/>
      <c r="AG67" s="415"/>
      <c r="AH67" s="416"/>
      <c r="AI67" s="416"/>
      <c r="AJ67" s="416"/>
      <c r="AK67" s="417"/>
      <c r="AL67" s="415"/>
      <c r="AM67" s="416"/>
      <c r="AN67" s="416"/>
      <c r="AO67" s="416"/>
      <c r="AP67" s="417"/>
      <c r="AQ67" s="415"/>
      <c r="AR67" s="416"/>
      <c r="AS67" s="416"/>
      <c r="AT67" s="416"/>
      <c r="AU67" s="417"/>
      <c r="AV67" s="424">
        <f t="shared" si="10"/>
        <v>0</v>
      </c>
      <c r="AW67" s="425"/>
      <c r="AX67" s="425"/>
      <c r="AY67" s="425"/>
      <c r="AZ67" s="426"/>
      <c r="CH67" s="135">
        <f>IF(CR67=1,SUM($CR$11:CR67),0)</f>
        <v>0</v>
      </c>
      <c r="CI67" s="135">
        <f>IF(CJ67=1,SUM($CJ$11:CJ67),0)</f>
        <v>0</v>
      </c>
      <c r="CJ67" s="135">
        <f t="shared" si="16"/>
        <v>0</v>
      </c>
      <c r="CK67" s="135">
        <f t="shared" si="17"/>
        <v>0</v>
      </c>
      <c r="CL67" s="135">
        <f t="shared" si="18"/>
        <v>0</v>
      </c>
      <c r="CM67" s="135">
        <f t="shared" si="19"/>
        <v>0</v>
      </c>
      <c r="CN67" s="209" t="str">
        <f>IF(Setup!C95="","",Setup!Z95)</f>
        <v/>
      </c>
      <c r="CO67" s="209"/>
      <c r="CP67" s="209" t="str">
        <f>IF(Setup!C95="","",(Setup!C95))</f>
        <v/>
      </c>
      <c r="CQ67" s="209" t="str">
        <f t="shared" si="20"/>
        <v/>
      </c>
      <c r="CR67" s="244">
        <f t="shared" si="14"/>
        <v>0</v>
      </c>
      <c r="CS67" s="222" t="str">
        <f>IF(Setup!B95="","",Setup!B95&amp;" "&amp;Setup!C95)</f>
        <v/>
      </c>
      <c r="CT67" s="221">
        <v>57</v>
      </c>
      <c r="CV67" s="222" t="str">
        <f>IF(Setup!$C$39="",EE61,EE62)</f>
        <v/>
      </c>
      <c r="CX67" s="222" t="str">
        <f t="shared" si="24"/>
        <v/>
      </c>
      <c r="CZ67" s="222" t="str">
        <f>IF(Setup!$C$39="",EH61,EH62)</f>
        <v/>
      </c>
      <c r="DB67" s="222" t="str">
        <f t="shared" si="25"/>
        <v/>
      </c>
      <c r="DC67" s="222"/>
      <c r="DD67" s="491">
        <f>ROUND(Setup!$AP$6*AB67,0)</f>
        <v>0</v>
      </c>
      <c r="DE67" s="492"/>
      <c r="DF67" s="492"/>
      <c r="DG67" s="492"/>
      <c r="DH67" s="493"/>
      <c r="DI67" s="491">
        <f>ROUND(Setup!$AP$6*AG67,0)</f>
        <v>0</v>
      </c>
      <c r="DJ67" s="492"/>
      <c r="DK67" s="492"/>
      <c r="DL67" s="492"/>
      <c r="DM67" s="493"/>
      <c r="DN67" s="491">
        <f>ROUND(Setup!$AP$6*AL67,0)</f>
        <v>0</v>
      </c>
      <c r="DO67" s="492"/>
      <c r="DP67" s="492"/>
      <c r="DQ67" s="492"/>
      <c r="DR67" s="493"/>
      <c r="DS67" s="491">
        <f>ROUND(Setup!$AP$6*AQ67,0)</f>
        <v>0</v>
      </c>
      <c r="DT67" s="492"/>
      <c r="DU67" s="492"/>
      <c r="DV67" s="492"/>
      <c r="DW67" s="493"/>
      <c r="DX67" s="490">
        <f t="shared" si="15"/>
        <v>0</v>
      </c>
      <c r="DY67" s="314"/>
      <c r="DZ67" s="314"/>
      <c r="EA67" s="314"/>
      <c r="EB67" s="326"/>
      <c r="EC67" s="222"/>
      <c r="EE67" s="238" t="str">
        <f t="shared" si="23"/>
        <v/>
      </c>
      <c r="EF67" s="238" t="str">
        <f t="shared" si="21"/>
        <v/>
      </c>
      <c r="EG67" s="86"/>
      <c r="EH67" s="238" t="str">
        <f t="shared" si="22"/>
        <v/>
      </c>
    </row>
    <row r="68" spans="2:138" ht="15" customHeight="1" x14ac:dyDescent="0.2">
      <c r="B68" s="86" t="str">
        <f t="shared" si="2"/>
        <v/>
      </c>
      <c r="C68" s="240"/>
      <c r="D68" s="466"/>
      <c r="E68" s="466"/>
      <c r="F68" s="466"/>
      <c r="G68" s="466"/>
      <c r="H68" s="466"/>
      <c r="I68" s="466"/>
      <c r="J68" s="466"/>
      <c r="K68" s="466"/>
      <c r="L68" s="466"/>
      <c r="M68" s="466"/>
      <c r="N68" s="466"/>
      <c r="O68" s="466"/>
      <c r="P68" s="466"/>
      <c r="Q68" s="466"/>
      <c r="R68" s="442"/>
      <c r="S68" s="443"/>
      <c r="T68" s="443"/>
      <c r="U68" s="443"/>
      <c r="V68" s="443"/>
      <c r="W68" s="443"/>
      <c r="X68" s="443"/>
      <c r="Y68" s="443"/>
      <c r="Z68" s="443"/>
      <c r="AA68" s="443"/>
      <c r="AB68" s="415"/>
      <c r="AC68" s="416"/>
      <c r="AD68" s="416"/>
      <c r="AE68" s="416"/>
      <c r="AF68" s="417"/>
      <c r="AG68" s="415"/>
      <c r="AH68" s="416"/>
      <c r="AI68" s="416"/>
      <c r="AJ68" s="416"/>
      <c r="AK68" s="417"/>
      <c r="AL68" s="415"/>
      <c r="AM68" s="416"/>
      <c r="AN68" s="416"/>
      <c r="AO68" s="416"/>
      <c r="AP68" s="417"/>
      <c r="AQ68" s="415"/>
      <c r="AR68" s="416"/>
      <c r="AS68" s="416"/>
      <c r="AT68" s="416"/>
      <c r="AU68" s="417"/>
      <c r="AV68" s="424">
        <f t="shared" si="10"/>
        <v>0</v>
      </c>
      <c r="AW68" s="425"/>
      <c r="AX68" s="425"/>
      <c r="AY68" s="425"/>
      <c r="AZ68" s="426"/>
      <c r="CH68" s="135">
        <f>IF(CR68=1,SUM($CR$11:CR68),0)</f>
        <v>0</v>
      </c>
      <c r="CI68" s="135">
        <f>IF(CJ68=1,SUM($CJ$11:CJ68),0)</f>
        <v>0</v>
      </c>
      <c r="CJ68" s="135">
        <f t="shared" si="16"/>
        <v>0</v>
      </c>
      <c r="CK68" s="135">
        <f t="shared" si="17"/>
        <v>0</v>
      </c>
      <c r="CL68" s="135">
        <f t="shared" si="18"/>
        <v>0</v>
      </c>
      <c r="CM68" s="135">
        <f t="shared" si="19"/>
        <v>0</v>
      </c>
      <c r="CN68" s="209" t="str">
        <f>IF(Setup!C96="","",Setup!Z96)</f>
        <v/>
      </c>
      <c r="CO68" s="209"/>
      <c r="CP68" s="209" t="str">
        <f>IF(Setup!C96="","",(Setup!C96))</f>
        <v/>
      </c>
      <c r="CQ68" s="209" t="str">
        <f t="shared" si="20"/>
        <v/>
      </c>
      <c r="CR68" s="244">
        <f t="shared" si="14"/>
        <v>0</v>
      </c>
      <c r="CS68" s="222" t="str">
        <f>IF(Setup!B96="","",Setup!B96&amp;" "&amp;Setup!C96)</f>
        <v/>
      </c>
      <c r="CT68" s="221">
        <v>58</v>
      </c>
      <c r="CV68" s="222" t="str">
        <f>IF(Setup!$C$39="",EE62,EE63)</f>
        <v/>
      </c>
      <c r="CX68" s="222" t="str">
        <f t="shared" si="24"/>
        <v/>
      </c>
      <c r="CZ68" s="222" t="str">
        <f>IF(Setup!$C$39="",EH62,EH63)</f>
        <v/>
      </c>
      <c r="DB68" s="222" t="str">
        <f t="shared" si="25"/>
        <v/>
      </c>
      <c r="DC68" s="222"/>
      <c r="DD68" s="491">
        <f>ROUND(Setup!$AP$6*AB68,0)</f>
        <v>0</v>
      </c>
      <c r="DE68" s="492"/>
      <c r="DF68" s="492"/>
      <c r="DG68" s="492"/>
      <c r="DH68" s="493"/>
      <c r="DI68" s="491">
        <f>ROUND(Setup!$AP$6*AG68,0)</f>
        <v>0</v>
      </c>
      <c r="DJ68" s="492"/>
      <c r="DK68" s="492"/>
      <c r="DL68" s="492"/>
      <c r="DM68" s="493"/>
      <c r="DN68" s="491">
        <f>ROUND(Setup!$AP$6*AL68,0)</f>
        <v>0</v>
      </c>
      <c r="DO68" s="492"/>
      <c r="DP68" s="492"/>
      <c r="DQ68" s="492"/>
      <c r="DR68" s="493"/>
      <c r="DS68" s="491">
        <f>ROUND(Setup!$AP$6*AQ68,0)</f>
        <v>0</v>
      </c>
      <c r="DT68" s="492"/>
      <c r="DU68" s="492"/>
      <c r="DV68" s="492"/>
      <c r="DW68" s="493"/>
      <c r="DX68" s="490">
        <f t="shared" si="15"/>
        <v>0</v>
      </c>
      <c r="DY68" s="314"/>
      <c r="DZ68" s="314"/>
      <c r="EA68" s="314"/>
      <c r="EB68" s="326"/>
      <c r="EC68" s="222"/>
      <c r="EE68" s="238" t="str">
        <f t="shared" si="23"/>
        <v/>
      </c>
      <c r="EF68" s="238" t="str">
        <f t="shared" si="21"/>
        <v/>
      </c>
      <c r="EG68" s="86"/>
      <c r="EH68" s="238" t="str">
        <f t="shared" si="22"/>
        <v/>
      </c>
    </row>
    <row r="69" spans="2:138" ht="15" customHeight="1" x14ac:dyDescent="0.2">
      <c r="B69" s="86" t="str">
        <f t="shared" si="2"/>
        <v/>
      </c>
      <c r="C69" s="240"/>
      <c r="D69" s="466"/>
      <c r="E69" s="466"/>
      <c r="F69" s="466"/>
      <c r="G69" s="466"/>
      <c r="H69" s="466"/>
      <c r="I69" s="466"/>
      <c r="J69" s="466"/>
      <c r="K69" s="466"/>
      <c r="L69" s="466"/>
      <c r="M69" s="466"/>
      <c r="N69" s="466"/>
      <c r="O69" s="466"/>
      <c r="P69" s="466"/>
      <c r="Q69" s="466"/>
      <c r="R69" s="442"/>
      <c r="S69" s="443"/>
      <c r="T69" s="443"/>
      <c r="U69" s="443"/>
      <c r="V69" s="443"/>
      <c r="W69" s="443"/>
      <c r="X69" s="443"/>
      <c r="Y69" s="443"/>
      <c r="Z69" s="443"/>
      <c r="AA69" s="443"/>
      <c r="AB69" s="415"/>
      <c r="AC69" s="416"/>
      <c r="AD69" s="416"/>
      <c r="AE69" s="416"/>
      <c r="AF69" s="417"/>
      <c r="AG69" s="415"/>
      <c r="AH69" s="416"/>
      <c r="AI69" s="416"/>
      <c r="AJ69" s="416"/>
      <c r="AK69" s="417"/>
      <c r="AL69" s="415"/>
      <c r="AM69" s="416"/>
      <c r="AN69" s="416"/>
      <c r="AO69" s="416"/>
      <c r="AP69" s="417"/>
      <c r="AQ69" s="415"/>
      <c r="AR69" s="416"/>
      <c r="AS69" s="416"/>
      <c r="AT69" s="416"/>
      <c r="AU69" s="417"/>
      <c r="AV69" s="424">
        <f t="shared" si="10"/>
        <v>0</v>
      </c>
      <c r="AW69" s="425"/>
      <c r="AX69" s="425"/>
      <c r="AY69" s="425"/>
      <c r="AZ69" s="426"/>
      <c r="CH69" s="135">
        <f>IF(CR69=1,SUM($CR$11:CR69),0)</f>
        <v>0</v>
      </c>
      <c r="CI69" s="135">
        <f>IF(CJ69=1,SUM($CJ$11:CJ69),0)</f>
        <v>0</v>
      </c>
      <c r="CJ69" s="135">
        <f t="shared" si="16"/>
        <v>0</v>
      </c>
      <c r="CK69" s="135">
        <f t="shared" si="17"/>
        <v>0</v>
      </c>
      <c r="CL69" s="135">
        <f t="shared" si="18"/>
        <v>0</v>
      </c>
      <c r="CM69" s="135">
        <f t="shared" si="19"/>
        <v>0</v>
      </c>
      <c r="CN69" s="209" t="str">
        <f>IF(Setup!C97="","",Setup!Z97)</f>
        <v/>
      </c>
      <c r="CO69" s="209"/>
      <c r="CP69" s="209" t="str">
        <f>IF(Setup!C97="","",(Setup!C97))</f>
        <v/>
      </c>
      <c r="CQ69" s="209" t="str">
        <f t="shared" si="20"/>
        <v/>
      </c>
      <c r="CR69" s="244">
        <f t="shared" si="14"/>
        <v>0</v>
      </c>
      <c r="CS69" s="222" t="str">
        <f>IF(Setup!B97="","",Setup!B97&amp;" "&amp;Setup!C97)</f>
        <v/>
      </c>
      <c r="CT69" s="221">
        <v>59</v>
      </c>
      <c r="CV69" s="222" t="str">
        <f>IF(Setup!$C$39="",EE63,EE64)</f>
        <v/>
      </c>
      <c r="CX69" s="222" t="str">
        <f t="shared" si="24"/>
        <v/>
      </c>
      <c r="CZ69" s="222" t="str">
        <f>IF(Setup!$C$39="",EH63,EH64)</f>
        <v/>
      </c>
      <c r="DB69" s="222" t="str">
        <f t="shared" si="25"/>
        <v/>
      </c>
      <c r="DC69" s="222"/>
      <c r="DD69" s="491">
        <f>ROUND(Setup!$AP$6*AB69,0)</f>
        <v>0</v>
      </c>
      <c r="DE69" s="492"/>
      <c r="DF69" s="492"/>
      <c r="DG69" s="492"/>
      <c r="DH69" s="493"/>
      <c r="DI69" s="491">
        <f>ROUND(Setup!$AP$6*AG69,0)</f>
        <v>0</v>
      </c>
      <c r="DJ69" s="492"/>
      <c r="DK69" s="492"/>
      <c r="DL69" s="492"/>
      <c r="DM69" s="493"/>
      <c r="DN69" s="491">
        <f>ROUND(Setup!$AP$6*AL69,0)</f>
        <v>0</v>
      </c>
      <c r="DO69" s="492"/>
      <c r="DP69" s="492"/>
      <c r="DQ69" s="492"/>
      <c r="DR69" s="493"/>
      <c r="DS69" s="491">
        <f>ROUND(Setup!$AP$6*AQ69,0)</f>
        <v>0</v>
      </c>
      <c r="DT69" s="492"/>
      <c r="DU69" s="492"/>
      <c r="DV69" s="492"/>
      <c r="DW69" s="493"/>
      <c r="DX69" s="490">
        <f t="shared" si="15"/>
        <v>0</v>
      </c>
      <c r="DY69" s="314"/>
      <c r="DZ69" s="314"/>
      <c r="EA69" s="314"/>
      <c r="EB69" s="326"/>
      <c r="EC69" s="222"/>
      <c r="EE69" s="238" t="str">
        <f t="shared" si="23"/>
        <v/>
      </c>
      <c r="EF69" s="238" t="str">
        <f t="shared" ref="EF69:EF79" si="26">IF(CT75&lt;=$CI$10,VLOOKUP(CT75,$CI$11:$CQ$152,9,FALSE),"")</f>
        <v/>
      </c>
      <c r="EG69" s="86"/>
      <c r="EH69" s="238" t="str">
        <f t="shared" ref="EH69:EH79" si="27">IF(CT75&lt;=$CI$10,VLOOKUP(CT75,$CI$11:$CS$152,11,FALSE),"")</f>
        <v/>
      </c>
    </row>
    <row r="70" spans="2:138" ht="15" customHeight="1" x14ac:dyDescent="0.2">
      <c r="B70" s="86" t="str">
        <f t="shared" ref="B70:B131" si="28">IF(C70="","",VLOOKUP(C70,$CP$11:$CQ$152,2,FALSE))</f>
        <v/>
      </c>
      <c r="C70" s="240"/>
      <c r="D70" s="466"/>
      <c r="E70" s="466"/>
      <c r="F70" s="466"/>
      <c r="G70" s="466"/>
      <c r="H70" s="466"/>
      <c r="I70" s="466"/>
      <c r="J70" s="466"/>
      <c r="K70" s="466"/>
      <c r="L70" s="466"/>
      <c r="M70" s="466"/>
      <c r="N70" s="466"/>
      <c r="O70" s="466"/>
      <c r="P70" s="466"/>
      <c r="Q70" s="466"/>
      <c r="R70" s="442"/>
      <c r="S70" s="443"/>
      <c r="T70" s="443"/>
      <c r="U70" s="443"/>
      <c r="V70" s="443"/>
      <c r="W70" s="443"/>
      <c r="X70" s="443"/>
      <c r="Y70" s="443"/>
      <c r="Z70" s="443"/>
      <c r="AA70" s="443"/>
      <c r="AB70" s="415"/>
      <c r="AC70" s="416"/>
      <c r="AD70" s="416"/>
      <c r="AE70" s="416"/>
      <c r="AF70" s="417"/>
      <c r="AG70" s="415"/>
      <c r="AH70" s="416"/>
      <c r="AI70" s="416"/>
      <c r="AJ70" s="416"/>
      <c r="AK70" s="417"/>
      <c r="AL70" s="415"/>
      <c r="AM70" s="416"/>
      <c r="AN70" s="416"/>
      <c r="AO70" s="416"/>
      <c r="AP70" s="417"/>
      <c r="AQ70" s="415"/>
      <c r="AR70" s="416"/>
      <c r="AS70" s="416"/>
      <c r="AT70" s="416"/>
      <c r="AU70" s="417"/>
      <c r="AV70" s="424">
        <f t="shared" si="10"/>
        <v>0</v>
      </c>
      <c r="AW70" s="425"/>
      <c r="AX70" s="425"/>
      <c r="AY70" s="425"/>
      <c r="AZ70" s="426"/>
      <c r="CH70" s="135">
        <f>IF(CR70=1,SUM($CR$11:CR70),0)</f>
        <v>0</v>
      </c>
      <c r="CI70" s="135">
        <f>IF(CJ70=1,SUM($CJ$11:CJ70),0)</f>
        <v>0</v>
      </c>
      <c r="CJ70" s="135">
        <f t="shared" si="16"/>
        <v>0</v>
      </c>
      <c r="CK70" s="135">
        <f t="shared" si="17"/>
        <v>0</v>
      </c>
      <c r="CL70" s="135">
        <f t="shared" si="18"/>
        <v>0</v>
      </c>
      <c r="CM70" s="135">
        <f t="shared" si="19"/>
        <v>0</v>
      </c>
      <c r="CN70" s="209" t="str">
        <f>IF(Setup!C98="","",Setup!Z98)</f>
        <v/>
      </c>
      <c r="CO70" s="209"/>
      <c r="CP70" s="209" t="str">
        <f>IF(Setup!C98="","",(Setup!C98))</f>
        <v/>
      </c>
      <c r="CQ70" s="209" t="str">
        <f t="shared" si="20"/>
        <v/>
      </c>
      <c r="CR70" s="244">
        <f t="shared" si="14"/>
        <v>0</v>
      </c>
      <c r="CS70" s="222" t="str">
        <f>IF(Setup!B98="","",Setup!B98&amp;" "&amp;Setup!C98)</f>
        <v/>
      </c>
      <c r="CT70" s="221">
        <v>60</v>
      </c>
      <c r="CV70" s="222" t="str">
        <f>IF(Setup!$C$39="",EE64,EE65)</f>
        <v/>
      </c>
      <c r="CX70" s="222" t="str">
        <f t="shared" si="24"/>
        <v/>
      </c>
      <c r="CZ70" s="222" t="str">
        <f>IF(Setup!$C$39="",EH64,EH65)</f>
        <v/>
      </c>
      <c r="DB70" s="222" t="str">
        <f t="shared" si="25"/>
        <v/>
      </c>
      <c r="DC70" s="222"/>
      <c r="DD70" s="491">
        <f>ROUND(Setup!$AP$6*AB70,0)</f>
        <v>0</v>
      </c>
      <c r="DE70" s="492"/>
      <c r="DF70" s="492"/>
      <c r="DG70" s="492"/>
      <c r="DH70" s="493"/>
      <c r="DI70" s="491">
        <f>ROUND(Setup!$AP$6*AG70,0)</f>
        <v>0</v>
      </c>
      <c r="DJ70" s="492"/>
      <c r="DK70" s="492"/>
      <c r="DL70" s="492"/>
      <c r="DM70" s="493"/>
      <c r="DN70" s="491">
        <f>ROUND(Setup!$AP$6*AL70,0)</f>
        <v>0</v>
      </c>
      <c r="DO70" s="492"/>
      <c r="DP70" s="492"/>
      <c r="DQ70" s="492"/>
      <c r="DR70" s="493"/>
      <c r="DS70" s="491">
        <f>ROUND(Setup!$AP$6*AQ70,0)</f>
        <v>0</v>
      </c>
      <c r="DT70" s="492"/>
      <c r="DU70" s="492"/>
      <c r="DV70" s="492"/>
      <c r="DW70" s="493"/>
      <c r="DX70" s="490">
        <f t="shared" si="15"/>
        <v>0</v>
      </c>
      <c r="DY70" s="314"/>
      <c r="DZ70" s="314"/>
      <c r="EA70" s="314"/>
      <c r="EB70" s="326"/>
      <c r="EC70" s="222"/>
      <c r="EE70" s="238" t="str">
        <f t="shared" ref="EE70:EE79" si="29">IF(CT76&lt;=$CI$10,VLOOKUP(CT76,$CI$11:$CQ$152,8,FALSE),"")</f>
        <v/>
      </c>
      <c r="EF70" s="238" t="str">
        <f t="shared" si="26"/>
        <v/>
      </c>
      <c r="EG70" s="86"/>
      <c r="EH70" s="238" t="str">
        <f t="shared" si="27"/>
        <v/>
      </c>
    </row>
    <row r="71" spans="2:138" ht="15" customHeight="1" x14ac:dyDescent="0.2">
      <c r="B71" s="86" t="str">
        <f t="shared" si="28"/>
        <v/>
      </c>
      <c r="C71" s="240"/>
      <c r="D71" s="466"/>
      <c r="E71" s="466"/>
      <c r="F71" s="466"/>
      <c r="G71" s="466"/>
      <c r="H71" s="466"/>
      <c r="I71" s="466"/>
      <c r="J71" s="466"/>
      <c r="K71" s="466"/>
      <c r="L71" s="466"/>
      <c r="M71" s="466"/>
      <c r="N71" s="466"/>
      <c r="O71" s="466"/>
      <c r="P71" s="466"/>
      <c r="Q71" s="466"/>
      <c r="R71" s="442"/>
      <c r="S71" s="443"/>
      <c r="T71" s="443"/>
      <c r="U71" s="443"/>
      <c r="V71" s="443"/>
      <c r="W71" s="443"/>
      <c r="X71" s="443"/>
      <c r="Y71" s="443"/>
      <c r="Z71" s="443"/>
      <c r="AA71" s="443"/>
      <c r="AB71" s="415"/>
      <c r="AC71" s="416"/>
      <c r="AD71" s="416"/>
      <c r="AE71" s="416"/>
      <c r="AF71" s="417"/>
      <c r="AG71" s="415"/>
      <c r="AH71" s="416"/>
      <c r="AI71" s="416"/>
      <c r="AJ71" s="416"/>
      <c r="AK71" s="417"/>
      <c r="AL71" s="415"/>
      <c r="AM71" s="416"/>
      <c r="AN71" s="416"/>
      <c r="AO71" s="416"/>
      <c r="AP71" s="417"/>
      <c r="AQ71" s="415"/>
      <c r="AR71" s="416"/>
      <c r="AS71" s="416"/>
      <c r="AT71" s="416"/>
      <c r="AU71" s="417"/>
      <c r="AV71" s="424">
        <f t="shared" si="10"/>
        <v>0</v>
      </c>
      <c r="AW71" s="425"/>
      <c r="AX71" s="425"/>
      <c r="AY71" s="425"/>
      <c r="AZ71" s="426"/>
      <c r="CH71" s="135">
        <f>IF(CR71=1,SUM($CR$11:CR71),0)</f>
        <v>0</v>
      </c>
      <c r="CI71" s="135">
        <f>IF(CJ71=1,SUM($CJ$11:CJ71),0)</f>
        <v>0</v>
      </c>
      <c r="CJ71" s="135">
        <f t="shared" si="16"/>
        <v>0</v>
      </c>
      <c r="CK71" s="135">
        <f t="shared" si="17"/>
        <v>0</v>
      </c>
      <c r="CL71" s="135">
        <f t="shared" si="18"/>
        <v>0</v>
      </c>
      <c r="CM71" s="135">
        <f t="shared" si="19"/>
        <v>0</v>
      </c>
      <c r="CN71" s="209" t="str">
        <f>IF(Setup!C99="","",Setup!Z99)</f>
        <v/>
      </c>
      <c r="CO71" s="209"/>
      <c r="CP71" s="209" t="str">
        <f>IF(Setup!C99="","",(Setup!C99))</f>
        <v/>
      </c>
      <c r="CQ71" s="209" t="str">
        <f t="shared" si="20"/>
        <v/>
      </c>
      <c r="CR71" s="244">
        <f t="shared" si="14"/>
        <v>0</v>
      </c>
      <c r="CS71" s="222" t="str">
        <f>IF(Setup!B99="","",Setup!B99&amp;" "&amp;Setup!C99)</f>
        <v/>
      </c>
      <c r="CT71" s="221">
        <v>61</v>
      </c>
      <c r="CV71" s="222" t="str">
        <f>IF(Setup!$C$39="",EE65,EE66)</f>
        <v/>
      </c>
      <c r="CX71" s="222" t="str">
        <f t="shared" si="24"/>
        <v/>
      </c>
      <c r="CZ71" s="222" t="str">
        <f>IF(Setup!$C$39="",EH65,EH66)</f>
        <v/>
      </c>
      <c r="DB71" s="222" t="str">
        <f t="shared" si="25"/>
        <v/>
      </c>
      <c r="DC71" s="222"/>
      <c r="DD71" s="491">
        <f>ROUND(Setup!$AP$6*AB71,0)</f>
        <v>0</v>
      </c>
      <c r="DE71" s="492"/>
      <c r="DF71" s="492"/>
      <c r="DG71" s="492"/>
      <c r="DH71" s="493"/>
      <c r="DI71" s="491">
        <f>ROUND(Setup!$AP$6*AG71,0)</f>
        <v>0</v>
      </c>
      <c r="DJ71" s="492"/>
      <c r="DK71" s="492"/>
      <c r="DL71" s="492"/>
      <c r="DM71" s="493"/>
      <c r="DN71" s="491">
        <f>ROUND(Setup!$AP$6*AL71,0)</f>
        <v>0</v>
      </c>
      <c r="DO71" s="492"/>
      <c r="DP71" s="492"/>
      <c r="DQ71" s="492"/>
      <c r="DR71" s="493"/>
      <c r="DS71" s="491">
        <f>ROUND(Setup!$AP$6*AQ71,0)</f>
        <v>0</v>
      </c>
      <c r="DT71" s="492"/>
      <c r="DU71" s="492"/>
      <c r="DV71" s="492"/>
      <c r="DW71" s="493"/>
      <c r="DX71" s="490">
        <f t="shared" si="15"/>
        <v>0</v>
      </c>
      <c r="DY71" s="314"/>
      <c r="DZ71" s="314"/>
      <c r="EA71" s="314"/>
      <c r="EB71" s="326"/>
      <c r="EC71" s="222"/>
      <c r="EE71" s="238" t="str">
        <f t="shared" si="29"/>
        <v/>
      </c>
      <c r="EF71" s="238" t="str">
        <f t="shared" si="26"/>
        <v/>
      </c>
      <c r="EG71" s="86"/>
      <c r="EH71" s="238" t="str">
        <f t="shared" si="27"/>
        <v/>
      </c>
    </row>
    <row r="72" spans="2:138" ht="15" customHeight="1" x14ac:dyDescent="0.2">
      <c r="B72" s="86" t="str">
        <f t="shared" si="28"/>
        <v/>
      </c>
      <c r="C72" s="240"/>
      <c r="D72" s="466"/>
      <c r="E72" s="466"/>
      <c r="F72" s="466"/>
      <c r="G72" s="466"/>
      <c r="H72" s="466"/>
      <c r="I72" s="466"/>
      <c r="J72" s="466"/>
      <c r="K72" s="466"/>
      <c r="L72" s="466"/>
      <c r="M72" s="466"/>
      <c r="N72" s="466"/>
      <c r="O72" s="466"/>
      <c r="P72" s="466"/>
      <c r="Q72" s="466"/>
      <c r="R72" s="442"/>
      <c r="S72" s="443"/>
      <c r="T72" s="443"/>
      <c r="U72" s="443"/>
      <c r="V72" s="443"/>
      <c r="W72" s="443"/>
      <c r="X72" s="443"/>
      <c r="Y72" s="443"/>
      <c r="Z72" s="443"/>
      <c r="AA72" s="443"/>
      <c r="AB72" s="415"/>
      <c r="AC72" s="416"/>
      <c r="AD72" s="416"/>
      <c r="AE72" s="416"/>
      <c r="AF72" s="417"/>
      <c r="AG72" s="415"/>
      <c r="AH72" s="416"/>
      <c r="AI72" s="416"/>
      <c r="AJ72" s="416"/>
      <c r="AK72" s="417"/>
      <c r="AL72" s="415"/>
      <c r="AM72" s="416"/>
      <c r="AN72" s="416"/>
      <c r="AO72" s="416"/>
      <c r="AP72" s="417"/>
      <c r="AQ72" s="415"/>
      <c r="AR72" s="416"/>
      <c r="AS72" s="416"/>
      <c r="AT72" s="416"/>
      <c r="AU72" s="417"/>
      <c r="AV72" s="424">
        <f t="shared" si="10"/>
        <v>0</v>
      </c>
      <c r="AW72" s="425"/>
      <c r="AX72" s="425"/>
      <c r="AY72" s="425"/>
      <c r="AZ72" s="426"/>
      <c r="CH72" s="135">
        <f>IF(CR72=1,SUM($CR$11:CR72),0)</f>
        <v>0</v>
      </c>
      <c r="CI72" s="135">
        <f>IF(CJ72=1,SUM($CJ$11:CJ72),0)</f>
        <v>0</v>
      </c>
      <c r="CJ72" s="135">
        <f t="shared" si="16"/>
        <v>0</v>
      </c>
      <c r="CK72" s="135">
        <f t="shared" si="17"/>
        <v>0</v>
      </c>
      <c r="CL72" s="135">
        <f t="shared" si="18"/>
        <v>0</v>
      </c>
      <c r="CM72" s="135">
        <f t="shared" si="19"/>
        <v>0</v>
      </c>
      <c r="CN72" s="209" t="str">
        <f>IF(Setup!C100="","",Setup!Z100)</f>
        <v/>
      </c>
      <c r="CO72" s="209"/>
      <c r="CP72" s="209" t="str">
        <f>IF(Setup!C100="","",(Setup!C100))</f>
        <v/>
      </c>
      <c r="CQ72" s="209" t="str">
        <f t="shared" si="20"/>
        <v/>
      </c>
      <c r="CR72" s="244">
        <f t="shared" si="14"/>
        <v>0</v>
      </c>
      <c r="CS72" s="222" t="str">
        <f>IF(Setup!B100="","",Setup!B100&amp;" "&amp;Setup!C100)</f>
        <v/>
      </c>
      <c r="CT72" s="221">
        <v>62</v>
      </c>
      <c r="CV72" s="222" t="str">
        <f>IF(Setup!$C$39="",EE66,EE67)</f>
        <v/>
      </c>
      <c r="CX72" s="222" t="str">
        <f t="shared" si="24"/>
        <v/>
      </c>
      <c r="CZ72" s="222" t="str">
        <f>IF(Setup!$C$39="",EH66,EH67)</f>
        <v/>
      </c>
      <c r="DB72" s="222" t="str">
        <f t="shared" si="25"/>
        <v/>
      </c>
      <c r="DC72" s="222"/>
      <c r="DD72" s="491">
        <f>ROUND(Setup!$AP$6*AB72,0)</f>
        <v>0</v>
      </c>
      <c r="DE72" s="492"/>
      <c r="DF72" s="492"/>
      <c r="DG72" s="492"/>
      <c r="DH72" s="493"/>
      <c r="DI72" s="491">
        <f>ROUND(Setup!$AP$6*AG72,0)</f>
        <v>0</v>
      </c>
      <c r="DJ72" s="492"/>
      <c r="DK72" s="492"/>
      <c r="DL72" s="492"/>
      <c r="DM72" s="493"/>
      <c r="DN72" s="491">
        <f>ROUND(Setup!$AP$6*AL72,0)</f>
        <v>0</v>
      </c>
      <c r="DO72" s="492"/>
      <c r="DP72" s="492"/>
      <c r="DQ72" s="492"/>
      <c r="DR72" s="493"/>
      <c r="DS72" s="491">
        <f>ROUND(Setup!$AP$6*AQ72,0)</f>
        <v>0</v>
      </c>
      <c r="DT72" s="492"/>
      <c r="DU72" s="492"/>
      <c r="DV72" s="492"/>
      <c r="DW72" s="493"/>
      <c r="DX72" s="490">
        <f t="shared" si="15"/>
        <v>0</v>
      </c>
      <c r="DY72" s="314"/>
      <c r="DZ72" s="314"/>
      <c r="EA72" s="314"/>
      <c r="EB72" s="326"/>
      <c r="EC72" s="222"/>
      <c r="EE72" s="238" t="str">
        <f t="shared" si="29"/>
        <v/>
      </c>
      <c r="EF72" s="238" t="str">
        <f t="shared" si="26"/>
        <v/>
      </c>
      <c r="EG72" s="86"/>
      <c r="EH72" s="238" t="str">
        <f t="shared" si="27"/>
        <v/>
      </c>
    </row>
    <row r="73" spans="2:138" ht="15" customHeight="1" x14ac:dyDescent="0.2">
      <c r="B73" s="86" t="str">
        <f t="shared" si="28"/>
        <v/>
      </c>
      <c r="C73" s="240"/>
      <c r="D73" s="466"/>
      <c r="E73" s="466"/>
      <c r="F73" s="466"/>
      <c r="G73" s="466"/>
      <c r="H73" s="466"/>
      <c r="I73" s="466"/>
      <c r="J73" s="466"/>
      <c r="K73" s="466"/>
      <c r="L73" s="466"/>
      <c r="M73" s="466"/>
      <c r="N73" s="466"/>
      <c r="O73" s="466"/>
      <c r="P73" s="466"/>
      <c r="Q73" s="466"/>
      <c r="R73" s="442"/>
      <c r="S73" s="443"/>
      <c r="T73" s="443"/>
      <c r="U73" s="443"/>
      <c r="V73" s="443"/>
      <c r="W73" s="443"/>
      <c r="X73" s="443"/>
      <c r="Y73" s="443"/>
      <c r="Z73" s="443"/>
      <c r="AA73" s="443"/>
      <c r="AB73" s="415"/>
      <c r="AC73" s="416"/>
      <c r="AD73" s="416"/>
      <c r="AE73" s="416"/>
      <c r="AF73" s="417"/>
      <c r="AG73" s="415"/>
      <c r="AH73" s="416"/>
      <c r="AI73" s="416"/>
      <c r="AJ73" s="416"/>
      <c r="AK73" s="417"/>
      <c r="AL73" s="415"/>
      <c r="AM73" s="416"/>
      <c r="AN73" s="416"/>
      <c r="AO73" s="416"/>
      <c r="AP73" s="417"/>
      <c r="AQ73" s="415"/>
      <c r="AR73" s="416"/>
      <c r="AS73" s="416"/>
      <c r="AT73" s="416"/>
      <c r="AU73" s="417"/>
      <c r="AV73" s="424">
        <f t="shared" si="10"/>
        <v>0</v>
      </c>
      <c r="AW73" s="425"/>
      <c r="AX73" s="425"/>
      <c r="AY73" s="425"/>
      <c r="AZ73" s="426"/>
      <c r="CH73" s="135">
        <f>IF(CR73=1,SUM($CR$11:CR73),0)</f>
        <v>0</v>
      </c>
      <c r="CI73" s="135">
        <f>IF(CJ73=1,SUM($CJ$11:CJ73),0)</f>
        <v>0</v>
      </c>
      <c r="CJ73" s="135">
        <f t="shared" si="16"/>
        <v>0</v>
      </c>
      <c r="CK73" s="135">
        <f t="shared" si="17"/>
        <v>0</v>
      </c>
      <c r="CL73" s="135">
        <f t="shared" si="18"/>
        <v>0</v>
      </c>
      <c r="CM73" s="135">
        <f t="shared" si="19"/>
        <v>0</v>
      </c>
      <c r="CN73" s="209" t="str">
        <f>IF(Setup!C101="","",Setup!Z101)</f>
        <v/>
      </c>
      <c r="CO73" s="209"/>
      <c r="CP73" s="209" t="str">
        <f>IF(Setup!C101="","",(Setup!C101))</f>
        <v/>
      </c>
      <c r="CQ73" s="209" t="str">
        <f t="shared" si="20"/>
        <v/>
      </c>
      <c r="CR73" s="244">
        <f t="shared" si="14"/>
        <v>0</v>
      </c>
      <c r="CS73" s="222" t="str">
        <f>IF(Setup!B101="","",Setup!B101&amp;" "&amp;Setup!C101)</f>
        <v/>
      </c>
      <c r="CT73" s="221">
        <v>63</v>
      </c>
      <c r="CV73" s="222" t="str">
        <f>IF(Setup!$C$39="",EE67,EE68)</f>
        <v/>
      </c>
      <c r="CX73" s="222" t="str">
        <f t="shared" si="24"/>
        <v/>
      </c>
      <c r="CZ73" s="222" t="str">
        <f>IF(Setup!$C$39="",EH67,EH68)</f>
        <v/>
      </c>
      <c r="DB73" s="222" t="str">
        <f t="shared" si="25"/>
        <v/>
      </c>
      <c r="DC73" s="222"/>
      <c r="DD73" s="491">
        <f>ROUND(Setup!$AP$6*AB73,0)</f>
        <v>0</v>
      </c>
      <c r="DE73" s="492"/>
      <c r="DF73" s="492"/>
      <c r="DG73" s="492"/>
      <c r="DH73" s="493"/>
      <c r="DI73" s="491">
        <f>ROUND(Setup!$AP$6*AG73,0)</f>
        <v>0</v>
      </c>
      <c r="DJ73" s="492"/>
      <c r="DK73" s="492"/>
      <c r="DL73" s="492"/>
      <c r="DM73" s="493"/>
      <c r="DN73" s="491">
        <f>ROUND(Setup!$AP$6*AL73,0)</f>
        <v>0</v>
      </c>
      <c r="DO73" s="492"/>
      <c r="DP73" s="492"/>
      <c r="DQ73" s="492"/>
      <c r="DR73" s="493"/>
      <c r="DS73" s="491">
        <f>ROUND(Setup!$AP$6*AQ73,0)</f>
        <v>0</v>
      </c>
      <c r="DT73" s="492"/>
      <c r="DU73" s="492"/>
      <c r="DV73" s="492"/>
      <c r="DW73" s="493"/>
      <c r="DX73" s="490">
        <f t="shared" si="15"/>
        <v>0</v>
      </c>
      <c r="DY73" s="314"/>
      <c r="DZ73" s="314"/>
      <c r="EA73" s="314"/>
      <c r="EB73" s="326"/>
      <c r="EC73" s="222"/>
      <c r="EE73" s="238" t="str">
        <f t="shared" si="29"/>
        <v/>
      </c>
      <c r="EF73" s="238" t="str">
        <f t="shared" si="26"/>
        <v/>
      </c>
      <c r="EG73" s="86"/>
      <c r="EH73" s="238" t="str">
        <f t="shared" si="27"/>
        <v/>
      </c>
    </row>
    <row r="74" spans="2:138" ht="15" customHeight="1" x14ac:dyDescent="0.2">
      <c r="B74" s="86" t="str">
        <f t="shared" si="28"/>
        <v/>
      </c>
      <c r="C74" s="240"/>
      <c r="D74" s="466"/>
      <c r="E74" s="466"/>
      <c r="F74" s="466"/>
      <c r="G74" s="466"/>
      <c r="H74" s="466"/>
      <c r="I74" s="466"/>
      <c r="J74" s="466"/>
      <c r="K74" s="466"/>
      <c r="L74" s="466"/>
      <c r="M74" s="466"/>
      <c r="N74" s="466"/>
      <c r="O74" s="466"/>
      <c r="P74" s="466"/>
      <c r="Q74" s="466"/>
      <c r="R74" s="442"/>
      <c r="S74" s="443"/>
      <c r="T74" s="443"/>
      <c r="U74" s="443"/>
      <c r="V74" s="443"/>
      <c r="W74" s="443"/>
      <c r="X74" s="443"/>
      <c r="Y74" s="443"/>
      <c r="Z74" s="443"/>
      <c r="AA74" s="443"/>
      <c r="AB74" s="415"/>
      <c r="AC74" s="416"/>
      <c r="AD74" s="416"/>
      <c r="AE74" s="416"/>
      <c r="AF74" s="417"/>
      <c r="AG74" s="415"/>
      <c r="AH74" s="416"/>
      <c r="AI74" s="416"/>
      <c r="AJ74" s="416"/>
      <c r="AK74" s="417"/>
      <c r="AL74" s="415"/>
      <c r="AM74" s="416"/>
      <c r="AN74" s="416"/>
      <c r="AO74" s="416"/>
      <c r="AP74" s="417"/>
      <c r="AQ74" s="415"/>
      <c r="AR74" s="416"/>
      <c r="AS74" s="416"/>
      <c r="AT74" s="416"/>
      <c r="AU74" s="417"/>
      <c r="AV74" s="424">
        <f t="shared" si="10"/>
        <v>0</v>
      </c>
      <c r="AW74" s="425"/>
      <c r="AX74" s="425"/>
      <c r="AY74" s="425"/>
      <c r="AZ74" s="426"/>
      <c r="CH74" s="135">
        <f>IF(CR74=1,SUM($CR$11:CR74),0)</f>
        <v>0</v>
      </c>
      <c r="CI74" s="135">
        <f>IF(CJ74=1,SUM($CJ$11:CJ74),0)</f>
        <v>0</v>
      </c>
      <c r="CJ74" s="135">
        <f t="shared" si="16"/>
        <v>0</v>
      </c>
      <c r="CK74" s="135">
        <f t="shared" si="17"/>
        <v>0</v>
      </c>
      <c r="CL74" s="135">
        <f t="shared" si="18"/>
        <v>0</v>
      </c>
      <c r="CM74" s="135">
        <f t="shared" si="19"/>
        <v>0</v>
      </c>
      <c r="CN74" s="209" t="str">
        <f>IF(Setup!C102="","",Setup!Z102)</f>
        <v/>
      </c>
      <c r="CO74" s="209"/>
      <c r="CP74" s="209" t="str">
        <f>IF(Setup!C102="","",(Setup!C102))</f>
        <v/>
      </c>
      <c r="CQ74" s="209" t="str">
        <f t="shared" si="20"/>
        <v/>
      </c>
      <c r="CR74" s="244">
        <f t="shared" si="14"/>
        <v>0</v>
      </c>
      <c r="CS74" s="222" t="str">
        <f>IF(Setup!B102="","",Setup!B102&amp;" "&amp;Setup!C102)</f>
        <v/>
      </c>
      <c r="CT74" s="221">
        <v>64</v>
      </c>
      <c r="CV74" s="222" t="str">
        <f>IF(Setup!$C$39="",EE68,EE69)</f>
        <v/>
      </c>
      <c r="CX74" s="222" t="str">
        <f t="shared" si="24"/>
        <v/>
      </c>
      <c r="CZ74" s="222" t="str">
        <f>IF(Setup!$C$39="",EH68,EH69)</f>
        <v/>
      </c>
      <c r="DB74" s="222" t="str">
        <f t="shared" si="25"/>
        <v/>
      </c>
      <c r="DC74" s="222"/>
      <c r="DD74" s="491">
        <f>ROUND(Setup!$AP$6*AB74,0)</f>
        <v>0</v>
      </c>
      <c r="DE74" s="492"/>
      <c r="DF74" s="492"/>
      <c r="DG74" s="492"/>
      <c r="DH74" s="493"/>
      <c r="DI74" s="491">
        <f>ROUND(Setup!$AP$6*AG74,0)</f>
        <v>0</v>
      </c>
      <c r="DJ74" s="492"/>
      <c r="DK74" s="492"/>
      <c r="DL74" s="492"/>
      <c r="DM74" s="493"/>
      <c r="DN74" s="491">
        <f>ROUND(Setup!$AP$6*AL74,0)</f>
        <v>0</v>
      </c>
      <c r="DO74" s="492"/>
      <c r="DP74" s="492"/>
      <c r="DQ74" s="492"/>
      <c r="DR74" s="493"/>
      <c r="DS74" s="491">
        <f>ROUND(Setup!$AP$6*AQ74,0)</f>
        <v>0</v>
      </c>
      <c r="DT74" s="492"/>
      <c r="DU74" s="492"/>
      <c r="DV74" s="492"/>
      <c r="DW74" s="493"/>
      <c r="DX74" s="490">
        <f t="shared" si="15"/>
        <v>0</v>
      </c>
      <c r="DY74" s="314"/>
      <c r="DZ74" s="314"/>
      <c r="EA74" s="314"/>
      <c r="EB74" s="326"/>
      <c r="EC74" s="222"/>
      <c r="EE74" s="238" t="str">
        <f t="shared" si="29"/>
        <v/>
      </c>
      <c r="EF74" s="238" t="str">
        <f t="shared" si="26"/>
        <v/>
      </c>
      <c r="EG74" s="86"/>
      <c r="EH74" s="238" t="str">
        <f t="shared" si="27"/>
        <v/>
      </c>
    </row>
    <row r="75" spans="2:138" ht="15" customHeight="1" x14ac:dyDescent="0.2">
      <c r="B75" s="86" t="str">
        <f t="shared" si="28"/>
        <v/>
      </c>
      <c r="C75" s="240"/>
      <c r="D75" s="466"/>
      <c r="E75" s="466"/>
      <c r="F75" s="466"/>
      <c r="G75" s="466"/>
      <c r="H75" s="466"/>
      <c r="I75" s="466"/>
      <c r="J75" s="466"/>
      <c r="K75" s="466"/>
      <c r="L75" s="466"/>
      <c r="M75" s="466"/>
      <c r="N75" s="466"/>
      <c r="O75" s="466"/>
      <c r="P75" s="466"/>
      <c r="Q75" s="466"/>
      <c r="R75" s="442"/>
      <c r="S75" s="443"/>
      <c r="T75" s="443"/>
      <c r="U75" s="443"/>
      <c r="V75" s="443"/>
      <c r="W75" s="443"/>
      <c r="X75" s="443"/>
      <c r="Y75" s="443"/>
      <c r="Z75" s="443"/>
      <c r="AA75" s="443"/>
      <c r="AB75" s="415"/>
      <c r="AC75" s="416"/>
      <c r="AD75" s="416"/>
      <c r="AE75" s="416"/>
      <c r="AF75" s="417"/>
      <c r="AG75" s="415"/>
      <c r="AH75" s="416"/>
      <c r="AI75" s="416"/>
      <c r="AJ75" s="416"/>
      <c r="AK75" s="417"/>
      <c r="AL75" s="415"/>
      <c r="AM75" s="416"/>
      <c r="AN75" s="416"/>
      <c r="AO75" s="416"/>
      <c r="AP75" s="417"/>
      <c r="AQ75" s="415"/>
      <c r="AR75" s="416"/>
      <c r="AS75" s="416"/>
      <c r="AT75" s="416"/>
      <c r="AU75" s="417"/>
      <c r="AV75" s="424">
        <f t="shared" si="10"/>
        <v>0</v>
      </c>
      <c r="AW75" s="425"/>
      <c r="AX75" s="425"/>
      <c r="AY75" s="425"/>
      <c r="AZ75" s="426"/>
      <c r="CH75" s="135">
        <f>IF(CR75=1,SUM($CR$11:CR75),0)</f>
        <v>0</v>
      </c>
      <c r="CI75" s="135">
        <f>IF(CJ75=1,SUM($CJ$11:CJ75),0)</f>
        <v>0</v>
      </c>
      <c r="CJ75" s="135">
        <f t="shared" si="16"/>
        <v>0</v>
      </c>
      <c r="CK75" s="135">
        <f t="shared" si="17"/>
        <v>0</v>
      </c>
      <c r="CL75" s="135">
        <f t="shared" si="18"/>
        <v>0</v>
      </c>
      <c r="CM75" s="135">
        <f t="shared" si="19"/>
        <v>0</v>
      </c>
      <c r="CN75" s="209" t="str">
        <f>IF(Setup!C103="","",Setup!Z103)</f>
        <v/>
      </c>
      <c r="CO75" s="209"/>
      <c r="CP75" s="209" t="str">
        <f>IF(Setup!C103="","",(Setup!C103))</f>
        <v/>
      </c>
      <c r="CQ75" s="209" t="str">
        <f t="shared" si="20"/>
        <v/>
      </c>
      <c r="CR75" s="244">
        <f t="shared" si="14"/>
        <v>0</v>
      </c>
      <c r="CS75" s="222" t="str">
        <f>IF(Setup!B103="","",Setup!B103&amp;" "&amp;Setup!C103)</f>
        <v/>
      </c>
      <c r="CT75" s="221">
        <v>65</v>
      </c>
      <c r="CV75" s="222" t="str">
        <f>IF(Setup!$C$39="",EE69,EE70)</f>
        <v/>
      </c>
      <c r="CX75" s="222" t="str">
        <f t="shared" ref="CX75:CX85" si="30">IF(CT75&lt;=$CH$10,VLOOKUP(CT75,$CH$11:$CQ$152,9,FALSE),"")</f>
        <v/>
      </c>
      <c r="CZ75" s="222" t="str">
        <f>IF(Setup!$C$39="",EH69,EH70)</f>
        <v/>
      </c>
      <c r="DB75" s="222" t="str">
        <f t="shared" ref="DB75:DB85" si="31">IF(CT75&lt;=$CH$10,VLOOKUP(CT75,$CH$11:$CS$152,12,FALSE),"")</f>
        <v/>
      </c>
      <c r="DC75" s="222"/>
      <c r="DD75" s="491">
        <f>ROUND(Setup!$AP$6*AB75,0)</f>
        <v>0</v>
      </c>
      <c r="DE75" s="492"/>
      <c r="DF75" s="492"/>
      <c r="DG75" s="492"/>
      <c r="DH75" s="493"/>
      <c r="DI75" s="491">
        <f>ROUND(Setup!$AP$6*AG75,0)</f>
        <v>0</v>
      </c>
      <c r="DJ75" s="492"/>
      <c r="DK75" s="492"/>
      <c r="DL75" s="492"/>
      <c r="DM75" s="493"/>
      <c r="DN75" s="491">
        <f>ROUND(Setup!$AP$6*AL75,0)</f>
        <v>0</v>
      </c>
      <c r="DO75" s="492"/>
      <c r="DP75" s="492"/>
      <c r="DQ75" s="492"/>
      <c r="DR75" s="493"/>
      <c r="DS75" s="491">
        <f>ROUND(Setup!$AP$6*AQ75,0)</f>
        <v>0</v>
      </c>
      <c r="DT75" s="492"/>
      <c r="DU75" s="492"/>
      <c r="DV75" s="492"/>
      <c r="DW75" s="493"/>
      <c r="DX75" s="490">
        <f t="shared" si="15"/>
        <v>0</v>
      </c>
      <c r="DY75" s="314"/>
      <c r="DZ75" s="314"/>
      <c r="EA75" s="314"/>
      <c r="EB75" s="326"/>
      <c r="EC75" s="222"/>
      <c r="EE75" s="238" t="str">
        <f t="shared" si="29"/>
        <v/>
      </c>
      <c r="EF75" s="238" t="str">
        <f t="shared" si="26"/>
        <v/>
      </c>
      <c r="EG75" s="86"/>
      <c r="EH75" s="238" t="str">
        <f t="shared" si="27"/>
        <v/>
      </c>
    </row>
    <row r="76" spans="2:138" ht="15" customHeight="1" x14ac:dyDescent="0.2">
      <c r="B76" s="86" t="str">
        <f t="shared" si="28"/>
        <v/>
      </c>
      <c r="C76" s="241"/>
      <c r="D76" s="466"/>
      <c r="E76" s="466"/>
      <c r="F76" s="466"/>
      <c r="G76" s="466"/>
      <c r="H76" s="466"/>
      <c r="I76" s="466"/>
      <c r="J76" s="466"/>
      <c r="K76" s="466"/>
      <c r="L76" s="466"/>
      <c r="M76" s="466"/>
      <c r="N76" s="466"/>
      <c r="O76" s="466"/>
      <c r="P76" s="466"/>
      <c r="Q76" s="466"/>
      <c r="R76" s="442"/>
      <c r="S76" s="443"/>
      <c r="T76" s="443"/>
      <c r="U76" s="443"/>
      <c r="V76" s="443"/>
      <c r="W76" s="443"/>
      <c r="X76" s="443"/>
      <c r="Y76" s="443"/>
      <c r="Z76" s="443"/>
      <c r="AA76" s="443"/>
      <c r="AB76" s="415"/>
      <c r="AC76" s="416"/>
      <c r="AD76" s="416"/>
      <c r="AE76" s="416"/>
      <c r="AF76" s="417"/>
      <c r="AG76" s="415"/>
      <c r="AH76" s="416"/>
      <c r="AI76" s="416"/>
      <c r="AJ76" s="416"/>
      <c r="AK76" s="417"/>
      <c r="AL76" s="415"/>
      <c r="AM76" s="416"/>
      <c r="AN76" s="416"/>
      <c r="AO76" s="416"/>
      <c r="AP76" s="417"/>
      <c r="AQ76" s="415"/>
      <c r="AR76" s="416"/>
      <c r="AS76" s="416"/>
      <c r="AT76" s="416"/>
      <c r="AU76" s="417"/>
      <c r="AV76" s="424">
        <f t="shared" ref="AV76:AV107" si="32">ROUND((SUM(AB76:AU76)),0)</f>
        <v>0</v>
      </c>
      <c r="AW76" s="425"/>
      <c r="AX76" s="425"/>
      <c r="AY76" s="425"/>
      <c r="AZ76" s="426"/>
      <c r="CH76" s="135">
        <f>IF(CR76=1,SUM($CR$11:CR76),0)</f>
        <v>0</v>
      </c>
      <c r="CI76" s="135">
        <f>IF(CJ76=1,SUM($CJ$11:CJ76),0)</f>
        <v>0</v>
      </c>
      <c r="CJ76" s="135">
        <f t="shared" si="16"/>
        <v>0</v>
      </c>
      <c r="CK76" s="135">
        <f t="shared" si="17"/>
        <v>0</v>
      </c>
      <c r="CL76" s="135">
        <f t="shared" si="18"/>
        <v>0</v>
      </c>
      <c r="CM76" s="135">
        <f t="shared" si="19"/>
        <v>0</v>
      </c>
      <c r="CN76" s="209" t="str">
        <f>IF(Setup!C104="","",Setup!Z104)</f>
        <v/>
      </c>
      <c r="CO76" s="209"/>
      <c r="CP76" s="209" t="str">
        <f>IF(Setup!C104="","",(Setup!C104))</f>
        <v/>
      </c>
      <c r="CQ76" s="209" t="str">
        <f t="shared" si="20"/>
        <v/>
      </c>
      <c r="CR76" s="244">
        <f t="shared" ref="CR76:CR85" si="33">IF(CN76="NORGE",1,0)</f>
        <v>0</v>
      </c>
      <c r="CS76" s="222" t="str">
        <f>IF(Setup!B104="","",Setup!B104&amp;" "&amp;Setup!C104)</f>
        <v/>
      </c>
      <c r="CT76" s="221">
        <v>66</v>
      </c>
      <c r="CV76" s="222" t="str">
        <f>IF(Setup!$C$39="",EE70,EE71)</f>
        <v/>
      </c>
      <c r="CX76" s="222" t="str">
        <f t="shared" si="30"/>
        <v/>
      </c>
      <c r="CZ76" s="222" t="str">
        <f>IF(Setup!$C$39="",EH70,EH71)</f>
        <v/>
      </c>
      <c r="DB76" s="222" t="str">
        <f t="shared" si="31"/>
        <v/>
      </c>
      <c r="DC76" s="222"/>
      <c r="DD76" s="491">
        <f>ROUND(Setup!$AP$6*AB76,0)</f>
        <v>0</v>
      </c>
      <c r="DE76" s="492"/>
      <c r="DF76" s="492"/>
      <c r="DG76" s="492"/>
      <c r="DH76" s="493"/>
      <c r="DI76" s="491">
        <f>ROUND(Setup!$AP$6*AG76,0)</f>
        <v>0</v>
      </c>
      <c r="DJ76" s="492"/>
      <c r="DK76" s="492"/>
      <c r="DL76" s="492"/>
      <c r="DM76" s="493"/>
      <c r="DN76" s="491">
        <f>ROUND(Setup!$AP$6*AL76,0)</f>
        <v>0</v>
      </c>
      <c r="DO76" s="492"/>
      <c r="DP76" s="492"/>
      <c r="DQ76" s="492"/>
      <c r="DR76" s="493"/>
      <c r="DS76" s="491">
        <f>ROUND(Setup!$AP$6*AQ76,0)</f>
        <v>0</v>
      </c>
      <c r="DT76" s="492"/>
      <c r="DU76" s="492"/>
      <c r="DV76" s="492"/>
      <c r="DW76" s="493"/>
      <c r="DX76" s="490">
        <f t="shared" ref="DX76:DX107" si="34">ROUND((SUM(DD76:DW76)),0)</f>
        <v>0</v>
      </c>
      <c r="DY76" s="314"/>
      <c r="DZ76" s="314"/>
      <c r="EA76" s="314"/>
      <c r="EB76" s="326"/>
      <c r="EC76" s="222"/>
      <c r="EE76" s="238" t="str">
        <f t="shared" si="29"/>
        <v/>
      </c>
      <c r="EF76" s="238" t="str">
        <f t="shared" si="26"/>
        <v/>
      </c>
      <c r="EG76" s="86"/>
      <c r="EH76" s="238" t="str">
        <f t="shared" si="27"/>
        <v/>
      </c>
    </row>
    <row r="77" spans="2:138" ht="15" customHeight="1" x14ac:dyDescent="0.2">
      <c r="B77" s="86" t="str">
        <f t="shared" si="28"/>
        <v/>
      </c>
      <c r="C77" s="241"/>
      <c r="D77" s="466"/>
      <c r="E77" s="466"/>
      <c r="F77" s="466"/>
      <c r="G77" s="466"/>
      <c r="H77" s="466"/>
      <c r="I77" s="466"/>
      <c r="J77" s="466"/>
      <c r="K77" s="466"/>
      <c r="L77" s="466"/>
      <c r="M77" s="466"/>
      <c r="N77" s="466"/>
      <c r="O77" s="466"/>
      <c r="P77" s="466"/>
      <c r="Q77" s="466"/>
      <c r="R77" s="442"/>
      <c r="S77" s="443"/>
      <c r="T77" s="443"/>
      <c r="U77" s="443"/>
      <c r="V77" s="443"/>
      <c r="W77" s="443"/>
      <c r="X77" s="443"/>
      <c r="Y77" s="443"/>
      <c r="Z77" s="443"/>
      <c r="AA77" s="443"/>
      <c r="AB77" s="415"/>
      <c r="AC77" s="416"/>
      <c r="AD77" s="416"/>
      <c r="AE77" s="416"/>
      <c r="AF77" s="417"/>
      <c r="AG77" s="415"/>
      <c r="AH77" s="416"/>
      <c r="AI77" s="416"/>
      <c r="AJ77" s="416"/>
      <c r="AK77" s="417"/>
      <c r="AL77" s="415"/>
      <c r="AM77" s="416"/>
      <c r="AN77" s="416"/>
      <c r="AO77" s="416"/>
      <c r="AP77" s="417"/>
      <c r="AQ77" s="415"/>
      <c r="AR77" s="416"/>
      <c r="AS77" s="416"/>
      <c r="AT77" s="416"/>
      <c r="AU77" s="417"/>
      <c r="AV77" s="424">
        <f t="shared" si="32"/>
        <v>0</v>
      </c>
      <c r="AW77" s="425"/>
      <c r="AX77" s="425"/>
      <c r="AY77" s="425"/>
      <c r="AZ77" s="426"/>
      <c r="CH77" s="135">
        <f>IF(CR77=1,SUM($CR$11:CR77),0)</f>
        <v>0</v>
      </c>
      <c r="CI77" s="135">
        <f>IF(CJ77=1,SUM($CJ$11:CJ77),0)</f>
        <v>0</v>
      </c>
      <c r="CJ77" s="135">
        <f t="shared" si="16"/>
        <v>0</v>
      </c>
      <c r="CK77" s="135">
        <f t="shared" si="17"/>
        <v>0</v>
      </c>
      <c r="CL77" s="135">
        <f t="shared" si="18"/>
        <v>0</v>
      </c>
      <c r="CM77" s="135">
        <f t="shared" si="19"/>
        <v>0</v>
      </c>
      <c r="CN77" s="209" t="str">
        <f>IF(Setup!C105="","",Setup!Z105)</f>
        <v/>
      </c>
      <c r="CO77" s="209"/>
      <c r="CP77" s="209" t="str">
        <f>IF(Setup!C105="","",(Setup!C105))</f>
        <v/>
      </c>
      <c r="CQ77" s="209" t="str">
        <f t="shared" si="20"/>
        <v/>
      </c>
      <c r="CR77" s="244">
        <f t="shared" si="33"/>
        <v>0</v>
      </c>
      <c r="CS77" s="222" t="str">
        <f>IF(Setup!B105="","",Setup!B105&amp;" "&amp;Setup!C105)</f>
        <v/>
      </c>
      <c r="CT77" s="221">
        <v>67</v>
      </c>
      <c r="CV77" s="222" t="str">
        <f>IF(Setup!$C$39="",EE71,EE72)</f>
        <v/>
      </c>
      <c r="CX77" s="222" t="str">
        <f t="shared" si="30"/>
        <v/>
      </c>
      <c r="CZ77" s="222" t="str">
        <f>IF(Setup!$C$39="",EH71,EH72)</f>
        <v/>
      </c>
      <c r="DB77" s="222" t="str">
        <f t="shared" si="31"/>
        <v/>
      </c>
      <c r="DC77" s="222"/>
      <c r="DD77" s="491">
        <f>ROUND(Setup!$AP$6*AB77,0)</f>
        <v>0</v>
      </c>
      <c r="DE77" s="492"/>
      <c r="DF77" s="492"/>
      <c r="DG77" s="492"/>
      <c r="DH77" s="493"/>
      <c r="DI77" s="491">
        <f>ROUND(Setup!$AP$6*AG77,0)</f>
        <v>0</v>
      </c>
      <c r="DJ77" s="492"/>
      <c r="DK77" s="492"/>
      <c r="DL77" s="492"/>
      <c r="DM77" s="493"/>
      <c r="DN77" s="491">
        <f>ROUND(Setup!$AP$6*AL77,0)</f>
        <v>0</v>
      </c>
      <c r="DO77" s="492"/>
      <c r="DP77" s="492"/>
      <c r="DQ77" s="492"/>
      <c r="DR77" s="493"/>
      <c r="DS77" s="491">
        <f>ROUND(Setup!$AP$6*AQ77,0)</f>
        <v>0</v>
      </c>
      <c r="DT77" s="492"/>
      <c r="DU77" s="492"/>
      <c r="DV77" s="492"/>
      <c r="DW77" s="493"/>
      <c r="DX77" s="490">
        <f t="shared" si="34"/>
        <v>0</v>
      </c>
      <c r="DY77" s="314"/>
      <c r="DZ77" s="314"/>
      <c r="EA77" s="314"/>
      <c r="EB77" s="326"/>
      <c r="EC77" s="222"/>
      <c r="EE77" s="238" t="str">
        <f t="shared" si="29"/>
        <v/>
      </c>
      <c r="EF77" s="238" t="str">
        <f t="shared" si="26"/>
        <v/>
      </c>
      <c r="EG77" s="86"/>
      <c r="EH77" s="238" t="str">
        <f t="shared" si="27"/>
        <v/>
      </c>
    </row>
    <row r="78" spans="2:138" ht="15" customHeight="1" x14ac:dyDescent="0.2">
      <c r="B78" s="86" t="str">
        <f t="shared" si="28"/>
        <v/>
      </c>
      <c r="C78" s="241"/>
      <c r="D78" s="466"/>
      <c r="E78" s="466"/>
      <c r="F78" s="466"/>
      <c r="G78" s="466"/>
      <c r="H78" s="466"/>
      <c r="I78" s="466"/>
      <c r="J78" s="466"/>
      <c r="K78" s="466"/>
      <c r="L78" s="466"/>
      <c r="M78" s="466"/>
      <c r="N78" s="466"/>
      <c r="O78" s="466"/>
      <c r="P78" s="466"/>
      <c r="Q78" s="466"/>
      <c r="R78" s="442"/>
      <c r="S78" s="443"/>
      <c r="T78" s="443"/>
      <c r="U78" s="443"/>
      <c r="V78" s="443"/>
      <c r="W78" s="443"/>
      <c r="X78" s="443"/>
      <c r="Y78" s="443"/>
      <c r="Z78" s="443"/>
      <c r="AA78" s="443"/>
      <c r="AB78" s="415"/>
      <c r="AC78" s="416"/>
      <c r="AD78" s="416"/>
      <c r="AE78" s="416"/>
      <c r="AF78" s="417"/>
      <c r="AG78" s="415"/>
      <c r="AH78" s="416"/>
      <c r="AI78" s="416"/>
      <c r="AJ78" s="416"/>
      <c r="AK78" s="417"/>
      <c r="AL78" s="415"/>
      <c r="AM78" s="416"/>
      <c r="AN78" s="416"/>
      <c r="AO78" s="416"/>
      <c r="AP78" s="417"/>
      <c r="AQ78" s="415"/>
      <c r="AR78" s="416"/>
      <c r="AS78" s="416"/>
      <c r="AT78" s="416"/>
      <c r="AU78" s="417"/>
      <c r="AV78" s="424">
        <f t="shared" si="32"/>
        <v>0</v>
      </c>
      <c r="AW78" s="425"/>
      <c r="AX78" s="425"/>
      <c r="AY78" s="425"/>
      <c r="AZ78" s="426"/>
      <c r="CH78" s="135">
        <f>IF(CR78=1,SUM($CR$11:CR78),0)</f>
        <v>0</v>
      </c>
      <c r="CI78" s="135">
        <f>IF(CJ78=1,SUM($CJ$11:CJ78),0)</f>
        <v>0</v>
      </c>
      <c r="CJ78" s="135">
        <f t="shared" si="16"/>
        <v>0</v>
      </c>
      <c r="CK78" s="135">
        <f t="shared" si="17"/>
        <v>0</v>
      </c>
      <c r="CL78" s="135">
        <f t="shared" si="18"/>
        <v>0</v>
      </c>
      <c r="CM78" s="135">
        <f t="shared" si="19"/>
        <v>0</v>
      </c>
      <c r="CN78" s="209" t="str">
        <f>IF(Setup!C106="","",Setup!Z106)</f>
        <v/>
      </c>
      <c r="CO78" s="209"/>
      <c r="CP78" s="209" t="str">
        <f>IF(Setup!C106="","",(Setup!C106))</f>
        <v/>
      </c>
      <c r="CQ78" s="209" t="str">
        <f t="shared" si="20"/>
        <v/>
      </c>
      <c r="CR78" s="244">
        <f t="shared" si="33"/>
        <v>0</v>
      </c>
      <c r="CS78" s="222" t="str">
        <f>IF(Setup!B106="","",Setup!B106&amp;" "&amp;Setup!C106)</f>
        <v/>
      </c>
      <c r="CT78" s="221">
        <v>68</v>
      </c>
      <c r="CV78" s="222" t="str">
        <f>IF(Setup!$C$39="",EE72,EE73)</f>
        <v/>
      </c>
      <c r="CX78" s="222" t="str">
        <f t="shared" si="30"/>
        <v/>
      </c>
      <c r="CZ78" s="222" t="str">
        <f>IF(Setup!$C$39="",EH72,EH73)</f>
        <v/>
      </c>
      <c r="DB78" s="222" t="str">
        <f t="shared" si="31"/>
        <v/>
      </c>
      <c r="DC78" s="222"/>
      <c r="DD78" s="491">
        <f>ROUND(Setup!$AP$6*AB78,0)</f>
        <v>0</v>
      </c>
      <c r="DE78" s="492"/>
      <c r="DF78" s="492"/>
      <c r="DG78" s="492"/>
      <c r="DH78" s="493"/>
      <c r="DI78" s="491">
        <f>ROUND(Setup!$AP$6*AG78,0)</f>
        <v>0</v>
      </c>
      <c r="DJ78" s="492"/>
      <c r="DK78" s="492"/>
      <c r="DL78" s="492"/>
      <c r="DM78" s="493"/>
      <c r="DN78" s="491">
        <f>ROUND(Setup!$AP$6*AL78,0)</f>
        <v>0</v>
      </c>
      <c r="DO78" s="492"/>
      <c r="DP78" s="492"/>
      <c r="DQ78" s="492"/>
      <c r="DR78" s="493"/>
      <c r="DS78" s="491">
        <f>ROUND(Setup!$AP$6*AQ78,0)</f>
        <v>0</v>
      </c>
      <c r="DT78" s="492"/>
      <c r="DU78" s="492"/>
      <c r="DV78" s="492"/>
      <c r="DW78" s="493"/>
      <c r="DX78" s="490">
        <f t="shared" si="34"/>
        <v>0</v>
      </c>
      <c r="DY78" s="314"/>
      <c r="DZ78" s="314"/>
      <c r="EA78" s="314"/>
      <c r="EB78" s="326"/>
      <c r="EC78" s="222"/>
      <c r="EE78" s="238" t="str">
        <f t="shared" si="29"/>
        <v/>
      </c>
      <c r="EF78" s="238" t="str">
        <f t="shared" si="26"/>
        <v/>
      </c>
      <c r="EG78" s="86"/>
      <c r="EH78" s="238" t="str">
        <f t="shared" si="27"/>
        <v/>
      </c>
    </row>
    <row r="79" spans="2:138" ht="15" customHeight="1" x14ac:dyDescent="0.2">
      <c r="B79" s="86" t="str">
        <f t="shared" si="28"/>
        <v/>
      </c>
      <c r="C79" s="241"/>
      <c r="D79" s="466"/>
      <c r="E79" s="466"/>
      <c r="F79" s="466"/>
      <c r="G79" s="466"/>
      <c r="H79" s="466"/>
      <c r="I79" s="466"/>
      <c r="J79" s="466"/>
      <c r="K79" s="466"/>
      <c r="L79" s="466"/>
      <c r="M79" s="466"/>
      <c r="N79" s="466"/>
      <c r="O79" s="466"/>
      <c r="P79" s="466"/>
      <c r="Q79" s="466"/>
      <c r="R79" s="442"/>
      <c r="S79" s="443"/>
      <c r="T79" s="443"/>
      <c r="U79" s="443"/>
      <c r="V79" s="443"/>
      <c r="W79" s="443"/>
      <c r="X79" s="443"/>
      <c r="Y79" s="443"/>
      <c r="Z79" s="443"/>
      <c r="AA79" s="443"/>
      <c r="AB79" s="415"/>
      <c r="AC79" s="416"/>
      <c r="AD79" s="416"/>
      <c r="AE79" s="416"/>
      <c r="AF79" s="417"/>
      <c r="AG79" s="415"/>
      <c r="AH79" s="416"/>
      <c r="AI79" s="416"/>
      <c r="AJ79" s="416"/>
      <c r="AK79" s="417"/>
      <c r="AL79" s="415"/>
      <c r="AM79" s="416"/>
      <c r="AN79" s="416"/>
      <c r="AO79" s="416"/>
      <c r="AP79" s="417"/>
      <c r="AQ79" s="415"/>
      <c r="AR79" s="416"/>
      <c r="AS79" s="416"/>
      <c r="AT79" s="416"/>
      <c r="AU79" s="417"/>
      <c r="AV79" s="424">
        <f t="shared" si="32"/>
        <v>0</v>
      </c>
      <c r="AW79" s="425"/>
      <c r="AX79" s="425"/>
      <c r="AY79" s="425"/>
      <c r="AZ79" s="426"/>
      <c r="CH79" s="135">
        <f>IF(CR79=1,SUM($CR$11:CR79),0)</f>
        <v>0</v>
      </c>
      <c r="CI79" s="135">
        <f>IF(CJ79=1,SUM($CJ$11:CJ79),0)</f>
        <v>0</v>
      </c>
      <c r="CJ79" s="135">
        <f t="shared" si="16"/>
        <v>0</v>
      </c>
      <c r="CK79" s="135">
        <f t="shared" si="17"/>
        <v>0</v>
      </c>
      <c r="CL79" s="135">
        <f t="shared" si="18"/>
        <v>0</v>
      </c>
      <c r="CM79" s="135">
        <f t="shared" si="19"/>
        <v>0</v>
      </c>
      <c r="CN79" s="209" t="str">
        <f>IF(Setup!C107="","",Setup!Z107)</f>
        <v/>
      </c>
      <c r="CO79" s="209"/>
      <c r="CP79" s="209" t="str">
        <f>IF(Setup!C107="","",(Setup!C107))</f>
        <v/>
      </c>
      <c r="CQ79" s="209" t="str">
        <f t="shared" si="20"/>
        <v/>
      </c>
      <c r="CR79" s="244">
        <f t="shared" si="33"/>
        <v>0</v>
      </c>
      <c r="CS79" s="222" t="str">
        <f>IF(Setup!B107="","",Setup!B107&amp;" "&amp;Setup!C107)</f>
        <v/>
      </c>
      <c r="CT79" s="221">
        <v>69</v>
      </c>
      <c r="CV79" s="222" t="str">
        <f>IF(Setup!$C$39="",EE73,EE74)</f>
        <v/>
      </c>
      <c r="CX79" s="222" t="str">
        <f t="shared" si="30"/>
        <v/>
      </c>
      <c r="CZ79" s="222" t="str">
        <f>IF(Setup!$C$39="",EH73,EH74)</f>
        <v/>
      </c>
      <c r="DB79" s="222" t="str">
        <f t="shared" si="31"/>
        <v/>
      </c>
      <c r="DC79" s="222"/>
      <c r="DD79" s="491">
        <f>ROUND(Setup!$AP$6*AB79,0)</f>
        <v>0</v>
      </c>
      <c r="DE79" s="492"/>
      <c r="DF79" s="492"/>
      <c r="DG79" s="492"/>
      <c r="DH79" s="493"/>
      <c r="DI79" s="491">
        <f>ROUND(Setup!$AP$6*AG79,0)</f>
        <v>0</v>
      </c>
      <c r="DJ79" s="492"/>
      <c r="DK79" s="492"/>
      <c r="DL79" s="492"/>
      <c r="DM79" s="493"/>
      <c r="DN79" s="491">
        <f>ROUND(Setup!$AP$6*AL79,0)</f>
        <v>0</v>
      </c>
      <c r="DO79" s="492"/>
      <c r="DP79" s="492"/>
      <c r="DQ79" s="492"/>
      <c r="DR79" s="493"/>
      <c r="DS79" s="491">
        <f>ROUND(Setup!$AP$6*AQ79,0)</f>
        <v>0</v>
      </c>
      <c r="DT79" s="492"/>
      <c r="DU79" s="492"/>
      <c r="DV79" s="492"/>
      <c r="DW79" s="493"/>
      <c r="DX79" s="490">
        <f t="shared" si="34"/>
        <v>0</v>
      </c>
      <c r="DY79" s="314"/>
      <c r="DZ79" s="314"/>
      <c r="EA79" s="314"/>
      <c r="EB79" s="326"/>
      <c r="EC79" s="222"/>
      <c r="EE79" s="238" t="str">
        <f t="shared" si="29"/>
        <v/>
      </c>
      <c r="EF79" s="238" t="str">
        <f t="shared" si="26"/>
        <v/>
      </c>
      <c r="EG79" s="86"/>
      <c r="EH79" s="238" t="str">
        <f t="shared" si="27"/>
        <v/>
      </c>
    </row>
    <row r="80" spans="2:138" ht="15" customHeight="1" x14ac:dyDescent="0.2">
      <c r="B80" s="86" t="str">
        <f t="shared" si="28"/>
        <v/>
      </c>
      <c r="C80" s="241"/>
      <c r="D80" s="466"/>
      <c r="E80" s="466"/>
      <c r="F80" s="466"/>
      <c r="G80" s="466"/>
      <c r="H80" s="466"/>
      <c r="I80" s="466"/>
      <c r="J80" s="466"/>
      <c r="K80" s="466"/>
      <c r="L80" s="466"/>
      <c r="M80" s="466"/>
      <c r="N80" s="466"/>
      <c r="O80" s="466"/>
      <c r="P80" s="466"/>
      <c r="Q80" s="466"/>
      <c r="R80" s="442"/>
      <c r="S80" s="443"/>
      <c r="T80" s="443"/>
      <c r="U80" s="443"/>
      <c r="V80" s="443"/>
      <c r="W80" s="443"/>
      <c r="X80" s="443"/>
      <c r="Y80" s="443"/>
      <c r="Z80" s="443"/>
      <c r="AA80" s="443"/>
      <c r="AB80" s="415"/>
      <c r="AC80" s="416"/>
      <c r="AD80" s="416"/>
      <c r="AE80" s="416"/>
      <c r="AF80" s="417"/>
      <c r="AG80" s="415"/>
      <c r="AH80" s="416"/>
      <c r="AI80" s="416"/>
      <c r="AJ80" s="416"/>
      <c r="AK80" s="417"/>
      <c r="AL80" s="415"/>
      <c r="AM80" s="416"/>
      <c r="AN80" s="416"/>
      <c r="AO80" s="416"/>
      <c r="AP80" s="417"/>
      <c r="AQ80" s="415"/>
      <c r="AR80" s="416"/>
      <c r="AS80" s="416"/>
      <c r="AT80" s="416"/>
      <c r="AU80" s="417"/>
      <c r="AV80" s="424">
        <f t="shared" si="32"/>
        <v>0</v>
      </c>
      <c r="AW80" s="425"/>
      <c r="AX80" s="425"/>
      <c r="AY80" s="425"/>
      <c r="AZ80" s="426"/>
      <c r="CH80" s="135">
        <f>IF(CR80=1,SUM($CR$11:CR80),0)</f>
        <v>0</v>
      </c>
      <c r="CI80" s="135">
        <f>IF(CJ80=1,SUM($CJ$11:CJ80),0)</f>
        <v>0</v>
      </c>
      <c r="CJ80" s="135">
        <f t="shared" si="16"/>
        <v>0</v>
      </c>
      <c r="CK80" s="135">
        <f t="shared" si="17"/>
        <v>0</v>
      </c>
      <c r="CL80" s="135">
        <f t="shared" si="18"/>
        <v>0</v>
      </c>
      <c r="CM80" s="135">
        <f t="shared" si="19"/>
        <v>0</v>
      </c>
      <c r="CN80" s="209" t="str">
        <f>IF(Setup!C108="","",Setup!Z108)</f>
        <v/>
      </c>
      <c r="CO80" s="209"/>
      <c r="CP80" s="209" t="str">
        <f>IF(Setup!C108="","",(Setup!C108))</f>
        <v/>
      </c>
      <c r="CQ80" s="209" t="str">
        <f t="shared" si="20"/>
        <v/>
      </c>
      <c r="CR80" s="244">
        <f t="shared" si="33"/>
        <v>0</v>
      </c>
      <c r="CS80" s="222" t="str">
        <f>IF(Setup!B108="","",Setup!B108&amp;" "&amp;Setup!C108)</f>
        <v/>
      </c>
      <c r="CT80" s="221">
        <v>70</v>
      </c>
      <c r="CV80" s="222" t="str">
        <f>IF(Setup!$C$39="",EE74,EE75)</f>
        <v/>
      </c>
      <c r="CX80" s="222" t="str">
        <f t="shared" si="30"/>
        <v/>
      </c>
      <c r="CZ80" s="222" t="str">
        <f>IF(Setup!$C$39="",EH74,EH75)</f>
        <v/>
      </c>
      <c r="DB80" s="222" t="str">
        <f t="shared" si="31"/>
        <v/>
      </c>
      <c r="DC80" s="222"/>
      <c r="DD80" s="491">
        <f>ROUND(Setup!$AP$6*AB80,0)</f>
        <v>0</v>
      </c>
      <c r="DE80" s="492"/>
      <c r="DF80" s="492"/>
      <c r="DG80" s="492"/>
      <c r="DH80" s="493"/>
      <c r="DI80" s="491">
        <f>ROUND(Setup!$AP$6*AG80,0)</f>
        <v>0</v>
      </c>
      <c r="DJ80" s="492"/>
      <c r="DK80" s="492"/>
      <c r="DL80" s="492"/>
      <c r="DM80" s="493"/>
      <c r="DN80" s="491">
        <f>ROUND(Setup!$AP$6*AL80,0)</f>
        <v>0</v>
      </c>
      <c r="DO80" s="492"/>
      <c r="DP80" s="492"/>
      <c r="DQ80" s="492"/>
      <c r="DR80" s="493"/>
      <c r="DS80" s="491">
        <f>ROUND(Setup!$AP$6*AQ80,0)</f>
        <v>0</v>
      </c>
      <c r="DT80" s="492"/>
      <c r="DU80" s="492"/>
      <c r="DV80" s="492"/>
      <c r="DW80" s="493"/>
      <c r="DX80" s="490">
        <f t="shared" si="34"/>
        <v>0</v>
      </c>
      <c r="DY80" s="314"/>
      <c r="DZ80" s="314"/>
      <c r="EA80" s="314"/>
      <c r="EB80" s="326"/>
      <c r="EC80" s="222"/>
      <c r="EE80" s="137"/>
      <c r="EF80" s="72"/>
      <c r="EG80" s="86"/>
      <c r="EH80" s="73"/>
    </row>
    <row r="81" spans="2:137" ht="15" customHeight="1" x14ac:dyDescent="0.2">
      <c r="B81" s="86" t="str">
        <f t="shared" si="28"/>
        <v/>
      </c>
      <c r="C81" s="241"/>
      <c r="D81" s="466"/>
      <c r="E81" s="466"/>
      <c r="F81" s="466"/>
      <c r="G81" s="466"/>
      <c r="H81" s="466"/>
      <c r="I81" s="466"/>
      <c r="J81" s="466"/>
      <c r="K81" s="466"/>
      <c r="L81" s="466"/>
      <c r="M81" s="466"/>
      <c r="N81" s="466"/>
      <c r="O81" s="466"/>
      <c r="P81" s="466"/>
      <c r="Q81" s="466"/>
      <c r="R81" s="442"/>
      <c r="S81" s="443"/>
      <c r="T81" s="443"/>
      <c r="U81" s="443"/>
      <c r="V81" s="443"/>
      <c r="W81" s="443"/>
      <c r="X81" s="443"/>
      <c r="Y81" s="443"/>
      <c r="Z81" s="443"/>
      <c r="AA81" s="443"/>
      <c r="AB81" s="415"/>
      <c r="AC81" s="416"/>
      <c r="AD81" s="416"/>
      <c r="AE81" s="416"/>
      <c r="AF81" s="417"/>
      <c r="AG81" s="415"/>
      <c r="AH81" s="416"/>
      <c r="AI81" s="416"/>
      <c r="AJ81" s="416"/>
      <c r="AK81" s="417"/>
      <c r="AL81" s="415"/>
      <c r="AM81" s="416"/>
      <c r="AN81" s="416"/>
      <c r="AO81" s="416"/>
      <c r="AP81" s="417"/>
      <c r="AQ81" s="415"/>
      <c r="AR81" s="416"/>
      <c r="AS81" s="416"/>
      <c r="AT81" s="416"/>
      <c r="AU81" s="417"/>
      <c r="AV81" s="424">
        <f t="shared" si="32"/>
        <v>0</v>
      </c>
      <c r="AW81" s="425"/>
      <c r="AX81" s="425"/>
      <c r="AY81" s="425"/>
      <c r="AZ81" s="426"/>
      <c r="CH81" s="135">
        <f>IF(CR81=1,SUM($CR$11:CR81),0)</f>
        <v>0</v>
      </c>
      <c r="CI81" s="135">
        <f>IF(CJ81=1,SUM($CJ$11:CJ81),0)</f>
        <v>0</v>
      </c>
      <c r="CJ81" s="135">
        <f t="shared" si="16"/>
        <v>0</v>
      </c>
      <c r="CK81" s="135">
        <f t="shared" si="17"/>
        <v>0</v>
      </c>
      <c r="CL81" s="135">
        <f t="shared" si="18"/>
        <v>0</v>
      </c>
      <c r="CM81" s="135">
        <f t="shared" si="19"/>
        <v>0</v>
      </c>
      <c r="CN81" s="209" t="str">
        <f>IF(Setup!C109="","",Setup!Z109)</f>
        <v/>
      </c>
      <c r="CO81" s="209"/>
      <c r="CP81" s="209" t="str">
        <f>IF(Setup!C109="","",(Setup!C109))</f>
        <v/>
      </c>
      <c r="CQ81" s="209" t="str">
        <f t="shared" si="20"/>
        <v/>
      </c>
      <c r="CR81" s="244">
        <f t="shared" si="33"/>
        <v>0</v>
      </c>
      <c r="CS81" s="222" t="str">
        <f>IF(Setup!B109="","",Setup!B109&amp;" "&amp;Setup!C109)</f>
        <v/>
      </c>
      <c r="CT81" s="221">
        <v>71</v>
      </c>
      <c r="CV81" s="222" t="str">
        <f>IF(Setup!$C$39="",EE75,EE76)</f>
        <v/>
      </c>
      <c r="CX81" s="222" t="str">
        <f t="shared" si="30"/>
        <v/>
      </c>
      <c r="CZ81" s="222" t="str">
        <f>IF(Setup!$C$39="",EH75,EH76)</f>
        <v/>
      </c>
      <c r="DB81" s="222" t="str">
        <f t="shared" si="31"/>
        <v/>
      </c>
      <c r="DC81" s="222"/>
      <c r="DD81" s="491">
        <f>ROUND(Setup!$AP$6*AB81,0)</f>
        <v>0</v>
      </c>
      <c r="DE81" s="492"/>
      <c r="DF81" s="492"/>
      <c r="DG81" s="492"/>
      <c r="DH81" s="493"/>
      <c r="DI81" s="491">
        <f>ROUND(Setup!$AP$6*AG81,0)</f>
        <v>0</v>
      </c>
      <c r="DJ81" s="492"/>
      <c r="DK81" s="492"/>
      <c r="DL81" s="492"/>
      <c r="DM81" s="493"/>
      <c r="DN81" s="491">
        <f>ROUND(Setup!$AP$6*AL81,0)</f>
        <v>0</v>
      </c>
      <c r="DO81" s="492"/>
      <c r="DP81" s="492"/>
      <c r="DQ81" s="492"/>
      <c r="DR81" s="493"/>
      <c r="DS81" s="491">
        <f>ROUND(Setup!$AP$6*AQ81,0)</f>
        <v>0</v>
      </c>
      <c r="DT81" s="492"/>
      <c r="DU81" s="492"/>
      <c r="DV81" s="492"/>
      <c r="DW81" s="493"/>
      <c r="DX81" s="490">
        <f t="shared" si="34"/>
        <v>0</v>
      </c>
      <c r="DY81" s="314"/>
      <c r="DZ81" s="314"/>
      <c r="EA81" s="314"/>
      <c r="EB81" s="326"/>
      <c r="EC81" s="222"/>
    </row>
    <row r="82" spans="2:137" ht="15" customHeight="1" x14ac:dyDescent="0.2">
      <c r="B82" s="86" t="str">
        <f t="shared" si="28"/>
        <v/>
      </c>
      <c r="C82" s="241"/>
      <c r="D82" s="466"/>
      <c r="E82" s="466"/>
      <c r="F82" s="466"/>
      <c r="G82" s="466"/>
      <c r="H82" s="466"/>
      <c r="I82" s="466"/>
      <c r="J82" s="466"/>
      <c r="K82" s="466"/>
      <c r="L82" s="466"/>
      <c r="M82" s="466"/>
      <c r="N82" s="466"/>
      <c r="O82" s="466"/>
      <c r="P82" s="466"/>
      <c r="Q82" s="466"/>
      <c r="R82" s="442"/>
      <c r="S82" s="443"/>
      <c r="T82" s="443"/>
      <c r="U82" s="443"/>
      <c r="V82" s="443"/>
      <c r="W82" s="443"/>
      <c r="X82" s="443"/>
      <c r="Y82" s="443"/>
      <c r="Z82" s="443"/>
      <c r="AA82" s="443"/>
      <c r="AB82" s="415"/>
      <c r="AC82" s="416"/>
      <c r="AD82" s="416"/>
      <c r="AE82" s="416"/>
      <c r="AF82" s="417"/>
      <c r="AG82" s="415"/>
      <c r="AH82" s="416"/>
      <c r="AI82" s="416"/>
      <c r="AJ82" s="416"/>
      <c r="AK82" s="417"/>
      <c r="AL82" s="415"/>
      <c r="AM82" s="416"/>
      <c r="AN82" s="416"/>
      <c r="AO82" s="416"/>
      <c r="AP82" s="417"/>
      <c r="AQ82" s="415"/>
      <c r="AR82" s="416"/>
      <c r="AS82" s="416"/>
      <c r="AT82" s="416"/>
      <c r="AU82" s="417"/>
      <c r="AV82" s="424">
        <f t="shared" si="32"/>
        <v>0</v>
      </c>
      <c r="AW82" s="425"/>
      <c r="AX82" s="425"/>
      <c r="AY82" s="425"/>
      <c r="AZ82" s="426"/>
      <c r="CH82" s="135">
        <f>IF(CR82=1,SUM($CR$11:CR82),0)</f>
        <v>0</v>
      </c>
      <c r="CI82" s="135">
        <f>IF(CJ82=1,SUM($CJ$11:CJ82),0)</f>
        <v>0</v>
      </c>
      <c r="CJ82" s="135">
        <f t="shared" si="16"/>
        <v>0</v>
      </c>
      <c r="CK82" s="135">
        <f t="shared" si="17"/>
        <v>0</v>
      </c>
      <c r="CL82" s="135">
        <f t="shared" si="18"/>
        <v>0</v>
      </c>
      <c r="CM82" s="135">
        <f t="shared" si="19"/>
        <v>0</v>
      </c>
      <c r="CN82" s="209" t="str">
        <f>IF(Setup!C110="","",Setup!Z110)</f>
        <v/>
      </c>
      <c r="CO82" s="209"/>
      <c r="CP82" s="209" t="str">
        <f>IF(Setup!C110="","",(Setup!C110))</f>
        <v/>
      </c>
      <c r="CQ82" s="209" t="str">
        <f t="shared" si="20"/>
        <v/>
      </c>
      <c r="CR82" s="244">
        <f t="shared" si="33"/>
        <v>0</v>
      </c>
      <c r="CS82" s="222" t="str">
        <f>IF(Setup!B110="","",Setup!B110&amp;" "&amp;Setup!C110)</f>
        <v/>
      </c>
      <c r="CT82" s="221">
        <v>72</v>
      </c>
      <c r="CV82" s="222" t="str">
        <f>IF(Setup!$C$39="",EE76,EE77)</f>
        <v/>
      </c>
      <c r="CX82" s="222" t="str">
        <f t="shared" si="30"/>
        <v/>
      </c>
      <c r="CZ82" s="222" t="str">
        <f>IF(Setup!$C$39="",EH76,EH77)</f>
        <v/>
      </c>
      <c r="DB82" s="222" t="str">
        <f t="shared" si="31"/>
        <v/>
      </c>
      <c r="DC82" s="222"/>
      <c r="DD82" s="491">
        <f>ROUND(Setup!$AP$6*AB82,0)</f>
        <v>0</v>
      </c>
      <c r="DE82" s="492"/>
      <c r="DF82" s="492"/>
      <c r="DG82" s="492"/>
      <c r="DH82" s="493"/>
      <c r="DI82" s="491">
        <f>ROUND(Setup!$AP$6*AG82,0)</f>
        <v>0</v>
      </c>
      <c r="DJ82" s="492"/>
      <c r="DK82" s="492"/>
      <c r="DL82" s="492"/>
      <c r="DM82" s="493"/>
      <c r="DN82" s="491">
        <f>ROUND(Setup!$AP$6*AL82,0)</f>
        <v>0</v>
      </c>
      <c r="DO82" s="492"/>
      <c r="DP82" s="492"/>
      <c r="DQ82" s="492"/>
      <c r="DR82" s="493"/>
      <c r="DS82" s="491">
        <f>ROUND(Setup!$AP$6*AQ82,0)</f>
        <v>0</v>
      </c>
      <c r="DT82" s="492"/>
      <c r="DU82" s="492"/>
      <c r="DV82" s="492"/>
      <c r="DW82" s="493"/>
      <c r="DX82" s="490">
        <f t="shared" si="34"/>
        <v>0</v>
      </c>
      <c r="DY82" s="314"/>
      <c r="DZ82" s="314"/>
      <c r="EA82" s="314"/>
      <c r="EB82" s="326"/>
      <c r="EC82" s="222"/>
    </row>
    <row r="83" spans="2:137" ht="15" customHeight="1" x14ac:dyDescent="0.2">
      <c r="B83" s="86" t="str">
        <f t="shared" si="28"/>
        <v/>
      </c>
      <c r="C83" s="241"/>
      <c r="D83" s="466"/>
      <c r="E83" s="466"/>
      <c r="F83" s="466"/>
      <c r="G83" s="466"/>
      <c r="H83" s="466"/>
      <c r="I83" s="466"/>
      <c r="J83" s="466"/>
      <c r="K83" s="466"/>
      <c r="L83" s="466"/>
      <c r="M83" s="466"/>
      <c r="N83" s="466"/>
      <c r="O83" s="466"/>
      <c r="P83" s="466"/>
      <c r="Q83" s="466"/>
      <c r="R83" s="442"/>
      <c r="S83" s="443"/>
      <c r="T83" s="443"/>
      <c r="U83" s="443"/>
      <c r="V83" s="443"/>
      <c r="W83" s="443"/>
      <c r="X83" s="443"/>
      <c r="Y83" s="443"/>
      <c r="Z83" s="443"/>
      <c r="AA83" s="443"/>
      <c r="AB83" s="415"/>
      <c r="AC83" s="416"/>
      <c r="AD83" s="416"/>
      <c r="AE83" s="416"/>
      <c r="AF83" s="417"/>
      <c r="AG83" s="415"/>
      <c r="AH83" s="416"/>
      <c r="AI83" s="416"/>
      <c r="AJ83" s="416"/>
      <c r="AK83" s="417"/>
      <c r="AL83" s="415"/>
      <c r="AM83" s="416"/>
      <c r="AN83" s="416"/>
      <c r="AO83" s="416"/>
      <c r="AP83" s="417"/>
      <c r="AQ83" s="415"/>
      <c r="AR83" s="416"/>
      <c r="AS83" s="416"/>
      <c r="AT83" s="416"/>
      <c r="AU83" s="417"/>
      <c r="AV83" s="424">
        <f t="shared" si="32"/>
        <v>0</v>
      </c>
      <c r="AW83" s="425"/>
      <c r="AX83" s="425"/>
      <c r="AY83" s="425"/>
      <c r="AZ83" s="426"/>
      <c r="CH83" s="135">
        <f>IF(CR83=1,SUM($CR$11:CR83),0)</f>
        <v>0</v>
      </c>
      <c r="CI83" s="135">
        <f>IF(CJ83=1,SUM($CJ$11:CJ83),0)</f>
        <v>0</v>
      </c>
      <c r="CJ83" s="135">
        <f t="shared" si="16"/>
        <v>0</v>
      </c>
      <c r="CK83" s="135">
        <f t="shared" si="17"/>
        <v>0</v>
      </c>
      <c r="CL83" s="135">
        <f t="shared" si="18"/>
        <v>0</v>
      </c>
      <c r="CM83" s="135">
        <f t="shared" si="19"/>
        <v>0</v>
      </c>
      <c r="CN83" s="209" t="str">
        <f>IF(Setup!C111="","",Setup!Z111)</f>
        <v/>
      </c>
      <c r="CO83" s="209"/>
      <c r="CP83" s="209" t="str">
        <f>IF(Setup!C111="","",(Setup!C111))</f>
        <v/>
      </c>
      <c r="CQ83" s="209" t="str">
        <f t="shared" si="20"/>
        <v/>
      </c>
      <c r="CR83" s="244">
        <f t="shared" si="33"/>
        <v>0</v>
      </c>
      <c r="CS83" s="222" t="str">
        <f>IF(Setup!B111="","",Setup!B111&amp;" "&amp;Setup!C111)</f>
        <v/>
      </c>
      <c r="CT83" s="221">
        <v>73</v>
      </c>
      <c r="CV83" s="222" t="str">
        <f>IF(Setup!$C$39="",EE77,EE78)</f>
        <v/>
      </c>
      <c r="CX83" s="222" t="str">
        <f t="shared" si="30"/>
        <v/>
      </c>
      <c r="CZ83" s="222" t="str">
        <f>IF(Setup!$C$39="",EH77,EH78)</f>
        <v/>
      </c>
      <c r="DB83" s="222" t="str">
        <f t="shared" si="31"/>
        <v/>
      </c>
      <c r="DC83" s="222"/>
      <c r="DD83" s="491">
        <f>ROUND(Setup!$AP$6*AB83,0)</f>
        <v>0</v>
      </c>
      <c r="DE83" s="492"/>
      <c r="DF83" s="492"/>
      <c r="DG83" s="492"/>
      <c r="DH83" s="493"/>
      <c r="DI83" s="491">
        <f>ROUND(Setup!$AP$6*AG83,0)</f>
        <v>0</v>
      </c>
      <c r="DJ83" s="492"/>
      <c r="DK83" s="492"/>
      <c r="DL83" s="492"/>
      <c r="DM83" s="493"/>
      <c r="DN83" s="491">
        <f>ROUND(Setup!$AP$6*AL83,0)</f>
        <v>0</v>
      </c>
      <c r="DO83" s="492"/>
      <c r="DP83" s="492"/>
      <c r="DQ83" s="492"/>
      <c r="DR83" s="493"/>
      <c r="DS83" s="491">
        <f>ROUND(Setup!$AP$6*AQ83,0)</f>
        <v>0</v>
      </c>
      <c r="DT83" s="492"/>
      <c r="DU83" s="492"/>
      <c r="DV83" s="492"/>
      <c r="DW83" s="493"/>
      <c r="DX83" s="490">
        <f t="shared" si="34"/>
        <v>0</v>
      </c>
      <c r="DY83" s="314"/>
      <c r="DZ83" s="314"/>
      <c r="EA83" s="314"/>
      <c r="EB83" s="326"/>
      <c r="EC83" s="222"/>
    </row>
    <row r="84" spans="2:137" ht="15" customHeight="1" x14ac:dyDescent="0.2">
      <c r="B84" s="86" t="str">
        <f t="shared" si="28"/>
        <v/>
      </c>
      <c r="C84" s="241"/>
      <c r="D84" s="466"/>
      <c r="E84" s="466"/>
      <c r="F84" s="466"/>
      <c r="G84" s="466"/>
      <c r="H84" s="466"/>
      <c r="I84" s="466"/>
      <c r="J84" s="466"/>
      <c r="K84" s="466"/>
      <c r="L84" s="466"/>
      <c r="M84" s="466"/>
      <c r="N84" s="466"/>
      <c r="O84" s="466"/>
      <c r="P84" s="466"/>
      <c r="Q84" s="466"/>
      <c r="R84" s="442"/>
      <c r="S84" s="443"/>
      <c r="T84" s="443"/>
      <c r="U84" s="443"/>
      <c r="V84" s="443"/>
      <c r="W84" s="443"/>
      <c r="X84" s="443"/>
      <c r="Y84" s="443"/>
      <c r="Z84" s="443"/>
      <c r="AA84" s="443"/>
      <c r="AB84" s="415"/>
      <c r="AC84" s="416"/>
      <c r="AD84" s="416"/>
      <c r="AE84" s="416"/>
      <c r="AF84" s="417"/>
      <c r="AG84" s="415"/>
      <c r="AH84" s="416"/>
      <c r="AI84" s="416"/>
      <c r="AJ84" s="416"/>
      <c r="AK84" s="417"/>
      <c r="AL84" s="415"/>
      <c r="AM84" s="416"/>
      <c r="AN84" s="416"/>
      <c r="AO84" s="416"/>
      <c r="AP84" s="417"/>
      <c r="AQ84" s="415"/>
      <c r="AR84" s="416"/>
      <c r="AS84" s="416"/>
      <c r="AT84" s="416"/>
      <c r="AU84" s="417"/>
      <c r="AV84" s="424">
        <f t="shared" si="32"/>
        <v>0</v>
      </c>
      <c r="AW84" s="425"/>
      <c r="AX84" s="425"/>
      <c r="AY84" s="425"/>
      <c r="AZ84" s="426"/>
      <c r="CH84" s="135">
        <f>IF(CR84=1,SUM($CR$11:CR84),0)</f>
        <v>0</v>
      </c>
      <c r="CI84" s="135">
        <f>IF(CJ84=1,SUM($CJ$11:CJ84),0)</f>
        <v>0</v>
      </c>
      <c r="CJ84" s="135">
        <f t="shared" si="16"/>
        <v>0</v>
      </c>
      <c r="CK84" s="135">
        <f t="shared" si="17"/>
        <v>0</v>
      </c>
      <c r="CL84" s="135">
        <f t="shared" si="18"/>
        <v>0</v>
      </c>
      <c r="CM84" s="135">
        <f t="shared" si="19"/>
        <v>0</v>
      </c>
      <c r="CN84" s="209" t="str">
        <f>IF(Setup!C112="","",Setup!Z112)</f>
        <v/>
      </c>
      <c r="CO84" s="209"/>
      <c r="CP84" s="209" t="str">
        <f>IF(Setup!C112="","",(Setup!C112))</f>
        <v/>
      </c>
      <c r="CQ84" s="209" t="str">
        <f t="shared" si="20"/>
        <v/>
      </c>
      <c r="CR84" s="244">
        <f t="shared" si="33"/>
        <v>0</v>
      </c>
      <c r="CS84" s="222" t="str">
        <f>IF(Setup!B112="","",Setup!B112&amp;" "&amp;Setup!C112)</f>
        <v/>
      </c>
      <c r="CT84" s="221">
        <v>74</v>
      </c>
      <c r="CV84" s="222" t="str">
        <f>IF(Setup!$C$39="",EE78,EE79)</f>
        <v/>
      </c>
      <c r="CX84" s="222" t="str">
        <f t="shared" si="30"/>
        <v/>
      </c>
      <c r="CZ84" s="222" t="str">
        <f>IF(Setup!$C$39="",EH78,EH79)</f>
        <v/>
      </c>
      <c r="DB84" s="222" t="str">
        <f t="shared" si="31"/>
        <v/>
      </c>
      <c r="DC84" s="222"/>
      <c r="DD84" s="491">
        <f>ROUND(Setup!$AP$6*AB84,0)</f>
        <v>0</v>
      </c>
      <c r="DE84" s="492"/>
      <c r="DF84" s="492"/>
      <c r="DG84" s="492"/>
      <c r="DH84" s="493"/>
      <c r="DI84" s="491">
        <f>ROUND(Setup!$AP$6*AG84,0)</f>
        <v>0</v>
      </c>
      <c r="DJ84" s="492"/>
      <c r="DK84" s="492"/>
      <c r="DL84" s="492"/>
      <c r="DM84" s="493"/>
      <c r="DN84" s="491">
        <f>ROUND(Setup!$AP$6*AL84,0)</f>
        <v>0</v>
      </c>
      <c r="DO84" s="492"/>
      <c r="DP84" s="492"/>
      <c r="DQ84" s="492"/>
      <c r="DR84" s="493"/>
      <c r="DS84" s="491">
        <f>ROUND(Setup!$AP$6*AQ84,0)</f>
        <v>0</v>
      </c>
      <c r="DT84" s="492"/>
      <c r="DU84" s="492"/>
      <c r="DV84" s="492"/>
      <c r="DW84" s="493"/>
      <c r="DX84" s="490">
        <f t="shared" si="34"/>
        <v>0</v>
      </c>
      <c r="DY84" s="314"/>
      <c r="DZ84" s="314"/>
      <c r="EA84" s="314"/>
      <c r="EB84" s="326"/>
      <c r="EC84" s="222"/>
      <c r="EF84" s="86"/>
      <c r="EG84" s="202" t="s">
        <v>72</v>
      </c>
    </row>
    <row r="85" spans="2:137" ht="15" customHeight="1" x14ac:dyDescent="0.2">
      <c r="B85" s="86" t="str">
        <f t="shared" si="28"/>
        <v/>
      </c>
      <c r="C85" s="241"/>
      <c r="D85" s="466"/>
      <c r="E85" s="466"/>
      <c r="F85" s="466"/>
      <c r="G85" s="466"/>
      <c r="H85" s="466"/>
      <c r="I85" s="466"/>
      <c r="J85" s="466"/>
      <c r="K85" s="466"/>
      <c r="L85" s="466"/>
      <c r="M85" s="466"/>
      <c r="N85" s="466"/>
      <c r="O85" s="466"/>
      <c r="P85" s="466"/>
      <c r="Q85" s="466"/>
      <c r="R85" s="442"/>
      <c r="S85" s="443"/>
      <c r="T85" s="443"/>
      <c r="U85" s="443"/>
      <c r="V85" s="443"/>
      <c r="W85" s="443"/>
      <c r="X85" s="443"/>
      <c r="Y85" s="443"/>
      <c r="Z85" s="443"/>
      <c r="AA85" s="443"/>
      <c r="AB85" s="415"/>
      <c r="AC85" s="416"/>
      <c r="AD85" s="416"/>
      <c r="AE85" s="416"/>
      <c r="AF85" s="417"/>
      <c r="AG85" s="415"/>
      <c r="AH85" s="416"/>
      <c r="AI85" s="416"/>
      <c r="AJ85" s="416"/>
      <c r="AK85" s="417"/>
      <c r="AL85" s="415"/>
      <c r="AM85" s="416"/>
      <c r="AN85" s="416"/>
      <c r="AO85" s="416"/>
      <c r="AP85" s="417"/>
      <c r="AQ85" s="415"/>
      <c r="AR85" s="416"/>
      <c r="AS85" s="416"/>
      <c r="AT85" s="416"/>
      <c r="AU85" s="417"/>
      <c r="AV85" s="424">
        <f t="shared" si="32"/>
        <v>0</v>
      </c>
      <c r="AW85" s="425"/>
      <c r="AX85" s="425"/>
      <c r="AY85" s="425"/>
      <c r="AZ85" s="426"/>
      <c r="CH85" s="135">
        <f>IF(CR85=1,SUM($CR$11:CR85),0)</f>
        <v>0</v>
      </c>
      <c r="CI85" s="135">
        <f>IF(CJ85=1,SUM($CJ$11:CJ85),0)</f>
        <v>0</v>
      </c>
      <c r="CJ85" s="135">
        <f>SUM(CK85:CM85)</f>
        <v>0</v>
      </c>
      <c r="CK85" s="135">
        <f>IF(CO85="Prosjekteier",1,0)</f>
        <v>0</v>
      </c>
      <c r="CL85" s="135">
        <f>IF(CN85="Danmark",1,0)</f>
        <v>0</v>
      </c>
      <c r="CM85" s="135">
        <f>IF(CN85="Sverige",1,0)</f>
        <v>0</v>
      </c>
      <c r="CN85" s="209" t="str">
        <f>IF(Setup!C113="","",Setup!Z113)</f>
        <v/>
      </c>
      <c r="CO85" s="209"/>
      <c r="CP85" s="209" t="str">
        <f>IF(Setup!C113="","",(Setup!C113))</f>
        <v/>
      </c>
      <c r="CQ85" s="209" t="str">
        <f>CN85</f>
        <v/>
      </c>
      <c r="CR85" s="244">
        <f t="shared" si="33"/>
        <v>0</v>
      </c>
      <c r="CS85" s="222" t="str">
        <f>IF(Setup!B113="","",Setup!B113&amp;" "&amp;Setup!C113)</f>
        <v/>
      </c>
      <c r="CT85" s="221">
        <v>75</v>
      </c>
      <c r="CV85" s="222" t="str">
        <f>IF(Setup!$C$39="",EE79,CN363)</f>
        <v/>
      </c>
      <c r="CX85" s="222" t="str">
        <f t="shared" si="30"/>
        <v/>
      </c>
      <c r="CZ85" s="222" t="str">
        <f>IF(Setup!$C$39="",EH79,EH80)</f>
        <v/>
      </c>
      <c r="DB85" s="222" t="str">
        <f t="shared" si="31"/>
        <v/>
      </c>
      <c r="DC85" s="222"/>
      <c r="DD85" s="491">
        <f>ROUND(Setup!$AP$6*AB85,0)</f>
        <v>0</v>
      </c>
      <c r="DE85" s="492"/>
      <c r="DF85" s="492"/>
      <c r="DG85" s="492"/>
      <c r="DH85" s="493"/>
      <c r="DI85" s="491">
        <f>ROUND(Setup!$AP$6*AG85,0)</f>
        <v>0</v>
      </c>
      <c r="DJ85" s="492"/>
      <c r="DK85" s="492"/>
      <c r="DL85" s="492"/>
      <c r="DM85" s="493"/>
      <c r="DN85" s="491">
        <f>ROUND(Setup!$AP$6*AL85,0)</f>
        <v>0</v>
      </c>
      <c r="DO85" s="492"/>
      <c r="DP85" s="492"/>
      <c r="DQ85" s="492"/>
      <c r="DR85" s="493"/>
      <c r="DS85" s="491">
        <f>ROUND(Setup!$AP$6*AQ85,0)</f>
        <v>0</v>
      </c>
      <c r="DT85" s="492"/>
      <c r="DU85" s="492"/>
      <c r="DV85" s="492"/>
      <c r="DW85" s="493"/>
      <c r="DX85" s="490">
        <f t="shared" si="34"/>
        <v>0</v>
      </c>
      <c r="DY85" s="314"/>
      <c r="DZ85" s="314"/>
      <c r="EA85" s="314"/>
      <c r="EB85" s="326"/>
      <c r="EC85" s="222"/>
      <c r="EE85" s="179" t="s">
        <v>63</v>
      </c>
      <c r="EF85" s="86"/>
      <c r="EG85" s="222" t="s">
        <v>150</v>
      </c>
    </row>
    <row r="86" spans="2:137" ht="15" customHeight="1" x14ac:dyDescent="0.2">
      <c r="B86" s="86" t="str">
        <f t="shared" si="28"/>
        <v/>
      </c>
      <c r="C86" s="241"/>
      <c r="D86" s="466"/>
      <c r="E86" s="466"/>
      <c r="F86" s="466"/>
      <c r="G86" s="466"/>
      <c r="H86" s="466"/>
      <c r="I86" s="466"/>
      <c r="J86" s="466"/>
      <c r="K86" s="466"/>
      <c r="L86" s="466"/>
      <c r="M86" s="466"/>
      <c r="N86" s="466"/>
      <c r="O86" s="466"/>
      <c r="P86" s="466"/>
      <c r="Q86" s="466"/>
      <c r="R86" s="442"/>
      <c r="S86" s="443"/>
      <c r="T86" s="443"/>
      <c r="U86" s="443"/>
      <c r="V86" s="443"/>
      <c r="W86" s="443"/>
      <c r="X86" s="443"/>
      <c r="Y86" s="443"/>
      <c r="Z86" s="443"/>
      <c r="AA86" s="443"/>
      <c r="AB86" s="415"/>
      <c r="AC86" s="416"/>
      <c r="AD86" s="416"/>
      <c r="AE86" s="416"/>
      <c r="AF86" s="417"/>
      <c r="AG86" s="415"/>
      <c r="AH86" s="416"/>
      <c r="AI86" s="416"/>
      <c r="AJ86" s="416"/>
      <c r="AK86" s="417"/>
      <c r="AL86" s="415"/>
      <c r="AM86" s="416"/>
      <c r="AN86" s="416"/>
      <c r="AO86" s="416"/>
      <c r="AP86" s="417"/>
      <c r="AQ86" s="415"/>
      <c r="AR86" s="416"/>
      <c r="AS86" s="416"/>
      <c r="AT86" s="416"/>
      <c r="AU86" s="417"/>
      <c r="AV86" s="424">
        <f t="shared" si="32"/>
        <v>0</v>
      </c>
      <c r="AW86" s="425"/>
      <c r="AX86" s="425"/>
      <c r="AY86" s="425"/>
      <c r="AZ86" s="426"/>
      <c r="DC86" s="222"/>
      <c r="DD86" s="491">
        <f>ROUND(Setup!$AP$6*AB86,0)</f>
        <v>0</v>
      </c>
      <c r="DE86" s="492"/>
      <c r="DF86" s="492"/>
      <c r="DG86" s="492"/>
      <c r="DH86" s="493"/>
      <c r="DI86" s="491">
        <f>ROUND(Setup!$AP$6*AG86,0)</f>
        <v>0</v>
      </c>
      <c r="DJ86" s="492"/>
      <c r="DK86" s="492"/>
      <c r="DL86" s="492"/>
      <c r="DM86" s="493"/>
      <c r="DN86" s="491">
        <f>ROUND(Setup!$AP$6*AL86,0)</f>
        <v>0</v>
      </c>
      <c r="DO86" s="492"/>
      <c r="DP86" s="492"/>
      <c r="DQ86" s="492"/>
      <c r="DR86" s="493"/>
      <c r="DS86" s="491">
        <f>ROUND(Setup!$AP$6*AQ86,0)</f>
        <v>0</v>
      </c>
      <c r="DT86" s="492"/>
      <c r="DU86" s="492"/>
      <c r="DV86" s="492"/>
      <c r="DW86" s="493"/>
      <c r="DX86" s="490">
        <f t="shared" si="34"/>
        <v>0</v>
      </c>
      <c r="DY86" s="314"/>
      <c r="DZ86" s="314"/>
      <c r="EA86" s="314"/>
      <c r="EB86" s="326"/>
      <c r="EC86" s="222"/>
      <c r="EE86" s="230" t="str">
        <f>Setup!B16&amp;" "&amp;Setup!C16</f>
        <v>1 Kommunikation</v>
      </c>
      <c r="EF86" s="86"/>
      <c r="EG86" s="222" t="s">
        <v>151</v>
      </c>
    </row>
    <row r="87" spans="2:137" ht="15" customHeight="1" x14ac:dyDescent="0.2">
      <c r="B87" s="86" t="str">
        <f t="shared" si="28"/>
        <v/>
      </c>
      <c r="C87" s="241"/>
      <c r="D87" s="466"/>
      <c r="E87" s="466"/>
      <c r="F87" s="466"/>
      <c r="G87" s="466"/>
      <c r="H87" s="466"/>
      <c r="I87" s="466"/>
      <c r="J87" s="466"/>
      <c r="K87" s="466"/>
      <c r="L87" s="466"/>
      <c r="M87" s="466"/>
      <c r="N87" s="466"/>
      <c r="O87" s="466"/>
      <c r="P87" s="466"/>
      <c r="Q87" s="466"/>
      <c r="R87" s="442"/>
      <c r="S87" s="443"/>
      <c r="T87" s="443"/>
      <c r="U87" s="443"/>
      <c r="V87" s="443"/>
      <c r="W87" s="443"/>
      <c r="X87" s="443"/>
      <c r="Y87" s="443"/>
      <c r="Z87" s="443"/>
      <c r="AA87" s="443"/>
      <c r="AB87" s="415"/>
      <c r="AC87" s="416"/>
      <c r="AD87" s="416"/>
      <c r="AE87" s="416"/>
      <c r="AF87" s="417"/>
      <c r="AG87" s="415"/>
      <c r="AH87" s="416"/>
      <c r="AI87" s="416"/>
      <c r="AJ87" s="416"/>
      <c r="AK87" s="417"/>
      <c r="AL87" s="415"/>
      <c r="AM87" s="416"/>
      <c r="AN87" s="416"/>
      <c r="AO87" s="416"/>
      <c r="AP87" s="417"/>
      <c r="AQ87" s="415"/>
      <c r="AR87" s="416"/>
      <c r="AS87" s="416"/>
      <c r="AT87" s="416"/>
      <c r="AU87" s="417"/>
      <c r="AV87" s="424">
        <f t="shared" si="32"/>
        <v>0</v>
      </c>
      <c r="AW87" s="425"/>
      <c r="AX87" s="425"/>
      <c r="AY87" s="425"/>
      <c r="AZ87" s="426"/>
      <c r="DC87" s="222"/>
      <c r="DD87" s="491">
        <f>ROUND(Setup!$AP$6*AB87,0)</f>
        <v>0</v>
      </c>
      <c r="DE87" s="492"/>
      <c r="DF87" s="492"/>
      <c r="DG87" s="492"/>
      <c r="DH87" s="493"/>
      <c r="DI87" s="491">
        <f>ROUND(Setup!$AP$6*AG87,0)</f>
        <v>0</v>
      </c>
      <c r="DJ87" s="492"/>
      <c r="DK87" s="492"/>
      <c r="DL87" s="492"/>
      <c r="DM87" s="493"/>
      <c r="DN87" s="491">
        <f>ROUND(Setup!$AP$6*AL87,0)</f>
        <v>0</v>
      </c>
      <c r="DO87" s="492"/>
      <c r="DP87" s="492"/>
      <c r="DQ87" s="492"/>
      <c r="DR87" s="493"/>
      <c r="DS87" s="491">
        <f>ROUND(Setup!$AP$6*AQ87,0)</f>
        <v>0</v>
      </c>
      <c r="DT87" s="492"/>
      <c r="DU87" s="492"/>
      <c r="DV87" s="492"/>
      <c r="DW87" s="493"/>
      <c r="DX87" s="490">
        <f t="shared" si="34"/>
        <v>0</v>
      </c>
      <c r="DY87" s="314"/>
      <c r="DZ87" s="314"/>
      <c r="EA87" s="314"/>
      <c r="EB87" s="326"/>
      <c r="EC87" s="222"/>
      <c r="EE87" s="230" t="str">
        <f>Setup!B17&amp;" "&amp;Setup!C17</f>
        <v>2 Projektledning</v>
      </c>
      <c r="EF87" s="86"/>
      <c r="EG87" s="222" t="s">
        <v>152</v>
      </c>
    </row>
    <row r="88" spans="2:137" ht="15" customHeight="1" x14ac:dyDescent="0.2">
      <c r="B88" s="86" t="str">
        <f t="shared" si="28"/>
        <v/>
      </c>
      <c r="C88" s="241"/>
      <c r="D88" s="466"/>
      <c r="E88" s="466"/>
      <c r="F88" s="466"/>
      <c r="G88" s="466"/>
      <c r="H88" s="466"/>
      <c r="I88" s="466"/>
      <c r="J88" s="466"/>
      <c r="K88" s="466"/>
      <c r="L88" s="466"/>
      <c r="M88" s="466"/>
      <c r="N88" s="466"/>
      <c r="O88" s="466"/>
      <c r="P88" s="466"/>
      <c r="Q88" s="466"/>
      <c r="R88" s="442"/>
      <c r="S88" s="443"/>
      <c r="T88" s="443"/>
      <c r="U88" s="443"/>
      <c r="V88" s="443"/>
      <c r="W88" s="443"/>
      <c r="X88" s="443"/>
      <c r="Y88" s="443"/>
      <c r="Z88" s="443"/>
      <c r="AA88" s="443"/>
      <c r="AB88" s="415"/>
      <c r="AC88" s="416"/>
      <c r="AD88" s="416"/>
      <c r="AE88" s="416"/>
      <c r="AF88" s="417"/>
      <c r="AG88" s="415"/>
      <c r="AH88" s="416"/>
      <c r="AI88" s="416"/>
      <c r="AJ88" s="416"/>
      <c r="AK88" s="417"/>
      <c r="AL88" s="415"/>
      <c r="AM88" s="416"/>
      <c r="AN88" s="416"/>
      <c r="AO88" s="416"/>
      <c r="AP88" s="417"/>
      <c r="AQ88" s="415"/>
      <c r="AR88" s="416"/>
      <c r="AS88" s="416"/>
      <c r="AT88" s="416"/>
      <c r="AU88" s="417"/>
      <c r="AV88" s="424">
        <f t="shared" si="32"/>
        <v>0</v>
      </c>
      <c r="AW88" s="425"/>
      <c r="AX88" s="425"/>
      <c r="AY88" s="425"/>
      <c r="AZ88" s="426"/>
      <c r="DC88" s="222"/>
      <c r="DD88" s="491">
        <f>ROUND(Setup!$AP$6*AB88,0)</f>
        <v>0</v>
      </c>
      <c r="DE88" s="492"/>
      <c r="DF88" s="492"/>
      <c r="DG88" s="492"/>
      <c r="DH88" s="493"/>
      <c r="DI88" s="491">
        <f>ROUND(Setup!$AP$6*AG88,0)</f>
        <v>0</v>
      </c>
      <c r="DJ88" s="492"/>
      <c r="DK88" s="492"/>
      <c r="DL88" s="492"/>
      <c r="DM88" s="493"/>
      <c r="DN88" s="491">
        <f>ROUND(Setup!$AP$6*AL88,0)</f>
        <v>0</v>
      </c>
      <c r="DO88" s="492"/>
      <c r="DP88" s="492"/>
      <c r="DQ88" s="492"/>
      <c r="DR88" s="493"/>
      <c r="DS88" s="491">
        <f>ROUND(Setup!$AP$6*AQ88,0)</f>
        <v>0</v>
      </c>
      <c r="DT88" s="492"/>
      <c r="DU88" s="492"/>
      <c r="DV88" s="492"/>
      <c r="DW88" s="493"/>
      <c r="DX88" s="490">
        <f t="shared" si="34"/>
        <v>0</v>
      </c>
      <c r="DY88" s="314"/>
      <c r="DZ88" s="314"/>
      <c r="EA88" s="314"/>
      <c r="EB88" s="326"/>
      <c r="EC88" s="222"/>
      <c r="EE88" s="230" t="str">
        <f>Setup!B18&amp;" "&amp;Setup!C18</f>
        <v xml:space="preserve"> </v>
      </c>
      <c r="EF88" s="86"/>
      <c r="EG88" s="222" t="s">
        <v>153</v>
      </c>
    </row>
    <row r="89" spans="2:137" ht="15" customHeight="1" x14ac:dyDescent="0.2">
      <c r="B89" s="86" t="str">
        <f t="shared" si="28"/>
        <v/>
      </c>
      <c r="C89" s="241"/>
      <c r="D89" s="466"/>
      <c r="E89" s="466"/>
      <c r="F89" s="466"/>
      <c r="G89" s="466"/>
      <c r="H89" s="466"/>
      <c r="I89" s="466"/>
      <c r="J89" s="466"/>
      <c r="K89" s="466"/>
      <c r="L89" s="466"/>
      <c r="M89" s="466"/>
      <c r="N89" s="466"/>
      <c r="O89" s="466"/>
      <c r="P89" s="466"/>
      <c r="Q89" s="466"/>
      <c r="R89" s="442"/>
      <c r="S89" s="443"/>
      <c r="T89" s="443"/>
      <c r="U89" s="443"/>
      <c r="V89" s="443"/>
      <c r="W89" s="443"/>
      <c r="X89" s="443"/>
      <c r="Y89" s="443"/>
      <c r="Z89" s="443"/>
      <c r="AA89" s="443"/>
      <c r="AB89" s="415"/>
      <c r="AC89" s="416"/>
      <c r="AD89" s="416"/>
      <c r="AE89" s="416"/>
      <c r="AF89" s="417"/>
      <c r="AG89" s="415"/>
      <c r="AH89" s="416"/>
      <c r="AI89" s="416"/>
      <c r="AJ89" s="416"/>
      <c r="AK89" s="417"/>
      <c r="AL89" s="415"/>
      <c r="AM89" s="416"/>
      <c r="AN89" s="416"/>
      <c r="AO89" s="416"/>
      <c r="AP89" s="417"/>
      <c r="AQ89" s="415"/>
      <c r="AR89" s="416"/>
      <c r="AS89" s="416"/>
      <c r="AT89" s="416"/>
      <c r="AU89" s="417"/>
      <c r="AV89" s="424">
        <f t="shared" si="32"/>
        <v>0</v>
      </c>
      <c r="AW89" s="425"/>
      <c r="AX89" s="425"/>
      <c r="AY89" s="425"/>
      <c r="AZ89" s="426"/>
      <c r="DC89" s="222"/>
      <c r="DD89" s="491">
        <f>ROUND(Setup!$AP$6*AB89,0)</f>
        <v>0</v>
      </c>
      <c r="DE89" s="492"/>
      <c r="DF89" s="492"/>
      <c r="DG89" s="492"/>
      <c r="DH89" s="493"/>
      <c r="DI89" s="491">
        <f>ROUND(Setup!$AP$6*AG89,0)</f>
        <v>0</v>
      </c>
      <c r="DJ89" s="492"/>
      <c r="DK89" s="492"/>
      <c r="DL89" s="492"/>
      <c r="DM89" s="493"/>
      <c r="DN89" s="491">
        <f>ROUND(Setup!$AP$6*AL89,0)</f>
        <v>0</v>
      </c>
      <c r="DO89" s="492"/>
      <c r="DP89" s="492"/>
      <c r="DQ89" s="492"/>
      <c r="DR89" s="493"/>
      <c r="DS89" s="491">
        <f>ROUND(Setup!$AP$6*AQ89,0)</f>
        <v>0</v>
      </c>
      <c r="DT89" s="492"/>
      <c r="DU89" s="492"/>
      <c r="DV89" s="492"/>
      <c r="DW89" s="493"/>
      <c r="DX89" s="490">
        <f t="shared" si="34"/>
        <v>0</v>
      </c>
      <c r="DY89" s="314"/>
      <c r="DZ89" s="314"/>
      <c r="EA89" s="314"/>
      <c r="EB89" s="326"/>
      <c r="EC89" s="222"/>
      <c r="EE89" s="230" t="str">
        <f>Setup!B19&amp;" "&amp;Setup!C19</f>
        <v xml:space="preserve"> </v>
      </c>
      <c r="EF89" s="86"/>
      <c r="EG89" s="222" t="s">
        <v>154</v>
      </c>
    </row>
    <row r="90" spans="2:137" ht="15" customHeight="1" x14ac:dyDescent="0.2">
      <c r="B90" s="86" t="str">
        <f t="shared" si="28"/>
        <v/>
      </c>
      <c r="C90" s="241"/>
      <c r="D90" s="466"/>
      <c r="E90" s="466"/>
      <c r="F90" s="466"/>
      <c r="G90" s="466"/>
      <c r="H90" s="466"/>
      <c r="I90" s="466"/>
      <c r="J90" s="466"/>
      <c r="K90" s="466"/>
      <c r="L90" s="466"/>
      <c r="M90" s="466"/>
      <c r="N90" s="466"/>
      <c r="O90" s="466"/>
      <c r="P90" s="466"/>
      <c r="Q90" s="466"/>
      <c r="R90" s="442"/>
      <c r="S90" s="443"/>
      <c r="T90" s="443"/>
      <c r="U90" s="443"/>
      <c r="V90" s="443"/>
      <c r="W90" s="443"/>
      <c r="X90" s="443"/>
      <c r="Y90" s="443"/>
      <c r="Z90" s="443"/>
      <c r="AA90" s="443"/>
      <c r="AB90" s="415"/>
      <c r="AC90" s="416"/>
      <c r="AD90" s="416"/>
      <c r="AE90" s="416"/>
      <c r="AF90" s="417"/>
      <c r="AG90" s="415"/>
      <c r="AH90" s="416"/>
      <c r="AI90" s="416"/>
      <c r="AJ90" s="416"/>
      <c r="AK90" s="417"/>
      <c r="AL90" s="415"/>
      <c r="AM90" s="416"/>
      <c r="AN90" s="416"/>
      <c r="AO90" s="416"/>
      <c r="AP90" s="417"/>
      <c r="AQ90" s="415"/>
      <c r="AR90" s="416"/>
      <c r="AS90" s="416"/>
      <c r="AT90" s="416"/>
      <c r="AU90" s="417"/>
      <c r="AV90" s="424">
        <f t="shared" si="32"/>
        <v>0</v>
      </c>
      <c r="AW90" s="425"/>
      <c r="AX90" s="425"/>
      <c r="AY90" s="425"/>
      <c r="AZ90" s="426"/>
      <c r="DC90" s="222"/>
      <c r="DD90" s="491">
        <f>ROUND(Setup!$AP$6*AB90,0)</f>
        <v>0</v>
      </c>
      <c r="DE90" s="492"/>
      <c r="DF90" s="492"/>
      <c r="DG90" s="492"/>
      <c r="DH90" s="493"/>
      <c r="DI90" s="491">
        <f>ROUND(Setup!$AP$6*AG90,0)</f>
        <v>0</v>
      </c>
      <c r="DJ90" s="492"/>
      <c r="DK90" s="492"/>
      <c r="DL90" s="492"/>
      <c r="DM90" s="493"/>
      <c r="DN90" s="491">
        <f>ROUND(Setup!$AP$6*AL90,0)</f>
        <v>0</v>
      </c>
      <c r="DO90" s="492"/>
      <c r="DP90" s="492"/>
      <c r="DQ90" s="492"/>
      <c r="DR90" s="493"/>
      <c r="DS90" s="491">
        <f>ROUND(Setup!$AP$6*AQ90,0)</f>
        <v>0</v>
      </c>
      <c r="DT90" s="492"/>
      <c r="DU90" s="492"/>
      <c r="DV90" s="492"/>
      <c r="DW90" s="493"/>
      <c r="DX90" s="490">
        <f t="shared" si="34"/>
        <v>0</v>
      </c>
      <c r="DY90" s="314"/>
      <c r="DZ90" s="314"/>
      <c r="EA90" s="314"/>
      <c r="EB90" s="326"/>
      <c r="EC90" s="222"/>
      <c r="EE90" s="230" t="str">
        <f>Setup!B20&amp;" "&amp;Setup!C20</f>
        <v xml:space="preserve"> </v>
      </c>
      <c r="EG90" s="222" t="s">
        <v>155</v>
      </c>
    </row>
    <row r="91" spans="2:137" ht="15" customHeight="1" x14ac:dyDescent="0.2">
      <c r="B91" s="86" t="str">
        <f t="shared" si="28"/>
        <v/>
      </c>
      <c r="C91" s="241"/>
      <c r="D91" s="466"/>
      <c r="E91" s="466"/>
      <c r="F91" s="466"/>
      <c r="G91" s="466"/>
      <c r="H91" s="466"/>
      <c r="I91" s="466"/>
      <c r="J91" s="466"/>
      <c r="K91" s="466"/>
      <c r="L91" s="466"/>
      <c r="M91" s="466"/>
      <c r="N91" s="466"/>
      <c r="O91" s="466"/>
      <c r="P91" s="466"/>
      <c r="Q91" s="466"/>
      <c r="R91" s="442"/>
      <c r="S91" s="443"/>
      <c r="T91" s="443"/>
      <c r="U91" s="443"/>
      <c r="V91" s="443"/>
      <c r="W91" s="443"/>
      <c r="X91" s="443"/>
      <c r="Y91" s="443"/>
      <c r="Z91" s="443"/>
      <c r="AA91" s="443"/>
      <c r="AB91" s="415"/>
      <c r="AC91" s="416"/>
      <c r="AD91" s="416"/>
      <c r="AE91" s="416"/>
      <c r="AF91" s="417"/>
      <c r="AG91" s="415"/>
      <c r="AH91" s="416"/>
      <c r="AI91" s="416"/>
      <c r="AJ91" s="416"/>
      <c r="AK91" s="417"/>
      <c r="AL91" s="415"/>
      <c r="AM91" s="416"/>
      <c r="AN91" s="416"/>
      <c r="AO91" s="416"/>
      <c r="AP91" s="417"/>
      <c r="AQ91" s="415"/>
      <c r="AR91" s="416"/>
      <c r="AS91" s="416"/>
      <c r="AT91" s="416"/>
      <c r="AU91" s="417"/>
      <c r="AV91" s="424">
        <f t="shared" si="32"/>
        <v>0</v>
      </c>
      <c r="AW91" s="425"/>
      <c r="AX91" s="425"/>
      <c r="AY91" s="425"/>
      <c r="AZ91" s="426"/>
      <c r="DC91" s="222"/>
      <c r="DD91" s="491">
        <f>ROUND(Setup!$AP$6*AB91,0)</f>
        <v>0</v>
      </c>
      <c r="DE91" s="492"/>
      <c r="DF91" s="492"/>
      <c r="DG91" s="492"/>
      <c r="DH91" s="493"/>
      <c r="DI91" s="491">
        <f>ROUND(Setup!$AP$6*AG91,0)</f>
        <v>0</v>
      </c>
      <c r="DJ91" s="492"/>
      <c r="DK91" s="492"/>
      <c r="DL91" s="492"/>
      <c r="DM91" s="493"/>
      <c r="DN91" s="491">
        <f>ROUND(Setup!$AP$6*AL91,0)</f>
        <v>0</v>
      </c>
      <c r="DO91" s="492"/>
      <c r="DP91" s="492"/>
      <c r="DQ91" s="492"/>
      <c r="DR91" s="493"/>
      <c r="DS91" s="491">
        <f>ROUND(Setup!$AP$6*AQ91,0)</f>
        <v>0</v>
      </c>
      <c r="DT91" s="492"/>
      <c r="DU91" s="492"/>
      <c r="DV91" s="492"/>
      <c r="DW91" s="493"/>
      <c r="DX91" s="490">
        <f t="shared" si="34"/>
        <v>0</v>
      </c>
      <c r="DY91" s="314"/>
      <c r="DZ91" s="314"/>
      <c r="EA91" s="314"/>
      <c r="EB91" s="326"/>
      <c r="EC91" s="222"/>
      <c r="EE91" s="230" t="str">
        <f>Setup!B21&amp;" "&amp;Setup!C21</f>
        <v xml:space="preserve"> </v>
      </c>
      <c r="EG91" s="222" t="s">
        <v>156</v>
      </c>
    </row>
    <row r="92" spans="2:137" ht="15" customHeight="1" x14ac:dyDescent="0.2">
      <c r="B92" s="86" t="str">
        <f t="shared" si="28"/>
        <v/>
      </c>
      <c r="C92" s="241"/>
      <c r="D92" s="466"/>
      <c r="E92" s="466"/>
      <c r="F92" s="466"/>
      <c r="G92" s="466"/>
      <c r="H92" s="466"/>
      <c r="I92" s="466"/>
      <c r="J92" s="466"/>
      <c r="K92" s="466"/>
      <c r="L92" s="466"/>
      <c r="M92" s="466"/>
      <c r="N92" s="466"/>
      <c r="O92" s="466"/>
      <c r="P92" s="466"/>
      <c r="Q92" s="466"/>
      <c r="R92" s="442"/>
      <c r="S92" s="443"/>
      <c r="T92" s="443"/>
      <c r="U92" s="443"/>
      <c r="V92" s="443"/>
      <c r="W92" s="443"/>
      <c r="X92" s="443"/>
      <c r="Y92" s="443"/>
      <c r="Z92" s="443"/>
      <c r="AA92" s="443"/>
      <c r="AB92" s="415"/>
      <c r="AC92" s="416"/>
      <c r="AD92" s="416"/>
      <c r="AE92" s="416"/>
      <c r="AF92" s="417"/>
      <c r="AG92" s="415"/>
      <c r="AH92" s="416"/>
      <c r="AI92" s="416"/>
      <c r="AJ92" s="416"/>
      <c r="AK92" s="417"/>
      <c r="AL92" s="415"/>
      <c r="AM92" s="416"/>
      <c r="AN92" s="416"/>
      <c r="AO92" s="416"/>
      <c r="AP92" s="417"/>
      <c r="AQ92" s="415"/>
      <c r="AR92" s="416"/>
      <c r="AS92" s="416"/>
      <c r="AT92" s="416"/>
      <c r="AU92" s="417"/>
      <c r="AV92" s="424">
        <f t="shared" si="32"/>
        <v>0</v>
      </c>
      <c r="AW92" s="425"/>
      <c r="AX92" s="425"/>
      <c r="AY92" s="425"/>
      <c r="AZ92" s="426"/>
      <c r="CT92" s="229"/>
      <c r="DC92" s="222"/>
      <c r="DD92" s="491">
        <f>ROUND(Setup!$AP$6*AB92,0)</f>
        <v>0</v>
      </c>
      <c r="DE92" s="492"/>
      <c r="DF92" s="492"/>
      <c r="DG92" s="492"/>
      <c r="DH92" s="493"/>
      <c r="DI92" s="491">
        <f>ROUND(Setup!$AP$6*AG92,0)</f>
        <v>0</v>
      </c>
      <c r="DJ92" s="492"/>
      <c r="DK92" s="492"/>
      <c r="DL92" s="492"/>
      <c r="DM92" s="493"/>
      <c r="DN92" s="491">
        <f>ROUND(Setup!$AP$6*AL92,0)</f>
        <v>0</v>
      </c>
      <c r="DO92" s="492"/>
      <c r="DP92" s="492"/>
      <c r="DQ92" s="492"/>
      <c r="DR92" s="493"/>
      <c r="DS92" s="491">
        <f>ROUND(Setup!$AP$6*AQ92,0)</f>
        <v>0</v>
      </c>
      <c r="DT92" s="492"/>
      <c r="DU92" s="492"/>
      <c r="DV92" s="492"/>
      <c r="DW92" s="493"/>
      <c r="DX92" s="490">
        <f t="shared" si="34"/>
        <v>0</v>
      </c>
      <c r="DY92" s="314"/>
      <c r="DZ92" s="314"/>
      <c r="EA92" s="314"/>
      <c r="EB92" s="326"/>
      <c r="EC92" s="222"/>
      <c r="EE92" s="230" t="str">
        <f>Setup!B22&amp;" "&amp;Setup!C22</f>
        <v xml:space="preserve"> </v>
      </c>
      <c r="EG92" s="222" t="s">
        <v>157</v>
      </c>
    </row>
    <row r="93" spans="2:137" ht="15" customHeight="1" x14ac:dyDescent="0.2">
      <c r="B93" s="86" t="str">
        <f t="shared" si="28"/>
        <v/>
      </c>
      <c r="C93" s="241"/>
      <c r="D93" s="466"/>
      <c r="E93" s="466"/>
      <c r="F93" s="466"/>
      <c r="G93" s="466"/>
      <c r="H93" s="466"/>
      <c r="I93" s="466"/>
      <c r="J93" s="466"/>
      <c r="K93" s="466"/>
      <c r="L93" s="466"/>
      <c r="M93" s="466"/>
      <c r="N93" s="466"/>
      <c r="O93" s="466"/>
      <c r="P93" s="466"/>
      <c r="Q93" s="466"/>
      <c r="R93" s="442"/>
      <c r="S93" s="443"/>
      <c r="T93" s="443"/>
      <c r="U93" s="443"/>
      <c r="V93" s="443"/>
      <c r="W93" s="443"/>
      <c r="X93" s="443"/>
      <c r="Y93" s="443"/>
      <c r="Z93" s="443"/>
      <c r="AA93" s="443"/>
      <c r="AB93" s="415"/>
      <c r="AC93" s="416"/>
      <c r="AD93" s="416"/>
      <c r="AE93" s="416"/>
      <c r="AF93" s="417"/>
      <c r="AG93" s="415"/>
      <c r="AH93" s="416"/>
      <c r="AI93" s="416"/>
      <c r="AJ93" s="416"/>
      <c r="AK93" s="417"/>
      <c r="AL93" s="415"/>
      <c r="AM93" s="416"/>
      <c r="AN93" s="416"/>
      <c r="AO93" s="416"/>
      <c r="AP93" s="417"/>
      <c r="AQ93" s="415"/>
      <c r="AR93" s="416"/>
      <c r="AS93" s="416"/>
      <c r="AT93" s="416"/>
      <c r="AU93" s="417"/>
      <c r="AV93" s="424">
        <f t="shared" si="32"/>
        <v>0</v>
      </c>
      <c r="AW93" s="425"/>
      <c r="AX93" s="425"/>
      <c r="AY93" s="425"/>
      <c r="AZ93" s="426"/>
      <c r="CT93" s="229"/>
      <c r="DC93" s="222"/>
      <c r="DD93" s="491">
        <f>ROUND(Setup!$AP$6*AB93,0)</f>
        <v>0</v>
      </c>
      <c r="DE93" s="492"/>
      <c r="DF93" s="492"/>
      <c r="DG93" s="492"/>
      <c r="DH93" s="493"/>
      <c r="DI93" s="491">
        <f>ROUND(Setup!$AP$6*AG93,0)</f>
        <v>0</v>
      </c>
      <c r="DJ93" s="492"/>
      <c r="DK93" s="492"/>
      <c r="DL93" s="492"/>
      <c r="DM93" s="493"/>
      <c r="DN93" s="491">
        <f>ROUND(Setup!$AP$6*AL93,0)</f>
        <v>0</v>
      </c>
      <c r="DO93" s="492"/>
      <c r="DP93" s="492"/>
      <c r="DQ93" s="492"/>
      <c r="DR93" s="493"/>
      <c r="DS93" s="491">
        <f>ROUND(Setup!$AP$6*AQ93,0)</f>
        <v>0</v>
      </c>
      <c r="DT93" s="492"/>
      <c r="DU93" s="492"/>
      <c r="DV93" s="492"/>
      <c r="DW93" s="493"/>
      <c r="DX93" s="490">
        <f t="shared" si="34"/>
        <v>0</v>
      </c>
      <c r="DY93" s="314"/>
      <c r="DZ93" s="314"/>
      <c r="EA93" s="314"/>
      <c r="EB93" s="326"/>
      <c r="EC93" s="222"/>
      <c r="EE93" s="230" t="str">
        <f>Setup!B23&amp;" "&amp;Setup!C23</f>
        <v xml:space="preserve"> </v>
      </c>
      <c r="EG93" s="222" t="s">
        <v>158</v>
      </c>
    </row>
    <row r="94" spans="2:137" ht="15" customHeight="1" x14ac:dyDescent="0.2">
      <c r="B94" s="86" t="str">
        <f t="shared" si="28"/>
        <v/>
      </c>
      <c r="C94" s="241"/>
      <c r="D94" s="466"/>
      <c r="E94" s="466"/>
      <c r="F94" s="466"/>
      <c r="G94" s="466"/>
      <c r="H94" s="466"/>
      <c r="I94" s="466"/>
      <c r="J94" s="466"/>
      <c r="K94" s="466"/>
      <c r="L94" s="466"/>
      <c r="M94" s="466"/>
      <c r="N94" s="466"/>
      <c r="O94" s="466"/>
      <c r="P94" s="466"/>
      <c r="Q94" s="466"/>
      <c r="R94" s="442"/>
      <c r="S94" s="443"/>
      <c r="T94" s="443"/>
      <c r="U94" s="443"/>
      <c r="V94" s="443"/>
      <c r="W94" s="443"/>
      <c r="X94" s="443"/>
      <c r="Y94" s="443"/>
      <c r="Z94" s="443"/>
      <c r="AA94" s="443"/>
      <c r="AB94" s="415"/>
      <c r="AC94" s="416"/>
      <c r="AD94" s="416"/>
      <c r="AE94" s="416"/>
      <c r="AF94" s="417"/>
      <c r="AG94" s="415"/>
      <c r="AH94" s="416"/>
      <c r="AI94" s="416"/>
      <c r="AJ94" s="416"/>
      <c r="AK94" s="417"/>
      <c r="AL94" s="415"/>
      <c r="AM94" s="416"/>
      <c r="AN94" s="416"/>
      <c r="AO94" s="416"/>
      <c r="AP94" s="417"/>
      <c r="AQ94" s="415"/>
      <c r="AR94" s="416"/>
      <c r="AS94" s="416"/>
      <c r="AT94" s="416"/>
      <c r="AU94" s="417"/>
      <c r="AV94" s="424">
        <f t="shared" si="32"/>
        <v>0</v>
      </c>
      <c r="AW94" s="425"/>
      <c r="AX94" s="425"/>
      <c r="AY94" s="425"/>
      <c r="AZ94" s="426"/>
      <c r="DC94" s="222"/>
      <c r="DD94" s="491">
        <f>ROUND(Setup!$AP$6*AB94,0)</f>
        <v>0</v>
      </c>
      <c r="DE94" s="492"/>
      <c r="DF94" s="492"/>
      <c r="DG94" s="492"/>
      <c r="DH94" s="493"/>
      <c r="DI94" s="491">
        <f>ROUND(Setup!$AP$6*AG94,0)</f>
        <v>0</v>
      </c>
      <c r="DJ94" s="492"/>
      <c r="DK94" s="492"/>
      <c r="DL94" s="492"/>
      <c r="DM94" s="493"/>
      <c r="DN94" s="491">
        <f>ROUND(Setup!$AP$6*AL94,0)</f>
        <v>0</v>
      </c>
      <c r="DO94" s="492"/>
      <c r="DP94" s="492"/>
      <c r="DQ94" s="492"/>
      <c r="DR94" s="493"/>
      <c r="DS94" s="491">
        <f>ROUND(Setup!$AP$6*AQ94,0)</f>
        <v>0</v>
      </c>
      <c r="DT94" s="492"/>
      <c r="DU94" s="492"/>
      <c r="DV94" s="492"/>
      <c r="DW94" s="493"/>
      <c r="DX94" s="490">
        <f t="shared" si="34"/>
        <v>0</v>
      </c>
      <c r="DY94" s="314"/>
      <c r="DZ94" s="314"/>
      <c r="EA94" s="314"/>
      <c r="EB94" s="326"/>
      <c r="EC94" s="222"/>
      <c r="EE94" s="230" t="str">
        <f>Setup!B24&amp;" "&amp;Setup!C24</f>
        <v xml:space="preserve"> </v>
      </c>
      <c r="EG94" s="222" t="s">
        <v>159</v>
      </c>
    </row>
    <row r="95" spans="2:137" ht="15" customHeight="1" x14ac:dyDescent="0.2">
      <c r="B95" s="86" t="str">
        <f t="shared" si="28"/>
        <v/>
      </c>
      <c r="C95" s="241"/>
      <c r="D95" s="466"/>
      <c r="E95" s="466"/>
      <c r="F95" s="466"/>
      <c r="G95" s="466"/>
      <c r="H95" s="466"/>
      <c r="I95" s="466"/>
      <c r="J95" s="466"/>
      <c r="K95" s="466"/>
      <c r="L95" s="466"/>
      <c r="M95" s="466"/>
      <c r="N95" s="466"/>
      <c r="O95" s="466"/>
      <c r="P95" s="466"/>
      <c r="Q95" s="466"/>
      <c r="R95" s="442"/>
      <c r="S95" s="443"/>
      <c r="T95" s="443"/>
      <c r="U95" s="443"/>
      <c r="V95" s="443"/>
      <c r="W95" s="443"/>
      <c r="X95" s="443"/>
      <c r="Y95" s="443"/>
      <c r="Z95" s="443"/>
      <c r="AA95" s="443"/>
      <c r="AB95" s="415"/>
      <c r="AC95" s="416"/>
      <c r="AD95" s="416"/>
      <c r="AE95" s="416"/>
      <c r="AF95" s="417"/>
      <c r="AG95" s="415"/>
      <c r="AH95" s="416"/>
      <c r="AI95" s="416"/>
      <c r="AJ95" s="416"/>
      <c r="AK95" s="417"/>
      <c r="AL95" s="415"/>
      <c r="AM95" s="416"/>
      <c r="AN95" s="416"/>
      <c r="AO95" s="416"/>
      <c r="AP95" s="417"/>
      <c r="AQ95" s="415"/>
      <c r="AR95" s="416"/>
      <c r="AS95" s="416"/>
      <c r="AT95" s="416"/>
      <c r="AU95" s="417"/>
      <c r="AV95" s="424">
        <f t="shared" si="32"/>
        <v>0</v>
      </c>
      <c r="AW95" s="425"/>
      <c r="AX95" s="425"/>
      <c r="AY95" s="425"/>
      <c r="AZ95" s="426"/>
      <c r="DC95" s="222"/>
      <c r="DD95" s="491">
        <f>ROUND(Setup!$AP$6*AB95,0)</f>
        <v>0</v>
      </c>
      <c r="DE95" s="492"/>
      <c r="DF95" s="492"/>
      <c r="DG95" s="492"/>
      <c r="DH95" s="493"/>
      <c r="DI95" s="491">
        <f>ROUND(Setup!$AP$6*AG95,0)</f>
        <v>0</v>
      </c>
      <c r="DJ95" s="492"/>
      <c r="DK95" s="492"/>
      <c r="DL95" s="492"/>
      <c r="DM95" s="493"/>
      <c r="DN95" s="491">
        <f>ROUND(Setup!$AP$6*AL95,0)</f>
        <v>0</v>
      </c>
      <c r="DO95" s="492"/>
      <c r="DP95" s="492"/>
      <c r="DQ95" s="492"/>
      <c r="DR95" s="493"/>
      <c r="DS95" s="491">
        <f>ROUND(Setup!$AP$6*AQ95,0)</f>
        <v>0</v>
      </c>
      <c r="DT95" s="492"/>
      <c r="DU95" s="492"/>
      <c r="DV95" s="492"/>
      <c r="DW95" s="493"/>
      <c r="DX95" s="490">
        <f t="shared" si="34"/>
        <v>0</v>
      </c>
      <c r="DY95" s="314"/>
      <c r="DZ95" s="314"/>
      <c r="EA95" s="314"/>
      <c r="EB95" s="326"/>
      <c r="EC95" s="222"/>
      <c r="EE95" s="230" t="str">
        <f>Setup!B25&amp;" "&amp;Setup!C25</f>
        <v xml:space="preserve"> </v>
      </c>
    </row>
    <row r="96" spans="2:137" ht="15" customHeight="1" x14ac:dyDescent="0.2">
      <c r="B96" s="86" t="str">
        <f t="shared" si="28"/>
        <v/>
      </c>
      <c r="C96" s="241"/>
      <c r="D96" s="466"/>
      <c r="E96" s="466"/>
      <c r="F96" s="466"/>
      <c r="G96" s="466"/>
      <c r="H96" s="466"/>
      <c r="I96" s="466"/>
      <c r="J96" s="466"/>
      <c r="K96" s="466"/>
      <c r="L96" s="466"/>
      <c r="M96" s="466"/>
      <c r="N96" s="466"/>
      <c r="O96" s="466"/>
      <c r="P96" s="466"/>
      <c r="Q96" s="466"/>
      <c r="R96" s="442"/>
      <c r="S96" s="443"/>
      <c r="T96" s="443"/>
      <c r="U96" s="443"/>
      <c r="V96" s="443"/>
      <c r="W96" s="443"/>
      <c r="X96" s="443"/>
      <c r="Y96" s="443"/>
      <c r="Z96" s="443"/>
      <c r="AA96" s="443"/>
      <c r="AB96" s="415"/>
      <c r="AC96" s="416"/>
      <c r="AD96" s="416"/>
      <c r="AE96" s="416"/>
      <c r="AF96" s="417"/>
      <c r="AG96" s="415"/>
      <c r="AH96" s="416"/>
      <c r="AI96" s="416"/>
      <c r="AJ96" s="416"/>
      <c r="AK96" s="417"/>
      <c r="AL96" s="415"/>
      <c r="AM96" s="416"/>
      <c r="AN96" s="416"/>
      <c r="AO96" s="416"/>
      <c r="AP96" s="417"/>
      <c r="AQ96" s="415"/>
      <c r="AR96" s="416"/>
      <c r="AS96" s="416"/>
      <c r="AT96" s="416"/>
      <c r="AU96" s="417"/>
      <c r="AV96" s="424">
        <f t="shared" si="32"/>
        <v>0</v>
      </c>
      <c r="AW96" s="425"/>
      <c r="AX96" s="425"/>
      <c r="AY96" s="425"/>
      <c r="AZ96" s="426"/>
      <c r="DC96" s="222"/>
      <c r="DD96" s="491">
        <f>ROUND(Setup!$AP$6*AB96,0)</f>
        <v>0</v>
      </c>
      <c r="DE96" s="492"/>
      <c r="DF96" s="492"/>
      <c r="DG96" s="492"/>
      <c r="DH96" s="493"/>
      <c r="DI96" s="491">
        <f>ROUND(Setup!$AP$6*AG96,0)</f>
        <v>0</v>
      </c>
      <c r="DJ96" s="492"/>
      <c r="DK96" s="492"/>
      <c r="DL96" s="492"/>
      <c r="DM96" s="493"/>
      <c r="DN96" s="491">
        <f>ROUND(Setup!$AP$6*AL96,0)</f>
        <v>0</v>
      </c>
      <c r="DO96" s="492"/>
      <c r="DP96" s="492"/>
      <c r="DQ96" s="492"/>
      <c r="DR96" s="493"/>
      <c r="DS96" s="491">
        <f>ROUND(Setup!$AP$6*AQ96,0)</f>
        <v>0</v>
      </c>
      <c r="DT96" s="492"/>
      <c r="DU96" s="492"/>
      <c r="DV96" s="492"/>
      <c r="DW96" s="493"/>
      <c r="DX96" s="490">
        <f t="shared" si="34"/>
        <v>0</v>
      </c>
      <c r="DY96" s="314"/>
      <c r="DZ96" s="314"/>
      <c r="EA96" s="314"/>
      <c r="EB96" s="326"/>
      <c r="EC96" s="222"/>
      <c r="EE96" s="230" t="str">
        <f>Setup!B26&amp;" "&amp;Setup!C26</f>
        <v xml:space="preserve"> </v>
      </c>
    </row>
    <row r="97" spans="2:135" ht="15" customHeight="1" x14ac:dyDescent="0.2">
      <c r="B97" s="86" t="str">
        <f t="shared" si="28"/>
        <v/>
      </c>
      <c r="C97" s="241"/>
      <c r="D97" s="466"/>
      <c r="E97" s="466"/>
      <c r="F97" s="466"/>
      <c r="G97" s="466"/>
      <c r="H97" s="466"/>
      <c r="I97" s="466"/>
      <c r="J97" s="466"/>
      <c r="K97" s="466"/>
      <c r="L97" s="466"/>
      <c r="M97" s="466"/>
      <c r="N97" s="466"/>
      <c r="O97" s="466"/>
      <c r="P97" s="466"/>
      <c r="Q97" s="466"/>
      <c r="R97" s="442"/>
      <c r="S97" s="443"/>
      <c r="T97" s="443"/>
      <c r="U97" s="443"/>
      <c r="V97" s="443"/>
      <c r="W97" s="443"/>
      <c r="X97" s="443"/>
      <c r="Y97" s="443"/>
      <c r="Z97" s="443"/>
      <c r="AA97" s="443"/>
      <c r="AB97" s="415"/>
      <c r="AC97" s="416"/>
      <c r="AD97" s="416"/>
      <c r="AE97" s="416"/>
      <c r="AF97" s="417"/>
      <c r="AG97" s="415"/>
      <c r="AH97" s="416"/>
      <c r="AI97" s="416"/>
      <c r="AJ97" s="416"/>
      <c r="AK97" s="417"/>
      <c r="AL97" s="415"/>
      <c r="AM97" s="416"/>
      <c r="AN97" s="416"/>
      <c r="AO97" s="416"/>
      <c r="AP97" s="417"/>
      <c r="AQ97" s="415"/>
      <c r="AR97" s="416"/>
      <c r="AS97" s="416"/>
      <c r="AT97" s="416"/>
      <c r="AU97" s="417"/>
      <c r="AV97" s="424">
        <f t="shared" si="32"/>
        <v>0</v>
      </c>
      <c r="AW97" s="425"/>
      <c r="AX97" s="425"/>
      <c r="AY97" s="425"/>
      <c r="AZ97" s="426"/>
      <c r="DC97" s="222"/>
      <c r="DD97" s="491">
        <f>ROUND(Setup!$AP$6*AB97,0)</f>
        <v>0</v>
      </c>
      <c r="DE97" s="492"/>
      <c r="DF97" s="492"/>
      <c r="DG97" s="492"/>
      <c r="DH97" s="493"/>
      <c r="DI97" s="491">
        <f>ROUND(Setup!$AP$6*AG97,0)</f>
        <v>0</v>
      </c>
      <c r="DJ97" s="492"/>
      <c r="DK97" s="492"/>
      <c r="DL97" s="492"/>
      <c r="DM97" s="493"/>
      <c r="DN97" s="491">
        <f>ROUND(Setup!$AP$6*AL97,0)</f>
        <v>0</v>
      </c>
      <c r="DO97" s="492"/>
      <c r="DP97" s="492"/>
      <c r="DQ97" s="492"/>
      <c r="DR97" s="493"/>
      <c r="DS97" s="491">
        <f>ROUND(Setup!$AP$6*AQ97,0)</f>
        <v>0</v>
      </c>
      <c r="DT97" s="492"/>
      <c r="DU97" s="492"/>
      <c r="DV97" s="492"/>
      <c r="DW97" s="493"/>
      <c r="DX97" s="490">
        <f t="shared" si="34"/>
        <v>0</v>
      </c>
      <c r="DY97" s="314"/>
      <c r="DZ97" s="314"/>
      <c r="EA97" s="314"/>
      <c r="EB97" s="326"/>
      <c r="EC97" s="222"/>
      <c r="EE97" s="230" t="str">
        <f>Setup!B27&amp;" "&amp;Setup!C27</f>
        <v xml:space="preserve"> </v>
      </c>
    </row>
    <row r="98" spans="2:135" ht="15" customHeight="1" x14ac:dyDescent="0.2">
      <c r="B98" s="86" t="str">
        <f t="shared" si="28"/>
        <v/>
      </c>
      <c r="C98" s="241"/>
      <c r="D98" s="466"/>
      <c r="E98" s="466"/>
      <c r="F98" s="466"/>
      <c r="G98" s="466"/>
      <c r="H98" s="466"/>
      <c r="I98" s="466"/>
      <c r="J98" s="466"/>
      <c r="K98" s="466"/>
      <c r="L98" s="466"/>
      <c r="M98" s="466"/>
      <c r="N98" s="466"/>
      <c r="O98" s="466"/>
      <c r="P98" s="466"/>
      <c r="Q98" s="466"/>
      <c r="R98" s="442"/>
      <c r="S98" s="443"/>
      <c r="T98" s="443"/>
      <c r="U98" s="443"/>
      <c r="V98" s="443"/>
      <c r="W98" s="443"/>
      <c r="X98" s="443"/>
      <c r="Y98" s="443"/>
      <c r="Z98" s="443"/>
      <c r="AA98" s="443"/>
      <c r="AB98" s="415"/>
      <c r="AC98" s="416"/>
      <c r="AD98" s="416"/>
      <c r="AE98" s="416"/>
      <c r="AF98" s="417"/>
      <c r="AG98" s="415"/>
      <c r="AH98" s="416"/>
      <c r="AI98" s="416"/>
      <c r="AJ98" s="416"/>
      <c r="AK98" s="417"/>
      <c r="AL98" s="415"/>
      <c r="AM98" s="416"/>
      <c r="AN98" s="416"/>
      <c r="AO98" s="416"/>
      <c r="AP98" s="417"/>
      <c r="AQ98" s="415"/>
      <c r="AR98" s="416"/>
      <c r="AS98" s="416"/>
      <c r="AT98" s="416"/>
      <c r="AU98" s="417"/>
      <c r="AV98" s="424">
        <f t="shared" si="32"/>
        <v>0</v>
      </c>
      <c r="AW98" s="425"/>
      <c r="AX98" s="425"/>
      <c r="AY98" s="425"/>
      <c r="AZ98" s="426"/>
      <c r="DC98" s="222"/>
      <c r="DD98" s="491">
        <f>ROUND(Setup!$AP$6*AB98,0)</f>
        <v>0</v>
      </c>
      <c r="DE98" s="492"/>
      <c r="DF98" s="492"/>
      <c r="DG98" s="492"/>
      <c r="DH98" s="493"/>
      <c r="DI98" s="491">
        <f>ROUND(Setup!$AP$6*AG98,0)</f>
        <v>0</v>
      </c>
      <c r="DJ98" s="492"/>
      <c r="DK98" s="492"/>
      <c r="DL98" s="492"/>
      <c r="DM98" s="493"/>
      <c r="DN98" s="491">
        <f>ROUND(Setup!$AP$6*AL98,0)</f>
        <v>0</v>
      </c>
      <c r="DO98" s="492"/>
      <c r="DP98" s="492"/>
      <c r="DQ98" s="492"/>
      <c r="DR98" s="493"/>
      <c r="DS98" s="491">
        <f>ROUND(Setup!$AP$6*AQ98,0)</f>
        <v>0</v>
      </c>
      <c r="DT98" s="492"/>
      <c r="DU98" s="492"/>
      <c r="DV98" s="492"/>
      <c r="DW98" s="493"/>
      <c r="DX98" s="490">
        <f t="shared" si="34"/>
        <v>0</v>
      </c>
      <c r="DY98" s="314"/>
      <c r="DZ98" s="314"/>
      <c r="EA98" s="314"/>
      <c r="EB98" s="326"/>
      <c r="EC98" s="222"/>
      <c r="EE98" s="230" t="str">
        <f>Setup!B28&amp;" "&amp;Setup!C28</f>
        <v xml:space="preserve"> </v>
      </c>
    </row>
    <row r="99" spans="2:135" ht="15" customHeight="1" x14ac:dyDescent="0.2">
      <c r="B99" s="86" t="str">
        <f t="shared" si="28"/>
        <v/>
      </c>
      <c r="C99" s="241"/>
      <c r="D99" s="466"/>
      <c r="E99" s="466"/>
      <c r="F99" s="466"/>
      <c r="G99" s="466"/>
      <c r="H99" s="466"/>
      <c r="I99" s="466"/>
      <c r="J99" s="466"/>
      <c r="K99" s="466"/>
      <c r="L99" s="466"/>
      <c r="M99" s="466"/>
      <c r="N99" s="466"/>
      <c r="O99" s="466"/>
      <c r="P99" s="466"/>
      <c r="Q99" s="466"/>
      <c r="R99" s="442"/>
      <c r="S99" s="443"/>
      <c r="T99" s="443"/>
      <c r="U99" s="443"/>
      <c r="V99" s="443"/>
      <c r="W99" s="443"/>
      <c r="X99" s="443"/>
      <c r="Y99" s="443"/>
      <c r="Z99" s="443"/>
      <c r="AA99" s="443"/>
      <c r="AB99" s="415"/>
      <c r="AC99" s="416"/>
      <c r="AD99" s="416"/>
      <c r="AE99" s="416"/>
      <c r="AF99" s="417"/>
      <c r="AG99" s="415"/>
      <c r="AH99" s="416"/>
      <c r="AI99" s="416"/>
      <c r="AJ99" s="416"/>
      <c r="AK99" s="417"/>
      <c r="AL99" s="415"/>
      <c r="AM99" s="416"/>
      <c r="AN99" s="416"/>
      <c r="AO99" s="416"/>
      <c r="AP99" s="417"/>
      <c r="AQ99" s="415"/>
      <c r="AR99" s="416"/>
      <c r="AS99" s="416"/>
      <c r="AT99" s="416"/>
      <c r="AU99" s="417"/>
      <c r="AV99" s="424">
        <f t="shared" si="32"/>
        <v>0</v>
      </c>
      <c r="AW99" s="425"/>
      <c r="AX99" s="425"/>
      <c r="AY99" s="425"/>
      <c r="AZ99" s="426"/>
      <c r="DC99" s="222"/>
      <c r="DD99" s="491">
        <f>ROUND(Setup!$AP$6*AB99,0)</f>
        <v>0</v>
      </c>
      <c r="DE99" s="492"/>
      <c r="DF99" s="492"/>
      <c r="DG99" s="492"/>
      <c r="DH99" s="493"/>
      <c r="DI99" s="491">
        <f>ROUND(Setup!$AP$6*AG99,0)</f>
        <v>0</v>
      </c>
      <c r="DJ99" s="492"/>
      <c r="DK99" s="492"/>
      <c r="DL99" s="492"/>
      <c r="DM99" s="493"/>
      <c r="DN99" s="491">
        <f>ROUND(Setup!$AP$6*AL99,0)</f>
        <v>0</v>
      </c>
      <c r="DO99" s="492"/>
      <c r="DP99" s="492"/>
      <c r="DQ99" s="492"/>
      <c r="DR99" s="493"/>
      <c r="DS99" s="491">
        <f>ROUND(Setup!$AP$6*AQ99,0)</f>
        <v>0</v>
      </c>
      <c r="DT99" s="492"/>
      <c r="DU99" s="492"/>
      <c r="DV99" s="492"/>
      <c r="DW99" s="493"/>
      <c r="DX99" s="490">
        <f t="shared" si="34"/>
        <v>0</v>
      </c>
      <c r="DY99" s="314"/>
      <c r="DZ99" s="314"/>
      <c r="EA99" s="314"/>
      <c r="EB99" s="326"/>
      <c r="EC99" s="222"/>
      <c r="EE99" s="230" t="str">
        <f>Setup!B29&amp;" "&amp;Setup!C29</f>
        <v xml:space="preserve"> </v>
      </c>
    </row>
    <row r="100" spans="2:135" ht="15" customHeight="1" x14ac:dyDescent="0.2">
      <c r="B100" s="86" t="str">
        <f t="shared" si="28"/>
        <v/>
      </c>
      <c r="C100" s="241"/>
      <c r="D100" s="466"/>
      <c r="E100" s="466"/>
      <c r="F100" s="466"/>
      <c r="G100" s="466"/>
      <c r="H100" s="466"/>
      <c r="I100" s="466"/>
      <c r="J100" s="466"/>
      <c r="K100" s="466"/>
      <c r="L100" s="466"/>
      <c r="M100" s="466"/>
      <c r="N100" s="466"/>
      <c r="O100" s="466"/>
      <c r="P100" s="466"/>
      <c r="Q100" s="466"/>
      <c r="R100" s="442"/>
      <c r="S100" s="443"/>
      <c r="T100" s="443"/>
      <c r="U100" s="443"/>
      <c r="V100" s="443"/>
      <c r="W100" s="443"/>
      <c r="X100" s="443"/>
      <c r="Y100" s="443"/>
      <c r="Z100" s="443"/>
      <c r="AA100" s="443"/>
      <c r="AB100" s="415"/>
      <c r="AC100" s="416"/>
      <c r="AD100" s="416"/>
      <c r="AE100" s="416"/>
      <c r="AF100" s="417"/>
      <c r="AG100" s="415"/>
      <c r="AH100" s="416"/>
      <c r="AI100" s="416"/>
      <c r="AJ100" s="416"/>
      <c r="AK100" s="417"/>
      <c r="AL100" s="415"/>
      <c r="AM100" s="416"/>
      <c r="AN100" s="416"/>
      <c r="AO100" s="416"/>
      <c r="AP100" s="417"/>
      <c r="AQ100" s="415"/>
      <c r="AR100" s="416"/>
      <c r="AS100" s="416"/>
      <c r="AT100" s="416"/>
      <c r="AU100" s="417"/>
      <c r="AV100" s="424">
        <f t="shared" si="32"/>
        <v>0</v>
      </c>
      <c r="AW100" s="425"/>
      <c r="AX100" s="425"/>
      <c r="AY100" s="425"/>
      <c r="AZ100" s="426"/>
      <c r="DC100" s="222"/>
      <c r="DD100" s="491">
        <f>ROUND(Setup!$AP$6*AB100,0)</f>
        <v>0</v>
      </c>
      <c r="DE100" s="492"/>
      <c r="DF100" s="492"/>
      <c r="DG100" s="492"/>
      <c r="DH100" s="493"/>
      <c r="DI100" s="491">
        <f>ROUND(Setup!$AP$6*AG100,0)</f>
        <v>0</v>
      </c>
      <c r="DJ100" s="492"/>
      <c r="DK100" s="492"/>
      <c r="DL100" s="492"/>
      <c r="DM100" s="493"/>
      <c r="DN100" s="491">
        <f>ROUND(Setup!$AP$6*AL100,0)</f>
        <v>0</v>
      </c>
      <c r="DO100" s="492"/>
      <c r="DP100" s="492"/>
      <c r="DQ100" s="492"/>
      <c r="DR100" s="493"/>
      <c r="DS100" s="491">
        <f>ROUND(Setup!$AP$6*AQ100,0)</f>
        <v>0</v>
      </c>
      <c r="DT100" s="492"/>
      <c r="DU100" s="492"/>
      <c r="DV100" s="492"/>
      <c r="DW100" s="493"/>
      <c r="DX100" s="490">
        <f t="shared" si="34"/>
        <v>0</v>
      </c>
      <c r="DY100" s="314"/>
      <c r="DZ100" s="314"/>
      <c r="EA100" s="314"/>
      <c r="EB100" s="326"/>
      <c r="EC100" s="222"/>
      <c r="EE100" s="230" t="str">
        <f>Setup!B30&amp;" "&amp;Setup!C30</f>
        <v xml:space="preserve"> </v>
      </c>
    </row>
    <row r="101" spans="2:135" ht="15" customHeight="1" x14ac:dyDescent="0.2">
      <c r="B101" s="86" t="str">
        <f t="shared" si="28"/>
        <v/>
      </c>
      <c r="C101" s="241"/>
      <c r="D101" s="466"/>
      <c r="E101" s="466"/>
      <c r="F101" s="466"/>
      <c r="G101" s="466"/>
      <c r="H101" s="466"/>
      <c r="I101" s="466"/>
      <c r="J101" s="466"/>
      <c r="K101" s="466"/>
      <c r="L101" s="466"/>
      <c r="M101" s="466"/>
      <c r="N101" s="466"/>
      <c r="O101" s="466"/>
      <c r="P101" s="466"/>
      <c r="Q101" s="466"/>
      <c r="R101" s="442"/>
      <c r="S101" s="443"/>
      <c r="T101" s="443"/>
      <c r="U101" s="443"/>
      <c r="V101" s="443"/>
      <c r="W101" s="443"/>
      <c r="X101" s="443"/>
      <c r="Y101" s="443"/>
      <c r="Z101" s="443"/>
      <c r="AA101" s="443"/>
      <c r="AB101" s="415"/>
      <c r="AC101" s="416"/>
      <c r="AD101" s="416"/>
      <c r="AE101" s="416"/>
      <c r="AF101" s="417"/>
      <c r="AG101" s="415"/>
      <c r="AH101" s="416"/>
      <c r="AI101" s="416"/>
      <c r="AJ101" s="416"/>
      <c r="AK101" s="417"/>
      <c r="AL101" s="415"/>
      <c r="AM101" s="416"/>
      <c r="AN101" s="416"/>
      <c r="AO101" s="416"/>
      <c r="AP101" s="417"/>
      <c r="AQ101" s="415"/>
      <c r="AR101" s="416"/>
      <c r="AS101" s="416"/>
      <c r="AT101" s="416"/>
      <c r="AU101" s="417"/>
      <c r="AV101" s="424">
        <f t="shared" si="32"/>
        <v>0</v>
      </c>
      <c r="AW101" s="425"/>
      <c r="AX101" s="425"/>
      <c r="AY101" s="425"/>
      <c r="AZ101" s="426"/>
      <c r="DC101" s="222"/>
      <c r="DD101" s="491">
        <f>ROUND(Setup!$AP$6*AB101,0)</f>
        <v>0</v>
      </c>
      <c r="DE101" s="492"/>
      <c r="DF101" s="492"/>
      <c r="DG101" s="492"/>
      <c r="DH101" s="493"/>
      <c r="DI101" s="491">
        <f>ROUND(Setup!$AP$6*AG101,0)</f>
        <v>0</v>
      </c>
      <c r="DJ101" s="492"/>
      <c r="DK101" s="492"/>
      <c r="DL101" s="492"/>
      <c r="DM101" s="493"/>
      <c r="DN101" s="491">
        <f>ROUND(Setup!$AP$6*AL101,0)</f>
        <v>0</v>
      </c>
      <c r="DO101" s="492"/>
      <c r="DP101" s="492"/>
      <c r="DQ101" s="492"/>
      <c r="DR101" s="493"/>
      <c r="DS101" s="491">
        <f>ROUND(Setup!$AP$6*AQ101,0)</f>
        <v>0</v>
      </c>
      <c r="DT101" s="492"/>
      <c r="DU101" s="492"/>
      <c r="DV101" s="492"/>
      <c r="DW101" s="493"/>
      <c r="DX101" s="490">
        <f t="shared" si="34"/>
        <v>0</v>
      </c>
      <c r="DY101" s="314"/>
      <c r="DZ101" s="314"/>
      <c r="EA101" s="314"/>
      <c r="EB101" s="326"/>
      <c r="EC101" s="222"/>
      <c r="EE101" s="230" t="str">
        <f>Setup!B31&amp;" "&amp;Setup!C31</f>
        <v xml:space="preserve"> </v>
      </c>
    </row>
    <row r="102" spans="2:135" ht="15" customHeight="1" x14ac:dyDescent="0.2">
      <c r="B102" s="86" t="str">
        <f t="shared" si="28"/>
        <v/>
      </c>
      <c r="C102" s="241"/>
      <c r="D102" s="466"/>
      <c r="E102" s="466"/>
      <c r="F102" s="466"/>
      <c r="G102" s="466"/>
      <c r="H102" s="466"/>
      <c r="I102" s="466"/>
      <c r="J102" s="466"/>
      <c r="K102" s="466"/>
      <c r="L102" s="466"/>
      <c r="M102" s="466"/>
      <c r="N102" s="466"/>
      <c r="O102" s="466"/>
      <c r="P102" s="466"/>
      <c r="Q102" s="466"/>
      <c r="R102" s="442"/>
      <c r="S102" s="443"/>
      <c r="T102" s="443"/>
      <c r="U102" s="443"/>
      <c r="V102" s="443"/>
      <c r="W102" s="443"/>
      <c r="X102" s="443"/>
      <c r="Y102" s="443"/>
      <c r="Z102" s="443"/>
      <c r="AA102" s="443"/>
      <c r="AB102" s="415"/>
      <c r="AC102" s="416"/>
      <c r="AD102" s="416"/>
      <c r="AE102" s="416"/>
      <c r="AF102" s="417"/>
      <c r="AG102" s="415"/>
      <c r="AH102" s="416"/>
      <c r="AI102" s="416"/>
      <c r="AJ102" s="416"/>
      <c r="AK102" s="417"/>
      <c r="AL102" s="415"/>
      <c r="AM102" s="416"/>
      <c r="AN102" s="416"/>
      <c r="AO102" s="416"/>
      <c r="AP102" s="417"/>
      <c r="AQ102" s="415"/>
      <c r="AR102" s="416"/>
      <c r="AS102" s="416"/>
      <c r="AT102" s="416"/>
      <c r="AU102" s="417"/>
      <c r="AV102" s="424">
        <f t="shared" si="32"/>
        <v>0</v>
      </c>
      <c r="AW102" s="425"/>
      <c r="AX102" s="425"/>
      <c r="AY102" s="425"/>
      <c r="AZ102" s="426"/>
      <c r="DC102" s="222"/>
      <c r="DD102" s="491">
        <f>ROUND(Setup!$AP$6*AB102,0)</f>
        <v>0</v>
      </c>
      <c r="DE102" s="492"/>
      <c r="DF102" s="492"/>
      <c r="DG102" s="492"/>
      <c r="DH102" s="493"/>
      <c r="DI102" s="491">
        <f>ROUND(Setup!$AP$6*AG102,0)</f>
        <v>0</v>
      </c>
      <c r="DJ102" s="492"/>
      <c r="DK102" s="492"/>
      <c r="DL102" s="492"/>
      <c r="DM102" s="493"/>
      <c r="DN102" s="491">
        <f>ROUND(Setup!$AP$6*AL102,0)</f>
        <v>0</v>
      </c>
      <c r="DO102" s="492"/>
      <c r="DP102" s="492"/>
      <c r="DQ102" s="492"/>
      <c r="DR102" s="493"/>
      <c r="DS102" s="491">
        <f>ROUND(Setup!$AP$6*AQ102,0)</f>
        <v>0</v>
      </c>
      <c r="DT102" s="492"/>
      <c r="DU102" s="492"/>
      <c r="DV102" s="492"/>
      <c r="DW102" s="493"/>
      <c r="DX102" s="490">
        <f t="shared" si="34"/>
        <v>0</v>
      </c>
      <c r="DY102" s="314"/>
      <c r="DZ102" s="314"/>
      <c r="EA102" s="314"/>
      <c r="EB102" s="326"/>
      <c r="EC102" s="222"/>
      <c r="EE102" s="230" t="str">
        <f>Setup!B32&amp;" "&amp;Setup!C32</f>
        <v xml:space="preserve"> </v>
      </c>
    </row>
    <row r="103" spans="2:135" ht="15" customHeight="1" x14ac:dyDescent="0.2">
      <c r="B103" s="86" t="str">
        <f t="shared" si="28"/>
        <v/>
      </c>
      <c r="C103" s="241"/>
      <c r="D103" s="466"/>
      <c r="E103" s="466"/>
      <c r="F103" s="466"/>
      <c r="G103" s="466"/>
      <c r="H103" s="466"/>
      <c r="I103" s="466"/>
      <c r="J103" s="466"/>
      <c r="K103" s="466"/>
      <c r="L103" s="466"/>
      <c r="M103" s="466"/>
      <c r="N103" s="466"/>
      <c r="O103" s="466"/>
      <c r="P103" s="466"/>
      <c r="Q103" s="466"/>
      <c r="R103" s="442"/>
      <c r="S103" s="443"/>
      <c r="T103" s="443"/>
      <c r="U103" s="443"/>
      <c r="V103" s="443"/>
      <c r="W103" s="443"/>
      <c r="X103" s="443"/>
      <c r="Y103" s="443"/>
      <c r="Z103" s="443"/>
      <c r="AA103" s="443"/>
      <c r="AB103" s="415"/>
      <c r="AC103" s="416"/>
      <c r="AD103" s="416"/>
      <c r="AE103" s="416"/>
      <c r="AF103" s="417"/>
      <c r="AG103" s="415"/>
      <c r="AH103" s="416"/>
      <c r="AI103" s="416"/>
      <c r="AJ103" s="416"/>
      <c r="AK103" s="417"/>
      <c r="AL103" s="415"/>
      <c r="AM103" s="416"/>
      <c r="AN103" s="416"/>
      <c r="AO103" s="416"/>
      <c r="AP103" s="417"/>
      <c r="AQ103" s="415"/>
      <c r="AR103" s="416"/>
      <c r="AS103" s="416"/>
      <c r="AT103" s="416"/>
      <c r="AU103" s="417"/>
      <c r="AV103" s="424">
        <f t="shared" si="32"/>
        <v>0</v>
      </c>
      <c r="AW103" s="425"/>
      <c r="AX103" s="425"/>
      <c r="AY103" s="425"/>
      <c r="AZ103" s="426"/>
      <c r="DC103" s="222"/>
      <c r="DD103" s="491">
        <f>ROUND(Setup!$AP$6*AB103,0)</f>
        <v>0</v>
      </c>
      <c r="DE103" s="492"/>
      <c r="DF103" s="492"/>
      <c r="DG103" s="492"/>
      <c r="DH103" s="493"/>
      <c r="DI103" s="491">
        <f>ROUND(Setup!$AP$6*AG103,0)</f>
        <v>0</v>
      </c>
      <c r="DJ103" s="492"/>
      <c r="DK103" s="492"/>
      <c r="DL103" s="492"/>
      <c r="DM103" s="493"/>
      <c r="DN103" s="491">
        <f>ROUND(Setup!$AP$6*AL103,0)</f>
        <v>0</v>
      </c>
      <c r="DO103" s="492"/>
      <c r="DP103" s="492"/>
      <c r="DQ103" s="492"/>
      <c r="DR103" s="493"/>
      <c r="DS103" s="491">
        <f>ROUND(Setup!$AP$6*AQ103,0)</f>
        <v>0</v>
      </c>
      <c r="DT103" s="492"/>
      <c r="DU103" s="492"/>
      <c r="DV103" s="492"/>
      <c r="DW103" s="493"/>
      <c r="DX103" s="490">
        <f t="shared" si="34"/>
        <v>0</v>
      </c>
      <c r="DY103" s="314"/>
      <c r="DZ103" s="314"/>
      <c r="EA103" s="314"/>
      <c r="EB103" s="326"/>
      <c r="EC103" s="222"/>
      <c r="EE103" s="230" t="str">
        <f>Setup!B33&amp;" "&amp;Setup!C33</f>
        <v xml:space="preserve"> </v>
      </c>
    </row>
    <row r="104" spans="2:135" ht="15" customHeight="1" x14ac:dyDescent="0.2">
      <c r="B104" s="86" t="str">
        <f t="shared" si="28"/>
        <v/>
      </c>
      <c r="C104" s="241"/>
      <c r="D104" s="466"/>
      <c r="E104" s="466"/>
      <c r="F104" s="466"/>
      <c r="G104" s="466"/>
      <c r="H104" s="466"/>
      <c r="I104" s="466"/>
      <c r="J104" s="466"/>
      <c r="K104" s="466"/>
      <c r="L104" s="466"/>
      <c r="M104" s="466"/>
      <c r="N104" s="466"/>
      <c r="O104" s="466"/>
      <c r="P104" s="466"/>
      <c r="Q104" s="466"/>
      <c r="R104" s="442"/>
      <c r="S104" s="443"/>
      <c r="T104" s="443"/>
      <c r="U104" s="443"/>
      <c r="V104" s="443"/>
      <c r="W104" s="443"/>
      <c r="X104" s="443"/>
      <c r="Y104" s="443"/>
      <c r="Z104" s="443"/>
      <c r="AA104" s="443"/>
      <c r="AB104" s="415"/>
      <c r="AC104" s="416"/>
      <c r="AD104" s="416"/>
      <c r="AE104" s="416"/>
      <c r="AF104" s="417"/>
      <c r="AG104" s="415"/>
      <c r="AH104" s="416"/>
      <c r="AI104" s="416"/>
      <c r="AJ104" s="416"/>
      <c r="AK104" s="417"/>
      <c r="AL104" s="415"/>
      <c r="AM104" s="416"/>
      <c r="AN104" s="416"/>
      <c r="AO104" s="416"/>
      <c r="AP104" s="417"/>
      <c r="AQ104" s="415"/>
      <c r="AR104" s="416"/>
      <c r="AS104" s="416"/>
      <c r="AT104" s="416"/>
      <c r="AU104" s="417"/>
      <c r="AV104" s="424">
        <f t="shared" si="32"/>
        <v>0</v>
      </c>
      <c r="AW104" s="425"/>
      <c r="AX104" s="425"/>
      <c r="AY104" s="425"/>
      <c r="AZ104" s="426"/>
      <c r="DC104" s="222"/>
      <c r="DD104" s="491">
        <f>ROUND(Setup!$AP$6*AB104,0)</f>
        <v>0</v>
      </c>
      <c r="DE104" s="492"/>
      <c r="DF104" s="492"/>
      <c r="DG104" s="492"/>
      <c r="DH104" s="493"/>
      <c r="DI104" s="491">
        <f>ROUND(Setup!$AP$6*AG104,0)</f>
        <v>0</v>
      </c>
      <c r="DJ104" s="492"/>
      <c r="DK104" s="492"/>
      <c r="DL104" s="492"/>
      <c r="DM104" s="493"/>
      <c r="DN104" s="491">
        <f>ROUND(Setup!$AP$6*AL104,0)</f>
        <v>0</v>
      </c>
      <c r="DO104" s="492"/>
      <c r="DP104" s="492"/>
      <c r="DQ104" s="492"/>
      <c r="DR104" s="493"/>
      <c r="DS104" s="491">
        <f>ROUND(Setup!$AP$6*AQ104,0)</f>
        <v>0</v>
      </c>
      <c r="DT104" s="492"/>
      <c r="DU104" s="492"/>
      <c r="DV104" s="492"/>
      <c r="DW104" s="493"/>
      <c r="DX104" s="490">
        <f t="shared" si="34"/>
        <v>0</v>
      </c>
      <c r="DY104" s="314"/>
      <c r="DZ104" s="314"/>
      <c r="EA104" s="314"/>
      <c r="EB104" s="326"/>
      <c r="EC104" s="222"/>
      <c r="EE104" s="230" t="str">
        <f>Setup!B34&amp;" "&amp;Setup!C34</f>
        <v xml:space="preserve"> </v>
      </c>
    </row>
    <row r="105" spans="2:135" ht="15" customHeight="1" x14ac:dyDescent="0.2">
      <c r="B105" s="86" t="str">
        <f t="shared" si="28"/>
        <v/>
      </c>
      <c r="C105" s="241"/>
      <c r="D105" s="466"/>
      <c r="E105" s="466"/>
      <c r="F105" s="466"/>
      <c r="G105" s="466"/>
      <c r="H105" s="466"/>
      <c r="I105" s="466"/>
      <c r="J105" s="466"/>
      <c r="K105" s="466"/>
      <c r="L105" s="466"/>
      <c r="M105" s="466"/>
      <c r="N105" s="466"/>
      <c r="O105" s="466"/>
      <c r="P105" s="466"/>
      <c r="Q105" s="466"/>
      <c r="R105" s="442"/>
      <c r="S105" s="443"/>
      <c r="T105" s="443"/>
      <c r="U105" s="443"/>
      <c r="V105" s="443"/>
      <c r="W105" s="443"/>
      <c r="X105" s="443"/>
      <c r="Y105" s="443"/>
      <c r="Z105" s="443"/>
      <c r="AA105" s="443"/>
      <c r="AB105" s="415"/>
      <c r="AC105" s="416"/>
      <c r="AD105" s="416"/>
      <c r="AE105" s="416"/>
      <c r="AF105" s="417"/>
      <c r="AG105" s="415"/>
      <c r="AH105" s="416"/>
      <c r="AI105" s="416"/>
      <c r="AJ105" s="416"/>
      <c r="AK105" s="417"/>
      <c r="AL105" s="415"/>
      <c r="AM105" s="416"/>
      <c r="AN105" s="416"/>
      <c r="AO105" s="416"/>
      <c r="AP105" s="417"/>
      <c r="AQ105" s="415"/>
      <c r="AR105" s="416"/>
      <c r="AS105" s="416"/>
      <c r="AT105" s="416"/>
      <c r="AU105" s="417"/>
      <c r="AV105" s="424">
        <f t="shared" si="32"/>
        <v>0</v>
      </c>
      <c r="AW105" s="425"/>
      <c r="AX105" s="425"/>
      <c r="AY105" s="425"/>
      <c r="AZ105" s="426"/>
      <c r="DC105" s="222"/>
      <c r="DD105" s="491">
        <f>ROUND(Setup!$AP$6*AB105,0)</f>
        <v>0</v>
      </c>
      <c r="DE105" s="492"/>
      <c r="DF105" s="492"/>
      <c r="DG105" s="492"/>
      <c r="DH105" s="493"/>
      <c r="DI105" s="491">
        <f>ROUND(Setup!$AP$6*AG105,0)</f>
        <v>0</v>
      </c>
      <c r="DJ105" s="492"/>
      <c r="DK105" s="492"/>
      <c r="DL105" s="492"/>
      <c r="DM105" s="493"/>
      <c r="DN105" s="491">
        <f>ROUND(Setup!$AP$6*AL105,0)</f>
        <v>0</v>
      </c>
      <c r="DO105" s="492"/>
      <c r="DP105" s="492"/>
      <c r="DQ105" s="492"/>
      <c r="DR105" s="493"/>
      <c r="DS105" s="491">
        <f>ROUND(Setup!$AP$6*AQ105,0)</f>
        <v>0</v>
      </c>
      <c r="DT105" s="492"/>
      <c r="DU105" s="492"/>
      <c r="DV105" s="492"/>
      <c r="DW105" s="493"/>
      <c r="DX105" s="490">
        <f t="shared" si="34"/>
        <v>0</v>
      </c>
      <c r="DY105" s="314"/>
      <c r="DZ105" s="314"/>
      <c r="EA105" s="314"/>
      <c r="EB105" s="326"/>
      <c r="EC105" s="222"/>
      <c r="EE105" s="230" t="str">
        <f>Setup!B35&amp;" "&amp;Setup!C35</f>
        <v xml:space="preserve"> </v>
      </c>
    </row>
    <row r="106" spans="2:135" ht="15" customHeight="1" x14ac:dyDescent="0.2">
      <c r="B106" s="86" t="str">
        <f t="shared" si="28"/>
        <v/>
      </c>
      <c r="C106" s="241"/>
      <c r="D106" s="466"/>
      <c r="E106" s="466"/>
      <c r="F106" s="466"/>
      <c r="G106" s="466"/>
      <c r="H106" s="466"/>
      <c r="I106" s="466"/>
      <c r="J106" s="466"/>
      <c r="K106" s="466"/>
      <c r="L106" s="466"/>
      <c r="M106" s="466"/>
      <c r="N106" s="466"/>
      <c r="O106" s="466"/>
      <c r="P106" s="466"/>
      <c r="Q106" s="466"/>
      <c r="R106" s="442"/>
      <c r="S106" s="443"/>
      <c r="T106" s="443"/>
      <c r="U106" s="443"/>
      <c r="V106" s="443"/>
      <c r="W106" s="443"/>
      <c r="X106" s="443"/>
      <c r="Y106" s="443"/>
      <c r="Z106" s="443"/>
      <c r="AA106" s="443"/>
      <c r="AB106" s="415"/>
      <c r="AC106" s="416"/>
      <c r="AD106" s="416"/>
      <c r="AE106" s="416"/>
      <c r="AF106" s="417"/>
      <c r="AG106" s="415"/>
      <c r="AH106" s="416"/>
      <c r="AI106" s="416"/>
      <c r="AJ106" s="416"/>
      <c r="AK106" s="417"/>
      <c r="AL106" s="415"/>
      <c r="AM106" s="416"/>
      <c r="AN106" s="416"/>
      <c r="AO106" s="416"/>
      <c r="AP106" s="417"/>
      <c r="AQ106" s="415"/>
      <c r="AR106" s="416"/>
      <c r="AS106" s="416"/>
      <c r="AT106" s="416"/>
      <c r="AU106" s="417"/>
      <c r="AV106" s="424">
        <f t="shared" si="32"/>
        <v>0</v>
      </c>
      <c r="AW106" s="425"/>
      <c r="AX106" s="425"/>
      <c r="AY106" s="425"/>
      <c r="AZ106" s="426"/>
      <c r="DC106" s="222"/>
      <c r="DD106" s="491">
        <f>ROUND(Setup!$AP$6*AB106,0)</f>
        <v>0</v>
      </c>
      <c r="DE106" s="492"/>
      <c r="DF106" s="492"/>
      <c r="DG106" s="492"/>
      <c r="DH106" s="493"/>
      <c r="DI106" s="491">
        <f>ROUND(Setup!$AP$6*AG106,0)</f>
        <v>0</v>
      </c>
      <c r="DJ106" s="492"/>
      <c r="DK106" s="492"/>
      <c r="DL106" s="492"/>
      <c r="DM106" s="493"/>
      <c r="DN106" s="491">
        <f>ROUND(Setup!$AP$6*AL106,0)</f>
        <v>0</v>
      </c>
      <c r="DO106" s="492"/>
      <c r="DP106" s="492"/>
      <c r="DQ106" s="492"/>
      <c r="DR106" s="493"/>
      <c r="DS106" s="491">
        <f>ROUND(Setup!$AP$6*AQ106,0)</f>
        <v>0</v>
      </c>
      <c r="DT106" s="492"/>
      <c r="DU106" s="492"/>
      <c r="DV106" s="492"/>
      <c r="DW106" s="493"/>
      <c r="DX106" s="490">
        <f t="shared" si="34"/>
        <v>0</v>
      </c>
      <c r="DY106" s="314"/>
      <c r="DZ106" s="314"/>
      <c r="EA106" s="314"/>
      <c r="EB106" s="326"/>
      <c r="EC106" s="222"/>
    </row>
    <row r="107" spans="2:135" ht="15" customHeight="1" x14ac:dyDescent="0.2">
      <c r="B107" s="86" t="str">
        <f t="shared" si="28"/>
        <v/>
      </c>
      <c r="C107" s="241"/>
      <c r="D107" s="466"/>
      <c r="E107" s="466"/>
      <c r="F107" s="466"/>
      <c r="G107" s="466"/>
      <c r="H107" s="466"/>
      <c r="I107" s="466"/>
      <c r="J107" s="466"/>
      <c r="K107" s="466"/>
      <c r="L107" s="466"/>
      <c r="M107" s="466"/>
      <c r="N107" s="466"/>
      <c r="O107" s="466"/>
      <c r="P107" s="466"/>
      <c r="Q107" s="466"/>
      <c r="R107" s="442"/>
      <c r="S107" s="443"/>
      <c r="T107" s="443"/>
      <c r="U107" s="443"/>
      <c r="V107" s="443"/>
      <c r="W107" s="443"/>
      <c r="X107" s="443"/>
      <c r="Y107" s="443"/>
      <c r="Z107" s="443"/>
      <c r="AA107" s="443"/>
      <c r="AB107" s="415"/>
      <c r="AC107" s="416"/>
      <c r="AD107" s="416"/>
      <c r="AE107" s="416"/>
      <c r="AF107" s="417"/>
      <c r="AG107" s="415"/>
      <c r="AH107" s="416"/>
      <c r="AI107" s="416"/>
      <c r="AJ107" s="416"/>
      <c r="AK107" s="417"/>
      <c r="AL107" s="415"/>
      <c r="AM107" s="416"/>
      <c r="AN107" s="416"/>
      <c r="AO107" s="416"/>
      <c r="AP107" s="417"/>
      <c r="AQ107" s="415"/>
      <c r="AR107" s="416"/>
      <c r="AS107" s="416"/>
      <c r="AT107" s="416"/>
      <c r="AU107" s="417"/>
      <c r="AV107" s="424">
        <f t="shared" si="32"/>
        <v>0</v>
      </c>
      <c r="AW107" s="425"/>
      <c r="AX107" s="425"/>
      <c r="AY107" s="425"/>
      <c r="AZ107" s="426"/>
      <c r="DC107" s="222"/>
      <c r="DD107" s="491">
        <f>ROUND(Setup!$AP$6*AB107,0)</f>
        <v>0</v>
      </c>
      <c r="DE107" s="492"/>
      <c r="DF107" s="492"/>
      <c r="DG107" s="492"/>
      <c r="DH107" s="493"/>
      <c r="DI107" s="491">
        <f>ROUND(Setup!$AP$6*AG107,0)</f>
        <v>0</v>
      </c>
      <c r="DJ107" s="492"/>
      <c r="DK107" s="492"/>
      <c r="DL107" s="492"/>
      <c r="DM107" s="493"/>
      <c r="DN107" s="491">
        <f>ROUND(Setup!$AP$6*AL107,0)</f>
        <v>0</v>
      </c>
      <c r="DO107" s="492"/>
      <c r="DP107" s="492"/>
      <c r="DQ107" s="492"/>
      <c r="DR107" s="493"/>
      <c r="DS107" s="491">
        <f>ROUND(Setup!$AP$6*AQ107,0)</f>
        <v>0</v>
      </c>
      <c r="DT107" s="492"/>
      <c r="DU107" s="492"/>
      <c r="DV107" s="492"/>
      <c r="DW107" s="493"/>
      <c r="DX107" s="490">
        <f t="shared" si="34"/>
        <v>0</v>
      </c>
      <c r="DY107" s="314"/>
      <c r="DZ107" s="314"/>
      <c r="EA107" s="314"/>
      <c r="EB107" s="326"/>
      <c r="EC107" s="222"/>
    </row>
    <row r="108" spans="2:135" ht="15" customHeight="1" x14ac:dyDescent="0.2">
      <c r="B108" s="86" t="str">
        <f t="shared" si="28"/>
        <v/>
      </c>
      <c r="C108" s="241"/>
      <c r="D108" s="466"/>
      <c r="E108" s="466"/>
      <c r="F108" s="466"/>
      <c r="G108" s="466"/>
      <c r="H108" s="466"/>
      <c r="I108" s="466"/>
      <c r="J108" s="466"/>
      <c r="K108" s="466"/>
      <c r="L108" s="466"/>
      <c r="M108" s="466"/>
      <c r="N108" s="466"/>
      <c r="O108" s="466"/>
      <c r="P108" s="466"/>
      <c r="Q108" s="466"/>
      <c r="R108" s="442"/>
      <c r="S108" s="443"/>
      <c r="T108" s="443"/>
      <c r="U108" s="443"/>
      <c r="V108" s="443"/>
      <c r="W108" s="443"/>
      <c r="X108" s="443"/>
      <c r="Y108" s="443"/>
      <c r="Z108" s="443"/>
      <c r="AA108" s="443"/>
      <c r="AB108" s="415"/>
      <c r="AC108" s="416"/>
      <c r="AD108" s="416"/>
      <c r="AE108" s="416"/>
      <c r="AF108" s="417"/>
      <c r="AG108" s="415"/>
      <c r="AH108" s="416"/>
      <c r="AI108" s="416"/>
      <c r="AJ108" s="416"/>
      <c r="AK108" s="417"/>
      <c r="AL108" s="415"/>
      <c r="AM108" s="416"/>
      <c r="AN108" s="416"/>
      <c r="AO108" s="416"/>
      <c r="AP108" s="417"/>
      <c r="AQ108" s="415"/>
      <c r="AR108" s="416"/>
      <c r="AS108" s="416"/>
      <c r="AT108" s="416"/>
      <c r="AU108" s="417"/>
      <c r="AV108" s="424">
        <f t="shared" ref="AV108:AV131" si="35">ROUND((SUM(AB108:AU108)),0)</f>
        <v>0</v>
      </c>
      <c r="AW108" s="425"/>
      <c r="AX108" s="425"/>
      <c r="AY108" s="425"/>
      <c r="AZ108" s="426"/>
      <c r="DC108" s="222"/>
      <c r="DD108" s="491">
        <f>ROUND(Setup!$AP$6*AB108,0)</f>
        <v>0</v>
      </c>
      <c r="DE108" s="492"/>
      <c r="DF108" s="492"/>
      <c r="DG108" s="492"/>
      <c r="DH108" s="493"/>
      <c r="DI108" s="491">
        <f>ROUND(Setup!$AP$6*AG108,0)</f>
        <v>0</v>
      </c>
      <c r="DJ108" s="492"/>
      <c r="DK108" s="492"/>
      <c r="DL108" s="492"/>
      <c r="DM108" s="493"/>
      <c r="DN108" s="491">
        <f>ROUND(Setup!$AP$6*AL108,0)</f>
        <v>0</v>
      </c>
      <c r="DO108" s="492"/>
      <c r="DP108" s="492"/>
      <c r="DQ108" s="492"/>
      <c r="DR108" s="493"/>
      <c r="DS108" s="491">
        <f>ROUND(Setup!$AP$6*AQ108,0)</f>
        <v>0</v>
      </c>
      <c r="DT108" s="492"/>
      <c r="DU108" s="492"/>
      <c r="DV108" s="492"/>
      <c r="DW108" s="493"/>
      <c r="DX108" s="490">
        <f t="shared" ref="DX108:DX131" si="36">ROUND((SUM(DD108:DW108)),0)</f>
        <v>0</v>
      </c>
      <c r="DY108" s="314"/>
      <c r="DZ108" s="314"/>
      <c r="EA108" s="314"/>
      <c r="EB108" s="326"/>
      <c r="EC108" s="222"/>
    </row>
    <row r="109" spans="2:135" ht="15" customHeight="1" x14ac:dyDescent="0.2">
      <c r="B109" s="86" t="str">
        <f t="shared" si="28"/>
        <v/>
      </c>
      <c r="C109" s="241"/>
      <c r="D109" s="466"/>
      <c r="E109" s="466"/>
      <c r="F109" s="466"/>
      <c r="G109" s="466"/>
      <c r="H109" s="466"/>
      <c r="I109" s="466"/>
      <c r="J109" s="466"/>
      <c r="K109" s="466"/>
      <c r="L109" s="466"/>
      <c r="M109" s="466"/>
      <c r="N109" s="466"/>
      <c r="O109" s="466"/>
      <c r="P109" s="466"/>
      <c r="Q109" s="466"/>
      <c r="R109" s="442"/>
      <c r="S109" s="443"/>
      <c r="T109" s="443"/>
      <c r="U109" s="443"/>
      <c r="V109" s="443"/>
      <c r="W109" s="443"/>
      <c r="X109" s="443"/>
      <c r="Y109" s="443"/>
      <c r="Z109" s="443"/>
      <c r="AA109" s="443"/>
      <c r="AB109" s="415"/>
      <c r="AC109" s="416"/>
      <c r="AD109" s="416"/>
      <c r="AE109" s="416"/>
      <c r="AF109" s="417"/>
      <c r="AG109" s="415"/>
      <c r="AH109" s="416"/>
      <c r="AI109" s="416"/>
      <c r="AJ109" s="416"/>
      <c r="AK109" s="417"/>
      <c r="AL109" s="415"/>
      <c r="AM109" s="416"/>
      <c r="AN109" s="416"/>
      <c r="AO109" s="416"/>
      <c r="AP109" s="417"/>
      <c r="AQ109" s="415"/>
      <c r="AR109" s="416"/>
      <c r="AS109" s="416"/>
      <c r="AT109" s="416"/>
      <c r="AU109" s="417"/>
      <c r="AV109" s="424">
        <f t="shared" si="35"/>
        <v>0</v>
      </c>
      <c r="AW109" s="425"/>
      <c r="AX109" s="425"/>
      <c r="AY109" s="425"/>
      <c r="AZ109" s="426"/>
      <c r="DC109" s="222"/>
      <c r="DD109" s="491">
        <f>ROUND(Setup!$AP$6*AB109,0)</f>
        <v>0</v>
      </c>
      <c r="DE109" s="492"/>
      <c r="DF109" s="492"/>
      <c r="DG109" s="492"/>
      <c r="DH109" s="493"/>
      <c r="DI109" s="491">
        <f>ROUND(Setup!$AP$6*AG109,0)</f>
        <v>0</v>
      </c>
      <c r="DJ109" s="492"/>
      <c r="DK109" s="492"/>
      <c r="DL109" s="492"/>
      <c r="DM109" s="493"/>
      <c r="DN109" s="491">
        <f>ROUND(Setup!$AP$6*AL109,0)</f>
        <v>0</v>
      </c>
      <c r="DO109" s="492"/>
      <c r="DP109" s="492"/>
      <c r="DQ109" s="492"/>
      <c r="DR109" s="493"/>
      <c r="DS109" s="491">
        <f>ROUND(Setup!$AP$6*AQ109,0)</f>
        <v>0</v>
      </c>
      <c r="DT109" s="492"/>
      <c r="DU109" s="492"/>
      <c r="DV109" s="492"/>
      <c r="DW109" s="493"/>
      <c r="DX109" s="490">
        <f t="shared" si="36"/>
        <v>0</v>
      </c>
      <c r="DY109" s="314"/>
      <c r="DZ109" s="314"/>
      <c r="EA109" s="314"/>
      <c r="EB109" s="326"/>
      <c r="EC109" s="222"/>
    </row>
    <row r="110" spans="2:135" ht="15" customHeight="1" x14ac:dyDescent="0.2">
      <c r="B110" s="86" t="str">
        <f t="shared" si="28"/>
        <v/>
      </c>
      <c r="C110" s="241"/>
      <c r="D110" s="466"/>
      <c r="E110" s="466"/>
      <c r="F110" s="466"/>
      <c r="G110" s="466"/>
      <c r="H110" s="466"/>
      <c r="I110" s="466"/>
      <c r="J110" s="466"/>
      <c r="K110" s="466"/>
      <c r="L110" s="466"/>
      <c r="M110" s="466"/>
      <c r="N110" s="466"/>
      <c r="O110" s="466"/>
      <c r="P110" s="466"/>
      <c r="Q110" s="466"/>
      <c r="R110" s="442"/>
      <c r="S110" s="443"/>
      <c r="T110" s="443"/>
      <c r="U110" s="443"/>
      <c r="V110" s="443"/>
      <c r="W110" s="443"/>
      <c r="X110" s="443"/>
      <c r="Y110" s="443"/>
      <c r="Z110" s="443"/>
      <c r="AA110" s="443"/>
      <c r="AB110" s="415"/>
      <c r="AC110" s="416"/>
      <c r="AD110" s="416"/>
      <c r="AE110" s="416"/>
      <c r="AF110" s="417"/>
      <c r="AG110" s="415"/>
      <c r="AH110" s="416"/>
      <c r="AI110" s="416"/>
      <c r="AJ110" s="416"/>
      <c r="AK110" s="417"/>
      <c r="AL110" s="415"/>
      <c r="AM110" s="416"/>
      <c r="AN110" s="416"/>
      <c r="AO110" s="416"/>
      <c r="AP110" s="417"/>
      <c r="AQ110" s="415"/>
      <c r="AR110" s="416"/>
      <c r="AS110" s="416"/>
      <c r="AT110" s="416"/>
      <c r="AU110" s="417"/>
      <c r="AV110" s="424">
        <f t="shared" si="35"/>
        <v>0</v>
      </c>
      <c r="AW110" s="425"/>
      <c r="AX110" s="425"/>
      <c r="AY110" s="425"/>
      <c r="AZ110" s="426"/>
      <c r="DC110" s="222"/>
      <c r="DD110" s="491">
        <f>ROUND(Setup!$AP$6*AB110,0)</f>
        <v>0</v>
      </c>
      <c r="DE110" s="492"/>
      <c r="DF110" s="492"/>
      <c r="DG110" s="492"/>
      <c r="DH110" s="493"/>
      <c r="DI110" s="491">
        <f>ROUND(Setup!$AP$6*AG110,0)</f>
        <v>0</v>
      </c>
      <c r="DJ110" s="492"/>
      <c r="DK110" s="492"/>
      <c r="DL110" s="492"/>
      <c r="DM110" s="493"/>
      <c r="DN110" s="491">
        <f>ROUND(Setup!$AP$6*AL110,0)</f>
        <v>0</v>
      </c>
      <c r="DO110" s="492"/>
      <c r="DP110" s="492"/>
      <c r="DQ110" s="492"/>
      <c r="DR110" s="493"/>
      <c r="DS110" s="491">
        <f>ROUND(Setup!$AP$6*AQ110,0)</f>
        <v>0</v>
      </c>
      <c r="DT110" s="492"/>
      <c r="DU110" s="492"/>
      <c r="DV110" s="492"/>
      <c r="DW110" s="493"/>
      <c r="DX110" s="490">
        <f t="shared" si="36"/>
        <v>0</v>
      </c>
      <c r="DY110" s="314"/>
      <c r="DZ110" s="314"/>
      <c r="EA110" s="314"/>
      <c r="EB110" s="326"/>
      <c r="EC110" s="222"/>
    </row>
    <row r="111" spans="2:135" ht="15" customHeight="1" x14ac:dyDescent="0.2">
      <c r="B111" s="86" t="str">
        <f t="shared" si="28"/>
        <v/>
      </c>
      <c r="C111" s="241"/>
      <c r="D111" s="466"/>
      <c r="E111" s="466"/>
      <c r="F111" s="466"/>
      <c r="G111" s="466"/>
      <c r="H111" s="466"/>
      <c r="I111" s="466"/>
      <c r="J111" s="466"/>
      <c r="K111" s="466"/>
      <c r="L111" s="466"/>
      <c r="M111" s="466"/>
      <c r="N111" s="466"/>
      <c r="O111" s="466"/>
      <c r="P111" s="466"/>
      <c r="Q111" s="466"/>
      <c r="R111" s="442"/>
      <c r="S111" s="443"/>
      <c r="T111" s="443"/>
      <c r="U111" s="443"/>
      <c r="V111" s="443"/>
      <c r="W111" s="443"/>
      <c r="X111" s="443"/>
      <c r="Y111" s="443"/>
      <c r="Z111" s="443"/>
      <c r="AA111" s="443"/>
      <c r="AB111" s="415"/>
      <c r="AC111" s="416"/>
      <c r="AD111" s="416"/>
      <c r="AE111" s="416"/>
      <c r="AF111" s="417"/>
      <c r="AG111" s="415"/>
      <c r="AH111" s="416"/>
      <c r="AI111" s="416"/>
      <c r="AJ111" s="416"/>
      <c r="AK111" s="417"/>
      <c r="AL111" s="415"/>
      <c r="AM111" s="416"/>
      <c r="AN111" s="416"/>
      <c r="AO111" s="416"/>
      <c r="AP111" s="417"/>
      <c r="AQ111" s="415"/>
      <c r="AR111" s="416"/>
      <c r="AS111" s="416"/>
      <c r="AT111" s="416"/>
      <c r="AU111" s="417"/>
      <c r="AV111" s="424">
        <f t="shared" si="35"/>
        <v>0</v>
      </c>
      <c r="AW111" s="425"/>
      <c r="AX111" s="425"/>
      <c r="AY111" s="425"/>
      <c r="AZ111" s="426"/>
      <c r="DC111" s="222"/>
      <c r="DD111" s="491">
        <f>ROUND(Setup!$AP$6*AB111,0)</f>
        <v>0</v>
      </c>
      <c r="DE111" s="492"/>
      <c r="DF111" s="492"/>
      <c r="DG111" s="492"/>
      <c r="DH111" s="493"/>
      <c r="DI111" s="491">
        <f>ROUND(Setup!$AP$6*AG111,0)</f>
        <v>0</v>
      </c>
      <c r="DJ111" s="492"/>
      <c r="DK111" s="492"/>
      <c r="DL111" s="492"/>
      <c r="DM111" s="493"/>
      <c r="DN111" s="491">
        <f>ROUND(Setup!$AP$6*AL111,0)</f>
        <v>0</v>
      </c>
      <c r="DO111" s="492"/>
      <c r="DP111" s="492"/>
      <c r="DQ111" s="492"/>
      <c r="DR111" s="493"/>
      <c r="DS111" s="491">
        <f>ROUND(Setup!$AP$6*AQ111,0)</f>
        <v>0</v>
      </c>
      <c r="DT111" s="492"/>
      <c r="DU111" s="492"/>
      <c r="DV111" s="492"/>
      <c r="DW111" s="493"/>
      <c r="DX111" s="490">
        <f t="shared" si="36"/>
        <v>0</v>
      </c>
      <c r="DY111" s="314"/>
      <c r="DZ111" s="314"/>
      <c r="EA111" s="314"/>
      <c r="EB111" s="326"/>
      <c r="EC111" s="222"/>
    </row>
    <row r="112" spans="2:135" ht="15" customHeight="1" x14ac:dyDescent="0.2">
      <c r="B112" s="86" t="str">
        <f t="shared" si="28"/>
        <v/>
      </c>
      <c r="C112" s="241"/>
      <c r="D112" s="466"/>
      <c r="E112" s="466"/>
      <c r="F112" s="466"/>
      <c r="G112" s="466"/>
      <c r="H112" s="466"/>
      <c r="I112" s="466"/>
      <c r="J112" s="466"/>
      <c r="K112" s="466"/>
      <c r="L112" s="466"/>
      <c r="M112" s="466"/>
      <c r="N112" s="466"/>
      <c r="O112" s="466"/>
      <c r="P112" s="466"/>
      <c r="Q112" s="466"/>
      <c r="R112" s="442"/>
      <c r="S112" s="443"/>
      <c r="T112" s="443"/>
      <c r="U112" s="443"/>
      <c r="V112" s="443"/>
      <c r="W112" s="443"/>
      <c r="X112" s="443"/>
      <c r="Y112" s="443"/>
      <c r="Z112" s="443"/>
      <c r="AA112" s="443"/>
      <c r="AB112" s="415"/>
      <c r="AC112" s="416"/>
      <c r="AD112" s="416"/>
      <c r="AE112" s="416"/>
      <c r="AF112" s="417"/>
      <c r="AG112" s="415"/>
      <c r="AH112" s="416"/>
      <c r="AI112" s="416"/>
      <c r="AJ112" s="416"/>
      <c r="AK112" s="417"/>
      <c r="AL112" s="415"/>
      <c r="AM112" s="416"/>
      <c r="AN112" s="416"/>
      <c r="AO112" s="416"/>
      <c r="AP112" s="417"/>
      <c r="AQ112" s="415"/>
      <c r="AR112" s="416"/>
      <c r="AS112" s="416"/>
      <c r="AT112" s="416"/>
      <c r="AU112" s="417"/>
      <c r="AV112" s="424">
        <f t="shared" si="35"/>
        <v>0</v>
      </c>
      <c r="AW112" s="425"/>
      <c r="AX112" s="425"/>
      <c r="AY112" s="425"/>
      <c r="AZ112" s="426"/>
      <c r="DC112" s="222"/>
      <c r="DD112" s="491">
        <f>ROUND(Setup!$AP$6*AB112,0)</f>
        <v>0</v>
      </c>
      <c r="DE112" s="492"/>
      <c r="DF112" s="492"/>
      <c r="DG112" s="492"/>
      <c r="DH112" s="493"/>
      <c r="DI112" s="491">
        <f>ROUND(Setup!$AP$6*AG112,0)</f>
        <v>0</v>
      </c>
      <c r="DJ112" s="492"/>
      <c r="DK112" s="492"/>
      <c r="DL112" s="492"/>
      <c r="DM112" s="493"/>
      <c r="DN112" s="491">
        <f>ROUND(Setup!$AP$6*AL112,0)</f>
        <v>0</v>
      </c>
      <c r="DO112" s="492"/>
      <c r="DP112" s="492"/>
      <c r="DQ112" s="492"/>
      <c r="DR112" s="493"/>
      <c r="DS112" s="491">
        <f>ROUND(Setup!$AP$6*AQ112,0)</f>
        <v>0</v>
      </c>
      <c r="DT112" s="492"/>
      <c r="DU112" s="492"/>
      <c r="DV112" s="492"/>
      <c r="DW112" s="493"/>
      <c r="DX112" s="490">
        <f t="shared" si="36"/>
        <v>0</v>
      </c>
      <c r="DY112" s="314"/>
      <c r="DZ112" s="314"/>
      <c r="EA112" s="314"/>
      <c r="EB112" s="326"/>
      <c r="EC112" s="222"/>
    </row>
    <row r="113" spans="2:133" ht="15" customHeight="1" x14ac:dyDescent="0.2">
      <c r="B113" s="86" t="str">
        <f t="shared" si="28"/>
        <v/>
      </c>
      <c r="C113" s="241"/>
      <c r="D113" s="466"/>
      <c r="E113" s="466"/>
      <c r="F113" s="466"/>
      <c r="G113" s="466"/>
      <c r="H113" s="466"/>
      <c r="I113" s="466"/>
      <c r="J113" s="466"/>
      <c r="K113" s="466"/>
      <c r="L113" s="466"/>
      <c r="M113" s="466"/>
      <c r="N113" s="466"/>
      <c r="O113" s="466"/>
      <c r="P113" s="466"/>
      <c r="Q113" s="466"/>
      <c r="R113" s="442"/>
      <c r="S113" s="443"/>
      <c r="T113" s="443"/>
      <c r="U113" s="443"/>
      <c r="V113" s="443"/>
      <c r="W113" s="443"/>
      <c r="X113" s="443"/>
      <c r="Y113" s="443"/>
      <c r="Z113" s="443"/>
      <c r="AA113" s="443"/>
      <c r="AB113" s="415"/>
      <c r="AC113" s="416"/>
      <c r="AD113" s="416"/>
      <c r="AE113" s="416"/>
      <c r="AF113" s="417"/>
      <c r="AG113" s="415"/>
      <c r="AH113" s="416"/>
      <c r="AI113" s="416"/>
      <c r="AJ113" s="416"/>
      <c r="AK113" s="417"/>
      <c r="AL113" s="415"/>
      <c r="AM113" s="416"/>
      <c r="AN113" s="416"/>
      <c r="AO113" s="416"/>
      <c r="AP113" s="417"/>
      <c r="AQ113" s="415"/>
      <c r="AR113" s="416"/>
      <c r="AS113" s="416"/>
      <c r="AT113" s="416"/>
      <c r="AU113" s="417"/>
      <c r="AV113" s="424">
        <f t="shared" si="35"/>
        <v>0</v>
      </c>
      <c r="AW113" s="425"/>
      <c r="AX113" s="425"/>
      <c r="AY113" s="425"/>
      <c r="AZ113" s="426"/>
      <c r="DC113" s="222"/>
      <c r="DD113" s="491">
        <f>ROUND(Setup!$AP$6*AB113,0)</f>
        <v>0</v>
      </c>
      <c r="DE113" s="492"/>
      <c r="DF113" s="492"/>
      <c r="DG113" s="492"/>
      <c r="DH113" s="493"/>
      <c r="DI113" s="491">
        <f>ROUND(Setup!$AP$6*AG113,0)</f>
        <v>0</v>
      </c>
      <c r="DJ113" s="492"/>
      <c r="DK113" s="492"/>
      <c r="DL113" s="492"/>
      <c r="DM113" s="493"/>
      <c r="DN113" s="491">
        <f>ROUND(Setup!$AP$6*AL113,0)</f>
        <v>0</v>
      </c>
      <c r="DO113" s="492"/>
      <c r="DP113" s="492"/>
      <c r="DQ113" s="492"/>
      <c r="DR113" s="493"/>
      <c r="DS113" s="491">
        <f>ROUND(Setup!$AP$6*AQ113,0)</f>
        <v>0</v>
      </c>
      <c r="DT113" s="492"/>
      <c r="DU113" s="492"/>
      <c r="DV113" s="492"/>
      <c r="DW113" s="493"/>
      <c r="DX113" s="490">
        <f t="shared" si="36"/>
        <v>0</v>
      </c>
      <c r="DY113" s="314"/>
      <c r="DZ113" s="314"/>
      <c r="EA113" s="314"/>
      <c r="EB113" s="326"/>
      <c r="EC113" s="222"/>
    </row>
    <row r="114" spans="2:133" ht="15" customHeight="1" x14ac:dyDescent="0.2">
      <c r="B114" s="86" t="str">
        <f t="shared" si="28"/>
        <v/>
      </c>
      <c r="C114" s="241"/>
      <c r="D114" s="466"/>
      <c r="E114" s="466"/>
      <c r="F114" s="466"/>
      <c r="G114" s="466"/>
      <c r="H114" s="466"/>
      <c r="I114" s="466"/>
      <c r="J114" s="466"/>
      <c r="K114" s="466"/>
      <c r="L114" s="466"/>
      <c r="M114" s="466"/>
      <c r="N114" s="466"/>
      <c r="O114" s="466"/>
      <c r="P114" s="466"/>
      <c r="Q114" s="466"/>
      <c r="R114" s="442"/>
      <c r="S114" s="443"/>
      <c r="T114" s="443"/>
      <c r="U114" s="443"/>
      <c r="V114" s="443"/>
      <c r="W114" s="443"/>
      <c r="X114" s="443"/>
      <c r="Y114" s="443"/>
      <c r="Z114" s="443"/>
      <c r="AA114" s="443"/>
      <c r="AB114" s="415"/>
      <c r="AC114" s="416"/>
      <c r="AD114" s="416"/>
      <c r="AE114" s="416"/>
      <c r="AF114" s="417"/>
      <c r="AG114" s="415"/>
      <c r="AH114" s="416"/>
      <c r="AI114" s="416"/>
      <c r="AJ114" s="416"/>
      <c r="AK114" s="417"/>
      <c r="AL114" s="415"/>
      <c r="AM114" s="416"/>
      <c r="AN114" s="416"/>
      <c r="AO114" s="416"/>
      <c r="AP114" s="417"/>
      <c r="AQ114" s="415"/>
      <c r="AR114" s="416"/>
      <c r="AS114" s="416"/>
      <c r="AT114" s="416"/>
      <c r="AU114" s="417"/>
      <c r="AV114" s="424">
        <f t="shared" si="35"/>
        <v>0</v>
      </c>
      <c r="AW114" s="425"/>
      <c r="AX114" s="425"/>
      <c r="AY114" s="425"/>
      <c r="AZ114" s="426"/>
      <c r="DC114" s="222"/>
      <c r="DD114" s="491">
        <f>ROUND(Setup!$AP$6*AB114,0)</f>
        <v>0</v>
      </c>
      <c r="DE114" s="492"/>
      <c r="DF114" s="492"/>
      <c r="DG114" s="492"/>
      <c r="DH114" s="493"/>
      <c r="DI114" s="491">
        <f>ROUND(Setup!$AP$6*AG114,0)</f>
        <v>0</v>
      </c>
      <c r="DJ114" s="492"/>
      <c r="DK114" s="492"/>
      <c r="DL114" s="492"/>
      <c r="DM114" s="493"/>
      <c r="DN114" s="491">
        <f>ROUND(Setup!$AP$6*AL114,0)</f>
        <v>0</v>
      </c>
      <c r="DO114" s="492"/>
      <c r="DP114" s="492"/>
      <c r="DQ114" s="492"/>
      <c r="DR114" s="493"/>
      <c r="DS114" s="491">
        <f>ROUND(Setup!$AP$6*AQ114,0)</f>
        <v>0</v>
      </c>
      <c r="DT114" s="492"/>
      <c r="DU114" s="492"/>
      <c r="DV114" s="492"/>
      <c r="DW114" s="493"/>
      <c r="DX114" s="490">
        <f t="shared" si="36"/>
        <v>0</v>
      </c>
      <c r="DY114" s="314"/>
      <c r="DZ114" s="314"/>
      <c r="EA114" s="314"/>
      <c r="EB114" s="326"/>
      <c r="EC114" s="222"/>
    </row>
    <row r="115" spans="2:133" ht="15" customHeight="1" x14ac:dyDescent="0.2">
      <c r="B115" s="86" t="str">
        <f t="shared" si="28"/>
        <v/>
      </c>
      <c r="C115" s="241"/>
      <c r="D115" s="466"/>
      <c r="E115" s="466"/>
      <c r="F115" s="466"/>
      <c r="G115" s="466"/>
      <c r="H115" s="466"/>
      <c r="I115" s="466"/>
      <c r="J115" s="466"/>
      <c r="K115" s="466"/>
      <c r="L115" s="466"/>
      <c r="M115" s="466"/>
      <c r="N115" s="466"/>
      <c r="O115" s="466"/>
      <c r="P115" s="466"/>
      <c r="Q115" s="466"/>
      <c r="R115" s="442"/>
      <c r="S115" s="443"/>
      <c r="T115" s="443"/>
      <c r="U115" s="443"/>
      <c r="V115" s="443"/>
      <c r="W115" s="443"/>
      <c r="X115" s="443"/>
      <c r="Y115" s="443"/>
      <c r="Z115" s="443"/>
      <c r="AA115" s="443"/>
      <c r="AB115" s="415"/>
      <c r="AC115" s="416"/>
      <c r="AD115" s="416"/>
      <c r="AE115" s="416"/>
      <c r="AF115" s="417"/>
      <c r="AG115" s="415"/>
      <c r="AH115" s="416"/>
      <c r="AI115" s="416"/>
      <c r="AJ115" s="416"/>
      <c r="AK115" s="417"/>
      <c r="AL115" s="415"/>
      <c r="AM115" s="416"/>
      <c r="AN115" s="416"/>
      <c r="AO115" s="416"/>
      <c r="AP115" s="417"/>
      <c r="AQ115" s="415"/>
      <c r="AR115" s="416"/>
      <c r="AS115" s="416"/>
      <c r="AT115" s="416"/>
      <c r="AU115" s="417"/>
      <c r="AV115" s="424">
        <f t="shared" si="35"/>
        <v>0</v>
      </c>
      <c r="AW115" s="425"/>
      <c r="AX115" s="425"/>
      <c r="AY115" s="425"/>
      <c r="AZ115" s="426"/>
      <c r="DC115" s="222"/>
      <c r="DD115" s="491">
        <f>ROUND(Setup!$AP$6*AB115,0)</f>
        <v>0</v>
      </c>
      <c r="DE115" s="492"/>
      <c r="DF115" s="492"/>
      <c r="DG115" s="492"/>
      <c r="DH115" s="493"/>
      <c r="DI115" s="491">
        <f>ROUND(Setup!$AP$6*AG115,0)</f>
        <v>0</v>
      </c>
      <c r="DJ115" s="492"/>
      <c r="DK115" s="492"/>
      <c r="DL115" s="492"/>
      <c r="DM115" s="493"/>
      <c r="DN115" s="491">
        <f>ROUND(Setup!$AP$6*AL115,0)</f>
        <v>0</v>
      </c>
      <c r="DO115" s="492"/>
      <c r="DP115" s="492"/>
      <c r="DQ115" s="492"/>
      <c r="DR115" s="493"/>
      <c r="DS115" s="491">
        <f>ROUND(Setup!$AP$6*AQ115,0)</f>
        <v>0</v>
      </c>
      <c r="DT115" s="492"/>
      <c r="DU115" s="492"/>
      <c r="DV115" s="492"/>
      <c r="DW115" s="493"/>
      <c r="DX115" s="490">
        <f t="shared" si="36"/>
        <v>0</v>
      </c>
      <c r="DY115" s="314"/>
      <c r="DZ115" s="314"/>
      <c r="EA115" s="314"/>
      <c r="EB115" s="326"/>
      <c r="EC115" s="222"/>
    </row>
    <row r="116" spans="2:133" ht="15" customHeight="1" x14ac:dyDescent="0.2">
      <c r="B116" s="86" t="str">
        <f t="shared" si="28"/>
        <v/>
      </c>
      <c r="C116" s="241"/>
      <c r="D116" s="466"/>
      <c r="E116" s="466"/>
      <c r="F116" s="466"/>
      <c r="G116" s="466"/>
      <c r="H116" s="466"/>
      <c r="I116" s="466"/>
      <c r="J116" s="466"/>
      <c r="K116" s="466"/>
      <c r="L116" s="466"/>
      <c r="M116" s="466"/>
      <c r="N116" s="466"/>
      <c r="O116" s="466"/>
      <c r="P116" s="466"/>
      <c r="Q116" s="466"/>
      <c r="R116" s="442"/>
      <c r="S116" s="443"/>
      <c r="T116" s="443"/>
      <c r="U116" s="443"/>
      <c r="V116" s="443"/>
      <c r="W116" s="443"/>
      <c r="X116" s="443"/>
      <c r="Y116" s="443"/>
      <c r="Z116" s="443"/>
      <c r="AA116" s="443"/>
      <c r="AB116" s="415"/>
      <c r="AC116" s="416"/>
      <c r="AD116" s="416"/>
      <c r="AE116" s="416"/>
      <c r="AF116" s="417"/>
      <c r="AG116" s="415"/>
      <c r="AH116" s="416"/>
      <c r="AI116" s="416"/>
      <c r="AJ116" s="416"/>
      <c r="AK116" s="417"/>
      <c r="AL116" s="415"/>
      <c r="AM116" s="416"/>
      <c r="AN116" s="416"/>
      <c r="AO116" s="416"/>
      <c r="AP116" s="417"/>
      <c r="AQ116" s="415"/>
      <c r="AR116" s="416"/>
      <c r="AS116" s="416"/>
      <c r="AT116" s="416"/>
      <c r="AU116" s="417"/>
      <c r="AV116" s="424">
        <f t="shared" si="35"/>
        <v>0</v>
      </c>
      <c r="AW116" s="425"/>
      <c r="AX116" s="425"/>
      <c r="AY116" s="425"/>
      <c r="AZ116" s="426"/>
      <c r="DC116" s="222"/>
      <c r="DD116" s="491">
        <f>ROUND(Setup!$AP$6*AB116,0)</f>
        <v>0</v>
      </c>
      <c r="DE116" s="492"/>
      <c r="DF116" s="492"/>
      <c r="DG116" s="492"/>
      <c r="DH116" s="493"/>
      <c r="DI116" s="491">
        <f>ROUND(Setup!$AP$6*AG116,0)</f>
        <v>0</v>
      </c>
      <c r="DJ116" s="492"/>
      <c r="DK116" s="492"/>
      <c r="DL116" s="492"/>
      <c r="DM116" s="493"/>
      <c r="DN116" s="491">
        <f>ROUND(Setup!$AP$6*AL116,0)</f>
        <v>0</v>
      </c>
      <c r="DO116" s="492"/>
      <c r="DP116" s="492"/>
      <c r="DQ116" s="492"/>
      <c r="DR116" s="493"/>
      <c r="DS116" s="491">
        <f>ROUND(Setup!$AP$6*AQ116,0)</f>
        <v>0</v>
      </c>
      <c r="DT116" s="492"/>
      <c r="DU116" s="492"/>
      <c r="DV116" s="492"/>
      <c r="DW116" s="493"/>
      <c r="DX116" s="490">
        <f t="shared" si="36"/>
        <v>0</v>
      </c>
      <c r="DY116" s="314"/>
      <c r="DZ116" s="314"/>
      <c r="EA116" s="314"/>
      <c r="EB116" s="326"/>
      <c r="EC116" s="222"/>
    </row>
    <row r="117" spans="2:133" ht="15" customHeight="1" x14ac:dyDescent="0.2">
      <c r="B117" s="86" t="str">
        <f t="shared" si="28"/>
        <v/>
      </c>
      <c r="C117" s="241"/>
      <c r="D117" s="466"/>
      <c r="E117" s="466"/>
      <c r="F117" s="466"/>
      <c r="G117" s="466"/>
      <c r="H117" s="466"/>
      <c r="I117" s="466"/>
      <c r="J117" s="466"/>
      <c r="K117" s="466"/>
      <c r="L117" s="466"/>
      <c r="M117" s="466"/>
      <c r="N117" s="466"/>
      <c r="O117" s="466"/>
      <c r="P117" s="466"/>
      <c r="Q117" s="466"/>
      <c r="R117" s="442"/>
      <c r="S117" s="443"/>
      <c r="T117" s="443"/>
      <c r="U117" s="443"/>
      <c r="V117" s="443"/>
      <c r="W117" s="443"/>
      <c r="X117" s="443"/>
      <c r="Y117" s="443"/>
      <c r="Z117" s="443"/>
      <c r="AA117" s="443"/>
      <c r="AB117" s="415"/>
      <c r="AC117" s="416"/>
      <c r="AD117" s="416"/>
      <c r="AE117" s="416"/>
      <c r="AF117" s="417"/>
      <c r="AG117" s="415"/>
      <c r="AH117" s="416"/>
      <c r="AI117" s="416"/>
      <c r="AJ117" s="416"/>
      <c r="AK117" s="417"/>
      <c r="AL117" s="415"/>
      <c r="AM117" s="416"/>
      <c r="AN117" s="416"/>
      <c r="AO117" s="416"/>
      <c r="AP117" s="417"/>
      <c r="AQ117" s="415"/>
      <c r="AR117" s="416"/>
      <c r="AS117" s="416"/>
      <c r="AT117" s="416"/>
      <c r="AU117" s="417"/>
      <c r="AV117" s="424">
        <f t="shared" si="35"/>
        <v>0</v>
      </c>
      <c r="AW117" s="425"/>
      <c r="AX117" s="425"/>
      <c r="AY117" s="425"/>
      <c r="AZ117" s="426"/>
      <c r="DC117" s="222"/>
      <c r="DD117" s="491">
        <f>ROUND(Setup!$AP$6*AB117,0)</f>
        <v>0</v>
      </c>
      <c r="DE117" s="492"/>
      <c r="DF117" s="492"/>
      <c r="DG117" s="492"/>
      <c r="DH117" s="493"/>
      <c r="DI117" s="491">
        <f>ROUND(Setup!$AP$6*AG117,0)</f>
        <v>0</v>
      </c>
      <c r="DJ117" s="492"/>
      <c r="DK117" s="492"/>
      <c r="DL117" s="492"/>
      <c r="DM117" s="493"/>
      <c r="DN117" s="491">
        <f>ROUND(Setup!$AP$6*AL117,0)</f>
        <v>0</v>
      </c>
      <c r="DO117" s="492"/>
      <c r="DP117" s="492"/>
      <c r="DQ117" s="492"/>
      <c r="DR117" s="493"/>
      <c r="DS117" s="491">
        <f>ROUND(Setup!$AP$6*AQ117,0)</f>
        <v>0</v>
      </c>
      <c r="DT117" s="492"/>
      <c r="DU117" s="492"/>
      <c r="DV117" s="492"/>
      <c r="DW117" s="493"/>
      <c r="DX117" s="490">
        <f t="shared" si="36"/>
        <v>0</v>
      </c>
      <c r="DY117" s="314"/>
      <c r="DZ117" s="314"/>
      <c r="EA117" s="314"/>
      <c r="EB117" s="326"/>
      <c r="EC117" s="222"/>
    </row>
    <row r="118" spans="2:133" ht="15" customHeight="1" x14ac:dyDescent="0.2">
      <c r="B118" s="86" t="str">
        <f t="shared" si="28"/>
        <v/>
      </c>
      <c r="C118" s="241"/>
      <c r="D118" s="466"/>
      <c r="E118" s="466"/>
      <c r="F118" s="466"/>
      <c r="G118" s="466"/>
      <c r="H118" s="466"/>
      <c r="I118" s="466"/>
      <c r="J118" s="466"/>
      <c r="K118" s="466"/>
      <c r="L118" s="466"/>
      <c r="M118" s="466"/>
      <c r="N118" s="466"/>
      <c r="O118" s="466"/>
      <c r="P118" s="466"/>
      <c r="Q118" s="466"/>
      <c r="R118" s="442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15"/>
      <c r="AC118" s="416"/>
      <c r="AD118" s="416"/>
      <c r="AE118" s="416"/>
      <c r="AF118" s="417"/>
      <c r="AG118" s="415"/>
      <c r="AH118" s="416"/>
      <c r="AI118" s="416"/>
      <c r="AJ118" s="416"/>
      <c r="AK118" s="417"/>
      <c r="AL118" s="415"/>
      <c r="AM118" s="416"/>
      <c r="AN118" s="416"/>
      <c r="AO118" s="416"/>
      <c r="AP118" s="417"/>
      <c r="AQ118" s="415"/>
      <c r="AR118" s="416"/>
      <c r="AS118" s="416"/>
      <c r="AT118" s="416"/>
      <c r="AU118" s="417"/>
      <c r="AV118" s="424">
        <f t="shared" si="35"/>
        <v>0</v>
      </c>
      <c r="AW118" s="425"/>
      <c r="AX118" s="425"/>
      <c r="AY118" s="425"/>
      <c r="AZ118" s="426"/>
      <c r="DC118" s="222"/>
      <c r="DD118" s="491">
        <f>ROUND(Setup!$AP$6*AB118,0)</f>
        <v>0</v>
      </c>
      <c r="DE118" s="492"/>
      <c r="DF118" s="492"/>
      <c r="DG118" s="492"/>
      <c r="DH118" s="493"/>
      <c r="DI118" s="491">
        <f>ROUND(Setup!$AP$6*AG118,0)</f>
        <v>0</v>
      </c>
      <c r="DJ118" s="492"/>
      <c r="DK118" s="492"/>
      <c r="DL118" s="492"/>
      <c r="DM118" s="493"/>
      <c r="DN118" s="491">
        <f>ROUND(Setup!$AP$6*AL118,0)</f>
        <v>0</v>
      </c>
      <c r="DO118" s="492"/>
      <c r="DP118" s="492"/>
      <c r="DQ118" s="492"/>
      <c r="DR118" s="493"/>
      <c r="DS118" s="491">
        <f>ROUND(Setup!$AP$6*AQ118,0)</f>
        <v>0</v>
      </c>
      <c r="DT118" s="492"/>
      <c r="DU118" s="492"/>
      <c r="DV118" s="492"/>
      <c r="DW118" s="493"/>
      <c r="DX118" s="490">
        <f t="shared" si="36"/>
        <v>0</v>
      </c>
      <c r="DY118" s="314"/>
      <c r="DZ118" s="314"/>
      <c r="EA118" s="314"/>
      <c r="EB118" s="326"/>
      <c r="EC118" s="222"/>
    </row>
    <row r="119" spans="2:133" ht="15" customHeight="1" x14ac:dyDescent="0.2">
      <c r="B119" s="86" t="str">
        <f t="shared" si="28"/>
        <v/>
      </c>
      <c r="C119" s="241"/>
      <c r="D119" s="466"/>
      <c r="E119" s="466"/>
      <c r="F119" s="466"/>
      <c r="G119" s="466"/>
      <c r="H119" s="466"/>
      <c r="I119" s="466"/>
      <c r="J119" s="466"/>
      <c r="K119" s="466"/>
      <c r="L119" s="466"/>
      <c r="M119" s="466"/>
      <c r="N119" s="466"/>
      <c r="O119" s="466"/>
      <c r="P119" s="466"/>
      <c r="Q119" s="466"/>
      <c r="R119" s="442"/>
      <c r="S119" s="443"/>
      <c r="T119" s="443"/>
      <c r="U119" s="443"/>
      <c r="V119" s="443"/>
      <c r="W119" s="443"/>
      <c r="X119" s="443"/>
      <c r="Y119" s="443"/>
      <c r="Z119" s="443"/>
      <c r="AA119" s="443"/>
      <c r="AB119" s="415"/>
      <c r="AC119" s="416"/>
      <c r="AD119" s="416"/>
      <c r="AE119" s="416"/>
      <c r="AF119" s="417"/>
      <c r="AG119" s="415"/>
      <c r="AH119" s="416"/>
      <c r="AI119" s="416"/>
      <c r="AJ119" s="416"/>
      <c r="AK119" s="417"/>
      <c r="AL119" s="415"/>
      <c r="AM119" s="416"/>
      <c r="AN119" s="416"/>
      <c r="AO119" s="416"/>
      <c r="AP119" s="417"/>
      <c r="AQ119" s="415"/>
      <c r="AR119" s="416"/>
      <c r="AS119" s="416"/>
      <c r="AT119" s="416"/>
      <c r="AU119" s="417"/>
      <c r="AV119" s="424">
        <f t="shared" si="35"/>
        <v>0</v>
      </c>
      <c r="AW119" s="425"/>
      <c r="AX119" s="425"/>
      <c r="AY119" s="425"/>
      <c r="AZ119" s="426"/>
      <c r="DC119" s="222"/>
      <c r="DD119" s="491">
        <f>ROUND(Setup!$AP$6*AB119,0)</f>
        <v>0</v>
      </c>
      <c r="DE119" s="492"/>
      <c r="DF119" s="492"/>
      <c r="DG119" s="492"/>
      <c r="DH119" s="493"/>
      <c r="DI119" s="491">
        <f>ROUND(Setup!$AP$6*AG119,0)</f>
        <v>0</v>
      </c>
      <c r="DJ119" s="492"/>
      <c r="DK119" s="492"/>
      <c r="DL119" s="492"/>
      <c r="DM119" s="493"/>
      <c r="DN119" s="491">
        <f>ROUND(Setup!$AP$6*AL119,0)</f>
        <v>0</v>
      </c>
      <c r="DO119" s="492"/>
      <c r="DP119" s="492"/>
      <c r="DQ119" s="492"/>
      <c r="DR119" s="493"/>
      <c r="DS119" s="491">
        <f>ROUND(Setup!$AP$6*AQ119,0)</f>
        <v>0</v>
      </c>
      <c r="DT119" s="492"/>
      <c r="DU119" s="492"/>
      <c r="DV119" s="492"/>
      <c r="DW119" s="493"/>
      <c r="DX119" s="490">
        <f t="shared" si="36"/>
        <v>0</v>
      </c>
      <c r="DY119" s="314"/>
      <c r="DZ119" s="314"/>
      <c r="EA119" s="314"/>
      <c r="EB119" s="326"/>
      <c r="EC119" s="222"/>
    </row>
    <row r="120" spans="2:133" ht="15" customHeight="1" x14ac:dyDescent="0.2">
      <c r="B120" s="86" t="str">
        <f t="shared" si="28"/>
        <v/>
      </c>
      <c r="C120" s="241"/>
      <c r="D120" s="466"/>
      <c r="E120" s="466"/>
      <c r="F120" s="466"/>
      <c r="G120" s="466"/>
      <c r="H120" s="466"/>
      <c r="I120" s="466"/>
      <c r="J120" s="466"/>
      <c r="K120" s="466"/>
      <c r="L120" s="466"/>
      <c r="M120" s="466"/>
      <c r="N120" s="466"/>
      <c r="O120" s="466"/>
      <c r="P120" s="466"/>
      <c r="Q120" s="466"/>
      <c r="R120" s="442"/>
      <c r="S120" s="443"/>
      <c r="T120" s="443"/>
      <c r="U120" s="443"/>
      <c r="V120" s="443"/>
      <c r="W120" s="443"/>
      <c r="X120" s="443"/>
      <c r="Y120" s="443"/>
      <c r="Z120" s="443"/>
      <c r="AA120" s="443"/>
      <c r="AB120" s="415"/>
      <c r="AC120" s="416"/>
      <c r="AD120" s="416"/>
      <c r="AE120" s="416"/>
      <c r="AF120" s="417"/>
      <c r="AG120" s="415"/>
      <c r="AH120" s="416"/>
      <c r="AI120" s="416"/>
      <c r="AJ120" s="416"/>
      <c r="AK120" s="417"/>
      <c r="AL120" s="415"/>
      <c r="AM120" s="416"/>
      <c r="AN120" s="416"/>
      <c r="AO120" s="416"/>
      <c r="AP120" s="417"/>
      <c r="AQ120" s="415"/>
      <c r="AR120" s="416"/>
      <c r="AS120" s="416"/>
      <c r="AT120" s="416"/>
      <c r="AU120" s="417"/>
      <c r="AV120" s="424">
        <f t="shared" si="35"/>
        <v>0</v>
      </c>
      <c r="AW120" s="425"/>
      <c r="AX120" s="425"/>
      <c r="AY120" s="425"/>
      <c r="AZ120" s="426"/>
      <c r="DC120" s="222"/>
      <c r="DD120" s="491">
        <f>ROUND(Setup!$AP$6*AB120,0)</f>
        <v>0</v>
      </c>
      <c r="DE120" s="492"/>
      <c r="DF120" s="492"/>
      <c r="DG120" s="492"/>
      <c r="DH120" s="493"/>
      <c r="DI120" s="491">
        <f>ROUND(Setup!$AP$6*AG120,0)</f>
        <v>0</v>
      </c>
      <c r="DJ120" s="492"/>
      <c r="DK120" s="492"/>
      <c r="DL120" s="492"/>
      <c r="DM120" s="493"/>
      <c r="DN120" s="491">
        <f>ROUND(Setup!$AP$6*AL120,0)</f>
        <v>0</v>
      </c>
      <c r="DO120" s="492"/>
      <c r="DP120" s="492"/>
      <c r="DQ120" s="492"/>
      <c r="DR120" s="493"/>
      <c r="DS120" s="491">
        <f>ROUND(Setup!$AP$6*AQ120,0)</f>
        <v>0</v>
      </c>
      <c r="DT120" s="492"/>
      <c r="DU120" s="492"/>
      <c r="DV120" s="492"/>
      <c r="DW120" s="493"/>
      <c r="DX120" s="490">
        <f t="shared" si="36"/>
        <v>0</v>
      </c>
      <c r="DY120" s="314"/>
      <c r="DZ120" s="314"/>
      <c r="EA120" s="314"/>
      <c r="EB120" s="326"/>
      <c r="EC120" s="222"/>
    </row>
    <row r="121" spans="2:133" ht="15" customHeight="1" x14ac:dyDescent="0.2">
      <c r="B121" s="86" t="str">
        <f t="shared" si="28"/>
        <v/>
      </c>
      <c r="C121" s="241"/>
      <c r="D121" s="466"/>
      <c r="E121" s="466"/>
      <c r="F121" s="466"/>
      <c r="G121" s="466"/>
      <c r="H121" s="466"/>
      <c r="I121" s="466"/>
      <c r="J121" s="466"/>
      <c r="K121" s="466"/>
      <c r="L121" s="466"/>
      <c r="M121" s="466"/>
      <c r="N121" s="466"/>
      <c r="O121" s="466"/>
      <c r="P121" s="466"/>
      <c r="Q121" s="466"/>
      <c r="R121" s="442"/>
      <c r="S121" s="443"/>
      <c r="T121" s="443"/>
      <c r="U121" s="443"/>
      <c r="V121" s="443"/>
      <c r="W121" s="443"/>
      <c r="X121" s="443"/>
      <c r="Y121" s="443"/>
      <c r="Z121" s="443"/>
      <c r="AA121" s="443"/>
      <c r="AB121" s="415"/>
      <c r="AC121" s="416"/>
      <c r="AD121" s="416"/>
      <c r="AE121" s="416"/>
      <c r="AF121" s="417"/>
      <c r="AG121" s="415"/>
      <c r="AH121" s="416"/>
      <c r="AI121" s="416"/>
      <c r="AJ121" s="416"/>
      <c r="AK121" s="417"/>
      <c r="AL121" s="415"/>
      <c r="AM121" s="416"/>
      <c r="AN121" s="416"/>
      <c r="AO121" s="416"/>
      <c r="AP121" s="417"/>
      <c r="AQ121" s="415"/>
      <c r="AR121" s="416"/>
      <c r="AS121" s="416"/>
      <c r="AT121" s="416"/>
      <c r="AU121" s="417"/>
      <c r="AV121" s="424">
        <f t="shared" si="35"/>
        <v>0</v>
      </c>
      <c r="AW121" s="425"/>
      <c r="AX121" s="425"/>
      <c r="AY121" s="425"/>
      <c r="AZ121" s="426"/>
      <c r="DC121" s="222"/>
      <c r="DD121" s="491">
        <f>ROUND(Setup!$AP$6*AB121,0)</f>
        <v>0</v>
      </c>
      <c r="DE121" s="492"/>
      <c r="DF121" s="492"/>
      <c r="DG121" s="492"/>
      <c r="DH121" s="493"/>
      <c r="DI121" s="491">
        <f>ROUND(Setup!$AP$6*AG121,0)</f>
        <v>0</v>
      </c>
      <c r="DJ121" s="492"/>
      <c r="DK121" s="492"/>
      <c r="DL121" s="492"/>
      <c r="DM121" s="493"/>
      <c r="DN121" s="491">
        <f>ROUND(Setup!$AP$6*AL121,0)</f>
        <v>0</v>
      </c>
      <c r="DO121" s="492"/>
      <c r="DP121" s="492"/>
      <c r="DQ121" s="492"/>
      <c r="DR121" s="493"/>
      <c r="DS121" s="491">
        <f>ROUND(Setup!$AP$6*AQ121,0)</f>
        <v>0</v>
      </c>
      <c r="DT121" s="492"/>
      <c r="DU121" s="492"/>
      <c r="DV121" s="492"/>
      <c r="DW121" s="493"/>
      <c r="DX121" s="490">
        <f t="shared" si="36"/>
        <v>0</v>
      </c>
      <c r="DY121" s="314"/>
      <c r="DZ121" s="314"/>
      <c r="EA121" s="314"/>
      <c r="EB121" s="326"/>
      <c r="EC121" s="222"/>
    </row>
    <row r="122" spans="2:133" ht="15" customHeight="1" x14ac:dyDescent="0.2">
      <c r="B122" s="86" t="str">
        <f t="shared" si="28"/>
        <v/>
      </c>
      <c r="C122" s="241"/>
      <c r="D122" s="466"/>
      <c r="E122" s="466"/>
      <c r="F122" s="466"/>
      <c r="G122" s="466"/>
      <c r="H122" s="466"/>
      <c r="I122" s="466"/>
      <c r="J122" s="466"/>
      <c r="K122" s="466"/>
      <c r="L122" s="466"/>
      <c r="M122" s="466"/>
      <c r="N122" s="466"/>
      <c r="O122" s="466"/>
      <c r="P122" s="466"/>
      <c r="Q122" s="466"/>
      <c r="R122" s="442"/>
      <c r="S122" s="443"/>
      <c r="T122" s="443"/>
      <c r="U122" s="443"/>
      <c r="V122" s="443"/>
      <c r="W122" s="443"/>
      <c r="X122" s="443"/>
      <c r="Y122" s="443"/>
      <c r="Z122" s="443"/>
      <c r="AA122" s="443"/>
      <c r="AB122" s="415"/>
      <c r="AC122" s="416"/>
      <c r="AD122" s="416"/>
      <c r="AE122" s="416"/>
      <c r="AF122" s="417"/>
      <c r="AG122" s="415"/>
      <c r="AH122" s="416"/>
      <c r="AI122" s="416"/>
      <c r="AJ122" s="416"/>
      <c r="AK122" s="417"/>
      <c r="AL122" s="415"/>
      <c r="AM122" s="416"/>
      <c r="AN122" s="416"/>
      <c r="AO122" s="416"/>
      <c r="AP122" s="417"/>
      <c r="AQ122" s="415"/>
      <c r="AR122" s="416"/>
      <c r="AS122" s="416"/>
      <c r="AT122" s="416"/>
      <c r="AU122" s="417"/>
      <c r="AV122" s="424">
        <f t="shared" si="35"/>
        <v>0</v>
      </c>
      <c r="AW122" s="425"/>
      <c r="AX122" s="425"/>
      <c r="AY122" s="425"/>
      <c r="AZ122" s="426"/>
      <c r="DC122" s="222"/>
      <c r="DD122" s="491">
        <f>ROUND(Setup!$AP$6*AB122,0)</f>
        <v>0</v>
      </c>
      <c r="DE122" s="492"/>
      <c r="DF122" s="492"/>
      <c r="DG122" s="492"/>
      <c r="DH122" s="493"/>
      <c r="DI122" s="491">
        <f>ROUND(Setup!$AP$6*AG122,0)</f>
        <v>0</v>
      </c>
      <c r="DJ122" s="492"/>
      <c r="DK122" s="492"/>
      <c r="DL122" s="492"/>
      <c r="DM122" s="493"/>
      <c r="DN122" s="491">
        <f>ROUND(Setup!$AP$6*AL122,0)</f>
        <v>0</v>
      </c>
      <c r="DO122" s="492"/>
      <c r="DP122" s="492"/>
      <c r="DQ122" s="492"/>
      <c r="DR122" s="493"/>
      <c r="DS122" s="491">
        <f>ROUND(Setup!$AP$6*AQ122,0)</f>
        <v>0</v>
      </c>
      <c r="DT122" s="492"/>
      <c r="DU122" s="492"/>
      <c r="DV122" s="492"/>
      <c r="DW122" s="493"/>
      <c r="DX122" s="490">
        <f t="shared" si="36"/>
        <v>0</v>
      </c>
      <c r="DY122" s="314"/>
      <c r="DZ122" s="314"/>
      <c r="EA122" s="314"/>
      <c r="EB122" s="326"/>
      <c r="EC122" s="222"/>
    </row>
    <row r="123" spans="2:133" ht="15" customHeight="1" x14ac:dyDescent="0.2">
      <c r="B123" s="86" t="str">
        <f t="shared" si="28"/>
        <v/>
      </c>
      <c r="C123" s="241"/>
      <c r="D123" s="466"/>
      <c r="E123" s="466"/>
      <c r="F123" s="466"/>
      <c r="G123" s="466"/>
      <c r="H123" s="466"/>
      <c r="I123" s="466"/>
      <c r="J123" s="466"/>
      <c r="K123" s="466"/>
      <c r="L123" s="466"/>
      <c r="M123" s="466"/>
      <c r="N123" s="466"/>
      <c r="O123" s="466"/>
      <c r="P123" s="466"/>
      <c r="Q123" s="466"/>
      <c r="R123" s="442"/>
      <c r="S123" s="443"/>
      <c r="T123" s="443"/>
      <c r="U123" s="443"/>
      <c r="V123" s="443"/>
      <c r="W123" s="443"/>
      <c r="X123" s="443"/>
      <c r="Y123" s="443"/>
      <c r="Z123" s="443"/>
      <c r="AA123" s="443"/>
      <c r="AB123" s="415"/>
      <c r="AC123" s="416"/>
      <c r="AD123" s="416"/>
      <c r="AE123" s="416"/>
      <c r="AF123" s="417"/>
      <c r="AG123" s="415"/>
      <c r="AH123" s="416"/>
      <c r="AI123" s="416"/>
      <c r="AJ123" s="416"/>
      <c r="AK123" s="417"/>
      <c r="AL123" s="415"/>
      <c r="AM123" s="416"/>
      <c r="AN123" s="416"/>
      <c r="AO123" s="416"/>
      <c r="AP123" s="417"/>
      <c r="AQ123" s="415"/>
      <c r="AR123" s="416"/>
      <c r="AS123" s="416"/>
      <c r="AT123" s="416"/>
      <c r="AU123" s="417"/>
      <c r="AV123" s="424">
        <f t="shared" si="35"/>
        <v>0</v>
      </c>
      <c r="AW123" s="425"/>
      <c r="AX123" s="425"/>
      <c r="AY123" s="425"/>
      <c r="AZ123" s="426"/>
      <c r="DC123" s="222"/>
      <c r="DD123" s="491">
        <f>ROUND(Setup!$AP$6*AB123,0)</f>
        <v>0</v>
      </c>
      <c r="DE123" s="492"/>
      <c r="DF123" s="492"/>
      <c r="DG123" s="492"/>
      <c r="DH123" s="493"/>
      <c r="DI123" s="491">
        <f>ROUND(Setup!$AP$6*AG123,0)</f>
        <v>0</v>
      </c>
      <c r="DJ123" s="492"/>
      <c r="DK123" s="492"/>
      <c r="DL123" s="492"/>
      <c r="DM123" s="493"/>
      <c r="DN123" s="491">
        <f>ROUND(Setup!$AP$6*AL123,0)</f>
        <v>0</v>
      </c>
      <c r="DO123" s="492"/>
      <c r="DP123" s="492"/>
      <c r="DQ123" s="492"/>
      <c r="DR123" s="493"/>
      <c r="DS123" s="491">
        <f>ROUND(Setup!$AP$6*AQ123,0)</f>
        <v>0</v>
      </c>
      <c r="DT123" s="492"/>
      <c r="DU123" s="492"/>
      <c r="DV123" s="492"/>
      <c r="DW123" s="493"/>
      <c r="DX123" s="490">
        <f t="shared" si="36"/>
        <v>0</v>
      </c>
      <c r="DY123" s="314"/>
      <c r="DZ123" s="314"/>
      <c r="EA123" s="314"/>
      <c r="EB123" s="326"/>
      <c r="EC123" s="222"/>
    </row>
    <row r="124" spans="2:133" ht="15" customHeight="1" x14ac:dyDescent="0.2">
      <c r="B124" s="86" t="str">
        <f t="shared" si="28"/>
        <v/>
      </c>
      <c r="C124" s="241"/>
      <c r="D124" s="466"/>
      <c r="E124" s="466"/>
      <c r="F124" s="466"/>
      <c r="G124" s="466"/>
      <c r="H124" s="466"/>
      <c r="I124" s="466"/>
      <c r="J124" s="466"/>
      <c r="K124" s="466"/>
      <c r="L124" s="466"/>
      <c r="M124" s="466"/>
      <c r="N124" s="466"/>
      <c r="O124" s="466"/>
      <c r="P124" s="466"/>
      <c r="Q124" s="466"/>
      <c r="R124" s="442"/>
      <c r="S124" s="443"/>
      <c r="T124" s="443"/>
      <c r="U124" s="443"/>
      <c r="V124" s="443"/>
      <c r="W124" s="443"/>
      <c r="X124" s="443"/>
      <c r="Y124" s="443"/>
      <c r="Z124" s="443"/>
      <c r="AA124" s="443"/>
      <c r="AB124" s="415"/>
      <c r="AC124" s="416"/>
      <c r="AD124" s="416"/>
      <c r="AE124" s="416"/>
      <c r="AF124" s="417"/>
      <c r="AG124" s="415"/>
      <c r="AH124" s="416"/>
      <c r="AI124" s="416"/>
      <c r="AJ124" s="416"/>
      <c r="AK124" s="417"/>
      <c r="AL124" s="415"/>
      <c r="AM124" s="416"/>
      <c r="AN124" s="416"/>
      <c r="AO124" s="416"/>
      <c r="AP124" s="417"/>
      <c r="AQ124" s="415"/>
      <c r="AR124" s="416"/>
      <c r="AS124" s="416"/>
      <c r="AT124" s="416"/>
      <c r="AU124" s="417"/>
      <c r="AV124" s="424">
        <f t="shared" si="35"/>
        <v>0</v>
      </c>
      <c r="AW124" s="425"/>
      <c r="AX124" s="425"/>
      <c r="AY124" s="425"/>
      <c r="AZ124" s="426"/>
      <c r="DC124" s="222"/>
      <c r="DD124" s="491">
        <f>ROUND(Setup!$AP$6*AB124,0)</f>
        <v>0</v>
      </c>
      <c r="DE124" s="492"/>
      <c r="DF124" s="492"/>
      <c r="DG124" s="492"/>
      <c r="DH124" s="493"/>
      <c r="DI124" s="491">
        <f>ROUND(Setup!$AP$6*AG124,0)</f>
        <v>0</v>
      </c>
      <c r="DJ124" s="492"/>
      <c r="DK124" s="492"/>
      <c r="DL124" s="492"/>
      <c r="DM124" s="493"/>
      <c r="DN124" s="491">
        <f>ROUND(Setup!$AP$6*AL124,0)</f>
        <v>0</v>
      </c>
      <c r="DO124" s="492"/>
      <c r="DP124" s="492"/>
      <c r="DQ124" s="492"/>
      <c r="DR124" s="493"/>
      <c r="DS124" s="491">
        <f>ROUND(Setup!$AP$6*AQ124,0)</f>
        <v>0</v>
      </c>
      <c r="DT124" s="492"/>
      <c r="DU124" s="492"/>
      <c r="DV124" s="492"/>
      <c r="DW124" s="493"/>
      <c r="DX124" s="490">
        <f t="shared" si="36"/>
        <v>0</v>
      </c>
      <c r="DY124" s="314"/>
      <c r="DZ124" s="314"/>
      <c r="EA124" s="314"/>
      <c r="EB124" s="326"/>
      <c r="EC124" s="222"/>
    </row>
    <row r="125" spans="2:133" ht="15" customHeight="1" x14ac:dyDescent="0.2">
      <c r="B125" s="86" t="str">
        <f t="shared" si="28"/>
        <v/>
      </c>
      <c r="C125" s="241"/>
      <c r="D125" s="466"/>
      <c r="E125" s="466"/>
      <c r="F125" s="466"/>
      <c r="G125" s="466"/>
      <c r="H125" s="466"/>
      <c r="I125" s="466"/>
      <c r="J125" s="466"/>
      <c r="K125" s="466"/>
      <c r="L125" s="466"/>
      <c r="M125" s="466"/>
      <c r="N125" s="466"/>
      <c r="O125" s="466"/>
      <c r="P125" s="466"/>
      <c r="Q125" s="466"/>
      <c r="R125" s="442"/>
      <c r="S125" s="443"/>
      <c r="T125" s="443"/>
      <c r="U125" s="443"/>
      <c r="V125" s="443"/>
      <c r="W125" s="443"/>
      <c r="X125" s="443"/>
      <c r="Y125" s="443"/>
      <c r="Z125" s="443"/>
      <c r="AA125" s="443"/>
      <c r="AB125" s="415"/>
      <c r="AC125" s="416"/>
      <c r="AD125" s="416"/>
      <c r="AE125" s="416"/>
      <c r="AF125" s="417"/>
      <c r="AG125" s="415"/>
      <c r="AH125" s="416"/>
      <c r="AI125" s="416"/>
      <c r="AJ125" s="416"/>
      <c r="AK125" s="417"/>
      <c r="AL125" s="415"/>
      <c r="AM125" s="416"/>
      <c r="AN125" s="416"/>
      <c r="AO125" s="416"/>
      <c r="AP125" s="417"/>
      <c r="AQ125" s="415"/>
      <c r="AR125" s="416"/>
      <c r="AS125" s="416"/>
      <c r="AT125" s="416"/>
      <c r="AU125" s="417"/>
      <c r="AV125" s="424">
        <f t="shared" si="35"/>
        <v>0</v>
      </c>
      <c r="AW125" s="425"/>
      <c r="AX125" s="425"/>
      <c r="AY125" s="425"/>
      <c r="AZ125" s="426"/>
      <c r="DC125" s="222"/>
      <c r="DD125" s="491">
        <f>ROUND(Setup!$AP$6*AB125,0)</f>
        <v>0</v>
      </c>
      <c r="DE125" s="492"/>
      <c r="DF125" s="492"/>
      <c r="DG125" s="492"/>
      <c r="DH125" s="493"/>
      <c r="DI125" s="491">
        <f>ROUND(Setup!$AP$6*AG125,0)</f>
        <v>0</v>
      </c>
      <c r="DJ125" s="492"/>
      <c r="DK125" s="492"/>
      <c r="DL125" s="492"/>
      <c r="DM125" s="493"/>
      <c r="DN125" s="491">
        <f>ROUND(Setup!$AP$6*AL125,0)</f>
        <v>0</v>
      </c>
      <c r="DO125" s="492"/>
      <c r="DP125" s="492"/>
      <c r="DQ125" s="492"/>
      <c r="DR125" s="493"/>
      <c r="DS125" s="491">
        <f>ROUND(Setup!$AP$6*AQ125,0)</f>
        <v>0</v>
      </c>
      <c r="DT125" s="492"/>
      <c r="DU125" s="492"/>
      <c r="DV125" s="492"/>
      <c r="DW125" s="493"/>
      <c r="DX125" s="490">
        <f t="shared" si="36"/>
        <v>0</v>
      </c>
      <c r="DY125" s="314"/>
      <c r="DZ125" s="314"/>
      <c r="EA125" s="314"/>
      <c r="EB125" s="326"/>
      <c r="EC125" s="222"/>
    </row>
    <row r="126" spans="2:133" ht="15" customHeight="1" x14ac:dyDescent="0.2">
      <c r="B126" s="86" t="str">
        <f t="shared" si="28"/>
        <v/>
      </c>
      <c r="C126" s="241"/>
      <c r="D126" s="466"/>
      <c r="E126" s="466"/>
      <c r="F126" s="466"/>
      <c r="G126" s="466"/>
      <c r="H126" s="466"/>
      <c r="I126" s="466"/>
      <c r="J126" s="466"/>
      <c r="K126" s="466"/>
      <c r="L126" s="466"/>
      <c r="M126" s="466"/>
      <c r="N126" s="466"/>
      <c r="O126" s="466"/>
      <c r="P126" s="466"/>
      <c r="Q126" s="466"/>
      <c r="R126" s="442"/>
      <c r="S126" s="443"/>
      <c r="T126" s="443"/>
      <c r="U126" s="443"/>
      <c r="V126" s="443"/>
      <c r="W126" s="443"/>
      <c r="X126" s="443"/>
      <c r="Y126" s="443"/>
      <c r="Z126" s="443"/>
      <c r="AA126" s="443"/>
      <c r="AB126" s="415"/>
      <c r="AC126" s="416"/>
      <c r="AD126" s="416"/>
      <c r="AE126" s="416"/>
      <c r="AF126" s="417"/>
      <c r="AG126" s="415"/>
      <c r="AH126" s="416"/>
      <c r="AI126" s="416"/>
      <c r="AJ126" s="416"/>
      <c r="AK126" s="417"/>
      <c r="AL126" s="415"/>
      <c r="AM126" s="416"/>
      <c r="AN126" s="416"/>
      <c r="AO126" s="416"/>
      <c r="AP126" s="417"/>
      <c r="AQ126" s="415"/>
      <c r="AR126" s="416"/>
      <c r="AS126" s="416"/>
      <c r="AT126" s="416"/>
      <c r="AU126" s="417"/>
      <c r="AV126" s="424">
        <f t="shared" si="35"/>
        <v>0</v>
      </c>
      <c r="AW126" s="425"/>
      <c r="AX126" s="425"/>
      <c r="AY126" s="425"/>
      <c r="AZ126" s="426"/>
      <c r="DC126" s="222"/>
      <c r="DD126" s="491">
        <f>ROUND(Setup!$AP$6*AB126,0)</f>
        <v>0</v>
      </c>
      <c r="DE126" s="492"/>
      <c r="DF126" s="492"/>
      <c r="DG126" s="492"/>
      <c r="DH126" s="493"/>
      <c r="DI126" s="491">
        <f>ROUND(Setup!$AP$6*AG126,0)</f>
        <v>0</v>
      </c>
      <c r="DJ126" s="492"/>
      <c r="DK126" s="492"/>
      <c r="DL126" s="492"/>
      <c r="DM126" s="493"/>
      <c r="DN126" s="491">
        <f>ROUND(Setup!$AP$6*AL126,0)</f>
        <v>0</v>
      </c>
      <c r="DO126" s="492"/>
      <c r="DP126" s="492"/>
      <c r="DQ126" s="492"/>
      <c r="DR126" s="493"/>
      <c r="DS126" s="491">
        <f>ROUND(Setup!$AP$6*AQ126,0)</f>
        <v>0</v>
      </c>
      <c r="DT126" s="492"/>
      <c r="DU126" s="492"/>
      <c r="DV126" s="492"/>
      <c r="DW126" s="493"/>
      <c r="DX126" s="490">
        <f t="shared" si="36"/>
        <v>0</v>
      </c>
      <c r="DY126" s="314"/>
      <c r="DZ126" s="314"/>
      <c r="EA126" s="314"/>
      <c r="EB126" s="326"/>
      <c r="EC126" s="222"/>
    </row>
    <row r="127" spans="2:133" ht="15" customHeight="1" x14ac:dyDescent="0.2">
      <c r="B127" s="86" t="str">
        <f t="shared" si="28"/>
        <v/>
      </c>
      <c r="C127" s="241"/>
      <c r="D127" s="466"/>
      <c r="E127" s="466"/>
      <c r="F127" s="466"/>
      <c r="G127" s="466"/>
      <c r="H127" s="466"/>
      <c r="I127" s="466"/>
      <c r="J127" s="466"/>
      <c r="K127" s="466"/>
      <c r="L127" s="466"/>
      <c r="M127" s="466"/>
      <c r="N127" s="466"/>
      <c r="O127" s="466"/>
      <c r="P127" s="466"/>
      <c r="Q127" s="466"/>
      <c r="R127" s="442"/>
      <c r="S127" s="443"/>
      <c r="T127" s="443"/>
      <c r="U127" s="443"/>
      <c r="V127" s="443"/>
      <c r="W127" s="443"/>
      <c r="X127" s="443"/>
      <c r="Y127" s="443"/>
      <c r="Z127" s="443"/>
      <c r="AA127" s="443"/>
      <c r="AB127" s="415"/>
      <c r="AC127" s="416"/>
      <c r="AD127" s="416"/>
      <c r="AE127" s="416"/>
      <c r="AF127" s="417"/>
      <c r="AG127" s="415"/>
      <c r="AH127" s="416"/>
      <c r="AI127" s="416"/>
      <c r="AJ127" s="416"/>
      <c r="AK127" s="417"/>
      <c r="AL127" s="415"/>
      <c r="AM127" s="416"/>
      <c r="AN127" s="416"/>
      <c r="AO127" s="416"/>
      <c r="AP127" s="417"/>
      <c r="AQ127" s="415"/>
      <c r="AR127" s="416"/>
      <c r="AS127" s="416"/>
      <c r="AT127" s="416"/>
      <c r="AU127" s="417"/>
      <c r="AV127" s="424">
        <f t="shared" si="35"/>
        <v>0</v>
      </c>
      <c r="AW127" s="425"/>
      <c r="AX127" s="425"/>
      <c r="AY127" s="425"/>
      <c r="AZ127" s="426"/>
      <c r="DC127" s="222"/>
      <c r="DD127" s="491">
        <f>ROUND(Setup!$AP$6*AB127,0)</f>
        <v>0</v>
      </c>
      <c r="DE127" s="492"/>
      <c r="DF127" s="492"/>
      <c r="DG127" s="492"/>
      <c r="DH127" s="493"/>
      <c r="DI127" s="491">
        <f>ROUND(Setup!$AP$6*AG127,0)</f>
        <v>0</v>
      </c>
      <c r="DJ127" s="492"/>
      <c r="DK127" s="492"/>
      <c r="DL127" s="492"/>
      <c r="DM127" s="493"/>
      <c r="DN127" s="491">
        <f>ROUND(Setup!$AP$6*AL127,0)</f>
        <v>0</v>
      </c>
      <c r="DO127" s="492"/>
      <c r="DP127" s="492"/>
      <c r="DQ127" s="492"/>
      <c r="DR127" s="493"/>
      <c r="DS127" s="491">
        <f>ROUND(Setup!$AP$6*AQ127,0)</f>
        <v>0</v>
      </c>
      <c r="DT127" s="492"/>
      <c r="DU127" s="492"/>
      <c r="DV127" s="492"/>
      <c r="DW127" s="493"/>
      <c r="DX127" s="490">
        <f t="shared" si="36"/>
        <v>0</v>
      </c>
      <c r="DY127" s="314"/>
      <c r="DZ127" s="314"/>
      <c r="EA127" s="314"/>
      <c r="EB127" s="326"/>
      <c r="EC127" s="222"/>
    </row>
    <row r="128" spans="2:133" ht="15" customHeight="1" x14ac:dyDescent="0.2">
      <c r="B128" s="86" t="str">
        <f t="shared" si="28"/>
        <v/>
      </c>
      <c r="C128" s="241"/>
      <c r="D128" s="466"/>
      <c r="E128" s="466"/>
      <c r="F128" s="466"/>
      <c r="G128" s="466"/>
      <c r="H128" s="466"/>
      <c r="I128" s="466"/>
      <c r="J128" s="466"/>
      <c r="K128" s="466"/>
      <c r="L128" s="466"/>
      <c r="M128" s="466"/>
      <c r="N128" s="466"/>
      <c r="O128" s="466"/>
      <c r="P128" s="466"/>
      <c r="Q128" s="466"/>
      <c r="R128" s="442"/>
      <c r="S128" s="443"/>
      <c r="T128" s="443"/>
      <c r="U128" s="443"/>
      <c r="V128" s="443"/>
      <c r="W128" s="443"/>
      <c r="X128" s="443"/>
      <c r="Y128" s="443"/>
      <c r="Z128" s="443"/>
      <c r="AA128" s="443"/>
      <c r="AB128" s="415"/>
      <c r="AC128" s="416"/>
      <c r="AD128" s="416"/>
      <c r="AE128" s="416"/>
      <c r="AF128" s="417"/>
      <c r="AG128" s="415"/>
      <c r="AH128" s="416"/>
      <c r="AI128" s="416"/>
      <c r="AJ128" s="416"/>
      <c r="AK128" s="417"/>
      <c r="AL128" s="415"/>
      <c r="AM128" s="416"/>
      <c r="AN128" s="416"/>
      <c r="AO128" s="416"/>
      <c r="AP128" s="417"/>
      <c r="AQ128" s="415"/>
      <c r="AR128" s="416"/>
      <c r="AS128" s="416"/>
      <c r="AT128" s="416"/>
      <c r="AU128" s="417"/>
      <c r="AV128" s="424">
        <f t="shared" si="35"/>
        <v>0</v>
      </c>
      <c r="AW128" s="425"/>
      <c r="AX128" s="425"/>
      <c r="AY128" s="425"/>
      <c r="AZ128" s="426"/>
      <c r="DC128" s="222"/>
      <c r="DD128" s="491">
        <f>ROUND(Setup!$AP$6*AB128,0)</f>
        <v>0</v>
      </c>
      <c r="DE128" s="492"/>
      <c r="DF128" s="492"/>
      <c r="DG128" s="492"/>
      <c r="DH128" s="493"/>
      <c r="DI128" s="491">
        <f>ROUND(Setup!$AP$6*AG128,0)</f>
        <v>0</v>
      </c>
      <c r="DJ128" s="492"/>
      <c r="DK128" s="492"/>
      <c r="DL128" s="492"/>
      <c r="DM128" s="493"/>
      <c r="DN128" s="491">
        <f>ROUND(Setup!$AP$6*AL128,0)</f>
        <v>0</v>
      </c>
      <c r="DO128" s="492"/>
      <c r="DP128" s="492"/>
      <c r="DQ128" s="492"/>
      <c r="DR128" s="493"/>
      <c r="DS128" s="491">
        <f>ROUND(Setup!$AP$6*AQ128,0)</f>
        <v>0</v>
      </c>
      <c r="DT128" s="492"/>
      <c r="DU128" s="492"/>
      <c r="DV128" s="492"/>
      <c r="DW128" s="493"/>
      <c r="DX128" s="490">
        <f t="shared" si="36"/>
        <v>0</v>
      </c>
      <c r="DY128" s="314"/>
      <c r="DZ128" s="314"/>
      <c r="EA128" s="314"/>
      <c r="EB128" s="326"/>
      <c r="EC128" s="222"/>
    </row>
    <row r="129" spans="2:133" ht="15" customHeight="1" x14ac:dyDescent="0.2">
      <c r="B129" s="86" t="str">
        <f t="shared" si="28"/>
        <v/>
      </c>
      <c r="C129" s="241"/>
      <c r="D129" s="466"/>
      <c r="E129" s="466"/>
      <c r="F129" s="466"/>
      <c r="G129" s="466"/>
      <c r="H129" s="466"/>
      <c r="I129" s="466"/>
      <c r="J129" s="466"/>
      <c r="K129" s="466"/>
      <c r="L129" s="466"/>
      <c r="M129" s="466"/>
      <c r="N129" s="466"/>
      <c r="O129" s="466"/>
      <c r="P129" s="466"/>
      <c r="Q129" s="466"/>
      <c r="R129" s="442"/>
      <c r="S129" s="443"/>
      <c r="T129" s="443"/>
      <c r="U129" s="443"/>
      <c r="V129" s="443"/>
      <c r="W129" s="443"/>
      <c r="X129" s="443"/>
      <c r="Y129" s="443"/>
      <c r="Z129" s="443"/>
      <c r="AA129" s="443"/>
      <c r="AB129" s="415"/>
      <c r="AC129" s="416"/>
      <c r="AD129" s="416"/>
      <c r="AE129" s="416"/>
      <c r="AF129" s="417"/>
      <c r="AG129" s="415"/>
      <c r="AH129" s="416"/>
      <c r="AI129" s="416"/>
      <c r="AJ129" s="416"/>
      <c r="AK129" s="417"/>
      <c r="AL129" s="415"/>
      <c r="AM129" s="416"/>
      <c r="AN129" s="416"/>
      <c r="AO129" s="416"/>
      <c r="AP129" s="417"/>
      <c r="AQ129" s="415"/>
      <c r="AR129" s="416"/>
      <c r="AS129" s="416"/>
      <c r="AT129" s="416"/>
      <c r="AU129" s="417"/>
      <c r="AV129" s="424">
        <f t="shared" si="35"/>
        <v>0</v>
      </c>
      <c r="AW129" s="425"/>
      <c r="AX129" s="425"/>
      <c r="AY129" s="425"/>
      <c r="AZ129" s="426"/>
      <c r="DC129" s="222"/>
      <c r="DD129" s="491">
        <f>ROUND(Setup!$AP$6*AB129,0)</f>
        <v>0</v>
      </c>
      <c r="DE129" s="492"/>
      <c r="DF129" s="492"/>
      <c r="DG129" s="492"/>
      <c r="DH129" s="493"/>
      <c r="DI129" s="491">
        <f>ROUND(Setup!$AP$6*AG129,0)</f>
        <v>0</v>
      </c>
      <c r="DJ129" s="492"/>
      <c r="DK129" s="492"/>
      <c r="DL129" s="492"/>
      <c r="DM129" s="493"/>
      <c r="DN129" s="491">
        <f>ROUND(Setup!$AP$6*AL129,0)</f>
        <v>0</v>
      </c>
      <c r="DO129" s="492"/>
      <c r="DP129" s="492"/>
      <c r="DQ129" s="492"/>
      <c r="DR129" s="493"/>
      <c r="DS129" s="491">
        <f>ROUND(Setup!$AP$6*AQ129,0)</f>
        <v>0</v>
      </c>
      <c r="DT129" s="492"/>
      <c r="DU129" s="492"/>
      <c r="DV129" s="492"/>
      <c r="DW129" s="493"/>
      <c r="DX129" s="490">
        <f t="shared" si="36"/>
        <v>0</v>
      </c>
      <c r="DY129" s="314"/>
      <c r="DZ129" s="314"/>
      <c r="EA129" s="314"/>
      <c r="EB129" s="326"/>
      <c r="EC129" s="222"/>
    </row>
    <row r="130" spans="2:133" ht="15" customHeight="1" x14ac:dyDescent="0.2">
      <c r="B130" s="86" t="str">
        <f t="shared" si="28"/>
        <v/>
      </c>
      <c r="C130" s="241"/>
      <c r="D130" s="466"/>
      <c r="E130" s="466"/>
      <c r="F130" s="466"/>
      <c r="G130" s="466"/>
      <c r="H130" s="466"/>
      <c r="I130" s="466"/>
      <c r="J130" s="466"/>
      <c r="K130" s="466"/>
      <c r="L130" s="466"/>
      <c r="M130" s="466"/>
      <c r="N130" s="466"/>
      <c r="O130" s="466"/>
      <c r="P130" s="466"/>
      <c r="Q130" s="466"/>
      <c r="R130" s="442"/>
      <c r="S130" s="443"/>
      <c r="T130" s="443"/>
      <c r="U130" s="443"/>
      <c r="V130" s="443"/>
      <c r="W130" s="443"/>
      <c r="X130" s="443"/>
      <c r="Y130" s="443"/>
      <c r="Z130" s="443"/>
      <c r="AA130" s="443"/>
      <c r="AB130" s="415"/>
      <c r="AC130" s="416"/>
      <c r="AD130" s="416"/>
      <c r="AE130" s="416"/>
      <c r="AF130" s="417"/>
      <c r="AG130" s="415"/>
      <c r="AH130" s="416"/>
      <c r="AI130" s="416"/>
      <c r="AJ130" s="416"/>
      <c r="AK130" s="417"/>
      <c r="AL130" s="415"/>
      <c r="AM130" s="416"/>
      <c r="AN130" s="416"/>
      <c r="AO130" s="416"/>
      <c r="AP130" s="417"/>
      <c r="AQ130" s="415"/>
      <c r="AR130" s="416"/>
      <c r="AS130" s="416"/>
      <c r="AT130" s="416"/>
      <c r="AU130" s="417"/>
      <c r="AV130" s="424">
        <f t="shared" si="35"/>
        <v>0</v>
      </c>
      <c r="AW130" s="425"/>
      <c r="AX130" s="425"/>
      <c r="AY130" s="425"/>
      <c r="AZ130" s="426"/>
      <c r="DC130" s="222"/>
      <c r="DD130" s="491">
        <f>ROUND(Setup!$AP$6*AB130,0)</f>
        <v>0</v>
      </c>
      <c r="DE130" s="492"/>
      <c r="DF130" s="492"/>
      <c r="DG130" s="492"/>
      <c r="DH130" s="493"/>
      <c r="DI130" s="491">
        <f>ROUND(Setup!$AP$6*AG130,0)</f>
        <v>0</v>
      </c>
      <c r="DJ130" s="492"/>
      <c r="DK130" s="492"/>
      <c r="DL130" s="492"/>
      <c r="DM130" s="493"/>
      <c r="DN130" s="491">
        <f>ROUND(Setup!$AP$6*AL130,0)</f>
        <v>0</v>
      </c>
      <c r="DO130" s="492"/>
      <c r="DP130" s="492"/>
      <c r="DQ130" s="492"/>
      <c r="DR130" s="493"/>
      <c r="DS130" s="491">
        <f>ROUND(Setup!$AP$6*AQ130,0)</f>
        <v>0</v>
      </c>
      <c r="DT130" s="492"/>
      <c r="DU130" s="492"/>
      <c r="DV130" s="492"/>
      <c r="DW130" s="493"/>
      <c r="DX130" s="490">
        <f t="shared" si="36"/>
        <v>0</v>
      </c>
      <c r="DY130" s="314"/>
      <c r="DZ130" s="314"/>
      <c r="EA130" s="314"/>
      <c r="EB130" s="326"/>
      <c r="EC130" s="222"/>
    </row>
    <row r="131" spans="2:133" ht="15" customHeight="1" thickBot="1" x14ac:dyDescent="0.25">
      <c r="B131" s="86" t="str">
        <f t="shared" si="28"/>
        <v/>
      </c>
      <c r="C131" s="248"/>
      <c r="D131" s="485"/>
      <c r="E131" s="485"/>
      <c r="F131" s="485"/>
      <c r="G131" s="485"/>
      <c r="H131" s="485"/>
      <c r="I131" s="485"/>
      <c r="J131" s="485"/>
      <c r="K131" s="485"/>
      <c r="L131" s="485"/>
      <c r="M131" s="485"/>
      <c r="N131" s="485"/>
      <c r="O131" s="485"/>
      <c r="P131" s="485"/>
      <c r="Q131" s="485"/>
      <c r="R131" s="435"/>
      <c r="S131" s="436"/>
      <c r="T131" s="436"/>
      <c r="U131" s="436"/>
      <c r="V131" s="436"/>
      <c r="W131" s="436"/>
      <c r="X131" s="436"/>
      <c r="Y131" s="436"/>
      <c r="Z131" s="436"/>
      <c r="AA131" s="436"/>
      <c r="AB131" s="421"/>
      <c r="AC131" s="422"/>
      <c r="AD131" s="422"/>
      <c r="AE131" s="422"/>
      <c r="AF131" s="423"/>
      <c r="AG131" s="421"/>
      <c r="AH131" s="422"/>
      <c r="AI131" s="422"/>
      <c r="AJ131" s="422"/>
      <c r="AK131" s="423"/>
      <c r="AL131" s="421"/>
      <c r="AM131" s="422"/>
      <c r="AN131" s="422"/>
      <c r="AO131" s="422"/>
      <c r="AP131" s="423"/>
      <c r="AQ131" s="421"/>
      <c r="AR131" s="422"/>
      <c r="AS131" s="422"/>
      <c r="AT131" s="422"/>
      <c r="AU131" s="423"/>
      <c r="AV131" s="424">
        <f t="shared" si="35"/>
        <v>0</v>
      </c>
      <c r="AW131" s="425"/>
      <c r="AX131" s="425"/>
      <c r="AY131" s="425"/>
      <c r="AZ131" s="426"/>
      <c r="DC131" s="222"/>
      <c r="DD131" s="491">
        <f>ROUND(Setup!$AP$6*AB131,0)</f>
        <v>0</v>
      </c>
      <c r="DE131" s="492"/>
      <c r="DF131" s="492"/>
      <c r="DG131" s="492"/>
      <c r="DH131" s="493"/>
      <c r="DI131" s="491">
        <f>ROUND(Setup!$AP$6*AG131,0)</f>
        <v>0</v>
      </c>
      <c r="DJ131" s="492"/>
      <c r="DK131" s="492"/>
      <c r="DL131" s="492"/>
      <c r="DM131" s="493"/>
      <c r="DN131" s="491">
        <f>ROUND(Setup!$AP$6*AL131,0)</f>
        <v>0</v>
      </c>
      <c r="DO131" s="492"/>
      <c r="DP131" s="492"/>
      <c r="DQ131" s="492"/>
      <c r="DR131" s="493"/>
      <c r="DS131" s="491">
        <f>ROUND(Setup!$AP$6*AQ131,0)</f>
        <v>0</v>
      </c>
      <c r="DT131" s="492"/>
      <c r="DU131" s="492"/>
      <c r="DV131" s="492"/>
      <c r="DW131" s="493"/>
      <c r="DX131" s="490">
        <f t="shared" si="36"/>
        <v>0</v>
      </c>
      <c r="DY131" s="314"/>
      <c r="DZ131" s="314"/>
      <c r="EA131" s="314"/>
      <c r="EB131" s="326"/>
      <c r="EC131" s="222"/>
    </row>
    <row r="132" spans="2:133" ht="15" customHeight="1" thickTop="1" thickBot="1" x14ac:dyDescent="0.25">
      <c r="C132" s="437" t="str">
        <f>C3&amp;" TOTALT"</f>
        <v>1 Kommunikation TOTALT</v>
      </c>
      <c r="D132" s="437"/>
      <c r="E132" s="437"/>
      <c r="F132" s="437"/>
      <c r="G132" s="437"/>
      <c r="H132" s="437"/>
      <c r="I132" s="437"/>
      <c r="J132" s="437"/>
      <c r="K132" s="437"/>
      <c r="L132" s="437"/>
      <c r="M132" s="437"/>
      <c r="N132" s="437"/>
      <c r="O132" s="437"/>
      <c r="P132" s="437"/>
      <c r="Q132" s="437"/>
      <c r="R132" s="438"/>
      <c r="S132" s="438"/>
      <c r="T132" s="438"/>
      <c r="U132" s="438"/>
      <c r="V132" s="438"/>
      <c r="W132" s="438"/>
      <c r="X132" s="438"/>
      <c r="Y132" s="438"/>
      <c r="Z132" s="438"/>
      <c r="AA132" s="438"/>
      <c r="AB132" s="431" t="str">
        <f>IF(AC4="","",SUM(AB6:AF131)-(2*SUMIF($R6:$AA131,$EG$94,AB6:AF131)))</f>
        <v/>
      </c>
      <c r="AC132" s="431"/>
      <c r="AD132" s="431"/>
      <c r="AE132" s="431"/>
      <c r="AF132" s="431"/>
      <c r="AG132" s="431" t="str">
        <f>IF(AH4="","",SUM(AG6:AK131)-(2*SUMIF($R6:$AA131,$EG$94,AG6:AK131)))</f>
        <v/>
      </c>
      <c r="AH132" s="431"/>
      <c r="AI132" s="431"/>
      <c r="AJ132" s="431"/>
      <c r="AK132" s="431"/>
      <c r="AL132" s="431" t="str">
        <f>IF(AM4="","",SUM(AL6:AP131)-(2*SUMIF($R6:$AA131,$EG$94,AL6:AP131)))</f>
        <v/>
      </c>
      <c r="AM132" s="431"/>
      <c r="AN132" s="431"/>
      <c r="AO132" s="431"/>
      <c r="AP132" s="431"/>
      <c r="AQ132" s="431" t="str">
        <f>IF(AR4="","",SUM(AQ6:AU131)-(2*SUMIF($R6:$AA131,$EG$94,AQ6:AU131)))</f>
        <v/>
      </c>
      <c r="AR132" s="431"/>
      <c r="AS132" s="431"/>
      <c r="AT132" s="431"/>
      <c r="AU132" s="431"/>
      <c r="AV132" s="431">
        <f>SUM(AB132:AU132)</f>
        <v>0</v>
      </c>
      <c r="AW132" s="431"/>
      <c r="AX132" s="431"/>
      <c r="AY132" s="431"/>
      <c r="AZ132" s="431"/>
      <c r="DC132" s="222"/>
      <c r="DD132" s="494" t="str">
        <f>IF(DE4="","",SUM(DD6:DH131)-(2*SUMIF($R6:$AA131,$EG$94,DD6:DH131)))</f>
        <v/>
      </c>
      <c r="DE132" s="494"/>
      <c r="DF132" s="494"/>
      <c r="DG132" s="494"/>
      <c r="DH132" s="494"/>
      <c r="DI132" s="494" t="str">
        <f>IF(DJ4="","",SUM(DI6:DM131)-(2*SUMIF($R6:$AA131,$EG$94,DI6:DM131)))</f>
        <v/>
      </c>
      <c r="DJ132" s="494"/>
      <c r="DK132" s="494"/>
      <c r="DL132" s="494"/>
      <c r="DM132" s="494"/>
      <c r="DN132" s="494" t="str">
        <f>IF(DO4="","",SUM(DN6:DR131)-(2*SUMIF($R6:$AA131,$EG$94,DN6:DR131)))</f>
        <v/>
      </c>
      <c r="DO132" s="494"/>
      <c r="DP132" s="494"/>
      <c r="DQ132" s="494"/>
      <c r="DR132" s="494"/>
      <c r="DS132" s="494" t="str">
        <f>IF(DT4="","",SUM(DS6:DW131)-(2*SUMIF($R6:$AA131,$EG$94,DS6:DW131)))</f>
        <v/>
      </c>
      <c r="DT132" s="494"/>
      <c r="DU132" s="494"/>
      <c r="DV132" s="494"/>
      <c r="DW132" s="494"/>
      <c r="DX132" s="494">
        <f>SUM(DD132:DW132)</f>
        <v>0</v>
      </c>
      <c r="DY132" s="494"/>
      <c r="DZ132" s="494"/>
      <c r="EA132" s="494"/>
      <c r="EB132" s="494"/>
      <c r="EC132" s="222"/>
    </row>
    <row r="133" spans="2:133" ht="15" customHeight="1" thickTop="1" x14ac:dyDescent="0.2">
      <c r="DC133" s="222"/>
      <c r="EC133" s="222"/>
    </row>
    <row r="134" spans="2:133" ht="15" customHeight="1" thickBot="1" x14ac:dyDescent="0.25">
      <c r="C134" s="446" t="str">
        <f>+Setup!B17&amp;" "&amp;Setup!C17:P17</f>
        <v>2 Projektledning</v>
      </c>
      <c r="D134" s="446"/>
      <c r="E134" s="446"/>
      <c r="F134" s="446"/>
      <c r="G134" s="446"/>
      <c r="H134" s="446"/>
      <c r="I134" s="446"/>
      <c r="J134" s="446"/>
      <c r="K134" s="446"/>
      <c r="L134" s="446"/>
      <c r="M134" s="446"/>
      <c r="N134" s="446"/>
      <c r="O134" s="446"/>
      <c r="P134" s="446"/>
      <c r="Q134" s="446"/>
      <c r="DC134" s="222"/>
      <c r="EC134" s="222"/>
    </row>
    <row r="135" spans="2:133" s="228" customFormat="1" ht="15.75" customHeight="1" thickTop="1" x14ac:dyDescent="0.2">
      <c r="B135" s="86"/>
      <c r="C135" s="444" t="s">
        <v>45</v>
      </c>
      <c r="D135" s="444" t="s">
        <v>54</v>
      </c>
      <c r="E135" s="444"/>
      <c r="F135" s="444"/>
      <c r="G135" s="444"/>
      <c r="H135" s="444"/>
      <c r="I135" s="444"/>
      <c r="J135" s="444"/>
      <c r="K135" s="444"/>
      <c r="L135" s="444"/>
      <c r="M135" s="444"/>
      <c r="N135" s="444"/>
      <c r="O135" s="444"/>
      <c r="P135" s="444"/>
      <c r="Q135" s="444"/>
      <c r="R135" s="447" t="s">
        <v>73</v>
      </c>
      <c r="S135" s="447"/>
      <c r="T135" s="447"/>
      <c r="U135" s="447"/>
      <c r="V135" s="447"/>
      <c r="W135" s="447"/>
      <c r="X135" s="447"/>
      <c r="Y135" s="447"/>
      <c r="Z135" s="447"/>
      <c r="AA135" s="447"/>
      <c r="AB135" s="225"/>
      <c r="AC135" s="430" t="str">
        <f>IF(Setup!$K$9="","",Setup!$K$9)</f>
        <v/>
      </c>
      <c r="AD135" s="430"/>
      <c r="AE135" s="430"/>
      <c r="AF135" s="430"/>
      <c r="AG135" s="226"/>
      <c r="AH135" s="430" t="str">
        <f>IF(Setup!$K$10="","",Setup!$K$10)</f>
        <v/>
      </c>
      <c r="AI135" s="430"/>
      <c r="AJ135" s="430"/>
      <c r="AK135" s="430"/>
      <c r="AL135" s="226"/>
      <c r="AM135" s="430" t="str">
        <f>IF(Setup!$K$11="","",Setup!$K$11)</f>
        <v/>
      </c>
      <c r="AN135" s="430"/>
      <c r="AO135" s="430"/>
      <c r="AP135" s="430"/>
      <c r="AQ135" s="226"/>
      <c r="AR135" s="430" t="str">
        <f>IF(Setup!$K$12="","",Setup!$K$12)</f>
        <v/>
      </c>
      <c r="AS135" s="430"/>
      <c r="AT135" s="430"/>
      <c r="AU135" s="430"/>
      <c r="AV135" s="227"/>
      <c r="AW135" s="427" t="s">
        <v>14</v>
      </c>
      <c r="AX135" s="427"/>
      <c r="AY135" s="427"/>
      <c r="AZ135" s="427"/>
      <c r="CE135" s="224"/>
      <c r="CR135" s="229"/>
      <c r="CT135" s="229"/>
      <c r="DC135" s="230"/>
      <c r="DD135" s="231"/>
      <c r="DE135" s="489" t="str">
        <f>IF(Setup!$K$9="","",Setup!$K$9)</f>
        <v/>
      </c>
      <c r="DF135" s="489"/>
      <c r="DG135" s="489"/>
      <c r="DH135" s="489"/>
      <c r="DI135" s="232"/>
      <c r="DJ135" s="489" t="str">
        <f>IF(Setup!$K$10="","",Setup!$K$10)</f>
        <v/>
      </c>
      <c r="DK135" s="489"/>
      <c r="DL135" s="489"/>
      <c r="DM135" s="489"/>
      <c r="DN135" s="232"/>
      <c r="DO135" s="489" t="str">
        <f>IF(Setup!$K$11="","",Setup!$K$11)</f>
        <v/>
      </c>
      <c r="DP135" s="489"/>
      <c r="DQ135" s="489"/>
      <c r="DR135" s="489"/>
      <c r="DS135" s="232"/>
      <c r="DT135" s="489" t="str">
        <f>IF(Setup!$K$12="","",Setup!$K$12)</f>
        <v/>
      </c>
      <c r="DU135" s="489"/>
      <c r="DV135" s="489"/>
      <c r="DW135" s="489"/>
      <c r="DX135" s="233"/>
      <c r="DY135" s="486" t="s">
        <v>14</v>
      </c>
      <c r="DZ135" s="486"/>
      <c r="EA135" s="486"/>
      <c r="EB135" s="486"/>
      <c r="EC135" s="230"/>
    </row>
    <row r="136" spans="2:133" s="228" customFormat="1" ht="15" customHeight="1" thickBot="1" x14ac:dyDescent="0.25">
      <c r="B136" s="86"/>
      <c r="C136" s="445"/>
      <c r="D136" s="445"/>
      <c r="E136" s="445"/>
      <c r="F136" s="445"/>
      <c r="G136" s="445"/>
      <c r="H136" s="445"/>
      <c r="I136" s="445"/>
      <c r="J136" s="445"/>
      <c r="K136" s="445"/>
      <c r="L136" s="445"/>
      <c r="M136" s="445"/>
      <c r="N136" s="445"/>
      <c r="O136" s="445"/>
      <c r="P136" s="445"/>
      <c r="Q136" s="445"/>
      <c r="R136" s="448"/>
      <c r="S136" s="448"/>
      <c r="T136" s="448"/>
      <c r="U136" s="448"/>
      <c r="V136" s="448"/>
      <c r="W136" s="448"/>
      <c r="X136" s="448"/>
      <c r="Y136" s="448"/>
      <c r="Z136" s="448"/>
      <c r="AA136" s="448"/>
      <c r="AB136" s="234"/>
      <c r="AC136" s="429" t="str">
        <f>IF(AC135="","","Kostn.")</f>
        <v/>
      </c>
      <c r="AD136" s="429"/>
      <c r="AE136" s="429"/>
      <c r="AF136" s="429"/>
      <c r="AG136" s="234"/>
      <c r="AH136" s="429" t="str">
        <f>IF(AH135="","","Kostn.")</f>
        <v/>
      </c>
      <c r="AI136" s="429"/>
      <c r="AJ136" s="429"/>
      <c r="AK136" s="429"/>
      <c r="AL136" s="234"/>
      <c r="AM136" s="429" t="str">
        <f>IF(AM135="","","Kostn.")</f>
        <v/>
      </c>
      <c r="AN136" s="429"/>
      <c r="AO136" s="429"/>
      <c r="AP136" s="429"/>
      <c r="AQ136" s="234"/>
      <c r="AR136" s="429" t="str">
        <f>IF(AR135="","","Kostn.")</f>
        <v/>
      </c>
      <c r="AS136" s="429"/>
      <c r="AT136" s="429"/>
      <c r="AU136" s="429"/>
      <c r="AV136" s="235"/>
      <c r="AW136" s="428"/>
      <c r="AX136" s="428"/>
      <c r="AY136" s="428"/>
      <c r="AZ136" s="428"/>
      <c r="CE136" s="224"/>
      <c r="CR136" s="229"/>
      <c r="CT136" s="229"/>
      <c r="DC136" s="230"/>
      <c r="DD136" s="236"/>
      <c r="DE136" s="488" t="str">
        <f>IF(DE135="","","Kostn.")</f>
        <v/>
      </c>
      <c r="DF136" s="488"/>
      <c r="DG136" s="488"/>
      <c r="DH136" s="488"/>
      <c r="DI136" s="236"/>
      <c r="DJ136" s="488" t="str">
        <f>IF(DJ135="","","Kostn.")</f>
        <v/>
      </c>
      <c r="DK136" s="488"/>
      <c r="DL136" s="488"/>
      <c r="DM136" s="488"/>
      <c r="DN136" s="236"/>
      <c r="DO136" s="488" t="str">
        <f>IF(DO135="","","Kostn.")</f>
        <v/>
      </c>
      <c r="DP136" s="488"/>
      <c r="DQ136" s="488"/>
      <c r="DR136" s="488"/>
      <c r="DS136" s="236"/>
      <c r="DT136" s="488" t="str">
        <f>IF(DT135="","","Kostn.")</f>
        <v/>
      </c>
      <c r="DU136" s="488"/>
      <c r="DV136" s="488"/>
      <c r="DW136" s="488"/>
      <c r="DX136" s="237"/>
      <c r="DY136" s="487"/>
      <c r="DZ136" s="487"/>
      <c r="EA136" s="487"/>
      <c r="EB136" s="487"/>
      <c r="EC136" s="230"/>
    </row>
    <row r="137" spans="2:133" ht="15" customHeight="1" thickTop="1" x14ac:dyDescent="0.2">
      <c r="B137" s="86" t="str">
        <f t="shared" ref="B137:B200" si="37">IF(C137="","",VLOOKUP(C137,$CP$11:$CQ$152,2,FALSE))</f>
        <v/>
      </c>
      <c r="C137" s="239"/>
      <c r="D137" s="480"/>
      <c r="E137" s="480"/>
      <c r="F137" s="480"/>
      <c r="G137" s="480"/>
      <c r="H137" s="480"/>
      <c r="I137" s="480"/>
      <c r="J137" s="480"/>
      <c r="K137" s="480"/>
      <c r="L137" s="480"/>
      <c r="M137" s="480"/>
      <c r="N137" s="480"/>
      <c r="O137" s="480"/>
      <c r="P137" s="480"/>
      <c r="Q137" s="480"/>
      <c r="R137" s="455"/>
      <c r="S137" s="456"/>
      <c r="T137" s="456"/>
      <c r="U137" s="456"/>
      <c r="V137" s="456"/>
      <c r="W137" s="456"/>
      <c r="X137" s="456"/>
      <c r="Y137" s="456"/>
      <c r="Z137" s="456"/>
      <c r="AA137" s="456"/>
      <c r="AB137" s="474"/>
      <c r="AC137" s="475"/>
      <c r="AD137" s="475"/>
      <c r="AE137" s="475"/>
      <c r="AF137" s="476"/>
      <c r="AG137" s="452"/>
      <c r="AH137" s="453"/>
      <c r="AI137" s="453"/>
      <c r="AJ137" s="453"/>
      <c r="AK137" s="454"/>
      <c r="AL137" s="452"/>
      <c r="AM137" s="453"/>
      <c r="AN137" s="453"/>
      <c r="AO137" s="453"/>
      <c r="AP137" s="454"/>
      <c r="AQ137" s="452"/>
      <c r="AR137" s="453"/>
      <c r="AS137" s="453"/>
      <c r="AT137" s="453"/>
      <c r="AU137" s="454"/>
      <c r="AV137" s="477">
        <f t="shared" ref="AV137:AV153" si="38">ROUND((SUM(AB137:AU137)),0)</f>
        <v>0</v>
      </c>
      <c r="AW137" s="478"/>
      <c r="AX137" s="478"/>
      <c r="AY137" s="478"/>
      <c r="AZ137" s="479"/>
      <c r="DC137" s="222"/>
      <c r="DD137" s="491">
        <f>ROUND(Setup!$AP$6*AB137,0)</f>
        <v>0</v>
      </c>
      <c r="DE137" s="492"/>
      <c r="DF137" s="492"/>
      <c r="DG137" s="492"/>
      <c r="DH137" s="493"/>
      <c r="DI137" s="491">
        <f>ROUND(Setup!$AP$6*AG137,0)</f>
        <v>0</v>
      </c>
      <c r="DJ137" s="492"/>
      <c r="DK137" s="492"/>
      <c r="DL137" s="492"/>
      <c r="DM137" s="493"/>
      <c r="DN137" s="491">
        <f>ROUND(Setup!$AP$6*AL137,0)</f>
        <v>0</v>
      </c>
      <c r="DO137" s="492"/>
      <c r="DP137" s="492"/>
      <c r="DQ137" s="492"/>
      <c r="DR137" s="493"/>
      <c r="DS137" s="491">
        <f>ROUND(Setup!$AP$6*AQ137,0)</f>
        <v>0</v>
      </c>
      <c r="DT137" s="492"/>
      <c r="DU137" s="492"/>
      <c r="DV137" s="492"/>
      <c r="DW137" s="493"/>
      <c r="DX137" s="316">
        <f t="shared" ref="DX137:DX153" si="39">ROUND((SUM(DD137:DW137)),0)</f>
        <v>0</v>
      </c>
      <c r="DY137" s="286"/>
      <c r="DZ137" s="286"/>
      <c r="EA137" s="286"/>
      <c r="EB137" s="295"/>
      <c r="EC137" s="222"/>
    </row>
    <row r="138" spans="2:133" ht="15" customHeight="1" x14ac:dyDescent="0.2">
      <c r="B138" s="86" t="str">
        <f t="shared" si="37"/>
        <v/>
      </c>
      <c r="C138" s="240"/>
      <c r="D138" s="480"/>
      <c r="E138" s="480"/>
      <c r="F138" s="480"/>
      <c r="G138" s="480"/>
      <c r="H138" s="480"/>
      <c r="I138" s="480"/>
      <c r="J138" s="480"/>
      <c r="K138" s="480"/>
      <c r="L138" s="480"/>
      <c r="M138" s="480"/>
      <c r="N138" s="480"/>
      <c r="O138" s="480"/>
      <c r="P138" s="480"/>
      <c r="Q138" s="480"/>
      <c r="R138" s="442"/>
      <c r="S138" s="443"/>
      <c r="T138" s="443"/>
      <c r="U138" s="443"/>
      <c r="V138" s="443"/>
      <c r="W138" s="443"/>
      <c r="X138" s="443"/>
      <c r="Y138" s="443"/>
      <c r="Z138" s="443"/>
      <c r="AA138" s="443"/>
      <c r="AB138" s="415"/>
      <c r="AC138" s="416"/>
      <c r="AD138" s="416"/>
      <c r="AE138" s="416"/>
      <c r="AF138" s="417"/>
      <c r="AG138" s="415"/>
      <c r="AH138" s="416"/>
      <c r="AI138" s="416"/>
      <c r="AJ138" s="416"/>
      <c r="AK138" s="417"/>
      <c r="AL138" s="415"/>
      <c r="AM138" s="416"/>
      <c r="AN138" s="416"/>
      <c r="AO138" s="416"/>
      <c r="AP138" s="417"/>
      <c r="AQ138" s="415"/>
      <c r="AR138" s="416"/>
      <c r="AS138" s="416"/>
      <c r="AT138" s="416"/>
      <c r="AU138" s="417"/>
      <c r="AV138" s="424">
        <f t="shared" si="38"/>
        <v>0</v>
      </c>
      <c r="AW138" s="425"/>
      <c r="AX138" s="425"/>
      <c r="AY138" s="425"/>
      <c r="AZ138" s="426"/>
      <c r="DC138" s="222"/>
      <c r="DD138" s="491">
        <f>ROUND(Setup!$AP$6*AB138,0)</f>
        <v>0</v>
      </c>
      <c r="DE138" s="492"/>
      <c r="DF138" s="492"/>
      <c r="DG138" s="492"/>
      <c r="DH138" s="493"/>
      <c r="DI138" s="491">
        <f>ROUND(Setup!$AP$6*AG138,0)</f>
        <v>0</v>
      </c>
      <c r="DJ138" s="492"/>
      <c r="DK138" s="492"/>
      <c r="DL138" s="492"/>
      <c r="DM138" s="493"/>
      <c r="DN138" s="491">
        <f>ROUND(Setup!$AP$6*AL138,0)</f>
        <v>0</v>
      </c>
      <c r="DO138" s="492"/>
      <c r="DP138" s="492"/>
      <c r="DQ138" s="492"/>
      <c r="DR138" s="493"/>
      <c r="DS138" s="491">
        <f>ROUND(Setup!$AP$6*AQ138,0)</f>
        <v>0</v>
      </c>
      <c r="DT138" s="492"/>
      <c r="DU138" s="492"/>
      <c r="DV138" s="492"/>
      <c r="DW138" s="493"/>
      <c r="DX138" s="490">
        <f t="shared" si="39"/>
        <v>0</v>
      </c>
      <c r="DY138" s="314"/>
      <c r="DZ138" s="314"/>
      <c r="EA138" s="314"/>
      <c r="EB138" s="326"/>
      <c r="EC138" s="222"/>
    </row>
    <row r="139" spans="2:133" ht="15" customHeight="1" x14ac:dyDescent="0.2">
      <c r="B139" s="86" t="str">
        <f t="shared" si="37"/>
        <v/>
      </c>
      <c r="C139" s="239"/>
      <c r="D139" s="480"/>
      <c r="E139" s="480"/>
      <c r="F139" s="480"/>
      <c r="G139" s="480"/>
      <c r="H139" s="480"/>
      <c r="I139" s="480"/>
      <c r="J139" s="480"/>
      <c r="K139" s="480"/>
      <c r="L139" s="480"/>
      <c r="M139" s="480"/>
      <c r="N139" s="480"/>
      <c r="O139" s="480"/>
      <c r="P139" s="480"/>
      <c r="Q139" s="480"/>
      <c r="R139" s="455"/>
      <c r="S139" s="456"/>
      <c r="T139" s="456"/>
      <c r="U139" s="456"/>
      <c r="V139" s="456"/>
      <c r="W139" s="456"/>
      <c r="X139" s="456"/>
      <c r="Y139" s="456"/>
      <c r="Z139" s="456"/>
      <c r="AA139" s="456"/>
      <c r="AB139" s="452"/>
      <c r="AC139" s="453"/>
      <c r="AD139" s="453"/>
      <c r="AE139" s="453"/>
      <c r="AF139" s="454"/>
      <c r="AG139" s="415"/>
      <c r="AH139" s="416"/>
      <c r="AI139" s="416"/>
      <c r="AJ139" s="416"/>
      <c r="AK139" s="417"/>
      <c r="AL139" s="415"/>
      <c r="AM139" s="416"/>
      <c r="AN139" s="416"/>
      <c r="AO139" s="416"/>
      <c r="AP139" s="417"/>
      <c r="AQ139" s="415"/>
      <c r="AR139" s="416"/>
      <c r="AS139" s="416"/>
      <c r="AT139" s="416"/>
      <c r="AU139" s="417"/>
      <c r="AV139" s="424">
        <f t="shared" si="38"/>
        <v>0</v>
      </c>
      <c r="AW139" s="425"/>
      <c r="AX139" s="425"/>
      <c r="AY139" s="425"/>
      <c r="AZ139" s="426"/>
      <c r="DC139" s="222"/>
      <c r="DD139" s="491">
        <f>ROUND(Setup!$AP$6*AB139,0)</f>
        <v>0</v>
      </c>
      <c r="DE139" s="492"/>
      <c r="DF139" s="492"/>
      <c r="DG139" s="492"/>
      <c r="DH139" s="493"/>
      <c r="DI139" s="491">
        <f>ROUND(Setup!$AP$6*AG139,0)</f>
        <v>0</v>
      </c>
      <c r="DJ139" s="492"/>
      <c r="DK139" s="492"/>
      <c r="DL139" s="492"/>
      <c r="DM139" s="493"/>
      <c r="DN139" s="491">
        <f>ROUND(Setup!$AP$6*AL139,0)</f>
        <v>0</v>
      </c>
      <c r="DO139" s="492"/>
      <c r="DP139" s="492"/>
      <c r="DQ139" s="492"/>
      <c r="DR139" s="493"/>
      <c r="DS139" s="491">
        <f>ROUND(Setup!$AP$6*AQ139,0)</f>
        <v>0</v>
      </c>
      <c r="DT139" s="492"/>
      <c r="DU139" s="492"/>
      <c r="DV139" s="492"/>
      <c r="DW139" s="493"/>
      <c r="DX139" s="490">
        <f t="shared" si="39"/>
        <v>0</v>
      </c>
      <c r="DY139" s="314"/>
      <c r="DZ139" s="314"/>
      <c r="EA139" s="314"/>
      <c r="EB139" s="326"/>
      <c r="EC139" s="222"/>
    </row>
    <row r="140" spans="2:133" ht="15" customHeight="1" x14ac:dyDescent="0.2">
      <c r="B140" s="86" t="str">
        <f t="shared" si="37"/>
        <v/>
      </c>
      <c r="C140" s="241"/>
      <c r="D140" s="466"/>
      <c r="E140" s="466"/>
      <c r="F140" s="466"/>
      <c r="G140" s="466"/>
      <c r="H140" s="466"/>
      <c r="I140" s="466"/>
      <c r="J140" s="466"/>
      <c r="K140" s="466"/>
      <c r="L140" s="466"/>
      <c r="M140" s="466"/>
      <c r="N140" s="466"/>
      <c r="O140" s="466"/>
      <c r="P140" s="466"/>
      <c r="Q140" s="466"/>
      <c r="R140" s="442"/>
      <c r="S140" s="443"/>
      <c r="T140" s="443"/>
      <c r="U140" s="443"/>
      <c r="V140" s="443"/>
      <c r="W140" s="443"/>
      <c r="X140" s="443"/>
      <c r="Y140" s="443"/>
      <c r="Z140" s="443"/>
      <c r="AA140" s="443"/>
      <c r="AB140" s="415"/>
      <c r="AC140" s="416"/>
      <c r="AD140" s="416"/>
      <c r="AE140" s="416"/>
      <c r="AF140" s="417"/>
      <c r="AG140" s="415"/>
      <c r="AH140" s="416"/>
      <c r="AI140" s="416"/>
      <c r="AJ140" s="416"/>
      <c r="AK140" s="417"/>
      <c r="AL140" s="415"/>
      <c r="AM140" s="416"/>
      <c r="AN140" s="416"/>
      <c r="AO140" s="416"/>
      <c r="AP140" s="417"/>
      <c r="AQ140" s="415"/>
      <c r="AR140" s="416"/>
      <c r="AS140" s="416"/>
      <c r="AT140" s="416"/>
      <c r="AU140" s="417"/>
      <c r="AV140" s="424">
        <f t="shared" si="38"/>
        <v>0</v>
      </c>
      <c r="AW140" s="425"/>
      <c r="AX140" s="425"/>
      <c r="AY140" s="425"/>
      <c r="AZ140" s="426"/>
      <c r="DC140" s="222"/>
      <c r="DD140" s="491">
        <f>ROUND(Setup!$AP$6*AB140,0)</f>
        <v>0</v>
      </c>
      <c r="DE140" s="492"/>
      <c r="DF140" s="492"/>
      <c r="DG140" s="492"/>
      <c r="DH140" s="493"/>
      <c r="DI140" s="491">
        <f>ROUND(Setup!$AP$6*AG140,0)</f>
        <v>0</v>
      </c>
      <c r="DJ140" s="492"/>
      <c r="DK140" s="492"/>
      <c r="DL140" s="492"/>
      <c r="DM140" s="493"/>
      <c r="DN140" s="491">
        <f>ROUND(Setup!$AP$6*AL140,0)</f>
        <v>0</v>
      </c>
      <c r="DO140" s="492"/>
      <c r="DP140" s="492"/>
      <c r="DQ140" s="492"/>
      <c r="DR140" s="493"/>
      <c r="DS140" s="491">
        <f>ROUND(Setup!$AP$6*AQ140,0)</f>
        <v>0</v>
      </c>
      <c r="DT140" s="492"/>
      <c r="DU140" s="492"/>
      <c r="DV140" s="492"/>
      <c r="DW140" s="493"/>
      <c r="DX140" s="490">
        <f t="shared" si="39"/>
        <v>0</v>
      </c>
      <c r="DY140" s="314"/>
      <c r="DZ140" s="314"/>
      <c r="EA140" s="314"/>
      <c r="EB140" s="326"/>
      <c r="EC140" s="222"/>
    </row>
    <row r="141" spans="2:133" ht="15" customHeight="1" x14ac:dyDescent="0.2">
      <c r="B141" s="86" t="str">
        <f t="shared" si="37"/>
        <v/>
      </c>
      <c r="C141" s="241"/>
      <c r="D141" s="481"/>
      <c r="E141" s="482"/>
      <c r="F141" s="482"/>
      <c r="G141" s="482"/>
      <c r="H141" s="482"/>
      <c r="I141" s="482"/>
      <c r="J141" s="482"/>
      <c r="K141" s="482"/>
      <c r="L141" s="482"/>
      <c r="M141" s="482"/>
      <c r="N141" s="482"/>
      <c r="O141" s="482"/>
      <c r="P141" s="482"/>
      <c r="Q141" s="483"/>
      <c r="R141" s="442"/>
      <c r="S141" s="443"/>
      <c r="T141" s="443"/>
      <c r="U141" s="443"/>
      <c r="V141" s="443"/>
      <c r="W141" s="443"/>
      <c r="X141" s="443"/>
      <c r="Y141" s="443"/>
      <c r="Z141" s="443"/>
      <c r="AA141" s="465"/>
      <c r="AB141" s="415"/>
      <c r="AC141" s="416"/>
      <c r="AD141" s="416"/>
      <c r="AE141" s="416"/>
      <c r="AF141" s="417"/>
      <c r="AG141" s="415"/>
      <c r="AH141" s="416"/>
      <c r="AI141" s="416"/>
      <c r="AJ141" s="416"/>
      <c r="AK141" s="417"/>
      <c r="AL141" s="415"/>
      <c r="AM141" s="416"/>
      <c r="AN141" s="416"/>
      <c r="AO141" s="416"/>
      <c r="AP141" s="417"/>
      <c r="AQ141" s="415"/>
      <c r="AR141" s="416"/>
      <c r="AS141" s="416"/>
      <c r="AT141" s="416"/>
      <c r="AU141" s="417"/>
      <c r="AV141" s="424">
        <f t="shared" si="38"/>
        <v>0</v>
      </c>
      <c r="AW141" s="425"/>
      <c r="AX141" s="425"/>
      <c r="AY141" s="425"/>
      <c r="AZ141" s="426"/>
      <c r="DC141" s="222"/>
      <c r="DD141" s="491">
        <f>ROUND(Setup!$AP$6*AB141,0)</f>
        <v>0</v>
      </c>
      <c r="DE141" s="492"/>
      <c r="DF141" s="492"/>
      <c r="DG141" s="492"/>
      <c r="DH141" s="493"/>
      <c r="DI141" s="491">
        <f>ROUND(Setup!$AP$6*AG141,0)</f>
        <v>0</v>
      </c>
      <c r="DJ141" s="492"/>
      <c r="DK141" s="492"/>
      <c r="DL141" s="492"/>
      <c r="DM141" s="493"/>
      <c r="DN141" s="491">
        <f>ROUND(Setup!$AP$6*AL141,0)</f>
        <v>0</v>
      </c>
      <c r="DO141" s="492"/>
      <c r="DP141" s="492"/>
      <c r="DQ141" s="492"/>
      <c r="DR141" s="493"/>
      <c r="DS141" s="491">
        <f>ROUND(Setup!$AP$6*AQ141,0)</f>
        <v>0</v>
      </c>
      <c r="DT141" s="492"/>
      <c r="DU141" s="492"/>
      <c r="DV141" s="492"/>
      <c r="DW141" s="493"/>
      <c r="DX141" s="490">
        <f t="shared" si="39"/>
        <v>0</v>
      </c>
      <c r="DY141" s="314"/>
      <c r="DZ141" s="314"/>
      <c r="EA141" s="314"/>
      <c r="EB141" s="326"/>
      <c r="EC141" s="222"/>
    </row>
    <row r="142" spans="2:133" ht="15" customHeight="1" x14ac:dyDescent="0.2">
      <c r="B142" s="86" t="str">
        <f t="shared" si="37"/>
        <v/>
      </c>
      <c r="C142" s="241"/>
      <c r="D142" s="481"/>
      <c r="E142" s="482"/>
      <c r="F142" s="482"/>
      <c r="G142" s="482"/>
      <c r="H142" s="482"/>
      <c r="I142" s="482"/>
      <c r="J142" s="482"/>
      <c r="K142" s="482"/>
      <c r="L142" s="482"/>
      <c r="M142" s="482"/>
      <c r="N142" s="482"/>
      <c r="O142" s="482"/>
      <c r="P142" s="482"/>
      <c r="Q142" s="483"/>
      <c r="R142" s="442"/>
      <c r="S142" s="443"/>
      <c r="T142" s="443"/>
      <c r="U142" s="443"/>
      <c r="V142" s="443"/>
      <c r="W142" s="443"/>
      <c r="X142" s="443"/>
      <c r="Y142" s="443"/>
      <c r="Z142" s="443"/>
      <c r="AA142" s="465"/>
      <c r="AB142" s="415"/>
      <c r="AC142" s="416"/>
      <c r="AD142" s="416"/>
      <c r="AE142" s="416"/>
      <c r="AF142" s="417"/>
      <c r="AG142" s="415"/>
      <c r="AH142" s="416"/>
      <c r="AI142" s="416"/>
      <c r="AJ142" s="416"/>
      <c r="AK142" s="417"/>
      <c r="AL142" s="415"/>
      <c r="AM142" s="416"/>
      <c r="AN142" s="416"/>
      <c r="AO142" s="416"/>
      <c r="AP142" s="417"/>
      <c r="AQ142" s="415"/>
      <c r="AR142" s="416"/>
      <c r="AS142" s="416"/>
      <c r="AT142" s="416"/>
      <c r="AU142" s="417"/>
      <c r="AV142" s="424">
        <f t="shared" si="38"/>
        <v>0</v>
      </c>
      <c r="AW142" s="425"/>
      <c r="AX142" s="425"/>
      <c r="AY142" s="425"/>
      <c r="AZ142" s="426"/>
      <c r="DC142" s="222"/>
      <c r="DD142" s="491">
        <f>ROUND(Setup!$AP$6*AB142,0)</f>
        <v>0</v>
      </c>
      <c r="DE142" s="492"/>
      <c r="DF142" s="492"/>
      <c r="DG142" s="492"/>
      <c r="DH142" s="493"/>
      <c r="DI142" s="491">
        <f>ROUND(Setup!$AP$6*AG142,0)</f>
        <v>0</v>
      </c>
      <c r="DJ142" s="492"/>
      <c r="DK142" s="492"/>
      <c r="DL142" s="492"/>
      <c r="DM142" s="493"/>
      <c r="DN142" s="491">
        <f>ROUND(Setup!$AP$6*AL142,0)</f>
        <v>0</v>
      </c>
      <c r="DO142" s="492"/>
      <c r="DP142" s="492"/>
      <c r="DQ142" s="492"/>
      <c r="DR142" s="493"/>
      <c r="DS142" s="491">
        <f>ROUND(Setup!$AP$6*AQ142,0)</f>
        <v>0</v>
      </c>
      <c r="DT142" s="492"/>
      <c r="DU142" s="492"/>
      <c r="DV142" s="492"/>
      <c r="DW142" s="493"/>
      <c r="DX142" s="490">
        <f t="shared" si="39"/>
        <v>0</v>
      </c>
      <c r="DY142" s="314"/>
      <c r="DZ142" s="314"/>
      <c r="EA142" s="314"/>
      <c r="EB142" s="326"/>
      <c r="EC142" s="222"/>
    </row>
    <row r="143" spans="2:133" ht="15" customHeight="1" x14ac:dyDescent="0.2">
      <c r="B143" s="86" t="str">
        <f t="shared" si="37"/>
        <v/>
      </c>
      <c r="C143" s="241"/>
      <c r="D143" s="481"/>
      <c r="E143" s="482"/>
      <c r="F143" s="482"/>
      <c r="G143" s="482"/>
      <c r="H143" s="482"/>
      <c r="I143" s="482"/>
      <c r="J143" s="482"/>
      <c r="K143" s="482"/>
      <c r="L143" s="482"/>
      <c r="M143" s="482"/>
      <c r="N143" s="482"/>
      <c r="O143" s="482"/>
      <c r="P143" s="482"/>
      <c r="Q143" s="483"/>
      <c r="R143" s="442"/>
      <c r="S143" s="443"/>
      <c r="T143" s="443"/>
      <c r="U143" s="443"/>
      <c r="V143" s="443"/>
      <c r="W143" s="443"/>
      <c r="X143" s="443"/>
      <c r="Y143" s="443"/>
      <c r="Z143" s="443"/>
      <c r="AA143" s="465"/>
      <c r="AB143" s="415"/>
      <c r="AC143" s="416"/>
      <c r="AD143" s="416"/>
      <c r="AE143" s="416"/>
      <c r="AF143" s="417"/>
      <c r="AG143" s="415"/>
      <c r="AH143" s="416"/>
      <c r="AI143" s="416"/>
      <c r="AJ143" s="416"/>
      <c r="AK143" s="417"/>
      <c r="AL143" s="415"/>
      <c r="AM143" s="416"/>
      <c r="AN143" s="416"/>
      <c r="AO143" s="416"/>
      <c r="AP143" s="417"/>
      <c r="AQ143" s="415"/>
      <c r="AR143" s="416"/>
      <c r="AS143" s="416"/>
      <c r="AT143" s="416"/>
      <c r="AU143" s="417"/>
      <c r="AV143" s="424">
        <f t="shared" si="38"/>
        <v>0</v>
      </c>
      <c r="AW143" s="425"/>
      <c r="AX143" s="425"/>
      <c r="AY143" s="425"/>
      <c r="AZ143" s="426"/>
      <c r="DC143" s="222"/>
      <c r="DD143" s="491">
        <f>ROUND(Setup!$AP$6*AB143,0)</f>
        <v>0</v>
      </c>
      <c r="DE143" s="492"/>
      <c r="DF143" s="492"/>
      <c r="DG143" s="492"/>
      <c r="DH143" s="493"/>
      <c r="DI143" s="491">
        <f>ROUND(Setup!$AP$6*AG143,0)</f>
        <v>0</v>
      </c>
      <c r="DJ143" s="492"/>
      <c r="DK143" s="492"/>
      <c r="DL143" s="492"/>
      <c r="DM143" s="493"/>
      <c r="DN143" s="491">
        <f>ROUND(Setup!$AP$6*AL143,0)</f>
        <v>0</v>
      </c>
      <c r="DO143" s="492"/>
      <c r="DP143" s="492"/>
      <c r="DQ143" s="492"/>
      <c r="DR143" s="493"/>
      <c r="DS143" s="491">
        <f>ROUND(Setup!$AP$6*AQ143,0)</f>
        <v>0</v>
      </c>
      <c r="DT143" s="492"/>
      <c r="DU143" s="492"/>
      <c r="DV143" s="492"/>
      <c r="DW143" s="493"/>
      <c r="DX143" s="490">
        <f t="shared" si="39"/>
        <v>0</v>
      </c>
      <c r="DY143" s="314"/>
      <c r="DZ143" s="314"/>
      <c r="EA143" s="314"/>
      <c r="EB143" s="326"/>
      <c r="EC143" s="222"/>
    </row>
    <row r="144" spans="2:133" ht="15" customHeight="1" x14ac:dyDescent="0.2">
      <c r="B144" s="86" t="str">
        <f t="shared" si="37"/>
        <v/>
      </c>
      <c r="C144" s="239"/>
      <c r="D144" s="480"/>
      <c r="E144" s="480"/>
      <c r="F144" s="480"/>
      <c r="G144" s="480"/>
      <c r="H144" s="480"/>
      <c r="I144" s="480"/>
      <c r="J144" s="480"/>
      <c r="K144" s="480"/>
      <c r="L144" s="480"/>
      <c r="M144" s="480"/>
      <c r="N144" s="480"/>
      <c r="O144" s="480"/>
      <c r="P144" s="480"/>
      <c r="Q144" s="480"/>
      <c r="R144" s="455"/>
      <c r="S144" s="456"/>
      <c r="T144" s="456"/>
      <c r="U144" s="456"/>
      <c r="V144" s="456"/>
      <c r="W144" s="456"/>
      <c r="X144" s="456"/>
      <c r="Y144" s="456"/>
      <c r="Z144" s="456"/>
      <c r="AA144" s="456"/>
      <c r="AB144" s="452"/>
      <c r="AC144" s="453"/>
      <c r="AD144" s="453"/>
      <c r="AE144" s="453"/>
      <c r="AF144" s="454"/>
      <c r="AG144" s="452"/>
      <c r="AH144" s="453"/>
      <c r="AI144" s="453"/>
      <c r="AJ144" s="453"/>
      <c r="AK144" s="454"/>
      <c r="AL144" s="452"/>
      <c r="AM144" s="453"/>
      <c r="AN144" s="453"/>
      <c r="AO144" s="453"/>
      <c r="AP144" s="454"/>
      <c r="AQ144" s="415"/>
      <c r="AR144" s="416"/>
      <c r="AS144" s="416"/>
      <c r="AT144" s="416"/>
      <c r="AU144" s="417"/>
      <c r="AV144" s="424">
        <f t="shared" si="38"/>
        <v>0</v>
      </c>
      <c r="AW144" s="425"/>
      <c r="AX144" s="425"/>
      <c r="AY144" s="425"/>
      <c r="AZ144" s="426"/>
      <c r="DC144" s="222"/>
      <c r="DD144" s="491">
        <f>ROUND(Setup!$AP$6*AB144,0)</f>
        <v>0</v>
      </c>
      <c r="DE144" s="492"/>
      <c r="DF144" s="492"/>
      <c r="DG144" s="492"/>
      <c r="DH144" s="493"/>
      <c r="DI144" s="491">
        <f>ROUND(Setup!$AP$6*AG144,0)</f>
        <v>0</v>
      </c>
      <c r="DJ144" s="492"/>
      <c r="DK144" s="492"/>
      <c r="DL144" s="492"/>
      <c r="DM144" s="493"/>
      <c r="DN144" s="491">
        <f>ROUND(Setup!$AP$6*AL144,0)</f>
        <v>0</v>
      </c>
      <c r="DO144" s="492"/>
      <c r="DP144" s="492"/>
      <c r="DQ144" s="492"/>
      <c r="DR144" s="493"/>
      <c r="DS144" s="491">
        <f>ROUND(Setup!$AP$6*AQ144,0)</f>
        <v>0</v>
      </c>
      <c r="DT144" s="492"/>
      <c r="DU144" s="492"/>
      <c r="DV144" s="492"/>
      <c r="DW144" s="493"/>
      <c r="DX144" s="490">
        <f t="shared" si="39"/>
        <v>0</v>
      </c>
      <c r="DY144" s="314"/>
      <c r="DZ144" s="314"/>
      <c r="EA144" s="314"/>
      <c r="EB144" s="326"/>
      <c r="EC144" s="222"/>
    </row>
    <row r="145" spans="2:133" ht="15" customHeight="1" x14ac:dyDescent="0.2">
      <c r="B145" s="86" t="str">
        <f t="shared" si="37"/>
        <v/>
      </c>
      <c r="C145" s="241"/>
      <c r="D145" s="466"/>
      <c r="E145" s="466"/>
      <c r="F145" s="466"/>
      <c r="G145" s="466"/>
      <c r="H145" s="466"/>
      <c r="I145" s="466"/>
      <c r="J145" s="466"/>
      <c r="K145" s="466"/>
      <c r="L145" s="466"/>
      <c r="M145" s="466"/>
      <c r="N145" s="466"/>
      <c r="O145" s="466"/>
      <c r="P145" s="466"/>
      <c r="Q145" s="466"/>
      <c r="R145" s="442"/>
      <c r="S145" s="443"/>
      <c r="T145" s="443"/>
      <c r="U145" s="443"/>
      <c r="V145" s="443"/>
      <c r="W145" s="443"/>
      <c r="X145" s="443"/>
      <c r="Y145" s="443"/>
      <c r="Z145" s="443"/>
      <c r="AA145" s="443"/>
      <c r="AB145" s="415"/>
      <c r="AC145" s="416"/>
      <c r="AD145" s="416"/>
      <c r="AE145" s="416"/>
      <c r="AF145" s="417"/>
      <c r="AG145" s="415"/>
      <c r="AH145" s="416"/>
      <c r="AI145" s="416"/>
      <c r="AJ145" s="416"/>
      <c r="AK145" s="417"/>
      <c r="AL145" s="415"/>
      <c r="AM145" s="416"/>
      <c r="AN145" s="416"/>
      <c r="AO145" s="416"/>
      <c r="AP145" s="417"/>
      <c r="AQ145" s="415"/>
      <c r="AR145" s="416"/>
      <c r="AS145" s="416"/>
      <c r="AT145" s="416"/>
      <c r="AU145" s="417"/>
      <c r="AV145" s="424">
        <f t="shared" si="38"/>
        <v>0</v>
      </c>
      <c r="AW145" s="425"/>
      <c r="AX145" s="425"/>
      <c r="AY145" s="425"/>
      <c r="AZ145" s="426"/>
      <c r="DC145" s="222"/>
      <c r="DD145" s="491">
        <f>ROUND(Setup!$AP$6*AB145,0)</f>
        <v>0</v>
      </c>
      <c r="DE145" s="492"/>
      <c r="DF145" s="492"/>
      <c r="DG145" s="492"/>
      <c r="DH145" s="493"/>
      <c r="DI145" s="491">
        <f>ROUND(Setup!$AP$6*AG145,0)</f>
        <v>0</v>
      </c>
      <c r="DJ145" s="492"/>
      <c r="DK145" s="492"/>
      <c r="DL145" s="492"/>
      <c r="DM145" s="493"/>
      <c r="DN145" s="491">
        <f>ROUND(Setup!$AP$6*AL145,0)</f>
        <v>0</v>
      </c>
      <c r="DO145" s="492"/>
      <c r="DP145" s="492"/>
      <c r="DQ145" s="492"/>
      <c r="DR145" s="493"/>
      <c r="DS145" s="491">
        <f>ROUND(Setup!$AP$6*AQ145,0)</f>
        <v>0</v>
      </c>
      <c r="DT145" s="492"/>
      <c r="DU145" s="492"/>
      <c r="DV145" s="492"/>
      <c r="DW145" s="493"/>
      <c r="DX145" s="490">
        <f t="shared" si="39"/>
        <v>0</v>
      </c>
      <c r="DY145" s="314"/>
      <c r="DZ145" s="314"/>
      <c r="EA145" s="314"/>
      <c r="EB145" s="326"/>
      <c r="EC145" s="222"/>
    </row>
    <row r="146" spans="2:133" ht="15" customHeight="1" x14ac:dyDescent="0.2">
      <c r="B146" s="86" t="str">
        <f t="shared" si="37"/>
        <v/>
      </c>
      <c r="C146" s="241"/>
      <c r="D146" s="466"/>
      <c r="E146" s="466"/>
      <c r="F146" s="466"/>
      <c r="G146" s="466"/>
      <c r="H146" s="466"/>
      <c r="I146" s="466"/>
      <c r="J146" s="466"/>
      <c r="K146" s="466"/>
      <c r="L146" s="466"/>
      <c r="M146" s="466"/>
      <c r="N146" s="466"/>
      <c r="O146" s="466"/>
      <c r="P146" s="466"/>
      <c r="Q146" s="466"/>
      <c r="R146" s="442"/>
      <c r="S146" s="443"/>
      <c r="T146" s="443"/>
      <c r="U146" s="443"/>
      <c r="V146" s="443"/>
      <c r="W146" s="443"/>
      <c r="X146" s="443"/>
      <c r="Y146" s="443"/>
      <c r="Z146" s="443"/>
      <c r="AA146" s="443"/>
      <c r="AB146" s="415"/>
      <c r="AC146" s="416"/>
      <c r="AD146" s="416"/>
      <c r="AE146" s="416"/>
      <c r="AF146" s="417"/>
      <c r="AG146" s="415"/>
      <c r="AH146" s="416"/>
      <c r="AI146" s="416"/>
      <c r="AJ146" s="416"/>
      <c r="AK146" s="417"/>
      <c r="AL146" s="415"/>
      <c r="AM146" s="416"/>
      <c r="AN146" s="416"/>
      <c r="AO146" s="416"/>
      <c r="AP146" s="417"/>
      <c r="AQ146" s="415"/>
      <c r="AR146" s="416"/>
      <c r="AS146" s="416"/>
      <c r="AT146" s="416"/>
      <c r="AU146" s="417"/>
      <c r="AV146" s="424">
        <f t="shared" si="38"/>
        <v>0</v>
      </c>
      <c r="AW146" s="425"/>
      <c r="AX146" s="425"/>
      <c r="AY146" s="425"/>
      <c r="AZ146" s="426"/>
      <c r="DC146" s="222"/>
      <c r="DD146" s="491">
        <f>ROUND(Setup!$AP$6*AB146,0)</f>
        <v>0</v>
      </c>
      <c r="DE146" s="492"/>
      <c r="DF146" s="492"/>
      <c r="DG146" s="492"/>
      <c r="DH146" s="493"/>
      <c r="DI146" s="491">
        <f>ROUND(Setup!$AP$6*AG146,0)</f>
        <v>0</v>
      </c>
      <c r="DJ146" s="492"/>
      <c r="DK146" s="492"/>
      <c r="DL146" s="492"/>
      <c r="DM146" s="493"/>
      <c r="DN146" s="491">
        <f>ROUND(Setup!$AP$6*AL146,0)</f>
        <v>0</v>
      </c>
      <c r="DO146" s="492"/>
      <c r="DP146" s="492"/>
      <c r="DQ146" s="492"/>
      <c r="DR146" s="493"/>
      <c r="DS146" s="491">
        <f>ROUND(Setup!$AP$6*AQ146,0)</f>
        <v>0</v>
      </c>
      <c r="DT146" s="492"/>
      <c r="DU146" s="492"/>
      <c r="DV146" s="492"/>
      <c r="DW146" s="493"/>
      <c r="DX146" s="490">
        <f t="shared" si="39"/>
        <v>0</v>
      </c>
      <c r="DY146" s="314"/>
      <c r="DZ146" s="314"/>
      <c r="EA146" s="314"/>
      <c r="EB146" s="326"/>
      <c r="EC146" s="222"/>
    </row>
    <row r="147" spans="2:133" ht="15" customHeight="1" x14ac:dyDescent="0.2">
      <c r="B147" s="86" t="str">
        <f t="shared" si="37"/>
        <v/>
      </c>
      <c r="C147" s="241"/>
      <c r="D147" s="466"/>
      <c r="E147" s="466"/>
      <c r="F147" s="466"/>
      <c r="G147" s="466"/>
      <c r="H147" s="466"/>
      <c r="I147" s="466"/>
      <c r="J147" s="466"/>
      <c r="K147" s="466"/>
      <c r="L147" s="466"/>
      <c r="M147" s="466"/>
      <c r="N147" s="466"/>
      <c r="O147" s="466"/>
      <c r="P147" s="466"/>
      <c r="Q147" s="466"/>
      <c r="R147" s="442"/>
      <c r="S147" s="443"/>
      <c r="T147" s="443"/>
      <c r="U147" s="443"/>
      <c r="V147" s="443"/>
      <c r="W147" s="443"/>
      <c r="X147" s="443"/>
      <c r="Y147" s="443"/>
      <c r="Z147" s="443"/>
      <c r="AA147" s="443"/>
      <c r="AB147" s="415"/>
      <c r="AC147" s="416"/>
      <c r="AD147" s="416"/>
      <c r="AE147" s="416"/>
      <c r="AF147" s="417"/>
      <c r="AG147" s="415"/>
      <c r="AH147" s="416"/>
      <c r="AI147" s="416"/>
      <c r="AJ147" s="416"/>
      <c r="AK147" s="417"/>
      <c r="AL147" s="415"/>
      <c r="AM147" s="416"/>
      <c r="AN147" s="416"/>
      <c r="AO147" s="416"/>
      <c r="AP147" s="417"/>
      <c r="AQ147" s="415"/>
      <c r="AR147" s="416"/>
      <c r="AS147" s="416"/>
      <c r="AT147" s="416"/>
      <c r="AU147" s="417"/>
      <c r="AV147" s="424">
        <f t="shared" si="38"/>
        <v>0</v>
      </c>
      <c r="AW147" s="425"/>
      <c r="AX147" s="425"/>
      <c r="AY147" s="425"/>
      <c r="AZ147" s="426"/>
      <c r="DC147" s="222"/>
      <c r="DD147" s="491">
        <f>ROUND(Setup!$AP$6*AB147,0)</f>
        <v>0</v>
      </c>
      <c r="DE147" s="492"/>
      <c r="DF147" s="492"/>
      <c r="DG147" s="492"/>
      <c r="DH147" s="493"/>
      <c r="DI147" s="491">
        <f>ROUND(Setup!$AP$6*AG147,0)</f>
        <v>0</v>
      </c>
      <c r="DJ147" s="492"/>
      <c r="DK147" s="492"/>
      <c r="DL147" s="492"/>
      <c r="DM147" s="493"/>
      <c r="DN147" s="491">
        <f>ROUND(Setup!$AP$6*AL147,0)</f>
        <v>0</v>
      </c>
      <c r="DO147" s="492"/>
      <c r="DP147" s="492"/>
      <c r="DQ147" s="492"/>
      <c r="DR147" s="493"/>
      <c r="DS147" s="491">
        <f>ROUND(Setup!$AP$6*AQ147,0)</f>
        <v>0</v>
      </c>
      <c r="DT147" s="492"/>
      <c r="DU147" s="492"/>
      <c r="DV147" s="492"/>
      <c r="DW147" s="493"/>
      <c r="DX147" s="490">
        <f t="shared" si="39"/>
        <v>0</v>
      </c>
      <c r="DY147" s="314"/>
      <c r="DZ147" s="314"/>
      <c r="EA147" s="314"/>
      <c r="EB147" s="326"/>
      <c r="EC147" s="222"/>
    </row>
    <row r="148" spans="2:133" ht="15" customHeight="1" x14ac:dyDescent="0.2">
      <c r="B148" s="86" t="str">
        <f t="shared" si="37"/>
        <v/>
      </c>
      <c r="C148" s="241"/>
      <c r="D148" s="466"/>
      <c r="E148" s="466"/>
      <c r="F148" s="466"/>
      <c r="G148" s="466"/>
      <c r="H148" s="466"/>
      <c r="I148" s="466"/>
      <c r="J148" s="466"/>
      <c r="K148" s="466"/>
      <c r="L148" s="466"/>
      <c r="M148" s="466"/>
      <c r="N148" s="466"/>
      <c r="O148" s="466"/>
      <c r="P148" s="466"/>
      <c r="Q148" s="466"/>
      <c r="R148" s="442"/>
      <c r="S148" s="443"/>
      <c r="T148" s="443"/>
      <c r="U148" s="443"/>
      <c r="V148" s="443"/>
      <c r="W148" s="443"/>
      <c r="X148" s="443"/>
      <c r="Y148" s="443"/>
      <c r="Z148" s="443"/>
      <c r="AA148" s="443"/>
      <c r="AB148" s="415"/>
      <c r="AC148" s="416"/>
      <c r="AD148" s="416"/>
      <c r="AE148" s="416"/>
      <c r="AF148" s="417"/>
      <c r="AG148" s="415"/>
      <c r="AH148" s="416"/>
      <c r="AI148" s="416"/>
      <c r="AJ148" s="416"/>
      <c r="AK148" s="417"/>
      <c r="AL148" s="415"/>
      <c r="AM148" s="416"/>
      <c r="AN148" s="416"/>
      <c r="AO148" s="416"/>
      <c r="AP148" s="417"/>
      <c r="AQ148" s="415"/>
      <c r="AR148" s="416"/>
      <c r="AS148" s="416"/>
      <c r="AT148" s="416"/>
      <c r="AU148" s="417"/>
      <c r="AV148" s="424">
        <f t="shared" si="38"/>
        <v>0</v>
      </c>
      <c r="AW148" s="425"/>
      <c r="AX148" s="425"/>
      <c r="AY148" s="425"/>
      <c r="AZ148" s="426"/>
      <c r="DC148" s="222"/>
      <c r="DD148" s="491">
        <f>ROUND(Setup!$AP$6*AB148,0)</f>
        <v>0</v>
      </c>
      <c r="DE148" s="492"/>
      <c r="DF148" s="492"/>
      <c r="DG148" s="492"/>
      <c r="DH148" s="493"/>
      <c r="DI148" s="491">
        <f>ROUND(Setup!$AP$6*AG148,0)</f>
        <v>0</v>
      </c>
      <c r="DJ148" s="492"/>
      <c r="DK148" s="492"/>
      <c r="DL148" s="492"/>
      <c r="DM148" s="493"/>
      <c r="DN148" s="491">
        <f>ROUND(Setup!$AP$6*AL148,0)</f>
        <v>0</v>
      </c>
      <c r="DO148" s="492"/>
      <c r="DP148" s="492"/>
      <c r="DQ148" s="492"/>
      <c r="DR148" s="493"/>
      <c r="DS148" s="491">
        <f>ROUND(Setup!$AP$6*AQ148,0)</f>
        <v>0</v>
      </c>
      <c r="DT148" s="492"/>
      <c r="DU148" s="492"/>
      <c r="DV148" s="492"/>
      <c r="DW148" s="493"/>
      <c r="DX148" s="490">
        <f t="shared" si="39"/>
        <v>0</v>
      </c>
      <c r="DY148" s="314"/>
      <c r="DZ148" s="314"/>
      <c r="EA148" s="314"/>
      <c r="EB148" s="326"/>
      <c r="EC148" s="222"/>
    </row>
    <row r="149" spans="2:133" ht="15" customHeight="1" x14ac:dyDescent="0.2">
      <c r="B149" s="86" t="str">
        <f t="shared" si="37"/>
        <v/>
      </c>
      <c r="C149" s="241"/>
      <c r="D149" s="466"/>
      <c r="E149" s="466"/>
      <c r="F149" s="466"/>
      <c r="G149" s="466"/>
      <c r="H149" s="466"/>
      <c r="I149" s="466"/>
      <c r="J149" s="466"/>
      <c r="K149" s="466"/>
      <c r="L149" s="466"/>
      <c r="M149" s="466"/>
      <c r="N149" s="466"/>
      <c r="O149" s="466"/>
      <c r="P149" s="466"/>
      <c r="Q149" s="466"/>
      <c r="R149" s="442"/>
      <c r="S149" s="443"/>
      <c r="T149" s="443"/>
      <c r="U149" s="443"/>
      <c r="V149" s="443"/>
      <c r="W149" s="443"/>
      <c r="X149" s="443"/>
      <c r="Y149" s="443"/>
      <c r="Z149" s="443"/>
      <c r="AA149" s="443"/>
      <c r="AB149" s="415"/>
      <c r="AC149" s="416"/>
      <c r="AD149" s="416"/>
      <c r="AE149" s="416"/>
      <c r="AF149" s="417"/>
      <c r="AG149" s="415"/>
      <c r="AH149" s="416"/>
      <c r="AI149" s="416"/>
      <c r="AJ149" s="416"/>
      <c r="AK149" s="417"/>
      <c r="AL149" s="415"/>
      <c r="AM149" s="416"/>
      <c r="AN149" s="416"/>
      <c r="AO149" s="416"/>
      <c r="AP149" s="417"/>
      <c r="AQ149" s="415"/>
      <c r="AR149" s="416"/>
      <c r="AS149" s="416"/>
      <c r="AT149" s="416"/>
      <c r="AU149" s="417"/>
      <c r="AV149" s="424">
        <f t="shared" si="38"/>
        <v>0</v>
      </c>
      <c r="AW149" s="425"/>
      <c r="AX149" s="425"/>
      <c r="AY149" s="425"/>
      <c r="AZ149" s="426"/>
      <c r="DC149" s="222"/>
      <c r="DD149" s="491">
        <f>ROUND(Setup!$AP$6*AB149,0)</f>
        <v>0</v>
      </c>
      <c r="DE149" s="492"/>
      <c r="DF149" s="492"/>
      <c r="DG149" s="492"/>
      <c r="DH149" s="493"/>
      <c r="DI149" s="491">
        <f>ROUND(Setup!$AP$6*AG149,0)</f>
        <v>0</v>
      </c>
      <c r="DJ149" s="492"/>
      <c r="DK149" s="492"/>
      <c r="DL149" s="492"/>
      <c r="DM149" s="493"/>
      <c r="DN149" s="491">
        <f>ROUND(Setup!$AP$6*AL149,0)</f>
        <v>0</v>
      </c>
      <c r="DO149" s="492"/>
      <c r="DP149" s="492"/>
      <c r="DQ149" s="492"/>
      <c r="DR149" s="493"/>
      <c r="DS149" s="491">
        <f>ROUND(Setup!$AP$6*AQ149,0)</f>
        <v>0</v>
      </c>
      <c r="DT149" s="492"/>
      <c r="DU149" s="492"/>
      <c r="DV149" s="492"/>
      <c r="DW149" s="493"/>
      <c r="DX149" s="490">
        <f t="shared" si="39"/>
        <v>0</v>
      </c>
      <c r="DY149" s="314"/>
      <c r="DZ149" s="314"/>
      <c r="EA149" s="314"/>
      <c r="EB149" s="326"/>
      <c r="EC149" s="222"/>
    </row>
    <row r="150" spans="2:133" ht="15" customHeight="1" x14ac:dyDescent="0.2">
      <c r="B150" s="86" t="str">
        <f t="shared" si="37"/>
        <v/>
      </c>
      <c r="C150" s="239"/>
      <c r="D150" s="480"/>
      <c r="E150" s="480"/>
      <c r="F150" s="480"/>
      <c r="G150" s="480"/>
      <c r="H150" s="480"/>
      <c r="I150" s="480"/>
      <c r="J150" s="480"/>
      <c r="K150" s="480"/>
      <c r="L150" s="480"/>
      <c r="M150" s="480"/>
      <c r="N150" s="480"/>
      <c r="O150" s="480"/>
      <c r="P150" s="480"/>
      <c r="Q150" s="480"/>
      <c r="R150" s="455"/>
      <c r="S150" s="456"/>
      <c r="T150" s="456"/>
      <c r="U150" s="456"/>
      <c r="V150" s="456"/>
      <c r="W150" s="456"/>
      <c r="X150" s="456"/>
      <c r="Y150" s="456"/>
      <c r="Z150" s="456"/>
      <c r="AA150" s="456"/>
      <c r="AB150" s="452"/>
      <c r="AC150" s="453"/>
      <c r="AD150" s="453"/>
      <c r="AE150" s="453"/>
      <c r="AF150" s="454"/>
      <c r="AG150" s="452"/>
      <c r="AH150" s="453"/>
      <c r="AI150" s="453"/>
      <c r="AJ150" s="453"/>
      <c r="AK150" s="454"/>
      <c r="AL150" s="452"/>
      <c r="AM150" s="453"/>
      <c r="AN150" s="453"/>
      <c r="AO150" s="453"/>
      <c r="AP150" s="454"/>
      <c r="AQ150" s="415"/>
      <c r="AR150" s="416"/>
      <c r="AS150" s="416"/>
      <c r="AT150" s="416"/>
      <c r="AU150" s="417"/>
      <c r="AV150" s="424">
        <f t="shared" si="38"/>
        <v>0</v>
      </c>
      <c r="AW150" s="425"/>
      <c r="AX150" s="425"/>
      <c r="AY150" s="425"/>
      <c r="AZ150" s="426"/>
      <c r="DC150" s="222"/>
      <c r="DD150" s="491">
        <f>ROUND(Setup!$AP$6*AB150,0)</f>
        <v>0</v>
      </c>
      <c r="DE150" s="492"/>
      <c r="DF150" s="492"/>
      <c r="DG150" s="492"/>
      <c r="DH150" s="493"/>
      <c r="DI150" s="491">
        <f>ROUND(Setup!$AP$6*AG150,0)</f>
        <v>0</v>
      </c>
      <c r="DJ150" s="492"/>
      <c r="DK150" s="492"/>
      <c r="DL150" s="492"/>
      <c r="DM150" s="493"/>
      <c r="DN150" s="491">
        <f>ROUND(Setup!$AP$6*AL150,0)</f>
        <v>0</v>
      </c>
      <c r="DO150" s="492"/>
      <c r="DP150" s="492"/>
      <c r="DQ150" s="492"/>
      <c r="DR150" s="493"/>
      <c r="DS150" s="491">
        <f>ROUND(Setup!$AP$6*AQ150,0)</f>
        <v>0</v>
      </c>
      <c r="DT150" s="492"/>
      <c r="DU150" s="492"/>
      <c r="DV150" s="492"/>
      <c r="DW150" s="493"/>
      <c r="DX150" s="490">
        <f t="shared" si="39"/>
        <v>0</v>
      </c>
      <c r="DY150" s="314"/>
      <c r="DZ150" s="314"/>
      <c r="EA150" s="314"/>
      <c r="EB150" s="326"/>
      <c r="EC150" s="222"/>
    </row>
    <row r="151" spans="2:133" ht="15" customHeight="1" x14ac:dyDescent="0.2">
      <c r="B151" s="86" t="str">
        <f t="shared" si="37"/>
        <v/>
      </c>
      <c r="C151" s="241"/>
      <c r="D151" s="466"/>
      <c r="E151" s="466"/>
      <c r="F151" s="466"/>
      <c r="G151" s="466"/>
      <c r="H151" s="466"/>
      <c r="I151" s="466"/>
      <c r="J151" s="466"/>
      <c r="K151" s="466"/>
      <c r="L151" s="466"/>
      <c r="M151" s="466"/>
      <c r="N151" s="466"/>
      <c r="O151" s="466"/>
      <c r="P151" s="466"/>
      <c r="Q151" s="466"/>
      <c r="R151" s="442"/>
      <c r="S151" s="443"/>
      <c r="T151" s="443"/>
      <c r="U151" s="443"/>
      <c r="V151" s="443"/>
      <c r="W151" s="443"/>
      <c r="X151" s="443"/>
      <c r="Y151" s="443"/>
      <c r="Z151" s="443"/>
      <c r="AA151" s="443"/>
      <c r="AB151" s="415"/>
      <c r="AC151" s="416"/>
      <c r="AD151" s="416"/>
      <c r="AE151" s="416"/>
      <c r="AF151" s="417"/>
      <c r="AG151" s="415"/>
      <c r="AH151" s="416"/>
      <c r="AI151" s="416"/>
      <c r="AJ151" s="416"/>
      <c r="AK151" s="417"/>
      <c r="AL151" s="415"/>
      <c r="AM151" s="416"/>
      <c r="AN151" s="416"/>
      <c r="AO151" s="416"/>
      <c r="AP151" s="417"/>
      <c r="AQ151" s="415"/>
      <c r="AR151" s="416"/>
      <c r="AS151" s="416"/>
      <c r="AT151" s="416"/>
      <c r="AU151" s="417"/>
      <c r="AV151" s="424">
        <f t="shared" si="38"/>
        <v>0</v>
      </c>
      <c r="AW151" s="425"/>
      <c r="AX151" s="425"/>
      <c r="AY151" s="425"/>
      <c r="AZ151" s="426"/>
      <c r="DC151" s="222"/>
      <c r="DD151" s="491">
        <f>ROUND(Setup!$AP$6*AB151,0)</f>
        <v>0</v>
      </c>
      <c r="DE151" s="492"/>
      <c r="DF151" s="492"/>
      <c r="DG151" s="492"/>
      <c r="DH151" s="493"/>
      <c r="DI151" s="491">
        <f>ROUND(Setup!$AP$6*AG151,0)</f>
        <v>0</v>
      </c>
      <c r="DJ151" s="492"/>
      <c r="DK151" s="492"/>
      <c r="DL151" s="492"/>
      <c r="DM151" s="493"/>
      <c r="DN151" s="491">
        <f>ROUND(Setup!$AP$6*AL151,0)</f>
        <v>0</v>
      </c>
      <c r="DO151" s="492"/>
      <c r="DP151" s="492"/>
      <c r="DQ151" s="492"/>
      <c r="DR151" s="493"/>
      <c r="DS151" s="491">
        <f>ROUND(Setup!$AP$6*AQ151,0)</f>
        <v>0</v>
      </c>
      <c r="DT151" s="492"/>
      <c r="DU151" s="492"/>
      <c r="DV151" s="492"/>
      <c r="DW151" s="493"/>
      <c r="DX151" s="490">
        <f t="shared" si="39"/>
        <v>0</v>
      </c>
      <c r="DY151" s="314"/>
      <c r="DZ151" s="314"/>
      <c r="EA151" s="314"/>
      <c r="EB151" s="326"/>
      <c r="EC151" s="222"/>
    </row>
    <row r="152" spans="2:133" ht="15" customHeight="1" x14ac:dyDescent="0.2">
      <c r="B152" s="86" t="str">
        <f t="shared" si="37"/>
        <v/>
      </c>
      <c r="C152" s="241"/>
      <c r="D152" s="466"/>
      <c r="E152" s="466"/>
      <c r="F152" s="466"/>
      <c r="G152" s="466"/>
      <c r="H152" s="466"/>
      <c r="I152" s="466"/>
      <c r="J152" s="466"/>
      <c r="K152" s="466"/>
      <c r="L152" s="466"/>
      <c r="M152" s="466"/>
      <c r="N152" s="466"/>
      <c r="O152" s="466"/>
      <c r="P152" s="466"/>
      <c r="Q152" s="466"/>
      <c r="R152" s="442"/>
      <c r="S152" s="443"/>
      <c r="T152" s="443"/>
      <c r="U152" s="443"/>
      <c r="V152" s="443"/>
      <c r="W152" s="443"/>
      <c r="X152" s="443"/>
      <c r="Y152" s="443"/>
      <c r="Z152" s="443"/>
      <c r="AA152" s="443"/>
      <c r="AB152" s="415"/>
      <c r="AC152" s="416"/>
      <c r="AD152" s="416"/>
      <c r="AE152" s="416"/>
      <c r="AF152" s="417"/>
      <c r="AG152" s="415"/>
      <c r="AH152" s="416"/>
      <c r="AI152" s="416"/>
      <c r="AJ152" s="416"/>
      <c r="AK152" s="417"/>
      <c r="AL152" s="415"/>
      <c r="AM152" s="416"/>
      <c r="AN152" s="416"/>
      <c r="AO152" s="416"/>
      <c r="AP152" s="417"/>
      <c r="AQ152" s="415"/>
      <c r="AR152" s="416"/>
      <c r="AS152" s="416"/>
      <c r="AT152" s="416"/>
      <c r="AU152" s="417"/>
      <c r="AV152" s="424">
        <f t="shared" si="38"/>
        <v>0</v>
      </c>
      <c r="AW152" s="425"/>
      <c r="AX152" s="425"/>
      <c r="AY152" s="425"/>
      <c r="AZ152" s="426"/>
      <c r="CN152" s="73"/>
      <c r="CO152" s="73"/>
      <c r="CP152" s="73"/>
      <c r="CQ152" s="73"/>
      <c r="CR152" s="249"/>
      <c r="CS152" s="86"/>
      <c r="DC152" s="222"/>
      <c r="DD152" s="491">
        <f>ROUND(Setup!$AP$6*AB152,0)</f>
        <v>0</v>
      </c>
      <c r="DE152" s="492"/>
      <c r="DF152" s="492"/>
      <c r="DG152" s="492"/>
      <c r="DH152" s="493"/>
      <c r="DI152" s="491">
        <f>ROUND(Setup!$AP$6*AG152,0)</f>
        <v>0</v>
      </c>
      <c r="DJ152" s="492"/>
      <c r="DK152" s="492"/>
      <c r="DL152" s="492"/>
      <c r="DM152" s="493"/>
      <c r="DN152" s="491">
        <f>ROUND(Setup!$AP$6*AL152,0)</f>
        <v>0</v>
      </c>
      <c r="DO152" s="492"/>
      <c r="DP152" s="492"/>
      <c r="DQ152" s="492"/>
      <c r="DR152" s="493"/>
      <c r="DS152" s="491">
        <f>ROUND(Setup!$AP$6*AQ152,0)</f>
        <v>0</v>
      </c>
      <c r="DT152" s="492"/>
      <c r="DU152" s="492"/>
      <c r="DV152" s="492"/>
      <c r="DW152" s="493"/>
      <c r="DX152" s="490">
        <f t="shared" si="39"/>
        <v>0</v>
      </c>
      <c r="DY152" s="314"/>
      <c r="DZ152" s="314"/>
      <c r="EA152" s="314"/>
      <c r="EB152" s="326"/>
      <c r="EC152" s="222"/>
    </row>
    <row r="153" spans="2:133" ht="15" customHeight="1" x14ac:dyDescent="0.2">
      <c r="B153" s="86" t="str">
        <f t="shared" si="37"/>
        <v/>
      </c>
      <c r="C153" s="241"/>
      <c r="D153" s="466"/>
      <c r="E153" s="466"/>
      <c r="F153" s="466"/>
      <c r="G153" s="466"/>
      <c r="H153" s="466"/>
      <c r="I153" s="466"/>
      <c r="J153" s="466"/>
      <c r="K153" s="466"/>
      <c r="L153" s="466"/>
      <c r="M153" s="466"/>
      <c r="N153" s="466"/>
      <c r="O153" s="466"/>
      <c r="P153" s="466"/>
      <c r="Q153" s="466"/>
      <c r="R153" s="442"/>
      <c r="S153" s="443"/>
      <c r="T153" s="443"/>
      <c r="U153" s="443"/>
      <c r="V153" s="443"/>
      <c r="W153" s="443"/>
      <c r="X153" s="443"/>
      <c r="Y153" s="443"/>
      <c r="Z153" s="443"/>
      <c r="AA153" s="443"/>
      <c r="AB153" s="415"/>
      <c r="AC153" s="416"/>
      <c r="AD153" s="416"/>
      <c r="AE153" s="416"/>
      <c r="AF153" s="417"/>
      <c r="AG153" s="415"/>
      <c r="AH153" s="416"/>
      <c r="AI153" s="416"/>
      <c r="AJ153" s="416"/>
      <c r="AK153" s="417"/>
      <c r="AL153" s="415"/>
      <c r="AM153" s="416"/>
      <c r="AN153" s="416"/>
      <c r="AO153" s="416"/>
      <c r="AP153" s="417"/>
      <c r="AQ153" s="415"/>
      <c r="AR153" s="416"/>
      <c r="AS153" s="416"/>
      <c r="AT153" s="416"/>
      <c r="AU153" s="417"/>
      <c r="AV153" s="424">
        <f t="shared" si="38"/>
        <v>0</v>
      </c>
      <c r="AW153" s="425"/>
      <c r="AX153" s="425"/>
      <c r="AY153" s="425"/>
      <c r="AZ153" s="426"/>
      <c r="CN153" s="73"/>
      <c r="CO153" s="73"/>
      <c r="CP153" s="73"/>
      <c r="CQ153" s="73"/>
      <c r="CR153" s="249"/>
      <c r="CS153" s="86"/>
      <c r="DC153" s="222"/>
      <c r="DD153" s="491">
        <f>ROUND(Setup!$AP$6*AB153,0)</f>
        <v>0</v>
      </c>
      <c r="DE153" s="492"/>
      <c r="DF153" s="492"/>
      <c r="DG153" s="492"/>
      <c r="DH153" s="493"/>
      <c r="DI153" s="491">
        <f>ROUND(Setup!$AP$6*AG153,0)</f>
        <v>0</v>
      </c>
      <c r="DJ153" s="492"/>
      <c r="DK153" s="492"/>
      <c r="DL153" s="492"/>
      <c r="DM153" s="493"/>
      <c r="DN153" s="491">
        <f>ROUND(Setup!$AP$6*AL153,0)</f>
        <v>0</v>
      </c>
      <c r="DO153" s="492"/>
      <c r="DP153" s="492"/>
      <c r="DQ153" s="492"/>
      <c r="DR153" s="493"/>
      <c r="DS153" s="491">
        <f>ROUND(Setup!$AP$6*AQ153,0)</f>
        <v>0</v>
      </c>
      <c r="DT153" s="492"/>
      <c r="DU153" s="492"/>
      <c r="DV153" s="492"/>
      <c r="DW153" s="493"/>
      <c r="DX153" s="490">
        <f t="shared" si="39"/>
        <v>0</v>
      </c>
      <c r="DY153" s="314"/>
      <c r="DZ153" s="314"/>
      <c r="EA153" s="314"/>
      <c r="EB153" s="326"/>
      <c r="EC153" s="222"/>
    </row>
    <row r="154" spans="2:133" ht="15" customHeight="1" x14ac:dyDescent="0.2">
      <c r="B154" s="86" t="str">
        <f t="shared" si="37"/>
        <v/>
      </c>
      <c r="C154" s="241"/>
      <c r="D154" s="466"/>
      <c r="E154" s="466"/>
      <c r="F154" s="466"/>
      <c r="G154" s="466"/>
      <c r="H154" s="466"/>
      <c r="I154" s="466"/>
      <c r="J154" s="466"/>
      <c r="K154" s="466"/>
      <c r="L154" s="466"/>
      <c r="M154" s="466"/>
      <c r="N154" s="466"/>
      <c r="O154" s="466"/>
      <c r="P154" s="466"/>
      <c r="Q154" s="466"/>
      <c r="R154" s="442"/>
      <c r="S154" s="443"/>
      <c r="T154" s="443"/>
      <c r="U154" s="443"/>
      <c r="V154" s="443"/>
      <c r="W154" s="443"/>
      <c r="X154" s="443"/>
      <c r="Y154" s="443"/>
      <c r="Z154" s="443"/>
      <c r="AA154" s="443"/>
      <c r="AB154" s="415"/>
      <c r="AC154" s="416"/>
      <c r="AD154" s="416"/>
      <c r="AE154" s="416"/>
      <c r="AF154" s="417"/>
      <c r="AG154" s="415"/>
      <c r="AH154" s="416"/>
      <c r="AI154" s="416"/>
      <c r="AJ154" s="416"/>
      <c r="AK154" s="417"/>
      <c r="AL154" s="415"/>
      <c r="AM154" s="416"/>
      <c r="AN154" s="416"/>
      <c r="AO154" s="416"/>
      <c r="AP154" s="417"/>
      <c r="AQ154" s="415"/>
      <c r="AR154" s="416"/>
      <c r="AS154" s="416"/>
      <c r="AT154" s="416"/>
      <c r="AU154" s="417"/>
      <c r="AV154" s="424">
        <f t="shared" ref="AV154:AV217" si="40">ROUND((SUM(AB154:AU154)),0)</f>
        <v>0</v>
      </c>
      <c r="AW154" s="425"/>
      <c r="AX154" s="425"/>
      <c r="AY154" s="425"/>
      <c r="AZ154" s="426"/>
      <c r="CN154" s="73"/>
      <c r="CO154" s="73"/>
      <c r="CP154" s="73"/>
      <c r="CQ154" s="73"/>
      <c r="CR154" s="249"/>
      <c r="CS154" s="86"/>
      <c r="DC154" s="222"/>
      <c r="DD154" s="491">
        <f>ROUND(Setup!$AP$6*AB154,0)</f>
        <v>0</v>
      </c>
      <c r="DE154" s="492"/>
      <c r="DF154" s="492"/>
      <c r="DG154" s="492"/>
      <c r="DH154" s="493"/>
      <c r="DI154" s="491">
        <f>ROUND(Setup!$AP$6*AG154,0)</f>
        <v>0</v>
      </c>
      <c r="DJ154" s="492"/>
      <c r="DK154" s="492"/>
      <c r="DL154" s="492"/>
      <c r="DM154" s="493"/>
      <c r="DN154" s="491">
        <f>ROUND(Setup!$AP$6*AL154,0)</f>
        <v>0</v>
      </c>
      <c r="DO154" s="492"/>
      <c r="DP154" s="492"/>
      <c r="DQ154" s="492"/>
      <c r="DR154" s="493"/>
      <c r="DS154" s="491">
        <f>ROUND(Setup!$AP$6*AQ154,0)</f>
        <v>0</v>
      </c>
      <c r="DT154" s="492"/>
      <c r="DU154" s="492"/>
      <c r="DV154" s="492"/>
      <c r="DW154" s="493"/>
      <c r="DX154" s="490">
        <f t="shared" ref="DX154:DX217" si="41">ROUND((SUM(DD154:DW154)),0)</f>
        <v>0</v>
      </c>
      <c r="DY154" s="314"/>
      <c r="DZ154" s="314"/>
      <c r="EA154" s="314"/>
      <c r="EB154" s="326"/>
      <c r="EC154" s="222"/>
    </row>
    <row r="155" spans="2:133" ht="15" customHeight="1" x14ac:dyDescent="0.2">
      <c r="B155" s="86" t="str">
        <f t="shared" si="37"/>
        <v/>
      </c>
      <c r="C155" s="241"/>
      <c r="D155" s="466"/>
      <c r="E155" s="466"/>
      <c r="F155" s="466"/>
      <c r="G155" s="466"/>
      <c r="H155" s="466"/>
      <c r="I155" s="466"/>
      <c r="J155" s="466"/>
      <c r="K155" s="466"/>
      <c r="L155" s="466"/>
      <c r="M155" s="466"/>
      <c r="N155" s="466"/>
      <c r="O155" s="466"/>
      <c r="P155" s="466"/>
      <c r="Q155" s="466"/>
      <c r="R155" s="442"/>
      <c r="S155" s="443"/>
      <c r="T155" s="443"/>
      <c r="U155" s="443"/>
      <c r="V155" s="443"/>
      <c r="W155" s="443"/>
      <c r="X155" s="443"/>
      <c r="Y155" s="443"/>
      <c r="Z155" s="443"/>
      <c r="AA155" s="443"/>
      <c r="AB155" s="415"/>
      <c r="AC155" s="416"/>
      <c r="AD155" s="416"/>
      <c r="AE155" s="416"/>
      <c r="AF155" s="417"/>
      <c r="AG155" s="415"/>
      <c r="AH155" s="416"/>
      <c r="AI155" s="416"/>
      <c r="AJ155" s="416"/>
      <c r="AK155" s="417"/>
      <c r="AL155" s="415"/>
      <c r="AM155" s="416"/>
      <c r="AN155" s="416"/>
      <c r="AO155" s="416"/>
      <c r="AP155" s="417"/>
      <c r="AQ155" s="415"/>
      <c r="AR155" s="416"/>
      <c r="AS155" s="416"/>
      <c r="AT155" s="416"/>
      <c r="AU155" s="417"/>
      <c r="AV155" s="424">
        <f t="shared" si="40"/>
        <v>0</v>
      </c>
      <c r="AW155" s="425"/>
      <c r="AX155" s="425"/>
      <c r="AY155" s="425"/>
      <c r="AZ155" s="426"/>
      <c r="CN155" s="73"/>
      <c r="CO155" s="73"/>
      <c r="CP155" s="73"/>
      <c r="CQ155" s="73"/>
      <c r="CR155" s="249"/>
      <c r="CS155" s="86"/>
      <c r="DC155" s="222"/>
      <c r="DD155" s="491">
        <f>ROUND(Setup!$AP$6*AB155,0)</f>
        <v>0</v>
      </c>
      <c r="DE155" s="492"/>
      <c r="DF155" s="492"/>
      <c r="DG155" s="492"/>
      <c r="DH155" s="493"/>
      <c r="DI155" s="491">
        <f>ROUND(Setup!$AP$6*AG155,0)</f>
        <v>0</v>
      </c>
      <c r="DJ155" s="492"/>
      <c r="DK155" s="492"/>
      <c r="DL155" s="492"/>
      <c r="DM155" s="493"/>
      <c r="DN155" s="491">
        <f>ROUND(Setup!$AP$6*AL155,0)</f>
        <v>0</v>
      </c>
      <c r="DO155" s="492"/>
      <c r="DP155" s="492"/>
      <c r="DQ155" s="492"/>
      <c r="DR155" s="493"/>
      <c r="DS155" s="491">
        <f>ROUND(Setup!$AP$6*AQ155,0)</f>
        <v>0</v>
      </c>
      <c r="DT155" s="492"/>
      <c r="DU155" s="492"/>
      <c r="DV155" s="492"/>
      <c r="DW155" s="493"/>
      <c r="DX155" s="490">
        <f t="shared" si="41"/>
        <v>0</v>
      </c>
      <c r="DY155" s="314"/>
      <c r="DZ155" s="314"/>
      <c r="EA155" s="314"/>
      <c r="EB155" s="326"/>
      <c r="EC155" s="222"/>
    </row>
    <row r="156" spans="2:133" ht="15" customHeight="1" x14ac:dyDescent="0.2">
      <c r="B156" s="86" t="str">
        <f t="shared" si="37"/>
        <v/>
      </c>
      <c r="C156" s="241"/>
      <c r="D156" s="466"/>
      <c r="E156" s="466"/>
      <c r="F156" s="466"/>
      <c r="G156" s="466"/>
      <c r="H156" s="466"/>
      <c r="I156" s="466"/>
      <c r="J156" s="466"/>
      <c r="K156" s="466"/>
      <c r="L156" s="466"/>
      <c r="M156" s="466"/>
      <c r="N156" s="466"/>
      <c r="O156" s="466"/>
      <c r="P156" s="466"/>
      <c r="Q156" s="466"/>
      <c r="R156" s="442"/>
      <c r="S156" s="443"/>
      <c r="T156" s="443"/>
      <c r="U156" s="443"/>
      <c r="V156" s="443"/>
      <c r="W156" s="443"/>
      <c r="X156" s="443"/>
      <c r="Y156" s="443"/>
      <c r="Z156" s="443"/>
      <c r="AA156" s="443"/>
      <c r="AB156" s="415"/>
      <c r="AC156" s="416"/>
      <c r="AD156" s="416"/>
      <c r="AE156" s="416"/>
      <c r="AF156" s="417"/>
      <c r="AG156" s="415"/>
      <c r="AH156" s="416"/>
      <c r="AI156" s="416"/>
      <c r="AJ156" s="416"/>
      <c r="AK156" s="417"/>
      <c r="AL156" s="415"/>
      <c r="AM156" s="416"/>
      <c r="AN156" s="416"/>
      <c r="AO156" s="416"/>
      <c r="AP156" s="417"/>
      <c r="AQ156" s="415"/>
      <c r="AR156" s="416"/>
      <c r="AS156" s="416"/>
      <c r="AT156" s="416"/>
      <c r="AU156" s="417"/>
      <c r="AV156" s="424">
        <f t="shared" si="40"/>
        <v>0</v>
      </c>
      <c r="AW156" s="425"/>
      <c r="AX156" s="425"/>
      <c r="AY156" s="425"/>
      <c r="AZ156" s="426"/>
      <c r="CN156" s="73"/>
      <c r="CO156" s="73"/>
      <c r="CP156" s="73"/>
      <c r="CQ156" s="73"/>
      <c r="CR156" s="249"/>
      <c r="CS156" s="86"/>
      <c r="DC156" s="222"/>
      <c r="DD156" s="491">
        <f>ROUND(Setup!$AP$6*AB156,0)</f>
        <v>0</v>
      </c>
      <c r="DE156" s="492"/>
      <c r="DF156" s="492"/>
      <c r="DG156" s="492"/>
      <c r="DH156" s="493"/>
      <c r="DI156" s="491">
        <f>ROUND(Setup!$AP$6*AG156,0)</f>
        <v>0</v>
      </c>
      <c r="DJ156" s="492"/>
      <c r="DK156" s="492"/>
      <c r="DL156" s="492"/>
      <c r="DM156" s="493"/>
      <c r="DN156" s="491">
        <f>ROUND(Setup!$AP$6*AL156,0)</f>
        <v>0</v>
      </c>
      <c r="DO156" s="492"/>
      <c r="DP156" s="492"/>
      <c r="DQ156" s="492"/>
      <c r="DR156" s="493"/>
      <c r="DS156" s="491">
        <f>ROUND(Setup!$AP$6*AQ156,0)</f>
        <v>0</v>
      </c>
      <c r="DT156" s="492"/>
      <c r="DU156" s="492"/>
      <c r="DV156" s="492"/>
      <c r="DW156" s="493"/>
      <c r="DX156" s="490">
        <f t="shared" si="41"/>
        <v>0</v>
      </c>
      <c r="DY156" s="314"/>
      <c r="DZ156" s="314"/>
      <c r="EA156" s="314"/>
      <c r="EB156" s="326"/>
      <c r="EC156" s="222"/>
    </row>
    <row r="157" spans="2:133" ht="15" customHeight="1" x14ac:dyDescent="0.2">
      <c r="B157" s="86" t="str">
        <f t="shared" si="37"/>
        <v/>
      </c>
      <c r="C157" s="241"/>
      <c r="D157" s="466"/>
      <c r="E157" s="466"/>
      <c r="F157" s="466"/>
      <c r="G157" s="466"/>
      <c r="H157" s="466"/>
      <c r="I157" s="466"/>
      <c r="J157" s="466"/>
      <c r="K157" s="466"/>
      <c r="L157" s="466"/>
      <c r="M157" s="466"/>
      <c r="N157" s="466"/>
      <c r="O157" s="466"/>
      <c r="P157" s="466"/>
      <c r="Q157" s="466"/>
      <c r="R157" s="442"/>
      <c r="S157" s="443"/>
      <c r="T157" s="443"/>
      <c r="U157" s="443"/>
      <c r="V157" s="443"/>
      <c r="W157" s="443"/>
      <c r="X157" s="443"/>
      <c r="Y157" s="443"/>
      <c r="Z157" s="443"/>
      <c r="AA157" s="443"/>
      <c r="AB157" s="415"/>
      <c r="AC157" s="416"/>
      <c r="AD157" s="416"/>
      <c r="AE157" s="416"/>
      <c r="AF157" s="417"/>
      <c r="AG157" s="415"/>
      <c r="AH157" s="416"/>
      <c r="AI157" s="416"/>
      <c r="AJ157" s="416"/>
      <c r="AK157" s="417"/>
      <c r="AL157" s="415"/>
      <c r="AM157" s="416"/>
      <c r="AN157" s="416"/>
      <c r="AO157" s="416"/>
      <c r="AP157" s="417"/>
      <c r="AQ157" s="415"/>
      <c r="AR157" s="416"/>
      <c r="AS157" s="416"/>
      <c r="AT157" s="416"/>
      <c r="AU157" s="417"/>
      <c r="AV157" s="424">
        <f t="shared" si="40"/>
        <v>0</v>
      </c>
      <c r="AW157" s="425"/>
      <c r="AX157" s="425"/>
      <c r="AY157" s="425"/>
      <c r="AZ157" s="426"/>
      <c r="CN157" s="73"/>
      <c r="CO157" s="73"/>
      <c r="CP157" s="73"/>
      <c r="CQ157" s="73"/>
      <c r="CR157" s="249"/>
      <c r="CS157" s="86"/>
      <c r="DC157" s="222"/>
      <c r="DD157" s="491">
        <f>ROUND(Setup!$AP$6*AB157,0)</f>
        <v>0</v>
      </c>
      <c r="DE157" s="492"/>
      <c r="DF157" s="492"/>
      <c r="DG157" s="492"/>
      <c r="DH157" s="493"/>
      <c r="DI157" s="491">
        <f>ROUND(Setup!$AP$6*AG157,0)</f>
        <v>0</v>
      </c>
      <c r="DJ157" s="492"/>
      <c r="DK157" s="492"/>
      <c r="DL157" s="492"/>
      <c r="DM157" s="493"/>
      <c r="DN157" s="491">
        <f>ROUND(Setup!$AP$6*AL157,0)</f>
        <v>0</v>
      </c>
      <c r="DO157" s="492"/>
      <c r="DP157" s="492"/>
      <c r="DQ157" s="492"/>
      <c r="DR157" s="493"/>
      <c r="DS157" s="491">
        <f>ROUND(Setup!$AP$6*AQ157,0)</f>
        <v>0</v>
      </c>
      <c r="DT157" s="492"/>
      <c r="DU157" s="492"/>
      <c r="DV157" s="492"/>
      <c r="DW157" s="493"/>
      <c r="DX157" s="490">
        <f t="shared" si="41"/>
        <v>0</v>
      </c>
      <c r="DY157" s="314"/>
      <c r="DZ157" s="314"/>
      <c r="EA157" s="314"/>
      <c r="EB157" s="326"/>
      <c r="EC157" s="222"/>
    </row>
    <row r="158" spans="2:133" ht="15" customHeight="1" x14ac:dyDescent="0.2">
      <c r="B158" s="86" t="str">
        <f t="shared" si="37"/>
        <v/>
      </c>
      <c r="C158" s="241"/>
      <c r="D158" s="466"/>
      <c r="E158" s="466"/>
      <c r="F158" s="466"/>
      <c r="G158" s="466"/>
      <c r="H158" s="466"/>
      <c r="I158" s="466"/>
      <c r="J158" s="466"/>
      <c r="K158" s="466"/>
      <c r="L158" s="466"/>
      <c r="M158" s="466"/>
      <c r="N158" s="466"/>
      <c r="O158" s="466"/>
      <c r="P158" s="466"/>
      <c r="Q158" s="466"/>
      <c r="R158" s="442"/>
      <c r="S158" s="443"/>
      <c r="T158" s="443"/>
      <c r="U158" s="443"/>
      <c r="V158" s="443"/>
      <c r="W158" s="443"/>
      <c r="X158" s="443"/>
      <c r="Y158" s="443"/>
      <c r="Z158" s="443"/>
      <c r="AA158" s="443"/>
      <c r="AB158" s="415"/>
      <c r="AC158" s="416"/>
      <c r="AD158" s="416"/>
      <c r="AE158" s="416"/>
      <c r="AF158" s="417"/>
      <c r="AG158" s="415"/>
      <c r="AH158" s="416"/>
      <c r="AI158" s="416"/>
      <c r="AJ158" s="416"/>
      <c r="AK158" s="417"/>
      <c r="AL158" s="415"/>
      <c r="AM158" s="416"/>
      <c r="AN158" s="416"/>
      <c r="AO158" s="416"/>
      <c r="AP158" s="417"/>
      <c r="AQ158" s="415"/>
      <c r="AR158" s="416"/>
      <c r="AS158" s="416"/>
      <c r="AT158" s="416"/>
      <c r="AU158" s="417"/>
      <c r="AV158" s="424">
        <f t="shared" si="40"/>
        <v>0</v>
      </c>
      <c r="AW158" s="425"/>
      <c r="AX158" s="425"/>
      <c r="AY158" s="425"/>
      <c r="AZ158" s="426"/>
      <c r="CN158" s="73"/>
      <c r="CO158" s="73"/>
      <c r="CP158" s="73"/>
      <c r="CQ158" s="73"/>
      <c r="CR158" s="249"/>
      <c r="CS158" s="86"/>
      <c r="DC158" s="222"/>
      <c r="DD158" s="491">
        <f>ROUND(Setup!$AP$6*AB158,0)</f>
        <v>0</v>
      </c>
      <c r="DE158" s="492"/>
      <c r="DF158" s="492"/>
      <c r="DG158" s="492"/>
      <c r="DH158" s="493"/>
      <c r="DI158" s="491">
        <f>ROUND(Setup!$AP$6*AG158,0)</f>
        <v>0</v>
      </c>
      <c r="DJ158" s="492"/>
      <c r="DK158" s="492"/>
      <c r="DL158" s="492"/>
      <c r="DM158" s="493"/>
      <c r="DN158" s="491">
        <f>ROUND(Setup!$AP$6*AL158,0)</f>
        <v>0</v>
      </c>
      <c r="DO158" s="492"/>
      <c r="DP158" s="492"/>
      <c r="DQ158" s="492"/>
      <c r="DR158" s="493"/>
      <c r="DS158" s="491">
        <f>ROUND(Setup!$AP$6*AQ158,0)</f>
        <v>0</v>
      </c>
      <c r="DT158" s="492"/>
      <c r="DU158" s="492"/>
      <c r="DV158" s="492"/>
      <c r="DW158" s="493"/>
      <c r="DX158" s="490">
        <f t="shared" si="41"/>
        <v>0</v>
      </c>
      <c r="DY158" s="314"/>
      <c r="DZ158" s="314"/>
      <c r="EA158" s="314"/>
      <c r="EB158" s="326"/>
      <c r="EC158" s="222"/>
    </row>
    <row r="159" spans="2:133" ht="15" customHeight="1" x14ac:dyDescent="0.2">
      <c r="B159" s="86" t="str">
        <f t="shared" si="37"/>
        <v/>
      </c>
      <c r="C159" s="241"/>
      <c r="D159" s="466"/>
      <c r="E159" s="466"/>
      <c r="F159" s="466"/>
      <c r="G159" s="466"/>
      <c r="H159" s="466"/>
      <c r="I159" s="466"/>
      <c r="J159" s="466"/>
      <c r="K159" s="466"/>
      <c r="L159" s="466"/>
      <c r="M159" s="466"/>
      <c r="N159" s="466"/>
      <c r="O159" s="466"/>
      <c r="P159" s="466"/>
      <c r="Q159" s="466"/>
      <c r="R159" s="442"/>
      <c r="S159" s="443"/>
      <c r="T159" s="443"/>
      <c r="U159" s="443"/>
      <c r="V159" s="443"/>
      <c r="W159" s="443"/>
      <c r="X159" s="443"/>
      <c r="Y159" s="443"/>
      <c r="Z159" s="443"/>
      <c r="AA159" s="443"/>
      <c r="AB159" s="415"/>
      <c r="AC159" s="416"/>
      <c r="AD159" s="416"/>
      <c r="AE159" s="416"/>
      <c r="AF159" s="417"/>
      <c r="AG159" s="415"/>
      <c r="AH159" s="416"/>
      <c r="AI159" s="416"/>
      <c r="AJ159" s="416"/>
      <c r="AK159" s="417"/>
      <c r="AL159" s="415"/>
      <c r="AM159" s="416"/>
      <c r="AN159" s="416"/>
      <c r="AO159" s="416"/>
      <c r="AP159" s="417"/>
      <c r="AQ159" s="415"/>
      <c r="AR159" s="416"/>
      <c r="AS159" s="416"/>
      <c r="AT159" s="416"/>
      <c r="AU159" s="417"/>
      <c r="AV159" s="424">
        <f t="shared" si="40"/>
        <v>0</v>
      </c>
      <c r="AW159" s="425"/>
      <c r="AX159" s="425"/>
      <c r="AY159" s="425"/>
      <c r="AZ159" s="426"/>
      <c r="CN159" s="73"/>
      <c r="CO159" s="73"/>
      <c r="CP159" s="73"/>
      <c r="CQ159" s="73"/>
      <c r="CR159" s="249"/>
      <c r="CS159" s="86"/>
      <c r="DC159" s="222"/>
      <c r="DD159" s="491">
        <f>ROUND(Setup!$AP$6*AB159,0)</f>
        <v>0</v>
      </c>
      <c r="DE159" s="492"/>
      <c r="DF159" s="492"/>
      <c r="DG159" s="492"/>
      <c r="DH159" s="493"/>
      <c r="DI159" s="491">
        <f>ROUND(Setup!$AP$6*AG159,0)</f>
        <v>0</v>
      </c>
      <c r="DJ159" s="492"/>
      <c r="DK159" s="492"/>
      <c r="DL159" s="492"/>
      <c r="DM159" s="493"/>
      <c r="DN159" s="491">
        <f>ROUND(Setup!$AP$6*AL159,0)</f>
        <v>0</v>
      </c>
      <c r="DO159" s="492"/>
      <c r="DP159" s="492"/>
      <c r="DQ159" s="492"/>
      <c r="DR159" s="493"/>
      <c r="DS159" s="491">
        <f>ROUND(Setup!$AP$6*AQ159,0)</f>
        <v>0</v>
      </c>
      <c r="DT159" s="492"/>
      <c r="DU159" s="492"/>
      <c r="DV159" s="492"/>
      <c r="DW159" s="493"/>
      <c r="DX159" s="490">
        <f t="shared" si="41"/>
        <v>0</v>
      </c>
      <c r="DY159" s="314"/>
      <c r="DZ159" s="314"/>
      <c r="EA159" s="314"/>
      <c r="EB159" s="326"/>
      <c r="EC159" s="222"/>
    </row>
    <row r="160" spans="2:133" ht="15" customHeight="1" x14ac:dyDescent="0.2">
      <c r="B160" s="86" t="str">
        <f t="shared" si="37"/>
        <v/>
      </c>
      <c r="C160" s="241"/>
      <c r="D160" s="466"/>
      <c r="E160" s="466"/>
      <c r="F160" s="466"/>
      <c r="G160" s="466"/>
      <c r="H160" s="466"/>
      <c r="I160" s="466"/>
      <c r="J160" s="466"/>
      <c r="K160" s="466"/>
      <c r="L160" s="466"/>
      <c r="M160" s="466"/>
      <c r="N160" s="466"/>
      <c r="O160" s="466"/>
      <c r="P160" s="466"/>
      <c r="Q160" s="466"/>
      <c r="R160" s="442"/>
      <c r="S160" s="443"/>
      <c r="T160" s="443"/>
      <c r="U160" s="443"/>
      <c r="V160" s="443"/>
      <c r="W160" s="443"/>
      <c r="X160" s="443"/>
      <c r="Y160" s="443"/>
      <c r="Z160" s="443"/>
      <c r="AA160" s="443"/>
      <c r="AB160" s="415"/>
      <c r="AC160" s="416"/>
      <c r="AD160" s="416"/>
      <c r="AE160" s="416"/>
      <c r="AF160" s="417"/>
      <c r="AG160" s="415"/>
      <c r="AH160" s="416"/>
      <c r="AI160" s="416"/>
      <c r="AJ160" s="416"/>
      <c r="AK160" s="417"/>
      <c r="AL160" s="415"/>
      <c r="AM160" s="416"/>
      <c r="AN160" s="416"/>
      <c r="AO160" s="416"/>
      <c r="AP160" s="417"/>
      <c r="AQ160" s="415"/>
      <c r="AR160" s="416"/>
      <c r="AS160" s="416"/>
      <c r="AT160" s="416"/>
      <c r="AU160" s="417"/>
      <c r="AV160" s="424">
        <f t="shared" si="40"/>
        <v>0</v>
      </c>
      <c r="AW160" s="425"/>
      <c r="AX160" s="425"/>
      <c r="AY160" s="425"/>
      <c r="AZ160" s="426"/>
      <c r="CN160" s="73"/>
      <c r="CO160" s="73"/>
      <c r="CP160" s="73"/>
      <c r="CQ160" s="73"/>
      <c r="CR160" s="249"/>
      <c r="CS160" s="86"/>
      <c r="DC160" s="222"/>
      <c r="DD160" s="491">
        <f>ROUND(Setup!$AP$6*AB160,0)</f>
        <v>0</v>
      </c>
      <c r="DE160" s="492"/>
      <c r="DF160" s="492"/>
      <c r="DG160" s="492"/>
      <c r="DH160" s="493"/>
      <c r="DI160" s="491">
        <f>ROUND(Setup!$AP$6*AG160,0)</f>
        <v>0</v>
      </c>
      <c r="DJ160" s="492"/>
      <c r="DK160" s="492"/>
      <c r="DL160" s="492"/>
      <c r="DM160" s="493"/>
      <c r="DN160" s="491">
        <f>ROUND(Setup!$AP$6*AL160,0)</f>
        <v>0</v>
      </c>
      <c r="DO160" s="492"/>
      <c r="DP160" s="492"/>
      <c r="DQ160" s="492"/>
      <c r="DR160" s="493"/>
      <c r="DS160" s="491">
        <f>ROUND(Setup!$AP$6*AQ160,0)</f>
        <v>0</v>
      </c>
      <c r="DT160" s="492"/>
      <c r="DU160" s="492"/>
      <c r="DV160" s="492"/>
      <c r="DW160" s="493"/>
      <c r="DX160" s="490">
        <f t="shared" si="41"/>
        <v>0</v>
      </c>
      <c r="DY160" s="314"/>
      <c r="DZ160" s="314"/>
      <c r="EA160" s="314"/>
      <c r="EB160" s="326"/>
      <c r="EC160" s="222"/>
    </row>
    <row r="161" spans="2:133" ht="15" customHeight="1" x14ac:dyDescent="0.2">
      <c r="B161" s="86" t="str">
        <f t="shared" si="37"/>
        <v/>
      </c>
      <c r="C161" s="241"/>
      <c r="D161" s="466"/>
      <c r="E161" s="466"/>
      <c r="F161" s="466"/>
      <c r="G161" s="466"/>
      <c r="H161" s="466"/>
      <c r="I161" s="466"/>
      <c r="J161" s="466"/>
      <c r="K161" s="466"/>
      <c r="L161" s="466"/>
      <c r="M161" s="466"/>
      <c r="N161" s="466"/>
      <c r="O161" s="466"/>
      <c r="P161" s="466"/>
      <c r="Q161" s="466"/>
      <c r="R161" s="442"/>
      <c r="S161" s="443"/>
      <c r="T161" s="443"/>
      <c r="U161" s="443"/>
      <c r="V161" s="443"/>
      <c r="W161" s="443"/>
      <c r="X161" s="443"/>
      <c r="Y161" s="443"/>
      <c r="Z161" s="443"/>
      <c r="AA161" s="443"/>
      <c r="AB161" s="415"/>
      <c r="AC161" s="416"/>
      <c r="AD161" s="416"/>
      <c r="AE161" s="416"/>
      <c r="AF161" s="417"/>
      <c r="AG161" s="415"/>
      <c r="AH161" s="416"/>
      <c r="AI161" s="416"/>
      <c r="AJ161" s="416"/>
      <c r="AK161" s="417"/>
      <c r="AL161" s="415"/>
      <c r="AM161" s="416"/>
      <c r="AN161" s="416"/>
      <c r="AO161" s="416"/>
      <c r="AP161" s="417"/>
      <c r="AQ161" s="415"/>
      <c r="AR161" s="416"/>
      <c r="AS161" s="416"/>
      <c r="AT161" s="416"/>
      <c r="AU161" s="417"/>
      <c r="AV161" s="424">
        <f t="shared" si="40"/>
        <v>0</v>
      </c>
      <c r="AW161" s="425"/>
      <c r="AX161" s="425"/>
      <c r="AY161" s="425"/>
      <c r="AZ161" s="426"/>
      <c r="CN161" s="73"/>
      <c r="CO161" s="73"/>
      <c r="CP161" s="73"/>
      <c r="CQ161" s="73"/>
      <c r="CR161" s="249"/>
      <c r="CS161" s="86"/>
      <c r="DC161" s="222"/>
      <c r="DD161" s="491">
        <f>ROUND(Setup!$AP$6*AB161,0)</f>
        <v>0</v>
      </c>
      <c r="DE161" s="492"/>
      <c r="DF161" s="492"/>
      <c r="DG161" s="492"/>
      <c r="DH161" s="493"/>
      <c r="DI161" s="491">
        <f>ROUND(Setup!$AP$6*AG161,0)</f>
        <v>0</v>
      </c>
      <c r="DJ161" s="492"/>
      <c r="DK161" s="492"/>
      <c r="DL161" s="492"/>
      <c r="DM161" s="493"/>
      <c r="DN161" s="491">
        <f>ROUND(Setup!$AP$6*AL161,0)</f>
        <v>0</v>
      </c>
      <c r="DO161" s="492"/>
      <c r="DP161" s="492"/>
      <c r="DQ161" s="492"/>
      <c r="DR161" s="493"/>
      <c r="DS161" s="491">
        <f>ROUND(Setup!$AP$6*AQ161,0)</f>
        <v>0</v>
      </c>
      <c r="DT161" s="492"/>
      <c r="DU161" s="492"/>
      <c r="DV161" s="492"/>
      <c r="DW161" s="493"/>
      <c r="DX161" s="490">
        <f t="shared" si="41"/>
        <v>0</v>
      </c>
      <c r="DY161" s="314"/>
      <c r="DZ161" s="314"/>
      <c r="EA161" s="314"/>
      <c r="EB161" s="326"/>
      <c r="EC161" s="222"/>
    </row>
    <row r="162" spans="2:133" ht="15" customHeight="1" x14ac:dyDescent="0.2">
      <c r="B162" s="86" t="str">
        <f t="shared" si="37"/>
        <v/>
      </c>
      <c r="C162" s="241"/>
      <c r="D162" s="466"/>
      <c r="E162" s="466"/>
      <c r="F162" s="466"/>
      <c r="G162" s="466"/>
      <c r="H162" s="466"/>
      <c r="I162" s="466"/>
      <c r="J162" s="466"/>
      <c r="K162" s="466"/>
      <c r="L162" s="466"/>
      <c r="M162" s="466"/>
      <c r="N162" s="466"/>
      <c r="O162" s="466"/>
      <c r="P162" s="466"/>
      <c r="Q162" s="466"/>
      <c r="R162" s="442"/>
      <c r="S162" s="443"/>
      <c r="T162" s="443"/>
      <c r="U162" s="443"/>
      <c r="V162" s="443"/>
      <c r="W162" s="443"/>
      <c r="X162" s="443"/>
      <c r="Y162" s="443"/>
      <c r="Z162" s="443"/>
      <c r="AA162" s="443"/>
      <c r="AB162" s="415"/>
      <c r="AC162" s="416"/>
      <c r="AD162" s="416"/>
      <c r="AE162" s="416"/>
      <c r="AF162" s="417"/>
      <c r="AG162" s="415"/>
      <c r="AH162" s="416"/>
      <c r="AI162" s="416"/>
      <c r="AJ162" s="416"/>
      <c r="AK162" s="417"/>
      <c r="AL162" s="415"/>
      <c r="AM162" s="416"/>
      <c r="AN162" s="416"/>
      <c r="AO162" s="416"/>
      <c r="AP162" s="417"/>
      <c r="AQ162" s="415"/>
      <c r="AR162" s="416"/>
      <c r="AS162" s="416"/>
      <c r="AT162" s="416"/>
      <c r="AU162" s="417"/>
      <c r="AV162" s="424">
        <f t="shared" si="40"/>
        <v>0</v>
      </c>
      <c r="AW162" s="425"/>
      <c r="AX162" s="425"/>
      <c r="AY162" s="425"/>
      <c r="AZ162" s="426"/>
      <c r="CN162" s="73"/>
      <c r="CO162" s="73"/>
      <c r="CP162" s="73"/>
      <c r="CQ162" s="73"/>
      <c r="CR162" s="249"/>
      <c r="CS162" s="86"/>
      <c r="DC162" s="222"/>
      <c r="DD162" s="491">
        <f>ROUND(Setup!$AP$6*AB162,0)</f>
        <v>0</v>
      </c>
      <c r="DE162" s="492"/>
      <c r="DF162" s="492"/>
      <c r="DG162" s="492"/>
      <c r="DH162" s="493"/>
      <c r="DI162" s="491">
        <f>ROUND(Setup!$AP$6*AG162,0)</f>
        <v>0</v>
      </c>
      <c r="DJ162" s="492"/>
      <c r="DK162" s="492"/>
      <c r="DL162" s="492"/>
      <c r="DM162" s="493"/>
      <c r="DN162" s="491">
        <f>ROUND(Setup!$AP$6*AL162,0)</f>
        <v>0</v>
      </c>
      <c r="DO162" s="492"/>
      <c r="DP162" s="492"/>
      <c r="DQ162" s="492"/>
      <c r="DR162" s="493"/>
      <c r="DS162" s="491">
        <f>ROUND(Setup!$AP$6*AQ162,0)</f>
        <v>0</v>
      </c>
      <c r="DT162" s="492"/>
      <c r="DU162" s="492"/>
      <c r="DV162" s="492"/>
      <c r="DW162" s="493"/>
      <c r="DX162" s="490">
        <f t="shared" si="41"/>
        <v>0</v>
      </c>
      <c r="DY162" s="314"/>
      <c r="DZ162" s="314"/>
      <c r="EA162" s="314"/>
      <c r="EB162" s="326"/>
      <c r="EC162" s="222"/>
    </row>
    <row r="163" spans="2:133" ht="15" customHeight="1" x14ac:dyDescent="0.2">
      <c r="B163" s="86" t="str">
        <f t="shared" si="37"/>
        <v/>
      </c>
      <c r="C163" s="241"/>
      <c r="D163" s="466"/>
      <c r="E163" s="466"/>
      <c r="F163" s="466"/>
      <c r="G163" s="466"/>
      <c r="H163" s="466"/>
      <c r="I163" s="466"/>
      <c r="J163" s="466"/>
      <c r="K163" s="466"/>
      <c r="L163" s="466"/>
      <c r="M163" s="466"/>
      <c r="N163" s="466"/>
      <c r="O163" s="466"/>
      <c r="P163" s="466"/>
      <c r="Q163" s="466"/>
      <c r="R163" s="442"/>
      <c r="S163" s="443"/>
      <c r="T163" s="443"/>
      <c r="U163" s="443"/>
      <c r="V163" s="443"/>
      <c r="W163" s="443"/>
      <c r="X163" s="443"/>
      <c r="Y163" s="443"/>
      <c r="Z163" s="443"/>
      <c r="AA163" s="443"/>
      <c r="AB163" s="415"/>
      <c r="AC163" s="416"/>
      <c r="AD163" s="416"/>
      <c r="AE163" s="416"/>
      <c r="AF163" s="417"/>
      <c r="AG163" s="415"/>
      <c r="AH163" s="416"/>
      <c r="AI163" s="416"/>
      <c r="AJ163" s="416"/>
      <c r="AK163" s="417"/>
      <c r="AL163" s="415"/>
      <c r="AM163" s="416"/>
      <c r="AN163" s="416"/>
      <c r="AO163" s="416"/>
      <c r="AP163" s="417"/>
      <c r="AQ163" s="415"/>
      <c r="AR163" s="416"/>
      <c r="AS163" s="416"/>
      <c r="AT163" s="416"/>
      <c r="AU163" s="417"/>
      <c r="AV163" s="424">
        <f t="shared" si="40"/>
        <v>0</v>
      </c>
      <c r="AW163" s="425"/>
      <c r="AX163" s="425"/>
      <c r="AY163" s="425"/>
      <c r="AZ163" s="426"/>
      <c r="CN163" s="73"/>
      <c r="CO163" s="73"/>
      <c r="CP163" s="73"/>
      <c r="CQ163" s="73"/>
      <c r="CR163" s="249"/>
      <c r="CS163" s="86"/>
      <c r="DC163" s="222"/>
      <c r="DD163" s="491">
        <f>ROUND(Setup!$AP$6*AB163,0)</f>
        <v>0</v>
      </c>
      <c r="DE163" s="492"/>
      <c r="DF163" s="492"/>
      <c r="DG163" s="492"/>
      <c r="DH163" s="493"/>
      <c r="DI163" s="491">
        <f>ROUND(Setup!$AP$6*AG163,0)</f>
        <v>0</v>
      </c>
      <c r="DJ163" s="492"/>
      <c r="DK163" s="492"/>
      <c r="DL163" s="492"/>
      <c r="DM163" s="493"/>
      <c r="DN163" s="491">
        <f>ROUND(Setup!$AP$6*AL163,0)</f>
        <v>0</v>
      </c>
      <c r="DO163" s="492"/>
      <c r="DP163" s="492"/>
      <c r="DQ163" s="492"/>
      <c r="DR163" s="493"/>
      <c r="DS163" s="491">
        <f>ROUND(Setup!$AP$6*AQ163,0)</f>
        <v>0</v>
      </c>
      <c r="DT163" s="492"/>
      <c r="DU163" s="492"/>
      <c r="DV163" s="492"/>
      <c r="DW163" s="493"/>
      <c r="DX163" s="490">
        <f t="shared" si="41"/>
        <v>0</v>
      </c>
      <c r="DY163" s="314"/>
      <c r="DZ163" s="314"/>
      <c r="EA163" s="314"/>
      <c r="EB163" s="326"/>
      <c r="EC163" s="222"/>
    </row>
    <row r="164" spans="2:133" ht="15" customHeight="1" x14ac:dyDescent="0.2">
      <c r="B164" s="86" t="str">
        <f t="shared" si="37"/>
        <v/>
      </c>
      <c r="C164" s="241"/>
      <c r="D164" s="466"/>
      <c r="E164" s="466"/>
      <c r="F164" s="466"/>
      <c r="G164" s="466"/>
      <c r="H164" s="466"/>
      <c r="I164" s="466"/>
      <c r="J164" s="466"/>
      <c r="K164" s="466"/>
      <c r="L164" s="466"/>
      <c r="M164" s="466"/>
      <c r="N164" s="466"/>
      <c r="O164" s="466"/>
      <c r="P164" s="466"/>
      <c r="Q164" s="466"/>
      <c r="R164" s="442"/>
      <c r="S164" s="443"/>
      <c r="T164" s="443"/>
      <c r="U164" s="443"/>
      <c r="V164" s="443"/>
      <c r="W164" s="443"/>
      <c r="X164" s="443"/>
      <c r="Y164" s="443"/>
      <c r="Z164" s="443"/>
      <c r="AA164" s="443"/>
      <c r="AB164" s="415"/>
      <c r="AC164" s="416"/>
      <c r="AD164" s="416"/>
      <c r="AE164" s="416"/>
      <c r="AF164" s="417"/>
      <c r="AG164" s="415"/>
      <c r="AH164" s="416"/>
      <c r="AI164" s="416"/>
      <c r="AJ164" s="416"/>
      <c r="AK164" s="417"/>
      <c r="AL164" s="415"/>
      <c r="AM164" s="416"/>
      <c r="AN164" s="416"/>
      <c r="AO164" s="416"/>
      <c r="AP164" s="417"/>
      <c r="AQ164" s="415"/>
      <c r="AR164" s="416"/>
      <c r="AS164" s="416"/>
      <c r="AT164" s="416"/>
      <c r="AU164" s="417"/>
      <c r="AV164" s="424">
        <f t="shared" si="40"/>
        <v>0</v>
      </c>
      <c r="AW164" s="425"/>
      <c r="AX164" s="425"/>
      <c r="AY164" s="425"/>
      <c r="AZ164" s="426"/>
      <c r="CN164" s="73"/>
      <c r="CO164" s="73"/>
      <c r="CP164" s="73"/>
      <c r="CQ164" s="73"/>
      <c r="CR164" s="249"/>
      <c r="CS164" s="86"/>
      <c r="DC164" s="222"/>
      <c r="DD164" s="491">
        <f>ROUND(Setup!$AP$6*AB164,0)</f>
        <v>0</v>
      </c>
      <c r="DE164" s="492"/>
      <c r="DF164" s="492"/>
      <c r="DG164" s="492"/>
      <c r="DH164" s="493"/>
      <c r="DI164" s="491">
        <f>ROUND(Setup!$AP$6*AG164,0)</f>
        <v>0</v>
      </c>
      <c r="DJ164" s="492"/>
      <c r="DK164" s="492"/>
      <c r="DL164" s="492"/>
      <c r="DM164" s="493"/>
      <c r="DN164" s="491">
        <f>ROUND(Setup!$AP$6*AL164,0)</f>
        <v>0</v>
      </c>
      <c r="DO164" s="492"/>
      <c r="DP164" s="492"/>
      <c r="DQ164" s="492"/>
      <c r="DR164" s="493"/>
      <c r="DS164" s="491">
        <f>ROUND(Setup!$AP$6*AQ164,0)</f>
        <v>0</v>
      </c>
      <c r="DT164" s="492"/>
      <c r="DU164" s="492"/>
      <c r="DV164" s="492"/>
      <c r="DW164" s="493"/>
      <c r="DX164" s="490">
        <f t="shared" si="41"/>
        <v>0</v>
      </c>
      <c r="DY164" s="314"/>
      <c r="DZ164" s="314"/>
      <c r="EA164" s="314"/>
      <c r="EB164" s="326"/>
      <c r="EC164" s="222"/>
    </row>
    <row r="165" spans="2:133" ht="15" customHeight="1" x14ac:dyDescent="0.2">
      <c r="B165" s="86" t="str">
        <f t="shared" si="37"/>
        <v/>
      </c>
      <c r="C165" s="241"/>
      <c r="D165" s="466"/>
      <c r="E165" s="466"/>
      <c r="F165" s="466"/>
      <c r="G165" s="466"/>
      <c r="H165" s="466"/>
      <c r="I165" s="466"/>
      <c r="J165" s="466"/>
      <c r="K165" s="466"/>
      <c r="L165" s="466"/>
      <c r="M165" s="466"/>
      <c r="N165" s="466"/>
      <c r="O165" s="466"/>
      <c r="P165" s="466"/>
      <c r="Q165" s="466"/>
      <c r="R165" s="442"/>
      <c r="S165" s="443"/>
      <c r="T165" s="443"/>
      <c r="U165" s="443"/>
      <c r="V165" s="443"/>
      <c r="W165" s="443"/>
      <c r="X165" s="443"/>
      <c r="Y165" s="443"/>
      <c r="Z165" s="443"/>
      <c r="AA165" s="443"/>
      <c r="AB165" s="415"/>
      <c r="AC165" s="416"/>
      <c r="AD165" s="416"/>
      <c r="AE165" s="416"/>
      <c r="AF165" s="417"/>
      <c r="AG165" s="415"/>
      <c r="AH165" s="416"/>
      <c r="AI165" s="416"/>
      <c r="AJ165" s="416"/>
      <c r="AK165" s="417"/>
      <c r="AL165" s="415"/>
      <c r="AM165" s="416"/>
      <c r="AN165" s="416"/>
      <c r="AO165" s="416"/>
      <c r="AP165" s="417"/>
      <c r="AQ165" s="415"/>
      <c r="AR165" s="416"/>
      <c r="AS165" s="416"/>
      <c r="AT165" s="416"/>
      <c r="AU165" s="417"/>
      <c r="AV165" s="424">
        <f t="shared" si="40"/>
        <v>0</v>
      </c>
      <c r="AW165" s="425"/>
      <c r="AX165" s="425"/>
      <c r="AY165" s="425"/>
      <c r="AZ165" s="426"/>
      <c r="CN165" s="73"/>
      <c r="CO165" s="73"/>
      <c r="CP165" s="73"/>
      <c r="CQ165" s="73"/>
      <c r="CR165" s="249"/>
      <c r="CS165" s="86"/>
      <c r="DC165" s="222"/>
      <c r="DD165" s="491">
        <f>ROUND(Setup!$AP$6*AB165,0)</f>
        <v>0</v>
      </c>
      <c r="DE165" s="492"/>
      <c r="DF165" s="492"/>
      <c r="DG165" s="492"/>
      <c r="DH165" s="493"/>
      <c r="DI165" s="491">
        <f>ROUND(Setup!$AP$6*AG165,0)</f>
        <v>0</v>
      </c>
      <c r="DJ165" s="492"/>
      <c r="DK165" s="492"/>
      <c r="DL165" s="492"/>
      <c r="DM165" s="493"/>
      <c r="DN165" s="491">
        <f>ROUND(Setup!$AP$6*AL165,0)</f>
        <v>0</v>
      </c>
      <c r="DO165" s="492"/>
      <c r="DP165" s="492"/>
      <c r="DQ165" s="492"/>
      <c r="DR165" s="493"/>
      <c r="DS165" s="491">
        <f>ROUND(Setup!$AP$6*AQ165,0)</f>
        <v>0</v>
      </c>
      <c r="DT165" s="492"/>
      <c r="DU165" s="492"/>
      <c r="DV165" s="492"/>
      <c r="DW165" s="493"/>
      <c r="DX165" s="490">
        <f t="shared" si="41"/>
        <v>0</v>
      </c>
      <c r="DY165" s="314"/>
      <c r="DZ165" s="314"/>
      <c r="EA165" s="314"/>
      <c r="EB165" s="326"/>
      <c r="EC165" s="222"/>
    </row>
    <row r="166" spans="2:133" ht="15" customHeight="1" x14ac:dyDescent="0.2">
      <c r="B166" s="86" t="str">
        <f t="shared" si="37"/>
        <v/>
      </c>
      <c r="C166" s="241"/>
      <c r="D166" s="466"/>
      <c r="E166" s="466"/>
      <c r="F166" s="466"/>
      <c r="G166" s="466"/>
      <c r="H166" s="466"/>
      <c r="I166" s="466"/>
      <c r="J166" s="466"/>
      <c r="K166" s="466"/>
      <c r="L166" s="466"/>
      <c r="M166" s="466"/>
      <c r="N166" s="466"/>
      <c r="O166" s="466"/>
      <c r="P166" s="466"/>
      <c r="Q166" s="466"/>
      <c r="R166" s="442"/>
      <c r="S166" s="443"/>
      <c r="T166" s="443"/>
      <c r="U166" s="443"/>
      <c r="V166" s="443"/>
      <c r="W166" s="443"/>
      <c r="X166" s="443"/>
      <c r="Y166" s="443"/>
      <c r="Z166" s="443"/>
      <c r="AA166" s="443"/>
      <c r="AB166" s="415"/>
      <c r="AC166" s="416"/>
      <c r="AD166" s="416"/>
      <c r="AE166" s="416"/>
      <c r="AF166" s="417"/>
      <c r="AG166" s="415"/>
      <c r="AH166" s="416"/>
      <c r="AI166" s="416"/>
      <c r="AJ166" s="416"/>
      <c r="AK166" s="417"/>
      <c r="AL166" s="415"/>
      <c r="AM166" s="416"/>
      <c r="AN166" s="416"/>
      <c r="AO166" s="416"/>
      <c r="AP166" s="417"/>
      <c r="AQ166" s="415"/>
      <c r="AR166" s="416"/>
      <c r="AS166" s="416"/>
      <c r="AT166" s="416"/>
      <c r="AU166" s="417"/>
      <c r="AV166" s="424">
        <f t="shared" si="40"/>
        <v>0</v>
      </c>
      <c r="AW166" s="425"/>
      <c r="AX166" s="425"/>
      <c r="AY166" s="425"/>
      <c r="AZ166" s="426"/>
      <c r="CN166" s="73"/>
      <c r="CO166" s="73"/>
      <c r="CP166" s="73"/>
      <c r="CQ166" s="73"/>
      <c r="CR166" s="249"/>
      <c r="CS166" s="86"/>
      <c r="DC166" s="222"/>
      <c r="DD166" s="491">
        <f>ROUND(Setup!$AP$6*AB166,0)</f>
        <v>0</v>
      </c>
      <c r="DE166" s="492"/>
      <c r="DF166" s="492"/>
      <c r="DG166" s="492"/>
      <c r="DH166" s="493"/>
      <c r="DI166" s="491">
        <f>ROUND(Setup!$AP$6*AG166,0)</f>
        <v>0</v>
      </c>
      <c r="DJ166" s="492"/>
      <c r="DK166" s="492"/>
      <c r="DL166" s="492"/>
      <c r="DM166" s="493"/>
      <c r="DN166" s="491">
        <f>ROUND(Setup!$AP$6*AL166,0)</f>
        <v>0</v>
      </c>
      <c r="DO166" s="492"/>
      <c r="DP166" s="492"/>
      <c r="DQ166" s="492"/>
      <c r="DR166" s="493"/>
      <c r="DS166" s="491">
        <f>ROUND(Setup!$AP$6*AQ166,0)</f>
        <v>0</v>
      </c>
      <c r="DT166" s="492"/>
      <c r="DU166" s="492"/>
      <c r="DV166" s="492"/>
      <c r="DW166" s="493"/>
      <c r="DX166" s="490">
        <f t="shared" si="41"/>
        <v>0</v>
      </c>
      <c r="DY166" s="314"/>
      <c r="DZ166" s="314"/>
      <c r="EA166" s="314"/>
      <c r="EB166" s="326"/>
      <c r="EC166" s="222"/>
    </row>
    <row r="167" spans="2:133" ht="15" customHeight="1" x14ac:dyDescent="0.2">
      <c r="B167" s="86" t="str">
        <f t="shared" si="37"/>
        <v/>
      </c>
      <c r="C167" s="241"/>
      <c r="D167" s="466"/>
      <c r="E167" s="466"/>
      <c r="F167" s="466"/>
      <c r="G167" s="466"/>
      <c r="H167" s="466"/>
      <c r="I167" s="466"/>
      <c r="J167" s="466"/>
      <c r="K167" s="466"/>
      <c r="L167" s="466"/>
      <c r="M167" s="466"/>
      <c r="N167" s="466"/>
      <c r="O167" s="466"/>
      <c r="P167" s="466"/>
      <c r="Q167" s="466"/>
      <c r="R167" s="442"/>
      <c r="S167" s="443"/>
      <c r="T167" s="443"/>
      <c r="U167" s="443"/>
      <c r="V167" s="443"/>
      <c r="W167" s="443"/>
      <c r="X167" s="443"/>
      <c r="Y167" s="443"/>
      <c r="Z167" s="443"/>
      <c r="AA167" s="443"/>
      <c r="AB167" s="415"/>
      <c r="AC167" s="416"/>
      <c r="AD167" s="416"/>
      <c r="AE167" s="416"/>
      <c r="AF167" s="417"/>
      <c r="AG167" s="415"/>
      <c r="AH167" s="416"/>
      <c r="AI167" s="416"/>
      <c r="AJ167" s="416"/>
      <c r="AK167" s="417"/>
      <c r="AL167" s="415"/>
      <c r="AM167" s="416"/>
      <c r="AN167" s="416"/>
      <c r="AO167" s="416"/>
      <c r="AP167" s="417"/>
      <c r="AQ167" s="415"/>
      <c r="AR167" s="416"/>
      <c r="AS167" s="416"/>
      <c r="AT167" s="416"/>
      <c r="AU167" s="417"/>
      <c r="AV167" s="424">
        <f t="shared" si="40"/>
        <v>0</v>
      </c>
      <c r="AW167" s="425"/>
      <c r="AX167" s="425"/>
      <c r="AY167" s="425"/>
      <c r="AZ167" s="426"/>
      <c r="CN167" s="73"/>
      <c r="CO167" s="73"/>
      <c r="CP167" s="73"/>
      <c r="CQ167" s="73"/>
      <c r="CR167" s="249"/>
      <c r="CS167" s="86"/>
      <c r="DC167" s="222"/>
      <c r="DD167" s="491">
        <f>ROUND(Setup!$AP$6*AB167,0)</f>
        <v>0</v>
      </c>
      <c r="DE167" s="492"/>
      <c r="DF167" s="492"/>
      <c r="DG167" s="492"/>
      <c r="DH167" s="493"/>
      <c r="DI167" s="491">
        <f>ROUND(Setup!$AP$6*AG167,0)</f>
        <v>0</v>
      </c>
      <c r="DJ167" s="492"/>
      <c r="DK167" s="492"/>
      <c r="DL167" s="492"/>
      <c r="DM167" s="493"/>
      <c r="DN167" s="491">
        <f>ROUND(Setup!$AP$6*AL167,0)</f>
        <v>0</v>
      </c>
      <c r="DO167" s="492"/>
      <c r="DP167" s="492"/>
      <c r="DQ167" s="492"/>
      <c r="DR167" s="493"/>
      <c r="DS167" s="491">
        <f>ROUND(Setup!$AP$6*AQ167,0)</f>
        <v>0</v>
      </c>
      <c r="DT167" s="492"/>
      <c r="DU167" s="492"/>
      <c r="DV167" s="492"/>
      <c r="DW167" s="493"/>
      <c r="DX167" s="490">
        <f t="shared" si="41"/>
        <v>0</v>
      </c>
      <c r="DY167" s="314"/>
      <c r="DZ167" s="314"/>
      <c r="EA167" s="314"/>
      <c r="EB167" s="326"/>
      <c r="EC167" s="222"/>
    </row>
    <row r="168" spans="2:133" ht="15" customHeight="1" x14ac:dyDescent="0.2">
      <c r="B168" s="86" t="str">
        <f t="shared" si="37"/>
        <v/>
      </c>
      <c r="C168" s="241"/>
      <c r="D168" s="466"/>
      <c r="E168" s="466"/>
      <c r="F168" s="466"/>
      <c r="G168" s="466"/>
      <c r="H168" s="466"/>
      <c r="I168" s="466"/>
      <c r="J168" s="466"/>
      <c r="K168" s="466"/>
      <c r="L168" s="466"/>
      <c r="M168" s="466"/>
      <c r="N168" s="466"/>
      <c r="O168" s="466"/>
      <c r="P168" s="466"/>
      <c r="Q168" s="466"/>
      <c r="R168" s="442"/>
      <c r="S168" s="443"/>
      <c r="T168" s="443"/>
      <c r="U168" s="443"/>
      <c r="V168" s="443"/>
      <c r="W168" s="443"/>
      <c r="X168" s="443"/>
      <c r="Y168" s="443"/>
      <c r="Z168" s="443"/>
      <c r="AA168" s="443"/>
      <c r="AB168" s="415"/>
      <c r="AC168" s="416"/>
      <c r="AD168" s="416"/>
      <c r="AE168" s="416"/>
      <c r="AF168" s="417"/>
      <c r="AG168" s="415"/>
      <c r="AH168" s="416"/>
      <c r="AI168" s="416"/>
      <c r="AJ168" s="416"/>
      <c r="AK168" s="417"/>
      <c r="AL168" s="415"/>
      <c r="AM168" s="416"/>
      <c r="AN168" s="416"/>
      <c r="AO168" s="416"/>
      <c r="AP168" s="417"/>
      <c r="AQ168" s="415"/>
      <c r="AR168" s="416"/>
      <c r="AS168" s="416"/>
      <c r="AT168" s="416"/>
      <c r="AU168" s="417"/>
      <c r="AV168" s="424">
        <f t="shared" si="40"/>
        <v>0</v>
      </c>
      <c r="AW168" s="425"/>
      <c r="AX168" s="425"/>
      <c r="AY168" s="425"/>
      <c r="AZ168" s="426"/>
      <c r="CN168" s="73"/>
      <c r="CO168" s="73"/>
      <c r="CP168" s="73"/>
      <c r="CQ168" s="73"/>
      <c r="CR168" s="249"/>
      <c r="CS168" s="86"/>
      <c r="DC168" s="222"/>
      <c r="DD168" s="491">
        <f>ROUND(Setup!$AP$6*AB168,0)</f>
        <v>0</v>
      </c>
      <c r="DE168" s="492"/>
      <c r="DF168" s="492"/>
      <c r="DG168" s="492"/>
      <c r="DH168" s="493"/>
      <c r="DI168" s="491">
        <f>ROUND(Setup!$AP$6*AG168,0)</f>
        <v>0</v>
      </c>
      <c r="DJ168" s="492"/>
      <c r="DK168" s="492"/>
      <c r="DL168" s="492"/>
      <c r="DM168" s="493"/>
      <c r="DN168" s="491">
        <f>ROUND(Setup!$AP$6*AL168,0)</f>
        <v>0</v>
      </c>
      <c r="DO168" s="492"/>
      <c r="DP168" s="492"/>
      <c r="DQ168" s="492"/>
      <c r="DR168" s="493"/>
      <c r="DS168" s="491">
        <f>ROUND(Setup!$AP$6*AQ168,0)</f>
        <v>0</v>
      </c>
      <c r="DT168" s="492"/>
      <c r="DU168" s="492"/>
      <c r="DV168" s="492"/>
      <c r="DW168" s="493"/>
      <c r="DX168" s="490">
        <f t="shared" si="41"/>
        <v>0</v>
      </c>
      <c r="DY168" s="314"/>
      <c r="DZ168" s="314"/>
      <c r="EA168" s="314"/>
      <c r="EB168" s="326"/>
      <c r="EC168" s="222"/>
    </row>
    <row r="169" spans="2:133" ht="15" customHeight="1" x14ac:dyDescent="0.2">
      <c r="B169" s="86" t="str">
        <f t="shared" si="37"/>
        <v/>
      </c>
      <c r="C169" s="241"/>
      <c r="D169" s="466"/>
      <c r="E169" s="466"/>
      <c r="F169" s="466"/>
      <c r="G169" s="466"/>
      <c r="H169" s="466"/>
      <c r="I169" s="466"/>
      <c r="J169" s="466"/>
      <c r="K169" s="466"/>
      <c r="L169" s="466"/>
      <c r="M169" s="466"/>
      <c r="N169" s="466"/>
      <c r="O169" s="466"/>
      <c r="P169" s="466"/>
      <c r="Q169" s="466"/>
      <c r="R169" s="442"/>
      <c r="S169" s="443"/>
      <c r="T169" s="443"/>
      <c r="U169" s="443"/>
      <c r="V169" s="443"/>
      <c r="W169" s="443"/>
      <c r="X169" s="443"/>
      <c r="Y169" s="443"/>
      <c r="Z169" s="443"/>
      <c r="AA169" s="443"/>
      <c r="AB169" s="415"/>
      <c r="AC169" s="416"/>
      <c r="AD169" s="416"/>
      <c r="AE169" s="416"/>
      <c r="AF169" s="417"/>
      <c r="AG169" s="415"/>
      <c r="AH169" s="416"/>
      <c r="AI169" s="416"/>
      <c r="AJ169" s="416"/>
      <c r="AK169" s="417"/>
      <c r="AL169" s="415"/>
      <c r="AM169" s="416"/>
      <c r="AN169" s="416"/>
      <c r="AO169" s="416"/>
      <c r="AP169" s="417"/>
      <c r="AQ169" s="415"/>
      <c r="AR169" s="416"/>
      <c r="AS169" s="416"/>
      <c r="AT169" s="416"/>
      <c r="AU169" s="417"/>
      <c r="AV169" s="424">
        <f t="shared" si="40"/>
        <v>0</v>
      </c>
      <c r="AW169" s="425"/>
      <c r="AX169" s="425"/>
      <c r="AY169" s="425"/>
      <c r="AZ169" s="426"/>
      <c r="CN169" s="73"/>
      <c r="CO169" s="73"/>
      <c r="CP169" s="73"/>
      <c r="CQ169" s="73"/>
      <c r="CR169" s="249"/>
      <c r="CS169" s="86"/>
      <c r="DC169" s="222"/>
      <c r="DD169" s="491">
        <f>ROUND(Setup!$AP$6*AB169,0)</f>
        <v>0</v>
      </c>
      <c r="DE169" s="492"/>
      <c r="DF169" s="492"/>
      <c r="DG169" s="492"/>
      <c r="DH169" s="493"/>
      <c r="DI169" s="491">
        <f>ROUND(Setup!$AP$6*AG169,0)</f>
        <v>0</v>
      </c>
      <c r="DJ169" s="492"/>
      <c r="DK169" s="492"/>
      <c r="DL169" s="492"/>
      <c r="DM169" s="493"/>
      <c r="DN169" s="491">
        <f>ROUND(Setup!$AP$6*AL169,0)</f>
        <v>0</v>
      </c>
      <c r="DO169" s="492"/>
      <c r="DP169" s="492"/>
      <c r="DQ169" s="492"/>
      <c r="DR169" s="493"/>
      <c r="DS169" s="491">
        <f>ROUND(Setup!$AP$6*AQ169,0)</f>
        <v>0</v>
      </c>
      <c r="DT169" s="492"/>
      <c r="DU169" s="492"/>
      <c r="DV169" s="492"/>
      <c r="DW169" s="493"/>
      <c r="DX169" s="490">
        <f t="shared" si="41"/>
        <v>0</v>
      </c>
      <c r="DY169" s="314"/>
      <c r="DZ169" s="314"/>
      <c r="EA169" s="314"/>
      <c r="EB169" s="326"/>
      <c r="EC169" s="222"/>
    </row>
    <row r="170" spans="2:133" ht="15" customHeight="1" x14ac:dyDescent="0.2">
      <c r="B170" s="86" t="str">
        <f t="shared" si="37"/>
        <v/>
      </c>
      <c r="C170" s="241"/>
      <c r="D170" s="466"/>
      <c r="E170" s="466"/>
      <c r="F170" s="466"/>
      <c r="G170" s="466"/>
      <c r="H170" s="466"/>
      <c r="I170" s="466"/>
      <c r="J170" s="466"/>
      <c r="K170" s="466"/>
      <c r="L170" s="466"/>
      <c r="M170" s="466"/>
      <c r="N170" s="466"/>
      <c r="O170" s="466"/>
      <c r="P170" s="466"/>
      <c r="Q170" s="466"/>
      <c r="R170" s="442"/>
      <c r="S170" s="443"/>
      <c r="T170" s="443"/>
      <c r="U170" s="443"/>
      <c r="V170" s="443"/>
      <c r="W170" s="443"/>
      <c r="X170" s="443"/>
      <c r="Y170" s="443"/>
      <c r="Z170" s="443"/>
      <c r="AA170" s="443"/>
      <c r="AB170" s="415"/>
      <c r="AC170" s="416"/>
      <c r="AD170" s="416"/>
      <c r="AE170" s="416"/>
      <c r="AF170" s="417"/>
      <c r="AG170" s="415"/>
      <c r="AH170" s="416"/>
      <c r="AI170" s="416"/>
      <c r="AJ170" s="416"/>
      <c r="AK170" s="417"/>
      <c r="AL170" s="415"/>
      <c r="AM170" s="416"/>
      <c r="AN170" s="416"/>
      <c r="AO170" s="416"/>
      <c r="AP170" s="417"/>
      <c r="AQ170" s="415"/>
      <c r="AR170" s="416"/>
      <c r="AS170" s="416"/>
      <c r="AT170" s="416"/>
      <c r="AU170" s="417"/>
      <c r="AV170" s="424">
        <f t="shared" si="40"/>
        <v>0</v>
      </c>
      <c r="AW170" s="425"/>
      <c r="AX170" s="425"/>
      <c r="AY170" s="425"/>
      <c r="AZ170" s="426"/>
      <c r="CN170" s="73"/>
      <c r="CO170" s="73"/>
      <c r="CP170" s="73"/>
      <c r="CQ170" s="73"/>
      <c r="CR170" s="249"/>
      <c r="CS170" s="86"/>
      <c r="DC170" s="222"/>
      <c r="DD170" s="491">
        <f>ROUND(Setup!$AP$6*AB170,0)</f>
        <v>0</v>
      </c>
      <c r="DE170" s="492"/>
      <c r="DF170" s="492"/>
      <c r="DG170" s="492"/>
      <c r="DH170" s="493"/>
      <c r="DI170" s="491">
        <f>ROUND(Setup!$AP$6*AG170,0)</f>
        <v>0</v>
      </c>
      <c r="DJ170" s="492"/>
      <c r="DK170" s="492"/>
      <c r="DL170" s="492"/>
      <c r="DM170" s="493"/>
      <c r="DN170" s="491">
        <f>ROUND(Setup!$AP$6*AL170,0)</f>
        <v>0</v>
      </c>
      <c r="DO170" s="492"/>
      <c r="DP170" s="492"/>
      <c r="DQ170" s="492"/>
      <c r="DR170" s="493"/>
      <c r="DS170" s="491">
        <f>ROUND(Setup!$AP$6*AQ170,0)</f>
        <v>0</v>
      </c>
      <c r="DT170" s="492"/>
      <c r="DU170" s="492"/>
      <c r="DV170" s="492"/>
      <c r="DW170" s="493"/>
      <c r="DX170" s="490">
        <f t="shared" si="41"/>
        <v>0</v>
      </c>
      <c r="DY170" s="314"/>
      <c r="DZ170" s="314"/>
      <c r="EA170" s="314"/>
      <c r="EB170" s="326"/>
      <c r="EC170" s="222"/>
    </row>
    <row r="171" spans="2:133" ht="15" customHeight="1" x14ac:dyDescent="0.2">
      <c r="B171" s="86" t="str">
        <f t="shared" si="37"/>
        <v/>
      </c>
      <c r="C171" s="241"/>
      <c r="D171" s="480"/>
      <c r="E171" s="480"/>
      <c r="F171" s="480"/>
      <c r="G171" s="480"/>
      <c r="H171" s="480"/>
      <c r="I171" s="480"/>
      <c r="J171" s="480"/>
      <c r="K171" s="480"/>
      <c r="L171" s="480"/>
      <c r="M171" s="480"/>
      <c r="N171" s="480"/>
      <c r="O171" s="480"/>
      <c r="P171" s="480"/>
      <c r="Q171" s="480"/>
      <c r="R171" s="455"/>
      <c r="S171" s="456"/>
      <c r="T171" s="456"/>
      <c r="U171" s="456"/>
      <c r="V171" s="456"/>
      <c r="W171" s="456"/>
      <c r="X171" s="456"/>
      <c r="Y171" s="456"/>
      <c r="Z171" s="456"/>
      <c r="AA171" s="456"/>
      <c r="AB171" s="452"/>
      <c r="AC171" s="453"/>
      <c r="AD171" s="453"/>
      <c r="AE171" s="453"/>
      <c r="AF171" s="454"/>
      <c r="AG171" s="452"/>
      <c r="AH171" s="453"/>
      <c r="AI171" s="453"/>
      <c r="AJ171" s="453"/>
      <c r="AK171" s="454"/>
      <c r="AL171" s="452"/>
      <c r="AM171" s="453"/>
      <c r="AN171" s="453"/>
      <c r="AO171" s="453"/>
      <c r="AP171" s="454"/>
      <c r="AQ171" s="415"/>
      <c r="AR171" s="416"/>
      <c r="AS171" s="416"/>
      <c r="AT171" s="416"/>
      <c r="AU171" s="417"/>
      <c r="AV171" s="424">
        <f t="shared" si="40"/>
        <v>0</v>
      </c>
      <c r="AW171" s="425"/>
      <c r="AX171" s="425"/>
      <c r="AY171" s="425"/>
      <c r="AZ171" s="426"/>
      <c r="CN171" s="73"/>
      <c r="CO171" s="73"/>
      <c r="CP171" s="73"/>
      <c r="CQ171" s="73"/>
      <c r="CR171" s="249"/>
      <c r="CS171" s="86"/>
      <c r="DC171" s="222"/>
      <c r="DD171" s="491">
        <f>ROUND(Setup!$AP$6*AB171,0)</f>
        <v>0</v>
      </c>
      <c r="DE171" s="492"/>
      <c r="DF171" s="492"/>
      <c r="DG171" s="492"/>
      <c r="DH171" s="493"/>
      <c r="DI171" s="491">
        <f>ROUND(Setup!$AP$6*AG171,0)</f>
        <v>0</v>
      </c>
      <c r="DJ171" s="492"/>
      <c r="DK171" s="492"/>
      <c r="DL171" s="492"/>
      <c r="DM171" s="493"/>
      <c r="DN171" s="491">
        <f>ROUND(Setup!$AP$6*AL171,0)</f>
        <v>0</v>
      </c>
      <c r="DO171" s="492"/>
      <c r="DP171" s="492"/>
      <c r="DQ171" s="492"/>
      <c r="DR171" s="493"/>
      <c r="DS171" s="491">
        <f>ROUND(Setup!$AP$6*AQ171,0)</f>
        <v>0</v>
      </c>
      <c r="DT171" s="492"/>
      <c r="DU171" s="492"/>
      <c r="DV171" s="492"/>
      <c r="DW171" s="493"/>
      <c r="DX171" s="490">
        <f t="shared" si="41"/>
        <v>0</v>
      </c>
      <c r="DY171" s="314"/>
      <c r="DZ171" s="314"/>
      <c r="EA171" s="314"/>
      <c r="EB171" s="326"/>
      <c r="EC171" s="222"/>
    </row>
    <row r="172" spans="2:133" ht="15" customHeight="1" x14ac:dyDescent="0.2">
      <c r="B172" s="86" t="str">
        <f t="shared" si="37"/>
        <v/>
      </c>
      <c r="C172" s="241"/>
      <c r="D172" s="466"/>
      <c r="E172" s="466"/>
      <c r="F172" s="466"/>
      <c r="G172" s="466"/>
      <c r="H172" s="466"/>
      <c r="I172" s="466"/>
      <c r="J172" s="466"/>
      <c r="K172" s="466"/>
      <c r="L172" s="466"/>
      <c r="M172" s="466"/>
      <c r="N172" s="466"/>
      <c r="O172" s="466"/>
      <c r="P172" s="466"/>
      <c r="Q172" s="466"/>
      <c r="R172" s="442"/>
      <c r="S172" s="443"/>
      <c r="T172" s="443"/>
      <c r="U172" s="443"/>
      <c r="V172" s="443"/>
      <c r="W172" s="443"/>
      <c r="X172" s="443"/>
      <c r="Y172" s="443"/>
      <c r="Z172" s="443"/>
      <c r="AA172" s="443"/>
      <c r="AB172" s="415"/>
      <c r="AC172" s="416"/>
      <c r="AD172" s="416"/>
      <c r="AE172" s="416"/>
      <c r="AF172" s="417"/>
      <c r="AG172" s="452"/>
      <c r="AH172" s="453"/>
      <c r="AI172" s="453"/>
      <c r="AJ172" s="453"/>
      <c r="AK172" s="454"/>
      <c r="AL172" s="415"/>
      <c r="AM172" s="416"/>
      <c r="AN172" s="416"/>
      <c r="AO172" s="416"/>
      <c r="AP172" s="417"/>
      <c r="AQ172" s="415"/>
      <c r="AR172" s="416"/>
      <c r="AS172" s="416"/>
      <c r="AT172" s="416"/>
      <c r="AU172" s="417"/>
      <c r="AV172" s="424">
        <f t="shared" si="40"/>
        <v>0</v>
      </c>
      <c r="AW172" s="425"/>
      <c r="AX172" s="425"/>
      <c r="AY172" s="425"/>
      <c r="AZ172" s="426"/>
      <c r="CN172" s="73"/>
      <c r="CO172" s="73"/>
      <c r="CP172" s="73"/>
      <c r="CQ172" s="73"/>
      <c r="CR172" s="249"/>
      <c r="CS172" s="86"/>
      <c r="DC172" s="222"/>
      <c r="DD172" s="491">
        <f>ROUND(Setup!$AP$6*AB172,0)</f>
        <v>0</v>
      </c>
      <c r="DE172" s="492"/>
      <c r="DF172" s="492"/>
      <c r="DG172" s="492"/>
      <c r="DH172" s="493"/>
      <c r="DI172" s="491">
        <f>ROUND(Setup!$AP$6*AG172,0)</f>
        <v>0</v>
      </c>
      <c r="DJ172" s="492"/>
      <c r="DK172" s="492"/>
      <c r="DL172" s="492"/>
      <c r="DM172" s="493"/>
      <c r="DN172" s="491">
        <f>ROUND(Setup!$AP$6*AL172,0)</f>
        <v>0</v>
      </c>
      <c r="DO172" s="492"/>
      <c r="DP172" s="492"/>
      <c r="DQ172" s="492"/>
      <c r="DR172" s="493"/>
      <c r="DS172" s="491">
        <f>ROUND(Setup!$AP$6*AQ172,0)</f>
        <v>0</v>
      </c>
      <c r="DT172" s="492"/>
      <c r="DU172" s="492"/>
      <c r="DV172" s="492"/>
      <c r="DW172" s="493"/>
      <c r="DX172" s="490">
        <f t="shared" si="41"/>
        <v>0</v>
      </c>
      <c r="DY172" s="314"/>
      <c r="DZ172" s="314"/>
      <c r="EA172" s="314"/>
      <c r="EB172" s="326"/>
      <c r="EC172" s="222"/>
    </row>
    <row r="173" spans="2:133" ht="15" customHeight="1" x14ac:dyDescent="0.2">
      <c r="B173" s="86" t="str">
        <f t="shared" si="37"/>
        <v/>
      </c>
      <c r="C173" s="241"/>
      <c r="D173" s="466"/>
      <c r="E173" s="466"/>
      <c r="F173" s="466"/>
      <c r="G173" s="466"/>
      <c r="H173" s="466"/>
      <c r="I173" s="466"/>
      <c r="J173" s="466"/>
      <c r="K173" s="466"/>
      <c r="L173" s="466"/>
      <c r="M173" s="466"/>
      <c r="N173" s="466"/>
      <c r="O173" s="466"/>
      <c r="P173" s="466"/>
      <c r="Q173" s="466"/>
      <c r="R173" s="442"/>
      <c r="S173" s="443"/>
      <c r="T173" s="443"/>
      <c r="U173" s="443"/>
      <c r="V173" s="443"/>
      <c r="W173" s="443"/>
      <c r="X173" s="443"/>
      <c r="Y173" s="443"/>
      <c r="Z173" s="443"/>
      <c r="AA173" s="443"/>
      <c r="AB173" s="415"/>
      <c r="AC173" s="416"/>
      <c r="AD173" s="416"/>
      <c r="AE173" s="416"/>
      <c r="AF173" s="417"/>
      <c r="AG173" s="415"/>
      <c r="AH173" s="416"/>
      <c r="AI173" s="416"/>
      <c r="AJ173" s="416"/>
      <c r="AK173" s="417"/>
      <c r="AL173" s="415"/>
      <c r="AM173" s="416"/>
      <c r="AN173" s="416"/>
      <c r="AO173" s="416"/>
      <c r="AP173" s="417"/>
      <c r="AQ173" s="415"/>
      <c r="AR173" s="416"/>
      <c r="AS173" s="416"/>
      <c r="AT173" s="416"/>
      <c r="AU173" s="417"/>
      <c r="AV173" s="424">
        <f t="shared" si="40"/>
        <v>0</v>
      </c>
      <c r="AW173" s="425"/>
      <c r="AX173" s="425"/>
      <c r="AY173" s="425"/>
      <c r="AZ173" s="426"/>
      <c r="CN173" s="73"/>
      <c r="CO173" s="73"/>
      <c r="CP173" s="73"/>
      <c r="CQ173" s="73"/>
      <c r="CR173" s="249"/>
      <c r="CS173" s="86"/>
      <c r="DC173" s="222"/>
      <c r="DD173" s="491">
        <f>ROUND(Setup!$AP$6*AB173,0)</f>
        <v>0</v>
      </c>
      <c r="DE173" s="492"/>
      <c r="DF173" s="492"/>
      <c r="DG173" s="492"/>
      <c r="DH173" s="493"/>
      <c r="DI173" s="491">
        <f>ROUND(Setup!$AP$6*AG173,0)</f>
        <v>0</v>
      </c>
      <c r="DJ173" s="492"/>
      <c r="DK173" s="492"/>
      <c r="DL173" s="492"/>
      <c r="DM173" s="493"/>
      <c r="DN173" s="491">
        <f>ROUND(Setup!$AP$6*AL173,0)</f>
        <v>0</v>
      </c>
      <c r="DO173" s="492"/>
      <c r="DP173" s="492"/>
      <c r="DQ173" s="492"/>
      <c r="DR173" s="493"/>
      <c r="DS173" s="491">
        <f>ROUND(Setup!$AP$6*AQ173,0)</f>
        <v>0</v>
      </c>
      <c r="DT173" s="492"/>
      <c r="DU173" s="492"/>
      <c r="DV173" s="492"/>
      <c r="DW173" s="493"/>
      <c r="DX173" s="490">
        <f t="shared" si="41"/>
        <v>0</v>
      </c>
      <c r="DY173" s="314"/>
      <c r="DZ173" s="314"/>
      <c r="EA173" s="314"/>
      <c r="EB173" s="326"/>
      <c r="EC173" s="222"/>
    </row>
    <row r="174" spans="2:133" ht="15" customHeight="1" x14ac:dyDescent="0.2">
      <c r="B174" s="86" t="str">
        <f t="shared" si="37"/>
        <v/>
      </c>
      <c r="C174" s="241"/>
      <c r="D174" s="466"/>
      <c r="E174" s="466"/>
      <c r="F174" s="466"/>
      <c r="G174" s="466"/>
      <c r="H174" s="466"/>
      <c r="I174" s="466"/>
      <c r="J174" s="466"/>
      <c r="K174" s="466"/>
      <c r="L174" s="466"/>
      <c r="M174" s="466"/>
      <c r="N174" s="466"/>
      <c r="O174" s="466"/>
      <c r="P174" s="466"/>
      <c r="Q174" s="466"/>
      <c r="R174" s="442"/>
      <c r="S174" s="443"/>
      <c r="T174" s="443"/>
      <c r="U174" s="443"/>
      <c r="V174" s="443"/>
      <c r="W174" s="443"/>
      <c r="X174" s="443"/>
      <c r="Y174" s="443"/>
      <c r="Z174" s="443"/>
      <c r="AA174" s="443"/>
      <c r="AB174" s="415"/>
      <c r="AC174" s="416"/>
      <c r="AD174" s="416"/>
      <c r="AE174" s="416"/>
      <c r="AF174" s="417"/>
      <c r="AG174" s="415"/>
      <c r="AH174" s="416"/>
      <c r="AI174" s="416"/>
      <c r="AJ174" s="416"/>
      <c r="AK174" s="417"/>
      <c r="AL174" s="415"/>
      <c r="AM174" s="416"/>
      <c r="AN174" s="416"/>
      <c r="AO174" s="416"/>
      <c r="AP174" s="417"/>
      <c r="AQ174" s="415"/>
      <c r="AR174" s="416"/>
      <c r="AS174" s="416"/>
      <c r="AT174" s="416"/>
      <c r="AU174" s="417"/>
      <c r="AV174" s="424">
        <f t="shared" si="40"/>
        <v>0</v>
      </c>
      <c r="AW174" s="425"/>
      <c r="AX174" s="425"/>
      <c r="AY174" s="425"/>
      <c r="AZ174" s="426"/>
      <c r="CN174" s="73"/>
      <c r="CO174" s="73"/>
      <c r="CP174" s="73"/>
      <c r="CQ174" s="73"/>
      <c r="CR174" s="249"/>
      <c r="CS174" s="86"/>
      <c r="DC174" s="222"/>
      <c r="DD174" s="491">
        <f>ROUND(Setup!$AP$6*AB174,0)</f>
        <v>0</v>
      </c>
      <c r="DE174" s="492"/>
      <c r="DF174" s="492"/>
      <c r="DG174" s="492"/>
      <c r="DH174" s="493"/>
      <c r="DI174" s="491">
        <f>ROUND(Setup!$AP$6*AG174,0)</f>
        <v>0</v>
      </c>
      <c r="DJ174" s="492"/>
      <c r="DK174" s="492"/>
      <c r="DL174" s="492"/>
      <c r="DM174" s="493"/>
      <c r="DN174" s="491">
        <f>ROUND(Setup!$AP$6*AL174,0)</f>
        <v>0</v>
      </c>
      <c r="DO174" s="492"/>
      <c r="DP174" s="492"/>
      <c r="DQ174" s="492"/>
      <c r="DR174" s="493"/>
      <c r="DS174" s="491">
        <f>ROUND(Setup!$AP$6*AQ174,0)</f>
        <v>0</v>
      </c>
      <c r="DT174" s="492"/>
      <c r="DU174" s="492"/>
      <c r="DV174" s="492"/>
      <c r="DW174" s="493"/>
      <c r="DX174" s="490">
        <f t="shared" si="41"/>
        <v>0</v>
      </c>
      <c r="DY174" s="314"/>
      <c r="DZ174" s="314"/>
      <c r="EA174" s="314"/>
      <c r="EB174" s="326"/>
      <c r="EC174" s="222"/>
    </row>
    <row r="175" spans="2:133" ht="15" customHeight="1" x14ac:dyDescent="0.2">
      <c r="B175" s="86" t="str">
        <f t="shared" si="37"/>
        <v/>
      </c>
      <c r="C175" s="241"/>
      <c r="D175" s="466"/>
      <c r="E175" s="466"/>
      <c r="F175" s="466"/>
      <c r="G175" s="466"/>
      <c r="H175" s="466"/>
      <c r="I175" s="466"/>
      <c r="J175" s="466"/>
      <c r="K175" s="466"/>
      <c r="L175" s="466"/>
      <c r="M175" s="466"/>
      <c r="N175" s="466"/>
      <c r="O175" s="466"/>
      <c r="P175" s="466"/>
      <c r="Q175" s="466"/>
      <c r="R175" s="442"/>
      <c r="S175" s="443"/>
      <c r="T175" s="443"/>
      <c r="U175" s="443"/>
      <c r="V175" s="443"/>
      <c r="W175" s="443"/>
      <c r="X175" s="443"/>
      <c r="Y175" s="443"/>
      <c r="Z175" s="443"/>
      <c r="AA175" s="443"/>
      <c r="AB175" s="415"/>
      <c r="AC175" s="416"/>
      <c r="AD175" s="416"/>
      <c r="AE175" s="416"/>
      <c r="AF175" s="417"/>
      <c r="AG175" s="415"/>
      <c r="AH175" s="416"/>
      <c r="AI175" s="416"/>
      <c r="AJ175" s="416"/>
      <c r="AK175" s="417"/>
      <c r="AL175" s="415"/>
      <c r="AM175" s="416"/>
      <c r="AN175" s="416"/>
      <c r="AO175" s="416"/>
      <c r="AP175" s="417"/>
      <c r="AQ175" s="415"/>
      <c r="AR175" s="416"/>
      <c r="AS175" s="416"/>
      <c r="AT175" s="416"/>
      <c r="AU175" s="417"/>
      <c r="AV175" s="424">
        <f t="shared" si="40"/>
        <v>0</v>
      </c>
      <c r="AW175" s="425"/>
      <c r="AX175" s="425"/>
      <c r="AY175" s="425"/>
      <c r="AZ175" s="426"/>
      <c r="CN175" s="73"/>
      <c r="CO175" s="73"/>
      <c r="CP175" s="73"/>
      <c r="CQ175" s="73"/>
      <c r="CR175" s="249"/>
      <c r="CS175" s="86"/>
      <c r="DC175" s="222"/>
      <c r="DD175" s="491">
        <f>ROUND(Setup!$AP$6*AB175,0)</f>
        <v>0</v>
      </c>
      <c r="DE175" s="492"/>
      <c r="DF175" s="492"/>
      <c r="DG175" s="492"/>
      <c r="DH175" s="493"/>
      <c r="DI175" s="491">
        <f>ROUND(Setup!$AP$6*AG175,0)</f>
        <v>0</v>
      </c>
      <c r="DJ175" s="492"/>
      <c r="DK175" s="492"/>
      <c r="DL175" s="492"/>
      <c r="DM175" s="493"/>
      <c r="DN175" s="491">
        <f>ROUND(Setup!$AP$6*AL175,0)</f>
        <v>0</v>
      </c>
      <c r="DO175" s="492"/>
      <c r="DP175" s="492"/>
      <c r="DQ175" s="492"/>
      <c r="DR175" s="493"/>
      <c r="DS175" s="491">
        <f>ROUND(Setup!$AP$6*AQ175,0)</f>
        <v>0</v>
      </c>
      <c r="DT175" s="492"/>
      <c r="DU175" s="492"/>
      <c r="DV175" s="492"/>
      <c r="DW175" s="493"/>
      <c r="DX175" s="490">
        <f t="shared" si="41"/>
        <v>0</v>
      </c>
      <c r="DY175" s="314"/>
      <c r="DZ175" s="314"/>
      <c r="EA175" s="314"/>
      <c r="EB175" s="326"/>
      <c r="EC175" s="222"/>
    </row>
    <row r="176" spans="2:133" ht="15" customHeight="1" x14ac:dyDescent="0.2">
      <c r="B176" s="86" t="str">
        <f t="shared" si="37"/>
        <v/>
      </c>
      <c r="C176" s="241"/>
      <c r="D176" s="466"/>
      <c r="E176" s="466"/>
      <c r="F176" s="466"/>
      <c r="G176" s="466"/>
      <c r="H176" s="466"/>
      <c r="I176" s="466"/>
      <c r="J176" s="466"/>
      <c r="K176" s="466"/>
      <c r="L176" s="466"/>
      <c r="M176" s="466"/>
      <c r="N176" s="466"/>
      <c r="O176" s="466"/>
      <c r="P176" s="466"/>
      <c r="Q176" s="466"/>
      <c r="R176" s="442"/>
      <c r="S176" s="443"/>
      <c r="T176" s="443"/>
      <c r="U176" s="443"/>
      <c r="V176" s="443"/>
      <c r="W176" s="443"/>
      <c r="X176" s="443"/>
      <c r="Y176" s="443"/>
      <c r="Z176" s="443"/>
      <c r="AA176" s="443"/>
      <c r="AB176" s="415"/>
      <c r="AC176" s="416"/>
      <c r="AD176" s="416"/>
      <c r="AE176" s="416"/>
      <c r="AF176" s="417"/>
      <c r="AG176" s="415"/>
      <c r="AH176" s="416"/>
      <c r="AI176" s="416"/>
      <c r="AJ176" s="416"/>
      <c r="AK176" s="417"/>
      <c r="AL176" s="415"/>
      <c r="AM176" s="416"/>
      <c r="AN176" s="416"/>
      <c r="AO176" s="416"/>
      <c r="AP176" s="417"/>
      <c r="AQ176" s="415"/>
      <c r="AR176" s="416"/>
      <c r="AS176" s="416"/>
      <c r="AT176" s="416"/>
      <c r="AU176" s="417"/>
      <c r="AV176" s="424">
        <f t="shared" si="40"/>
        <v>0</v>
      </c>
      <c r="AW176" s="425"/>
      <c r="AX176" s="425"/>
      <c r="AY176" s="425"/>
      <c r="AZ176" s="426"/>
      <c r="CN176" s="73"/>
      <c r="CO176" s="73"/>
      <c r="CP176" s="73"/>
      <c r="CQ176" s="73"/>
      <c r="CR176" s="249"/>
      <c r="CS176" s="86"/>
      <c r="DC176" s="222"/>
      <c r="DD176" s="491">
        <f>ROUND(Setup!$AP$6*AB176,0)</f>
        <v>0</v>
      </c>
      <c r="DE176" s="492"/>
      <c r="DF176" s="492"/>
      <c r="DG176" s="492"/>
      <c r="DH176" s="493"/>
      <c r="DI176" s="491">
        <f>ROUND(Setup!$AP$6*AG176,0)</f>
        <v>0</v>
      </c>
      <c r="DJ176" s="492"/>
      <c r="DK176" s="492"/>
      <c r="DL176" s="492"/>
      <c r="DM176" s="493"/>
      <c r="DN176" s="491">
        <f>ROUND(Setup!$AP$6*AL176,0)</f>
        <v>0</v>
      </c>
      <c r="DO176" s="492"/>
      <c r="DP176" s="492"/>
      <c r="DQ176" s="492"/>
      <c r="DR176" s="493"/>
      <c r="DS176" s="491">
        <f>ROUND(Setup!$AP$6*AQ176,0)</f>
        <v>0</v>
      </c>
      <c r="DT176" s="492"/>
      <c r="DU176" s="492"/>
      <c r="DV176" s="492"/>
      <c r="DW176" s="493"/>
      <c r="DX176" s="490">
        <f t="shared" si="41"/>
        <v>0</v>
      </c>
      <c r="DY176" s="314"/>
      <c r="DZ176" s="314"/>
      <c r="EA176" s="314"/>
      <c r="EB176" s="326"/>
      <c r="EC176" s="222"/>
    </row>
    <row r="177" spans="2:133" ht="15" customHeight="1" x14ac:dyDescent="0.2">
      <c r="B177" s="86" t="str">
        <f t="shared" si="37"/>
        <v/>
      </c>
      <c r="C177" s="241"/>
      <c r="D177" s="466"/>
      <c r="E177" s="466"/>
      <c r="F177" s="466"/>
      <c r="G177" s="466"/>
      <c r="H177" s="466"/>
      <c r="I177" s="466"/>
      <c r="J177" s="466"/>
      <c r="K177" s="466"/>
      <c r="L177" s="466"/>
      <c r="M177" s="466"/>
      <c r="N177" s="466"/>
      <c r="O177" s="466"/>
      <c r="P177" s="466"/>
      <c r="Q177" s="466"/>
      <c r="R177" s="442"/>
      <c r="S177" s="443"/>
      <c r="T177" s="443"/>
      <c r="U177" s="443"/>
      <c r="V177" s="443"/>
      <c r="W177" s="443"/>
      <c r="X177" s="443"/>
      <c r="Y177" s="443"/>
      <c r="Z177" s="443"/>
      <c r="AA177" s="443"/>
      <c r="AB177" s="415"/>
      <c r="AC177" s="416"/>
      <c r="AD177" s="416"/>
      <c r="AE177" s="416"/>
      <c r="AF177" s="417"/>
      <c r="AG177" s="415"/>
      <c r="AH177" s="416"/>
      <c r="AI177" s="416"/>
      <c r="AJ177" s="416"/>
      <c r="AK177" s="417"/>
      <c r="AL177" s="415"/>
      <c r="AM177" s="416"/>
      <c r="AN177" s="416"/>
      <c r="AO177" s="416"/>
      <c r="AP177" s="417"/>
      <c r="AQ177" s="415"/>
      <c r="AR177" s="416"/>
      <c r="AS177" s="416"/>
      <c r="AT177" s="416"/>
      <c r="AU177" s="417"/>
      <c r="AV177" s="424">
        <f t="shared" si="40"/>
        <v>0</v>
      </c>
      <c r="AW177" s="425"/>
      <c r="AX177" s="425"/>
      <c r="AY177" s="425"/>
      <c r="AZ177" s="426"/>
      <c r="CN177" s="73"/>
      <c r="CO177" s="73"/>
      <c r="CP177" s="73"/>
      <c r="CQ177" s="73"/>
      <c r="CR177" s="249"/>
      <c r="CS177" s="86"/>
      <c r="DC177" s="222"/>
      <c r="DD177" s="491">
        <f>ROUND(Setup!$AP$6*AB177,0)</f>
        <v>0</v>
      </c>
      <c r="DE177" s="492"/>
      <c r="DF177" s="492"/>
      <c r="DG177" s="492"/>
      <c r="DH177" s="493"/>
      <c r="DI177" s="491">
        <f>ROUND(Setup!$AP$6*AG177,0)</f>
        <v>0</v>
      </c>
      <c r="DJ177" s="492"/>
      <c r="DK177" s="492"/>
      <c r="DL177" s="492"/>
      <c r="DM177" s="493"/>
      <c r="DN177" s="491">
        <f>ROUND(Setup!$AP$6*AL177,0)</f>
        <v>0</v>
      </c>
      <c r="DO177" s="492"/>
      <c r="DP177" s="492"/>
      <c r="DQ177" s="492"/>
      <c r="DR177" s="493"/>
      <c r="DS177" s="491">
        <f>ROUND(Setup!$AP$6*AQ177,0)</f>
        <v>0</v>
      </c>
      <c r="DT177" s="492"/>
      <c r="DU177" s="492"/>
      <c r="DV177" s="492"/>
      <c r="DW177" s="493"/>
      <c r="DX177" s="490">
        <f t="shared" si="41"/>
        <v>0</v>
      </c>
      <c r="DY177" s="314"/>
      <c r="DZ177" s="314"/>
      <c r="EA177" s="314"/>
      <c r="EB177" s="326"/>
      <c r="EC177" s="222"/>
    </row>
    <row r="178" spans="2:133" ht="15" customHeight="1" x14ac:dyDescent="0.2">
      <c r="B178" s="86" t="str">
        <f t="shared" si="37"/>
        <v/>
      </c>
      <c r="C178" s="241"/>
      <c r="D178" s="466"/>
      <c r="E178" s="466"/>
      <c r="F178" s="466"/>
      <c r="G178" s="466"/>
      <c r="H178" s="466"/>
      <c r="I178" s="466"/>
      <c r="J178" s="466"/>
      <c r="K178" s="466"/>
      <c r="L178" s="466"/>
      <c r="M178" s="466"/>
      <c r="N178" s="466"/>
      <c r="O178" s="466"/>
      <c r="P178" s="466"/>
      <c r="Q178" s="466"/>
      <c r="R178" s="442"/>
      <c r="S178" s="443"/>
      <c r="T178" s="443"/>
      <c r="U178" s="443"/>
      <c r="V178" s="443"/>
      <c r="W178" s="443"/>
      <c r="X178" s="443"/>
      <c r="Y178" s="443"/>
      <c r="Z178" s="443"/>
      <c r="AA178" s="443"/>
      <c r="AB178" s="415"/>
      <c r="AC178" s="416"/>
      <c r="AD178" s="416"/>
      <c r="AE178" s="416"/>
      <c r="AF178" s="417"/>
      <c r="AG178" s="415"/>
      <c r="AH178" s="416"/>
      <c r="AI178" s="416"/>
      <c r="AJ178" s="416"/>
      <c r="AK178" s="417"/>
      <c r="AL178" s="415"/>
      <c r="AM178" s="416"/>
      <c r="AN178" s="416"/>
      <c r="AO178" s="416"/>
      <c r="AP178" s="417"/>
      <c r="AQ178" s="415"/>
      <c r="AR178" s="416"/>
      <c r="AS178" s="416"/>
      <c r="AT178" s="416"/>
      <c r="AU178" s="417"/>
      <c r="AV178" s="424">
        <f t="shared" si="40"/>
        <v>0</v>
      </c>
      <c r="AW178" s="425"/>
      <c r="AX178" s="425"/>
      <c r="AY178" s="425"/>
      <c r="AZ178" s="426"/>
      <c r="CN178" s="73"/>
      <c r="CO178" s="73"/>
      <c r="CP178" s="73"/>
      <c r="CQ178" s="73"/>
      <c r="CR178" s="249"/>
      <c r="CS178" s="86"/>
      <c r="DC178" s="222"/>
      <c r="DD178" s="491">
        <f>ROUND(Setup!$AP$6*AB178,0)</f>
        <v>0</v>
      </c>
      <c r="DE178" s="492"/>
      <c r="DF178" s="492"/>
      <c r="DG178" s="492"/>
      <c r="DH178" s="493"/>
      <c r="DI178" s="491">
        <f>ROUND(Setup!$AP$6*AG178,0)</f>
        <v>0</v>
      </c>
      <c r="DJ178" s="492"/>
      <c r="DK178" s="492"/>
      <c r="DL178" s="492"/>
      <c r="DM178" s="493"/>
      <c r="DN178" s="491">
        <f>ROUND(Setup!$AP$6*AL178,0)</f>
        <v>0</v>
      </c>
      <c r="DO178" s="492"/>
      <c r="DP178" s="492"/>
      <c r="DQ178" s="492"/>
      <c r="DR178" s="493"/>
      <c r="DS178" s="491">
        <f>ROUND(Setup!$AP$6*AQ178,0)</f>
        <v>0</v>
      </c>
      <c r="DT178" s="492"/>
      <c r="DU178" s="492"/>
      <c r="DV178" s="492"/>
      <c r="DW178" s="493"/>
      <c r="DX178" s="490">
        <f t="shared" si="41"/>
        <v>0</v>
      </c>
      <c r="DY178" s="314"/>
      <c r="DZ178" s="314"/>
      <c r="EA178" s="314"/>
      <c r="EB178" s="326"/>
      <c r="EC178" s="222"/>
    </row>
    <row r="179" spans="2:133" ht="15" customHeight="1" x14ac:dyDescent="0.2">
      <c r="B179" s="86" t="str">
        <f t="shared" si="37"/>
        <v/>
      </c>
      <c r="C179" s="241"/>
      <c r="D179" s="466"/>
      <c r="E179" s="466"/>
      <c r="F179" s="466"/>
      <c r="G179" s="466"/>
      <c r="H179" s="466"/>
      <c r="I179" s="466"/>
      <c r="J179" s="466"/>
      <c r="K179" s="466"/>
      <c r="L179" s="466"/>
      <c r="M179" s="466"/>
      <c r="N179" s="466"/>
      <c r="O179" s="466"/>
      <c r="P179" s="466"/>
      <c r="Q179" s="466"/>
      <c r="R179" s="442"/>
      <c r="S179" s="443"/>
      <c r="T179" s="443"/>
      <c r="U179" s="443"/>
      <c r="V179" s="443"/>
      <c r="W179" s="443"/>
      <c r="X179" s="443"/>
      <c r="Y179" s="443"/>
      <c r="Z179" s="443"/>
      <c r="AA179" s="443"/>
      <c r="AB179" s="415"/>
      <c r="AC179" s="416"/>
      <c r="AD179" s="416"/>
      <c r="AE179" s="416"/>
      <c r="AF179" s="417"/>
      <c r="AG179" s="415"/>
      <c r="AH179" s="416"/>
      <c r="AI179" s="416"/>
      <c r="AJ179" s="416"/>
      <c r="AK179" s="417"/>
      <c r="AL179" s="415"/>
      <c r="AM179" s="416"/>
      <c r="AN179" s="416"/>
      <c r="AO179" s="416"/>
      <c r="AP179" s="417"/>
      <c r="AQ179" s="415"/>
      <c r="AR179" s="416"/>
      <c r="AS179" s="416"/>
      <c r="AT179" s="416"/>
      <c r="AU179" s="417"/>
      <c r="AV179" s="424">
        <f t="shared" si="40"/>
        <v>0</v>
      </c>
      <c r="AW179" s="425"/>
      <c r="AX179" s="425"/>
      <c r="AY179" s="425"/>
      <c r="AZ179" s="426"/>
      <c r="CN179" s="73"/>
      <c r="CO179" s="73"/>
      <c r="CP179" s="73"/>
      <c r="CQ179" s="73"/>
      <c r="CR179" s="249"/>
      <c r="CS179" s="86"/>
      <c r="DC179" s="222"/>
      <c r="DD179" s="491">
        <f>ROUND(Setup!$AP$6*AB179,0)</f>
        <v>0</v>
      </c>
      <c r="DE179" s="492"/>
      <c r="DF179" s="492"/>
      <c r="DG179" s="492"/>
      <c r="DH179" s="493"/>
      <c r="DI179" s="491">
        <f>ROUND(Setup!$AP$6*AG179,0)</f>
        <v>0</v>
      </c>
      <c r="DJ179" s="492"/>
      <c r="DK179" s="492"/>
      <c r="DL179" s="492"/>
      <c r="DM179" s="493"/>
      <c r="DN179" s="491">
        <f>ROUND(Setup!$AP$6*AL179,0)</f>
        <v>0</v>
      </c>
      <c r="DO179" s="492"/>
      <c r="DP179" s="492"/>
      <c r="DQ179" s="492"/>
      <c r="DR179" s="493"/>
      <c r="DS179" s="491">
        <f>ROUND(Setup!$AP$6*AQ179,0)</f>
        <v>0</v>
      </c>
      <c r="DT179" s="492"/>
      <c r="DU179" s="492"/>
      <c r="DV179" s="492"/>
      <c r="DW179" s="493"/>
      <c r="DX179" s="490">
        <f t="shared" si="41"/>
        <v>0</v>
      </c>
      <c r="DY179" s="314"/>
      <c r="DZ179" s="314"/>
      <c r="EA179" s="314"/>
      <c r="EB179" s="326"/>
      <c r="EC179" s="222"/>
    </row>
    <row r="180" spans="2:133" ht="15" customHeight="1" x14ac:dyDescent="0.2">
      <c r="B180" s="86" t="str">
        <f t="shared" si="37"/>
        <v/>
      </c>
      <c r="C180" s="241"/>
      <c r="D180" s="466"/>
      <c r="E180" s="484"/>
      <c r="F180" s="484"/>
      <c r="G180" s="484"/>
      <c r="H180" s="484"/>
      <c r="I180" s="484"/>
      <c r="J180" s="484"/>
      <c r="K180" s="484"/>
      <c r="L180" s="484"/>
      <c r="M180" s="484"/>
      <c r="N180" s="484"/>
      <c r="O180" s="484"/>
      <c r="P180" s="484"/>
      <c r="Q180" s="484"/>
      <c r="R180" s="442"/>
      <c r="S180" s="443"/>
      <c r="T180" s="443"/>
      <c r="U180" s="443"/>
      <c r="V180" s="443"/>
      <c r="W180" s="443"/>
      <c r="X180" s="443"/>
      <c r="Y180" s="443"/>
      <c r="Z180" s="443"/>
      <c r="AA180" s="443"/>
      <c r="AB180" s="415"/>
      <c r="AC180" s="416"/>
      <c r="AD180" s="416"/>
      <c r="AE180" s="416"/>
      <c r="AF180" s="417"/>
      <c r="AG180" s="415"/>
      <c r="AH180" s="416"/>
      <c r="AI180" s="416"/>
      <c r="AJ180" s="416"/>
      <c r="AK180" s="417"/>
      <c r="AL180" s="415"/>
      <c r="AM180" s="416"/>
      <c r="AN180" s="416"/>
      <c r="AO180" s="416"/>
      <c r="AP180" s="417"/>
      <c r="AQ180" s="415"/>
      <c r="AR180" s="416"/>
      <c r="AS180" s="416"/>
      <c r="AT180" s="416"/>
      <c r="AU180" s="417"/>
      <c r="AV180" s="424">
        <f t="shared" si="40"/>
        <v>0</v>
      </c>
      <c r="AW180" s="425"/>
      <c r="AX180" s="425"/>
      <c r="AY180" s="425"/>
      <c r="AZ180" s="426"/>
      <c r="CN180" s="73"/>
      <c r="CO180" s="73"/>
      <c r="CP180" s="73"/>
      <c r="CQ180" s="73"/>
      <c r="CR180" s="249"/>
      <c r="CS180" s="86"/>
      <c r="DC180" s="222"/>
      <c r="DD180" s="491">
        <f>ROUND(Setup!$AP$6*AB180,0)</f>
        <v>0</v>
      </c>
      <c r="DE180" s="492"/>
      <c r="DF180" s="492"/>
      <c r="DG180" s="492"/>
      <c r="DH180" s="493"/>
      <c r="DI180" s="491">
        <f>ROUND(Setup!$AP$6*AG180,0)</f>
        <v>0</v>
      </c>
      <c r="DJ180" s="492"/>
      <c r="DK180" s="492"/>
      <c r="DL180" s="492"/>
      <c r="DM180" s="493"/>
      <c r="DN180" s="491">
        <f>ROUND(Setup!$AP$6*AL180,0)</f>
        <v>0</v>
      </c>
      <c r="DO180" s="492"/>
      <c r="DP180" s="492"/>
      <c r="DQ180" s="492"/>
      <c r="DR180" s="493"/>
      <c r="DS180" s="491">
        <f>ROUND(Setup!$AP$6*AQ180,0)</f>
        <v>0</v>
      </c>
      <c r="DT180" s="492"/>
      <c r="DU180" s="492"/>
      <c r="DV180" s="492"/>
      <c r="DW180" s="493"/>
      <c r="DX180" s="490">
        <f t="shared" si="41"/>
        <v>0</v>
      </c>
      <c r="DY180" s="314"/>
      <c r="DZ180" s="314"/>
      <c r="EA180" s="314"/>
      <c r="EB180" s="326"/>
      <c r="EC180" s="222"/>
    </row>
    <row r="181" spans="2:133" ht="15" customHeight="1" x14ac:dyDescent="0.2">
      <c r="B181" s="86" t="str">
        <f t="shared" si="37"/>
        <v/>
      </c>
      <c r="C181" s="239"/>
      <c r="D181" s="480"/>
      <c r="E181" s="480"/>
      <c r="F181" s="480"/>
      <c r="G181" s="480"/>
      <c r="H181" s="480"/>
      <c r="I181" s="480"/>
      <c r="J181" s="480"/>
      <c r="K181" s="480"/>
      <c r="L181" s="480"/>
      <c r="M181" s="480"/>
      <c r="N181" s="480"/>
      <c r="O181" s="480"/>
      <c r="P181" s="480"/>
      <c r="Q181" s="480"/>
      <c r="R181" s="455"/>
      <c r="S181" s="456"/>
      <c r="T181" s="456"/>
      <c r="U181" s="456"/>
      <c r="V181" s="456"/>
      <c r="W181" s="456"/>
      <c r="X181" s="456"/>
      <c r="Y181" s="456"/>
      <c r="Z181" s="456"/>
      <c r="AA181" s="456"/>
      <c r="AB181" s="452"/>
      <c r="AC181" s="453"/>
      <c r="AD181" s="453"/>
      <c r="AE181" s="453"/>
      <c r="AF181" s="454"/>
      <c r="AG181" s="452"/>
      <c r="AH181" s="453"/>
      <c r="AI181" s="453"/>
      <c r="AJ181" s="453"/>
      <c r="AK181" s="454"/>
      <c r="AL181" s="452"/>
      <c r="AM181" s="453"/>
      <c r="AN181" s="453"/>
      <c r="AO181" s="453"/>
      <c r="AP181" s="454"/>
      <c r="AQ181" s="415"/>
      <c r="AR181" s="416"/>
      <c r="AS181" s="416"/>
      <c r="AT181" s="416"/>
      <c r="AU181" s="417"/>
      <c r="AV181" s="424">
        <f t="shared" si="40"/>
        <v>0</v>
      </c>
      <c r="AW181" s="425"/>
      <c r="AX181" s="425"/>
      <c r="AY181" s="425"/>
      <c r="AZ181" s="426"/>
      <c r="CN181" s="73"/>
      <c r="CO181" s="73"/>
      <c r="CP181" s="73"/>
      <c r="CQ181" s="73"/>
      <c r="CR181" s="249"/>
      <c r="CS181" s="86"/>
      <c r="DC181" s="222"/>
      <c r="DD181" s="491">
        <f>ROUND(Setup!$AP$6*AB181,0)</f>
        <v>0</v>
      </c>
      <c r="DE181" s="492"/>
      <c r="DF181" s="492"/>
      <c r="DG181" s="492"/>
      <c r="DH181" s="493"/>
      <c r="DI181" s="491">
        <f>ROUND(Setup!$AP$6*AG181,0)</f>
        <v>0</v>
      </c>
      <c r="DJ181" s="492"/>
      <c r="DK181" s="492"/>
      <c r="DL181" s="492"/>
      <c r="DM181" s="493"/>
      <c r="DN181" s="491">
        <f>ROUND(Setup!$AP$6*AL181,0)</f>
        <v>0</v>
      </c>
      <c r="DO181" s="492"/>
      <c r="DP181" s="492"/>
      <c r="DQ181" s="492"/>
      <c r="DR181" s="493"/>
      <c r="DS181" s="491">
        <f>ROUND(Setup!$AP$6*AQ181,0)</f>
        <v>0</v>
      </c>
      <c r="DT181" s="492"/>
      <c r="DU181" s="492"/>
      <c r="DV181" s="492"/>
      <c r="DW181" s="493"/>
      <c r="DX181" s="490">
        <f t="shared" si="41"/>
        <v>0</v>
      </c>
      <c r="DY181" s="314"/>
      <c r="DZ181" s="314"/>
      <c r="EA181" s="314"/>
      <c r="EB181" s="326"/>
      <c r="EC181" s="222"/>
    </row>
    <row r="182" spans="2:133" ht="15" customHeight="1" x14ac:dyDescent="0.2">
      <c r="B182" s="86" t="str">
        <f t="shared" si="37"/>
        <v/>
      </c>
      <c r="C182" s="241"/>
      <c r="D182" s="466"/>
      <c r="E182" s="466"/>
      <c r="F182" s="466"/>
      <c r="G182" s="466"/>
      <c r="H182" s="466"/>
      <c r="I182" s="466"/>
      <c r="J182" s="466"/>
      <c r="K182" s="466"/>
      <c r="L182" s="466"/>
      <c r="M182" s="466"/>
      <c r="N182" s="466"/>
      <c r="O182" s="466"/>
      <c r="P182" s="466"/>
      <c r="Q182" s="466"/>
      <c r="R182" s="442"/>
      <c r="S182" s="443"/>
      <c r="T182" s="443"/>
      <c r="U182" s="443"/>
      <c r="V182" s="443"/>
      <c r="W182" s="443"/>
      <c r="X182" s="443"/>
      <c r="Y182" s="443"/>
      <c r="Z182" s="443"/>
      <c r="AA182" s="443"/>
      <c r="AB182" s="415"/>
      <c r="AC182" s="416"/>
      <c r="AD182" s="416"/>
      <c r="AE182" s="416"/>
      <c r="AF182" s="417"/>
      <c r="AG182" s="415"/>
      <c r="AH182" s="416"/>
      <c r="AI182" s="416"/>
      <c r="AJ182" s="416"/>
      <c r="AK182" s="417"/>
      <c r="AL182" s="415"/>
      <c r="AM182" s="416"/>
      <c r="AN182" s="416"/>
      <c r="AO182" s="416"/>
      <c r="AP182" s="417"/>
      <c r="AQ182" s="415"/>
      <c r="AR182" s="416"/>
      <c r="AS182" s="416"/>
      <c r="AT182" s="416"/>
      <c r="AU182" s="417"/>
      <c r="AV182" s="424">
        <f t="shared" si="40"/>
        <v>0</v>
      </c>
      <c r="AW182" s="425"/>
      <c r="AX182" s="425"/>
      <c r="AY182" s="425"/>
      <c r="AZ182" s="426"/>
      <c r="CN182" s="73"/>
      <c r="CO182" s="73"/>
      <c r="CP182" s="73"/>
      <c r="CQ182" s="73"/>
      <c r="CR182" s="249"/>
      <c r="CS182" s="86"/>
      <c r="DC182" s="222"/>
      <c r="DD182" s="491">
        <f>ROUND(Setup!$AP$6*AB182,0)</f>
        <v>0</v>
      </c>
      <c r="DE182" s="492"/>
      <c r="DF182" s="492"/>
      <c r="DG182" s="492"/>
      <c r="DH182" s="493"/>
      <c r="DI182" s="491">
        <f>ROUND(Setup!$AP$6*AG182,0)</f>
        <v>0</v>
      </c>
      <c r="DJ182" s="492"/>
      <c r="DK182" s="492"/>
      <c r="DL182" s="492"/>
      <c r="DM182" s="493"/>
      <c r="DN182" s="491">
        <f>ROUND(Setup!$AP$6*AL182,0)</f>
        <v>0</v>
      </c>
      <c r="DO182" s="492"/>
      <c r="DP182" s="492"/>
      <c r="DQ182" s="492"/>
      <c r="DR182" s="493"/>
      <c r="DS182" s="491">
        <f>ROUND(Setup!$AP$6*AQ182,0)</f>
        <v>0</v>
      </c>
      <c r="DT182" s="492"/>
      <c r="DU182" s="492"/>
      <c r="DV182" s="492"/>
      <c r="DW182" s="493"/>
      <c r="DX182" s="490">
        <f t="shared" si="41"/>
        <v>0</v>
      </c>
      <c r="DY182" s="314"/>
      <c r="DZ182" s="314"/>
      <c r="EA182" s="314"/>
      <c r="EB182" s="326"/>
      <c r="EC182" s="222"/>
    </row>
    <row r="183" spans="2:133" ht="15" customHeight="1" x14ac:dyDescent="0.2">
      <c r="B183" s="86" t="str">
        <f t="shared" si="37"/>
        <v/>
      </c>
      <c r="C183" s="241"/>
      <c r="D183" s="466"/>
      <c r="E183" s="466"/>
      <c r="F183" s="466"/>
      <c r="G183" s="466"/>
      <c r="H183" s="466"/>
      <c r="I183" s="466"/>
      <c r="J183" s="466"/>
      <c r="K183" s="466"/>
      <c r="L183" s="466"/>
      <c r="M183" s="466"/>
      <c r="N183" s="466"/>
      <c r="O183" s="466"/>
      <c r="P183" s="466"/>
      <c r="Q183" s="466"/>
      <c r="R183" s="442"/>
      <c r="S183" s="443"/>
      <c r="T183" s="443"/>
      <c r="U183" s="443"/>
      <c r="V183" s="443"/>
      <c r="W183" s="443"/>
      <c r="X183" s="443"/>
      <c r="Y183" s="443"/>
      <c r="Z183" s="443"/>
      <c r="AA183" s="443"/>
      <c r="AB183" s="415"/>
      <c r="AC183" s="416"/>
      <c r="AD183" s="416"/>
      <c r="AE183" s="416"/>
      <c r="AF183" s="417"/>
      <c r="AG183" s="415"/>
      <c r="AH183" s="416"/>
      <c r="AI183" s="416"/>
      <c r="AJ183" s="416"/>
      <c r="AK183" s="417"/>
      <c r="AL183" s="415"/>
      <c r="AM183" s="416"/>
      <c r="AN183" s="416"/>
      <c r="AO183" s="416"/>
      <c r="AP183" s="417"/>
      <c r="AQ183" s="415"/>
      <c r="AR183" s="416"/>
      <c r="AS183" s="416"/>
      <c r="AT183" s="416"/>
      <c r="AU183" s="417"/>
      <c r="AV183" s="424">
        <f t="shared" si="40"/>
        <v>0</v>
      </c>
      <c r="AW183" s="425"/>
      <c r="AX183" s="425"/>
      <c r="AY183" s="425"/>
      <c r="AZ183" s="426"/>
      <c r="CN183" s="73"/>
      <c r="CO183" s="73"/>
      <c r="CP183" s="73"/>
      <c r="CQ183" s="73"/>
      <c r="CR183" s="249"/>
      <c r="CS183" s="86"/>
      <c r="DC183" s="222"/>
      <c r="DD183" s="491">
        <f>ROUND(Setup!$AP$6*AB183,0)</f>
        <v>0</v>
      </c>
      <c r="DE183" s="492"/>
      <c r="DF183" s="492"/>
      <c r="DG183" s="492"/>
      <c r="DH183" s="493"/>
      <c r="DI183" s="491">
        <f>ROUND(Setup!$AP$6*AG183,0)</f>
        <v>0</v>
      </c>
      <c r="DJ183" s="492"/>
      <c r="DK183" s="492"/>
      <c r="DL183" s="492"/>
      <c r="DM183" s="493"/>
      <c r="DN183" s="491">
        <f>ROUND(Setup!$AP$6*AL183,0)</f>
        <v>0</v>
      </c>
      <c r="DO183" s="492"/>
      <c r="DP183" s="492"/>
      <c r="DQ183" s="492"/>
      <c r="DR183" s="493"/>
      <c r="DS183" s="491">
        <f>ROUND(Setup!$AP$6*AQ183,0)</f>
        <v>0</v>
      </c>
      <c r="DT183" s="492"/>
      <c r="DU183" s="492"/>
      <c r="DV183" s="492"/>
      <c r="DW183" s="493"/>
      <c r="DX183" s="490">
        <f t="shared" si="41"/>
        <v>0</v>
      </c>
      <c r="DY183" s="314"/>
      <c r="DZ183" s="314"/>
      <c r="EA183" s="314"/>
      <c r="EB183" s="326"/>
      <c r="EC183" s="222"/>
    </row>
    <row r="184" spans="2:133" ht="15" customHeight="1" x14ac:dyDescent="0.2">
      <c r="B184" s="86" t="str">
        <f t="shared" si="37"/>
        <v/>
      </c>
      <c r="C184" s="241"/>
      <c r="D184" s="466"/>
      <c r="E184" s="466"/>
      <c r="F184" s="466"/>
      <c r="G184" s="466"/>
      <c r="H184" s="466"/>
      <c r="I184" s="466"/>
      <c r="J184" s="466"/>
      <c r="K184" s="466"/>
      <c r="L184" s="466"/>
      <c r="M184" s="466"/>
      <c r="N184" s="466"/>
      <c r="O184" s="466"/>
      <c r="P184" s="466"/>
      <c r="Q184" s="466"/>
      <c r="R184" s="442"/>
      <c r="S184" s="443"/>
      <c r="T184" s="443"/>
      <c r="U184" s="443"/>
      <c r="V184" s="443"/>
      <c r="W184" s="443"/>
      <c r="X184" s="443"/>
      <c r="Y184" s="443"/>
      <c r="Z184" s="443"/>
      <c r="AA184" s="443"/>
      <c r="AB184" s="415"/>
      <c r="AC184" s="416"/>
      <c r="AD184" s="416"/>
      <c r="AE184" s="416"/>
      <c r="AF184" s="417"/>
      <c r="AG184" s="415"/>
      <c r="AH184" s="416"/>
      <c r="AI184" s="416"/>
      <c r="AJ184" s="416"/>
      <c r="AK184" s="417"/>
      <c r="AL184" s="415"/>
      <c r="AM184" s="416"/>
      <c r="AN184" s="416"/>
      <c r="AO184" s="416"/>
      <c r="AP184" s="417"/>
      <c r="AQ184" s="415"/>
      <c r="AR184" s="416"/>
      <c r="AS184" s="416"/>
      <c r="AT184" s="416"/>
      <c r="AU184" s="417"/>
      <c r="AV184" s="424">
        <f t="shared" si="40"/>
        <v>0</v>
      </c>
      <c r="AW184" s="425"/>
      <c r="AX184" s="425"/>
      <c r="AY184" s="425"/>
      <c r="AZ184" s="426"/>
      <c r="CN184" s="73"/>
      <c r="CO184" s="73"/>
      <c r="CP184" s="73"/>
      <c r="CQ184" s="73"/>
      <c r="CR184" s="249"/>
      <c r="CS184" s="86"/>
      <c r="DC184" s="222"/>
      <c r="DD184" s="491">
        <f>ROUND(Setup!$AP$6*AB184,0)</f>
        <v>0</v>
      </c>
      <c r="DE184" s="492"/>
      <c r="DF184" s="492"/>
      <c r="DG184" s="492"/>
      <c r="DH184" s="493"/>
      <c r="DI184" s="491">
        <f>ROUND(Setup!$AP$6*AG184,0)</f>
        <v>0</v>
      </c>
      <c r="DJ184" s="492"/>
      <c r="DK184" s="492"/>
      <c r="DL184" s="492"/>
      <c r="DM184" s="493"/>
      <c r="DN184" s="491">
        <f>ROUND(Setup!$AP$6*AL184,0)</f>
        <v>0</v>
      </c>
      <c r="DO184" s="492"/>
      <c r="DP184" s="492"/>
      <c r="DQ184" s="492"/>
      <c r="DR184" s="493"/>
      <c r="DS184" s="491">
        <f>ROUND(Setup!$AP$6*AQ184,0)</f>
        <v>0</v>
      </c>
      <c r="DT184" s="492"/>
      <c r="DU184" s="492"/>
      <c r="DV184" s="492"/>
      <c r="DW184" s="493"/>
      <c r="DX184" s="490">
        <f t="shared" si="41"/>
        <v>0</v>
      </c>
      <c r="DY184" s="314"/>
      <c r="DZ184" s="314"/>
      <c r="EA184" s="314"/>
      <c r="EB184" s="326"/>
      <c r="EC184" s="222"/>
    </row>
    <row r="185" spans="2:133" ht="15" customHeight="1" x14ac:dyDescent="0.2">
      <c r="B185" s="86" t="str">
        <f t="shared" si="37"/>
        <v/>
      </c>
      <c r="C185" s="241"/>
      <c r="D185" s="466"/>
      <c r="E185" s="466"/>
      <c r="F185" s="466"/>
      <c r="G185" s="466"/>
      <c r="H185" s="466"/>
      <c r="I185" s="466"/>
      <c r="J185" s="466"/>
      <c r="K185" s="466"/>
      <c r="L185" s="466"/>
      <c r="M185" s="466"/>
      <c r="N185" s="466"/>
      <c r="O185" s="466"/>
      <c r="P185" s="466"/>
      <c r="Q185" s="466"/>
      <c r="R185" s="442"/>
      <c r="S185" s="443"/>
      <c r="T185" s="443"/>
      <c r="U185" s="443"/>
      <c r="V185" s="443"/>
      <c r="W185" s="443"/>
      <c r="X185" s="443"/>
      <c r="Y185" s="443"/>
      <c r="Z185" s="443"/>
      <c r="AA185" s="443"/>
      <c r="AB185" s="415"/>
      <c r="AC185" s="416"/>
      <c r="AD185" s="416"/>
      <c r="AE185" s="416"/>
      <c r="AF185" s="417"/>
      <c r="AG185" s="415"/>
      <c r="AH185" s="416"/>
      <c r="AI185" s="416"/>
      <c r="AJ185" s="416"/>
      <c r="AK185" s="417"/>
      <c r="AL185" s="415"/>
      <c r="AM185" s="416"/>
      <c r="AN185" s="416"/>
      <c r="AO185" s="416"/>
      <c r="AP185" s="417"/>
      <c r="AQ185" s="415"/>
      <c r="AR185" s="416"/>
      <c r="AS185" s="416"/>
      <c r="AT185" s="416"/>
      <c r="AU185" s="417"/>
      <c r="AV185" s="424">
        <f t="shared" si="40"/>
        <v>0</v>
      </c>
      <c r="AW185" s="425"/>
      <c r="AX185" s="425"/>
      <c r="AY185" s="425"/>
      <c r="AZ185" s="426"/>
      <c r="CN185" s="73"/>
      <c r="CO185" s="73"/>
      <c r="CP185" s="73"/>
      <c r="CQ185" s="73"/>
      <c r="CR185" s="249"/>
      <c r="CS185" s="86"/>
      <c r="DC185" s="222"/>
      <c r="DD185" s="491">
        <f>ROUND(Setup!$AP$6*AB185,0)</f>
        <v>0</v>
      </c>
      <c r="DE185" s="492"/>
      <c r="DF185" s="492"/>
      <c r="DG185" s="492"/>
      <c r="DH185" s="493"/>
      <c r="DI185" s="491">
        <f>ROUND(Setup!$AP$6*AG185,0)</f>
        <v>0</v>
      </c>
      <c r="DJ185" s="492"/>
      <c r="DK185" s="492"/>
      <c r="DL185" s="492"/>
      <c r="DM185" s="493"/>
      <c r="DN185" s="491">
        <f>ROUND(Setup!$AP$6*AL185,0)</f>
        <v>0</v>
      </c>
      <c r="DO185" s="492"/>
      <c r="DP185" s="492"/>
      <c r="DQ185" s="492"/>
      <c r="DR185" s="493"/>
      <c r="DS185" s="491">
        <f>ROUND(Setup!$AP$6*AQ185,0)</f>
        <v>0</v>
      </c>
      <c r="DT185" s="492"/>
      <c r="DU185" s="492"/>
      <c r="DV185" s="492"/>
      <c r="DW185" s="493"/>
      <c r="DX185" s="490">
        <f t="shared" si="41"/>
        <v>0</v>
      </c>
      <c r="DY185" s="314"/>
      <c r="DZ185" s="314"/>
      <c r="EA185" s="314"/>
      <c r="EB185" s="326"/>
      <c r="EC185" s="222"/>
    </row>
    <row r="186" spans="2:133" ht="15" customHeight="1" x14ac:dyDescent="0.2">
      <c r="B186" s="86" t="str">
        <f t="shared" si="37"/>
        <v/>
      </c>
      <c r="C186" s="241"/>
      <c r="D186" s="466"/>
      <c r="E186" s="466"/>
      <c r="F186" s="466"/>
      <c r="G186" s="466"/>
      <c r="H186" s="466"/>
      <c r="I186" s="466"/>
      <c r="J186" s="466"/>
      <c r="K186" s="466"/>
      <c r="L186" s="466"/>
      <c r="M186" s="466"/>
      <c r="N186" s="466"/>
      <c r="O186" s="466"/>
      <c r="P186" s="466"/>
      <c r="Q186" s="466"/>
      <c r="R186" s="442"/>
      <c r="S186" s="443"/>
      <c r="T186" s="443"/>
      <c r="U186" s="443"/>
      <c r="V186" s="443"/>
      <c r="W186" s="443"/>
      <c r="X186" s="443"/>
      <c r="Y186" s="443"/>
      <c r="Z186" s="443"/>
      <c r="AA186" s="443"/>
      <c r="AB186" s="415"/>
      <c r="AC186" s="416"/>
      <c r="AD186" s="416"/>
      <c r="AE186" s="416"/>
      <c r="AF186" s="417"/>
      <c r="AG186" s="415"/>
      <c r="AH186" s="416"/>
      <c r="AI186" s="416"/>
      <c r="AJ186" s="416"/>
      <c r="AK186" s="417"/>
      <c r="AL186" s="415"/>
      <c r="AM186" s="416"/>
      <c r="AN186" s="416"/>
      <c r="AO186" s="416"/>
      <c r="AP186" s="417"/>
      <c r="AQ186" s="415"/>
      <c r="AR186" s="416"/>
      <c r="AS186" s="416"/>
      <c r="AT186" s="416"/>
      <c r="AU186" s="417"/>
      <c r="AV186" s="424">
        <f t="shared" si="40"/>
        <v>0</v>
      </c>
      <c r="AW186" s="425"/>
      <c r="AX186" s="425"/>
      <c r="AY186" s="425"/>
      <c r="AZ186" s="426"/>
      <c r="CN186" s="73"/>
      <c r="CO186" s="73"/>
      <c r="CP186" s="73"/>
      <c r="CQ186" s="73"/>
      <c r="CR186" s="249"/>
      <c r="CS186" s="86"/>
      <c r="DC186" s="222"/>
      <c r="DD186" s="491">
        <f>ROUND(Setup!$AP$6*AB186,0)</f>
        <v>0</v>
      </c>
      <c r="DE186" s="492"/>
      <c r="DF186" s="492"/>
      <c r="DG186" s="492"/>
      <c r="DH186" s="493"/>
      <c r="DI186" s="491">
        <f>ROUND(Setup!$AP$6*AG186,0)</f>
        <v>0</v>
      </c>
      <c r="DJ186" s="492"/>
      <c r="DK186" s="492"/>
      <c r="DL186" s="492"/>
      <c r="DM186" s="493"/>
      <c r="DN186" s="491">
        <f>ROUND(Setup!$AP$6*AL186,0)</f>
        <v>0</v>
      </c>
      <c r="DO186" s="492"/>
      <c r="DP186" s="492"/>
      <c r="DQ186" s="492"/>
      <c r="DR186" s="493"/>
      <c r="DS186" s="491">
        <f>ROUND(Setup!$AP$6*AQ186,0)</f>
        <v>0</v>
      </c>
      <c r="DT186" s="492"/>
      <c r="DU186" s="492"/>
      <c r="DV186" s="492"/>
      <c r="DW186" s="493"/>
      <c r="DX186" s="490">
        <f t="shared" si="41"/>
        <v>0</v>
      </c>
      <c r="DY186" s="314"/>
      <c r="DZ186" s="314"/>
      <c r="EA186" s="314"/>
      <c r="EB186" s="326"/>
      <c r="EC186" s="222"/>
    </row>
    <row r="187" spans="2:133" ht="15" customHeight="1" x14ac:dyDescent="0.2">
      <c r="B187" s="86" t="str">
        <f t="shared" si="37"/>
        <v/>
      </c>
      <c r="C187" s="241"/>
      <c r="D187" s="466"/>
      <c r="E187" s="466"/>
      <c r="F187" s="466"/>
      <c r="G187" s="466"/>
      <c r="H187" s="466"/>
      <c r="I187" s="466"/>
      <c r="J187" s="466"/>
      <c r="K187" s="466"/>
      <c r="L187" s="466"/>
      <c r="M187" s="466"/>
      <c r="N187" s="466"/>
      <c r="O187" s="466"/>
      <c r="P187" s="466"/>
      <c r="Q187" s="466"/>
      <c r="R187" s="442"/>
      <c r="S187" s="443"/>
      <c r="T187" s="443"/>
      <c r="U187" s="443"/>
      <c r="V187" s="443"/>
      <c r="W187" s="443"/>
      <c r="X187" s="443"/>
      <c r="Y187" s="443"/>
      <c r="Z187" s="443"/>
      <c r="AA187" s="443"/>
      <c r="AB187" s="415"/>
      <c r="AC187" s="416"/>
      <c r="AD187" s="416"/>
      <c r="AE187" s="416"/>
      <c r="AF187" s="417"/>
      <c r="AG187" s="415"/>
      <c r="AH187" s="416"/>
      <c r="AI187" s="416"/>
      <c r="AJ187" s="416"/>
      <c r="AK187" s="417"/>
      <c r="AL187" s="415"/>
      <c r="AM187" s="416"/>
      <c r="AN187" s="416"/>
      <c r="AO187" s="416"/>
      <c r="AP187" s="417"/>
      <c r="AQ187" s="415"/>
      <c r="AR187" s="416"/>
      <c r="AS187" s="416"/>
      <c r="AT187" s="416"/>
      <c r="AU187" s="417"/>
      <c r="AV187" s="424">
        <f t="shared" si="40"/>
        <v>0</v>
      </c>
      <c r="AW187" s="425"/>
      <c r="AX187" s="425"/>
      <c r="AY187" s="425"/>
      <c r="AZ187" s="426"/>
      <c r="CN187" s="73"/>
      <c r="CO187" s="73"/>
      <c r="CP187" s="73"/>
      <c r="CQ187" s="73"/>
      <c r="CR187" s="249"/>
      <c r="CS187" s="86"/>
      <c r="DC187" s="222"/>
      <c r="DD187" s="491">
        <f>ROUND(Setup!$AP$6*AB187,0)</f>
        <v>0</v>
      </c>
      <c r="DE187" s="492"/>
      <c r="DF187" s="492"/>
      <c r="DG187" s="492"/>
      <c r="DH187" s="493"/>
      <c r="DI187" s="491">
        <f>ROUND(Setup!$AP$6*AG187,0)</f>
        <v>0</v>
      </c>
      <c r="DJ187" s="492"/>
      <c r="DK187" s="492"/>
      <c r="DL187" s="492"/>
      <c r="DM187" s="493"/>
      <c r="DN187" s="491">
        <f>ROUND(Setup!$AP$6*AL187,0)</f>
        <v>0</v>
      </c>
      <c r="DO187" s="492"/>
      <c r="DP187" s="492"/>
      <c r="DQ187" s="492"/>
      <c r="DR187" s="493"/>
      <c r="DS187" s="491">
        <f>ROUND(Setup!$AP$6*AQ187,0)</f>
        <v>0</v>
      </c>
      <c r="DT187" s="492"/>
      <c r="DU187" s="492"/>
      <c r="DV187" s="492"/>
      <c r="DW187" s="493"/>
      <c r="DX187" s="490">
        <f t="shared" si="41"/>
        <v>0</v>
      </c>
      <c r="DY187" s="314"/>
      <c r="DZ187" s="314"/>
      <c r="EA187" s="314"/>
      <c r="EB187" s="326"/>
      <c r="EC187" s="222"/>
    </row>
    <row r="188" spans="2:133" ht="15" customHeight="1" x14ac:dyDescent="0.2">
      <c r="B188" s="86" t="str">
        <f t="shared" si="37"/>
        <v/>
      </c>
      <c r="C188" s="241"/>
      <c r="D188" s="466"/>
      <c r="E188" s="466"/>
      <c r="F188" s="466"/>
      <c r="G188" s="466"/>
      <c r="H188" s="466"/>
      <c r="I188" s="466"/>
      <c r="J188" s="466"/>
      <c r="K188" s="466"/>
      <c r="L188" s="466"/>
      <c r="M188" s="466"/>
      <c r="N188" s="466"/>
      <c r="O188" s="466"/>
      <c r="P188" s="466"/>
      <c r="Q188" s="466"/>
      <c r="R188" s="442"/>
      <c r="S188" s="443"/>
      <c r="T188" s="443"/>
      <c r="U188" s="443"/>
      <c r="V188" s="443"/>
      <c r="W188" s="443"/>
      <c r="X188" s="443"/>
      <c r="Y188" s="443"/>
      <c r="Z188" s="443"/>
      <c r="AA188" s="443"/>
      <c r="AB188" s="415"/>
      <c r="AC188" s="416"/>
      <c r="AD188" s="416"/>
      <c r="AE188" s="416"/>
      <c r="AF188" s="417"/>
      <c r="AG188" s="415"/>
      <c r="AH188" s="416"/>
      <c r="AI188" s="416"/>
      <c r="AJ188" s="416"/>
      <c r="AK188" s="417"/>
      <c r="AL188" s="415"/>
      <c r="AM188" s="416"/>
      <c r="AN188" s="416"/>
      <c r="AO188" s="416"/>
      <c r="AP188" s="417"/>
      <c r="AQ188" s="415"/>
      <c r="AR188" s="416"/>
      <c r="AS188" s="416"/>
      <c r="AT188" s="416"/>
      <c r="AU188" s="417"/>
      <c r="AV188" s="424">
        <f t="shared" si="40"/>
        <v>0</v>
      </c>
      <c r="AW188" s="425"/>
      <c r="AX188" s="425"/>
      <c r="AY188" s="425"/>
      <c r="AZ188" s="426"/>
      <c r="CN188" s="73"/>
      <c r="CO188" s="73"/>
      <c r="CP188" s="73"/>
      <c r="CQ188" s="73"/>
      <c r="CR188" s="249"/>
      <c r="CS188" s="86"/>
      <c r="DC188" s="222"/>
      <c r="DD188" s="491">
        <f>ROUND(Setup!$AP$6*AB188,0)</f>
        <v>0</v>
      </c>
      <c r="DE188" s="492"/>
      <c r="DF188" s="492"/>
      <c r="DG188" s="492"/>
      <c r="DH188" s="493"/>
      <c r="DI188" s="491">
        <f>ROUND(Setup!$AP$6*AG188,0)</f>
        <v>0</v>
      </c>
      <c r="DJ188" s="492"/>
      <c r="DK188" s="492"/>
      <c r="DL188" s="492"/>
      <c r="DM188" s="493"/>
      <c r="DN188" s="491">
        <f>ROUND(Setup!$AP$6*AL188,0)</f>
        <v>0</v>
      </c>
      <c r="DO188" s="492"/>
      <c r="DP188" s="492"/>
      <c r="DQ188" s="492"/>
      <c r="DR188" s="493"/>
      <c r="DS188" s="491">
        <f>ROUND(Setup!$AP$6*AQ188,0)</f>
        <v>0</v>
      </c>
      <c r="DT188" s="492"/>
      <c r="DU188" s="492"/>
      <c r="DV188" s="492"/>
      <c r="DW188" s="493"/>
      <c r="DX188" s="490">
        <f t="shared" si="41"/>
        <v>0</v>
      </c>
      <c r="DY188" s="314"/>
      <c r="DZ188" s="314"/>
      <c r="EA188" s="314"/>
      <c r="EB188" s="326"/>
      <c r="EC188" s="222"/>
    </row>
    <row r="189" spans="2:133" ht="15" customHeight="1" x14ac:dyDescent="0.2">
      <c r="B189" s="86" t="str">
        <f t="shared" si="37"/>
        <v/>
      </c>
      <c r="C189" s="241"/>
      <c r="D189" s="466"/>
      <c r="E189" s="466"/>
      <c r="F189" s="466"/>
      <c r="G189" s="466"/>
      <c r="H189" s="466"/>
      <c r="I189" s="466"/>
      <c r="J189" s="466"/>
      <c r="K189" s="466"/>
      <c r="L189" s="466"/>
      <c r="M189" s="466"/>
      <c r="N189" s="466"/>
      <c r="O189" s="466"/>
      <c r="P189" s="466"/>
      <c r="Q189" s="466"/>
      <c r="R189" s="442"/>
      <c r="S189" s="443"/>
      <c r="T189" s="443"/>
      <c r="U189" s="443"/>
      <c r="V189" s="443"/>
      <c r="W189" s="443"/>
      <c r="X189" s="443"/>
      <c r="Y189" s="443"/>
      <c r="Z189" s="443"/>
      <c r="AA189" s="443"/>
      <c r="AB189" s="415"/>
      <c r="AC189" s="416"/>
      <c r="AD189" s="416"/>
      <c r="AE189" s="416"/>
      <c r="AF189" s="417"/>
      <c r="AG189" s="415"/>
      <c r="AH189" s="416"/>
      <c r="AI189" s="416"/>
      <c r="AJ189" s="416"/>
      <c r="AK189" s="417"/>
      <c r="AL189" s="415"/>
      <c r="AM189" s="416"/>
      <c r="AN189" s="416"/>
      <c r="AO189" s="416"/>
      <c r="AP189" s="417"/>
      <c r="AQ189" s="415"/>
      <c r="AR189" s="416"/>
      <c r="AS189" s="416"/>
      <c r="AT189" s="416"/>
      <c r="AU189" s="417"/>
      <c r="AV189" s="424">
        <f t="shared" si="40"/>
        <v>0</v>
      </c>
      <c r="AW189" s="425"/>
      <c r="AX189" s="425"/>
      <c r="AY189" s="425"/>
      <c r="AZ189" s="426"/>
      <c r="CN189" s="73"/>
      <c r="CO189" s="73"/>
      <c r="CP189" s="73"/>
      <c r="CQ189" s="73"/>
      <c r="CR189" s="249"/>
      <c r="CS189" s="86"/>
      <c r="DC189" s="222"/>
      <c r="DD189" s="491">
        <f>ROUND(Setup!$AP$6*AB189,0)</f>
        <v>0</v>
      </c>
      <c r="DE189" s="492"/>
      <c r="DF189" s="492"/>
      <c r="DG189" s="492"/>
      <c r="DH189" s="493"/>
      <c r="DI189" s="491">
        <f>ROUND(Setup!$AP$6*AG189,0)</f>
        <v>0</v>
      </c>
      <c r="DJ189" s="492"/>
      <c r="DK189" s="492"/>
      <c r="DL189" s="492"/>
      <c r="DM189" s="493"/>
      <c r="DN189" s="491">
        <f>ROUND(Setup!$AP$6*AL189,0)</f>
        <v>0</v>
      </c>
      <c r="DO189" s="492"/>
      <c r="DP189" s="492"/>
      <c r="DQ189" s="492"/>
      <c r="DR189" s="493"/>
      <c r="DS189" s="491">
        <f>ROUND(Setup!$AP$6*AQ189,0)</f>
        <v>0</v>
      </c>
      <c r="DT189" s="492"/>
      <c r="DU189" s="492"/>
      <c r="DV189" s="492"/>
      <c r="DW189" s="493"/>
      <c r="DX189" s="490">
        <f t="shared" si="41"/>
        <v>0</v>
      </c>
      <c r="DY189" s="314"/>
      <c r="DZ189" s="314"/>
      <c r="EA189" s="314"/>
      <c r="EB189" s="326"/>
      <c r="EC189" s="222"/>
    </row>
    <row r="190" spans="2:133" ht="15" customHeight="1" x14ac:dyDescent="0.2">
      <c r="B190" s="86" t="str">
        <f t="shared" si="37"/>
        <v/>
      </c>
      <c r="C190" s="245"/>
      <c r="D190" s="466"/>
      <c r="E190" s="466"/>
      <c r="F190" s="466"/>
      <c r="G190" s="466"/>
      <c r="H190" s="466"/>
      <c r="I190" s="466"/>
      <c r="J190" s="466"/>
      <c r="K190" s="466"/>
      <c r="L190" s="466"/>
      <c r="M190" s="466"/>
      <c r="N190" s="466"/>
      <c r="O190" s="466"/>
      <c r="P190" s="466"/>
      <c r="Q190" s="466"/>
      <c r="R190" s="442"/>
      <c r="S190" s="443"/>
      <c r="T190" s="443"/>
      <c r="U190" s="443"/>
      <c r="V190" s="443"/>
      <c r="W190" s="443"/>
      <c r="X190" s="443"/>
      <c r="Y190" s="443"/>
      <c r="Z190" s="443"/>
      <c r="AA190" s="443"/>
      <c r="AB190" s="452"/>
      <c r="AC190" s="453"/>
      <c r="AD190" s="453"/>
      <c r="AE190" s="453"/>
      <c r="AF190" s="454"/>
      <c r="AG190" s="415"/>
      <c r="AH190" s="416"/>
      <c r="AI190" s="416"/>
      <c r="AJ190" s="416"/>
      <c r="AK190" s="417"/>
      <c r="AL190" s="415"/>
      <c r="AM190" s="416"/>
      <c r="AN190" s="416"/>
      <c r="AO190" s="416"/>
      <c r="AP190" s="417"/>
      <c r="AQ190" s="415"/>
      <c r="AR190" s="416"/>
      <c r="AS190" s="416"/>
      <c r="AT190" s="416"/>
      <c r="AU190" s="417"/>
      <c r="AV190" s="424">
        <f t="shared" si="40"/>
        <v>0</v>
      </c>
      <c r="AW190" s="425"/>
      <c r="AX190" s="425"/>
      <c r="AY190" s="425"/>
      <c r="AZ190" s="426"/>
      <c r="CN190" s="73"/>
      <c r="CO190" s="73"/>
      <c r="CP190" s="73"/>
      <c r="CQ190" s="73"/>
      <c r="CR190" s="249"/>
      <c r="CS190" s="86"/>
      <c r="DC190" s="222"/>
      <c r="DD190" s="491">
        <f>ROUND(Setup!$AP$6*AB190,0)</f>
        <v>0</v>
      </c>
      <c r="DE190" s="492"/>
      <c r="DF190" s="492"/>
      <c r="DG190" s="492"/>
      <c r="DH190" s="493"/>
      <c r="DI190" s="491">
        <f>ROUND(Setup!$AP$6*AG190,0)</f>
        <v>0</v>
      </c>
      <c r="DJ190" s="492"/>
      <c r="DK190" s="492"/>
      <c r="DL190" s="492"/>
      <c r="DM190" s="493"/>
      <c r="DN190" s="491">
        <f>ROUND(Setup!$AP$6*AL190,0)</f>
        <v>0</v>
      </c>
      <c r="DO190" s="492"/>
      <c r="DP190" s="492"/>
      <c r="DQ190" s="492"/>
      <c r="DR190" s="493"/>
      <c r="DS190" s="491">
        <f>ROUND(Setup!$AP$6*AQ190,0)</f>
        <v>0</v>
      </c>
      <c r="DT190" s="492"/>
      <c r="DU190" s="492"/>
      <c r="DV190" s="492"/>
      <c r="DW190" s="493"/>
      <c r="DX190" s="490">
        <f t="shared" si="41"/>
        <v>0</v>
      </c>
      <c r="DY190" s="314"/>
      <c r="DZ190" s="314"/>
      <c r="EA190" s="314"/>
      <c r="EB190" s="326"/>
      <c r="EC190" s="222"/>
    </row>
    <row r="191" spans="2:133" ht="15" customHeight="1" x14ac:dyDescent="0.2">
      <c r="B191" s="86" t="str">
        <f t="shared" si="37"/>
        <v/>
      </c>
      <c r="C191" s="241"/>
      <c r="D191" s="466"/>
      <c r="E191" s="466"/>
      <c r="F191" s="466"/>
      <c r="G191" s="466"/>
      <c r="H191" s="466"/>
      <c r="I191" s="466"/>
      <c r="J191" s="466"/>
      <c r="K191" s="466"/>
      <c r="L191" s="466"/>
      <c r="M191" s="466"/>
      <c r="N191" s="466"/>
      <c r="O191" s="466"/>
      <c r="P191" s="466"/>
      <c r="Q191" s="466"/>
      <c r="R191" s="442"/>
      <c r="S191" s="443"/>
      <c r="T191" s="443"/>
      <c r="U191" s="443"/>
      <c r="V191" s="443"/>
      <c r="W191" s="443"/>
      <c r="X191" s="443"/>
      <c r="Y191" s="443"/>
      <c r="Z191" s="443"/>
      <c r="AA191" s="443"/>
      <c r="AB191" s="415"/>
      <c r="AC191" s="416"/>
      <c r="AD191" s="416"/>
      <c r="AE191" s="416"/>
      <c r="AF191" s="417"/>
      <c r="AG191" s="415"/>
      <c r="AH191" s="416"/>
      <c r="AI191" s="416"/>
      <c r="AJ191" s="416"/>
      <c r="AK191" s="417"/>
      <c r="AL191" s="415"/>
      <c r="AM191" s="416"/>
      <c r="AN191" s="416"/>
      <c r="AO191" s="416"/>
      <c r="AP191" s="417"/>
      <c r="AQ191" s="415"/>
      <c r="AR191" s="416"/>
      <c r="AS191" s="416"/>
      <c r="AT191" s="416"/>
      <c r="AU191" s="417"/>
      <c r="AV191" s="424">
        <f t="shared" si="40"/>
        <v>0</v>
      </c>
      <c r="AW191" s="425"/>
      <c r="AX191" s="425"/>
      <c r="AY191" s="425"/>
      <c r="AZ191" s="426"/>
      <c r="CN191" s="73"/>
      <c r="CO191" s="73"/>
      <c r="CP191" s="73"/>
      <c r="CQ191" s="73"/>
      <c r="CR191" s="249"/>
      <c r="CS191" s="86"/>
      <c r="DC191" s="222"/>
      <c r="DD191" s="491">
        <f>ROUND(Setup!$AP$6*AB191,0)</f>
        <v>0</v>
      </c>
      <c r="DE191" s="492"/>
      <c r="DF191" s="492"/>
      <c r="DG191" s="492"/>
      <c r="DH191" s="493"/>
      <c r="DI191" s="491">
        <f>ROUND(Setup!$AP$6*AG191,0)</f>
        <v>0</v>
      </c>
      <c r="DJ191" s="492"/>
      <c r="DK191" s="492"/>
      <c r="DL191" s="492"/>
      <c r="DM191" s="493"/>
      <c r="DN191" s="491">
        <f>ROUND(Setup!$AP$6*AL191,0)</f>
        <v>0</v>
      </c>
      <c r="DO191" s="492"/>
      <c r="DP191" s="492"/>
      <c r="DQ191" s="492"/>
      <c r="DR191" s="493"/>
      <c r="DS191" s="491">
        <f>ROUND(Setup!$AP$6*AQ191,0)</f>
        <v>0</v>
      </c>
      <c r="DT191" s="492"/>
      <c r="DU191" s="492"/>
      <c r="DV191" s="492"/>
      <c r="DW191" s="493"/>
      <c r="DX191" s="490">
        <f t="shared" si="41"/>
        <v>0</v>
      </c>
      <c r="DY191" s="314"/>
      <c r="DZ191" s="314"/>
      <c r="EA191" s="314"/>
      <c r="EB191" s="326"/>
      <c r="EC191" s="222"/>
    </row>
    <row r="192" spans="2:133" ht="15" customHeight="1" x14ac:dyDescent="0.2">
      <c r="B192" s="86" t="str">
        <f t="shared" si="37"/>
        <v/>
      </c>
      <c r="C192" s="241"/>
      <c r="D192" s="466"/>
      <c r="E192" s="484"/>
      <c r="F192" s="484"/>
      <c r="G192" s="484"/>
      <c r="H192" s="484"/>
      <c r="I192" s="484"/>
      <c r="J192" s="484"/>
      <c r="K192" s="484"/>
      <c r="L192" s="484"/>
      <c r="M192" s="484"/>
      <c r="N192" s="484"/>
      <c r="O192" s="484"/>
      <c r="P192" s="484"/>
      <c r="Q192" s="484"/>
      <c r="R192" s="442"/>
      <c r="S192" s="443"/>
      <c r="T192" s="443"/>
      <c r="U192" s="443"/>
      <c r="V192" s="443"/>
      <c r="W192" s="443"/>
      <c r="X192" s="443"/>
      <c r="Y192" s="443"/>
      <c r="Z192" s="443"/>
      <c r="AA192" s="443"/>
      <c r="AB192" s="415"/>
      <c r="AC192" s="416"/>
      <c r="AD192" s="416"/>
      <c r="AE192" s="416"/>
      <c r="AF192" s="417"/>
      <c r="AG192" s="415"/>
      <c r="AH192" s="416"/>
      <c r="AI192" s="416"/>
      <c r="AJ192" s="416"/>
      <c r="AK192" s="417"/>
      <c r="AL192" s="415"/>
      <c r="AM192" s="416"/>
      <c r="AN192" s="416"/>
      <c r="AO192" s="416"/>
      <c r="AP192" s="417"/>
      <c r="AQ192" s="415"/>
      <c r="AR192" s="416"/>
      <c r="AS192" s="416"/>
      <c r="AT192" s="416"/>
      <c r="AU192" s="417"/>
      <c r="AV192" s="424">
        <f t="shared" si="40"/>
        <v>0</v>
      </c>
      <c r="AW192" s="425"/>
      <c r="AX192" s="425"/>
      <c r="AY192" s="425"/>
      <c r="AZ192" s="426"/>
      <c r="CN192" s="73"/>
      <c r="CO192" s="73"/>
      <c r="CP192" s="73"/>
      <c r="CQ192" s="73"/>
      <c r="CR192" s="249"/>
      <c r="CS192" s="86"/>
      <c r="DC192" s="222"/>
      <c r="DD192" s="491">
        <f>ROUND(Setup!$AP$6*AB192,0)</f>
        <v>0</v>
      </c>
      <c r="DE192" s="492"/>
      <c r="DF192" s="492"/>
      <c r="DG192" s="492"/>
      <c r="DH192" s="493"/>
      <c r="DI192" s="491">
        <f>ROUND(Setup!$AP$6*AG192,0)</f>
        <v>0</v>
      </c>
      <c r="DJ192" s="492"/>
      <c r="DK192" s="492"/>
      <c r="DL192" s="492"/>
      <c r="DM192" s="493"/>
      <c r="DN192" s="491">
        <f>ROUND(Setup!$AP$6*AL192,0)</f>
        <v>0</v>
      </c>
      <c r="DO192" s="492"/>
      <c r="DP192" s="492"/>
      <c r="DQ192" s="492"/>
      <c r="DR192" s="493"/>
      <c r="DS192" s="491">
        <f>ROUND(Setup!$AP$6*AQ192,0)</f>
        <v>0</v>
      </c>
      <c r="DT192" s="492"/>
      <c r="DU192" s="492"/>
      <c r="DV192" s="492"/>
      <c r="DW192" s="493"/>
      <c r="DX192" s="490">
        <f t="shared" si="41"/>
        <v>0</v>
      </c>
      <c r="DY192" s="314"/>
      <c r="DZ192" s="314"/>
      <c r="EA192" s="314"/>
      <c r="EB192" s="326"/>
      <c r="EC192" s="222"/>
    </row>
    <row r="193" spans="2:133" ht="15" customHeight="1" x14ac:dyDescent="0.2">
      <c r="B193" s="86" t="str">
        <f t="shared" si="37"/>
        <v/>
      </c>
      <c r="C193" s="245"/>
      <c r="D193" s="480"/>
      <c r="E193" s="480"/>
      <c r="F193" s="480"/>
      <c r="G193" s="480"/>
      <c r="H193" s="480"/>
      <c r="I193" s="480"/>
      <c r="J193" s="480"/>
      <c r="K193" s="480"/>
      <c r="L193" s="480"/>
      <c r="M193" s="480"/>
      <c r="N193" s="480"/>
      <c r="O193" s="480"/>
      <c r="P193" s="480"/>
      <c r="Q193" s="480"/>
      <c r="R193" s="455"/>
      <c r="S193" s="456"/>
      <c r="T193" s="456"/>
      <c r="U193" s="456"/>
      <c r="V193" s="456"/>
      <c r="W193" s="456"/>
      <c r="X193" s="456"/>
      <c r="Y193" s="456"/>
      <c r="Z193" s="456"/>
      <c r="AA193" s="456"/>
      <c r="AB193" s="452"/>
      <c r="AC193" s="453"/>
      <c r="AD193" s="453"/>
      <c r="AE193" s="453"/>
      <c r="AF193" s="454"/>
      <c r="AG193" s="452"/>
      <c r="AH193" s="453"/>
      <c r="AI193" s="453"/>
      <c r="AJ193" s="453"/>
      <c r="AK193" s="454"/>
      <c r="AL193" s="415"/>
      <c r="AM193" s="416"/>
      <c r="AN193" s="416"/>
      <c r="AO193" s="416"/>
      <c r="AP193" s="417"/>
      <c r="AQ193" s="415"/>
      <c r="AR193" s="416"/>
      <c r="AS193" s="416"/>
      <c r="AT193" s="416"/>
      <c r="AU193" s="417"/>
      <c r="AV193" s="424">
        <f t="shared" si="40"/>
        <v>0</v>
      </c>
      <c r="AW193" s="425"/>
      <c r="AX193" s="425"/>
      <c r="AY193" s="425"/>
      <c r="AZ193" s="426"/>
      <c r="CN193" s="73"/>
      <c r="CO193" s="73"/>
      <c r="CP193" s="73"/>
      <c r="CQ193" s="73"/>
      <c r="CR193" s="249"/>
      <c r="CS193" s="86"/>
      <c r="DC193" s="222"/>
      <c r="DD193" s="491">
        <f>ROUND(Setup!$AP$6*AB193,0)</f>
        <v>0</v>
      </c>
      <c r="DE193" s="492"/>
      <c r="DF193" s="492"/>
      <c r="DG193" s="492"/>
      <c r="DH193" s="493"/>
      <c r="DI193" s="491">
        <f>ROUND(Setup!$AP$6*AG193,0)</f>
        <v>0</v>
      </c>
      <c r="DJ193" s="492"/>
      <c r="DK193" s="492"/>
      <c r="DL193" s="492"/>
      <c r="DM193" s="493"/>
      <c r="DN193" s="491">
        <f>ROUND(Setup!$AP$6*AL193,0)</f>
        <v>0</v>
      </c>
      <c r="DO193" s="492"/>
      <c r="DP193" s="492"/>
      <c r="DQ193" s="492"/>
      <c r="DR193" s="493"/>
      <c r="DS193" s="491">
        <f>ROUND(Setup!$AP$6*AQ193,0)</f>
        <v>0</v>
      </c>
      <c r="DT193" s="492"/>
      <c r="DU193" s="492"/>
      <c r="DV193" s="492"/>
      <c r="DW193" s="493"/>
      <c r="DX193" s="490">
        <f t="shared" si="41"/>
        <v>0</v>
      </c>
      <c r="DY193" s="314"/>
      <c r="DZ193" s="314"/>
      <c r="EA193" s="314"/>
      <c r="EB193" s="326"/>
      <c r="EC193" s="222"/>
    </row>
    <row r="194" spans="2:133" ht="15" customHeight="1" x14ac:dyDescent="0.2">
      <c r="B194" s="86" t="str">
        <f t="shared" si="37"/>
        <v/>
      </c>
      <c r="C194" s="245"/>
      <c r="D194" s="480"/>
      <c r="E194" s="480"/>
      <c r="F194" s="480"/>
      <c r="G194" s="480"/>
      <c r="H194" s="480"/>
      <c r="I194" s="480"/>
      <c r="J194" s="480"/>
      <c r="K194" s="480"/>
      <c r="L194" s="480"/>
      <c r="M194" s="480"/>
      <c r="N194" s="480"/>
      <c r="O194" s="480"/>
      <c r="P194" s="480"/>
      <c r="Q194" s="480"/>
      <c r="R194" s="442"/>
      <c r="S194" s="443"/>
      <c r="T194" s="443"/>
      <c r="U194" s="443"/>
      <c r="V194" s="443"/>
      <c r="W194" s="443"/>
      <c r="X194" s="443"/>
      <c r="Y194" s="443"/>
      <c r="Z194" s="443"/>
      <c r="AA194" s="443"/>
      <c r="AB194" s="452"/>
      <c r="AC194" s="453"/>
      <c r="AD194" s="453"/>
      <c r="AE194" s="453"/>
      <c r="AF194" s="454"/>
      <c r="AG194" s="452"/>
      <c r="AH194" s="453"/>
      <c r="AI194" s="453"/>
      <c r="AJ194" s="453"/>
      <c r="AK194" s="454"/>
      <c r="AL194" s="415"/>
      <c r="AM194" s="416"/>
      <c r="AN194" s="416"/>
      <c r="AO194" s="416"/>
      <c r="AP194" s="417"/>
      <c r="AQ194" s="415"/>
      <c r="AR194" s="416"/>
      <c r="AS194" s="416"/>
      <c r="AT194" s="416"/>
      <c r="AU194" s="417"/>
      <c r="AV194" s="424">
        <f t="shared" si="40"/>
        <v>0</v>
      </c>
      <c r="AW194" s="425"/>
      <c r="AX194" s="425"/>
      <c r="AY194" s="425"/>
      <c r="AZ194" s="426"/>
      <c r="CN194" s="73"/>
      <c r="CO194" s="73"/>
      <c r="CP194" s="73"/>
      <c r="CQ194" s="73"/>
      <c r="CR194" s="249"/>
      <c r="CS194" s="86"/>
      <c r="DC194" s="222"/>
      <c r="DD194" s="491">
        <f>ROUND(Setup!$AP$6*AB194,0)</f>
        <v>0</v>
      </c>
      <c r="DE194" s="492"/>
      <c r="DF194" s="492"/>
      <c r="DG194" s="492"/>
      <c r="DH194" s="493"/>
      <c r="DI194" s="491">
        <f>ROUND(Setup!$AP$6*AG194,0)</f>
        <v>0</v>
      </c>
      <c r="DJ194" s="492"/>
      <c r="DK194" s="492"/>
      <c r="DL194" s="492"/>
      <c r="DM194" s="493"/>
      <c r="DN194" s="491">
        <f>ROUND(Setup!$AP$6*AL194,0)</f>
        <v>0</v>
      </c>
      <c r="DO194" s="492"/>
      <c r="DP194" s="492"/>
      <c r="DQ194" s="492"/>
      <c r="DR194" s="493"/>
      <c r="DS194" s="491">
        <f>ROUND(Setup!$AP$6*AQ194,0)</f>
        <v>0</v>
      </c>
      <c r="DT194" s="492"/>
      <c r="DU194" s="492"/>
      <c r="DV194" s="492"/>
      <c r="DW194" s="493"/>
      <c r="DX194" s="490">
        <f t="shared" si="41"/>
        <v>0</v>
      </c>
      <c r="DY194" s="314"/>
      <c r="DZ194" s="314"/>
      <c r="EA194" s="314"/>
      <c r="EB194" s="326"/>
      <c r="EC194" s="222"/>
    </row>
    <row r="195" spans="2:133" ht="15" customHeight="1" x14ac:dyDescent="0.2">
      <c r="B195" s="86" t="str">
        <f t="shared" si="37"/>
        <v/>
      </c>
      <c r="C195" s="245"/>
      <c r="D195" s="466"/>
      <c r="E195" s="466"/>
      <c r="F195" s="466"/>
      <c r="G195" s="466"/>
      <c r="H195" s="466"/>
      <c r="I195" s="466"/>
      <c r="J195" s="466"/>
      <c r="K195" s="466"/>
      <c r="L195" s="466"/>
      <c r="M195" s="466"/>
      <c r="N195" s="466"/>
      <c r="O195" s="466"/>
      <c r="P195" s="466"/>
      <c r="Q195" s="466"/>
      <c r="R195" s="442"/>
      <c r="S195" s="443"/>
      <c r="T195" s="443"/>
      <c r="U195" s="443"/>
      <c r="V195" s="443"/>
      <c r="W195" s="443"/>
      <c r="X195" s="443"/>
      <c r="Y195" s="443"/>
      <c r="Z195" s="443"/>
      <c r="AA195" s="443"/>
      <c r="AB195" s="452"/>
      <c r="AC195" s="453"/>
      <c r="AD195" s="453"/>
      <c r="AE195" s="453"/>
      <c r="AF195" s="454"/>
      <c r="AG195" s="415"/>
      <c r="AH195" s="416"/>
      <c r="AI195" s="416"/>
      <c r="AJ195" s="416"/>
      <c r="AK195" s="417"/>
      <c r="AL195" s="415"/>
      <c r="AM195" s="416"/>
      <c r="AN195" s="416"/>
      <c r="AO195" s="416"/>
      <c r="AP195" s="417"/>
      <c r="AQ195" s="415"/>
      <c r="AR195" s="416"/>
      <c r="AS195" s="416"/>
      <c r="AT195" s="416"/>
      <c r="AU195" s="417"/>
      <c r="AV195" s="424">
        <f t="shared" si="40"/>
        <v>0</v>
      </c>
      <c r="AW195" s="425"/>
      <c r="AX195" s="425"/>
      <c r="AY195" s="425"/>
      <c r="AZ195" s="426"/>
      <c r="CN195" s="73"/>
      <c r="CO195" s="73"/>
      <c r="CP195" s="73"/>
      <c r="CQ195" s="73"/>
      <c r="CR195" s="249"/>
      <c r="CS195" s="86"/>
      <c r="DC195" s="222"/>
      <c r="DD195" s="491">
        <f>ROUND(Setup!$AP$6*AB195,0)</f>
        <v>0</v>
      </c>
      <c r="DE195" s="492"/>
      <c r="DF195" s="492"/>
      <c r="DG195" s="492"/>
      <c r="DH195" s="493"/>
      <c r="DI195" s="491">
        <f>ROUND(Setup!$AP$6*AG195,0)</f>
        <v>0</v>
      </c>
      <c r="DJ195" s="492"/>
      <c r="DK195" s="492"/>
      <c r="DL195" s="492"/>
      <c r="DM195" s="493"/>
      <c r="DN195" s="491">
        <f>ROUND(Setup!$AP$6*AL195,0)</f>
        <v>0</v>
      </c>
      <c r="DO195" s="492"/>
      <c r="DP195" s="492"/>
      <c r="DQ195" s="492"/>
      <c r="DR195" s="493"/>
      <c r="DS195" s="491">
        <f>ROUND(Setup!$AP$6*AQ195,0)</f>
        <v>0</v>
      </c>
      <c r="DT195" s="492"/>
      <c r="DU195" s="492"/>
      <c r="DV195" s="492"/>
      <c r="DW195" s="493"/>
      <c r="DX195" s="490">
        <f t="shared" si="41"/>
        <v>0</v>
      </c>
      <c r="DY195" s="314"/>
      <c r="DZ195" s="314"/>
      <c r="EA195" s="314"/>
      <c r="EB195" s="326"/>
      <c r="EC195" s="222"/>
    </row>
    <row r="196" spans="2:133" ht="15" customHeight="1" x14ac:dyDescent="0.2">
      <c r="B196" s="86" t="str">
        <f t="shared" si="37"/>
        <v/>
      </c>
      <c r="C196" s="245"/>
      <c r="D196" s="466"/>
      <c r="E196" s="466"/>
      <c r="F196" s="466"/>
      <c r="G196" s="466"/>
      <c r="H196" s="466"/>
      <c r="I196" s="466"/>
      <c r="J196" s="466"/>
      <c r="K196" s="466"/>
      <c r="L196" s="466"/>
      <c r="M196" s="466"/>
      <c r="N196" s="466"/>
      <c r="O196" s="466"/>
      <c r="P196" s="466"/>
      <c r="Q196" s="466"/>
      <c r="R196" s="442"/>
      <c r="S196" s="443"/>
      <c r="T196" s="443"/>
      <c r="U196" s="443"/>
      <c r="V196" s="443"/>
      <c r="W196" s="443"/>
      <c r="X196" s="443"/>
      <c r="Y196" s="443"/>
      <c r="Z196" s="443"/>
      <c r="AA196" s="443"/>
      <c r="AB196" s="452"/>
      <c r="AC196" s="453"/>
      <c r="AD196" s="453"/>
      <c r="AE196" s="453"/>
      <c r="AF196" s="454"/>
      <c r="AG196" s="415"/>
      <c r="AH196" s="416"/>
      <c r="AI196" s="416"/>
      <c r="AJ196" s="416"/>
      <c r="AK196" s="417"/>
      <c r="AL196" s="415"/>
      <c r="AM196" s="416"/>
      <c r="AN196" s="416"/>
      <c r="AO196" s="416"/>
      <c r="AP196" s="417"/>
      <c r="AQ196" s="415"/>
      <c r="AR196" s="416"/>
      <c r="AS196" s="416"/>
      <c r="AT196" s="416"/>
      <c r="AU196" s="417"/>
      <c r="AV196" s="424">
        <f t="shared" si="40"/>
        <v>0</v>
      </c>
      <c r="AW196" s="425"/>
      <c r="AX196" s="425"/>
      <c r="AY196" s="425"/>
      <c r="AZ196" s="426"/>
      <c r="CN196" s="73"/>
      <c r="CO196" s="73"/>
      <c r="CP196" s="73"/>
      <c r="CQ196" s="73"/>
      <c r="CR196" s="249"/>
      <c r="CS196" s="86"/>
      <c r="DC196" s="222"/>
      <c r="DD196" s="491">
        <f>ROUND(Setup!$AP$6*AB196,0)</f>
        <v>0</v>
      </c>
      <c r="DE196" s="492"/>
      <c r="DF196" s="492"/>
      <c r="DG196" s="492"/>
      <c r="DH196" s="493"/>
      <c r="DI196" s="491">
        <f>ROUND(Setup!$AP$6*AG196,0)</f>
        <v>0</v>
      </c>
      <c r="DJ196" s="492"/>
      <c r="DK196" s="492"/>
      <c r="DL196" s="492"/>
      <c r="DM196" s="493"/>
      <c r="DN196" s="491">
        <f>ROUND(Setup!$AP$6*AL196,0)</f>
        <v>0</v>
      </c>
      <c r="DO196" s="492"/>
      <c r="DP196" s="492"/>
      <c r="DQ196" s="492"/>
      <c r="DR196" s="493"/>
      <c r="DS196" s="491">
        <f>ROUND(Setup!$AP$6*AQ196,0)</f>
        <v>0</v>
      </c>
      <c r="DT196" s="492"/>
      <c r="DU196" s="492"/>
      <c r="DV196" s="492"/>
      <c r="DW196" s="493"/>
      <c r="DX196" s="490">
        <f t="shared" si="41"/>
        <v>0</v>
      </c>
      <c r="DY196" s="314"/>
      <c r="DZ196" s="314"/>
      <c r="EA196" s="314"/>
      <c r="EB196" s="326"/>
      <c r="EC196" s="222"/>
    </row>
    <row r="197" spans="2:133" ht="15" customHeight="1" x14ac:dyDescent="0.2">
      <c r="B197" s="86" t="str">
        <f t="shared" si="37"/>
        <v/>
      </c>
      <c r="C197" s="245"/>
      <c r="D197" s="466"/>
      <c r="E197" s="466"/>
      <c r="F197" s="466"/>
      <c r="G197" s="466"/>
      <c r="H197" s="466"/>
      <c r="I197" s="466"/>
      <c r="J197" s="466"/>
      <c r="K197" s="466"/>
      <c r="L197" s="466"/>
      <c r="M197" s="466"/>
      <c r="N197" s="466"/>
      <c r="O197" s="466"/>
      <c r="P197" s="466"/>
      <c r="Q197" s="466"/>
      <c r="R197" s="442"/>
      <c r="S197" s="443"/>
      <c r="T197" s="443"/>
      <c r="U197" s="443"/>
      <c r="V197" s="443"/>
      <c r="W197" s="443"/>
      <c r="X197" s="443"/>
      <c r="Y197" s="443"/>
      <c r="Z197" s="443"/>
      <c r="AA197" s="443"/>
      <c r="AB197" s="452"/>
      <c r="AC197" s="453"/>
      <c r="AD197" s="453"/>
      <c r="AE197" s="453"/>
      <c r="AF197" s="454"/>
      <c r="AG197" s="452"/>
      <c r="AH197" s="453"/>
      <c r="AI197" s="453"/>
      <c r="AJ197" s="453"/>
      <c r="AK197" s="454"/>
      <c r="AL197" s="415"/>
      <c r="AM197" s="416"/>
      <c r="AN197" s="416"/>
      <c r="AO197" s="416"/>
      <c r="AP197" s="417"/>
      <c r="AQ197" s="415"/>
      <c r="AR197" s="416"/>
      <c r="AS197" s="416"/>
      <c r="AT197" s="416"/>
      <c r="AU197" s="417"/>
      <c r="AV197" s="424">
        <f t="shared" si="40"/>
        <v>0</v>
      </c>
      <c r="AW197" s="425"/>
      <c r="AX197" s="425"/>
      <c r="AY197" s="425"/>
      <c r="AZ197" s="426"/>
      <c r="CN197" s="73"/>
      <c r="CO197" s="73"/>
      <c r="CP197" s="73"/>
      <c r="CQ197" s="73"/>
      <c r="CR197" s="249"/>
      <c r="CS197" s="86"/>
      <c r="DC197" s="222"/>
      <c r="DD197" s="491">
        <f>ROUND(Setup!$AP$6*AB197,0)</f>
        <v>0</v>
      </c>
      <c r="DE197" s="492"/>
      <c r="DF197" s="492"/>
      <c r="DG197" s="492"/>
      <c r="DH197" s="493"/>
      <c r="DI197" s="491">
        <f>ROUND(Setup!$AP$6*AG197,0)</f>
        <v>0</v>
      </c>
      <c r="DJ197" s="492"/>
      <c r="DK197" s="492"/>
      <c r="DL197" s="492"/>
      <c r="DM197" s="493"/>
      <c r="DN197" s="491">
        <f>ROUND(Setup!$AP$6*AL197,0)</f>
        <v>0</v>
      </c>
      <c r="DO197" s="492"/>
      <c r="DP197" s="492"/>
      <c r="DQ197" s="492"/>
      <c r="DR197" s="493"/>
      <c r="DS197" s="491">
        <f>ROUND(Setup!$AP$6*AQ197,0)</f>
        <v>0</v>
      </c>
      <c r="DT197" s="492"/>
      <c r="DU197" s="492"/>
      <c r="DV197" s="492"/>
      <c r="DW197" s="493"/>
      <c r="DX197" s="490">
        <f t="shared" si="41"/>
        <v>0</v>
      </c>
      <c r="DY197" s="314"/>
      <c r="DZ197" s="314"/>
      <c r="EA197" s="314"/>
      <c r="EB197" s="326"/>
      <c r="EC197" s="222"/>
    </row>
    <row r="198" spans="2:133" ht="15" customHeight="1" x14ac:dyDescent="0.2">
      <c r="B198" s="86" t="str">
        <f t="shared" si="37"/>
        <v/>
      </c>
      <c r="C198" s="241"/>
      <c r="D198" s="466"/>
      <c r="E198" s="466"/>
      <c r="F198" s="466"/>
      <c r="G198" s="466"/>
      <c r="H198" s="466"/>
      <c r="I198" s="466"/>
      <c r="J198" s="466"/>
      <c r="K198" s="466"/>
      <c r="L198" s="466"/>
      <c r="M198" s="466"/>
      <c r="N198" s="466"/>
      <c r="O198" s="466"/>
      <c r="P198" s="466"/>
      <c r="Q198" s="466"/>
      <c r="R198" s="442"/>
      <c r="S198" s="443"/>
      <c r="T198" s="443"/>
      <c r="U198" s="443"/>
      <c r="V198" s="443"/>
      <c r="W198" s="443"/>
      <c r="X198" s="443"/>
      <c r="Y198" s="443"/>
      <c r="Z198" s="443"/>
      <c r="AA198" s="443"/>
      <c r="AB198" s="415"/>
      <c r="AC198" s="416"/>
      <c r="AD198" s="416"/>
      <c r="AE198" s="416"/>
      <c r="AF198" s="417"/>
      <c r="AG198" s="415"/>
      <c r="AH198" s="416"/>
      <c r="AI198" s="416"/>
      <c r="AJ198" s="416"/>
      <c r="AK198" s="417"/>
      <c r="AL198" s="415"/>
      <c r="AM198" s="416"/>
      <c r="AN198" s="416"/>
      <c r="AO198" s="416"/>
      <c r="AP198" s="417"/>
      <c r="AQ198" s="415"/>
      <c r="AR198" s="416"/>
      <c r="AS198" s="416"/>
      <c r="AT198" s="416"/>
      <c r="AU198" s="417"/>
      <c r="AV198" s="424">
        <f t="shared" si="40"/>
        <v>0</v>
      </c>
      <c r="AW198" s="425"/>
      <c r="AX198" s="425"/>
      <c r="AY198" s="425"/>
      <c r="AZ198" s="426"/>
      <c r="CN198" s="73"/>
      <c r="CO198" s="73"/>
      <c r="CP198" s="73"/>
      <c r="CQ198" s="73"/>
      <c r="CR198" s="249"/>
      <c r="CS198" s="86"/>
      <c r="DC198" s="222"/>
      <c r="DD198" s="491">
        <f>ROUND(Setup!$AP$6*AB198,0)</f>
        <v>0</v>
      </c>
      <c r="DE198" s="492"/>
      <c r="DF198" s="492"/>
      <c r="DG198" s="492"/>
      <c r="DH198" s="493"/>
      <c r="DI198" s="491">
        <f>ROUND(Setup!$AP$6*AG198,0)</f>
        <v>0</v>
      </c>
      <c r="DJ198" s="492"/>
      <c r="DK198" s="492"/>
      <c r="DL198" s="492"/>
      <c r="DM198" s="493"/>
      <c r="DN198" s="491">
        <f>ROUND(Setup!$AP$6*AL198,0)</f>
        <v>0</v>
      </c>
      <c r="DO198" s="492"/>
      <c r="DP198" s="492"/>
      <c r="DQ198" s="492"/>
      <c r="DR198" s="493"/>
      <c r="DS198" s="491">
        <f>ROUND(Setup!$AP$6*AQ198,0)</f>
        <v>0</v>
      </c>
      <c r="DT198" s="492"/>
      <c r="DU198" s="492"/>
      <c r="DV198" s="492"/>
      <c r="DW198" s="493"/>
      <c r="DX198" s="490">
        <f t="shared" si="41"/>
        <v>0</v>
      </c>
      <c r="DY198" s="314"/>
      <c r="DZ198" s="314"/>
      <c r="EA198" s="314"/>
      <c r="EB198" s="326"/>
      <c r="EC198" s="222"/>
    </row>
    <row r="199" spans="2:133" ht="15" customHeight="1" x14ac:dyDescent="0.2">
      <c r="B199" s="86" t="str">
        <f t="shared" si="37"/>
        <v/>
      </c>
      <c r="C199" s="241"/>
      <c r="D199" s="466"/>
      <c r="E199" s="484"/>
      <c r="F199" s="484"/>
      <c r="G199" s="484"/>
      <c r="H199" s="484"/>
      <c r="I199" s="484"/>
      <c r="J199" s="484"/>
      <c r="K199" s="484"/>
      <c r="L199" s="484"/>
      <c r="M199" s="484"/>
      <c r="N199" s="484"/>
      <c r="O199" s="484"/>
      <c r="P199" s="484"/>
      <c r="Q199" s="484"/>
      <c r="R199" s="442"/>
      <c r="S199" s="443"/>
      <c r="T199" s="443"/>
      <c r="U199" s="443"/>
      <c r="V199" s="443"/>
      <c r="W199" s="443"/>
      <c r="X199" s="443"/>
      <c r="Y199" s="443"/>
      <c r="Z199" s="443"/>
      <c r="AA199" s="443"/>
      <c r="AB199" s="415"/>
      <c r="AC199" s="416"/>
      <c r="AD199" s="416"/>
      <c r="AE199" s="416"/>
      <c r="AF199" s="417"/>
      <c r="AG199" s="415"/>
      <c r="AH199" s="416"/>
      <c r="AI199" s="416"/>
      <c r="AJ199" s="416"/>
      <c r="AK199" s="417"/>
      <c r="AL199" s="415"/>
      <c r="AM199" s="416"/>
      <c r="AN199" s="416"/>
      <c r="AO199" s="416"/>
      <c r="AP199" s="417"/>
      <c r="AQ199" s="415"/>
      <c r="AR199" s="416"/>
      <c r="AS199" s="416"/>
      <c r="AT199" s="416"/>
      <c r="AU199" s="417"/>
      <c r="AV199" s="424">
        <f t="shared" si="40"/>
        <v>0</v>
      </c>
      <c r="AW199" s="425"/>
      <c r="AX199" s="425"/>
      <c r="AY199" s="425"/>
      <c r="AZ199" s="426"/>
      <c r="CN199" s="73"/>
      <c r="CO199" s="73"/>
      <c r="CP199" s="73"/>
      <c r="CQ199" s="73"/>
      <c r="CR199" s="249"/>
      <c r="CS199" s="86"/>
      <c r="DC199" s="222"/>
      <c r="DD199" s="491">
        <f>ROUND(Setup!$AP$6*AB199,0)</f>
        <v>0</v>
      </c>
      <c r="DE199" s="492"/>
      <c r="DF199" s="492"/>
      <c r="DG199" s="492"/>
      <c r="DH199" s="493"/>
      <c r="DI199" s="491">
        <f>ROUND(Setup!$AP$6*AG199,0)</f>
        <v>0</v>
      </c>
      <c r="DJ199" s="492"/>
      <c r="DK199" s="492"/>
      <c r="DL199" s="492"/>
      <c r="DM199" s="493"/>
      <c r="DN199" s="491">
        <f>ROUND(Setup!$AP$6*AL199,0)</f>
        <v>0</v>
      </c>
      <c r="DO199" s="492"/>
      <c r="DP199" s="492"/>
      <c r="DQ199" s="492"/>
      <c r="DR199" s="493"/>
      <c r="DS199" s="491">
        <f>ROUND(Setup!$AP$6*AQ199,0)</f>
        <v>0</v>
      </c>
      <c r="DT199" s="492"/>
      <c r="DU199" s="492"/>
      <c r="DV199" s="492"/>
      <c r="DW199" s="493"/>
      <c r="DX199" s="490">
        <f t="shared" si="41"/>
        <v>0</v>
      </c>
      <c r="DY199" s="314"/>
      <c r="DZ199" s="314"/>
      <c r="EA199" s="314"/>
      <c r="EB199" s="326"/>
      <c r="EC199" s="222"/>
    </row>
    <row r="200" spans="2:133" ht="15" customHeight="1" x14ac:dyDescent="0.2">
      <c r="B200" s="86" t="str">
        <f t="shared" si="37"/>
        <v/>
      </c>
      <c r="C200" s="241"/>
      <c r="D200" s="466"/>
      <c r="E200" s="466"/>
      <c r="F200" s="466"/>
      <c r="G200" s="466"/>
      <c r="H200" s="466"/>
      <c r="I200" s="466"/>
      <c r="J200" s="466"/>
      <c r="K200" s="466"/>
      <c r="L200" s="466"/>
      <c r="M200" s="466"/>
      <c r="N200" s="466"/>
      <c r="O200" s="466"/>
      <c r="P200" s="466"/>
      <c r="Q200" s="466"/>
      <c r="R200" s="442"/>
      <c r="S200" s="443"/>
      <c r="T200" s="443"/>
      <c r="U200" s="443"/>
      <c r="V200" s="443"/>
      <c r="W200" s="443"/>
      <c r="X200" s="443"/>
      <c r="Y200" s="443"/>
      <c r="Z200" s="443"/>
      <c r="AA200" s="443"/>
      <c r="AB200" s="415"/>
      <c r="AC200" s="416"/>
      <c r="AD200" s="416"/>
      <c r="AE200" s="416"/>
      <c r="AF200" s="417"/>
      <c r="AG200" s="415"/>
      <c r="AH200" s="416"/>
      <c r="AI200" s="416"/>
      <c r="AJ200" s="416"/>
      <c r="AK200" s="417"/>
      <c r="AL200" s="415"/>
      <c r="AM200" s="416"/>
      <c r="AN200" s="416"/>
      <c r="AO200" s="416"/>
      <c r="AP200" s="417"/>
      <c r="AQ200" s="415"/>
      <c r="AR200" s="416"/>
      <c r="AS200" s="416"/>
      <c r="AT200" s="416"/>
      <c r="AU200" s="417"/>
      <c r="AV200" s="424">
        <f t="shared" si="40"/>
        <v>0</v>
      </c>
      <c r="AW200" s="425"/>
      <c r="AX200" s="425"/>
      <c r="AY200" s="425"/>
      <c r="AZ200" s="426"/>
      <c r="CN200" s="73"/>
      <c r="CO200" s="73"/>
      <c r="CP200" s="73"/>
      <c r="CQ200" s="73"/>
      <c r="CR200" s="249"/>
      <c r="CS200" s="86"/>
      <c r="DC200" s="222"/>
      <c r="DD200" s="491">
        <f>ROUND(Setup!$AP$6*AB200,0)</f>
        <v>0</v>
      </c>
      <c r="DE200" s="492"/>
      <c r="DF200" s="492"/>
      <c r="DG200" s="492"/>
      <c r="DH200" s="493"/>
      <c r="DI200" s="491">
        <f>ROUND(Setup!$AP$6*AG200,0)</f>
        <v>0</v>
      </c>
      <c r="DJ200" s="492"/>
      <c r="DK200" s="492"/>
      <c r="DL200" s="492"/>
      <c r="DM200" s="493"/>
      <c r="DN200" s="491">
        <f>ROUND(Setup!$AP$6*AL200,0)</f>
        <v>0</v>
      </c>
      <c r="DO200" s="492"/>
      <c r="DP200" s="492"/>
      <c r="DQ200" s="492"/>
      <c r="DR200" s="493"/>
      <c r="DS200" s="491">
        <f>ROUND(Setup!$AP$6*AQ200,0)</f>
        <v>0</v>
      </c>
      <c r="DT200" s="492"/>
      <c r="DU200" s="492"/>
      <c r="DV200" s="492"/>
      <c r="DW200" s="493"/>
      <c r="DX200" s="490">
        <f t="shared" si="41"/>
        <v>0</v>
      </c>
      <c r="DY200" s="314"/>
      <c r="DZ200" s="314"/>
      <c r="EA200" s="314"/>
      <c r="EB200" s="326"/>
      <c r="EC200" s="222"/>
    </row>
    <row r="201" spans="2:133" ht="15" customHeight="1" x14ac:dyDescent="0.2">
      <c r="B201" s="86" t="str">
        <f t="shared" ref="B201:B262" si="42">IF(C201="","",VLOOKUP(C201,$CP$11:$CQ$152,2,FALSE))</f>
        <v/>
      </c>
      <c r="C201" s="241"/>
      <c r="D201" s="466"/>
      <c r="E201" s="466"/>
      <c r="F201" s="466"/>
      <c r="G201" s="466"/>
      <c r="H201" s="466"/>
      <c r="I201" s="466"/>
      <c r="J201" s="466"/>
      <c r="K201" s="466"/>
      <c r="L201" s="466"/>
      <c r="M201" s="466"/>
      <c r="N201" s="466"/>
      <c r="O201" s="466"/>
      <c r="P201" s="466"/>
      <c r="Q201" s="466"/>
      <c r="R201" s="442"/>
      <c r="S201" s="443"/>
      <c r="T201" s="443"/>
      <c r="U201" s="443"/>
      <c r="V201" s="443"/>
      <c r="W201" s="443"/>
      <c r="X201" s="443"/>
      <c r="Y201" s="443"/>
      <c r="Z201" s="443"/>
      <c r="AA201" s="443"/>
      <c r="AB201" s="415"/>
      <c r="AC201" s="416"/>
      <c r="AD201" s="416"/>
      <c r="AE201" s="416"/>
      <c r="AF201" s="417"/>
      <c r="AG201" s="415"/>
      <c r="AH201" s="416"/>
      <c r="AI201" s="416"/>
      <c r="AJ201" s="416"/>
      <c r="AK201" s="417"/>
      <c r="AL201" s="415"/>
      <c r="AM201" s="416"/>
      <c r="AN201" s="416"/>
      <c r="AO201" s="416"/>
      <c r="AP201" s="417"/>
      <c r="AQ201" s="415"/>
      <c r="AR201" s="416"/>
      <c r="AS201" s="416"/>
      <c r="AT201" s="416"/>
      <c r="AU201" s="417"/>
      <c r="AV201" s="424">
        <f t="shared" si="40"/>
        <v>0</v>
      </c>
      <c r="AW201" s="425"/>
      <c r="AX201" s="425"/>
      <c r="AY201" s="425"/>
      <c r="AZ201" s="426"/>
      <c r="CN201" s="73"/>
      <c r="CO201" s="73"/>
      <c r="CP201" s="73"/>
      <c r="CQ201" s="73"/>
      <c r="CR201" s="249"/>
      <c r="CS201" s="86"/>
      <c r="DC201" s="222"/>
      <c r="DD201" s="491">
        <f>ROUND(Setup!$AP$6*AB201,0)</f>
        <v>0</v>
      </c>
      <c r="DE201" s="492"/>
      <c r="DF201" s="492"/>
      <c r="DG201" s="492"/>
      <c r="DH201" s="493"/>
      <c r="DI201" s="491">
        <f>ROUND(Setup!$AP$6*AG201,0)</f>
        <v>0</v>
      </c>
      <c r="DJ201" s="492"/>
      <c r="DK201" s="492"/>
      <c r="DL201" s="492"/>
      <c r="DM201" s="493"/>
      <c r="DN201" s="491">
        <f>ROUND(Setup!$AP$6*AL201,0)</f>
        <v>0</v>
      </c>
      <c r="DO201" s="492"/>
      <c r="DP201" s="492"/>
      <c r="DQ201" s="492"/>
      <c r="DR201" s="493"/>
      <c r="DS201" s="491">
        <f>ROUND(Setup!$AP$6*AQ201,0)</f>
        <v>0</v>
      </c>
      <c r="DT201" s="492"/>
      <c r="DU201" s="492"/>
      <c r="DV201" s="492"/>
      <c r="DW201" s="493"/>
      <c r="DX201" s="490">
        <f t="shared" si="41"/>
        <v>0</v>
      </c>
      <c r="DY201" s="314"/>
      <c r="DZ201" s="314"/>
      <c r="EA201" s="314"/>
      <c r="EB201" s="326"/>
      <c r="EC201" s="222"/>
    </row>
    <row r="202" spans="2:133" ht="15" customHeight="1" x14ac:dyDescent="0.2">
      <c r="B202" s="86" t="str">
        <f t="shared" si="42"/>
        <v/>
      </c>
      <c r="C202" s="241"/>
      <c r="D202" s="466"/>
      <c r="E202" s="466"/>
      <c r="F202" s="466"/>
      <c r="G202" s="466"/>
      <c r="H202" s="466"/>
      <c r="I202" s="466"/>
      <c r="J202" s="466"/>
      <c r="K202" s="466"/>
      <c r="L202" s="466"/>
      <c r="M202" s="466"/>
      <c r="N202" s="466"/>
      <c r="O202" s="466"/>
      <c r="P202" s="466"/>
      <c r="Q202" s="466"/>
      <c r="R202" s="442"/>
      <c r="S202" s="443"/>
      <c r="T202" s="443"/>
      <c r="U202" s="443"/>
      <c r="V202" s="443"/>
      <c r="W202" s="443"/>
      <c r="X202" s="443"/>
      <c r="Y202" s="443"/>
      <c r="Z202" s="443"/>
      <c r="AA202" s="443"/>
      <c r="AB202" s="415"/>
      <c r="AC202" s="416"/>
      <c r="AD202" s="416"/>
      <c r="AE202" s="416"/>
      <c r="AF202" s="417"/>
      <c r="AG202" s="415"/>
      <c r="AH202" s="416"/>
      <c r="AI202" s="416"/>
      <c r="AJ202" s="416"/>
      <c r="AK202" s="417"/>
      <c r="AL202" s="415"/>
      <c r="AM202" s="416"/>
      <c r="AN202" s="416"/>
      <c r="AO202" s="416"/>
      <c r="AP202" s="417"/>
      <c r="AQ202" s="415"/>
      <c r="AR202" s="416"/>
      <c r="AS202" s="416"/>
      <c r="AT202" s="416"/>
      <c r="AU202" s="417"/>
      <c r="AV202" s="424">
        <f t="shared" si="40"/>
        <v>0</v>
      </c>
      <c r="AW202" s="425"/>
      <c r="AX202" s="425"/>
      <c r="AY202" s="425"/>
      <c r="AZ202" s="426"/>
      <c r="CN202" s="73"/>
      <c r="CO202" s="73"/>
      <c r="CP202" s="73"/>
      <c r="CQ202" s="73"/>
      <c r="CR202" s="249"/>
      <c r="CS202" s="86"/>
      <c r="DC202" s="222"/>
      <c r="DD202" s="491">
        <f>ROUND(Setup!$AP$6*AB202,0)</f>
        <v>0</v>
      </c>
      <c r="DE202" s="492"/>
      <c r="DF202" s="492"/>
      <c r="DG202" s="492"/>
      <c r="DH202" s="493"/>
      <c r="DI202" s="491">
        <f>ROUND(Setup!$AP$6*AG202,0)</f>
        <v>0</v>
      </c>
      <c r="DJ202" s="492"/>
      <c r="DK202" s="492"/>
      <c r="DL202" s="492"/>
      <c r="DM202" s="493"/>
      <c r="DN202" s="491">
        <f>ROUND(Setup!$AP$6*AL202,0)</f>
        <v>0</v>
      </c>
      <c r="DO202" s="492"/>
      <c r="DP202" s="492"/>
      <c r="DQ202" s="492"/>
      <c r="DR202" s="493"/>
      <c r="DS202" s="491">
        <f>ROUND(Setup!$AP$6*AQ202,0)</f>
        <v>0</v>
      </c>
      <c r="DT202" s="492"/>
      <c r="DU202" s="492"/>
      <c r="DV202" s="492"/>
      <c r="DW202" s="493"/>
      <c r="DX202" s="490">
        <f t="shared" si="41"/>
        <v>0</v>
      </c>
      <c r="DY202" s="314"/>
      <c r="DZ202" s="314"/>
      <c r="EA202" s="314"/>
      <c r="EB202" s="326"/>
      <c r="EC202" s="222"/>
    </row>
    <row r="203" spans="2:133" ht="15" customHeight="1" x14ac:dyDescent="0.2">
      <c r="B203" s="86" t="str">
        <f t="shared" si="42"/>
        <v/>
      </c>
      <c r="C203" s="241"/>
      <c r="D203" s="466"/>
      <c r="E203" s="466"/>
      <c r="F203" s="466"/>
      <c r="G203" s="466"/>
      <c r="H203" s="466"/>
      <c r="I203" s="466"/>
      <c r="J203" s="466"/>
      <c r="K203" s="466"/>
      <c r="L203" s="466"/>
      <c r="M203" s="466"/>
      <c r="N203" s="466"/>
      <c r="O203" s="466"/>
      <c r="P203" s="466"/>
      <c r="Q203" s="466"/>
      <c r="R203" s="442"/>
      <c r="S203" s="443"/>
      <c r="T203" s="443"/>
      <c r="U203" s="443"/>
      <c r="V203" s="443"/>
      <c r="W203" s="443"/>
      <c r="X203" s="443"/>
      <c r="Y203" s="443"/>
      <c r="Z203" s="443"/>
      <c r="AA203" s="443"/>
      <c r="AB203" s="415"/>
      <c r="AC203" s="416"/>
      <c r="AD203" s="416"/>
      <c r="AE203" s="416"/>
      <c r="AF203" s="417"/>
      <c r="AG203" s="415"/>
      <c r="AH203" s="416"/>
      <c r="AI203" s="416"/>
      <c r="AJ203" s="416"/>
      <c r="AK203" s="417"/>
      <c r="AL203" s="415"/>
      <c r="AM203" s="416"/>
      <c r="AN203" s="416"/>
      <c r="AO203" s="416"/>
      <c r="AP203" s="417"/>
      <c r="AQ203" s="415"/>
      <c r="AR203" s="416"/>
      <c r="AS203" s="416"/>
      <c r="AT203" s="416"/>
      <c r="AU203" s="417"/>
      <c r="AV203" s="424">
        <f t="shared" si="40"/>
        <v>0</v>
      </c>
      <c r="AW203" s="425"/>
      <c r="AX203" s="425"/>
      <c r="AY203" s="425"/>
      <c r="AZ203" s="426"/>
      <c r="CN203" s="73"/>
      <c r="CO203" s="73"/>
      <c r="CP203" s="73"/>
      <c r="CQ203" s="73"/>
      <c r="CR203" s="249"/>
      <c r="CS203" s="86"/>
      <c r="DC203" s="222"/>
      <c r="DD203" s="491">
        <f>ROUND(Setup!$AP$6*AB203,0)</f>
        <v>0</v>
      </c>
      <c r="DE203" s="492"/>
      <c r="DF203" s="492"/>
      <c r="DG203" s="492"/>
      <c r="DH203" s="493"/>
      <c r="DI203" s="491">
        <f>ROUND(Setup!$AP$6*AG203,0)</f>
        <v>0</v>
      </c>
      <c r="DJ203" s="492"/>
      <c r="DK203" s="492"/>
      <c r="DL203" s="492"/>
      <c r="DM203" s="493"/>
      <c r="DN203" s="491">
        <f>ROUND(Setup!$AP$6*AL203,0)</f>
        <v>0</v>
      </c>
      <c r="DO203" s="492"/>
      <c r="DP203" s="492"/>
      <c r="DQ203" s="492"/>
      <c r="DR203" s="493"/>
      <c r="DS203" s="491">
        <f>ROUND(Setup!$AP$6*AQ203,0)</f>
        <v>0</v>
      </c>
      <c r="DT203" s="492"/>
      <c r="DU203" s="492"/>
      <c r="DV203" s="492"/>
      <c r="DW203" s="493"/>
      <c r="DX203" s="490">
        <f t="shared" si="41"/>
        <v>0</v>
      </c>
      <c r="DY203" s="314"/>
      <c r="DZ203" s="314"/>
      <c r="EA203" s="314"/>
      <c r="EB203" s="326"/>
      <c r="EC203" s="222"/>
    </row>
    <row r="204" spans="2:133" ht="15" customHeight="1" x14ac:dyDescent="0.2">
      <c r="B204" s="86" t="str">
        <f t="shared" si="42"/>
        <v/>
      </c>
      <c r="C204" s="241"/>
      <c r="D204" s="466"/>
      <c r="E204" s="466"/>
      <c r="F204" s="466"/>
      <c r="G204" s="466"/>
      <c r="H204" s="466"/>
      <c r="I204" s="466"/>
      <c r="J204" s="466"/>
      <c r="K204" s="466"/>
      <c r="L204" s="466"/>
      <c r="M204" s="466"/>
      <c r="N204" s="466"/>
      <c r="O204" s="466"/>
      <c r="P204" s="466"/>
      <c r="Q204" s="466"/>
      <c r="R204" s="442"/>
      <c r="S204" s="443"/>
      <c r="T204" s="443"/>
      <c r="U204" s="443"/>
      <c r="V204" s="443"/>
      <c r="W204" s="443"/>
      <c r="X204" s="443"/>
      <c r="Y204" s="443"/>
      <c r="Z204" s="443"/>
      <c r="AA204" s="443"/>
      <c r="AB204" s="415"/>
      <c r="AC204" s="416"/>
      <c r="AD204" s="416"/>
      <c r="AE204" s="416"/>
      <c r="AF204" s="417"/>
      <c r="AG204" s="415"/>
      <c r="AH204" s="416"/>
      <c r="AI204" s="416"/>
      <c r="AJ204" s="416"/>
      <c r="AK204" s="417"/>
      <c r="AL204" s="415"/>
      <c r="AM204" s="416"/>
      <c r="AN204" s="416"/>
      <c r="AO204" s="416"/>
      <c r="AP204" s="417"/>
      <c r="AQ204" s="415"/>
      <c r="AR204" s="416"/>
      <c r="AS204" s="416"/>
      <c r="AT204" s="416"/>
      <c r="AU204" s="417"/>
      <c r="AV204" s="424">
        <f t="shared" si="40"/>
        <v>0</v>
      </c>
      <c r="AW204" s="425"/>
      <c r="AX204" s="425"/>
      <c r="AY204" s="425"/>
      <c r="AZ204" s="426"/>
      <c r="CN204" s="73"/>
      <c r="CO204" s="73"/>
      <c r="CP204" s="73"/>
      <c r="CQ204" s="73"/>
      <c r="CR204" s="249"/>
      <c r="CS204" s="86"/>
      <c r="DC204" s="222"/>
      <c r="DD204" s="491">
        <f>ROUND(Setup!$AP$6*AB204,0)</f>
        <v>0</v>
      </c>
      <c r="DE204" s="492"/>
      <c r="DF204" s="492"/>
      <c r="DG204" s="492"/>
      <c r="DH204" s="493"/>
      <c r="DI204" s="491">
        <f>ROUND(Setup!$AP$6*AG204,0)</f>
        <v>0</v>
      </c>
      <c r="DJ204" s="492"/>
      <c r="DK204" s="492"/>
      <c r="DL204" s="492"/>
      <c r="DM204" s="493"/>
      <c r="DN204" s="491">
        <f>ROUND(Setup!$AP$6*AL204,0)</f>
        <v>0</v>
      </c>
      <c r="DO204" s="492"/>
      <c r="DP204" s="492"/>
      <c r="DQ204" s="492"/>
      <c r="DR204" s="493"/>
      <c r="DS204" s="491">
        <f>ROUND(Setup!$AP$6*AQ204,0)</f>
        <v>0</v>
      </c>
      <c r="DT204" s="492"/>
      <c r="DU204" s="492"/>
      <c r="DV204" s="492"/>
      <c r="DW204" s="493"/>
      <c r="DX204" s="490">
        <f t="shared" si="41"/>
        <v>0</v>
      </c>
      <c r="DY204" s="314"/>
      <c r="DZ204" s="314"/>
      <c r="EA204" s="314"/>
      <c r="EB204" s="326"/>
      <c r="EC204" s="222"/>
    </row>
    <row r="205" spans="2:133" ht="15" customHeight="1" x14ac:dyDescent="0.2">
      <c r="B205" s="86" t="str">
        <f t="shared" si="42"/>
        <v/>
      </c>
      <c r="C205" s="241"/>
      <c r="D205" s="466"/>
      <c r="E205" s="466"/>
      <c r="F205" s="466"/>
      <c r="G205" s="466"/>
      <c r="H205" s="466"/>
      <c r="I205" s="466"/>
      <c r="J205" s="466"/>
      <c r="K205" s="466"/>
      <c r="L205" s="466"/>
      <c r="M205" s="466"/>
      <c r="N205" s="466"/>
      <c r="O205" s="466"/>
      <c r="P205" s="466"/>
      <c r="Q205" s="466"/>
      <c r="R205" s="442"/>
      <c r="S205" s="443"/>
      <c r="T205" s="443"/>
      <c r="U205" s="443"/>
      <c r="V205" s="443"/>
      <c r="W205" s="443"/>
      <c r="X205" s="443"/>
      <c r="Y205" s="443"/>
      <c r="Z205" s="443"/>
      <c r="AA205" s="443"/>
      <c r="AB205" s="415"/>
      <c r="AC205" s="416"/>
      <c r="AD205" s="416"/>
      <c r="AE205" s="416"/>
      <c r="AF205" s="417"/>
      <c r="AG205" s="415"/>
      <c r="AH205" s="416"/>
      <c r="AI205" s="416"/>
      <c r="AJ205" s="416"/>
      <c r="AK205" s="417"/>
      <c r="AL205" s="415"/>
      <c r="AM205" s="416"/>
      <c r="AN205" s="416"/>
      <c r="AO205" s="416"/>
      <c r="AP205" s="417"/>
      <c r="AQ205" s="415"/>
      <c r="AR205" s="416"/>
      <c r="AS205" s="416"/>
      <c r="AT205" s="416"/>
      <c r="AU205" s="417"/>
      <c r="AV205" s="424">
        <f t="shared" si="40"/>
        <v>0</v>
      </c>
      <c r="AW205" s="425"/>
      <c r="AX205" s="425"/>
      <c r="AY205" s="425"/>
      <c r="AZ205" s="426"/>
      <c r="CN205" s="73"/>
      <c r="CO205" s="73"/>
      <c r="CP205" s="73"/>
      <c r="CQ205" s="73"/>
      <c r="CR205" s="249"/>
      <c r="CS205" s="86"/>
      <c r="DC205" s="222"/>
      <c r="DD205" s="491">
        <f>ROUND(Setup!$AP$6*AB205,0)</f>
        <v>0</v>
      </c>
      <c r="DE205" s="492"/>
      <c r="DF205" s="492"/>
      <c r="DG205" s="492"/>
      <c r="DH205" s="493"/>
      <c r="DI205" s="491">
        <f>ROUND(Setup!$AP$6*AG205,0)</f>
        <v>0</v>
      </c>
      <c r="DJ205" s="492"/>
      <c r="DK205" s="492"/>
      <c r="DL205" s="492"/>
      <c r="DM205" s="493"/>
      <c r="DN205" s="491">
        <f>ROUND(Setup!$AP$6*AL205,0)</f>
        <v>0</v>
      </c>
      <c r="DO205" s="492"/>
      <c r="DP205" s="492"/>
      <c r="DQ205" s="492"/>
      <c r="DR205" s="493"/>
      <c r="DS205" s="491">
        <f>ROUND(Setup!$AP$6*AQ205,0)</f>
        <v>0</v>
      </c>
      <c r="DT205" s="492"/>
      <c r="DU205" s="492"/>
      <c r="DV205" s="492"/>
      <c r="DW205" s="493"/>
      <c r="DX205" s="490">
        <f t="shared" si="41"/>
        <v>0</v>
      </c>
      <c r="DY205" s="314"/>
      <c r="DZ205" s="314"/>
      <c r="EA205" s="314"/>
      <c r="EB205" s="326"/>
      <c r="EC205" s="222"/>
    </row>
    <row r="206" spans="2:133" ht="15" customHeight="1" x14ac:dyDescent="0.2">
      <c r="B206" s="86" t="str">
        <f t="shared" si="42"/>
        <v/>
      </c>
      <c r="C206" s="241"/>
      <c r="D206" s="466"/>
      <c r="E206" s="466"/>
      <c r="F206" s="466"/>
      <c r="G206" s="466"/>
      <c r="H206" s="466"/>
      <c r="I206" s="466"/>
      <c r="J206" s="466"/>
      <c r="K206" s="466"/>
      <c r="L206" s="466"/>
      <c r="M206" s="466"/>
      <c r="N206" s="466"/>
      <c r="O206" s="466"/>
      <c r="P206" s="466"/>
      <c r="Q206" s="466"/>
      <c r="R206" s="442"/>
      <c r="S206" s="443"/>
      <c r="T206" s="443"/>
      <c r="U206" s="443"/>
      <c r="V206" s="443"/>
      <c r="W206" s="443"/>
      <c r="X206" s="443"/>
      <c r="Y206" s="443"/>
      <c r="Z206" s="443"/>
      <c r="AA206" s="443"/>
      <c r="AB206" s="415"/>
      <c r="AC206" s="416"/>
      <c r="AD206" s="416"/>
      <c r="AE206" s="416"/>
      <c r="AF206" s="417"/>
      <c r="AG206" s="415"/>
      <c r="AH206" s="416"/>
      <c r="AI206" s="416"/>
      <c r="AJ206" s="416"/>
      <c r="AK206" s="417"/>
      <c r="AL206" s="415"/>
      <c r="AM206" s="416"/>
      <c r="AN206" s="416"/>
      <c r="AO206" s="416"/>
      <c r="AP206" s="417"/>
      <c r="AQ206" s="415"/>
      <c r="AR206" s="416"/>
      <c r="AS206" s="416"/>
      <c r="AT206" s="416"/>
      <c r="AU206" s="417"/>
      <c r="AV206" s="424">
        <f t="shared" si="40"/>
        <v>0</v>
      </c>
      <c r="AW206" s="425"/>
      <c r="AX206" s="425"/>
      <c r="AY206" s="425"/>
      <c r="AZ206" s="426"/>
      <c r="CN206" s="73"/>
      <c r="CO206" s="73"/>
      <c r="CP206" s="73"/>
      <c r="CQ206" s="73"/>
      <c r="CR206" s="249"/>
      <c r="CS206" s="86"/>
      <c r="DC206" s="222"/>
      <c r="DD206" s="491">
        <f>ROUND(Setup!$AP$6*AB206,0)</f>
        <v>0</v>
      </c>
      <c r="DE206" s="492"/>
      <c r="DF206" s="492"/>
      <c r="DG206" s="492"/>
      <c r="DH206" s="493"/>
      <c r="DI206" s="491">
        <f>ROUND(Setup!$AP$6*AG206,0)</f>
        <v>0</v>
      </c>
      <c r="DJ206" s="492"/>
      <c r="DK206" s="492"/>
      <c r="DL206" s="492"/>
      <c r="DM206" s="493"/>
      <c r="DN206" s="491">
        <f>ROUND(Setup!$AP$6*AL206,0)</f>
        <v>0</v>
      </c>
      <c r="DO206" s="492"/>
      <c r="DP206" s="492"/>
      <c r="DQ206" s="492"/>
      <c r="DR206" s="493"/>
      <c r="DS206" s="491">
        <f>ROUND(Setup!$AP$6*AQ206,0)</f>
        <v>0</v>
      </c>
      <c r="DT206" s="492"/>
      <c r="DU206" s="492"/>
      <c r="DV206" s="492"/>
      <c r="DW206" s="493"/>
      <c r="DX206" s="490">
        <f t="shared" si="41"/>
        <v>0</v>
      </c>
      <c r="DY206" s="314"/>
      <c r="DZ206" s="314"/>
      <c r="EA206" s="314"/>
      <c r="EB206" s="326"/>
      <c r="EC206" s="222"/>
    </row>
    <row r="207" spans="2:133" ht="15" customHeight="1" x14ac:dyDescent="0.2">
      <c r="B207" s="86" t="str">
        <f t="shared" si="42"/>
        <v/>
      </c>
      <c r="C207" s="241"/>
      <c r="D207" s="466"/>
      <c r="E207" s="466"/>
      <c r="F207" s="466"/>
      <c r="G207" s="466"/>
      <c r="H207" s="466"/>
      <c r="I207" s="466"/>
      <c r="J207" s="466"/>
      <c r="K207" s="466"/>
      <c r="L207" s="466"/>
      <c r="M207" s="466"/>
      <c r="N207" s="466"/>
      <c r="O207" s="466"/>
      <c r="P207" s="466"/>
      <c r="Q207" s="466"/>
      <c r="R207" s="442"/>
      <c r="S207" s="443"/>
      <c r="T207" s="443"/>
      <c r="U207" s="443"/>
      <c r="V207" s="443"/>
      <c r="W207" s="443"/>
      <c r="X207" s="443"/>
      <c r="Y207" s="443"/>
      <c r="Z207" s="443"/>
      <c r="AA207" s="443"/>
      <c r="AB207" s="415"/>
      <c r="AC207" s="416"/>
      <c r="AD207" s="416"/>
      <c r="AE207" s="416"/>
      <c r="AF207" s="417"/>
      <c r="AG207" s="415"/>
      <c r="AH207" s="416"/>
      <c r="AI207" s="416"/>
      <c r="AJ207" s="416"/>
      <c r="AK207" s="417"/>
      <c r="AL207" s="415"/>
      <c r="AM207" s="416"/>
      <c r="AN207" s="416"/>
      <c r="AO207" s="416"/>
      <c r="AP207" s="417"/>
      <c r="AQ207" s="415"/>
      <c r="AR207" s="416"/>
      <c r="AS207" s="416"/>
      <c r="AT207" s="416"/>
      <c r="AU207" s="417"/>
      <c r="AV207" s="424">
        <f t="shared" si="40"/>
        <v>0</v>
      </c>
      <c r="AW207" s="425"/>
      <c r="AX207" s="425"/>
      <c r="AY207" s="425"/>
      <c r="AZ207" s="426"/>
      <c r="CN207" s="73"/>
      <c r="CO207" s="73"/>
      <c r="CP207" s="73"/>
      <c r="CQ207" s="73"/>
      <c r="CR207" s="249"/>
      <c r="CS207" s="86"/>
      <c r="DC207" s="222"/>
      <c r="DD207" s="491">
        <f>ROUND(Setup!$AP$6*AB207,0)</f>
        <v>0</v>
      </c>
      <c r="DE207" s="492"/>
      <c r="DF207" s="492"/>
      <c r="DG207" s="492"/>
      <c r="DH207" s="493"/>
      <c r="DI207" s="491">
        <f>ROUND(Setup!$AP$6*AG207,0)</f>
        <v>0</v>
      </c>
      <c r="DJ207" s="492"/>
      <c r="DK207" s="492"/>
      <c r="DL207" s="492"/>
      <c r="DM207" s="493"/>
      <c r="DN207" s="491">
        <f>ROUND(Setup!$AP$6*AL207,0)</f>
        <v>0</v>
      </c>
      <c r="DO207" s="492"/>
      <c r="DP207" s="492"/>
      <c r="DQ207" s="492"/>
      <c r="DR207" s="493"/>
      <c r="DS207" s="491">
        <f>ROUND(Setup!$AP$6*AQ207,0)</f>
        <v>0</v>
      </c>
      <c r="DT207" s="492"/>
      <c r="DU207" s="492"/>
      <c r="DV207" s="492"/>
      <c r="DW207" s="493"/>
      <c r="DX207" s="490">
        <f t="shared" si="41"/>
        <v>0</v>
      </c>
      <c r="DY207" s="314"/>
      <c r="DZ207" s="314"/>
      <c r="EA207" s="314"/>
      <c r="EB207" s="326"/>
      <c r="EC207" s="222"/>
    </row>
    <row r="208" spans="2:133" ht="15" customHeight="1" x14ac:dyDescent="0.2">
      <c r="B208" s="86" t="str">
        <f t="shared" si="42"/>
        <v/>
      </c>
      <c r="C208" s="241"/>
      <c r="D208" s="466"/>
      <c r="E208" s="466"/>
      <c r="F208" s="466"/>
      <c r="G208" s="466"/>
      <c r="H208" s="466"/>
      <c r="I208" s="466"/>
      <c r="J208" s="466"/>
      <c r="K208" s="466"/>
      <c r="L208" s="466"/>
      <c r="M208" s="466"/>
      <c r="N208" s="466"/>
      <c r="O208" s="466"/>
      <c r="P208" s="466"/>
      <c r="Q208" s="466"/>
      <c r="R208" s="442"/>
      <c r="S208" s="443"/>
      <c r="T208" s="443"/>
      <c r="U208" s="443"/>
      <c r="V208" s="443"/>
      <c r="W208" s="443"/>
      <c r="X208" s="443"/>
      <c r="Y208" s="443"/>
      <c r="Z208" s="443"/>
      <c r="AA208" s="443"/>
      <c r="AB208" s="415"/>
      <c r="AC208" s="416"/>
      <c r="AD208" s="416"/>
      <c r="AE208" s="416"/>
      <c r="AF208" s="417"/>
      <c r="AG208" s="415"/>
      <c r="AH208" s="416"/>
      <c r="AI208" s="416"/>
      <c r="AJ208" s="416"/>
      <c r="AK208" s="417"/>
      <c r="AL208" s="415"/>
      <c r="AM208" s="416"/>
      <c r="AN208" s="416"/>
      <c r="AO208" s="416"/>
      <c r="AP208" s="417"/>
      <c r="AQ208" s="415"/>
      <c r="AR208" s="416"/>
      <c r="AS208" s="416"/>
      <c r="AT208" s="416"/>
      <c r="AU208" s="417"/>
      <c r="AV208" s="424">
        <f t="shared" si="40"/>
        <v>0</v>
      </c>
      <c r="AW208" s="425"/>
      <c r="AX208" s="425"/>
      <c r="AY208" s="425"/>
      <c r="AZ208" s="426"/>
      <c r="CN208" s="73"/>
      <c r="CO208" s="73"/>
      <c r="CP208" s="73"/>
      <c r="CQ208" s="73"/>
      <c r="CR208" s="249"/>
      <c r="CS208" s="86"/>
      <c r="DC208" s="222"/>
      <c r="DD208" s="491">
        <f>ROUND(Setup!$AP$6*AB208,0)</f>
        <v>0</v>
      </c>
      <c r="DE208" s="492"/>
      <c r="DF208" s="492"/>
      <c r="DG208" s="492"/>
      <c r="DH208" s="493"/>
      <c r="DI208" s="491">
        <f>ROUND(Setup!$AP$6*AG208,0)</f>
        <v>0</v>
      </c>
      <c r="DJ208" s="492"/>
      <c r="DK208" s="492"/>
      <c r="DL208" s="492"/>
      <c r="DM208" s="493"/>
      <c r="DN208" s="491">
        <f>ROUND(Setup!$AP$6*AL208,0)</f>
        <v>0</v>
      </c>
      <c r="DO208" s="492"/>
      <c r="DP208" s="492"/>
      <c r="DQ208" s="492"/>
      <c r="DR208" s="493"/>
      <c r="DS208" s="491">
        <f>ROUND(Setup!$AP$6*AQ208,0)</f>
        <v>0</v>
      </c>
      <c r="DT208" s="492"/>
      <c r="DU208" s="492"/>
      <c r="DV208" s="492"/>
      <c r="DW208" s="493"/>
      <c r="DX208" s="490">
        <f t="shared" si="41"/>
        <v>0</v>
      </c>
      <c r="DY208" s="314"/>
      <c r="DZ208" s="314"/>
      <c r="EA208" s="314"/>
      <c r="EB208" s="326"/>
      <c r="EC208" s="222"/>
    </row>
    <row r="209" spans="2:133" ht="15" customHeight="1" x14ac:dyDescent="0.2">
      <c r="B209" s="86" t="str">
        <f t="shared" si="42"/>
        <v/>
      </c>
      <c r="C209" s="241"/>
      <c r="D209" s="466"/>
      <c r="E209" s="466"/>
      <c r="F209" s="466"/>
      <c r="G209" s="466"/>
      <c r="H209" s="466"/>
      <c r="I209" s="466"/>
      <c r="J209" s="466"/>
      <c r="K209" s="466"/>
      <c r="L209" s="466"/>
      <c r="M209" s="466"/>
      <c r="N209" s="466"/>
      <c r="O209" s="466"/>
      <c r="P209" s="466"/>
      <c r="Q209" s="466"/>
      <c r="R209" s="442"/>
      <c r="S209" s="443"/>
      <c r="T209" s="443"/>
      <c r="U209" s="443"/>
      <c r="V209" s="443"/>
      <c r="W209" s="443"/>
      <c r="X209" s="443"/>
      <c r="Y209" s="443"/>
      <c r="Z209" s="443"/>
      <c r="AA209" s="443"/>
      <c r="AB209" s="415"/>
      <c r="AC209" s="416"/>
      <c r="AD209" s="416"/>
      <c r="AE209" s="416"/>
      <c r="AF209" s="417"/>
      <c r="AG209" s="415"/>
      <c r="AH209" s="416"/>
      <c r="AI209" s="416"/>
      <c r="AJ209" s="416"/>
      <c r="AK209" s="417"/>
      <c r="AL209" s="415"/>
      <c r="AM209" s="416"/>
      <c r="AN209" s="416"/>
      <c r="AO209" s="416"/>
      <c r="AP209" s="417"/>
      <c r="AQ209" s="415"/>
      <c r="AR209" s="416"/>
      <c r="AS209" s="416"/>
      <c r="AT209" s="416"/>
      <c r="AU209" s="417"/>
      <c r="AV209" s="424">
        <f t="shared" si="40"/>
        <v>0</v>
      </c>
      <c r="AW209" s="425"/>
      <c r="AX209" s="425"/>
      <c r="AY209" s="425"/>
      <c r="AZ209" s="426"/>
      <c r="CN209" s="73"/>
      <c r="CO209" s="73"/>
      <c r="CP209" s="73"/>
      <c r="CQ209" s="73"/>
      <c r="CR209" s="249"/>
      <c r="CS209" s="86"/>
      <c r="DC209" s="222"/>
      <c r="DD209" s="491">
        <f>ROUND(Setup!$AP$6*AB209,0)</f>
        <v>0</v>
      </c>
      <c r="DE209" s="492"/>
      <c r="DF209" s="492"/>
      <c r="DG209" s="492"/>
      <c r="DH209" s="493"/>
      <c r="DI209" s="491">
        <f>ROUND(Setup!$AP$6*AG209,0)</f>
        <v>0</v>
      </c>
      <c r="DJ209" s="492"/>
      <c r="DK209" s="492"/>
      <c r="DL209" s="492"/>
      <c r="DM209" s="493"/>
      <c r="DN209" s="491">
        <f>ROUND(Setup!$AP$6*AL209,0)</f>
        <v>0</v>
      </c>
      <c r="DO209" s="492"/>
      <c r="DP209" s="492"/>
      <c r="DQ209" s="492"/>
      <c r="DR209" s="493"/>
      <c r="DS209" s="491">
        <f>ROUND(Setup!$AP$6*AQ209,0)</f>
        <v>0</v>
      </c>
      <c r="DT209" s="492"/>
      <c r="DU209" s="492"/>
      <c r="DV209" s="492"/>
      <c r="DW209" s="493"/>
      <c r="DX209" s="490">
        <f t="shared" si="41"/>
        <v>0</v>
      </c>
      <c r="DY209" s="314"/>
      <c r="DZ209" s="314"/>
      <c r="EA209" s="314"/>
      <c r="EB209" s="326"/>
      <c r="EC209" s="222"/>
    </row>
    <row r="210" spans="2:133" ht="15" customHeight="1" x14ac:dyDescent="0.2">
      <c r="B210" s="86" t="str">
        <f t="shared" si="42"/>
        <v/>
      </c>
      <c r="C210" s="241"/>
      <c r="D210" s="466"/>
      <c r="E210" s="466"/>
      <c r="F210" s="466"/>
      <c r="G210" s="466"/>
      <c r="H210" s="466"/>
      <c r="I210" s="466"/>
      <c r="J210" s="466"/>
      <c r="K210" s="466"/>
      <c r="L210" s="466"/>
      <c r="M210" s="466"/>
      <c r="N210" s="466"/>
      <c r="O210" s="466"/>
      <c r="P210" s="466"/>
      <c r="Q210" s="466"/>
      <c r="R210" s="442"/>
      <c r="S210" s="443"/>
      <c r="T210" s="443"/>
      <c r="U210" s="443"/>
      <c r="V210" s="443"/>
      <c r="W210" s="443"/>
      <c r="X210" s="443"/>
      <c r="Y210" s="443"/>
      <c r="Z210" s="443"/>
      <c r="AA210" s="443"/>
      <c r="AB210" s="415"/>
      <c r="AC210" s="416"/>
      <c r="AD210" s="416"/>
      <c r="AE210" s="416"/>
      <c r="AF210" s="417"/>
      <c r="AG210" s="415"/>
      <c r="AH210" s="416"/>
      <c r="AI210" s="416"/>
      <c r="AJ210" s="416"/>
      <c r="AK210" s="417"/>
      <c r="AL210" s="415"/>
      <c r="AM210" s="416"/>
      <c r="AN210" s="416"/>
      <c r="AO210" s="416"/>
      <c r="AP210" s="417"/>
      <c r="AQ210" s="415"/>
      <c r="AR210" s="416"/>
      <c r="AS210" s="416"/>
      <c r="AT210" s="416"/>
      <c r="AU210" s="417"/>
      <c r="AV210" s="424">
        <f t="shared" si="40"/>
        <v>0</v>
      </c>
      <c r="AW210" s="425"/>
      <c r="AX210" s="425"/>
      <c r="AY210" s="425"/>
      <c r="AZ210" s="426"/>
      <c r="CN210" s="73"/>
      <c r="CO210" s="73"/>
      <c r="CP210" s="73"/>
      <c r="CQ210" s="73"/>
      <c r="CR210" s="249"/>
      <c r="CS210" s="86"/>
      <c r="DC210" s="222"/>
      <c r="DD210" s="491">
        <f>ROUND(Setup!$AP$6*AB210,0)</f>
        <v>0</v>
      </c>
      <c r="DE210" s="492"/>
      <c r="DF210" s="492"/>
      <c r="DG210" s="492"/>
      <c r="DH210" s="493"/>
      <c r="DI210" s="491">
        <f>ROUND(Setup!$AP$6*AG210,0)</f>
        <v>0</v>
      </c>
      <c r="DJ210" s="492"/>
      <c r="DK210" s="492"/>
      <c r="DL210" s="492"/>
      <c r="DM210" s="493"/>
      <c r="DN210" s="491">
        <f>ROUND(Setup!$AP$6*AL210,0)</f>
        <v>0</v>
      </c>
      <c r="DO210" s="492"/>
      <c r="DP210" s="492"/>
      <c r="DQ210" s="492"/>
      <c r="DR210" s="493"/>
      <c r="DS210" s="491">
        <f>ROUND(Setup!$AP$6*AQ210,0)</f>
        <v>0</v>
      </c>
      <c r="DT210" s="492"/>
      <c r="DU210" s="492"/>
      <c r="DV210" s="492"/>
      <c r="DW210" s="493"/>
      <c r="DX210" s="490">
        <f t="shared" si="41"/>
        <v>0</v>
      </c>
      <c r="DY210" s="314"/>
      <c r="DZ210" s="314"/>
      <c r="EA210" s="314"/>
      <c r="EB210" s="326"/>
      <c r="EC210" s="222"/>
    </row>
    <row r="211" spans="2:133" ht="15" customHeight="1" x14ac:dyDescent="0.2">
      <c r="B211" s="86" t="str">
        <f t="shared" si="42"/>
        <v/>
      </c>
      <c r="C211" s="241"/>
      <c r="D211" s="466"/>
      <c r="E211" s="466"/>
      <c r="F211" s="466"/>
      <c r="G211" s="466"/>
      <c r="H211" s="466"/>
      <c r="I211" s="466"/>
      <c r="J211" s="466"/>
      <c r="K211" s="466"/>
      <c r="L211" s="466"/>
      <c r="M211" s="466"/>
      <c r="N211" s="466"/>
      <c r="O211" s="466"/>
      <c r="P211" s="466"/>
      <c r="Q211" s="466"/>
      <c r="R211" s="442"/>
      <c r="S211" s="443"/>
      <c r="T211" s="443"/>
      <c r="U211" s="443"/>
      <c r="V211" s="443"/>
      <c r="W211" s="443"/>
      <c r="X211" s="443"/>
      <c r="Y211" s="443"/>
      <c r="Z211" s="443"/>
      <c r="AA211" s="443"/>
      <c r="AB211" s="415"/>
      <c r="AC211" s="416"/>
      <c r="AD211" s="416"/>
      <c r="AE211" s="416"/>
      <c r="AF211" s="417"/>
      <c r="AG211" s="415"/>
      <c r="AH211" s="416"/>
      <c r="AI211" s="416"/>
      <c r="AJ211" s="416"/>
      <c r="AK211" s="417"/>
      <c r="AL211" s="415"/>
      <c r="AM211" s="416"/>
      <c r="AN211" s="416"/>
      <c r="AO211" s="416"/>
      <c r="AP211" s="417"/>
      <c r="AQ211" s="415"/>
      <c r="AR211" s="416"/>
      <c r="AS211" s="416"/>
      <c r="AT211" s="416"/>
      <c r="AU211" s="417"/>
      <c r="AV211" s="424">
        <f t="shared" si="40"/>
        <v>0</v>
      </c>
      <c r="AW211" s="425"/>
      <c r="AX211" s="425"/>
      <c r="AY211" s="425"/>
      <c r="AZ211" s="426"/>
      <c r="CN211" s="73"/>
      <c r="CO211" s="73"/>
      <c r="CP211" s="73"/>
      <c r="CQ211" s="73"/>
      <c r="CR211" s="249"/>
      <c r="CS211" s="86"/>
      <c r="DC211" s="222"/>
      <c r="DD211" s="491">
        <f>ROUND(Setup!$AP$6*AB211,0)</f>
        <v>0</v>
      </c>
      <c r="DE211" s="492"/>
      <c r="DF211" s="492"/>
      <c r="DG211" s="492"/>
      <c r="DH211" s="493"/>
      <c r="DI211" s="491">
        <f>ROUND(Setup!$AP$6*AG211,0)</f>
        <v>0</v>
      </c>
      <c r="DJ211" s="492"/>
      <c r="DK211" s="492"/>
      <c r="DL211" s="492"/>
      <c r="DM211" s="493"/>
      <c r="DN211" s="491">
        <f>ROUND(Setup!$AP$6*AL211,0)</f>
        <v>0</v>
      </c>
      <c r="DO211" s="492"/>
      <c r="DP211" s="492"/>
      <c r="DQ211" s="492"/>
      <c r="DR211" s="493"/>
      <c r="DS211" s="491">
        <f>ROUND(Setup!$AP$6*AQ211,0)</f>
        <v>0</v>
      </c>
      <c r="DT211" s="492"/>
      <c r="DU211" s="492"/>
      <c r="DV211" s="492"/>
      <c r="DW211" s="493"/>
      <c r="DX211" s="490">
        <f t="shared" si="41"/>
        <v>0</v>
      </c>
      <c r="DY211" s="314"/>
      <c r="DZ211" s="314"/>
      <c r="EA211" s="314"/>
      <c r="EB211" s="326"/>
      <c r="EC211" s="222"/>
    </row>
    <row r="212" spans="2:133" ht="15" customHeight="1" x14ac:dyDescent="0.2">
      <c r="B212" s="86" t="str">
        <f t="shared" si="42"/>
        <v/>
      </c>
      <c r="C212" s="241"/>
      <c r="D212" s="466"/>
      <c r="E212" s="466"/>
      <c r="F212" s="466"/>
      <c r="G212" s="466"/>
      <c r="H212" s="466"/>
      <c r="I212" s="466"/>
      <c r="J212" s="466"/>
      <c r="K212" s="466"/>
      <c r="L212" s="466"/>
      <c r="M212" s="466"/>
      <c r="N212" s="466"/>
      <c r="O212" s="466"/>
      <c r="P212" s="466"/>
      <c r="Q212" s="466"/>
      <c r="R212" s="442"/>
      <c r="S212" s="443"/>
      <c r="T212" s="443"/>
      <c r="U212" s="443"/>
      <c r="V212" s="443"/>
      <c r="W212" s="443"/>
      <c r="X212" s="443"/>
      <c r="Y212" s="443"/>
      <c r="Z212" s="443"/>
      <c r="AA212" s="443"/>
      <c r="AB212" s="415"/>
      <c r="AC212" s="416"/>
      <c r="AD212" s="416"/>
      <c r="AE212" s="416"/>
      <c r="AF212" s="417"/>
      <c r="AG212" s="415"/>
      <c r="AH212" s="416"/>
      <c r="AI212" s="416"/>
      <c r="AJ212" s="416"/>
      <c r="AK212" s="417"/>
      <c r="AL212" s="415"/>
      <c r="AM212" s="416"/>
      <c r="AN212" s="416"/>
      <c r="AO212" s="416"/>
      <c r="AP212" s="417"/>
      <c r="AQ212" s="415"/>
      <c r="AR212" s="416"/>
      <c r="AS212" s="416"/>
      <c r="AT212" s="416"/>
      <c r="AU212" s="417"/>
      <c r="AV212" s="424">
        <f t="shared" si="40"/>
        <v>0</v>
      </c>
      <c r="AW212" s="425"/>
      <c r="AX212" s="425"/>
      <c r="AY212" s="425"/>
      <c r="AZ212" s="426"/>
      <c r="CN212" s="73"/>
      <c r="CO212" s="73"/>
      <c r="CP212" s="73"/>
      <c r="CQ212" s="73"/>
      <c r="CR212" s="249"/>
      <c r="CS212" s="86"/>
      <c r="DC212" s="222"/>
      <c r="DD212" s="491">
        <f>ROUND(Setup!$AP$6*AB212,0)</f>
        <v>0</v>
      </c>
      <c r="DE212" s="492"/>
      <c r="DF212" s="492"/>
      <c r="DG212" s="492"/>
      <c r="DH212" s="493"/>
      <c r="DI212" s="491">
        <f>ROUND(Setup!$AP$6*AG212,0)</f>
        <v>0</v>
      </c>
      <c r="DJ212" s="492"/>
      <c r="DK212" s="492"/>
      <c r="DL212" s="492"/>
      <c r="DM212" s="493"/>
      <c r="DN212" s="491">
        <f>ROUND(Setup!$AP$6*AL212,0)</f>
        <v>0</v>
      </c>
      <c r="DO212" s="492"/>
      <c r="DP212" s="492"/>
      <c r="DQ212" s="492"/>
      <c r="DR212" s="493"/>
      <c r="DS212" s="491">
        <f>ROUND(Setup!$AP$6*AQ212,0)</f>
        <v>0</v>
      </c>
      <c r="DT212" s="492"/>
      <c r="DU212" s="492"/>
      <c r="DV212" s="492"/>
      <c r="DW212" s="493"/>
      <c r="DX212" s="490">
        <f t="shared" si="41"/>
        <v>0</v>
      </c>
      <c r="DY212" s="314"/>
      <c r="DZ212" s="314"/>
      <c r="EA212" s="314"/>
      <c r="EB212" s="326"/>
      <c r="EC212" s="222"/>
    </row>
    <row r="213" spans="2:133" ht="15" customHeight="1" x14ac:dyDescent="0.2">
      <c r="B213" s="86" t="str">
        <f t="shared" si="42"/>
        <v/>
      </c>
      <c r="C213" s="241"/>
      <c r="D213" s="466"/>
      <c r="E213" s="466"/>
      <c r="F213" s="466"/>
      <c r="G213" s="466"/>
      <c r="H213" s="466"/>
      <c r="I213" s="466"/>
      <c r="J213" s="466"/>
      <c r="K213" s="466"/>
      <c r="L213" s="466"/>
      <c r="M213" s="466"/>
      <c r="N213" s="466"/>
      <c r="O213" s="466"/>
      <c r="P213" s="466"/>
      <c r="Q213" s="466"/>
      <c r="R213" s="442"/>
      <c r="S213" s="443"/>
      <c r="T213" s="443"/>
      <c r="U213" s="443"/>
      <c r="V213" s="443"/>
      <c r="W213" s="443"/>
      <c r="X213" s="443"/>
      <c r="Y213" s="443"/>
      <c r="Z213" s="443"/>
      <c r="AA213" s="443"/>
      <c r="AB213" s="415"/>
      <c r="AC213" s="416"/>
      <c r="AD213" s="416"/>
      <c r="AE213" s="416"/>
      <c r="AF213" s="417"/>
      <c r="AG213" s="415"/>
      <c r="AH213" s="416"/>
      <c r="AI213" s="416"/>
      <c r="AJ213" s="416"/>
      <c r="AK213" s="417"/>
      <c r="AL213" s="415"/>
      <c r="AM213" s="416"/>
      <c r="AN213" s="416"/>
      <c r="AO213" s="416"/>
      <c r="AP213" s="417"/>
      <c r="AQ213" s="415"/>
      <c r="AR213" s="416"/>
      <c r="AS213" s="416"/>
      <c r="AT213" s="416"/>
      <c r="AU213" s="417"/>
      <c r="AV213" s="424">
        <f t="shared" si="40"/>
        <v>0</v>
      </c>
      <c r="AW213" s="425"/>
      <c r="AX213" s="425"/>
      <c r="AY213" s="425"/>
      <c r="AZ213" s="426"/>
      <c r="CN213" s="73"/>
      <c r="CO213" s="73"/>
      <c r="CP213" s="73"/>
      <c r="CQ213" s="73"/>
      <c r="CR213" s="249"/>
      <c r="CS213" s="86"/>
      <c r="DC213" s="222"/>
      <c r="DD213" s="491">
        <f>ROUND(Setup!$AP$6*AB213,0)</f>
        <v>0</v>
      </c>
      <c r="DE213" s="492"/>
      <c r="DF213" s="492"/>
      <c r="DG213" s="492"/>
      <c r="DH213" s="493"/>
      <c r="DI213" s="491">
        <f>ROUND(Setup!$AP$6*AG213,0)</f>
        <v>0</v>
      </c>
      <c r="DJ213" s="492"/>
      <c r="DK213" s="492"/>
      <c r="DL213" s="492"/>
      <c r="DM213" s="493"/>
      <c r="DN213" s="491">
        <f>ROUND(Setup!$AP$6*AL213,0)</f>
        <v>0</v>
      </c>
      <c r="DO213" s="492"/>
      <c r="DP213" s="492"/>
      <c r="DQ213" s="492"/>
      <c r="DR213" s="493"/>
      <c r="DS213" s="491">
        <f>ROUND(Setup!$AP$6*AQ213,0)</f>
        <v>0</v>
      </c>
      <c r="DT213" s="492"/>
      <c r="DU213" s="492"/>
      <c r="DV213" s="492"/>
      <c r="DW213" s="493"/>
      <c r="DX213" s="490">
        <f t="shared" si="41"/>
        <v>0</v>
      </c>
      <c r="DY213" s="314"/>
      <c r="DZ213" s="314"/>
      <c r="EA213" s="314"/>
      <c r="EB213" s="326"/>
      <c r="EC213" s="222"/>
    </row>
    <row r="214" spans="2:133" ht="15" customHeight="1" x14ac:dyDescent="0.2">
      <c r="B214" s="86" t="str">
        <f t="shared" si="42"/>
        <v/>
      </c>
      <c r="C214" s="241"/>
      <c r="D214" s="466"/>
      <c r="E214" s="466"/>
      <c r="F214" s="466"/>
      <c r="G214" s="466"/>
      <c r="H214" s="466"/>
      <c r="I214" s="466"/>
      <c r="J214" s="466"/>
      <c r="K214" s="466"/>
      <c r="L214" s="466"/>
      <c r="M214" s="466"/>
      <c r="N214" s="466"/>
      <c r="O214" s="466"/>
      <c r="P214" s="466"/>
      <c r="Q214" s="466"/>
      <c r="R214" s="442"/>
      <c r="S214" s="443"/>
      <c r="T214" s="443"/>
      <c r="U214" s="443"/>
      <c r="V214" s="443"/>
      <c r="W214" s="443"/>
      <c r="X214" s="443"/>
      <c r="Y214" s="443"/>
      <c r="Z214" s="443"/>
      <c r="AA214" s="443"/>
      <c r="AB214" s="415"/>
      <c r="AC214" s="416"/>
      <c r="AD214" s="416"/>
      <c r="AE214" s="416"/>
      <c r="AF214" s="417"/>
      <c r="AG214" s="415"/>
      <c r="AH214" s="416"/>
      <c r="AI214" s="416"/>
      <c r="AJ214" s="416"/>
      <c r="AK214" s="417"/>
      <c r="AL214" s="415"/>
      <c r="AM214" s="416"/>
      <c r="AN214" s="416"/>
      <c r="AO214" s="416"/>
      <c r="AP214" s="417"/>
      <c r="AQ214" s="415"/>
      <c r="AR214" s="416"/>
      <c r="AS214" s="416"/>
      <c r="AT214" s="416"/>
      <c r="AU214" s="417"/>
      <c r="AV214" s="424">
        <f t="shared" si="40"/>
        <v>0</v>
      </c>
      <c r="AW214" s="425"/>
      <c r="AX214" s="425"/>
      <c r="AY214" s="425"/>
      <c r="AZ214" s="426"/>
      <c r="CN214" s="73"/>
      <c r="CO214" s="73"/>
      <c r="CP214" s="73"/>
      <c r="CQ214" s="73"/>
      <c r="CR214" s="249"/>
      <c r="CS214" s="86"/>
      <c r="DC214" s="222"/>
      <c r="DD214" s="491">
        <f>ROUND(Setup!$AP$6*AB214,0)</f>
        <v>0</v>
      </c>
      <c r="DE214" s="492"/>
      <c r="DF214" s="492"/>
      <c r="DG214" s="492"/>
      <c r="DH214" s="493"/>
      <c r="DI214" s="491">
        <f>ROUND(Setup!$AP$6*AG214,0)</f>
        <v>0</v>
      </c>
      <c r="DJ214" s="492"/>
      <c r="DK214" s="492"/>
      <c r="DL214" s="492"/>
      <c r="DM214" s="493"/>
      <c r="DN214" s="491">
        <f>ROUND(Setup!$AP$6*AL214,0)</f>
        <v>0</v>
      </c>
      <c r="DO214" s="492"/>
      <c r="DP214" s="492"/>
      <c r="DQ214" s="492"/>
      <c r="DR214" s="493"/>
      <c r="DS214" s="491">
        <f>ROUND(Setup!$AP$6*AQ214,0)</f>
        <v>0</v>
      </c>
      <c r="DT214" s="492"/>
      <c r="DU214" s="492"/>
      <c r="DV214" s="492"/>
      <c r="DW214" s="493"/>
      <c r="DX214" s="490">
        <f t="shared" si="41"/>
        <v>0</v>
      </c>
      <c r="DY214" s="314"/>
      <c r="DZ214" s="314"/>
      <c r="EA214" s="314"/>
      <c r="EB214" s="326"/>
      <c r="EC214" s="222"/>
    </row>
    <row r="215" spans="2:133" ht="15" customHeight="1" x14ac:dyDescent="0.2">
      <c r="B215" s="86" t="str">
        <f t="shared" si="42"/>
        <v/>
      </c>
      <c r="C215" s="241"/>
      <c r="D215" s="466"/>
      <c r="E215" s="466"/>
      <c r="F215" s="466"/>
      <c r="G215" s="466"/>
      <c r="H215" s="466"/>
      <c r="I215" s="466"/>
      <c r="J215" s="466"/>
      <c r="K215" s="466"/>
      <c r="L215" s="466"/>
      <c r="M215" s="466"/>
      <c r="N215" s="466"/>
      <c r="O215" s="466"/>
      <c r="P215" s="466"/>
      <c r="Q215" s="466"/>
      <c r="R215" s="442"/>
      <c r="S215" s="443"/>
      <c r="T215" s="443"/>
      <c r="U215" s="443"/>
      <c r="V215" s="443"/>
      <c r="W215" s="443"/>
      <c r="X215" s="443"/>
      <c r="Y215" s="443"/>
      <c r="Z215" s="443"/>
      <c r="AA215" s="443"/>
      <c r="AB215" s="415"/>
      <c r="AC215" s="416"/>
      <c r="AD215" s="416"/>
      <c r="AE215" s="416"/>
      <c r="AF215" s="417"/>
      <c r="AG215" s="415"/>
      <c r="AH215" s="416"/>
      <c r="AI215" s="416"/>
      <c r="AJ215" s="416"/>
      <c r="AK215" s="417"/>
      <c r="AL215" s="415"/>
      <c r="AM215" s="416"/>
      <c r="AN215" s="416"/>
      <c r="AO215" s="416"/>
      <c r="AP215" s="417"/>
      <c r="AQ215" s="415"/>
      <c r="AR215" s="416"/>
      <c r="AS215" s="416"/>
      <c r="AT215" s="416"/>
      <c r="AU215" s="417"/>
      <c r="AV215" s="424">
        <f t="shared" si="40"/>
        <v>0</v>
      </c>
      <c r="AW215" s="425"/>
      <c r="AX215" s="425"/>
      <c r="AY215" s="425"/>
      <c r="AZ215" s="426"/>
      <c r="CN215" s="73"/>
      <c r="CO215" s="73"/>
      <c r="CP215" s="73"/>
      <c r="CQ215" s="73"/>
      <c r="CR215" s="249"/>
      <c r="CS215" s="86"/>
      <c r="DC215" s="222"/>
      <c r="DD215" s="491">
        <f>ROUND(Setup!$AP$6*AB215,0)</f>
        <v>0</v>
      </c>
      <c r="DE215" s="492"/>
      <c r="DF215" s="492"/>
      <c r="DG215" s="492"/>
      <c r="DH215" s="493"/>
      <c r="DI215" s="491">
        <f>ROUND(Setup!$AP$6*AG215,0)</f>
        <v>0</v>
      </c>
      <c r="DJ215" s="492"/>
      <c r="DK215" s="492"/>
      <c r="DL215" s="492"/>
      <c r="DM215" s="493"/>
      <c r="DN215" s="491">
        <f>ROUND(Setup!$AP$6*AL215,0)</f>
        <v>0</v>
      </c>
      <c r="DO215" s="492"/>
      <c r="DP215" s="492"/>
      <c r="DQ215" s="492"/>
      <c r="DR215" s="493"/>
      <c r="DS215" s="491">
        <f>ROUND(Setup!$AP$6*AQ215,0)</f>
        <v>0</v>
      </c>
      <c r="DT215" s="492"/>
      <c r="DU215" s="492"/>
      <c r="DV215" s="492"/>
      <c r="DW215" s="493"/>
      <c r="DX215" s="490">
        <f t="shared" si="41"/>
        <v>0</v>
      </c>
      <c r="DY215" s="314"/>
      <c r="DZ215" s="314"/>
      <c r="EA215" s="314"/>
      <c r="EB215" s="326"/>
      <c r="EC215" s="222"/>
    </row>
    <row r="216" spans="2:133" ht="15" customHeight="1" x14ac:dyDescent="0.2">
      <c r="B216" s="86" t="str">
        <f t="shared" si="42"/>
        <v/>
      </c>
      <c r="C216" s="241"/>
      <c r="D216" s="466"/>
      <c r="E216" s="466"/>
      <c r="F216" s="466"/>
      <c r="G216" s="466"/>
      <c r="H216" s="466"/>
      <c r="I216" s="466"/>
      <c r="J216" s="466"/>
      <c r="K216" s="466"/>
      <c r="L216" s="466"/>
      <c r="M216" s="466"/>
      <c r="N216" s="466"/>
      <c r="O216" s="466"/>
      <c r="P216" s="466"/>
      <c r="Q216" s="466"/>
      <c r="R216" s="442"/>
      <c r="S216" s="443"/>
      <c r="T216" s="443"/>
      <c r="U216" s="443"/>
      <c r="V216" s="443"/>
      <c r="W216" s="443"/>
      <c r="X216" s="443"/>
      <c r="Y216" s="443"/>
      <c r="Z216" s="443"/>
      <c r="AA216" s="443"/>
      <c r="AB216" s="415"/>
      <c r="AC216" s="416"/>
      <c r="AD216" s="416"/>
      <c r="AE216" s="416"/>
      <c r="AF216" s="417"/>
      <c r="AG216" s="415"/>
      <c r="AH216" s="416"/>
      <c r="AI216" s="416"/>
      <c r="AJ216" s="416"/>
      <c r="AK216" s="417"/>
      <c r="AL216" s="415"/>
      <c r="AM216" s="416"/>
      <c r="AN216" s="416"/>
      <c r="AO216" s="416"/>
      <c r="AP216" s="417"/>
      <c r="AQ216" s="415"/>
      <c r="AR216" s="416"/>
      <c r="AS216" s="416"/>
      <c r="AT216" s="416"/>
      <c r="AU216" s="417"/>
      <c r="AV216" s="424">
        <f t="shared" si="40"/>
        <v>0</v>
      </c>
      <c r="AW216" s="425"/>
      <c r="AX216" s="425"/>
      <c r="AY216" s="425"/>
      <c r="AZ216" s="426"/>
      <c r="CN216" s="73"/>
      <c r="CO216" s="73"/>
      <c r="CP216" s="73"/>
      <c r="CQ216" s="73"/>
      <c r="CR216" s="249"/>
      <c r="CS216" s="86"/>
      <c r="DC216" s="222"/>
      <c r="DD216" s="491">
        <f>ROUND(Setup!$AP$6*AB216,0)</f>
        <v>0</v>
      </c>
      <c r="DE216" s="492"/>
      <c r="DF216" s="492"/>
      <c r="DG216" s="492"/>
      <c r="DH216" s="493"/>
      <c r="DI216" s="491">
        <f>ROUND(Setup!$AP$6*AG216,0)</f>
        <v>0</v>
      </c>
      <c r="DJ216" s="492"/>
      <c r="DK216" s="492"/>
      <c r="DL216" s="492"/>
      <c r="DM216" s="493"/>
      <c r="DN216" s="491">
        <f>ROUND(Setup!$AP$6*AL216,0)</f>
        <v>0</v>
      </c>
      <c r="DO216" s="492"/>
      <c r="DP216" s="492"/>
      <c r="DQ216" s="492"/>
      <c r="DR216" s="493"/>
      <c r="DS216" s="491">
        <f>ROUND(Setup!$AP$6*AQ216,0)</f>
        <v>0</v>
      </c>
      <c r="DT216" s="492"/>
      <c r="DU216" s="492"/>
      <c r="DV216" s="492"/>
      <c r="DW216" s="493"/>
      <c r="DX216" s="490">
        <f t="shared" si="41"/>
        <v>0</v>
      </c>
      <c r="DY216" s="314"/>
      <c r="DZ216" s="314"/>
      <c r="EA216" s="314"/>
      <c r="EB216" s="326"/>
      <c r="EC216" s="222"/>
    </row>
    <row r="217" spans="2:133" ht="15" customHeight="1" x14ac:dyDescent="0.2">
      <c r="B217" s="86" t="str">
        <f t="shared" si="42"/>
        <v/>
      </c>
      <c r="C217" s="241"/>
      <c r="D217" s="466"/>
      <c r="E217" s="466"/>
      <c r="F217" s="466"/>
      <c r="G217" s="466"/>
      <c r="H217" s="466"/>
      <c r="I217" s="466"/>
      <c r="J217" s="466"/>
      <c r="K217" s="466"/>
      <c r="L217" s="466"/>
      <c r="M217" s="466"/>
      <c r="N217" s="466"/>
      <c r="O217" s="466"/>
      <c r="P217" s="466"/>
      <c r="Q217" s="466"/>
      <c r="R217" s="442"/>
      <c r="S217" s="443"/>
      <c r="T217" s="443"/>
      <c r="U217" s="443"/>
      <c r="V217" s="443"/>
      <c r="W217" s="443"/>
      <c r="X217" s="443"/>
      <c r="Y217" s="443"/>
      <c r="Z217" s="443"/>
      <c r="AA217" s="443"/>
      <c r="AB217" s="415"/>
      <c r="AC217" s="416"/>
      <c r="AD217" s="416"/>
      <c r="AE217" s="416"/>
      <c r="AF217" s="417"/>
      <c r="AG217" s="415"/>
      <c r="AH217" s="416"/>
      <c r="AI217" s="416"/>
      <c r="AJ217" s="416"/>
      <c r="AK217" s="417"/>
      <c r="AL217" s="415"/>
      <c r="AM217" s="416"/>
      <c r="AN217" s="416"/>
      <c r="AO217" s="416"/>
      <c r="AP217" s="417"/>
      <c r="AQ217" s="415"/>
      <c r="AR217" s="416"/>
      <c r="AS217" s="416"/>
      <c r="AT217" s="416"/>
      <c r="AU217" s="417"/>
      <c r="AV217" s="424">
        <f t="shared" si="40"/>
        <v>0</v>
      </c>
      <c r="AW217" s="425"/>
      <c r="AX217" s="425"/>
      <c r="AY217" s="425"/>
      <c r="AZ217" s="426"/>
      <c r="CN217" s="73"/>
      <c r="CO217" s="73"/>
      <c r="CP217" s="73"/>
      <c r="CQ217" s="73"/>
      <c r="CR217" s="249"/>
      <c r="CS217" s="86"/>
      <c r="DC217" s="222"/>
      <c r="DD217" s="491">
        <f>ROUND(Setup!$AP$6*AB217,0)</f>
        <v>0</v>
      </c>
      <c r="DE217" s="492"/>
      <c r="DF217" s="492"/>
      <c r="DG217" s="492"/>
      <c r="DH217" s="493"/>
      <c r="DI217" s="491">
        <f>ROUND(Setup!$AP$6*AG217,0)</f>
        <v>0</v>
      </c>
      <c r="DJ217" s="492"/>
      <c r="DK217" s="492"/>
      <c r="DL217" s="492"/>
      <c r="DM217" s="493"/>
      <c r="DN217" s="491">
        <f>ROUND(Setup!$AP$6*AL217,0)</f>
        <v>0</v>
      </c>
      <c r="DO217" s="492"/>
      <c r="DP217" s="492"/>
      <c r="DQ217" s="492"/>
      <c r="DR217" s="493"/>
      <c r="DS217" s="491">
        <f>ROUND(Setup!$AP$6*AQ217,0)</f>
        <v>0</v>
      </c>
      <c r="DT217" s="492"/>
      <c r="DU217" s="492"/>
      <c r="DV217" s="492"/>
      <c r="DW217" s="493"/>
      <c r="DX217" s="490">
        <f t="shared" si="41"/>
        <v>0</v>
      </c>
      <c r="DY217" s="314"/>
      <c r="DZ217" s="314"/>
      <c r="EA217" s="314"/>
      <c r="EB217" s="326"/>
      <c r="EC217" s="222"/>
    </row>
    <row r="218" spans="2:133" ht="15" customHeight="1" x14ac:dyDescent="0.2">
      <c r="B218" s="86" t="str">
        <f t="shared" si="42"/>
        <v/>
      </c>
      <c r="C218" s="241"/>
      <c r="D218" s="466"/>
      <c r="E218" s="466"/>
      <c r="F218" s="466"/>
      <c r="G218" s="466"/>
      <c r="H218" s="466"/>
      <c r="I218" s="466"/>
      <c r="J218" s="466"/>
      <c r="K218" s="466"/>
      <c r="L218" s="466"/>
      <c r="M218" s="466"/>
      <c r="N218" s="466"/>
      <c r="O218" s="466"/>
      <c r="P218" s="466"/>
      <c r="Q218" s="466"/>
      <c r="R218" s="442"/>
      <c r="S218" s="443"/>
      <c r="T218" s="443"/>
      <c r="U218" s="443"/>
      <c r="V218" s="443"/>
      <c r="W218" s="443"/>
      <c r="X218" s="443"/>
      <c r="Y218" s="443"/>
      <c r="Z218" s="443"/>
      <c r="AA218" s="443"/>
      <c r="AB218" s="415"/>
      <c r="AC218" s="416"/>
      <c r="AD218" s="416"/>
      <c r="AE218" s="416"/>
      <c r="AF218" s="417"/>
      <c r="AG218" s="415"/>
      <c r="AH218" s="416"/>
      <c r="AI218" s="416"/>
      <c r="AJ218" s="416"/>
      <c r="AK218" s="417"/>
      <c r="AL218" s="415"/>
      <c r="AM218" s="416"/>
      <c r="AN218" s="416"/>
      <c r="AO218" s="416"/>
      <c r="AP218" s="417"/>
      <c r="AQ218" s="415"/>
      <c r="AR218" s="416"/>
      <c r="AS218" s="416"/>
      <c r="AT218" s="416"/>
      <c r="AU218" s="417"/>
      <c r="AV218" s="424">
        <f t="shared" ref="AV218:AV262" si="43">ROUND((SUM(AB218:AU218)),0)</f>
        <v>0</v>
      </c>
      <c r="AW218" s="425"/>
      <c r="AX218" s="425"/>
      <c r="AY218" s="425"/>
      <c r="AZ218" s="426"/>
      <c r="DC218" s="222"/>
      <c r="DD218" s="491">
        <f>ROUND(Setup!$AP$6*AB218,0)</f>
        <v>0</v>
      </c>
      <c r="DE218" s="492"/>
      <c r="DF218" s="492"/>
      <c r="DG218" s="492"/>
      <c r="DH218" s="493"/>
      <c r="DI218" s="491">
        <f>ROUND(Setup!$AP$6*AG218,0)</f>
        <v>0</v>
      </c>
      <c r="DJ218" s="492"/>
      <c r="DK218" s="492"/>
      <c r="DL218" s="492"/>
      <c r="DM218" s="493"/>
      <c r="DN218" s="491">
        <f>ROUND(Setup!$AP$6*AL218,0)</f>
        <v>0</v>
      </c>
      <c r="DO218" s="492"/>
      <c r="DP218" s="492"/>
      <c r="DQ218" s="492"/>
      <c r="DR218" s="493"/>
      <c r="DS218" s="491">
        <f>ROUND(Setup!$AP$6*AQ218,0)</f>
        <v>0</v>
      </c>
      <c r="DT218" s="492"/>
      <c r="DU218" s="492"/>
      <c r="DV218" s="492"/>
      <c r="DW218" s="493"/>
      <c r="DX218" s="490">
        <f t="shared" ref="DX218:DX262" si="44">ROUND((SUM(DD218:DW218)),0)</f>
        <v>0</v>
      </c>
      <c r="DY218" s="314"/>
      <c r="DZ218" s="314"/>
      <c r="EA218" s="314"/>
      <c r="EB218" s="326"/>
      <c r="EC218" s="222"/>
    </row>
    <row r="219" spans="2:133" ht="15" customHeight="1" x14ac:dyDescent="0.2">
      <c r="B219" s="86" t="str">
        <f t="shared" si="42"/>
        <v/>
      </c>
      <c r="C219" s="241"/>
      <c r="D219" s="466"/>
      <c r="E219" s="466"/>
      <c r="F219" s="466"/>
      <c r="G219" s="466"/>
      <c r="H219" s="466"/>
      <c r="I219" s="466"/>
      <c r="J219" s="466"/>
      <c r="K219" s="466"/>
      <c r="L219" s="466"/>
      <c r="M219" s="466"/>
      <c r="N219" s="466"/>
      <c r="O219" s="466"/>
      <c r="P219" s="466"/>
      <c r="Q219" s="466"/>
      <c r="R219" s="442"/>
      <c r="S219" s="443"/>
      <c r="T219" s="443"/>
      <c r="U219" s="443"/>
      <c r="V219" s="443"/>
      <c r="W219" s="443"/>
      <c r="X219" s="443"/>
      <c r="Y219" s="443"/>
      <c r="Z219" s="443"/>
      <c r="AA219" s="443"/>
      <c r="AB219" s="415"/>
      <c r="AC219" s="416"/>
      <c r="AD219" s="416"/>
      <c r="AE219" s="416"/>
      <c r="AF219" s="417"/>
      <c r="AG219" s="415"/>
      <c r="AH219" s="416"/>
      <c r="AI219" s="416"/>
      <c r="AJ219" s="416"/>
      <c r="AK219" s="417"/>
      <c r="AL219" s="415"/>
      <c r="AM219" s="416"/>
      <c r="AN219" s="416"/>
      <c r="AO219" s="416"/>
      <c r="AP219" s="417"/>
      <c r="AQ219" s="415"/>
      <c r="AR219" s="416"/>
      <c r="AS219" s="416"/>
      <c r="AT219" s="416"/>
      <c r="AU219" s="417"/>
      <c r="AV219" s="424">
        <f t="shared" si="43"/>
        <v>0</v>
      </c>
      <c r="AW219" s="425"/>
      <c r="AX219" s="425"/>
      <c r="AY219" s="425"/>
      <c r="AZ219" s="426"/>
      <c r="DC219" s="222"/>
      <c r="DD219" s="491">
        <f>ROUND(Setup!$AP$6*AB219,0)</f>
        <v>0</v>
      </c>
      <c r="DE219" s="492"/>
      <c r="DF219" s="492"/>
      <c r="DG219" s="492"/>
      <c r="DH219" s="493"/>
      <c r="DI219" s="491">
        <f>ROUND(Setup!$AP$6*AG219,0)</f>
        <v>0</v>
      </c>
      <c r="DJ219" s="492"/>
      <c r="DK219" s="492"/>
      <c r="DL219" s="492"/>
      <c r="DM219" s="493"/>
      <c r="DN219" s="491">
        <f>ROUND(Setup!$AP$6*AL219,0)</f>
        <v>0</v>
      </c>
      <c r="DO219" s="492"/>
      <c r="DP219" s="492"/>
      <c r="DQ219" s="492"/>
      <c r="DR219" s="493"/>
      <c r="DS219" s="491">
        <f>ROUND(Setup!$AP$6*AQ219,0)</f>
        <v>0</v>
      </c>
      <c r="DT219" s="492"/>
      <c r="DU219" s="492"/>
      <c r="DV219" s="492"/>
      <c r="DW219" s="493"/>
      <c r="DX219" s="490">
        <f t="shared" si="44"/>
        <v>0</v>
      </c>
      <c r="DY219" s="314"/>
      <c r="DZ219" s="314"/>
      <c r="EA219" s="314"/>
      <c r="EB219" s="326"/>
      <c r="EC219" s="222"/>
    </row>
    <row r="220" spans="2:133" ht="15" customHeight="1" x14ac:dyDescent="0.2">
      <c r="B220" s="86" t="str">
        <f t="shared" si="42"/>
        <v/>
      </c>
      <c r="C220" s="241"/>
      <c r="D220" s="466"/>
      <c r="E220" s="466"/>
      <c r="F220" s="466"/>
      <c r="G220" s="466"/>
      <c r="H220" s="466"/>
      <c r="I220" s="466"/>
      <c r="J220" s="466"/>
      <c r="K220" s="466"/>
      <c r="L220" s="466"/>
      <c r="M220" s="466"/>
      <c r="N220" s="466"/>
      <c r="O220" s="466"/>
      <c r="P220" s="466"/>
      <c r="Q220" s="466"/>
      <c r="R220" s="442"/>
      <c r="S220" s="443"/>
      <c r="T220" s="443"/>
      <c r="U220" s="443"/>
      <c r="V220" s="443"/>
      <c r="W220" s="443"/>
      <c r="X220" s="443"/>
      <c r="Y220" s="443"/>
      <c r="Z220" s="443"/>
      <c r="AA220" s="443"/>
      <c r="AB220" s="415"/>
      <c r="AC220" s="416"/>
      <c r="AD220" s="416"/>
      <c r="AE220" s="416"/>
      <c r="AF220" s="417"/>
      <c r="AG220" s="415"/>
      <c r="AH220" s="416"/>
      <c r="AI220" s="416"/>
      <c r="AJ220" s="416"/>
      <c r="AK220" s="417"/>
      <c r="AL220" s="415"/>
      <c r="AM220" s="416"/>
      <c r="AN220" s="416"/>
      <c r="AO220" s="416"/>
      <c r="AP220" s="417"/>
      <c r="AQ220" s="415"/>
      <c r="AR220" s="416"/>
      <c r="AS220" s="416"/>
      <c r="AT220" s="416"/>
      <c r="AU220" s="417"/>
      <c r="AV220" s="424">
        <f t="shared" si="43"/>
        <v>0</v>
      </c>
      <c r="AW220" s="425"/>
      <c r="AX220" s="425"/>
      <c r="AY220" s="425"/>
      <c r="AZ220" s="426"/>
      <c r="DC220" s="222"/>
      <c r="DD220" s="491">
        <f>ROUND(Setup!$AP$6*AB220,0)</f>
        <v>0</v>
      </c>
      <c r="DE220" s="492"/>
      <c r="DF220" s="492"/>
      <c r="DG220" s="492"/>
      <c r="DH220" s="493"/>
      <c r="DI220" s="491">
        <f>ROUND(Setup!$AP$6*AG220,0)</f>
        <v>0</v>
      </c>
      <c r="DJ220" s="492"/>
      <c r="DK220" s="492"/>
      <c r="DL220" s="492"/>
      <c r="DM220" s="493"/>
      <c r="DN220" s="491">
        <f>ROUND(Setup!$AP$6*AL220,0)</f>
        <v>0</v>
      </c>
      <c r="DO220" s="492"/>
      <c r="DP220" s="492"/>
      <c r="DQ220" s="492"/>
      <c r="DR220" s="493"/>
      <c r="DS220" s="491">
        <f>ROUND(Setup!$AP$6*AQ220,0)</f>
        <v>0</v>
      </c>
      <c r="DT220" s="492"/>
      <c r="DU220" s="492"/>
      <c r="DV220" s="492"/>
      <c r="DW220" s="493"/>
      <c r="DX220" s="490">
        <f t="shared" si="44"/>
        <v>0</v>
      </c>
      <c r="DY220" s="314"/>
      <c r="DZ220" s="314"/>
      <c r="EA220" s="314"/>
      <c r="EB220" s="326"/>
      <c r="EC220" s="222"/>
    </row>
    <row r="221" spans="2:133" ht="15" customHeight="1" x14ac:dyDescent="0.2">
      <c r="B221" s="86" t="str">
        <f t="shared" si="42"/>
        <v/>
      </c>
      <c r="C221" s="241"/>
      <c r="D221" s="466"/>
      <c r="E221" s="466"/>
      <c r="F221" s="466"/>
      <c r="G221" s="466"/>
      <c r="H221" s="466"/>
      <c r="I221" s="466"/>
      <c r="J221" s="466"/>
      <c r="K221" s="466"/>
      <c r="L221" s="466"/>
      <c r="M221" s="466"/>
      <c r="N221" s="466"/>
      <c r="O221" s="466"/>
      <c r="P221" s="466"/>
      <c r="Q221" s="466"/>
      <c r="R221" s="442"/>
      <c r="S221" s="443"/>
      <c r="T221" s="443"/>
      <c r="U221" s="443"/>
      <c r="V221" s="443"/>
      <c r="W221" s="443"/>
      <c r="X221" s="443"/>
      <c r="Y221" s="443"/>
      <c r="Z221" s="443"/>
      <c r="AA221" s="443"/>
      <c r="AB221" s="415"/>
      <c r="AC221" s="416"/>
      <c r="AD221" s="416"/>
      <c r="AE221" s="416"/>
      <c r="AF221" s="417"/>
      <c r="AG221" s="415"/>
      <c r="AH221" s="416"/>
      <c r="AI221" s="416"/>
      <c r="AJ221" s="416"/>
      <c r="AK221" s="417"/>
      <c r="AL221" s="415"/>
      <c r="AM221" s="416"/>
      <c r="AN221" s="416"/>
      <c r="AO221" s="416"/>
      <c r="AP221" s="417"/>
      <c r="AQ221" s="415"/>
      <c r="AR221" s="416"/>
      <c r="AS221" s="416"/>
      <c r="AT221" s="416"/>
      <c r="AU221" s="417"/>
      <c r="AV221" s="424">
        <f t="shared" si="43"/>
        <v>0</v>
      </c>
      <c r="AW221" s="425"/>
      <c r="AX221" s="425"/>
      <c r="AY221" s="425"/>
      <c r="AZ221" s="426"/>
      <c r="DC221" s="222"/>
      <c r="DD221" s="491">
        <f>ROUND(Setup!$AP$6*AB221,0)</f>
        <v>0</v>
      </c>
      <c r="DE221" s="492"/>
      <c r="DF221" s="492"/>
      <c r="DG221" s="492"/>
      <c r="DH221" s="493"/>
      <c r="DI221" s="491">
        <f>ROUND(Setup!$AP$6*AG221,0)</f>
        <v>0</v>
      </c>
      <c r="DJ221" s="492"/>
      <c r="DK221" s="492"/>
      <c r="DL221" s="492"/>
      <c r="DM221" s="493"/>
      <c r="DN221" s="491">
        <f>ROUND(Setup!$AP$6*AL221,0)</f>
        <v>0</v>
      </c>
      <c r="DO221" s="492"/>
      <c r="DP221" s="492"/>
      <c r="DQ221" s="492"/>
      <c r="DR221" s="493"/>
      <c r="DS221" s="491">
        <f>ROUND(Setup!$AP$6*AQ221,0)</f>
        <v>0</v>
      </c>
      <c r="DT221" s="492"/>
      <c r="DU221" s="492"/>
      <c r="DV221" s="492"/>
      <c r="DW221" s="493"/>
      <c r="DX221" s="490">
        <f t="shared" si="44"/>
        <v>0</v>
      </c>
      <c r="DY221" s="314"/>
      <c r="DZ221" s="314"/>
      <c r="EA221" s="314"/>
      <c r="EB221" s="326"/>
      <c r="EC221" s="222"/>
    </row>
    <row r="222" spans="2:133" ht="15" customHeight="1" x14ac:dyDescent="0.2">
      <c r="B222" s="86" t="str">
        <f t="shared" si="42"/>
        <v/>
      </c>
      <c r="C222" s="241"/>
      <c r="D222" s="466"/>
      <c r="E222" s="466"/>
      <c r="F222" s="466"/>
      <c r="G222" s="466"/>
      <c r="H222" s="466"/>
      <c r="I222" s="466"/>
      <c r="J222" s="466"/>
      <c r="K222" s="466"/>
      <c r="L222" s="466"/>
      <c r="M222" s="466"/>
      <c r="N222" s="466"/>
      <c r="O222" s="466"/>
      <c r="P222" s="466"/>
      <c r="Q222" s="466"/>
      <c r="R222" s="442"/>
      <c r="S222" s="443"/>
      <c r="T222" s="443"/>
      <c r="U222" s="443"/>
      <c r="V222" s="443"/>
      <c r="W222" s="443"/>
      <c r="X222" s="443"/>
      <c r="Y222" s="443"/>
      <c r="Z222" s="443"/>
      <c r="AA222" s="443"/>
      <c r="AB222" s="415"/>
      <c r="AC222" s="416"/>
      <c r="AD222" s="416"/>
      <c r="AE222" s="416"/>
      <c r="AF222" s="417"/>
      <c r="AG222" s="415"/>
      <c r="AH222" s="416"/>
      <c r="AI222" s="416"/>
      <c r="AJ222" s="416"/>
      <c r="AK222" s="417"/>
      <c r="AL222" s="415"/>
      <c r="AM222" s="416"/>
      <c r="AN222" s="416"/>
      <c r="AO222" s="416"/>
      <c r="AP222" s="417"/>
      <c r="AQ222" s="415"/>
      <c r="AR222" s="416"/>
      <c r="AS222" s="416"/>
      <c r="AT222" s="416"/>
      <c r="AU222" s="417"/>
      <c r="AV222" s="424">
        <f t="shared" si="43"/>
        <v>0</v>
      </c>
      <c r="AW222" s="425"/>
      <c r="AX222" s="425"/>
      <c r="AY222" s="425"/>
      <c r="AZ222" s="426"/>
      <c r="DC222" s="222"/>
      <c r="DD222" s="491">
        <f>ROUND(Setup!$AP$6*AB222,0)</f>
        <v>0</v>
      </c>
      <c r="DE222" s="492"/>
      <c r="DF222" s="492"/>
      <c r="DG222" s="492"/>
      <c r="DH222" s="493"/>
      <c r="DI222" s="491">
        <f>ROUND(Setup!$AP$6*AG222,0)</f>
        <v>0</v>
      </c>
      <c r="DJ222" s="492"/>
      <c r="DK222" s="492"/>
      <c r="DL222" s="492"/>
      <c r="DM222" s="493"/>
      <c r="DN222" s="491">
        <f>ROUND(Setup!$AP$6*AL222,0)</f>
        <v>0</v>
      </c>
      <c r="DO222" s="492"/>
      <c r="DP222" s="492"/>
      <c r="DQ222" s="492"/>
      <c r="DR222" s="493"/>
      <c r="DS222" s="491">
        <f>ROUND(Setup!$AP$6*AQ222,0)</f>
        <v>0</v>
      </c>
      <c r="DT222" s="492"/>
      <c r="DU222" s="492"/>
      <c r="DV222" s="492"/>
      <c r="DW222" s="493"/>
      <c r="DX222" s="490">
        <f t="shared" si="44"/>
        <v>0</v>
      </c>
      <c r="DY222" s="314"/>
      <c r="DZ222" s="314"/>
      <c r="EA222" s="314"/>
      <c r="EB222" s="326"/>
      <c r="EC222" s="222"/>
    </row>
    <row r="223" spans="2:133" ht="15" customHeight="1" x14ac:dyDescent="0.2">
      <c r="B223" s="86" t="str">
        <f t="shared" si="42"/>
        <v/>
      </c>
      <c r="C223" s="241"/>
      <c r="D223" s="466"/>
      <c r="E223" s="466"/>
      <c r="F223" s="466"/>
      <c r="G223" s="466"/>
      <c r="H223" s="466"/>
      <c r="I223" s="466"/>
      <c r="J223" s="466"/>
      <c r="K223" s="466"/>
      <c r="L223" s="466"/>
      <c r="M223" s="466"/>
      <c r="N223" s="466"/>
      <c r="O223" s="466"/>
      <c r="P223" s="466"/>
      <c r="Q223" s="466"/>
      <c r="R223" s="442"/>
      <c r="S223" s="443"/>
      <c r="T223" s="443"/>
      <c r="U223" s="443"/>
      <c r="V223" s="443"/>
      <c r="W223" s="443"/>
      <c r="X223" s="443"/>
      <c r="Y223" s="443"/>
      <c r="Z223" s="443"/>
      <c r="AA223" s="443"/>
      <c r="AB223" s="415"/>
      <c r="AC223" s="416"/>
      <c r="AD223" s="416"/>
      <c r="AE223" s="416"/>
      <c r="AF223" s="417"/>
      <c r="AG223" s="415"/>
      <c r="AH223" s="416"/>
      <c r="AI223" s="416"/>
      <c r="AJ223" s="416"/>
      <c r="AK223" s="417"/>
      <c r="AL223" s="415"/>
      <c r="AM223" s="416"/>
      <c r="AN223" s="416"/>
      <c r="AO223" s="416"/>
      <c r="AP223" s="417"/>
      <c r="AQ223" s="415"/>
      <c r="AR223" s="416"/>
      <c r="AS223" s="416"/>
      <c r="AT223" s="416"/>
      <c r="AU223" s="417"/>
      <c r="AV223" s="424">
        <f t="shared" si="43"/>
        <v>0</v>
      </c>
      <c r="AW223" s="425"/>
      <c r="AX223" s="425"/>
      <c r="AY223" s="425"/>
      <c r="AZ223" s="426"/>
      <c r="DC223" s="222"/>
      <c r="DD223" s="491">
        <f>ROUND(Setup!$AP$6*AB223,0)</f>
        <v>0</v>
      </c>
      <c r="DE223" s="492"/>
      <c r="DF223" s="492"/>
      <c r="DG223" s="492"/>
      <c r="DH223" s="493"/>
      <c r="DI223" s="491">
        <f>ROUND(Setup!$AP$6*AG223,0)</f>
        <v>0</v>
      </c>
      <c r="DJ223" s="492"/>
      <c r="DK223" s="492"/>
      <c r="DL223" s="492"/>
      <c r="DM223" s="493"/>
      <c r="DN223" s="491">
        <f>ROUND(Setup!$AP$6*AL223,0)</f>
        <v>0</v>
      </c>
      <c r="DO223" s="492"/>
      <c r="DP223" s="492"/>
      <c r="DQ223" s="492"/>
      <c r="DR223" s="493"/>
      <c r="DS223" s="491">
        <f>ROUND(Setup!$AP$6*AQ223,0)</f>
        <v>0</v>
      </c>
      <c r="DT223" s="492"/>
      <c r="DU223" s="492"/>
      <c r="DV223" s="492"/>
      <c r="DW223" s="493"/>
      <c r="DX223" s="490">
        <f t="shared" si="44"/>
        <v>0</v>
      </c>
      <c r="DY223" s="314"/>
      <c r="DZ223" s="314"/>
      <c r="EA223" s="314"/>
      <c r="EB223" s="326"/>
      <c r="EC223" s="222"/>
    </row>
    <row r="224" spans="2:133" ht="15" customHeight="1" x14ac:dyDescent="0.2">
      <c r="B224" s="86" t="str">
        <f t="shared" si="42"/>
        <v/>
      </c>
      <c r="C224" s="241"/>
      <c r="D224" s="466"/>
      <c r="E224" s="466"/>
      <c r="F224" s="466"/>
      <c r="G224" s="466"/>
      <c r="H224" s="466"/>
      <c r="I224" s="466"/>
      <c r="J224" s="466"/>
      <c r="K224" s="466"/>
      <c r="L224" s="466"/>
      <c r="M224" s="466"/>
      <c r="N224" s="466"/>
      <c r="O224" s="466"/>
      <c r="P224" s="466"/>
      <c r="Q224" s="466"/>
      <c r="R224" s="442"/>
      <c r="S224" s="443"/>
      <c r="T224" s="443"/>
      <c r="U224" s="443"/>
      <c r="V224" s="443"/>
      <c r="W224" s="443"/>
      <c r="X224" s="443"/>
      <c r="Y224" s="443"/>
      <c r="Z224" s="443"/>
      <c r="AA224" s="443"/>
      <c r="AB224" s="415"/>
      <c r="AC224" s="416"/>
      <c r="AD224" s="416"/>
      <c r="AE224" s="416"/>
      <c r="AF224" s="417"/>
      <c r="AG224" s="415"/>
      <c r="AH224" s="416"/>
      <c r="AI224" s="416"/>
      <c r="AJ224" s="416"/>
      <c r="AK224" s="417"/>
      <c r="AL224" s="415"/>
      <c r="AM224" s="416"/>
      <c r="AN224" s="416"/>
      <c r="AO224" s="416"/>
      <c r="AP224" s="417"/>
      <c r="AQ224" s="415"/>
      <c r="AR224" s="416"/>
      <c r="AS224" s="416"/>
      <c r="AT224" s="416"/>
      <c r="AU224" s="417"/>
      <c r="AV224" s="424">
        <f t="shared" si="43"/>
        <v>0</v>
      </c>
      <c r="AW224" s="425"/>
      <c r="AX224" s="425"/>
      <c r="AY224" s="425"/>
      <c r="AZ224" s="426"/>
      <c r="DC224" s="222"/>
      <c r="DD224" s="491">
        <f>ROUND(Setup!$AP$6*AB224,0)</f>
        <v>0</v>
      </c>
      <c r="DE224" s="492"/>
      <c r="DF224" s="492"/>
      <c r="DG224" s="492"/>
      <c r="DH224" s="493"/>
      <c r="DI224" s="491">
        <f>ROUND(Setup!$AP$6*AG224,0)</f>
        <v>0</v>
      </c>
      <c r="DJ224" s="492"/>
      <c r="DK224" s="492"/>
      <c r="DL224" s="492"/>
      <c r="DM224" s="493"/>
      <c r="DN224" s="491">
        <f>ROUND(Setup!$AP$6*AL224,0)</f>
        <v>0</v>
      </c>
      <c r="DO224" s="492"/>
      <c r="DP224" s="492"/>
      <c r="DQ224" s="492"/>
      <c r="DR224" s="493"/>
      <c r="DS224" s="491">
        <f>ROUND(Setup!$AP$6*AQ224,0)</f>
        <v>0</v>
      </c>
      <c r="DT224" s="492"/>
      <c r="DU224" s="492"/>
      <c r="DV224" s="492"/>
      <c r="DW224" s="493"/>
      <c r="DX224" s="490">
        <f t="shared" si="44"/>
        <v>0</v>
      </c>
      <c r="DY224" s="314"/>
      <c r="DZ224" s="314"/>
      <c r="EA224" s="314"/>
      <c r="EB224" s="326"/>
      <c r="EC224" s="222"/>
    </row>
    <row r="225" spans="2:133" ht="15" customHeight="1" x14ac:dyDescent="0.2">
      <c r="B225" s="86" t="str">
        <f t="shared" si="42"/>
        <v/>
      </c>
      <c r="C225" s="241"/>
      <c r="D225" s="466"/>
      <c r="E225" s="466"/>
      <c r="F225" s="466"/>
      <c r="G225" s="466"/>
      <c r="H225" s="466"/>
      <c r="I225" s="466"/>
      <c r="J225" s="466"/>
      <c r="K225" s="466"/>
      <c r="L225" s="466"/>
      <c r="M225" s="466"/>
      <c r="N225" s="466"/>
      <c r="O225" s="466"/>
      <c r="P225" s="466"/>
      <c r="Q225" s="466"/>
      <c r="R225" s="442"/>
      <c r="S225" s="443"/>
      <c r="T225" s="443"/>
      <c r="U225" s="443"/>
      <c r="V225" s="443"/>
      <c r="W225" s="443"/>
      <c r="X225" s="443"/>
      <c r="Y225" s="443"/>
      <c r="Z225" s="443"/>
      <c r="AA225" s="443"/>
      <c r="AB225" s="415"/>
      <c r="AC225" s="416"/>
      <c r="AD225" s="416"/>
      <c r="AE225" s="416"/>
      <c r="AF225" s="417"/>
      <c r="AG225" s="415"/>
      <c r="AH225" s="416"/>
      <c r="AI225" s="416"/>
      <c r="AJ225" s="416"/>
      <c r="AK225" s="417"/>
      <c r="AL225" s="415"/>
      <c r="AM225" s="416"/>
      <c r="AN225" s="416"/>
      <c r="AO225" s="416"/>
      <c r="AP225" s="417"/>
      <c r="AQ225" s="415"/>
      <c r="AR225" s="416"/>
      <c r="AS225" s="416"/>
      <c r="AT225" s="416"/>
      <c r="AU225" s="417"/>
      <c r="AV225" s="424">
        <f t="shared" si="43"/>
        <v>0</v>
      </c>
      <c r="AW225" s="425"/>
      <c r="AX225" s="425"/>
      <c r="AY225" s="425"/>
      <c r="AZ225" s="426"/>
      <c r="DC225" s="222"/>
      <c r="DD225" s="491">
        <f>ROUND(Setup!$AP$6*AB225,0)</f>
        <v>0</v>
      </c>
      <c r="DE225" s="492"/>
      <c r="DF225" s="492"/>
      <c r="DG225" s="492"/>
      <c r="DH225" s="493"/>
      <c r="DI225" s="491">
        <f>ROUND(Setup!$AP$6*AG225,0)</f>
        <v>0</v>
      </c>
      <c r="DJ225" s="492"/>
      <c r="DK225" s="492"/>
      <c r="DL225" s="492"/>
      <c r="DM225" s="493"/>
      <c r="DN225" s="491">
        <f>ROUND(Setup!$AP$6*AL225,0)</f>
        <v>0</v>
      </c>
      <c r="DO225" s="492"/>
      <c r="DP225" s="492"/>
      <c r="DQ225" s="492"/>
      <c r="DR225" s="493"/>
      <c r="DS225" s="491">
        <f>ROUND(Setup!$AP$6*AQ225,0)</f>
        <v>0</v>
      </c>
      <c r="DT225" s="492"/>
      <c r="DU225" s="492"/>
      <c r="DV225" s="492"/>
      <c r="DW225" s="493"/>
      <c r="DX225" s="490">
        <f t="shared" si="44"/>
        <v>0</v>
      </c>
      <c r="DY225" s="314"/>
      <c r="DZ225" s="314"/>
      <c r="EA225" s="314"/>
      <c r="EB225" s="326"/>
      <c r="EC225" s="222"/>
    </row>
    <row r="226" spans="2:133" ht="15" customHeight="1" x14ac:dyDescent="0.2">
      <c r="B226" s="86" t="str">
        <f t="shared" si="42"/>
        <v/>
      </c>
      <c r="C226" s="241"/>
      <c r="D226" s="466"/>
      <c r="E226" s="466"/>
      <c r="F226" s="466"/>
      <c r="G226" s="466"/>
      <c r="H226" s="466"/>
      <c r="I226" s="466"/>
      <c r="J226" s="466"/>
      <c r="K226" s="466"/>
      <c r="L226" s="466"/>
      <c r="M226" s="466"/>
      <c r="N226" s="466"/>
      <c r="O226" s="466"/>
      <c r="P226" s="466"/>
      <c r="Q226" s="466"/>
      <c r="R226" s="442"/>
      <c r="S226" s="443"/>
      <c r="T226" s="443"/>
      <c r="U226" s="443"/>
      <c r="V226" s="443"/>
      <c r="W226" s="443"/>
      <c r="X226" s="443"/>
      <c r="Y226" s="443"/>
      <c r="Z226" s="443"/>
      <c r="AA226" s="443"/>
      <c r="AB226" s="415"/>
      <c r="AC226" s="416"/>
      <c r="AD226" s="416"/>
      <c r="AE226" s="416"/>
      <c r="AF226" s="417"/>
      <c r="AG226" s="415"/>
      <c r="AH226" s="416"/>
      <c r="AI226" s="416"/>
      <c r="AJ226" s="416"/>
      <c r="AK226" s="417"/>
      <c r="AL226" s="415"/>
      <c r="AM226" s="416"/>
      <c r="AN226" s="416"/>
      <c r="AO226" s="416"/>
      <c r="AP226" s="417"/>
      <c r="AQ226" s="415"/>
      <c r="AR226" s="416"/>
      <c r="AS226" s="416"/>
      <c r="AT226" s="416"/>
      <c r="AU226" s="417"/>
      <c r="AV226" s="424">
        <f t="shared" si="43"/>
        <v>0</v>
      </c>
      <c r="AW226" s="425"/>
      <c r="AX226" s="425"/>
      <c r="AY226" s="425"/>
      <c r="AZ226" s="426"/>
      <c r="DC226" s="222"/>
      <c r="DD226" s="491">
        <f>ROUND(Setup!$AP$6*AB226,0)</f>
        <v>0</v>
      </c>
      <c r="DE226" s="492"/>
      <c r="DF226" s="492"/>
      <c r="DG226" s="492"/>
      <c r="DH226" s="493"/>
      <c r="DI226" s="491">
        <f>ROUND(Setup!$AP$6*AG226,0)</f>
        <v>0</v>
      </c>
      <c r="DJ226" s="492"/>
      <c r="DK226" s="492"/>
      <c r="DL226" s="492"/>
      <c r="DM226" s="493"/>
      <c r="DN226" s="491">
        <f>ROUND(Setup!$AP$6*AL226,0)</f>
        <v>0</v>
      </c>
      <c r="DO226" s="492"/>
      <c r="DP226" s="492"/>
      <c r="DQ226" s="492"/>
      <c r="DR226" s="493"/>
      <c r="DS226" s="491">
        <f>ROUND(Setup!$AP$6*AQ226,0)</f>
        <v>0</v>
      </c>
      <c r="DT226" s="492"/>
      <c r="DU226" s="492"/>
      <c r="DV226" s="492"/>
      <c r="DW226" s="493"/>
      <c r="DX226" s="490">
        <f t="shared" si="44"/>
        <v>0</v>
      </c>
      <c r="DY226" s="314"/>
      <c r="DZ226" s="314"/>
      <c r="EA226" s="314"/>
      <c r="EB226" s="326"/>
      <c r="EC226" s="222"/>
    </row>
    <row r="227" spans="2:133" ht="15" customHeight="1" x14ac:dyDescent="0.2">
      <c r="B227" s="86" t="str">
        <f t="shared" si="42"/>
        <v/>
      </c>
      <c r="C227" s="241"/>
      <c r="D227" s="466"/>
      <c r="E227" s="466"/>
      <c r="F227" s="466"/>
      <c r="G227" s="466"/>
      <c r="H227" s="466"/>
      <c r="I227" s="466"/>
      <c r="J227" s="466"/>
      <c r="K227" s="466"/>
      <c r="L227" s="466"/>
      <c r="M227" s="466"/>
      <c r="N227" s="466"/>
      <c r="O227" s="466"/>
      <c r="P227" s="466"/>
      <c r="Q227" s="466"/>
      <c r="R227" s="442"/>
      <c r="S227" s="443"/>
      <c r="T227" s="443"/>
      <c r="U227" s="443"/>
      <c r="V227" s="443"/>
      <c r="W227" s="443"/>
      <c r="X227" s="443"/>
      <c r="Y227" s="443"/>
      <c r="Z227" s="443"/>
      <c r="AA227" s="443"/>
      <c r="AB227" s="415"/>
      <c r="AC227" s="416"/>
      <c r="AD227" s="416"/>
      <c r="AE227" s="416"/>
      <c r="AF227" s="417"/>
      <c r="AG227" s="415"/>
      <c r="AH227" s="416"/>
      <c r="AI227" s="416"/>
      <c r="AJ227" s="416"/>
      <c r="AK227" s="417"/>
      <c r="AL227" s="415"/>
      <c r="AM227" s="416"/>
      <c r="AN227" s="416"/>
      <c r="AO227" s="416"/>
      <c r="AP227" s="417"/>
      <c r="AQ227" s="415"/>
      <c r="AR227" s="416"/>
      <c r="AS227" s="416"/>
      <c r="AT227" s="416"/>
      <c r="AU227" s="417"/>
      <c r="AV227" s="424">
        <f t="shared" si="43"/>
        <v>0</v>
      </c>
      <c r="AW227" s="425"/>
      <c r="AX227" s="425"/>
      <c r="AY227" s="425"/>
      <c r="AZ227" s="426"/>
      <c r="DC227" s="222"/>
      <c r="DD227" s="491">
        <f>ROUND(Setup!$AP$6*AB227,0)</f>
        <v>0</v>
      </c>
      <c r="DE227" s="492"/>
      <c r="DF227" s="492"/>
      <c r="DG227" s="492"/>
      <c r="DH227" s="493"/>
      <c r="DI227" s="491">
        <f>ROUND(Setup!$AP$6*AG227,0)</f>
        <v>0</v>
      </c>
      <c r="DJ227" s="492"/>
      <c r="DK227" s="492"/>
      <c r="DL227" s="492"/>
      <c r="DM227" s="493"/>
      <c r="DN227" s="491">
        <f>ROUND(Setup!$AP$6*AL227,0)</f>
        <v>0</v>
      </c>
      <c r="DO227" s="492"/>
      <c r="DP227" s="492"/>
      <c r="DQ227" s="492"/>
      <c r="DR227" s="493"/>
      <c r="DS227" s="491">
        <f>ROUND(Setup!$AP$6*AQ227,0)</f>
        <v>0</v>
      </c>
      <c r="DT227" s="492"/>
      <c r="DU227" s="492"/>
      <c r="DV227" s="492"/>
      <c r="DW227" s="493"/>
      <c r="DX227" s="490">
        <f t="shared" si="44"/>
        <v>0</v>
      </c>
      <c r="DY227" s="314"/>
      <c r="DZ227" s="314"/>
      <c r="EA227" s="314"/>
      <c r="EB227" s="326"/>
      <c r="EC227" s="222"/>
    </row>
    <row r="228" spans="2:133" ht="15" customHeight="1" x14ac:dyDescent="0.2">
      <c r="B228" s="86" t="str">
        <f t="shared" si="42"/>
        <v/>
      </c>
      <c r="C228" s="241"/>
      <c r="D228" s="466"/>
      <c r="E228" s="466"/>
      <c r="F228" s="466"/>
      <c r="G228" s="466"/>
      <c r="H228" s="466"/>
      <c r="I228" s="466"/>
      <c r="J228" s="466"/>
      <c r="K228" s="466"/>
      <c r="L228" s="466"/>
      <c r="M228" s="466"/>
      <c r="N228" s="466"/>
      <c r="O228" s="466"/>
      <c r="P228" s="466"/>
      <c r="Q228" s="466"/>
      <c r="R228" s="442"/>
      <c r="S228" s="443"/>
      <c r="T228" s="443"/>
      <c r="U228" s="443"/>
      <c r="V228" s="443"/>
      <c r="W228" s="443"/>
      <c r="X228" s="443"/>
      <c r="Y228" s="443"/>
      <c r="Z228" s="443"/>
      <c r="AA228" s="443"/>
      <c r="AB228" s="415"/>
      <c r="AC228" s="416"/>
      <c r="AD228" s="416"/>
      <c r="AE228" s="416"/>
      <c r="AF228" s="417"/>
      <c r="AG228" s="415"/>
      <c r="AH228" s="416"/>
      <c r="AI228" s="416"/>
      <c r="AJ228" s="416"/>
      <c r="AK228" s="417"/>
      <c r="AL228" s="415"/>
      <c r="AM228" s="416"/>
      <c r="AN228" s="416"/>
      <c r="AO228" s="416"/>
      <c r="AP228" s="417"/>
      <c r="AQ228" s="415"/>
      <c r="AR228" s="416"/>
      <c r="AS228" s="416"/>
      <c r="AT228" s="416"/>
      <c r="AU228" s="417"/>
      <c r="AV228" s="424">
        <f t="shared" si="43"/>
        <v>0</v>
      </c>
      <c r="AW228" s="425"/>
      <c r="AX228" s="425"/>
      <c r="AY228" s="425"/>
      <c r="AZ228" s="426"/>
      <c r="DC228" s="222"/>
      <c r="DD228" s="491">
        <f>ROUND(Setup!$AP$6*AB228,0)</f>
        <v>0</v>
      </c>
      <c r="DE228" s="492"/>
      <c r="DF228" s="492"/>
      <c r="DG228" s="492"/>
      <c r="DH228" s="493"/>
      <c r="DI228" s="491">
        <f>ROUND(Setup!$AP$6*AG228,0)</f>
        <v>0</v>
      </c>
      <c r="DJ228" s="492"/>
      <c r="DK228" s="492"/>
      <c r="DL228" s="492"/>
      <c r="DM228" s="493"/>
      <c r="DN228" s="491">
        <f>ROUND(Setup!$AP$6*AL228,0)</f>
        <v>0</v>
      </c>
      <c r="DO228" s="492"/>
      <c r="DP228" s="492"/>
      <c r="DQ228" s="492"/>
      <c r="DR228" s="493"/>
      <c r="DS228" s="491">
        <f>ROUND(Setup!$AP$6*AQ228,0)</f>
        <v>0</v>
      </c>
      <c r="DT228" s="492"/>
      <c r="DU228" s="492"/>
      <c r="DV228" s="492"/>
      <c r="DW228" s="493"/>
      <c r="DX228" s="490">
        <f t="shared" si="44"/>
        <v>0</v>
      </c>
      <c r="DY228" s="314"/>
      <c r="DZ228" s="314"/>
      <c r="EA228" s="314"/>
      <c r="EB228" s="326"/>
      <c r="EC228" s="222"/>
    </row>
    <row r="229" spans="2:133" ht="15" customHeight="1" x14ac:dyDescent="0.2">
      <c r="B229" s="86" t="str">
        <f t="shared" si="42"/>
        <v/>
      </c>
      <c r="C229" s="241"/>
      <c r="D229" s="466"/>
      <c r="E229" s="466"/>
      <c r="F229" s="466"/>
      <c r="G229" s="466"/>
      <c r="H229" s="466"/>
      <c r="I229" s="466"/>
      <c r="J229" s="466"/>
      <c r="K229" s="466"/>
      <c r="L229" s="466"/>
      <c r="M229" s="466"/>
      <c r="N229" s="466"/>
      <c r="O229" s="466"/>
      <c r="P229" s="466"/>
      <c r="Q229" s="466"/>
      <c r="R229" s="442"/>
      <c r="S229" s="443"/>
      <c r="T229" s="443"/>
      <c r="U229" s="443"/>
      <c r="V229" s="443"/>
      <c r="W229" s="443"/>
      <c r="X229" s="443"/>
      <c r="Y229" s="443"/>
      <c r="Z229" s="443"/>
      <c r="AA229" s="443"/>
      <c r="AB229" s="415"/>
      <c r="AC229" s="416"/>
      <c r="AD229" s="416"/>
      <c r="AE229" s="416"/>
      <c r="AF229" s="417"/>
      <c r="AG229" s="415"/>
      <c r="AH229" s="416"/>
      <c r="AI229" s="416"/>
      <c r="AJ229" s="416"/>
      <c r="AK229" s="417"/>
      <c r="AL229" s="415"/>
      <c r="AM229" s="416"/>
      <c r="AN229" s="416"/>
      <c r="AO229" s="416"/>
      <c r="AP229" s="417"/>
      <c r="AQ229" s="415"/>
      <c r="AR229" s="416"/>
      <c r="AS229" s="416"/>
      <c r="AT229" s="416"/>
      <c r="AU229" s="417"/>
      <c r="AV229" s="424">
        <f t="shared" si="43"/>
        <v>0</v>
      </c>
      <c r="AW229" s="425"/>
      <c r="AX229" s="425"/>
      <c r="AY229" s="425"/>
      <c r="AZ229" s="426"/>
      <c r="DC229" s="222"/>
      <c r="DD229" s="491">
        <f>ROUND(Setup!$AP$6*AB229,0)</f>
        <v>0</v>
      </c>
      <c r="DE229" s="492"/>
      <c r="DF229" s="492"/>
      <c r="DG229" s="492"/>
      <c r="DH229" s="493"/>
      <c r="DI229" s="491">
        <f>ROUND(Setup!$AP$6*AG229,0)</f>
        <v>0</v>
      </c>
      <c r="DJ229" s="492"/>
      <c r="DK229" s="492"/>
      <c r="DL229" s="492"/>
      <c r="DM229" s="493"/>
      <c r="DN229" s="491">
        <f>ROUND(Setup!$AP$6*AL229,0)</f>
        <v>0</v>
      </c>
      <c r="DO229" s="492"/>
      <c r="DP229" s="492"/>
      <c r="DQ229" s="492"/>
      <c r="DR229" s="493"/>
      <c r="DS229" s="491">
        <f>ROUND(Setup!$AP$6*AQ229,0)</f>
        <v>0</v>
      </c>
      <c r="DT229" s="492"/>
      <c r="DU229" s="492"/>
      <c r="DV229" s="492"/>
      <c r="DW229" s="493"/>
      <c r="DX229" s="490">
        <f t="shared" si="44"/>
        <v>0</v>
      </c>
      <c r="DY229" s="314"/>
      <c r="DZ229" s="314"/>
      <c r="EA229" s="314"/>
      <c r="EB229" s="326"/>
      <c r="EC229" s="222"/>
    </row>
    <row r="230" spans="2:133" ht="15" customHeight="1" x14ac:dyDescent="0.2">
      <c r="B230" s="86" t="str">
        <f t="shared" si="42"/>
        <v/>
      </c>
      <c r="C230" s="241"/>
      <c r="D230" s="466"/>
      <c r="E230" s="466"/>
      <c r="F230" s="466"/>
      <c r="G230" s="466"/>
      <c r="H230" s="466"/>
      <c r="I230" s="466"/>
      <c r="J230" s="466"/>
      <c r="K230" s="466"/>
      <c r="L230" s="466"/>
      <c r="M230" s="466"/>
      <c r="N230" s="466"/>
      <c r="O230" s="466"/>
      <c r="P230" s="466"/>
      <c r="Q230" s="466"/>
      <c r="R230" s="442"/>
      <c r="S230" s="443"/>
      <c r="T230" s="443"/>
      <c r="U230" s="443"/>
      <c r="V230" s="443"/>
      <c r="W230" s="443"/>
      <c r="X230" s="443"/>
      <c r="Y230" s="443"/>
      <c r="Z230" s="443"/>
      <c r="AA230" s="443"/>
      <c r="AB230" s="415"/>
      <c r="AC230" s="416"/>
      <c r="AD230" s="416"/>
      <c r="AE230" s="416"/>
      <c r="AF230" s="417"/>
      <c r="AG230" s="415"/>
      <c r="AH230" s="416"/>
      <c r="AI230" s="416"/>
      <c r="AJ230" s="416"/>
      <c r="AK230" s="417"/>
      <c r="AL230" s="415"/>
      <c r="AM230" s="416"/>
      <c r="AN230" s="416"/>
      <c r="AO230" s="416"/>
      <c r="AP230" s="417"/>
      <c r="AQ230" s="415"/>
      <c r="AR230" s="416"/>
      <c r="AS230" s="416"/>
      <c r="AT230" s="416"/>
      <c r="AU230" s="417"/>
      <c r="AV230" s="424">
        <f t="shared" si="43"/>
        <v>0</v>
      </c>
      <c r="AW230" s="425"/>
      <c r="AX230" s="425"/>
      <c r="AY230" s="425"/>
      <c r="AZ230" s="426"/>
      <c r="DC230" s="222"/>
      <c r="DD230" s="491">
        <f>ROUND(Setup!$AP$6*AB230,0)</f>
        <v>0</v>
      </c>
      <c r="DE230" s="492"/>
      <c r="DF230" s="492"/>
      <c r="DG230" s="492"/>
      <c r="DH230" s="493"/>
      <c r="DI230" s="491">
        <f>ROUND(Setup!$AP$6*AG230,0)</f>
        <v>0</v>
      </c>
      <c r="DJ230" s="492"/>
      <c r="DK230" s="492"/>
      <c r="DL230" s="492"/>
      <c r="DM230" s="493"/>
      <c r="DN230" s="491">
        <f>ROUND(Setup!$AP$6*AL230,0)</f>
        <v>0</v>
      </c>
      <c r="DO230" s="492"/>
      <c r="DP230" s="492"/>
      <c r="DQ230" s="492"/>
      <c r="DR230" s="493"/>
      <c r="DS230" s="491">
        <f>ROUND(Setup!$AP$6*AQ230,0)</f>
        <v>0</v>
      </c>
      <c r="DT230" s="492"/>
      <c r="DU230" s="492"/>
      <c r="DV230" s="492"/>
      <c r="DW230" s="493"/>
      <c r="DX230" s="490">
        <f t="shared" si="44"/>
        <v>0</v>
      </c>
      <c r="DY230" s="314"/>
      <c r="DZ230" s="314"/>
      <c r="EA230" s="314"/>
      <c r="EB230" s="326"/>
      <c r="EC230" s="222"/>
    </row>
    <row r="231" spans="2:133" ht="15" customHeight="1" x14ac:dyDescent="0.2">
      <c r="B231" s="86" t="str">
        <f t="shared" si="42"/>
        <v/>
      </c>
      <c r="C231" s="241"/>
      <c r="D231" s="466"/>
      <c r="E231" s="466"/>
      <c r="F231" s="466"/>
      <c r="G231" s="466"/>
      <c r="H231" s="466"/>
      <c r="I231" s="466"/>
      <c r="J231" s="466"/>
      <c r="K231" s="466"/>
      <c r="L231" s="466"/>
      <c r="M231" s="466"/>
      <c r="N231" s="466"/>
      <c r="O231" s="466"/>
      <c r="P231" s="466"/>
      <c r="Q231" s="466"/>
      <c r="R231" s="442"/>
      <c r="S231" s="443"/>
      <c r="T231" s="443"/>
      <c r="U231" s="443"/>
      <c r="V231" s="443"/>
      <c r="W231" s="443"/>
      <c r="X231" s="443"/>
      <c r="Y231" s="443"/>
      <c r="Z231" s="443"/>
      <c r="AA231" s="443"/>
      <c r="AB231" s="415"/>
      <c r="AC231" s="416"/>
      <c r="AD231" s="416"/>
      <c r="AE231" s="416"/>
      <c r="AF231" s="417"/>
      <c r="AG231" s="415"/>
      <c r="AH231" s="416"/>
      <c r="AI231" s="416"/>
      <c r="AJ231" s="416"/>
      <c r="AK231" s="417"/>
      <c r="AL231" s="415"/>
      <c r="AM231" s="416"/>
      <c r="AN231" s="416"/>
      <c r="AO231" s="416"/>
      <c r="AP231" s="417"/>
      <c r="AQ231" s="415"/>
      <c r="AR231" s="416"/>
      <c r="AS231" s="416"/>
      <c r="AT231" s="416"/>
      <c r="AU231" s="417"/>
      <c r="AV231" s="424">
        <f t="shared" si="43"/>
        <v>0</v>
      </c>
      <c r="AW231" s="425"/>
      <c r="AX231" s="425"/>
      <c r="AY231" s="425"/>
      <c r="AZ231" s="426"/>
      <c r="DC231" s="222"/>
      <c r="DD231" s="491">
        <f>ROUND(Setup!$AP$6*AB231,0)</f>
        <v>0</v>
      </c>
      <c r="DE231" s="492"/>
      <c r="DF231" s="492"/>
      <c r="DG231" s="492"/>
      <c r="DH231" s="493"/>
      <c r="DI231" s="491">
        <f>ROUND(Setup!$AP$6*AG231,0)</f>
        <v>0</v>
      </c>
      <c r="DJ231" s="492"/>
      <c r="DK231" s="492"/>
      <c r="DL231" s="492"/>
      <c r="DM231" s="493"/>
      <c r="DN231" s="491">
        <f>ROUND(Setup!$AP$6*AL231,0)</f>
        <v>0</v>
      </c>
      <c r="DO231" s="492"/>
      <c r="DP231" s="492"/>
      <c r="DQ231" s="492"/>
      <c r="DR231" s="493"/>
      <c r="DS231" s="491">
        <f>ROUND(Setup!$AP$6*AQ231,0)</f>
        <v>0</v>
      </c>
      <c r="DT231" s="492"/>
      <c r="DU231" s="492"/>
      <c r="DV231" s="492"/>
      <c r="DW231" s="493"/>
      <c r="DX231" s="490">
        <f t="shared" si="44"/>
        <v>0</v>
      </c>
      <c r="DY231" s="314"/>
      <c r="DZ231" s="314"/>
      <c r="EA231" s="314"/>
      <c r="EB231" s="326"/>
      <c r="EC231" s="222"/>
    </row>
    <row r="232" spans="2:133" ht="15" customHeight="1" x14ac:dyDescent="0.2">
      <c r="B232" s="86" t="str">
        <f t="shared" si="42"/>
        <v/>
      </c>
      <c r="C232" s="241"/>
      <c r="D232" s="466"/>
      <c r="E232" s="466"/>
      <c r="F232" s="466"/>
      <c r="G232" s="466"/>
      <c r="H232" s="466"/>
      <c r="I232" s="466"/>
      <c r="J232" s="466"/>
      <c r="K232" s="466"/>
      <c r="L232" s="466"/>
      <c r="M232" s="466"/>
      <c r="N232" s="466"/>
      <c r="O232" s="466"/>
      <c r="P232" s="466"/>
      <c r="Q232" s="466"/>
      <c r="R232" s="442"/>
      <c r="S232" s="443"/>
      <c r="T232" s="443"/>
      <c r="U232" s="443"/>
      <c r="V232" s="443"/>
      <c r="W232" s="443"/>
      <c r="X232" s="443"/>
      <c r="Y232" s="443"/>
      <c r="Z232" s="443"/>
      <c r="AA232" s="443"/>
      <c r="AB232" s="415"/>
      <c r="AC232" s="416"/>
      <c r="AD232" s="416"/>
      <c r="AE232" s="416"/>
      <c r="AF232" s="417"/>
      <c r="AG232" s="415"/>
      <c r="AH232" s="416"/>
      <c r="AI232" s="416"/>
      <c r="AJ232" s="416"/>
      <c r="AK232" s="417"/>
      <c r="AL232" s="415"/>
      <c r="AM232" s="416"/>
      <c r="AN232" s="416"/>
      <c r="AO232" s="416"/>
      <c r="AP232" s="417"/>
      <c r="AQ232" s="415"/>
      <c r="AR232" s="416"/>
      <c r="AS232" s="416"/>
      <c r="AT232" s="416"/>
      <c r="AU232" s="417"/>
      <c r="AV232" s="424">
        <f t="shared" si="43"/>
        <v>0</v>
      </c>
      <c r="AW232" s="425"/>
      <c r="AX232" s="425"/>
      <c r="AY232" s="425"/>
      <c r="AZ232" s="426"/>
      <c r="DC232" s="222"/>
      <c r="DD232" s="491">
        <f>ROUND(Setup!$AP$6*AB232,0)</f>
        <v>0</v>
      </c>
      <c r="DE232" s="492"/>
      <c r="DF232" s="492"/>
      <c r="DG232" s="492"/>
      <c r="DH232" s="493"/>
      <c r="DI232" s="491">
        <f>ROUND(Setup!$AP$6*AG232,0)</f>
        <v>0</v>
      </c>
      <c r="DJ232" s="492"/>
      <c r="DK232" s="492"/>
      <c r="DL232" s="492"/>
      <c r="DM232" s="493"/>
      <c r="DN232" s="491">
        <f>ROUND(Setup!$AP$6*AL232,0)</f>
        <v>0</v>
      </c>
      <c r="DO232" s="492"/>
      <c r="DP232" s="492"/>
      <c r="DQ232" s="492"/>
      <c r="DR232" s="493"/>
      <c r="DS232" s="491">
        <f>ROUND(Setup!$AP$6*AQ232,0)</f>
        <v>0</v>
      </c>
      <c r="DT232" s="492"/>
      <c r="DU232" s="492"/>
      <c r="DV232" s="492"/>
      <c r="DW232" s="493"/>
      <c r="DX232" s="490">
        <f t="shared" si="44"/>
        <v>0</v>
      </c>
      <c r="DY232" s="314"/>
      <c r="DZ232" s="314"/>
      <c r="EA232" s="314"/>
      <c r="EB232" s="326"/>
      <c r="EC232" s="222"/>
    </row>
    <row r="233" spans="2:133" ht="15" customHeight="1" x14ac:dyDescent="0.2">
      <c r="B233" s="86" t="str">
        <f t="shared" si="42"/>
        <v/>
      </c>
      <c r="C233" s="241"/>
      <c r="D233" s="466"/>
      <c r="E233" s="466"/>
      <c r="F233" s="466"/>
      <c r="G233" s="466"/>
      <c r="H233" s="466"/>
      <c r="I233" s="466"/>
      <c r="J233" s="466"/>
      <c r="K233" s="466"/>
      <c r="L233" s="466"/>
      <c r="M233" s="466"/>
      <c r="N233" s="466"/>
      <c r="O233" s="466"/>
      <c r="P233" s="466"/>
      <c r="Q233" s="466"/>
      <c r="R233" s="442"/>
      <c r="S233" s="443"/>
      <c r="T233" s="443"/>
      <c r="U233" s="443"/>
      <c r="V233" s="443"/>
      <c r="W233" s="443"/>
      <c r="X233" s="443"/>
      <c r="Y233" s="443"/>
      <c r="Z233" s="443"/>
      <c r="AA233" s="443"/>
      <c r="AB233" s="415"/>
      <c r="AC233" s="416"/>
      <c r="AD233" s="416"/>
      <c r="AE233" s="416"/>
      <c r="AF233" s="417"/>
      <c r="AG233" s="415"/>
      <c r="AH233" s="416"/>
      <c r="AI233" s="416"/>
      <c r="AJ233" s="416"/>
      <c r="AK233" s="417"/>
      <c r="AL233" s="415"/>
      <c r="AM233" s="416"/>
      <c r="AN233" s="416"/>
      <c r="AO233" s="416"/>
      <c r="AP233" s="417"/>
      <c r="AQ233" s="415"/>
      <c r="AR233" s="416"/>
      <c r="AS233" s="416"/>
      <c r="AT233" s="416"/>
      <c r="AU233" s="417"/>
      <c r="AV233" s="424">
        <f t="shared" si="43"/>
        <v>0</v>
      </c>
      <c r="AW233" s="425"/>
      <c r="AX233" s="425"/>
      <c r="AY233" s="425"/>
      <c r="AZ233" s="426"/>
      <c r="DC233" s="222"/>
      <c r="DD233" s="491">
        <f>ROUND(Setup!$AP$6*AB233,0)</f>
        <v>0</v>
      </c>
      <c r="DE233" s="492"/>
      <c r="DF233" s="492"/>
      <c r="DG233" s="492"/>
      <c r="DH233" s="493"/>
      <c r="DI233" s="491">
        <f>ROUND(Setup!$AP$6*AG233,0)</f>
        <v>0</v>
      </c>
      <c r="DJ233" s="492"/>
      <c r="DK233" s="492"/>
      <c r="DL233" s="492"/>
      <c r="DM233" s="493"/>
      <c r="DN233" s="491">
        <f>ROUND(Setup!$AP$6*AL233,0)</f>
        <v>0</v>
      </c>
      <c r="DO233" s="492"/>
      <c r="DP233" s="492"/>
      <c r="DQ233" s="492"/>
      <c r="DR233" s="493"/>
      <c r="DS233" s="491">
        <f>ROUND(Setup!$AP$6*AQ233,0)</f>
        <v>0</v>
      </c>
      <c r="DT233" s="492"/>
      <c r="DU233" s="492"/>
      <c r="DV233" s="492"/>
      <c r="DW233" s="493"/>
      <c r="DX233" s="490">
        <f t="shared" si="44"/>
        <v>0</v>
      </c>
      <c r="DY233" s="314"/>
      <c r="DZ233" s="314"/>
      <c r="EA233" s="314"/>
      <c r="EB233" s="326"/>
      <c r="EC233" s="222"/>
    </row>
    <row r="234" spans="2:133" ht="15" customHeight="1" x14ac:dyDescent="0.2">
      <c r="B234" s="86" t="str">
        <f t="shared" si="42"/>
        <v/>
      </c>
      <c r="C234" s="241"/>
      <c r="D234" s="466"/>
      <c r="E234" s="466"/>
      <c r="F234" s="466"/>
      <c r="G234" s="466"/>
      <c r="H234" s="466"/>
      <c r="I234" s="466"/>
      <c r="J234" s="466"/>
      <c r="K234" s="466"/>
      <c r="L234" s="466"/>
      <c r="M234" s="466"/>
      <c r="N234" s="466"/>
      <c r="O234" s="466"/>
      <c r="P234" s="466"/>
      <c r="Q234" s="466"/>
      <c r="R234" s="442"/>
      <c r="S234" s="443"/>
      <c r="T234" s="443"/>
      <c r="U234" s="443"/>
      <c r="V234" s="443"/>
      <c r="W234" s="443"/>
      <c r="X234" s="443"/>
      <c r="Y234" s="443"/>
      <c r="Z234" s="443"/>
      <c r="AA234" s="443"/>
      <c r="AB234" s="415"/>
      <c r="AC234" s="416"/>
      <c r="AD234" s="416"/>
      <c r="AE234" s="416"/>
      <c r="AF234" s="417"/>
      <c r="AG234" s="415"/>
      <c r="AH234" s="416"/>
      <c r="AI234" s="416"/>
      <c r="AJ234" s="416"/>
      <c r="AK234" s="417"/>
      <c r="AL234" s="415"/>
      <c r="AM234" s="416"/>
      <c r="AN234" s="416"/>
      <c r="AO234" s="416"/>
      <c r="AP234" s="417"/>
      <c r="AQ234" s="415"/>
      <c r="AR234" s="416"/>
      <c r="AS234" s="416"/>
      <c r="AT234" s="416"/>
      <c r="AU234" s="417"/>
      <c r="AV234" s="424">
        <f t="shared" si="43"/>
        <v>0</v>
      </c>
      <c r="AW234" s="425"/>
      <c r="AX234" s="425"/>
      <c r="AY234" s="425"/>
      <c r="AZ234" s="426"/>
      <c r="DC234" s="222"/>
      <c r="DD234" s="491">
        <f>ROUND(Setup!$AP$6*AB234,0)</f>
        <v>0</v>
      </c>
      <c r="DE234" s="492"/>
      <c r="DF234" s="492"/>
      <c r="DG234" s="492"/>
      <c r="DH234" s="493"/>
      <c r="DI234" s="491">
        <f>ROUND(Setup!$AP$6*AG234,0)</f>
        <v>0</v>
      </c>
      <c r="DJ234" s="492"/>
      <c r="DK234" s="492"/>
      <c r="DL234" s="492"/>
      <c r="DM234" s="493"/>
      <c r="DN234" s="491">
        <f>ROUND(Setup!$AP$6*AL234,0)</f>
        <v>0</v>
      </c>
      <c r="DO234" s="492"/>
      <c r="DP234" s="492"/>
      <c r="DQ234" s="492"/>
      <c r="DR234" s="493"/>
      <c r="DS234" s="491">
        <f>ROUND(Setup!$AP$6*AQ234,0)</f>
        <v>0</v>
      </c>
      <c r="DT234" s="492"/>
      <c r="DU234" s="492"/>
      <c r="DV234" s="492"/>
      <c r="DW234" s="493"/>
      <c r="DX234" s="490">
        <f t="shared" si="44"/>
        <v>0</v>
      </c>
      <c r="DY234" s="314"/>
      <c r="DZ234" s="314"/>
      <c r="EA234" s="314"/>
      <c r="EB234" s="326"/>
      <c r="EC234" s="222"/>
    </row>
    <row r="235" spans="2:133" ht="15" customHeight="1" x14ac:dyDescent="0.2">
      <c r="B235" s="86" t="str">
        <f t="shared" si="42"/>
        <v/>
      </c>
      <c r="C235" s="241"/>
      <c r="D235" s="466"/>
      <c r="E235" s="466"/>
      <c r="F235" s="466"/>
      <c r="G235" s="466"/>
      <c r="H235" s="466"/>
      <c r="I235" s="466"/>
      <c r="J235" s="466"/>
      <c r="K235" s="466"/>
      <c r="L235" s="466"/>
      <c r="M235" s="466"/>
      <c r="N235" s="466"/>
      <c r="O235" s="466"/>
      <c r="P235" s="466"/>
      <c r="Q235" s="466"/>
      <c r="R235" s="442"/>
      <c r="S235" s="443"/>
      <c r="T235" s="443"/>
      <c r="U235" s="443"/>
      <c r="V235" s="443"/>
      <c r="W235" s="443"/>
      <c r="X235" s="443"/>
      <c r="Y235" s="443"/>
      <c r="Z235" s="443"/>
      <c r="AA235" s="443"/>
      <c r="AB235" s="415"/>
      <c r="AC235" s="416"/>
      <c r="AD235" s="416"/>
      <c r="AE235" s="416"/>
      <c r="AF235" s="417"/>
      <c r="AG235" s="415"/>
      <c r="AH235" s="416"/>
      <c r="AI235" s="416"/>
      <c r="AJ235" s="416"/>
      <c r="AK235" s="417"/>
      <c r="AL235" s="415"/>
      <c r="AM235" s="416"/>
      <c r="AN235" s="416"/>
      <c r="AO235" s="416"/>
      <c r="AP235" s="417"/>
      <c r="AQ235" s="415"/>
      <c r="AR235" s="416"/>
      <c r="AS235" s="416"/>
      <c r="AT235" s="416"/>
      <c r="AU235" s="417"/>
      <c r="AV235" s="424">
        <f t="shared" si="43"/>
        <v>0</v>
      </c>
      <c r="AW235" s="425"/>
      <c r="AX235" s="425"/>
      <c r="AY235" s="425"/>
      <c r="AZ235" s="426"/>
      <c r="DC235" s="222"/>
      <c r="DD235" s="491">
        <f>ROUND(Setup!$AP$6*AB235,0)</f>
        <v>0</v>
      </c>
      <c r="DE235" s="492"/>
      <c r="DF235" s="492"/>
      <c r="DG235" s="492"/>
      <c r="DH235" s="493"/>
      <c r="DI235" s="491">
        <f>ROUND(Setup!$AP$6*AG235,0)</f>
        <v>0</v>
      </c>
      <c r="DJ235" s="492"/>
      <c r="DK235" s="492"/>
      <c r="DL235" s="492"/>
      <c r="DM235" s="493"/>
      <c r="DN235" s="491">
        <f>ROUND(Setup!$AP$6*AL235,0)</f>
        <v>0</v>
      </c>
      <c r="DO235" s="492"/>
      <c r="DP235" s="492"/>
      <c r="DQ235" s="492"/>
      <c r="DR235" s="493"/>
      <c r="DS235" s="491">
        <f>ROUND(Setup!$AP$6*AQ235,0)</f>
        <v>0</v>
      </c>
      <c r="DT235" s="492"/>
      <c r="DU235" s="492"/>
      <c r="DV235" s="492"/>
      <c r="DW235" s="493"/>
      <c r="DX235" s="490">
        <f t="shared" si="44"/>
        <v>0</v>
      </c>
      <c r="DY235" s="314"/>
      <c r="DZ235" s="314"/>
      <c r="EA235" s="314"/>
      <c r="EB235" s="326"/>
      <c r="EC235" s="222"/>
    </row>
    <row r="236" spans="2:133" ht="15" customHeight="1" x14ac:dyDescent="0.2">
      <c r="B236" s="86" t="str">
        <f t="shared" si="42"/>
        <v/>
      </c>
      <c r="C236" s="241"/>
      <c r="D236" s="466"/>
      <c r="E236" s="466"/>
      <c r="F236" s="466"/>
      <c r="G236" s="466"/>
      <c r="H236" s="466"/>
      <c r="I236" s="466"/>
      <c r="J236" s="466"/>
      <c r="K236" s="466"/>
      <c r="L236" s="466"/>
      <c r="M236" s="466"/>
      <c r="N236" s="466"/>
      <c r="O236" s="466"/>
      <c r="P236" s="466"/>
      <c r="Q236" s="466"/>
      <c r="R236" s="442"/>
      <c r="S236" s="443"/>
      <c r="T236" s="443"/>
      <c r="U236" s="443"/>
      <c r="V236" s="443"/>
      <c r="W236" s="443"/>
      <c r="X236" s="443"/>
      <c r="Y236" s="443"/>
      <c r="Z236" s="443"/>
      <c r="AA236" s="443"/>
      <c r="AB236" s="415"/>
      <c r="AC236" s="416"/>
      <c r="AD236" s="416"/>
      <c r="AE236" s="416"/>
      <c r="AF236" s="417"/>
      <c r="AG236" s="415"/>
      <c r="AH236" s="416"/>
      <c r="AI236" s="416"/>
      <c r="AJ236" s="416"/>
      <c r="AK236" s="417"/>
      <c r="AL236" s="415"/>
      <c r="AM236" s="416"/>
      <c r="AN236" s="416"/>
      <c r="AO236" s="416"/>
      <c r="AP236" s="417"/>
      <c r="AQ236" s="415"/>
      <c r="AR236" s="416"/>
      <c r="AS236" s="416"/>
      <c r="AT236" s="416"/>
      <c r="AU236" s="417"/>
      <c r="AV236" s="424">
        <f t="shared" si="43"/>
        <v>0</v>
      </c>
      <c r="AW236" s="425"/>
      <c r="AX236" s="425"/>
      <c r="AY236" s="425"/>
      <c r="AZ236" s="426"/>
      <c r="DC236" s="222"/>
      <c r="DD236" s="491">
        <f>ROUND(Setup!$AP$6*AB236,0)</f>
        <v>0</v>
      </c>
      <c r="DE236" s="492"/>
      <c r="DF236" s="492"/>
      <c r="DG236" s="492"/>
      <c r="DH236" s="493"/>
      <c r="DI236" s="491">
        <f>ROUND(Setup!$AP$6*AG236,0)</f>
        <v>0</v>
      </c>
      <c r="DJ236" s="492"/>
      <c r="DK236" s="492"/>
      <c r="DL236" s="492"/>
      <c r="DM236" s="493"/>
      <c r="DN236" s="491">
        <f>ROUND(Setup!$AP$6*AL236,0)</f>
        <v>0</v>
      </c>
      <c r="DO236" s="492"/>
      <c r="DP236" s="492"/>
      <c r="DQ236" s="492"/>
      <c r="DR236" s="493"/>
      <c r="DS236" s="491">
        <f>ROUND(Setup!$AP$6*AQ236,0)</f>
        <v>0</v>
      </c>
      <c r="DT236" s="492"/>
      <c r="DU236" s="492"/>
      <c r="DV236" s="492"/>
      <c r="DW236" s="493"/>
      <c r="DX236" s="490">
        <f t="shared" si="44"/>
        <v>0</v>
      </c>
      <c r="DY236" s="314"/>
      <c r="DZ236" s="314"/>
      <c r="EA236" s="314"/>
      <c r="EB236" s="326"/>
      <c r="EC236" s="222"/>
    </row>
    <row r="237" spans="2:133" ht="15" customHeight="1" x14ac:dyDescent="0.2">
      <c r="B237" s="86" t="str">
        <f t="shared" si="42"/>
        <v/>
      </c>
      <c r="C237" s="241"/>
      <c r="D237" s="466"/>
      <c r="E237" s="466"/>
      <c r="F237" s="466"/>
      <c r="G237" s="466"/>
      <c r="H237" s="466"/>
      <c r="I237" s="466"/>
      <c r="J237" s="466"/>
      <c r="K237" s="466"/>
      <c r="L237" s="466"/>
      <c r="M237" s="466"/>
      <c r="N237" s="466"/>
      <c r="O237" s="466"/>
      <c r="P237" s="466"/>
      <c r="Q237" s="466"/>
      <c r="R237" s="442"/>
      <c r="S237" s="443"/>
      <c r="T237" s="443"/>
      <c r="U237" s="443"/>
      <c r="V237" s="443"/>
      <c r="W237" s="443"/>
      <c r="X237" s="443"/>
      <c r="Y237" s="443"/>
      <c r="Z237" s="443"/>
      <c r="AA237" s="443"/>
      <c r="AB237" s="415"/>
      <c r="AC237" s="416"/>
      <c r="AD237" s="416"/>
      <c r="AE237" s="416"/>
      <c r="AF237" s="417"/>
      <c r="AG237" s="415"/>
      <c r="AH237" s="416"/>
      <c r="AI237" s="416"/>
      <c r="AJ237" s="416"/>
      <c r="AK237" s="417"/>
      <c r="AL237" s="415"/>
      <c r="AM237" s="416"/>
      <c r="AN237" s="416"/>
      <c r="AO237" s="416"/>
      <c r="AP237" s="417"/>
      <c r="AQ237" s="415"/>
      <c r="AR237" s="416"/>
      <c r="AS237" s="416"/>
      <c r="AT237" s="416"/>
      <c r="AU237" s="417"/>
      <c r="AV237" s="424">
        <f t="shared" si="43"/>
        <v>0</v>
      </c>
      <c r="AW237" s="425"/>
      <c r="AX237" s="425"/>
      <c r="AY237" s="425"/>
      <c r="AZ237" s="426"/>
      <c r="DC237" s="222"/>
      <c r="DD237" s="491">
        <f>ROUND(Setup!$AP$6*AB237,0)</f>
        <v>0</v>
      </c>
      <c r="DE237" s="492"/>
      <c r="DF237" s="492"/>
      <c r="DG237" s="492"/>
      <c r="DH237" s="493"/>
      <c r="DI237" s="491">
        <f>ROUND(Setup!$AP$6*AG237,0)</f>
        <v>0</v>
      </c>
      <c r="DJ237" s="492"/>
      <c r="DK237" s="492"/>
      <c r="DL237" s="492"/>
      <c r="DM237" s="493"/>
      <c r="DN237" s="491">
        <f>ROUND(Setup!$AP$6*AL237,0)</f>
        <v>0</v>
      </c>
      <c r="DO237" s="492"/>
      <c r="DP237" s="492"/>
      <c r="DQ237" s="492"/>
      <c r="DR237" s="493"/>
      <c r="DS237" s="491">
        <f>ROUND(Setup!$AP$6*AQ237,0)</f>
        <v>0</v>
      </c>
      <c r="DT237" s="492"/>
      <c r="DU237" s="492"/>
      <c r="DV237" s="492"/>
      <c r="DW237" s="493"/>
      <c r="DX237" s="490">
        <f t="shared" si="44"/>
        <v>0</v>
      </c>
      <c r="DY237" s="314"/>
      <c r="DZ237" s="314"/>
      <c r="EA237" s="314"/>
      <c r="EB237" s="326"/>
      <c r="EC237" s="222"/>
    </row>
    <row r="238" spans="2:133" ht="15" customHeight="1" x14ac:dyDescent="0.2">
      <c r="B238" s="86" t="str">
        <f t="shared" si="42"/>
        <v/>
      </c>
      <c r="C238" s="241"/>
      <c r="D238" s="466"/>
      <c r="E238" s="466"/>
      <c r="F238" s="466"/>
      <c r="G238" s="466"/>
      <c r="H238" s="466"/>
      <c r="I238" s="466"/>
      <c r="J238" s="466"/>
      <c r="K238" s="466"/>
      <c r="L238" s="466"/>
      <c r="M238" s="466"/>
      <c r="N238" s="466"/>
      <c r="O238" s="466"/>
      <c r="P238" s="466"/>
      <c r="Q238" s="466"/>
      <c r="R238" s="442"/>
      <c r="S238" s="443"/>
      <c r="T238" s="443"/>
      <c r="U238" s="443"/>
      <c r="V238" s="443"/>
      <c r="W238" s="443"/>
      <c r="X238" s="443"/>
      <c r="Y238" s="443"/>
      <c r="Z238" s="443"/>
      <c r="AA238" s="443"/>
      <c r="AB238" s="415"/>
      <c r="AC238" s="416"/>
      <c r="AD238" s="416"/>
      <c r="AE238" s="416"/>
      <c r="AF238" s="417"/>
      <c r="AG238" s="415"/>
      <c r="AH238" s="416"/>
      <c r="AI238" s="416"/>
      <c r="AJ238" s="416"/>
      <c r="AK238" s="417"/>
      <c r="AL238" s="415"/>
      <c r="AM238" s="416"/>
      <c r="AN238" s="416"/>
      <c r="AO238" s="416"/>
      <c r="AP238" s="417"/>
      <c r="AQ238" s="415"/>
      <c r="AR238" s="416"/>
      <c r="AS238" s="416"/>
      <c r="AT238" s="416"/>
      <c r="AU238" s="417"/>
      <c r="AV238" s="424">
        <f t="shared" si="43"/>
        <v>0</v>
      </c>
      <c r="AW238" s="425"/>
      <c r="AX238" s="425"/>
      <c r="AY238" s="425"/>
      <c r="AZ238" s="426"/>
      <c r="DC238" s="222"/>
      <c r="DD238" s="491">
        <f>ROUND(Setup!$AP$6*AB238,0)</f>
        <v>0</v>
      </c>
      <c r="DE238" s="492"/>
      <c r="DF238" s="492"/>
      <c r="DG238" s="492"/>
      <c r="DH238" s="493"/>
      <c r="DI238" s="491">
        <f>ROUND(Setup!$AP$6*AG238,0)</f>
        <v>0</v>
      </c>
      <c r="DJ238" s="492"/>
      <c r="DK238" s="492"/>
      <c r="DL238" s="492"/>
      <c r="DM238" s="493"/>
      <c r="DN238" s="491">
        <f>ROUND(Setup!$AP$6*AL238,0)</f>
        <v>0</v>
      </c>
      <c r="DO238" s="492"/>
      <c r="DP238" s="492"/>
      <c r="DQ238" s="492"/>
      <c r="DR238" s="493"/>
      <c r="DS238" s="491">
        <f>ROUND(Setup!$AP$6*AQ238,0)</f>
        <v>0</v>
      </c>
      <c r="DT238" s="492"/>
      <c r="DU238" s="492"/>
      <c r="DV238" s="492"/>
      <c r="DW238" s="493"/>
      <c r="DX238" s="490">
        <f t="shared" si="44"/>
        <v>0</v>
      </c>
      <c r="DY238" s="314"/>
      <c r="DZ238" s="314"/>
      <c r="EA238" s="314"/>
      <c r="EB238" s="326"/>
      <c r="EC238" s="222"/>
    </row>
    <row r="239" spans="2:133" ht="15" customHeight="1" x14ac:dyDescent="0.2">
      <c r="B239" s="86" t="str">
        <f t="shared" si="42"/>
        <v/>
      </c>
      <c r="C239" s="241"/>
      <c r="D239" s="466"/>
      <c r="E239" s="466"/>
      <c r="F239" s="466"/>
      <c r="G239" s="466"/>
      <c r="H239" s="466"/>
      <c r="I239" s="466"/>
      <c r="J239" s="466"/>
      <c r="K239" s="466"/>
      <c r="L239" s="466"/>
      <c r="M239" s="466"/>
      <c r="N239" s="466"/>
      <c r="O239" s="466"/>
      <c r="P239" s="466"/>
      <c r="Q239" s="466"/>
      <c r="R239" s="442"/>
      <c r="S239" s="443"/>
      <c r="T239" s="443"/>
      <c r="U239" s="443"/>
      <c r="V239" s="443"/>
      <c r="W239" s="443"/>
      <c r="X239" s="443"/>
      <c r="Y239" s="443"/>
      <c r="Z239" s="443"/>
      <c r="AA239" s="443"/>
      <c r="AB239" s="415"/>
      <c r="AC239" s="416"/>
      <c r="AD239" s="416"/>
      <c r="AE239" s="416"/>
      <c r="AF239" s="417"/>
      <c r="AG239" s="415"/>
      <c r="AH239" s="416"/>
      <c r="AI239" s="416"/>
      <c r="AJ239" s="416"/>
      <c r="AK239" s="417"/>
      <c r="AL239" s="415"/>
      <c r="AM239" s="416"/>
      <c r="AN239" s="416"/>
      <c r="AO239" s="416"/>
      <c r="AP239" s="417"/>
      <c r="AQ239" s="415"/>
      <c r="AR239" s="416"/>
      <c r="AS239" s="416"/>
      <c r="AT239" s="416"/>
      <c r="AU239" s="417"/>
      <c r="AV239" s="424">
        <f t="shared" si="43"/>
        <v>0</v>
      </c>
      <c r="AW239" s="425"/>
      <c r="AX239" s="425"/>
      <c r="AY239" s="425"/>
      <c r="AZ239" s="426"/>
      <c r="DC239" s="222"/>
      <c r="DD239" s="491">
        <f>ROUND(Setup!$AP$6*AB239,0)</f>
        <v>0</v>
      </c>
      <c r="DE239" s="492"/>
      <c r="DF239" s="492"/>
      <c r="DG239" s="492"/>
      <c r="DH239" s="493"/>
      <c r="DI239" s="491">
        <f>ROUND(Setup!$AP$6*AG239,0)</f>
        <v>0</v>
      </c>
      <c r="DJ239" s="492"/>
      <c r="DK239" s="492"/>
      <c r="DL239" s="492"/>
      <c r="DM239" s="493"/>
      <c r="DN239" s="491">
        <f>ROUND(Setup!$AP$6*AL239,0)</f>
        <v>0</v>
      </c>
      <c r="DO239" s="492"/>
      <c r="DP239" s="492"/>
      <c r="DQ239" s="492"/>
      <c r="DR239" s="493"/>
      <c r="DS239" s="491">
        <f>ROUND(Setup!$AP$6*AQ239,0)</f>
        <v>0</v>
      </c>
      <c r="DT239" s="492"/>
      <c r="DU239" s="492"/>
      <c r="DV239" s="492"/>
      <c r="DW239" s="493"/>
      <c r="DX239" s="490">
        <f t="shared" si="44"/>
        <v>0</v>
      </c>
      <c r="DY239" s="314"/>
      <c r="DZ239" s="314"/>
      <c r="EA239" s="314"/>
      <c r="EB239" s="326"/>
      <c r="EC239" s="222"/>
    </row>
    <row r="240" spans="2:133" ht="15" customHeight="1" x14ac:dyDescent="0.2">
      <c r="B240" s="86" t="str">
        <f t="shared" si="42"/>
        <v/>
      </c>
      <c r="C240" s="241"/>
      <c r="D240" s="466"/>
      <c r="E240" s="466"/>
      <c r="F240" s="466"/>
      <c r="G240" s="466"/>
      <c r="H240" s="466"/>
      <c r="I240" s="466"/>
      <c r="J240" s="466"/>
      <c r="K240" s="466"/>
      <c r="L240" s="466"/>
      <c r="M240" s="466"/>
      <c r="N240" s="466"/>
      <c r="O240" s="466"/>
      <c r="P240" s="466"/>
      <c r="Q240" s="466"/>
      <c r="R240" s="442"/>
      <c r="S240" s="443"/>
      <c r="T240" s="443"/>
      <c r="U240" s="443"/>
      <c r="V240" s="443"/>
      <c r="W240" s="443"/>
      <c r="X240" s="443"/>
      <c r="Y240" s="443"/>
      <c r="Z240" s="443"/>
      <c r="AA240" s="443"/>
      <c r="AB240" s="415"/>
      <c r="AC240" s="416"/>
      <c r="AD240" s="416"/>
      <c r="AE240" s="416"/>
      <c r="AF240" s="417"/>
      <c r="AG240" s="415"/>
      <c r="AH240" s="416"/>
      <c r="AI240" s="416"/>
      <c r="AJ240" s="416"/>
      <c r="AK240" s="417"/>
      <c r="AL240" s="415"/>
      <c r="AM240" s="416"/>
      <c r="AN240" s="416"/>
      <c r="AO240" s="416"/>
      <c r="AP240" s="417"/>
      <c r="AQ240" s="415"/>
      <c r="AR240" s="416"/>
      <c r="AS240" s="416"/>
      <c r="AT240" s="416"/>
      <c r="AU240" s="417"/>
      <c r="AV240" s="424">
        <f t="shared" si="43"/>
        <v>0</v>
      </c>
      <c r="AW240" s="425"/>
      <c r="AX240" s="425"/>
      <c r="AY240" s="425"/>
      <c r="AZ240" s="426"/>
      <c r="DC240" s="222"/>
      <c r="DD240" s="491">
        <f>ROUND(Setup!$AP$6*AB240,0)</f>
        <v>0</v>
      </c>
      <c r="DE240" s="492"/>
      <c r="DF240" s="492"/>
      <c r="DG240" s="492"/>
      <c r="DH240" s="493"/>
      <c r="DI240" s="491">
        <f>ROUND(Setup!$AP$6*AG240,0)</f>
        <v>0</v>
      </c>
      <c r="DJ240" s="492"/>
      <c r="DK240" s="492"/>
      <c r="DL240" s="492"/>
      <c r="DM240" s="493"/>
      <c r="DN240" s="491">
        <f>ROUND(Setup!$AP$6*AL240,0)</f>
        <v>0</v>
      </c>
      <c r="DO240" s="492"/>
      <c r="DP240" s="492"/>
      <c r="DQ240" s="492"/>
      <c r="DR240" s="493"/>
      <c r="DS240" s="491">
        <f>ROUND(Setup!$AP$6*AQ240,0)</f>
        <v>0</v>
      </c>
      <c r="DT240" s="492"/>
      <c r="DU240" s="492"/>
      <c r="DV240" s="492"/>
      <c r="DW240" s="493"/>
      <c r="DX240" s="490">
        <f t="shared" si="44"/>
        <v>0</v>
      </c>
      <c r="DY240" s="314"/>
      <c r="DZ240" s="314"/>
      <c r="EA240" s="314"/>
      <c r="EB240" s="326"/>
      <c r="EC240" s="222"/>
    </row>
    <row r="241" spans="2:133" ht="15" customHeight="1" x14ac:dyDescent="0.2">
      <c r="B241" s="86" t="str">
        <f t="shared" si="42"/>
        <v/>
      </c>
      <c r="C241" s="241"/>
      <c r="D241" s="466"/>
      <c r="E241" s="466"/>
      <c r="F241" s="466"/>
      <c r="G241" s="466"/>
      <c r="H241" s="466"/>
      <c r="I241" s="466"/>
      <c r="J241" s="466"/>
      <c r="K241" s="466"/>
      <c r="L241" s="466"/>
      <c r="M241" s="466"/>
      <c r="N241" s="466"/>
      <c r="O241" s="466"/>
      <c r="P241" s="466"/>
      <c r="Q241" s="466"/>
      <c r="R241" s="442"/>
      <c r="S241" s="443"/>
      <c r="T241" s="443"/>
      <c r="U241" s="443"/>
      <c r="V241" s="443"/>
      <c r="W241" s="443"/>
      <c r="X241" s="443"/>
      <c r="Y241" s="443"/>
      <c r="Z241" s="443"/>
      <c r="AA241" s="443"/>
      <c r="AB241" s="415"/>
      <c r="AC241" s="416"/>
      <c r="AD241" s="416"/>
      <c r="AE241" s="416"/>
      <c r="AF241" s="417"/>
      <c r="AG241" s="415"/>
      <c r="AH241" s="416"/>
      <c r="AI241" s="416"/>
      <c r="AJ241" s="416"/>
      <c r="AK241" s="417"/>
      <c r="AL241" s="415"/>
      <c r="AM241" s="416"/>
      <c r="AN241" s="416"/>
      <c r="AO241" s="416"/>
      <c r="AP241" s="417"/>
      <c r="AQ241" s="415"/>
      <c r="AR241" s="416"/>
      <c r="AS241" s="416"/>
      <c r="AT241" s="416"/>
      <c r="AU241" s="417"/>
      <c r="AV241" s="424">
        <f t="shared" si="43"/>
        <v>0</v>
      </c>
      <c r="AW241" s="425"/>
      <c r="AX241" s="425"/>
      <c r="AY241" s="425"/>
      <c r="AZ241" s="426"/>
      <c r="DC241" s="222"/>
      <c r="DD241" s="491">
        <f>ROUND(Setup!$AP$6*AB241,0)</f>
        <v>0</v>
      </c>
      <c r="DE241" s="492"/>
      <c r="DF241" s="492"/>
      <c r="DG241" s="492"/>
      <c r="DH241" s="493"/>
      <c r="DI241" s="491">
        <f>ROUND(Setup!$AP$6*AG241,0)</f>
        <v>0</v>
      </c>
      <c r="DJ241" s="492"/>
      <c r="DK241" s="492"/>
      <c r="DL241" s="492"/>
      <c r="DM241" s="493"/>
      <c r="DN241" s="491">
        <f>ROUND(Setup!$AP$6*AL241,0)</f>
        <v>0</v>
      </c>
      <c r="DO241" s="492"/>
      <c r="DP241" s="492"/>
      <c r="DQ241" s="492"/>
      <c r="DR241" s="493"/>
      <c r="DS241" s="491">
        <f>ROUND(Setup!$AP$6*AQ241,0)</f>
        <v>0</v>
      </c>
      <c r="DT241" s="492"/>
      <c r="DU241" s="492"/>
      <c r="DV241" s="492"/>
      <c r="DW241" s="493"/>
      <c r="DX241" s="490">
        <f t="shared" si="44"/>
        <v>0</v>
      </c>
      <c r="DY241" s="314"/>
      <c r="DZ241" s="314"/>
      <c r="EA241" s="314"/>
      <c r="EB241" s="326"/>
      <c r="EC241" s="222"/>
    </row>
    <row r="242" spans="2:133" ht="15" customHeight="1" x14ac:dyDescent="0.2">
      <c r="B242" s="86" t="str">
        <f t="shared" si="42"/>
        <v/>
      </c>
      <c r="C242" s="241"/>
      <c r="D242" s="466"/>
      <c r="E242" s="466"/>
      <c r="F242" s="466"/>
      <c r="G242" s="466"/>
      <c r="H242" s="466"/>
      <c r="I242" s="466"/>
      <c r="J242" s="466"/>
      <c r="K242" s="466"/>
      <c r="L242" s="466"/>
      <c r="M242" s="466"/>
      <c r="N242" s="466"/>
      <c r="O242" s="466"/>
      <c r="P242" s="466"/>
      <c r="Q242" s="466"/>
      <c r="R242" s="442"/>
      <c r="S242" s="443"/>
      <c r="T242" s="443"/>
      <c r="U242" s="443"/>
      <c r="V242" s="443"/>
      <c r="W242" s="443"/>
      <c r="X242" s="443"/>
      <c r="Y242" s="443"/>
      <c r="Z242" s="443"/>
      <c r="AA242" s="443"/>
      <c r="AB242" s="415"/>
      <c r="AC242" s="416"/>
      <c r="AD242" s="416"/>
      <c r="AE242" s="416"/>
      <c r="AF242" s="417"/>
      <c r="AG242" s="415"/>
      <c r="AH242" s="416"/>
      <c r="AI242" s="416"/>
      <c r="AJ242" s="416"/>
      <c r="AK242" s="417"/>
      <c r="AL242" s="415"/>
      <c r="AM242" s="416"/>
      <c r="AN242" s="416"/>
      <c r="AO242" s="416"/>
      <c r="AP242" s="417"/>
      <c r="AQ242" s="415"/>
      <c r="AR242" s="416"/>
      <c r="AS242" s="416"/>
      <c r="AT242" s="416"/>
      <c r="AU242" s="417"/>
      <c r="AV242" s="424">
        <f t="shared" si="43"/>
        <v>0</v>
      </c>
      <c r="AW242" s="425"/>
      <c r="AX242" s="425"/>
      <c r="AY242" s="425"/>
      <c r="AZ242" s="426"/>
      <c r="DC242" s="222"/>
      <c r="DD242" s="491">
        <f>ROUND(Setup!$AP$6*AB242,0)</f>
        <v>0</v>
      </c>
      <c r="DE242" s="492"/>
      <c r="DF242" s="492"/>
      <c r="DG242" s="492"/>
      <c r="DH242" s="493"/>
      <c r="DI242" s="491">
        <f>ROUND(Setup!$AP$6*AG242,0)</f>
        <v>0</v>
      </c>
      <c r="DJ242" s="492"/>
      <c r="DK242" s="492"/>
      <c r="DL242" s="492"/>
      <c r="DM242" s="493"/>
      <c r="DN242" s="491">
        <f>ROUND(Setup!$AP$6*AL242,0)</f>
        <v>0</v>
      </c>
      <c r="DO242" s="492"/>
      <c r="DP242" s="492"/>
      <c r="DQ242" s="492"/>
      <c r="DR242" s="493"/>
      <c r="DS242" s="491">
        <f>ROUND(Setup!$AP$6*AQ242,0)</f>
        <v>0</v>
      </c>
      <c r="DT242" s="492"/>
      <c r="DU242" s="492"/>
      <c r="DV242" s="492"/>
      <c r="DW242" s="493"/>
      <c r="DX242" s="490">
        <f t="shared" si="44"/>
        <v>0</v>
      </c>
      <c r="DY242" s="314"/>
      <c r="DZ242" s="314"/>
      <c r="EA242" s="314"/>
      <c r="EB242" s="326"/>
      <c r="EC242" s="222"/>
    </row>
    <row r="243" spans="2:133" ht="15" customHeight="1" x14ac:dyDescent="0.2">
      <c r="B243" s="86" t="str">
        <f t="shared" si="42"/>
        <v/>
      </c>
      <c r="C243" s="241"/>
      <c r="D243" s="466"/>
      <c r="E243" s="466"/>
      <c r="F243" s="466"/>
      <c r="G243" s="466"/>
      <c r="H243" s="466"/>
      <c r="I243" s="466"/>
      <c r="J243" s="466"/>
      <c r="K243" s="466"/>
      <c r="L243" s="466"/>
      <c r="M243" s="466"/>
      <c r="N243" s="466"/>
      <c r="O243" s="466"/>
      <c r="P243" s="466"/>
      <c r="Q243" s="466"/>
      <c r="R243" s="442"/>
      <c r="S243" s="443"/>
      <c r="T243" s="443"/>
      <c r="U243" s="443"/>
      <c r="V243" s="443"/>
      <c r="W243" s="443"/>
      <c r="X243" s="443"/>
      <c r="Y243" s="443"/>
      <c r="Z243" s="443"/>
      <c r="AA243" s="443"/>
      <c r="AB243" s="415"/>
      <c r="AC243" s="416"/>
      <c r="AD243" s="416"/>
      <c r="AE243" s="416"/>
      <c r="AF243" s="417"/>
      <c r="AG243" s="415"/>
      <c r="AH243" s="416"/>
      <c r="AI243" s="416"/>
      <c r="AJ243" s="416"/>
      <c r="AK243" s="417"/>
      <c r="AL243" s="415"/>
      <c r="AM243" s="416"/>
      <c r="AN243" s="416"/>
      <c r="AO243" s="416"/>
      <c r="AP243" s="417"/>
      <c r="AQ243" s="415"/>
      <c r="AR243" s="416"/>
      <c r="AS243" s="416"/>
      <c r="AT243" s="416"/>
      <c r="AU243" s="417"/>
      <c r="AV243" s="424">
        <f t="shared" si="43"/>
        <v>0</v>
      </c>
      <c r="AW243" s="425"/>
      <c r="AX243" s="425"/>
      <c r="AY243" s="425"/>
      <c r="AZ243" s="426"/>
      <c r="DC243" s="222"/>
      <c r="DD243" s="491">
        <f>ROUND(Setup!$AP$6*AB243,0)</f>
        <v>0</v>
      </c>
      <c r="DE243" s="492"/>
      <c r="DF243" s="492"/>
      <c r="DG243" s="492"/>
      <c r="DH243" s="493"/>
      <c r="DI243" s="491">
        <f>ROUND(Setup!$AP$6*AG243,0)</f>
        <v>0</v>
      </c>
      <c r="DJ243" s="492"/>
      <c r="DK243" s="492"/>
      <c r="DL243" s="492"/>
      <c r="DM243" s="493"/>
      <c r="DN243" s="491">
        <f>ROUND(Setup!$AP$6*AL243,0)</f>
        <v>0</v>
      </c>
      <c r="DO243" s="492"/>
      <c r="DP243" s="492"/>
      <c r="DQ243" s="492"/>
      <c r="DR243" s="493"/>
      <c r="DS243" s="491">
        <f>ROUND(Setup!$AP$6*AQ243,0)</f>
        <v>0</v>
      </c>
      <c r="DT243" s="492"/>
      <c r="DU243" s="492"/>
      <c r="DV243" s="492"/>
      <c r="DW243" s="493"/>
      <c r="DX243" s="490">
        <f t="shared" si="44"/>
        <v>0</v>
      </c>
      <c r="DY243" s="314"/>
      <c r="DZ243" s="314"/>
      <c r="EA243" s="314"/>
      <c r="EB243" s="326"/>
      <c r="EC243" s="222"/>
    </row>
    <row r="244" spans="2:133" ht="15" customHeight="1" x14ac:dyDescent="0.2">
      <c r="B244" s="86" t="str">
        <f t="shared" si="42"/>
        <v/>
      </c>
      <c r="C244" s="241"/>
      <c r="D244" s="466"/>
      <c r="E244" s="466"/>
      <c r="F244" s="466"/>
      <c r="G244" s="466"/>
      <c r="H244" s="466"/>
      <c r="I244" s="466"/>
      <c r="J244" s="466"/>
      <c r="K244" s="466"/>
      <c r="L244" s="466"/>
      <c r="M244" s="466"/>
      <c r="N244" s="466"/>
      <c r="O244" s="466"/>
      <c r="P244" s="466"/>
      <c r="Q244" s="466"/>
      <c r="R244" s="442"/>
      <c r="S244" s="443"/>
      <c r="T244" s="443"/>
      <c r="U244" s="443"/>
      <c r="V244" s="443"/>
      <c r="W244" s="443"/>
      <c r="X244" s="443"/>
      <c r="Y244" s="443"/>
      <c r="Z244" s="443"/>
      <c r="AA244" s="443"/>
      <c r="AB244" s="415"/>
      <c r="AC244" s="416"/>
      <c r="AD244" s="416"/>
      <c r="AE244" s="416"/>
      <c r="AF244" s="417"/>
      <c r="AG244" s="415"/>
      <c r="AH244" s="416"/>
      <c r="AI244" s="416"/>
      <c r="AJ244" s="416"/>
      <c r="AK244" s="417"/>
      <c r="AL244" s="415"/>
      <c r="AM244" s="416"/>
      <c r="AN244" s="416"/>
      <c r="AO244" s="416"/>
      <c r="AP244" s="417"/>
      <c r="AQ244" s="415"/>
      <c r="AR244" s="416"/>
      <c r="AS244" s="416"/>
      <c r="AT244" s="416"/>
      <c r="AU244" s="417"/>
      <c r="AV244" s="424">
        <f t="shared" si="43"/>
        <v>0</v>
      </c>
      <c r="AW244" s="425"/>
      <c r="AX244" s="425"/>
      <c r="AY244" s="425"/>
      <c r="AZ244" s="426"/>
      <c r="DC244" s="222"/>
      <c r="DD244" s="491">
        <f>ROUND(Setup!$AP$6*AB244,0)</f>
        <v>0</v>
      </c>
      <c r="DE244" s="492"/>
      <c r="DF244" s="492"/>
      <c r="DG244" s="492"/>
      <c r="DH244" s="493"/>
      <c r="DI244" s="491">
        <f>ROUND(Setup!$AP$6*AG244,0)</f>
        <v>0</v>
      </c>
      <c r="DJ244" s="492"/>
      <c r="DK244" s="492"/>
      <c r="DL244" s="492"/>
      <c r="DM244" s="493"/>
      <c r="DN244" s="491">
        <f>ROUND(Setup!$AP$6*AL244,0)</f>
        <v>0</v>
      </c>
      <c r="DO244" s="492"/>
      <c r="DP244" s="492"/>
      <c r="DQ244" s="492"/>
      <c r="DR244" s="493"/>
      <c r="DS244" s="491">
        <f>ROUND(Setup!$AP$6*AQ244,0)</f>
        <v>0</v>
      </c>
      <c r="DT244" s="492"/>
      <c r="DU244" s="492"/>
      <c r="DV244" s="492"/>
      <c r="DW244" s="493"/>
      <c r="DX244" s="490">
        <f t="shared" si="44"/>
        <v>0</v>
      </c>
      <c r="DY244" s="314"/>
      <c r="DZ244" s="314"/>
      <c r="EA244" s="314"/>
      <c r="EB244" s="326"/>
      <c r="EC244" s="222"/>
    </row>
    <row r="245" spans="2:133" ht="15" customHeight="1" x14ac:dyDescent="0.2">
      <c r="B245" s="86" t="str">
        <f t="shared" si="42"/>
        <v/>
      </c>
      <c r="C245" s="241"/>
      <c r="D245" s="466"/>
      <c r="E245" s="466"/>
      <c r="F245" s="466"/>
      <c r="G245" s="466"/>
      <c r="H245" s="466"/>
      <c r="I245" s="466"/>
      <c r="J245" s="466"/>
      <c r="K245" s="466"/>
      <c r="L245" s="466"/>
      <c r="M245" s="466"/>
      <c r="N245" s="466"/>
      <c r="O245" s="466"/>
      <c r="P245" s="466"/>
      <c r="Q245" s="466"/>
      <c r="R245" s="442"/>
      <c r="S245" s="443"/>
      <c r="T245" s="443"/>
      <c r="U245" s="443"/>
      <c r="V245" s="443"/>
      <c r="W245" s="443"/>
      <c r="X245" s="443"/>
      <c r="Y245" s="443"/>
      <c r="Z245" s="443"/>
      <c r="AA245" s="443"/>
      <c r="AB245" s="415"/>
      <c r="AC245" s="416"/>
      <c r="AD245" s="416"/>
      <c r="AE245" s="416"/>
      <c r="AF245" s="417"/>
      <c r="AG245" s="415"/>
      <c r="AH245" s="416"/>
      <c r="AI245" s="416"/>
      <c r="AJ245" s="416"/>
      <c r="AK245" s="417"/>
      <c r="AL245" s="415"/>
      <c r="AM245" s="416"/>
      <c r="AN245" s="416"/>
      <c r="AO245" s="416"/>
      <c r="AP245" s="417"/>
      <c r="AQ245" s="415"/>
      <c r="AR245" s="416"/>
      <c r="AS245" s="416"/>
      <c r="AT245" s="416"/>
      <c r="AU245" s="417"/>
      <c r="AV245" s="424">
        <f t="shared" si="43"/>
        <v>0</v>
      </c>
      <c r="AW245" s="425"/>
      <c r="AX245" s="425"/>
      <c r="AY245" s="425"/>
      <c r="AZ245" s="426"/>
      <c r="DC245" s="222"/>
      <c r="DD245" s="491">
        <f>ROUND(Setup!$AP$6*AB245,0)</f>
        <v>0</v>
      </c>
      <c r="DE245" s="492"/>
      <c r="DF245" s="492"/>
      <c r="DG245" s="492"/>
      <c r="DH245" s="493"/>
      <c r="DI245" s="491">
        <f>ROUND(Setup!$AP$6*AG245,0)</f>
        <v>0</v>
      </c>
      <c r="DJ245" s="492"/>
      <c r="DK245" s="492"/>
      <c r="DL245" s="492"/>
      <c r="DM245" s="493"/>
      <c r="DN245" s="491">
        <f>ROUND(Setup!$AP$6*AL245,0)</f>
        <v>0</v>
      </c>
      <c r="DO245" s="492"/>
      <c r="DP245" s="492"/>
      <c r="DQ245" s="492"/>
      <c r="DR245" s="493"/>
      <c r="DS245" s="491">
        <f>ROUND(Setup!$AP$6*AQ245,0)</f>
        <v>0</v>
      </c>
      <c r="DT245" s="492"/>
      <c r="DU245" s="492"/>
      <c r="DV245" s="492"/>
      <c r="DW245" s="493"/>
      <c r="DX245" s="490">
        <f t="shared" si="44"/>
        <v>0</v>
      </c>
      <c r="DY245" s="314"/>
      <c r="DZ245" s="314"/>
      <c r="EA245" s="314"/>
      <c r="EB245" s="326"/>
      <c r="EC245" s="222"/>
    </row>
    <row r="246" spans="2:133" ht="15" customHeight="1" x14ac:dyDescent="0.2">
      <c r="B246" s="86" t="str">
        <f t="shared" si="42"/>
        <v/>
      </c>
      <c r="C246" s="241"/>
      <c r="D246" s="466"/>
      <c r="E246" s="466"/>
      <c r="F246" s="466"/>
      <c r="G246" s="466"/>
      <c r="H246" s="466"/>
      <c r="I246" s="466"/>
      <c r="J246" s="466"/>
      <c r="K246" s="466"/>
      <c r="L246" s="466"/>
      <c r="M246" s="466"/>
      <c r="N246" s="466"/>
      <c r="O246" s="466"/>
      <c r="P246" s="466"/>
      <c r="Q246" s="466"/>
      <c r="R246" s="442"/>
      <c r="S246" s="443"/>
      <c r="T246" s="443"/>
      <c r="U246" s="443"/>
      <c r="V246" s="443"/>
      <c r="W246" s="443"/>
      <c r="X246" s="443"/>
      <c r="Y246" s="443"/>
      <c r="Z246" s="443"/>
      <c r="AA246" s="443"/>
      <c r="AB246" s="415"/>
      <c r="AC246" s="416"/>
      <c r="AD246" s="416"/>
      <c r="AE246" s="416"/>
      <c r="AF246" s="417"/>
      <c r="AG246" s="415"/>
      <c r="AH246" s="416"/>
      <c r="AI246" s="416"/>
      <c r="AJ246" s="416"/>
      <c r="AK246" s="417"/>
      <c r="AL246" s="415"/>
      <c r="AM246" s="416"/>
      <c r="AN246" s="416"/>
      <c r="AO246" s="416"/>
      <c r="AP246" s="417"/>
      <c r="AQ246" s="415"/>
      <c r="AR246" s="416"/>
      <c r="AS246" s="416"/>
      <c r="AT246" s="416"/>
      <c r="AU246" s="417"/>
      <c r="AV246" s="424">
        <f t="shared" si="43"/>
        <v>0</v>
      </c>
      <c r="AW246" s="425"/>
      <c r="AX246" s="425"/>
      <c r="AY246" s="425"/>
      <c r="AZ246" s="426"/>
      <c r="DC246" s="222"/>
      <c r="DD246" s="491">
        <f>ROUND(Setup!$AP$6*AB246,0)</f>
        <v>0</v>
      </c>
      <c r="DE246" s="492"/>
      <c r="DF246" s="492"/>
      <c r="DG246" s="492"/>
      <c r="DH246" s="493"/>
      <c r="DI246" s="491">
        <f>ROUND(Setup!$AP$6*AG246,0)</f>
        <v>0</v>
      </c>
      <c r="DJ246" s="492"/>
      <c r="DK246" s="492"/>
      <c r="DL246" s="492"/>
      <c r="DM246" s="493"/>
      <c r="DN246" s="491">
        <f>ROUND(Setup!$AP$6*AL246,0)</f>
        <v>0</v>
      </c>
      <c r="DO246" s="492"/>
      <c r="DP246" s="492"/>
      <c r="DQ246" s="492"/>
      <c r="DR246" s="493"/>
      <c r="DS246" s="491">
        <f>ROUND(Setup!$AP$6*AQ246,0)</f>
        <v>0</v>
      </c>
      <c r="DT246" s="492"/>
      <c r="DU246" s="492"/>
      <c r="DV246" s="492"/>
      <c r="DW246" s="493"/>
      <c r="DX246" s="490">
        <f t="shared" si="44"/>
        <v>0</v>
      </c>
      <c r="DY246" s="314"/>
      <c r="DZ246" s="314"/>
      <c r="EA246" s="314"/>
      <c r="EB246" s="326"/>
      <c r="EC246" s="222"/>
    </row>
    <row r="247" spans="2:133" ht="15" customHeight="1" x14ac:dyDescent="0.2">
      <c r="B247" s="86" t="str">
        <f t="shared" si="42"/>
        <v/>
      </c>
      <c r="C247" s="241"/>
      <c r="D247" s="466"/>
      <c r="E247" s="466"/>
      <c r="F247" s="466"/>
      <c r="G247" s="466"/>
      <c r="H247" s="466"/>
      <c r="I247" s="466"/>
      <c r="J247" s="466"/>
      <c r="K247" s="466"/>
      <c r="L247" s="466"/>
      <c r="M247" s="466"/>
      <c r="N247" s="466"/>
      <c r="O247" s="466"/>
      <c r="P247" s="466"/>
      <c r="Q247" s="466"/>
      <c r="R247" s="442"/>
      <c r="S247" s="443"/>
      <c r="T247" s="443"/>
      <c r="U247" s="443"/>
      <c r="V247" s="443"/>
      <c r="W247" s="443"/>
      <c r="X247" s="443"/>
      <c r="Y247" s="443"/>
      <c r="Z247" s="443"/>
      <c r="AA247" s="443"/>
      <c r="AB247" s="415"/>
      <c r="AC247" s="416"/>
      <c r="AD247" s="416"/>
      <c r="AE247" s="416"/>
      <c r="AF247" s="417"/>
      <c r="AG247" s="415"/>
      <c r="AH247" s="416"/>
      <c r="AI247" s="416"/>
      <c r="AJ247" s="416"/>
      <c r="AK247" s="417"/>
      <c r="AL247" s="415"/>
      <c r="AM247" s="416"/>
      <c r="AN247" s="416"/>
      <c r="AO247" s="416"/>
      <c r="AP247" s="417"/>
      <c r="AQ247" s="415"/>
      <c r="AR247" s="416"/>
      <c r="AS247" s="416"/>
      <c r="AT247" s="416"/>
      <c r="AU247" s="417"/>
      <c r="AV247" s="424">
        <f t="shared" si="43"/>
        <v>0</v>
      </c>
      <c r="AW247" s="425"/>
      <c r="AX247" s="425"/>
      <c r="AY247" s="425"/>
      <c r="AZ247" s="426"/>
      <c r="DC247" s="222"/>
      <c r="DD247" s="491">
        <f>ROUND(Setup!$AP$6*AB247,0)</f>
        <v>0</v>
      </c>
      <c r="DE247" s="492"/>
      <c r="DF247" s="492"/>
      <c r="DG247" s="492"/>
      <c r="DH247" s="493"/>
      <c r="DI247" s="491">
        <f>ROUND(Setup!$AP$6*AG247,0)</f>
        <v>0</v>
      </c>
      <c r="DJ247" s="492"/>
      <c r="DK247" s="492"/>
      <c r="DL247" s="492"/>
      <c r="DM247" s="493"/>
      <c r="DN247" s="491">
        <f>ROUND(Setup!$AP$6*AL247,0)</f>
        <v>0</v>
      </c>
      <c r="DO247" s="492"/>
      <c r="DP247" s="492"/>
      <c r="DQ247" s="492"/>
      <c r="DR247" s="493"/>
      <c r="DS247" s="491">
        <f>ROUND(Setup!$AP$6*AQ247,0)</f>
        <v>0</v>
      </c>
      <c r="DT247" s="492"/>
      <c r="DU247" s="492"/>
      <c r="DV247" s="492"/>
      <c r="DW247" s="493"/>
      <c r="DX247" s="490">
        <f t="shared" si="44"/>
        <v>0</v>
      </c>
      <c r="DY247" s="314"/>
      <c r="DZ247" s="314"/>
      <c r="EA247" s="314"/>
      <c r="EB247" s="326"/>
      <c r="EC247" s="222"/>
    </row>
    <row r="248" spans="2:133" ht="15" customHeight="1" x14ac:dyDescent="0.2">
      <c r="B248" s="86" t="str">
        <f t="shared" si="42"/>
        <v/>
      </c>
      <c r="C248" s="241"/>
      <c r="D248" s="466"/>
      <c r="E248" s="466"/>
      <c r="F248" s="466"/>
      <c r="G248" s="466"/>
      <c r="H248" s="466"/>
      <c r="I248" s="466"/>
      <c r="J248" s="466"/>
      <c r="K248" s="466"/>
      <c r="L248" s="466"/>
      <c r="M248" s="466"/>
      <c r="N248" s="466"/>
      <c r="O248" s="466"/>
      <c r="P248" s="466"/>
      <c r="Q248" s="466"/>
      <c r="R248" s="442"/>
      <c r="S248" s="443"/>
      <c r="T248" s="443"/>
      <c r="U248" s="443"/>
      <c r="V248" s="443"/>
      <c r="W248" s="443"/>
      <c r="X248" s="443"/>
      <c r="Y248" s="443"/>
      <c r="Z248" s="443"/>
      <c r="AA248" s="443"/>
      <c r="AB248" s="415"/>
      <c r="AC248" s="416"/>
      <c r="AD248" s="416"/>
      <c r="AE248" s="416"/>
      <c r="AF248" s="417"/>
      <c r="AG248" s="415"/>
      <c r="AH248" s="416"/>
      <c r="AI248" s="416"/>
      <c r="AJ248" s="416"/>
      <c r="AK248" s="417"/>
      <c r="AL248" s="415"/>
      <c r="AM248" s="416"/>
      <c r="AN248" s="416"/>
      <c r="AO248" s="416"/>
      <c r="AP248" s="417"/>
      <c r="AQ248" s="415"/>
      <c r="AR248" s="416"/>
      <c r="AS248" s="416"/>
      <c r="AT248" s="416"/>
      <c r="AU248" s="417"/>
      <c r="AV248" s="424">
        <f t="shared" si="43"/>
        <v>0</v>
      </c>
      <c r="AW248" s="425"/>
      <c r="AX248" s="425"/>
      <c r="AY248" s="425"/>
      <c r="AZ248" s="426"/>
      <c r="DC248" s="222"/>
      <c r="DD248" s="491">
        <f>ROUND(Setup!$AP$6*AB248,0)</f>
        <v>0</v>
      </c>
      <c r="DE248" s="492"/>
      <c r="DF248" s="492"/>
      <c r="DG248" s="492"/>
      <c r="DH248" s="493"/>
      <c r="DI248" s="491">
        <f>ROUND(Setup!$AP$6*AG248,0)</f>
        <v>0</v>
      </c>
      <c r="DJ248" s="492"/>
      <c r="DK248" s="492"/>
      <c r="DL248" s="492"/>
      <c r="DM248" s="493"/>
      <c r="DN248" s="491">
        <f>ROUND(Setup!$AP$6*AL248,0)</f>
        <v>0</v>
      </c>
      <c r="DO248" s="492"/>
      <c r="DP248" s="492"/>
      <c r="DQ248" s="492"/>
      <c r="DR248" s="493"/>
      <c r="DS248" s="491">
        <f>ROUND(Setup!$AP$6*AQ248,0)</f>
        <v>0</v>
      </c>
      <c r="DT248" s="492"/>
      <c r="DU248" s="492"/>
      <c r="DV248" s="492"/>
      <c r="DW248" s="493"/>
      <c r="DX248" s="490">
        <f t="shared" si="44"/>
        <v>0</v>
      </c>
      <c r="DY248" s="314"/>
      <c r="DZ248" s="314"/>
      <c r="EA248" s="314"/>
      <c r="EB248" s="326"/>
      <c r="EC248" s="222"/>
    </row>
    <row r="249" spans="2:133" ht="15" customHeight="1" x14ac:dyDescent="0.2">
      <c r="B249" s="86" t="str">
        <f t="shared" si="42"/>
        <v/>
      </c>
      <c r="C249" s="241"/>
      <c r="D249" s="466"/>
      <c r="E249" s="466"/>
      <c r="F249" s="466"/>
      <c r="G249" s="466"/>
      <c r="H249" s="466"/>
      <c r="I249" s="466"/>
      <c r="J249" s="466"/>
      <c r="K249" s="466"/>
      <c r="L249" s="466"/>
      <c r="M249" s="466"/>
      <c r="N249" s="466"/>
      <c r="O249" s="466"/>
      <c r="P249" s="466"/>
      <c r="Q249" s="466"/>
      <c r="R249" s="442"/>
      <c r="S249" s="443"/>
      <c r="T249" s="443"/>
      <c r="U249" s="443"/>
      <c r="V249" s="443"/>
      <c r="W249" s="443"/>
      <c r="X249" s="443"/>
      <c r="Y249" s="443"/>
      <c r="Z249" s="443"/>
      <c r="AA249" s="443"/>
      <c r="AB249" s="415"/>
      <c r="AC249" s="416"/>
      <c r="AD249" s="416"/>
      <c r="AE249" s="416"/>
      <c r="AF249" s="417"/>
      <c r="AG249" s="415"/>
      <c r="AH249" s="416"/>
      <c r="AI249" s="416"/>
      <c r="AJ249" s="416"/>
      <c r="AK249" s="417"/>
      <c r="AL249" s="415"/>
      <c r="AM249" s="416"/>
      <c r="AN249" s="416"/>
      <c r="AO249" s="416"/>
      <c r="AP249" s="417"/>
      <c r="AQ249" s="415"/>
      <c r="AR249" s="416"/>
      <c r="AS249" s="416"/>
      <c r="AT249" s="416"/>
      <c r="AU249" s="417"/>
      <c r="AV249" s="424">
        <f t="shared" si="43"/>
        <v>0</v>
      </c>
      <c r="AW249" s="425"/>
      <c r="AX249" s="425"/>
      <c r="AY249" s="425"/>
      <c r="AZ249" s="426"/>
      <c r="DC249" s="222"/>
      <c r="DD249" s="491">
        <f>ROUND(Setup!$AP$6*AB249,0)</f>
        <v>0</v>
      </c>
      <c r="DE249" s="492"/>
      <c r="DF249" s="492"/>
      <c r="DG249" s="492"/>
      <c r="DH249" s="493"/>
      <c r="DI249" s="491">
        <f>ROUND(Setup!$AP$6*AG249,0)</f>
        <v>0</v>
      </c>
      <c r="DJ249" s="492"/>
      <c r="DK249" s="492"/>
      <c r="DL249" s="492"/>
      <c r="DM249" s="493"/>
      <c r="DN249" s="491">
        <f>ROUND(Setup!$AP$6*AL249,0)</f>
        <v>0</v>
      </c>
      <c r="DO249" s="492"/>
      <c r="DP249" s="492"/>
      <c r="DQ249" s="492"/>
      <c r="DR249" s="493"/>
      <c r="DS249" s="491">
        <f>ROUND(Setup!$AP$6*AQ249,0)</f>
        <v>0</v>
      </c>
      <c r="DT249" s="492"/>
      <c r="DU249" s="492"/>
      <c r="DV249" s="492"/>
      <c r="DW249" s="493"/>
      <c r="DX249" s="490">
        <f t="shared" si="44"/>
        <v>0</v>
      </c>
      <c r="DY249" s="314"/>
      <c r="DZ249" s="314"/>
      <c r="EA249" s="314"/>
      <c r="EB249" s="326"/>
      <c r="EC249" s="222"/>
    </row>
    <row r="250" spans="2:133" ht="15" customHeight="1" x14ac:dyDescent="0.2">
      <c r="B250" s="86" t="str">
        <f t="shared" si="42"/>
        <v/>
      </c>
      <c r="C250" s="241"/>
      <c r="D250" s="466"/>
      <c r="E250" s="466"/>
      <c r="F250" s="466"/>
      <c r="G250" s="466"/>
      <c r="H250" s="466"/>
      <c r="I250" s="466"/>
      <c r="J250" s="466"/>
      <c r="K250" s="466"/>
      <c r="L250" s="466"/>
      <c r="M250" s="466"/>
      <c r="N250" s="466"/>
      <c r="O250" s="466"/>
      <c r="P250" s="466"/>
      <c r="Q250" s="466"/>
      <c r="R250" s="442"/>
      <c r="S250" s="443"/>
      <c r="T250" s="443"/>
      <c r="U250" s="443"/>
      <c r="V250" s="443"/>
      <c r="W250" s="443"/>
      <c r="X250" s="443"/>
      <c r="Y250" s="443"/>
      <c r="Z250" s="443"/>
      <c r="AA250" s="443"/>
      <c r="AB250" s="415"/>
      <c r="AC250" s="416"/>
      <c r="AD250" s="416"/>
      <c r="AE250" s="416"/>
      <c r="AF250" s="417"/>
      <c r="AG250" s="415"/>
      <c r="AH250" s="416"/>
      <c r="AI250" s="416"/>
      <c r="AJ250" s="416"/>
      <c r="AK250" s="417"/>
      <c r="AL250" s="415"/>
      <c r="AM250" s="416"/>
      <c r="AN250" s="416"/>
      <c r="AO250" s="416"/>
      <c r="AP250" s="417"/>
      <c r="AQ250" s="415"/>
      <c r="AR250" s="416"/>
      <c r="AS250" s="416"/>
      <c r="AT250" s="416"/>
      <c r="AU250" s="417"/>
      <c r="AV250" s="424">
        <f t="shared" si="43"/>
        <v>0</v>
      </c>
      <c r="AW250" s="425"/>
      <c r="AX250" s="425"/>
      <c r="AY250" s="425"/>
      <c r="AZ250" s="426"/>
      <c r="DC250" s="222"/>
      <c r="DD250" s="491">
        <f>ROUND(Setup!$AP$6*AB250,0)</f>
        <v>0</v>
      </c>
      <c r="DE250" s="492"/>
      <c r="DF250" s="492"/>
      <c r="DG250" s="492"/>
      <c r="DH250" s="493"/>
      <c r="DI250" s="491">
        <f>ROUND(Setup!$AP$6*AG250,0)</f>
        <v>0</v>
      </c>
      <c r="DJ250" s="492"/>
      <c r="DK250" s="492"/>
      <c r="DL250" s="492"/>
      <c r="DM250" s="493"/>
      <c r="DN250" s="491">
        <f>ROUND(Setup!$AP$6*AL250,0)</f>
        <v>0</v>
      </c>
      <c r="DO250" s="492"/>
      <c r="DP250" s="492"/>
      <c r="DQ250" s="492"/>
      <c r="DR250" s="493"/>
      <c r="DS250" s="491">
        <f>ROUND(Setup!$AP$6*AQ250,0)</f>
        <v>0</v>
      </c>
      <c r="DT250" s="492"/>
      <c r="DU250" s="492"/>
      <c r="DV250" s="492"/>
      <c r="DW250" s="493"/>
      <c r="DX250" s="490">
        <f t="shared" si="44"/>
        <v>0</v>
      </c>
      <c r="DY250" s="314"/>
      <c r="DZ250" s="314"/>
      <c r="EA250" s="314"/>
      <c r="EB250" s="326"/>
      <c r="EC250" s="222"/>
    </row>
    <row r="251" spans="2:133" ht="15" customHeight="1" x14ac:dyDescent="0.2">
      <c r="B251" s="86" t="str">
        <f t="shared" si="42"/>
        <v/>
      </c>
      <c r="C251" s="241"/>
      <c r="D251" s="466"/>
      <c r="E251" s="466"/>
      <c r="F251" s="466"/>
      <c r="G251" s="466"/>
      <c r="H251" s="466"/>
      <c r="I251" s="466"/>
      <c r="J251" s="466"/>
      <c r="K251" s="466"/>
      <c r="L251" s="466"/>
      <c r="M251" s="466"/>
      <c r="N251" s="466"/>
      <c r="O251" s="466"/>
      <c r="P251" s="466"/>
      <c r="Q251" s="466"/>
      <c r="R251" s="442"/>
      <c r="S251" s="443"/>
      <c r="T251" s="443"/>
      <c r="U251" s="443"/>
      <c r="V251" s="443"/>
      <c r="W251" s="443"/>
      <c r="X251" s="443"/>
      <c r="Y251" s="443"/>
      <c r="Z251" s="443"/>
      <c r="AA251" s="443"/>
      <c r="AB251" s="415"/>
      <c r="AC251" s="416"/>
      <c r="AD251" s="416"/>
      <c r="AE251" s="416"/>
      <c r="AF251" s="417"/>
      <c r="AG251" s="415"/>
      <c r="AH251" s="416"/>
      <c r="AI251" s="416"/>
      <c r="AJ251" s="416"/>
      <c r="AK251" s="417"/>
      <c r="AL251" s="415"/>
      <c r="AM251" s="416"/>
      <c r="AN251" s="416"/>
      <c r="AO251" s="416"/>
      <c r="AP251" s="417"/>
      <c r="AQ251" s="415"/>
      <c r="AR251" s="416"/>
      <c r="AS251" s="416"/>
      <c r="AT251" s="416"/>
      <c r="AU251" s="417"/>
      <c r="AV251" s="424">
        <f t="shared" si="43"/>
        <v>0</v>
      </c>
      <c r="AW251" s="425"/>
      <c r="AX251" s="425"/>
      <c r="AY251" s="425"/>
      <c r="AZ251" s="426"/>
      <c r="DC251" s="222"/>
      <c r="DD251" s="491">
        <f>ROUND(Setup!$AP$6*AB251,0)</f>
        <v>0</v>
      </c>
      <c r="DE251" s="492"/>
      <c r="DF251" s="492"/>
      <c r="DG251" s="492"/>
      <c r="DH251" s="493"/>
      <c r="DI251" s="491">
        <f>ROUND(Setup!$AP$6*AG251,0)</f>
        <v>0</v>
      </c>
      <c r="DJ251" s="492"/>
      <c r="DK251" s="492"/>
      <c r="DL251" s="492"/>
      <c r="DM251" s="493"/>
      <c r="DN251" s="491">
        <f>ROUND(Setup!$AP$6*AL251,0)</f>
        <v>0</v>
      </c>
      <c r="DO251" s="492"/>
      <c r="DP251" s="492"/>
      <c r="DQ251" s="492"/>
      <c r="DR251" s="493"/>
      <c r="DS251" s="491">
        <f>ROUND(Setup!$AP$6*AQ251,0)</f>
        <v>0</v>
      </c>
      <c r="DT251" s="492"/>
      <c r="DU251" s="492"/>
      <c r="DV251" s="492"/>
      <c r="DW251" s="493"/>
      <c r="DX251" s="490">
        <f t="shared" si="44"/>
        <v>0</v>
      </c>
      <c r="DY251" s="314"/>
      <c r="DZ251" s="314"/>
      <c r="EA251" s="314"/>
      <c r="EB251" s="326"/>
      <c r="EC251" s="222"/>
    </row>
    <row r="252" spans="2:133" ht="15" customHeight="1" x14ac:dyDescent="0.2">
      <c r="B252" s="86" t="str">
        <f t="shared" si="42"/>
        <v/>
      </c>
      <c r="C252" s="241"/>
      <c r="D252" s="466"/>
      <c r="E252" s="466"/>
      <c r="F252" s="466"/>
      <c r="G252" s="466"/>
      <c r="H252" s="466"/>
      <c r="I252" s="466"/>
      <c r="J252" s="466"/>
      <c r="K252" s="466"/>
      <c r="L252" s="466"/>
      <c r="M252" s="466"/>
      <c r="N252" s="466"/>
      <c r="O252" s="466"/>
      <c r="P252" s="466"/>
      <c r="Q252" s="466"/>
      <c r="R252" s="442"/>
      <c r="S252" s="443"/>
      <c r="T252" s="443"/>
      <c r="U252" s="443"/>
      <c r="V252" s="443"/>
      <c r="W252" s="443"/>
      <c r="X252" s="443"/>
      <c r="Y252" s="443"/>
      <c r="Z252" s="443"/>
      <c r="AA252" s="443"/>
      <c r="AB252" s="415"/>
      <c r="AC252" s="416"/>
      <c r="AD252" s="416"/>
      <c r="AE252" s="416"/>
      <c r="AF252" s="417"/>
      <c r="AG252" s="415"/>
      <c r="AH252" s="416"/>
      <c r="AI252" s="416"/>
      <c r="AJ252" s="416"/>
      <c r="AK252" s="417"/>
      <c r="AL252" s="415"/>
      <c r="AM252" s="416"/>
      <c r="AN252" s="416"/>
      <c r="AO252" s="416"/>
      <c r="AP252" s="417"/>
      <c r="AQ252" s="415"/>
      <c r="AR252" s="416"/>
      <c r="AS252" s="416"/>
      <c r="AT252" s="416"/>
      <c r="AU252" s="417"/>
      <c r="AV252" s="424">
        <f t="shared" si="43"/>
        <v>0</v>
      </c>
      <c r="AW252" s="425"/>
      <c r="AX252" s="425"/>
      <c r="AY252" s="425"/>
      <c r="AZ252" s="426"/>
      <c r="DC252" s="222"/>
      <c r="DD252" s="491">
        <f>ROUND(Setup!$AP$6*AB252,0)</f>
        <v>0</v>
      </c>
      <c r="DE252" s="492"/>
      <c r="DF252" s="492"/>
      <c r="DG252" s="492"/>
      <c r="DH252" s="493"/>
      <c r="DI252" s="491">
        <f>ROUND(Setup!$AP$6*AG252,0)</f>
        <v>0</v>
      </c>
      <c r="DJ252" s="492"/>
      <c r="DK252" s="492"/>
      <c r="DL252" s="492"/>
      <c r="DM252" s="493"/>
      <c r="DN252" s="491">
        <f>ROUND(Setup!$AP$6*AL252,0)</f>
        <v>0</v>
      </c>
      <c r="DO252" s="492"/>
      <c r="DP252" s="492"/>
      <c r="DQ252" s="492"/>
      <c r="DR252" s="493"/>
      <c r="DS252" s="491">
        <f>ROUND(Setup!$AP$6*AQ252,0)</f>
        <v>0</v>
      </c>
      <c r="DT252" s="492"/>
      <c r="DU252" s="492"/>
      <c r="DV252" s="492"/>
      <c r="DW252" s="493"/>
      <c r="DX252" s="490">
        <f t="shared" si="44"/>
        <v>0</v>
      </c>
      <c r="DY252" s="314"/>
      <c r="DZ252" s="314"/>
      <c r="EA252" s="314"/>
      <c r="EB252" s="326"/>
      <c r="EC252" s="222"/>
    </row>
    <row r="253" spans="2:133" ht="15" customHeight="1" x14ac:dyDescent="0.2">
      <c r="B253" s="86" t="str">
        <f t="shared" si="42"/>
        <v/>
      </c>
      <c r="C253" s="241"/>
      <c r="D253" s="466"/>
      <c r="E253" s="466"/>
      <c r="F253" s="466"/>
      <c r="G253" s="466"/>
      <c r="H253" s="466"/>
      <c r="I253" s="466"/>
      <c r="J253" s="466"/>
      <c r="K253" s="466"/>
      <c r="L253" s="466"/>
      <c r="M253" s="466"/>
      <c r="N253" s="466"/>
      <c r="O253" s="466"/>
      <c r="P253" s="466"/>
      <c r="Q253" s="466"/>
      <c r="R253" s="442"/>
      <c r="S253" s="443"/>
      <c r="T253" s="443"/>
      <c r="U253" s="443"/>
      <c r="V253" s="443"/>
      <c r="W253" s="443"/>
      <c r="X253" s="443"/>
      <c r="Y253" s="443"/>
      <c r="Z253" s="443"/>
      <c r="AA253" s="443"/>
      <c r="AB253" s="415"/>
      <c r="AC253" s="416"/>
      <c r="AD253" s="416"/>
      <c r="AE253" s="416"/>
      <c r="AF253" s="417"/>
      <c r="AG253" s="415"/>
      <c r="AH253" s="416"/>
      <c r="AI253" s="416"/>
      <c r="AJ253" s="416"/>
      <c r="AK253" s="417"/>
      <c r="AL253" s="415"/>
      <c r="AM253" s="416"/>
      <c r="AN253" s="416"/>
      <c r="AO253" s="416"/>
      <c r="AP253" s="417"/>
      <c r="AQ253" s="415"/>
      <c r="AR253" s="416"/>
      <c r="AS253" s="416"/>
      <c r="AT253" s="416"/>
      <c r="AU253" s="417"/>
      <c r="AV253" s="424">
        <f t="shared" si="43"/>
        <v>0</v>
      </c>
      <c r="AW253" s="425"/>
      <c r="AX253" s="425"/>
      <c r="AY253" s="425"/>
      <c r="AZ253" s="426"/>
      <c r="DC253" s="222"/>
      <c r="DD253" s="491">
        <f>ROUND(Setup!$AP$6*AB253,0)</f>
        <v>0</v>
      </c>
      <c r="DE253" s="492"/>
      <c r="DF253" s="492"/>
      <c r="DG253" s="492"/>
      <c r="DH253" s="493"/>
      <c r="DI253" s="491">
        <f>ROUND(Setup!$AP$6*AG253,0)</f>
        <v>0</v>
      </c>
      <c r="DJ253" s="492"/>
      <c r="DK253" s="492"/>
      <c r="DL253" s="492"/>
      <c r="DM253" s="493"/>
      <c r="DN253" s="491">
        <f>ROUND(Setup!$AP$6*AL253,0)</f>
        <v>0</v>
      </c>
      <c r="DO253" s="492"/>
      <c r="DP253" s="492"/>
      <c r="DQ253" s="492"/>
      <c r="DR253" s="493"/>
      <c r="DS253" s="491">
        <f>ROUND(Setup!$AP$6*AQ253,0)</f>
        <v>0</v>
      </c>
      <c r="DT253" s="492"/>
      <c r="DU253" s="492"/>
      <c r="DV253" s="492"/>
      <c r="DW253" s="493"/>
      <c r="DX253" s="490">
        <f t="shared" si="44"/>
        <v>0</v>
      </c>
      <c r="DY253" s="314"/>
      <c r="DZ253" s="314"/>
      <c r="EA253" s="314"/>
      <c r="EB253" s="326"/>
      <c r="EC253" s="222"/>
    </row>
    <row r="254" spans="2:133" ht="15" customHeight="1" x14ac:dyDescent="0.2">
      <c r="B254" s="86" t="str">
        <f t="shared" si="42"/>
        <v/>
      </c>
      <c r="C254" s="241"/>
      <c r="D254" s="466"/>
      <c r="E254" s="466"/>
      <c r="F254" s="466"/>
      <c r="G254" s="466"/>
      <c r="H254" s="466"/>
      <c r="I254" s="466"/>
      <c r="J254" s="466"/>
      <c r="K254" s="466"/>
      <c r="L254" s="466"/>
      <c r="M254" s="466"/>
      <c r="N254" s="466"/>
      <c r="O254" s="466"/>
      <c r="P254" s="466"/>
      <c r="Q254" s="466"/>
      <c r="R254" s="442"/>
      <c r="S254" s="443"/>
      <c r="T254" s="443"/>
      <c r="U254" s="443"/>
      <c r="V254" s="443"/>
      <c r="W254" s="443"/>
      <c r="X254" s="443"/>
      <c r="Y254" s="443"/>
      <c r="Z254" s="443"/>
      <c r="AA254" s="443"/>
      <c r="AB254" s="415"/>
      <c r="AC254" s="416"/>
      <c r="AD254" s="416"/>
      <c r="AE254" s="416"/>
      <c r="AF254" s="417"/>
      <c r="AG254" s="415"/>
      <c r="AH254" s="416"/>
      <c r="AI254" s="416"/>
      <c r="AJ254" s="416"/>
      <c r="AK254" s="417"/>
      <c r="AL254" s="415"/>
      <c r="AM254" s="416"/>
      <c r="AN254" s="416"/>
      <c r="AO254" s="416"/>
      <c r="AP254" s="417"/>
      <c r="AQ254" s="415"/>
      <c r="AR254" s="416"/>
      <c r="AS254" s="416"/>
      <c r="AT254" s="416"/>
      <c r="AU254" s="417"/>
      <c r="AV254" s="424">
        <f t="shared" si="43"/>
        <v>0</v>
      </c>
      <c r="AW254" s="425"/>
      <c r="AX254" s="425"/>
      <c r="AY254" s="425"/>
      <c r="AZ254" s="426"/>
      <c r="DC254" s="222"/>
      <c r="DD254" s="491">
        <f>ROUND(Setup!$AP$6*AB254,0)</f>
        <v>0</v>
      </c>
      <c r="DE254" s="492"/>
      <c r="DF254" s="492"/>
      <c r="DG254" s="492"/>
      <c r="DH254" s="493"/>
      <c r="DI254" s="491">
        <f>ROUND(Setup!$AP$6*AG254,0)</f>
        <v>0</v>
      </c>
      <c r="DJ254" s="492"/>
      <c r="DK254" s="492"/>
      <c r="DL254" s="492"/>
      <c r="DM254" s="493"/>
      <c r="DN254" s="491">
        <f>ROUND(Setup!$AP$6*AL254,0)</f>
        <v>0</v>
      </c>
      <c r="DO254" s="492"/>
      <c r="DP254" s="492"/>
      <c r="DQ254" s="492"/>
      <c r="DR254" s="493"/>
      <c r="DS254" s="491">
        <f>ROUND(Setup!$AP$6*AQ254,0)</f>
        <v>0</v>
      </c>
      <c r="DT254" s="492"/>
      <c r="DU254" s="492"/>
      <c r="DV254" s="492"/>
      <c r="DW254" s="493"/>
      <c r="DX254" s="490">
        <f t="shared" si="44"/>
        <v>0</v>
      </c>
      <c r="DY254" s="314"/>
      <c r="DZ254" s="314"/>
      <c r="EA254" s="314"/>
      <c r="EB254" s="326"/>
      <c r="EC254" s="222"/>
    </row>
    <row r="255" spans="2:133" ht="15" customHeight="1" x14ac:dyDescent="0.2">
      <c r="B255" s="86" t="str">
        <f t="shared" si="42"/>
        <v/>
      </c>
      <c r="C255" s="241"/>
      <c r="D255" s="466"/>
      <c r="E255" s="466"/>
      <c r="F255" s="466"/>
      <c r="G255" s="466"/>
      <c r="H255" s="466"/>
      <c r="I255" s="466"/>
      <c r="J255" s="466"/>
      <c r="K255" s="466"/>
      <c r="L255" s="466"/>
      <c r="M255" s="466"/>
      <c r="N255" s="466"/>
      <c r="O255" s="466"/>
      <c r="P255" s="466"/>
      <c r="Q255" s="466"/>
      <c r="R255" s="442"/>
      <c r="S255" s="443"/>
      <c r="T255" s="443"/>
      <c r="U255" s="443"/>
      <c r="V255" s="443"/>
      <c r="W255" s="443"/>
      <c r="X255" s="443"/>
      <c r="Y255" s="443"/>
      <c r="Z255" s="443"/>
      <c r="AA255" s="443"/>
      <c r="AB255" s="415"/>
      <c r="AC255" s="416"/>
      <c r="AD255" s="416"/>
      <c r="AE255" s="416"/>
      <c r="AF255" s="417"/>
      <c r="AG255" s="415"/>
      <c r="AH255" s="416"/>
      <c r="AI255" s="416"/>
      <c r="AJ255" s="416"/>
      <c r="AK255" s="417"/>
      <c r="AL255" s="415"/>
      <c r="AM255" s="416"/>
      <c r="AN255" s="416"/>
      <c r="AO255" s="416"/>
      <c r="AP255" s="417"/>
      <c r="AQ255" s="415"/>
      <c r="AR255" s="416"/>
      <c r="AS255" s="416"/>
      <c r="AT255" s="416"/>
      <c r="AU255" s="417"/>
      <c r="AV255" s="424">
        <f t="shared" si="43"/>
        <v>0</v>
      </c>
      <c r="AW255" s="425"/>
      <c r="AX255" s="425"/>
      <c r="AY255" s="425"/>
      <c r="AZ255" s="426"/>
      <c r="DC255" s="222"/>
      <c r="DD255" s="491">
        <f>ROUND(Setup!$AP$6*AB255,0)</f>
        <v>0</v>
      </c>
      <c r="DE255" s="492"/>
      <c r="DF255" s="492"/>
      <c r="DG255" s="492"/>
      <c r="DH255" s="493"/>
      <c r="DI255" s="491">
        <f>ROUND(Setup!$AP$6*AG255,0)</f>
        <v>0</v>
      </c>
      <c r="DJ255" s="492"/>
      <c r="DK255" s="492"/>
      <c r="DL255" s="492"/>
      <c r="DM255" s="493"/>
      <c r="DN255" s="491">
        <f>ROUND(Setup!$AP$6*AL255,0)</f>
        <v>0</v>
      </c>
      <c r="DO255" s="492"/>
      <c r="DP255" s="492"/>
      <c r="DQ255" s="492"/>
      <c r="DR255" s="493"/>
      <c r="DS255" s="491">
        <f>ROUND(Setup!$AP$6*AQ255,0)</f>
        <v>0</v>
      </c>
      <c r="DT255" s="492"/>
      <c r="DU255" s="492"/>
      <c r="DV255" s="492"/>
      <c r="DW255" s="493"/>
      <c r="DX255" s="490">
        <f t="shared" si="44"/>
        <v>0</v>
      </c>
      <c r="DY255" s="314"/>
      <c r="DZ255" s="314"/>
      <c r="EA255" s="314"/>
      <c r="EB255" s="326"/>
      <c r="EC255" s="222"/>
    </row>
    <row r="256" spans="2:133" ht="15" customHeight="1" x14ac:dyDescent="0.2">
      <c r="B256" s="86" t="str">
        <f t="shared" si="42"/>
        <v/>
      </c>
      <c r="C256" s="241"/>
      <c r="D256" s="466"/>
      <c r="E256" s="466"/>
      <c r="F256" s="466"/>
      <c r="G256" s="466"/>
      <c r="H256" s="466"/>
      <c r="I256" s="466"/>
      <c r="J256" s="466"/>
      <c r="K256" s="466"/>
      <c r="L256" s="466"/>
      <c r="M256" s="466"/>
      <c r="N256" s="466"/>
      <c r="O256" s="466"/>
      <c r="P256" s="466"/>
      <c r="Q256" s="466"/>
      <c r="R256" s="442"/>
      <c r="S256" s="443"/>
      <c r="T256" s="443"/>
      <c r="U256" s="443"/>
      <c r="V256" s="443"/>
      <c r="W256" s="443"/>
      <c r="X256" s="443"/>
      <c r="Y256" s="443"/>
      <c r="Z256" s="443"/>
      <c r="AA256" s="443"/>
      <c r="AB256" s="415"/>
      <c r="AC256" s="416"/>
      <c r="AD256" s="416"/>
      <c r="AE256" s="416"/>
      <c r="AF256" s="417"/>
      <c r="AG256" s="415"/>
      <c r="AH256" s="416"/>
      <c r="AI256" s="416"/>
      <c r="AJ256" s="416"/>
      <c r="AK256" s="417"/>
      <c r="AL256" s="415"/>
      <c r="AM256" s="416"/>
      <c r="AN256" s="416"/>
      <c r="AO256" s="416"/>
      <c r="AP256" s="417"/>
      <c r="AQ256" s="415"/>
      <c r="AR256" s="416"/>
      <c r="AS256" s="416"/>
      <c r="AT256" s="416"/>
      <c r="AU256" s="417"/>
      <c r="AV256" s="424">
        <f t="shared" si="43"/>
        <v>0</v>
      </c>
      <c r="AW256" s="425"/>
      <c r="AX256" s="425"/>
      <c r="AY256" s="425"/>
      <c r="AZ256" s="426"/>
      <c r="DC256" s="222"/>
      <c r="DD256" s="491">
        <f>ROUND(Setup!$AP$6*AB256,0)</f>
        <v>0</v>
      </c>
      <c r="DE256" s="492"/>
      <c r="DF256" s="492"/>
      <c r="DG256" s="492"/>
      <c r="DH256" s="493"/>
      <c r="DI256" s="491">
        <f>ROUND(Setup!$AP$6*AG256,0)</f>
        <v>0</v>
      </c>
      <c r="DJ256" s="492"/>
      <c r="DK256" s="492"/>
      <c r="DL256" s="492"/>
      <c r="DM256" s="493"/>
      <c r="DN256" s="491">
        <f>ROUND(Setup!$AP$6*AL256,0)</f>
        <v>0</v>
      </c>
      <c r="DO256" s="492"/>
      <c r="DP256" s="492"/>
      <c r="DQ256" s="492"/>
      <c r="DR256" s="493"/>
      <c r="DS256" s="491">
        <f>ROUND(Setup!$AP$6*AQ256,0)</f>
        <v>0</v>
      </c>
      <c r="DT256" s="492"/>
      <c r="DU256" s="492"/>
      <c r="DV256" s="492"/>
      <c r="DW256" s="493"/>
      <c r="DX256" s="490">
        <f t="shared" si="44"/>
        <v>0</v>
      </c>
      <c r="DY256" s="314"/>
      <c r="DZ256" s="314"/>
      <c r="EA256" s="314"/>
      <c r="EB256" s="326"/>
      <c r="EC256" s="222"/>
    </row>
    <row r="257" spans="2:133" ht="15" customHeight="1" x14ac:dyDescent="0.2">
      <c r="B257" s="86" t="str">
        <f t="shared" si="42"/>
        <v/>
      </c>
      <c r="C257" s="241"/>
      <c r="D257" s="466"/>
      <c r="E257" s="466"/>
      <c r="F257" s="466"/>
      <c r="G257" s="466"/>
      <c r="H257" s="466"/>
      <c r="I257" s="466"/>
      <c r="J257" s="466"/>
      <c r="K257" s="466"/>
      <c r="L257" s="466"/>
      <c r="M257" s="466"/>
      <c r="N257" s="466"/>
      <c r="O257" s="466"/>
      <c r="P257" s="466"/>
      <c r="Q257" s="466"/>
      <c r="R257" s="442"/>
      <c r="S257" s="443"/>
      <c r="T257" s="443"/>
      <c r="U257" s="443"/>
      <c r="V257" s="443"/>
      <c r="W257" s="443"/>
      <c r="X257" s="443"/>
      <c r="Y257" s="443"/>
      <c r="Z257" s="443"/>
      <c r="AA257" s="443"/>
      <c r="AB257" s="415"/>
      <c r="AC257" s="416"/>
      <c r="AD257" s="416"/>
      <c r="AE257" s="416"/>
      <c r="AF257" s="417"/>
      <c r="AG257" s="415"/>
      <c r="AH257" s="416"/>
      <c r="AI257" s="416"/>
      <c r="AJ257" s="416"/>
      <c r="AK257" s="417"/>
      <c r="AL257" s="415"/>
      <c r="AM257" s="416"/>
      <c r="AN257" s="416"/>
      <c r="AO257" s="416"/>
      <c r="AP257" s="417"/>
      <c r="AQ257" s="415"/>
      <c r="AR257" s="416"/>
      <c r="AS257" s="416"/>
      <c r="AT257" s="416"/>
      <c r="AU257" s="417"/>
      <c r="AV257" s="424">
        <f t="shared" si="43"/>
        <v>0</v>
      </c>
      <c r="AW257" s="425"/>
      <c r="AX257" s="425"/>
      <c r="AY257" s="425"/>
      <c r="AZ257" s="426"/>
      <c r="DC257" s="222"/>
      <c r="DD257" s="491">
        <f>ROUND(Setup!$AP$6*AB257,0)</f>
        <v>0</v>
      </c>
      <c r="DE257" s="492"/>
      <c r="DF257" s="492"/>
      <c r="DG257" s="492"/>
      <c r="DH257" s="493"/>
      <c r="DI257" s="491">
        <f>ROUND(Setup!$AP$6*AG257,0)</f>
        <v>0</v>
      </c>
      <c r="DJ257" s="492"/>
      <c r="DK257" s="492"/>
      <c r="DL257" s="492"/>
      <c r="DM257" s="493"/>
      <c r="DN257" s="491">
        <f>ROUND(Setup!$AP$6*AL257,0)</f>
        <v>0</v>
      </c>
      <c r="DO257" s="492"/>
      <c r="DP257" s="492"/>
      <c r="DQ257" s="492"/>
      <c r="DR257" s="493"/>
      <c r="DS257" s="491">
        <f>ROUND(Setup!$AP$6*AQ257,0)</f>
        <v>0</v>
      </c>
      <c r="DT257" s="492"/>
      <c r="DU257" s="492"/>
      <c r="DV257" s="492"/>
      <c r="DW257" s="493"/>
      <c r="DX257" s="490">
        <f t="shared" si="44"/>
        <v>0</v>
      </c>
      <c r="DY257" s="314"/>
      <c r="DZ257" s="314"/>
      <c r="EA257" s="314"/>
      <c r="EB257" s="326"/>
      <c r="EC257" s="222"/>
    </row>
    <row r="258" spans="2:133" ht="15" customHeight="1" x14ac:dyDescent="0.2">
      <c r="B258" s="86" t="str">
        <f t="shared" si="42"/>
        <v/>
      </c>
      <c r="C258" s="241"/>
      <c r="D258" s="466"/>
      <c r="E258" s="466"/>
      <c r="F258" s="466"/>
      <c r="G258" s="466"/>
      <c r="H258" s="466"/>
      <c r="I258" s="466"/>
      <c r="J258" s="466"/>
      <c r="K258" s="466"/>
      <c r="L258" s="466"/>
      <c r="M258" s="466"/>
      <c r="N258" s="466"/>
      <c r="O258" s="466"/>
      <c r="P258" s="466"/>
      <c r="Q258" s="466"/>
      <c r="R258" s="442"/>
      <c r="S258" s="443"/>
      <c r="T258" s="443"/>
      <c r="U258" s="443"/>
      <c r="V258" s="443"/>
      <c r="W258" s="443"/>
      <c r="X258" s="443"/>
      <c r="Y258" s="443"/>
      <c r="Z258" s="443"/>
      <c r="AA258" s="443"/>
      <c r="AB258" s="415"/>
      <c r="AC258" s="416"/>
      <c r="AD258" s="416"/>
      <c r="AE258" s="416"/>
      <c r="AF258" s="417"/>
      <c r="AG258" s="415"/>
      <c r="AH258" s="416"/>
      <c r="AI258" s="416"/>
      <c r="AJ258" s="416"/>
      <c r="AK258" s="417"/>
      <c r="AL258" s="415"/>
      <c r="AM258" s="416"/>
      <c r="AN258" s="416"/>
      <c r="AO258" s="416"/>
      <c r="AP258" s="417"/>
      <c r="AQ258" s="415"/>
      <c r="AR258" s="416"/>
      <c r="AS258" s="416"/>
      <c r="AT258" s="416"/>
      <c r="AU258" s="417"/>
      <c r="AV258" s="424">
        <f t="shared" si="43"/>
        <v>0</v>
      </c>
      <c r="AW258" s="425"/>
      <c r="AX258" s="425"/>
      <c r="AY258" s="425"/>
      <c r="AZ258" s="426"/>
      <c r="DC258" s="222"/>
      <c r="DD258" s="491">
        <f>ROUND(Setup!$AP$6*AB258,0)</f>
        <v>0</v>
      </c>
      <c r="DE258" s="492"/>
      <c r="DF258" s="492"/>
      <c r="DG258" s="492"/>
      <c r="DH258" s="493"/>
      <c r="DI258" s="491">
        <f>ROUND(Setup!$AP$6*AG258,0)</f>
        <v>0</v>
      </c>
      <c r="DJ258" s="492"/>
      <c r="DK258" s="492"/>
      <c r="DL258" s="492"/>
      <c r="DM258" s="493"/>
      <c r="DN258" s="491">
        <f>ROUND(Setup!$AP$6*AL258,0)</f>
        <v>0</v>
      </c>
      <c r="DO258" s="492"/>
      <c r="DP258" s="492"/>
      <c r="DQ258" s="492"/>
      <c r="DR258" s="493"/>
      <c r="DS258" s="491">
        <f>ROUND(Setup!$AP$6*AQ258,0)</f>
        <v>0</v>
      </c>
      <c r="DT258" s="492"/>
      <c r="DU258" s="492"/>
      <c r="DV258" s="492"/>
      <c r="DW258" s="493"/>
      <c r="DX258" s="490">
        <f t="shared" si="44"/>
        <v>0</v>
      </c>
      <c r="DY258" s="314"/>
      <c r="DZ258" s="314"/>
      <c r="EA258" s="314"/>
      <c r="EB258" s="326"/>
      <c r="EC258" s="222"/>
    </row>
    <row r="259" spans="2:133" ht="15" customHeight="1" x14ac:dyDescent="0.2">
      <c r="B259" s="86" t="str">
        <f t="shared" si="42"/>
        <v/>
      </c>
      <c r="C259" s="241"/>
      <c r="D259" s="466"/>
      <c r="E259" s="466"/>
      <c r="F259" s="466"/>
      <c r="G259" s="466"/>
      <c r="H259" s="466"/>
      <c r="I259" s="466"/>
      <c r="J259" s="466"/>
      <c r="K259" s="466"/>
      <c r="L259" s="466"/>
      <c r="M259" s="466"/>
      <c r="N259" s="466"/>
      <c r="O259" s="466"/>
      <c r="P259" s="466"/>
      <c r="Q259" s="466"/>
      <c r="R259" s="442"/>
      <c r="S259" s="443"/>
      <c r="T259" s="443"/>
      <c r="U259" s="443"/>
      <c r="V259" s="443"/>
      <c r="W259" s="443"/>
      <c r="X259" s="443"/>
      <c r="Y259" s="443"/>
      <c r="Z259" s="443"/>
      <c r="AA259" s="443"/>
      <c r="AB259" s="415"/>
      <c r="AC259" s="416"/>
      <c r="AD259" s="416"/>
      <c r="AE259" s="416"/>
      <c r="AF259" s="417"/>
      <c r="AG259" s="415"/>
      <c r="AH259" s="416"/>
      <c r="AI259" s="416"/>
      <c r="AJ259" s="416"/>
      <c r="AK259" s="417"/>
      <c r="AL259" s="415"/>
      <c r="AM259" s="416"/>
      <c r="AN259" s="416"/>
      <c r="AO259" s="416"/>
      <c r="AP259" s="417"/>
      <c r="AQ259" s="415"/>
      <c r="AR259" s="416"/>
      <c r="AS259" s="416"/>
      <c r="AT259" s="416"/>
      <c r="AU259" s="417"/>
      <c r="AV259" s="424">
        <f t="shared" si="43"/>
        <v>0</v>
      </c>
      <c r="AW259" s="425"/>
      <c r="AX259" s="425"/>
      <c r="AY259" s="425"/>
      <c r="AZ259" s="426"/>
      <c r="DC259" s="222"/>
      <c r="DD259" s="491">
        <f>ROUND(Setup!$AP$6*AB259,0)</f>
        <v>0</v>
      </c>
      <c r="DE259" s="492"/>
      <c r="DF259" s="492"/>
      <c r="DG259" s="492"/>
      <c r="DH259" s="493"/>
      <c r="DI259" s="491">
        <f>ROUND(Setup!$AP$6*AG259,0)</f>
        <v>0</v>
      </c>
      <c r="DJ259" s="492"/>
      <c r="DK259" s="492"/>
      <c r="DL259" s="492"/>
      <c r="DM259" s="493"/>
      <c r="DN259" s="491">
        <f>ROUND(Setup!$AP$6*AL259,0)</f>
        <v>0</v>
      </c>
      <c r="DO259" s="492"/>
      <c r="DP259" s="492"/>
      <c r="DQ259" s="492"/>
      <c r="DR259" s="493"/>
      <c r="DS259" s="491">
        <f>ROUND(Setup!$AP$6*AQ259,0)</f>
        <v>0</v>
      </c>
      <c r="DT259" s="492"/>
      <c r="DU259" s="492"/>
      <c r="DV259" s="492"/>
      <c r="DW259" s="493"/>
      <c r="DX259" s="490">
        <f t="shared" si="44"/>
        <v>0</v>
      </c>
      <c r="DY259" s="314"/>
      <c r="DZ259" s="314"/>
      <c r="EA259" s="314"/>
      <c r="EB259" s="326"/>
      <c r="EC259" s="222"/>
    </row>
    <row r="260" spans="2:133" ht="15" customHeight="1" x14ac:dyDescent="0.2">
      <c r="B260" s="86" t="str">
        <f t="shared" si="42"/>
        <v/>
      </c>
      <c r="C260" s="241"/>
      <c r="D260" s="466"/>
      <c r="E260" s="466"/>
      <c r="F260" s="466"/>
      <c r="G260" s="466"/>
      <c r="H260" s="466"/>
      <c r="I260" s="466"/>
      <c r="J260" s="466"/>
      <c r="K260" s="466"/>
      <c r="L260" s="466"/>
      <c r="M260" s="466"/>
      <c r="N260" s="466"/>
      <c r="O260" s="466"/>
      <c r="P260" s="466"/>
      <c r="Q260" s="466"/>
      <c r="R260" s="442"/>
      <c r="S260" s="443"/>
      <c r="T260" s="443"/>
      <c r="U260" s="443"/>
      <c r="V260" s="443"/>
      <c r="W260" s="443"/>
      <c r="X260" s="443"/>
      <c r="Y260" s="443"/>
      <c r="Z260" s="443"/>
      <c r="AA260" s="443"/>
      <c r="AB260" s="415"/>
      <c r="AC260" s="416"/>
      <c r="AD260" s="416"/>
      <c r="AE260" s="416"/>
      <c r="AF260" s="417"/>
      <c r="AG260" s="415"/>
      <c r="AH260" s="416"/>
      <c r="AI260" s="416"/>
      <c r="AJ260" s="416"/>
      <c r="AK260" s="417"/>
      <c r="AL260" s="415"/>
      <c r="AM260" s="416"/>
      <c r="AN260" s="416"/>
      <c r="AO260" s="416"/>
      <c r="AP260" s="417"/>
      <c r="AQ260" s="415"/>
      <c r="AR260" s="416"/>
      <c r="AS260" s="416"/>
      <c r="AT260" s="416"/>
      <c r="AU260" s="417"/>
      <c r="AV260" s="424">
        <f t="shared" si="43"/>
        <v>0</v>
      </c>
      <c r="AW260" s="425"/>
      <c r="AX260" s="425"/>
      <c r="AY260" s="425"/>
      <c r="AZ260" s="426"/>
      <c r="DC260" s="222"/>
      <c r="DD260" s="491">
        <f>ROUND(Setup!$AP$6*AB260,0)</f>
        <v>0</v>
      </c>
      <c r="DE260" s="492"/>
      <c r="DF260" s="492"/>
      <c r="DG260" s="492"/>
      <c r="DH260" s="493"/>
      <c r="DI260" s="491">
        <f>ROUND(Setup!$AP$6*AG260,0)</f>
        <v>0</v>
      </c>
      <c r="DJ260" s="492"/>
      <c r="DK260" s="492"/>
      <c r="DL260" s="492"/>
      <c r="DM260" s="493"/>
      <c r="DN260" s="491">
        <f>ROUND(Setup!$AP$6*AL260,0)</f>
        <v>0</v>
      </c>
      <c r="DO260" s="492"/>
      <c r="DP260" s="492"/>
      <c r="DQ260" s="492"/>
      <c r="DR260" s="493"/>
      <c r="DS260" s="491">
        <f>ROUND(Setup!$AP$6*AQ260,0)</f>
        <v>0</v>
      </c>
      <c r="DT260" s="492"/>
      <c r="DU260" s="492"/>
      <c r="DV260" s="492"/>
      <c r="DW260" s="493"/>
      <c r="DX260" s="490">
        <f t="shared" si="44"/>
        <v>0</v>
      </c>
      <c r="DY260" s="314"/>
      <c r="DZ260" s="314"/>
      <c r="EA260" s="314"/>
      <c r="EB260" s="326"/>
      <c r="EC260" s="222"/>
    </row>
    <row r="261" spans="2:133" ht="15" customHeight="1" x14ac:dyDescent="0.2">
      <c r="B261" s="86" t="str">
        <f t="shared" si="42"/>
        <v/>
      </c>
      <c r="C261" s="241"/>
      <c r="D261" s="466"/>
      <c r="E261" s="466"/>
      <c r="F261" s="466"/>
      <c r="G261" s="466"/>
      <c r="H261" s="466"/>
      <c r="I261" s="466"/>
      <c r="J261" s="466"/>
      <c r="K261" s="466"/>
      <c r="L261" s="466"/>
      <c r="M261" s="466"/>
      <c r="N261" s="466"/>
      <c r="O261" s="466"/>
      <c r="P261" s="466"/>
      <c r="Q261" s="466"/>
      <c r="R261" s="442"/>
      <c r="S261" s="443"/>
      <c r="T261" s="443"/>
      <c r="U261" s="443"/>
      <c r="V261" s="443"/>
      <c r="W261" s="443"/>
      <c r="X261" s="443"/>
      <c r="Y261" s="443"/>
      <c r="Z261" s="443"/>
      <c r="AA261" s="443"/>
      <c r="AB261" s="415"/>
      <c r="AC261" s="416"/>
      <c r="AD261" s="416"/>
      <c r="AE261" s="416"/>
      <c r="AF261" s="417"/>
      <c r="AG261" s="415"/>
      <c r="AH261" s="416"/>
      <c r="AI261" s="416"/>
      <c r="AJ261" s="416"/>
      <c r="AK261" s="417"/>
      <c r="AL261" s="415"/>
      <c r="AM261" s="416"/>
      <c r="AN261" s="416"/>
      <c r="AO261" s="416"/>
      <c r="AP261" s="417"/>
      <c r="AQ261" s="415"/>
      <c r="AR261" s="416"/>
      <c r="AS261" s="416"/>
      <c r="AT261" s="416"/>
      <c r="AU261" s="417"/>
      <c r="AV261" s="424">
        <f t="shared" si="43"/>
        <v>0</v>
      </c>
      <c r="AW261" s="425"/>
      <c r="AX261" s="425"/>
      <c r="AY261" s="425"/>
      <c r="AZ261" s="426"/>
      <c r="DC261" s="222"/>
      <c r="DD261" s="491">
        <f>ROUND(Setup!$AP$6*AB261,0)</f>
        <v>0</v>
      </c>
      <c r="DE261" s="492"/>
      <c r="DF261" s="492"/>
      <c r="DG261" s="492"/>
      <c r="DH261" s="493"/>
      <c r="DI261" s="491">
        <f>ROUND(Setup!$AP$6*AG261,0)</f>
        <v>0</v>
      </c>
      <c r="DJ261" s="492"/>
      <c r="DK261" s="492"/>
      <c r="DL261" s="492"/>
      <c r="DM261" s="493"/>
      <c r="DN261" s="491">
        <f>ROUND(Setup!$AP$6*AL261,0)</f>
        <v>0</v>
      </c>
      <c r="DO261" s="492"/>
      <c r="DP261" s="492"/>
      <c r="DQ261" s="492"/>
      <c r="DR261" s="493"/>
      <c r="DS261" s="491">
        <f>ROUND(Setup!$AP$6*AQ261,0)</f>
        <v>0</v>
      </c>
      <c r="DT261" s="492"/>
      <c r="DU261" s="492"/>
      <c r="DV261" s="492"/>
      <c r="DW261" s="493"/>
      <c r="DX261" s="490">
        <f t="shared" si="44"/>
        <v>0</v>
      </c>
      <c r="DY261" s="314"/>
      <c r="DZ261" s="314"/>
      <c r="EA261" s="314"/>
      <c r="EB261" s="326"/>
      <c r="EC261" s="222"/>
    </row>
    <row r="262" spans="2:133" ht="15" customHeight="1" thickBot="1" x14ac:dyDescent="0.25">
      <c r="B262" s="86" t="str">
        <f t="shared" si="42"/>
        <v/>
      </c>
      <c r="C262" s="248"/>
      <c r="D262" s="485"/>
      <c r="E262" s="485"/>
      <c r="F262" s="485"/>
      <c r="G262" s="485"/>
      <c r="H262" s="485"/>
      <c r="I262" s="485"/>
      <c r="J262" s="485"/>
      <c r="K262" s="485"/>
      <c r="L262" s="485"/>
      <c r="M262" s="485"/>
      <c r="N262" s="485"/>
      <c r="O262" s="485"/>
      <c r="P262" s="485"/>
      <c r="Q262" s="485"/>
      <c r="R262" s="435"/>
      <c r="S262" s="436"/>
      <c r="T262" s="436"/>
      <c r="U262" s="436"/>
      <c r="V262" s="436"/>
      <c r="W262" s="436"/>
      <c r="X262" s="436"/>
      <c r="Y262" s="436"/>
      <c r="Z262" s="436"/>
      <c r="AA262" s="436"/>
      <c r="AB262" s="421"/>
      <c r="AC262" s="422"/>
      <c r="AD262" s="422"/>
      <c r="AE262" s="422"/>
      <c r="AF262" s="423"/>
      <c r="AG262" s="421"/>
      <c r="AH262" s="422"/>
      <c r="AI262" s="422"/>
      <c r="AJ262" s="422"/>
      <c r="AK262" s="423"/>
      <c r="AL262" s="421"/>
      <c r="AM262" s="422"/>
      <c r="AN262" s="422"/>
      <c r="AO262" s="422"/>
      <c r="AP262" s="423"/>
      <c r="AQ262" s="421"/>
      <c r="AR262" s="422"/>
      <c r="AS262" s="422"/>
      <c r="AT262" s="422"/>
      <c r="AU262" s="423"/>
      <c r="AV262" s="424">
        <f t="shared" si="43"/>
        <v>0</v>
      </c>
      <c r="AW262" s="425"/>
      <c r="AX262" s="425"/>
      <c r="AY262" s="425"/>
      <c r="AZ262" s="426"/>
      <c r="DC262" s="222"/>
      <c r="DD262" s="491">
        <f>ROUND(Setup!$AP$6*AB262,0)</f>
        <v>0</v>
      </c>
      <c r="DE262" s="492"/>
      <c r="DF262" s="492"/>
      <c r="DG262" s="492"/>
      <c r="DH262" s="493"/>
      <c r="DI262" s="491">
        <f>ROUND(Setup!$AP$6*AG262,0)</f>
        <v>0</v>
      </c>
      <c r="DJ262" s="492"/>
      <c r="DK262" s="492"/>
      <c r="DL262" s="492"/>
      <c r="DM262" s="493"/>
      <c r="DN262" s="491">
        <f>ROUND(Setup!$AP$6*AL262,0)</f>
        <v>0</v>
      </c>
      <c r="DO262" s="492"/>
      <c r="DP262" s="492"/>
      <c r="DQ262" s="492"/>
      <c r="DR262" s="493"/>
      <c r="DS262" s="491">
        <f>ROUND(Setup!$AP$6*AQ262,0)</f>
        <v>0</v>
      </c>
      <c r="DT262" s="492"/>
      <c r="DU262" s="492"/>
      <c r="DV262" s="492"/>
      <c r="DW262" s="493"/>
      <c r="DX262" s="490">
        <f t="shared" si="44"/>
        <v>0</v>
      </c>
      <c r="DY262" s="314"/>
      <c r="DZ262" s="314"/>
      <c r="EA262" s="314"/>
      <c r="EB262" s="326"/>
      <c r="EC262" s="222"/>
    </row>
    <row r="263" spans="2:133" ht="15" customHeight="1" thickTop="1" thickBot="1" x14ac:dyDescent="0.25">
      <c r="C263" s="437" t="str">
        <f>C134&amp;" TOTALT"</f>
        <v>2 Projektledning TOTALT</v>
      </c>
      <c r="D263" s="437"/>
      <c r="E263" s="437"/>
      <c r="F263" s="437"/>
      <c r="G263" s="437"/>
      <c r="H263" s="437"/>
      <c r="I263" s="437"/>
      <c r="J263" s="437"/>
      <c r="K263" s="437"/>
      <c r="L263" s="437"/>
      <c r="M263" s="437"/>
      <c r="N263" s="437"/>
      <c r="O263" s="437"/>
      <c r="P263" s="437"/>
      <c r="Q263" s="437"/>
      <c r="R263" s="438"/>
      <c r="S263" s="438"/>
      <c r="T263" s="438"/>
      <c r="U263" s="438"/>
      <c r="V263" s="438"/>
      <c r="W263" s="438"/>
      <c r="X263" s="438"/>
      <c r="Y263" s="438"/>
      <c r="Z263" s="438"/>
      <c r="AA263" s="438"/>
      <c r="AB263" s="431" t="str">
        <f>IF(AC135="","",SUM(AB137:AF262)-(2*SUMIF($R137:$AA262,$EG$94,AB137:AF262)))</f>
        <v/>
      </c>
      <c r="AC263" s="431"/>
      <c r="AD263" s="431"/>
      <c r="AE263" s="431"/>
      <c r="AF263" s="431"/>
      <c r="AG263" s="431" t="str">
        <f>IF(AH135="","",SUM(AG137:AK262)-(2*SUMIF($R137:$AA262,$EG$94,AG137:AK262)))</f>
        <v/>
      </c>
      <c r="AH263" s="431"/>
      <c r="AI263" s="431"/>
      <c r="AJ263" s="431"/>
      <c r="AK263" s="431"/>
      <c r="AL263" s="431" t="str">
        <f>IF(AM135="","",SUM(AL137:AP262)-(2*SUMIF($R137:$AA262,$EG$94,AL137:AP262)))</f>
        <v/>
      </c>
      <c r="AM263" s="431"/>
      <c r="AN263" s="431"/>
      <c r="AO263" s="431"/>
      <c r="AP263" s="431"/>
      <c r="AQ263" s="431" t="str">
        <f>IF(AR135="","",SUM(AQ137:AU262)-(2*SUMIF($R137:$AA262,$EG$94,AQ137:AU262)))</f>
        <v/>
      </c>
      <c r="AR263" s="431"/>
      <c r="AS263" s="431"/>
      <c r="AT263" s="431"/>
      <c r="AU263" s="431"/>
      <c r="AV263" s="431">
        <f>SUM(AB263:AU263)</f>
        <v>0</v>
      </c>
      <c r="AW263" s="431"/>
      <c r="AX263" s="431"/>
      <c r="AY263" s="431"/>
      <c r="AZ263" s="431"/>
      <c r="DC263" s="222"/>
      <c r="DD263" s="494" t="str">
        <f>IF(DE135="","",SUM(DD137:DH262)-(2*SUMIF($R137:$AA262,$EG$94,DD137:DH262)))</f>
        <v/>
      </c>
      <c r="DE263" s="494"/>
      <c r="DF263" s="494"/>
      <c r="DG263" s="494"/>
      <c r="DH263" s="494"/>
      <c r="DI263" s="494" t="str">
        <f>IF(DJ135="","",SUM(DI137:DM262)-(2*SUMIF($R137:$AA262,$EG$94,DI137:DM262)))</f>
        <v/>
      </c>
      <c r="DJ263" s="494"/>
      <c r="DK263" s="494"/>
      <c r="DL263" s="494"/>
      <c r="DM263" s="494"/>
      <c r="DN263" s="494" t="str">
        <f>IF(DO135="","",SUM(DN137:DR262)-(2*SUMIF($R137:$AA262,$EG$94,DN137:DR262)))</f>
        <v/>
      </c>
      <c r="DO263" s="494"/>
      <c r="DP263" s="494"/>
      <c r="DQ263" s="494"/>
      <c r="DR263" s="494"/>
      <c r="DS263" s="494" t="str">
        <f>IF(DT135="","",SUM(DS137:DW262)-(2*SUMIF($R137:$AA262,$EG$94,DS137:DW262)))</f>
        <v/>
      </c>
      <c r="DT263" s="494"/>
      <c r="DU263" s="494"/>
      <c r="DV263" s="494"/>
      <c r="DW263" s="494"/>
      <c r="DX263" s="494">
        <f>SUM(DD263:DW263)</f>
        <v>0</v>
      </c>
      <c r="DY263" s="494"/>
      <c r="DZ263" s="494"/>
      <c r="EA263" s="494"/>
      <c r="EB263" s="494"/>
      <c r="EC263" s="222"/>
    </row>
    <row r="264" spans="2:133" ht="15" customHeight="1" thickTop="1" x14ac:dyDescent="0.2">
      <c r="DC264" s="222"/>
      <c r="EC264" s="222"/>
    </row>
    <row r="265" spans="2:133" ht="15" customHeight="1" thickBot="1" x14ac:dyDescent="0.25">
      <c r="C265" s="446" t="str">
        <f>+Setup!B18&amp;" "&amp;Setup!C18:P18</f>
        <v xml:space="preserve"> </v>
      </c>
      <c r="D265" s="446"/>
      <c r="E265" s="446"/>
      <c r="F265" s="446"/>
      <c r="G265" s="446"/>
      <c r="H265" s="446"/>
      <c r="I265" s="446"/>
      <c r="J265" s="446"/>
      <c r="K265" s="446"/>
      <c r="L265" s="446"/>
      <c r="M265" s="446"/>
      <c r="N265" s="446"/>
      <c r="O265" s="446"/>
      <c r="P265" s="446"/>
      <c r="Q265" s="446"/>
      <c r="S265" s="135" t="s">
        <v>55</v>
      </c>
      <c r="DC265" s="222"/>
      <c r="EC265" s="222"/>
    </row>
    <row r="266" spans="2:133" ht="15" customHeight="1" thickTop="1" x14ac:dyDescent="0.2">
      <c r="C266" s="444" t="s">
        <v>45</v>
      </c>
      <c r="D266" s="444" t="s">
        <v>54</v>
      </c>
      <c r="E266" s="444"/>
      <c r="F266" s="444"/>
      <c r="G266" s="444"/>
      <c r="H266" s="444"/>
      <c r="I266" s="444"/>
      <c r="J266" s="444"/>
      <c r="K266" s="444"/>
      <c r="L266" s="444"/>
      <c r="M266" s="444"/>
      <c r="N266" s="444"/>
      <c r="O266" s="444"/>
      <c r="P266" s="444"/>
      <c r="Q266" s="444"/>
      <c r="R266" s="447" t="s">
        <v>73</v>
      </c>
      <c r="S266" s="447"/>
      <c r="T266" s="447"/>
      <c r="U266" s="447"/>
      <c r="V266" s="447"/>
      <c r="W266" s="447"/>
      <c r="X266" s="447"/>
      <c r="Y266" s="447"/>
      <c r="Z266" s="447"/>
      <c r="AA266" s="447"/>
      <c r="AB266" s="225"/>
      <c r="AC266" s="430" t="str">
        <f>IF(Setup!$K$9="","",Setup!$K$9)</f>
        <v/>
      </c>
      <c r="AD266" s="430"/>
      <c r="AE266" s="430"/>
      <c r="AF266" s="430"/>
      <c r="AG266" s="226"/>
      <c r="AH266" s="430" t="str">
        <f>IF(Setup!$K$10="","",Setup!$K$10)</f>
        <v/>
      </c>
      <c r="AI266" s="430"/>
      <c r="AJ266" s="430"/>
      <c r="AK266" s="430"/>
      <c r="AL266" s="226"/>
      <c r="AM266" s="430" t="str">
        <f>IF(Setup!$K$11="","",Setup!$K$11)</f>
        <v/>
      </c>
      <c r="AN266" s="430"/>
      <c r="AO266" s="430"/>
      <c r="AP266" s="430"/>
      <c r="AQ266" s="226"/>
      <c r="AR266" s="430" t="str">
        <f>IF(Setup!$K$12="","",Setup!$K$12)</f>
        <v/>
      </c>
      <c r="AS266" s="430"/>
      <c r="AT266" s="430"/>
      <c r="AU266" s="430"/>
      <c r="AV266" s="226"/>
      <c r="AW266" s="427" t="s">
        <v>14</v>
      </c>
      <c r="AX266" s="427"/>
      <c r="AY266" s="427"/>
      <c r="AZ266" s="427"/>
      <c r="DC266" s="222"/>
      <c r="DD266" s="231"/>
      <c r="DE266" s="489" t="str">
        <f>IF(Setup!$K$9="","",Setup!$K$9)</f>
        <v/>
      </c>
      <c r="DF266" s="489"/>
      <c r="DG266" s="489"/>
      <c r="DH266" s="489"/>
      <c r="DI266" s="232"/>
      <c r="DJ266" s="489" t="str">
        <f>IF(Setup!$K$10="","",Setup!$K$10)</f>
        <v/>
      </c>
      <c r="DK266" s="489"/>
      <c r="DL266" s="489"/>
      <c r="DM266" s="489"/>
      <c r="DN266" s="232"/>
      <c r="DO266" s="489" t="str">
        <f>IF(Setup!$K$11="","",Setup!$K$11)</f>
        <v/>
      </c>
      <c r="DP266" s="489"/>
      <c r="DQ266" s="489"/>
      <c r="DR266" s="489"/>
      <c r="DS266" s="232"/>
      <c r="DT266" s="489" t="str">
        <f>IF(Setup!$K$12="","",Setup!$K$12)</f>
        <v/>
      </c>
      <c r="DU266" s="489"/>
      <c r="DV266" s="489"/>
      <c r="DW266" s="489"/>
      <c r="DX266" s="250"/>
      <c r="DY266" s="486" t="s">
        <v>14</v>
      </c>
      <c r="DZ266" s="486"/>
      <c r="EA266" s="486"/>
      <c r="EB266" s="486"/>
      <c r="EC266" s="222"/>
    </row>
    <row r="267" spans="2:133" ht="15" customHeight="1" thickBot="1" x14ac:dyDescent="0.25">
      <c r="C267" s="445"/>
      <c r="D267" s="445"/>
      <c r="E267" s="445"/>
      <c r="F267" s="445"/>
      <c r="G267" s="445"/>
      <c r="H267" s="445"/>
      <c r="I267" s="445"/>
      <c r="J267" s="445"/>
      <c r="K267" s="445"/>
      <c r="L267" s="445"/>
      <c r="M267" s="445"/>
      <c r="N267" s="445"/>
      <c r="O267" s="445"/>
      <c r="P267" s="445"/>
      <c r="Q267" s="445"/>
      <c r="R267" s="448"/>
      <c r="S267" s="448"/>
      <c r="T267" s="448"/>
      <c r="U267" s="448"/>
      <c r="V267" s="448"/>
      <c r="W267" s="448"/>
      <c r="X267" s="448"/>
      <c r="Y267" s="448"/>
      <c r="Z267" s="448"/>
      <c r="AA267" s="448"/>
      <c r="AB267" s="234"/>
      <c r="AC267" s="429" t="str">
        <f>IF(AC266="","","Kostn.")</f>
        <v/>
      </c>
      <c r="AD267" s="429"/>
      <c r="AE267" s="429"/>
      <c r="AF267" s="429"/>
      <c r="AG267" s="234"/>
      <c r="AH267" s="429" t="str">
        <f>IF(AH266="","","Kostn.")</f>
        <v/>
      </c>
      <c r="AI267" s="429"/>
      <c r="AJ267" s="429"/>
      <c r="AK267" s="429"/>
      <c r="AL267" s="234"/>
      <c r="AM267" s="429" t="str">
        <f>IF(AM266="","","Kostn.")</f>
        <v/>
      </c>
      <c r="AN267" s="429"/>
      <c r="AO267" s="429"/>
      <c r="AP267" s="429"/>
      <c r="AQ267" s="234"/>
      <c r="AR267" s="429" t="str">
        <f>IF(AR266="","","Kostn.")</f>
        <v/>
      </c>
      <c r="AS267" s="429"/>
      <c r="AT267" s="429"/>
      <c r="AU267" s="429"/>
      <c r="AV267" s="234"/>
      <c r="AW267" s="428"/>
      <c r="AX267" s="428"/>
      <c r="AY267" s="428"/>
      <c r="AZ267" s="428"/>
      <c r="DC267" s="222"/>
      <c r="DD267" s="236"/>
      <c r="DE267" s="488" t="str">
        <f>IF(DE266="","","Kostn.")</f>
        <v/>
      </c>
      <c r="DF267" s="488"/>
      <c r="DG267" s="488"/>
      <c r="DH267" s="488"/>
      <c r="DI267" s="236"/>
      <c r="DJ267" s="488" t="str">
        <f>IF(DJ266="","","Kostn.")</f>
        <v/>
      </c>
      <c r="DK267" s="488"/>
      <c r="DL267" s="488"/>
      <c r="DM267" s="488"/>
      <c r="DN267" s="236"/>
      <c r="DO267" s="488" t="str">
        <f>IF(DO266="","","Kostn.")</f>
        <v/>
      </c>
      <c r="DP267" s="488"/>
      <c r="DQ267" s="488"/>
      <c r="DR267" s="488"/>
      <c r="DS267" s="236"/>
      <c r="DT267" s="488" t="str">
        <f>IF(DT266="","","Kostn.")</f>
        <v/>
      </c>
      <c r="DU267" s="488"/>
      <c r="DV267" s="488"/>
      <c r="DW267" s="488"/>
      <c r="DX267" s="236"/>
      <c r="DY267" s="487"/>
      <c r="DZ267" s="487"/>
      <c r="EA267" s="487"/>
      <c r="EB267" s="487"/>
      <c r="EC267" s="222"/>
    </row>
    <row r="268" spans="2:133" ht="15" customHeight="1" thickTop="1" x14ac:dyDescent="0.2">
      <c r="B268" s="86" t="str">
        <f t="shared" ref="B268:B331" si="45">IF(C268="","",VLOOKUP(C268,$CP$11:$CQ$152,2,FALSE))</f>
        <v/>
      </c>
      <c r="C268" s="239"/>
      <c r="D268" s="480"/>
      <c r="E268" s="480"/>
      <c r="F268" s="480"/>
      <c r="G268" s="480"/>
      <c r="H268" s="480"/>
      <c r="I268" s="480"/>
      <c r="J268" s="480"/>
      <c r="K268" s="480"/>
      <c r="L268" s="480"/>
      <c r="M268" s="480"/>
      <c r="N268" s="480"/>
      <c r="O268" s="480"/>
      <c r="P268" s="480"/>
      <c r="Q268" s="480"/>
      <c r="R268" s="455"/>
      <c r="S268" s="456"/>
      <c r="T268" s="456"/>
      <c r="U268" s="456"/>
      <c r="V268" s="456"/>
      <c r="W268" s="456"/>
      <c r="X268" s="456"/>
      <c r="Y268" s="456"/>
      <c r="Z268" s="456"/>
      <c r="AA268" s="456"/>
      <c r="AB268" s="474"/>
      <c r="AC268" s="475"/>
      <c r="AD268" s="475"/>
      <c r="AE268" s="475"/>
      <c r="AF268" s="476"/>
      <c r="AG268" s="452"/>
      <c r="AH268" s="453"/>
      <c r="AI268" s="453"/>
      <c r="AJ268" s="453"/>
      <c r="AK268" s="454"/>
      <c r="AL268" s="452"/>
      <c r="AM268" s="453"/>
      <c r="AN268" s="453"/>
      <c r="AO268" s="453"/>
      <c r="AP268" s="454"/>
      <c r="AQ268" s="452"/>
      <c r="AR268" s="453"/>
      <c r="AS268" s="453"/>
      <c r="AT268" s="453"/>
      <c r="AU268" s="454"/>
      <c r="AV268" s="477">
        <f t="shared" ref="AV268:AV284" si="46">ROUND((SUM(AB268:AU268)),0)</f>
        <v>0</v>
      </c>
      <c r="AW268" s="478"/>
      <c r="AX268" s="478"/>
      <c r="AY268" s="478"/>
      <c r="AZ268" s="479"/>
      <c r="DC268" s="222"/>
      <c r="DD268" s="491">
        <f>ROUND(Setup!$AP$6*AB268,0)</f>
        <v>0</v>
      </c>
      <c r="DE268" s="492"/>
      <c r="DF268" s="492"/>
      <c r="DG268" s="492"/>
      <c r="DH268" s="493"/>
      <c r="DI268" s="491">
        <f>ROUND(Setup!$AP$6*AG268,0)</f>
        <v>0</v>
      </c>
      <c r="DJ268" s="492"/>
      <c r="DK268" s="492"/>
      <c r="DL268" s="492"/>
      <c r="DM268" s="493"/>
      <c r="DN268" s="491">
        <f>ROUND(Setup!$AP$6*AL268,0)</f>
        <v>0</v>
      </c>
      <c r="DO268" s="492"/>
      <c r="DP268" s="492"/>
      <c r="DQ268" s="492"/>
      <c r="DR268" s="493"/>
      <c r="DS268" s="491">
        <f>ROUND(Setup!$AP$6*AQ268,0)</f>
        <v>0</v>
      </c>
      <c r="DT268" s="492"/>
      <c r="DU268" s="492"/>
      <c r="DV268" s="492"/>
      <c r="DW268" s="493"/>
      <c r="DX268" s="316">
        <f t="shared" ref="DX268:DX284" si="47">ROUND((SUM(DD268:DW268)),0)</f>
        <v>0</v>
      </c>
      <c r="DY268" s="286"/>
      <c r="DZ268" s="286"/>
      <c r="EA268" s="286"/>
      <c r="EB268" s="295"/>
      <c r="EC268" s="222"/>
    </row>
    <row r="269" spans="2:133" ht="15" customHeight="1" x14ac:dyDescent="0.2">
      <c r="B269" s="86" t="str">
        <f t="shared" si="45"/>
        <v/>
      </c>
      <c r="C269" s="240"/>
      <c r="D269" s="480"/>
      <c r="E269" s="480"/>
      <c r="F269" s="480"/>
      <c r="G269" s="480"/>
      <c r="H269" s="480"/>
      <c r="I269" s="480"/>
      <c r="J269" s="480"/>
      <c r="K269" s="480"/>
      <c r="L269" s="480"/>
      <c r="M269" s="480"/>
      <c r="N269" s="480"/>
      <c r="O269" s="480"/>
      <c r="P269" s="480"/>
      <c r="Q269" s="480"/>
      <c r="R269" s="442"/>
      <c r="S269" s="443"/>
      <c r="T269" s="443"/>
      <c r="U269" s="443"/>
      <c r="V269" s="443"/>
      <c r="W269" s="443"/>
      <c r="X269" s="443"/>
      <c r="Y269" s="443"/>
      <c r="Z269" s="443"/>
      <c r="AA269" s="443"/>
      <c r="AB269" s="415"/>
      <c r="AC269" s="416"/>
      <c r="AD269" s="416"/>
      <c r="AE269" s="416"/>
      <c r="AF269" s="417"/>
      <c r="AG269" s="415"/>
      <c r="AH269" s="416"/>
      <c r="AI269" s="416"/>
      <c r="AJ269" s="416"/>
      <c r="AK269" s="417"/>
      <c r="AL269" s="415"/>
      <c r="AM269" s="416"/>
      <c r="AN269" s="416"/>
      <c r="AO269" s="416"/>
      <c r="AP269" s="417"/>
      <c r="AQ269" s="415"/>
      <c r="AR269" s="416"/>
      <c r="AS269" s="416"/>
      <c r="AT269" s="416"/>
      <c r="AU269" s="417"/>
      <c r="AV269" s="424">
        <f t="shared" si="46"/>
        <v>0</v>
      </c>
      <c r="AW269" s="425"/>
      <c r="AX269" s="425"/>
      <c r="AY269" s="425"/>
      <c r="AZ269" s="426"/>
      <c r="DC269" s="222"/>
      <c r="DD269" s="491">
        <f>ROUND(Setup!$AP$6*AB269,0)</f>
        <v>0</v>
      </c>
      <c r="DE269" s="492"/>
      <c r="DF269" s="492"/>
      <c r="DG269" s="492"/>
      <c r="DH269" s="493"/>
      <c r="DI269" s="491">
        <f>ROUND(Setup!$AP$6*AG269,0)</f>
        <v>0</v>
      </c>
      <c r="DJ269" s="492"/>
      <c r="DK269" s="492"/>
      <c r="DL269" s="492"/>
      <c r="DM269" s="493"/>
      <c r="DN269" s="491">
        <f>ROUND(Setup!$AP$6*AL269,0)</f>
        <v>0</v>
      </c>
      <c r="DO269" s="492"/>
      <c r="DP269" s="492"/>
      <c r="DQ269" s="492"/>
      <c r="DR269" s="493"/>
      <c r="DS269" s="491">
        <f>ROUND(Setup!$AP$6*AQ269,0)</f>
        <v>0</v>
      </c>
      <c r="DT269" s="492"/>
      <c r="DU269" s="492"/>
      <c r="DV269" s="492"/>
      <c r="DW269" s="493"/>
      <c r="DX269" s="490">
        <f t="shared" si="47"/>
        <v>0</v>
      </c>
      <c r="DY269" s="314"/>
      <c r="DZ269" s="314"/>
      <c r="EA269" s="314"/>
      <c r="EB269" s="326"/>
      <c r="EC269" s="222"/>
    </row>
    <row r="270" spans="2:133" ht="15" customHeight="1" x14ac:dyDescent="0.2">
      <c r="B270" s="86" t="str">
        <f t="shared" si="45"/>
        <v/>
      </c>
      <c r="C270" s="239"/>
      <c r="D270" s="480"/>
      <c r="E270" s="480"/>
      <c r="F270" s="480"/>
      <c r="G270" s="480"/>
      <c r="H270" s="480"/>
      <c r="I270" s="480"/>
      <c r="J270" s="480"/>
      <c r="K270" s="480"/>
      <c r="L270" s="480"/>
      <c r="M270" s="480"/>
      <c r="N270" s="480"/>
      <c r="O270" s="480"/>
      <c r="P270" s="480"/>
      <c r="Q270" s="480"/>
      <c r="R270" s="455"/>
      <c r="S270" s="456"/>
      <c r="T270" s="456"/>
      <c r="U270" s="456"/>
      <c r="V270" s="456"/>
      <c r="W270" s="456"/>
      <c r="X270" s="456"/>
      <c r="Y270" s="456"/>
      <c r="Z270" s="456"/>
      <c r="AA270" s="456"/>
      <c r="AB270" s="452"/>
      <c r="AC270" s="453"/>
      <c r="AD270" s="453"/>
      <c r="AE270" s="453"/>
      <c r="AF270" s="454"/>
      <c r="AG270" s="415"/>
      <c r="AH270" s="416"/>
      <c r="AI270" s="416"/>
      <c r="AJ270" s="416"/>
      <c r="AK270" s="417"/>
      <c r="AL270" s="415"/>
      <c r="AM270" s="416"/>
      <c r="AN270" s="416"/>
      <c r="AO270" s="416"/>
      <c r="AP270" s="417"/>
      <c r="AQ270" s="415"/>
      <c r="AR270" s="416"/>
      <c r="AS270" s="416"/>
      <c r="AT270" s="416"/>
      <c r="AU270" s="417"/>
      <c r="AV270" s="424">
        <f t="shared" si="46"/>
        <v>0</v>
      </c>
      <c r="AW270" s="425"/>
      <c r="AX270" s="425"/>
      <c r="AY270" s="425"/>
      <c r="AZ270" s="426"/>
      <c r="DC270" s="222"/>
      <c r="DD270" s="491">
        <f>ROUND(Setup!$AP$6*AB270,0)</f>
        <v>0</v>
      </c>
      <c r="DE270" s="492"/>
      <c r="DF270" s="492"/>
      <c r="DG270" s="492"/>
      <c r="DH270" s="493"/>
      <c r="DI270" s="491">
        <f>ROUND(Setup!$AP$6*AG270,0)</f>
        <v>0</v>
      </c>
      <c r="DJ270" s="492"/>
      <c r="DK270" s="492"/>
      <c r="DL270" s="492"/>
      <c r="DM270" s="493"/>
      <c r="DN270" s="491">
        <f>ROUND(Setup!$AP$6*AL270,0)</f>
        <v>0</v>
      </c>
      <c r="DO270" s="492"/>
      <c r="DP270" s="492"/>
      <c r="DQ270" s="492"/>
      <c r="DR270" s="493"/>
      <c r="DS270" s="491">
        <f>ROUND(Setup!$AP$6*AQ270,0)</f>
        <v>0</v>
      </c>
      <c r="DT270" s="492"/>
      <c r="DU270" s="492"/>
      <c r="DV270" s="492"/>
      <c r="DW270" s="493"/>
      <c r="DX270" s="490">
        <f t="shared" si="47"/>
        <v>0</v>
      </c>
      <c r="DY270" s="314"/>
      <c r="DZ270" s="314"/>
      <c r="EA270" s="314"/>
      <c r="EB270" s="326"/>
      <c r="EC270" s="222"/>
    </row>
    <row r="271" spans="2:133" ht="15" customHeight="1" x14ac:dyDescent="0.2">
      <c r="B271" s="86" t="str">
        <f t="shared" si="45"/>
        <v/>
      </c>
      <c r="C271" s="241"/>
      <c r="D271" s="466"/>
      <c r="E271" s="466"/>
      <c r="F271" s="466"/>
      <c r="G271" s="466"/>
      <c r="H271" s="466"/>
      <c r="I271" s="466"/>
      <c r="J271" s="466"/>
      <c r="K271" s="466"/>
      <c r="L271" s="466"/>
      <c r="M271" s="466"/>
      <c r="N271" s="466"/>
      <c r="O271" s="466"/>
      <c r="P271" s="466"/>
      <c r="Q271" s="466"/>
      <c r="R271" s="442"/>
      <c r="S271" s="443"/>
      <c r="T271" s="443"/>
      <c r="U271" s="443"/>
      <c r="V271" s="443"/>
      <c r="W271" s="443"/>
      <c r="X271" s="443"/>
      <c r="Y271" s="443"/>
      <c r="Z271" s="443"/>
      <c r="AA271" s="443"/>
      <c r="AB271" s="415"/>
      <c r="AC271" s="416"/>
      <c r="AD271" s="416"/>
      <c r="AE271" s="416"/>
      <c r="AF271" s="417"/>
      <c r="AG271" s="415"/>
      <c r="AH271" s="416"/>
      <c r="AI271" s="416"/>
      <c r="AJ271" s="416"/>
      <c r="AK271" s="417"/>
      <c r="AL271" s="415"/>
      <c r="AM271" s="416"/>
      <c r="AN271" s="416"/>
      <c r="AO271" s="416"/>
      <c r="AP271" s="417"/>
      <c r="AQ271" s="415"/>
      <c r="AR271" s="416"/>
      <c r="AS271" s="416"/>
      <c r="AT271" s="416"/>
      <c r="AU271" s="417"/>
      <c r="AV271" s="424">
        <f t="shared" si="46"/>
        <v>0</v>
      </c>
      <c r="AW271" s="425"/>
      <c r="AX271" s="425"/>
      <c r="AY271" s="425"/>
      <c r="AZ271" s="426"/>
      <c r="DC271" s="222"/>
      <c r="DD271" s="491">
        <f>ROUND(Setup!$AP$6*AB271,0)</f>
        <v>0</v>
      </c>
      <c r="DE271" s="492"/>
      <c r="DF271" s="492"/>
      <c r="DG271" s="492"/>
      <c r="DH271" s="493"/>
      <c r="DI271" s="491">
        <f>ROUND(Setup!$AP$6*AG271,0)</f>
        <v>0</v>
      </c>
      <c r="DJ271" s="492"/>
      <c r="DK271" s="492"/>
      <c r="DL271" s="492"/>
      <c r="DM271" s="493"/>
      <c r="DN271" s="491">
        <f>ROUND(Setup!$AP$6*AL271,0)</f>
        <v>0</v>
      </c>
      <c r="DO271" s="492"/>
      <c r="DP271" s="492"/>
      <c r="DQ271" s="492"/>
      <c r="DR271" s="493"/>
      <c r="DS271" s="491">
        <f>ROUND(Setup!$AP$6*AQ271,0)</f>
        <v>0</v>
      </c>
      <c r="DT271" s="492"/>
      <c r="DU271" s="492"/>
      <c r="DV271" s="492"/>
      <c r="DW271" s="493"/>
      <c r="DX271" s="490">
        <f t="shared" si="47"/>
        <v>0</v>
      </c>
      <c r="DY271" s="314"/>
      <c r="DZ271" s="314"/>
      <c r="EA271" s="314"/>
      <c r="EB271" s="326"/>
      <c r="EC271" s="222"/>
    </row>
    <row r="272" spans="2:133" ht="15" customHeight="1" x14ac:dyDescent="0.2">
      <c r="B272" s="86" t="str">
        <f t="shared" si="45"/>
        <v/>
      </c>
      <c r="C272" s="241"/>
      <c r="D272" s="481"/>
      <c r="E272" s="482"/>
      <c r="F272" s="482"/>
      <c r="G272" s="482"/>
      <c r="H272" s="482"/>
      <c r="I272" s="482"/>
      <c r="J272" s="482"/>
      <c r="K272" s="482"/>
      <c r="L272" s="482"/>
      <c r="M272" s="482"/>
      <c r="N272" s="482"/>
      <c r="O272" s="482"/>
      <c r="P272" s="482"/>
      <c r="Q272" s="483"/>
      <c r="R272" s="442"/>
      <c r="S272" s="443"/>
      <c r="T272" s="443"/>
      <c r="U272" s="443"/>
      <c r="V272" s="443"/>
      <c r="W272" s="443"/>
      <c r="X272" s="443"/>
      <c r="Y272" s="443"/>
      <c r="Z272" s="443"/>
      <c r="AA272" s="465"/>
      <c r="AB272" s="415"/>
      <c r="AC272" s="416"/>
      <c r="AD272" s="416"/>
      <c r="AE272" s="416"/>
      <c r="AF272" s="417"/>
      <c r="AG272" s="415"/>
      <c r="AH272" s="416"/>
      <c r="AI272" s="416"/>
      <c r="AJ272" s="416"/>
      <c r="AK272" s="417"/>
      <c r="AL272" s="415"/>
      <c r="AM272" s="416"/>
      <c r="AN272" s="416"/>
      <c r="AO272" s="416"/>
      <c r="AP272" s="417"/>
      <c r="AQ272" s="415"/>
      <c r="AR272" s="416"/>
      <c r="AS272" s="416"/>
      <c r="AT272" s="416"/>
      <c r="AU272" s="417"/>
      <c r="AV272" s="424">
        <f t="shared" si="46"/>
        <v>0</v>
      </c>
      <c r="AW272" s="425"/>
      <c r="AX272" s="425"/>
      <c r="AY272" s="425"/>
      <c r="AZ272" s="426"/>
      <c r="DC272" s="222"/>
      <c r="DD272" s="491">
        <f>ROUND(Setup!$AP$6*AB272,0)</f>
        <v>0</v>
      </c>
      <c r="DE272" s="492"/>
      <c r="DF272" s="492"/>
      <c r="DG272" s="492"/>
      <c r="DH272" s="493"/>
      <c r="DI272" s="491">
        <f>ROUND(Setup!$AP$6*AG272,0)</f>
        <v>0</v>
      </c>
      <c r="DJ272" s="492"/>
      <c r="DK272" s="492"/>
      <c r="DL272" s="492"/>
      <c r="DM272" s="493"/>
      <c r="DN272" s="491">
        <f>ROUND(Setup!$AP$6*AL272,0)</f>
        <v>0</v>
      </c>
      <c r="DO272" s="492"/>
      <c r="DP272" s="492"/>
      <c r="DQ272" s="492"/>
      <c r="DR272" s="493"/>
      <c r="DS272" s="491">
        <f>ROUND(Setup!$AP$6*AQ272,0)</f>
        <v>0</v>
      </c>
      <c r="DT272" s="492"/>
      <c r="DU272" s="492"/>
      <c r="DV272" s="492"/>
      <c r="DW272" s="493"/>
      <c r="DX272" s="490">
        <f t="shared" si="47"/>
        <v>0</v>
      </c>
      <c r="DY272" s="314"/>
      <c r="DZ272" s="314"/>
      <c r="EA272" s="314"/>
      <c r="EB272" s="326"/>
      <c r="EC272" s="222"/>
    </row>
    <row r="273" spans="2:133" ht="15" customHeight="1" x14ac:dyDescent="0.2">
      <c r="B273" s="86" t="str">
        <f t="shared" si="45"/>
        <v/>
      </c>
      <c r="C273" s="241"/>
      <c r="D273" s="481"/>
      <c r="E273" s="482"/>
      <c r="F273" s="482"/>
      <c r="G273" s="482"/>
      <c r="H273" s="482"/>
      <c r="I273" s="482"/>
      <c r="J273" s="482"/>
      <c r="K273" s="482"/>
      <c r="L273" s="482"/>
      <c r="M273" s="482"/>
      <c r="N273" s="482"/>
      <c r="O273" s="482"/>
      <c r="P273" s="482"/>
      <c r="Q273" s="483"/>
      <c r="R273" s="442"/>
      <c r="S273" s="443"/>
      <c r="T273" s="443"/>
      <c r="U273" s="443"/>
      <c r="V273" s="443"/>
      <c r="W273" s="443"/>
      <c r="X273" s="443"/>
      <c r="Y273" s="443"/>
      <c r="Z273" s="443"/>
      <c r="AA273" s="465"/>
      <c r="AB273" s="415"/>
      <c r="AC273" s="416"/>
      <c r="AD273" s="416"/>
      <c r="AE273" s="416"/>
      <c r="AF273" s="417"/>
      <c r="AG273" s="415"/>
      <c r="AH273" s="416"/>
      <c r="AI273" s="416"/>
      <c r="AJ273" s="416"/>
      <c r="AK273" s="417"/>
      <c r="AL273" s="415"/>
      <c r="AM273" s="416"/>
      <c r="AN273" s="416"/>
      <c r="AO273" s="416"/>
      <c r="AP273" s="417"/>
      <c r="AQ273" s="415"/>
      <c r="AR273" s="416"/>
      <c r="AS273" s="416"/>
      <c r="AT273" s="416"/>
      <c r="AU273" s="417"/>
      <c r="AV273" s="424">
        <f t="shared" si="46"/>
        <v>0</v>
      </c>
      <c r="AW273" s="425"/>
      <c r="AX273" s="425"/>
      <c r="AY273" s="425"/>
      <c r="AZ273" s="426"/>
      <c r="DC273" s="222"/>
      <c r="DD273" s="491">
        <f>ROUND(Setup!$AP$6*AB273,0)</f>
        <v>0</v>
      </c>
      <c r="DE273" s="492"/>
      <c r="DF273" s="492"/>
      <c r="DG273" s="492"/>
      <c r="DH273" s="493"/>
      <c r="DI273" s="491">
        <f>ROUND(Setup!$AP$6*AG273,0)</f>
        <v>0</v>
      </c>
      <c r="DJ273" s="492"/>
      <c r="DK273" s="492"/>
      <c r="DL273" s="492"/>
      <c r="DM273" s="493"/>
      <c r="DN273" s="491">
        <f>ROUND(Setup!$AP$6*AL273,0)</f>
        <v>0</v>
      </c>
      <c r="DO273" s="492"/>
      <c r="DP273" s="492"/>
      <c r="DQ273" s="492"/>
      <c r="DR273" s="493"/>
      <c r="DS273" s="491">
        <f>ROUND(Setup!$AP$6*AQ273,0)</f>
        <v>0</v>
      </c>
      <c r="DT273" s="492"/>
      <c r="DU273" s="492"/>
      <c r="DV273" s="492"/>
      <c r="DW273" s="493"/>
      <c r="DX273" s="490">
        <f t="shared" si="47"/>
        <v>0</v>
      </c>
      <c r="DY273" s="314"/>
      <c r="DZ273" s="314"/>
      <c r="EA273" s="314"/>
      <c r="EB273" s="326"/>
      <c r="EC273" s="222"/>
    </row>
    <row r="274" spans="2:133" ht="15" customHeight="1" x14ac:dyDescent="0.2">
      <c r="B274" s="86" t="str">
        <f t="shared" si="45"/>
        <v/>
      </c>
      <c r="C274" s="241"/>
      <c r="D274" s="481"/>
      <c r="E274" s="482"/>
      <c r="F274" s="482"/>
      <c r="G274" s="482"/>
      <c r="H274" s="482"/>
      <c r="I274" s="482"/>
      <c r="J274" s="482"/>
      <c r="K274" s="482"/>
      <c r="L274" s="482"/>
      <c r="M274" s="482"/>
      <c r="N274" s="482"/>
      <c r="O274" s="482"/>
      <c r="P274" s="482"/>
      <c r="Q274" s="483"/>
      <c r="R274" s="442"/>
      <c r="S274" s="443"/>
      <c r="T274" s="443"/>
      <c r="U274" s="443"/>
      <c r="V274" s="443"/>
      <c r="W274" s="443"/>
      <c r="X274" s="443"/>
      <c r="Y274" s="443"/>
      <c r="Z274" s="443"/>
      <c r="AA274" s="465"/>
      <c r="AB274" s="415"/>
      <c r="AC274" s="416"/>
      <c r="AD274" s="416"/>
      <c r="AE274" s="416"/>
      <c r="AF274" s="417"/>
      <c r="AG274" s="415"/>
      <c r="AH274" s="416"/>
      <c r="AI274" s="416"/>
      <c r="AJ274" s="416"/>
      <c r="AK274" s="417"/>
      <c r="AL274" s="415"/>
      <c r="AM274" s="416"/>
      <c r="AN274" s="416"/>
      <c r="AO274" s="416"/>
      <c r="AP274" s="417"/>
      <c r="AQ274" s="415"/>
      <c r="AR274" s="416"/>
      <c r="AS274" s="416"/>
      <c r="AT274" s="416"/>
      <c r="AU274" s="417"/>
      <c r="AV274" s="424">
        <f t="shared" si="46"/>
        <v>0</v>
      </c>
      <c r="AW274" s="425"/>
      <c r="AX274" s="425"/>
      <c r="AY274" s="425"/>
      <c r="AZ274" s="426"/>
      <c r="DC274" s="222"/>
      <c r="DD274" s="491">
        <f>ROUND(Setup!$AP$6*AB274,0)</f>
        <v>0</v>
      </c>
      <c r="DE274" s="492"/>
      <c r="DF274" s="492"/>
      <c r="DG274" s="492"/>
      <c r="DH274" s="493"/>
      <c r="DI274" s="491">
        <f>ROUND(Setup!$AP$6*AG274,0)</f>
        <v>0</v>
      </c>
      <c r="DJ274" s="492"/>
      <c r="DK274" s="492"/>
      <c r="DL274" s="492"/>
      <c r="DM274" s="493"/>
      <c r="DN274" s="491">
        <f>ROUND(Setup!$AP$6*AL274,0)</f>
        <v>0</v>
      </c>
      <c r="DO274" s="492"/>
      <c r="DP274" s="492"/>
      <c r="DQ274" s="492"/>
      <c r="DR274" s="493"/>
      <c r="DS274" s="491">
        <f>ROUND(Setup!$AP$6*AQ274,0)</f>
        <v>0</v>
      </c>
      <c r="DT274" s="492"/>
      <c r="DU274" s="492"/>
      <c r="DV274" s="492"/>
      <c r="DW274" s="493"/>
      <c r="DX274" s="490">
        <f t="shared" si="47"/>
        <v>0</v>
      </c>
      <c r="DY274" s="314"/>
      <c r="DZ274" s="314"/>
      <c r="EA274" s="314"/>
      <c r="EB274" s="326"/>
      <c r="EC274" s="222"/>
    </row>
    <row r="275" spans="2:133" ht="15" customHeight="1" x14ac:dyDescent="0.2">
      <c r="B275" s="86" t="str">
        <f t="shared" si="45"/>
        <v/>
      </c>
      <c r="C275" s="247"/>
      <c r="D275" s="467"/>
      <c r="E275" s="467"/>
      <c r="F275" s="467"/>
      <c r="G275" s="467"/>
      <c r="H275" s="467"/>
      <c r="I275" s="467"/>
      <c r="J275" s="467"/>
      <c r="K275" s="467"/>
      <c r="L275" s="467"/>
      <c r="M275" s="467"/>
      <c r="N275" s="467"/>
      <c r="O275" s="467"/>
      <c r="P275" s="467"/>
      <c r="Q275" s="467"/>
      <c r="R275" s="455"/>
      <c r="S275" s="456"/>
      <c r="T275" s="456"/>
      <c r="U275" s="456"/>
      <c r="V275" s="456"/>
      <c r="W275" s="456"/>
      <c r="X275" s="456"/>
      <c r="Y275" s="456"/>
      <c r="Z275" s="456"/>
      <c r="AA275" s="456"/>
      <c r="AB275" s="452"/>
      <c r="AC275" s="453"/>
      <c r="AD275" s="453"/>
      <c r="AE275" s="453"/>
      <c r="AF275" s="454"/>
      <c r="AG275" s="452"/>
      <c r="AH275" s="453"/>
      <c r="AI275" s="453"/>
      <c r="AJ275" s="453"/>
      <c r="AK275" s="454"/>
      <c r="AL275" s="452"/>
      <c r="AM275" s="453"/>
      <c r="AN275" s="453"/>
      <c r="AO275" s="453"/>
      <c r="AP275" s="454"/>
      <c r="AQ275" s="415"/>
      <c r="AR275" s="416"/>
      <c r="AS275" s="416"/>
      <c r="AT275" s="416"/>
      <c r="AU275" s="417"/>
      <c r="AV275" s="424">
        <f t="shared" si="46"/>
        <v>0</v>
      </c>
      <c r="AW275" s="425"/>
      <c r="AX275" s="425"/>
      <c r="AY275" s="425"/>
      <c r="AZ275" s="426"/>
      <c r="DC275" s="222"/>
      <c r="DD275" s="491">
        <f>ROUND(Setup!$AP$6*AB275,0)</f>
        <v>0</v>
      </c>
      <c r="DE275" s="492"/>
      <c r="DF275" s="492"/>
      <c r="DG275" s="492"/>
      <c r="DH275" s="493"/>
      <c r="DI275" s="491">
        <f>ROUND(Setup!$AP$6*AG275,0)</f>
        <v>0</v>
      </c>
      <c r="DJ275" s="492"/>
      <c r="DK275" s="492"/>
      <c r="DL275" s="492"/>
      <c r="DM275" s="493"/>
      <c r="DN275" s="491">
        <f>ROUND(Setup!$AP$6*AL275,0)</f>
        <v>0</v>
      </c>
      <c r="DO275" s="492"/>
      <c r="DP275" s="492"/>
      <c r="DQ275" s="492"/>
      <c r="DR275" s="493"/>
      <c r="DS275" s="491">
        <f>ROUND(Setup!$AP$6*AQ275,0)</f>
        <v>0</v>
      </c>
      <c r="DT275" s="492"/>
      <c r="DU275" s="492"/>
      <c r="DV275" s="492"/>
      <c r="DW275" s="493"/>
      <c r="DX275" s="490">
        <f t="shared" si="47"/>
        <v>0</v>
      </c>
      <c r="DY275" s="314"/>
      <c r="DZ275" s="314"/>
      <c r="EA275" s="314"/>
      <c r="EB275" s="326"/>
      <c r="EC275" s="222"/>
    </row>
    <row r="276" spans="2:133" ht="15" customHeight="1" x14ac:dyDescent="0.2">
      <c r="B276" s="86" t="str">
        <f t="shared" si="45"/>
        <v/>
      </c>
      <c r="C276" s="240"/>
      <c r="D276" s="464"/>
      <c r="E276" s="464"/>
      <c r="F276" s="464"/>
      <c r="G276" s="464"/>
      <c r="H276" s="464"/>
      <c r="I276" s="464"/>
      <c r="J276" s="464"/>
      <c r="K276" s="464"/>
      <c r="L276" s="464"/>
      <c r="M276" s="464"/>
      <c r="N276" s="464"/>
      <c r="O276" s="464"/>
      <c r="P276" s="464"/>
      <c r="Q276" s="464"/>
      <c r="R276" s="442"/>
      <c r="S276" s="443"/>
      <c r="T276" s="443"/>
      <c r="U276" s="443"/>
      <c r="V276" s="443"/>
      <c r="W276" s="443"/>
      <c r="X276" s="443"/>
      <c r="Y276" s="443"/>
      <c r="Z276" s="443"/>
      <c r="AA276" s="443"/>
      <c r="AB276" s="415"/>
      <c r="AC276" s="416"/>
      <c r="AD276" s="416"/>
      <c r="AE276" s="416"/>
      <c r="AF276" s="417"/>
      <c r="AG276" s="415"/>
      <c r="AH276" s="416"/>
      <c r="AI276" s="416"/>
      <c r="AJ276" s="416"/>
      <c r="AK276" s="417"/>
      <c r="AL276" s="415"/>
      <c r="AM276" s="416"/>
      <c r="AN276" s="416"/>
      <c r="AO276" s="416"/>
      <c r="AP276" s="417"/>
      <c r="AQ276" s="415"/>
      <c r="AR276" s="416"/>
      <c r="AS276" s="416"/>
      <c r="AT276" s="416"/>
      <c r="AU276" s="417"/>
      <c r="AV276" s="424">
        <f t="shared" si="46"/>
        <v>0</v>
      </c>
      <c r="AW276" s="425"/>
      <c r="AX276" s="425"/>
      <c r="AY276" s="425"/>
      <c r="AZ276" s="426"/>
      <c r="DC276" s="222"/>
      <c r="DD276" s="491">
        <f>ROUND(Setup!$AP$6*AB276,0)</f>
        <v>0</v>
      </c>
      <c r="DE276" s="492"/>
      <c r="DF276" s="492"/>
      <c r="DG276" s="492"/>
      <c r="DH276" s="493"/>
      <c r="DI276" s="491">
        <f>ROUND(Setup!$AP$6*AG276,0)</f>
        <v>0</v>
      </c>
      <c r="DJ276" s="492"/>
      <c r="DK276" s="492"/>
      <c r="DL276" s="492"/>
      <c r="DM276" s="493"/>
      <c r="DN276" s="491">
        <f>ROUND(Setup!$AP$6*AL276,0)</f>
        <v>0</v>
      </c>
      <c r="DO276" s="492"/>
      <c r="DP276" s="492"/>
      <c r="DQ276" s="492"/>
      <c r="DR276" s="493"/>
      <c r="DS276" s="491">
        <f>ROUND(Setup!$AP$6*AQ276,0)</f>
        <v>0</v>
      </c>
      <c r="DT276" s="492"/>
      <c r="DU276" s="492"/>
      <c r="DV276" s="492"/>
      <c r="DW276" s="493"/>
      <c r="DX276" s="490">
        <f t="shared" si="47"/>
        <v>0</v>
      </c>
      <c r="DY276" s="314"/>
      <c r="DZ276" s="314"/>
      <c r="EA276" s="314"/>
      <c r="EB276" s="326"/>
      <c r="EC276" s="222"/>
    </row>
    <row r="277" spans="2:133" ht="15" customHeight="1" x14ac:dyDescent="0.2">
      <c r="B277" s="86" t="str">
        <f t="shared" si="45"/>
        <v/>
      </c>
      <c r="C277" s="240"/>
      <c r="D277" s="464"/>
      <c r="E277" s="464"/>
      <c r="F277" s="464"/>
      <c r="G277" s="464"/>
      <c r="H277" s="464"/>
      <c r="I277" s="464"/>
      <c r="J277" s="464"/>
      <c r="K277" s="464"/>
      <c r="L277" s="464"/>
      <c r="M277" s="464"/>
      <c r="N277" s="464"/>
      <c r="O277" s="464"/>
      <c r="P277" s="464"/>
      <c r="Q277" s="464"/>
      <c r="R277" s="442"/>
      <c r="S277" s="443"/>
      <c r="T277" s="443"/>
      <c r="U277" s="443"/>
      <c r="V277" s="443"/>
      <c r="W277" s="443"/>
      <c r="X277" s="443"/>
      <c r="Y277" s="443"/>
      <c r="Z277" s="443"/>
      <c r="AA277" s="443"/>
      <c r="AB277" s="415"/>
      <c r="AC277" s="416"/>
      <c r="AD277" s="416"/>
      <c r="AE277" s="416"/>
      <c r="AF277" s="417"/>
      <c r="AG277" s="415"/>
      <c r="AH277" s="416"/>
      <c r="AI277" s="416"/>
      <c r="AJ277" s="416"/>
      <c r="AK277" s="417"/>
      <c r="AL277" s="415"/>
      <c r="AM277" s="416"/>
      <c r="AN277" s="416"/>
      <c r="AO277" s="416"/>
      <c r="AP277" s="417"/>
      <c r="AQ277" s="415"/>
      <c r="AR277" s="416"/>
      <c r="AS277" s="416"/>
      <c r="AT277" s="416"/>
      <c r="AU277" s="417"/>
      <c r="AV277" s="424">
        <f t="shared" si="46"/>
        <v>0</v>
      </c>
      <c r="AW277" s="425"/>
      <c r="AX277" s="425"/>
      <c r="AY277" s="425"/>
      <c r="AZ277" s="426"/>
      <c r="DC277" s="222"/>
      <c r="DD277" s="491">
        <f>ROUND(Setup!$AP$6*AB277,0)</f>
        <v>0</v>
      </c>
      <c r="DE277" s="492"/>
      <c r="DF277" s="492"/>
      <c r="DG277" s="492"/>
      <c r="DH277" s="493"/>
      <c r="DI277" s="491">
        <f>ROUND(Setup!$AP$6*AG277,0)</f>
        <v>0</v>
      </c>
      <c r="DJ277" s="492"/>
      <c r="DK277" s="492"/>
      <c r="DL277" s="492"/>
      <c r="DM277" s="493"/>
      <c r="DN277" s="491">
        <f>ROUND(Setup!$AP$6*AL277,0)</f>
        <v>0</v>
      </c>
      <c r="DO277" s="492"/>
      <c r="DP277" s="492"/>
      <c r="DQ277" s="492"/>
      <c r="DR277" s="493"/>
      <c r="DS277" s="491">
        <f>ROUND(Setup!$AP$6*AQ277,0)</f>
        <v>0</v>
      </c>
      <c r="DT277" s="492"/>
      <c r="DU277" s="492"/>
      <c r="DV277" s="492"/>
      <c r="DW277" s="493"/>
      <c r="DX277" s="490">
        <f t="shared" si="47"/>
        <v>0</v>
      </c>
      <c r="DY277" s="314"/>
      <c r="DZ277" s="314"/>
      <c r="EA277" s="314"/>
      <c r="EB277" s="326"/>
      <c r="EC277" s="222"/>
    </row>
    <row r="278" spans="2:133" ht="15" customHeight="1" x14ac:dyDescent="0.2">
      <c r="B278" s="86" t="str">
        <f t="shared" si="45"/>
        <v/>
      </c>
      <c r="C278" s="240"/>
      <c r="D278" s="464"/>
      <c r="E278" s="464"/>
      <c r="F278" s="464"/>
      <c r="G278" s="464"/>
      <c r="H278" s="464"/>
      <c r="I278" s="464"/>
      <c r="J278" s="464"/>
      <c r="K278" s="464"/>
      <c r="L278" s="464"/>
      <c r="M278" s="464"/>
      <c r="N278" s="464"/>
      <c r="O278" s="464"/>
      <c r="P278" s="464"/>
      <c r="Q278" s="464"/>
      <c r="R278" s="442"/>
      <c r="S278" s="443"/>
      <c r="T278" s="443"/>
      <c r="U278" s="443"/>
      <c r="V278" s="443"/>
      <c r="W278" s="443"/>
      <c r="X278" s="443"/>
      <c r="Y278" s="443"/>
      <c r="Z278" s="443"/>
      <c r="AA278" s="443"/>
      <c r="AB278" s="415"/>
      <c r="AC278" s="416"/>
      <c r="AD278" s="416"/>
      <c r="AE278" s="416"/>
      <c r="AF278" s="417"/>
      <c r="AG278" s="415"/>
      <c r="AH278" s="416"/>
      <c r="AI278" s="416"/>
      <c r="AJ278" s="416"/>
      <c r="AK278" s="417"/>
      <c r="AL278" s="415"/>
      <c r="AM278" s="416"/>
      <c r="AN278" s="416"/>
      <c r="AO278" s="416"/>
      <c r="AP278" s="417"/>
      <c r="AQ278" s="415"/>
      <c r="AR278" s="416"/>
      <c r="AS278" s="416"/>
      <c r="AT278" s="416"/>
      <c r="AU278" s="417"/>
      <c r="AV278" s="424">
        <f t="shared" si="46"/>
        <v>0</v>
      </c>
      <c r="AW278" s="425"/>
      <c r="AX278" s="425"/>
      <c r="AY278" s="425"/>
      <c r="AZ278" s="426"/>
      <c r="DC278" s="222"/>
      <c r="DD278" s="491">
        <f>ROUND(Setup!$AP$6*AB278,0)</f>
        <v>0</v>
      </c>
      <c r="DE278" s="492"/>
      <c r="DF278" s="492"/>
      <c r="DG278" s="492"/>
      <c r="DH278" s="493"/>
      <c r="DI278" s="491">
        <f>ROUND(Setup!$AP$6*AG278,0)</f>
        <v>0</v>
      </c>
      <c r="DJ278" s="492"/>
      <c r="DK278" s="492"/>
      <c r="DL278" s="492"/>
      <c r="DM278" s="493"/>
      <c r="DN278" s="491">
        <f>ROUND(Setup!$AP$6*AL278,0)</f>
        <v>0</v>
      </c>
      <c r="DO278" s="492"/>
      <c r="DP278" s="492"/>
      <c r="DQ278" s="492"/>
      <c r="DR278" s="493"/>
      <c r="DS278" s="491">
        <f>ROUND(Setup!$AP$6*AQ278,0)</f>
        <v>0</v>
      </c>
      <c r="DT278" s="492"/>
      <c r="DU278" s="492"/>
      <c r="DV278" s="492"/>
      <c r="DW278" s="493"/>
      <c r="DX278" s="490">
        <f t="shared" si="47"/>
        <v>0</v>
      </c>
      <c r="DY278" s="314"/>
      <c r="DZ278" s="314"/>
      <c r="EA278" s="314"/>
      <c r="EB278" s="326"/>
      <c r="EC278" s="222"/>
    </row>
    <row r="279" spans="2:133" ht="15" customHeight="1" x14ac:dyDescent="0.2">
      <c r="B279" s="86" t="str">
        <f t="shared" si="45"/>
        <v/>
      </c>
      <c r="C279" s="240"/>
      <c r="D279" s="464"/>
      <c r="E279" s="464"/>
      <c r="F279" s="464"/>
      <c r="G279" s="464"/>
      <c r="H279" s="464"/>
      <c r="I279" s="464"/>
      <c r="J279" s="464"/>
      <c r="K279" s="464"/>
      <c r="L279" s="464"/>
      <c r="M279" s="464"/>
      <c r="N279" s="464"/>
      <c r="O279" s="464"/>
      <c r="P279" s="464"/>
      <c r="Q279" s="464"/>
      <c r="R279" s="442"/>
      <c r="S279" s="443"/>
      <c r="T279" s="443"/>
      <c r="U279" s="443"/>
      <c r="V279" s="443"/>
      <c r="W279" s="443"/>
      <c r="X279" s="443"/>
      <c r="Y279" s="443"/>
      <c r="Z279" s="443"/>
      <c r="AA279" s="443"/>
      <c r="AB279" s="415"/>
      <c r="AC279" s="416"/>
      <c r="AD279" s="416"/>
      <c r="AE279" s="416"/>
      <c r="AF279" s="417"/>
      <c r="AG279" s="415"/>
      <c r="AH279" s="416"/>
      <c r="AI279" s="416"/>
      <c r="AJ279" s="416"/>
      <c r="AK279" s="417"/>
      <c r="AL279" s="415"/>
      <c r="AM279" s="416"/>
      <c r="AN279" s="416"/>
      <c r="AO279" s="416"/>
      <c r="AP279" s="417"/>
      <c r="AQ279" s="415"/>
      <c r="AR279" s="416"/>
      <c r="AS279" s="416"/>
      <c r="AT279" s="416"/>
      <c r="AU279" s="417"/>
      <c r="AV279" s="424">
        <f t="shared" si="46"/>
        <v>0</v>
      </c>
      <c r="AW279" s="425"/>
      <c r="AX279" s="425"/>
      <c r="AY279" s="425"/>
      <c r="AZ279" s="426"/>
      <c r="DC279" s="222"/>
      <c r="DD279" s="491">
        <f>ROUND(Setup!$AP$6*AB279,0)</f>
        <v>0</v>
      </c>
      <c r="DE279" s="492"/>
      <c r="DF279" s="492"/>
      <c r="DG279" s="492"/>
      <c r="DH279" s="493"/>
      <c r="DI279" s="491">
        <f>ROUND(Setup!$AP$6*AG279,0)</f>
        <v>0</v>
      </c>
      <c r="DJ279" s="492"/>
      <c r="DK279" s="492"/>
      <c r="DL279" s="492"/>
      <c r="DM279" s="493"/>
      <c r="DN279" s="491">
        <f>ROUND(Setup!$AP$6*AL279,0)</f>
        <v>0</v>
      </c>
      <c r="DO279" s="492"/>
      <c r="DP279" s="492"/>
      <c r="DQ279" s="492"/>
      <c r="DR279" s="493"/>
      <c r="DS279" s="491">
        <f>ROUND(Setup!$AP$6*AQ279,0)</f>
        <v>0</v>
      </c>
      <c r="DT279" s="492"/>
      <c r="DU279" s="492"/>
      <c r="DV279" s="492"/>
      <c r="DW279" s="493"/>
      <c r="DX279" s="490">
        <f t="shared" si="47"/>
        <v>0</v>
      </c>
      <c r="DY279" s="314"/>
      <c r="DZ279" s="314"/>
      <c r="EA279" s="314"/>
      <c r="EB279" s="326"/>
      <c r="EC279" s="222"/>
    </row>
    <row r="280" spans="2:133" ht="15" customHeight="1" x14ac:dyDescent="0.2">
      <c r="B280" s="86" t="str">
        <f t="shared" si="45"/>
        <v/>
      </c>
      <c r="C280" s="240"/>
      <c r="D280" s="464"/>
      <c r="E280" s="464"/>
      <c r="F280" s="464"/>
      <c r="G280" s="464"/>
      <c r="H280" s="464"/>
      <c r="I280" s="464"/>
      <c r="J280" s="464"/>
      <c r="K280" s="464"/>
      <c r="L280" s="464"/>
      <c r="M280" s="464"/>
      <c r="N280" s="464"/>
      <c r="O280" s="464"/>
      <c r="P280" s="464"/>
      <c r="Q280" s="464"/>
      <c r="R280" s="442"/>
      <c r="S280" s="443"/>
      <c r="T280" s="443"/>
      <c r="U280" s="443"/>
      <c r="V280" s="443"/>
      <c r="W280" s="443"/>
      <c r="X280" s="443"/>
      <c r="Y280" s="443"/>
      <c r="Z280" s="443"/>
      <c r="AA280" s="443"/>
      <c r="AB280" s="415"/>
      <c r="AC280" s="416"/>
      <c r="AD280" s="416"/>
      <c r="AE280" s="416"/>
      <c r="AF280" s="417"/>
      <c r="AG280" s="415"/>
      <c r="AH280" s="416"/>
      <c r="AI280" s="416"/>
      <c r="AJ280" s="416"/>
      <c r="AK280" s="417"/>
      <c r="AL280" s="415"/>
      <c r="AM280" s="416"/>
      <c r="AN280" s="416"/>
      <c r="AO280" s="416"/>
      <c r="AP280" s="417"/>
      <c r="AQ280" s="415"/>
      <c r="AR280" s="416"/>
      <c r="AS280" s="416"/>
      <c r="AT280" s="416"/>
      <c r="AU280" s="417"/>
      <c r="AV280" s="424">
        <f t="shared" si="46"/>
        <v>0</v>
      </c>
      <c r="AW280" s="425"/>
      <c r="AX280" s="425"/>
      <c r="AY280" s="425"/>
      <c r="AZ280" s="426"/>
      <c r="DC280" s="222"/>
      <c r="DD280" s="491">
        <f>ROUND(Setup!$AP$6*AB280,0)</f>
        <v>0</v>
      </c>
      <c r="DE280" s="492"/>
      <c r="DF280" s="492"/>
      <c r="DG280" s="492"/>
      <c r="DH280" s="493"/>
      <c r="DI280" s="491">
        <f>ROUND(Setup!$AP$6*AG280,0)</f>
        <v>0</v>
      </c>
      <c r="DJ280" s="492"/>
      <c r="DK280" s="492"/>
      <c r="DL280" s="492"/>
      <c r="DM280" s="493"/>
      <c r="DN280" s="491">
        <f>ROUND(Setup!$AP$6*AL280,0)</f>
        <v>0</v>
      </c>
      <c r="DO280" s="492"/>
      <c r="DP280" s="492"/>
      <c r="DQ280" s="492"/>
      <c r="DR280" s="493"/>
      <c r="DS280" s="491">
        <f>ROUND(Setup!$AP$6*AQ280,0)</f>
        <v>0</v>
      </c>
      <c r="DT280" s="492"/>
      <c r="DU280" s="492"/>
      <c r="DV280" s="492"/>
      <c r="DW280" s="493"/>
      <c r="DX280" s="490">
        <f t="shared" si="47"/>
        <v>0</v>
      </c>
      <c r="DY280" s="314"/>
      <c r="DZ280" s="314"/>
      <c r="EA280" s="314"/>
      <c r="EB280" s="326"/>
      <c r="EC280" s="222"/>
    </row>
    <row r="281" spans="2:133" ht="15" customHeight="1" x14ac:dyDescent="0.2">
      <c r="B281" s="86" t="str">
        <f t="shared" si="45"/>
        <v/>
      </c>
      <c r="C281" s="240"/>
      <c r="D281" s="460"/>
      <c r="E281" s="461"/>
      <c r="F281" s="461"/>
      <c r="G281" s="461"/>
      <c r="H281" s="461"/>
      <c r="I281" s="461"/>
      <c r="J281" s="461"/>
      <c r="K281" s="461"/>
      <c r="L281" s="461"/>
      <c r="M281" s="461"/>
      <c r="N281" s="461"/>
      <c r="O281" s="461"/>
      <c r="P281" s="461"/>
      <c r="Q281" s="462"/>
      <c r="R281" s="442"/>
      <c r="S281" s="443"/>
      <c r="T281" s="443"/>
      <c r="U281" s="443"/>
      <c r="V281" s="443"/>
      <c r="W281" s="443"/>
      <c r="X281" s="443"/>
      <c r="Y281" s="443"/>
      <c r="Z281" s="443"/>
      <c r="AA281" s="465"/>
      <c r="AB281" s="415"/>
      <c r="AC281" s="416"/>
      <c r="AD281" s="416"/>
      <c r="AE281" s="416"/>
      <c r="AF281" s="417"/>
      <c r="AG281" s="415"/>
      <c r="AH281" s="416"/>
      <c r="AI281" s="416"/>
      <c r="AJ281" s="416"/>
      <c r="AK281" s="417"/>
      <c r="AL281" s="415"/>
      <c r="AM281" s="416"/>
      <c r="AN281" s="416"/>
      <c r="AO281" s="416"/>
      <c r="AP281" s="417"/>
      <c r="AQ281" s="415"/>
      <c r="AR281" s="416"/>
      <c r="AS281" s="416"/>
      <c r="AT281" s="416"/>
      <c r="AU281" s="417"/>
      <c r="AV281" s="424">
        <f t="shared" si="46"/>
        <v>0</v>
      </c>
      <c r="AW281" s="425"/>
      <c r="AX281" s="425"/>
      <c r="AY281" s="425"/>
      <c r="AZ281" s="426"/>
      <c r="DC281" s="222"/>
      <c r="DD281" s="491">
        <f>ROUND(Setup!$AP$6*AB281,0)</f>
        <v>0</v>
      </c>
      <c r="DE281" s="492"/>
      <c r="DF281" s="492"/>
      <c r="DG281" s="492"/>
      <c r="DH281" s="493"/>
      <c r="DI281" s="491">
        <f>ROUND(Setup!$AP$6*AG281,0)</f>
        <v>0</v>
      </c>
      <c r="DJ281" s="492"/>
      <c r="DK281" s="492"/>
      <c r="DL281" s="492"/>
      <c r="DM281" s="493"/>
      <c r="DN281" s="491">
        <f>ROUND(Setup!$AP$6*AL281,0)</f>
        <v>0</v>
      </c>
      <c r="DO281" s="492"/>
      <c r="DP281" s="492"/>
      <c r="DQ281" s="492"/>
      <c r="DR281" s="493"/>
      <c r="DS281" s="491">
        <f>ROUND(Setup!$AP$6*AQ281,0)</f>
        <v>0</v>
      </c>
      <c r="DT281" s="492"/>
      <c r="DU281" s="492"/>
      <c r="DV281" s="492"/>
      <c r="DW281" s="493"/>
      <c r="DX281" s="490">
        <f t="shared" si="47"/>
        <v>0</v>
      </c>
      <c r="DY281" s="314"/>
      <c r="DZ281" s="314"/>
      <c r="EA281" s="314"/>
      <c r="EB281" s="326"/>
      <c r="EC281" s="222"/>
    </row>
    <row r="282" spans="2:133" ht="15" customHeight="1" x14ac:dyDescent="0.2">
      <c r="B282" s="86" t="str">
        <f t="shared" si="45"/>
        <v/>
      </c>
      <c r="C282" s="240"/>
      <c r="D282" s="464"/>
      <c r="E282" s="464"/>
      <c r="F282" s="464"/>
      <c r="G282" s="464"/>
      <c r="H282" s="464"/>
      <c r="I282" s="464"/>
      <c r="J282" s="464"/>
      <c r="K282" s="464"/>
      <c r="L282" s="464"/>
      <c r="M282" s="464"/>
      <c r="N282" s="464"/>
      <c r="O282" s="464"/>
      <c r="P282" s="464"/>
      <c r="Q282" s="464"/>
      <c r="R282" s="442"/>
      <c r="S282" s="443"/>
      <c r="T282" s="443"/>
      <c r="U282" s="443"/>
      <c r="V282" s="443"/>
      <c r="W282" s="443"/>
      <c r="X282" s="443"/>
      <c r="Y282" s="443"/>
      <c r="Z282" s="443"/>
      <c r="AA282" s="443"/>
      <c r="AB282" s="415"/>
      <c r="AC282" s="416"/>
      <c r="AD282" s="416"/>
      <c r="AE282" s="416"/>
      <c r="AF282" s="417"/>
      <c r="AG282" s="415"/>
      <c r="AH282" s="416"/>
      <c r="AI282" s="416"/>
      <c r="AJ282" s="416"/>
      <c r="AK282" s="417"/>
      <c r="AL282" s="415"/>
      <c r="AM282" s="416"/>
      <c r="AN282" s="416"/>
      <c r="AO282" s="416"/>
      <c r="AP282" s="417"/>
      <c r="AQ282" s="415"/>
      <c r="AR282" s="416"/>
      <c r="AS282" s="416"/>
      <c r="AT282" s="416"/>
      <c r="AU282" s="417"/>
      <c r="AV282" s="424">
        <f t="shared" si="46"/>
        <v>0</v>
      </c>
      <c r="AW282" s="425"/>
      <c r="AX282" s="425"/>
      <c r="AY282" s="425"/>
      <c r="AZ282" s="426"/>
      <c r="DC282" s="222"/>
      <c r="DD282" s="491">
        <f>ROUND(Setup!$AP$6*AB282,0)</f>
        <v>0</v>
      </c>
      <c r="DE282" s="492"/>
      <c r="DF282" s="492"/>
      <c r="DG282" s="492"/>
      <c r="DH282" s="493"/>
      <c r="DI282" s="491">
        <f>ROUND(Setup!$AP$6*AG282,0)</f>
        <v>0</v>
      </c>
      <c r="DJ282" s="492"/>
      <c r="DK282" s="492"/>
      <c r="DL282" s="492"/>
      <c r="DM282" s="493"/>
      <c r="DN282" s="491">
        <f>ROUND(Setup!$AP$6*AL282,0)</f>
        <v>0</v>
      </c>
      <c r="DO282" s="492"/>
      <c r="DP282" s="492"/>
      <c r="DQ282" s="492"/>
      <c r="DR282" s="493"/>
      <c r="DS282" s="491">
        <f>ROUND(Setup!$AP$6*AQ282,0)</f>
        <v>0</v>
      </c>
      <c r="DT282" s="492"/>
      <c r="DU282" s="492"/>
      <c r="DV282" s="492"/>
      <c r="DW282" s="493"/>
      <c r="DX282" s="490">
        <f t="shared" si="47"/>
        <v>0</v>
      </c>
      <c r="DY282" s="314"/>
      <c r="DZ282" s="314"/>
      <c r="EA282" s="314"/>
      <c r="EB282" s="326"/>
      <c r="EC282" s="222"/>
    </row>
    <row r="283" spans="2:133" ht="15" customHeight="1" x14ac:dyDescent="0.2">
      <c r="B283" s="86" t="str">
        <f t="shared" si="45"/>
        <v/>
      </c>
      <c r="C283" s="240"/>
      <c r="D283" s="464"/>
      <c r="E283" s="464"/>
      <c r="F283" s="464"/>
      <c r="G283" s="464"/>
      <c r="H283" s="464"/>
      <c r="I283" s="464"/>
      <c r="J283" s="464"/>
      <c r="K283" s="464"/>
      <c r="L283" s="464"/>
      <c r="M283" s="464"/>
      <c r="N283" s="464"/>
      <c r="O283" s="464"/>
      <c r="P283" s="464"/>
      <c r="Q283" s="464"/>
      <c r="R283" s="442"/>
      <c r="S283" s="443"/>
      <c r="T283" s="443"/>
      <c r="U283" s="443"/>
      <c r="V283" s="443"/>
      <c r="W283" s="443"/>
      <c r="X283" s="443"/>
      <c r="Y283" s="443"/>
      <c r="Z283" s="443"/>
      <c r="AA283" s="443"/>
      <c r="AB283" s="415"/>
      <c r="AC283" s="416"/>
      <c r="AD283" s="416"/>
      <c r="AE283" s="416"/>
      <c r="AF283" s="417"/>
      <c r="AG283" s="415"/>
      <c r="AH283" s="416"/>
      <c r="AI283" s="416"/>
      <c r="AJ283" s="416"/>
      <c r="AK283" s="417"/>
      <c r="AL283" s="415"/>
      <c r="AM283" s="416"/>
      <c r="AN283" s="416"/>
      <c r="AO283" s="416"/>
      <c r="AP283" s="417"/>
      <c r="AQ283" s="415"/>
      <c r="AR283" s="416"/>
      <c r="AS283" s="416"/>
      <c r="AT283" s="416"/>
      <c r="AU283" s="417"/>
      <c r="AV283" s="424">
        <f t="shared" si="46"/>
        <v>0</v>
      </c>
      <c r="AW283" s="425"/>
      <c r="AX283" s="425"/>
      <c r="AY283" s="425"/>
      <c r="AZ283" s="426"/>
      <c r="DC283" s="222"/>
      <c r="DD283" s="491">
        <f>ROUND(Setup!$AP$6*AB283,0)</f>
        <v>0</v>
      </c>
      <c r="DE283" s="492"/>
      <c r="DF283" s="492"/>
      <c r="DG283" s="492"/>
      <c r="DH283" s="493"/>
      <c r="DI283" s="491">
        <f>ROUND(Setup!$AP$6*AG283,0)</f>
        <v>0</v>
      </c>
      <c r="DJ283" s="492"/>
      <c r="DK283" s="492"/>
      <c r="DL283" s="492"/>
      <c r="DM283" s="493"/>
      <c r="DN283" s="491">
        <f>ROUND(Setup!$AP$6*AL283,0)</f>
        <v>0</v>
      </c>
      <c r="DO283" s="492"/>
      <c r="DP283" s="492"/>
      <c r="DQ283" s="492"/>
      <c r="DR283" s="493"/>
      <c r="DS283" s="491">
        <f>ROUND(Setup!$AP$6*AQ283,0)</f>
        <v>0</v>
      </c>
      <c r="DT283" s="492"/>
      <c r="DU283" s="492"/>
      <c r="DV283" s="492"/>
      <c r="DW283" s="493"/>
      <c r="DX283" s="490">
        <f t="shared" si="47"/>
        <v>0</v>
      </c>
      <c r="DY283" s="314"/>
      <c r="DZ283" s="314"/>
      <c r="EA283" s="314"/>
      <c r="EB283" s="326"/>
      <c r="EC283" s="222"/>
    </row>
    <row r="284" spans="2:133" ht="15" customHeight="1" x14ac:dyDescent="0.2">
      <c r="B284" s="86" t="str">
        <f t="shared" si="45"/>
        <v/>
      </c>
      <c r="C284" s="240"/>
      <c r="D284" s="464"/>
      <c r="E284" s="464"/>
      <c r="F284" s="464"/>
      <c r="G284" s="464"/>
      <c r="H284" s="464"/>
      <c r="I284" s="464"/>
      <c r="J284" s="464"/>
      <c r="K284" s="464"/>
      <c r="L284" s="464"/>
      <c r="M284" s="464"/>
      <c r="N284" s="464"/>
      <c r="O284" s="464"/>
      <c r="P284" s="464"/>
      <c r="Q284" s="464"/>
      <c r="R284" s="442"/>
      <c r="S284" s="443"/>
      <c r="T284" s="443"/>
      <c r="U284" s="443"/>
      <c r="V284" s="443"/>
      <c r="W284" s="443"/>
      <c r="X284" s="443"/>
      <c r="Y284" s="443"/>
      <c r="Z284" s="443"/>
      <c r="AA284" s="443"/>
      <c r="AB284" s="415"/>
      <c r="AC284" s="416"/>
      <c r="AD284" s="416"/>
      <c r="AE284" s="416"/>
      <c r="AF284" s="417"/>
      <c r="AG284" s="415"/>
      <c r="AH284" s="416"/>
      <c r="AI284" s="416"/>
      <c r="AJ284" s="416"/>
      <c r="AK284" s="417"/>
      <c r="AL284" s="452"/>
      <c r="AM284" s="453"/>
      <c r="AN284" s="453"/>
      <c r="AO284" s="453"/>
      <c r="AP284" s="454"/>
      <c r="AQ284" s="415"/>
      <c r="AR284" s="416"/>
      <c r="AS284" s="416"/>
      <c r="AT284" s="416"/>
      <c r="AU284" s="417"/>
      <c r="AV284" s="424">
        <f t="shared" si="46"/>
        <v>0</v>
      </c>
      <c r="AW284" s="425"/>
      <c r="AX284" s="425"/>
      <c r="AY284" s="425"/>
      <c r="AZ284" s="426"/>
      <c r="DC284" s="222"/>
      <c r="DD284" s="491">
        <f>ROUND(Setup!$AP$6*AB284,0)</f>
        <v>0</v>
      </c>
      <c r="DE284" s="492"/>
      <c r="DF284" s="492"/>
      <c r="DG284" s="492"/>
      <c r="DH284" s="493"/>
      <c r="DI284" s="491">
        <f>ROUND(Setup!$AP$6*AG284,0)</f>
        <v>0</v>
      </c>
      <c r="DJ284" s="492"/>
      <c r="DK284" s="492"/>
      <c r="DL284" s="492"/>
      <c r="DM284" s="493"/>
      <c r="DN284" s="491">
        <f>ROUND(Setup!$AP$6*AL284,0)</f>
        <v>0</v>
      </c>
      <c r="DO284" s="492"/>
      <c r="DP284" s="492"/>
      <c r="DQ284" s="492"/>
      <c r="DR284" s="493"/>
      <c r="DS284" s="491">
        <f>ROUND(Setup!$AP$6*AQ284,0)</f>
        <v>0</v>
      </c>
      <c r="DT284" s="492"/>
      <c r="DU284" s="492"/>
      <c r="DV284" s="492"/>
      <c r="DW284" s="493"/>
      <c r="DX284" s="490">
        <f t="shared" si="47"/>
        <v>0</v>
      </c>
      <c r="DY284" s="314"/>
      <c r="DZ284" s="314"/>
      <c r="EA284" s="314"/>
      <c r="EB284" s="326"/>
      <c r="EC284" s="222"/>
    </row>
    <row r="285" spans="2:133" ht="15" customHeight="1" x14ac:dyDescent="0.2">
      <c r="B285" s="86" t="str">
        <f t="shared" si="45"/>
        <v/>
      </c>
      <c r="C285" s="240"/>
      <c r="D285" s="464"/>
      <c r="E285" s="464"/>
      <c r="F285" s="464"/>
      <c r="G285" s="464"/>
      <c r="H285" s="464"/>
      <c r="I285" s="464"/>
      <c r="J285" s="464"/>
      <c r="K285" s="464"/>
      <c r="L285" s="464"/>
      <c r="M285" s="464"/>
      <c r="N285" s="464"/>
      <c r="O285" s="464"/>
      <c r="P285" s="464"/>
      <c r="Q285" s="464"/>
      <c r="R285" s="442"/>
      <c r="S285" s="443"/>
      <c r="T285" s="443"/>
      <c r="U285" s="443"/>
      <c r="V285" s="443"/>
      <c r="W285" s="443"/>
      <c r="X285" s="443"/>
      <c r="Y285" s="443"/>
      <c r="Z285" s="443"/>
      <c r="AA285" s="443"/>
      <c r="AB285" s="415"/>
      <c r="AC285" s="416"/>
      <c r="AD285" s="416"/>
      <c r="AE285" s="416"/>
      <c r="AF285" s="417"/>
      <c r="AG285" s="415"/>
      <c r="AH285" s="416"/>
      <c r="AI285" s="416"/>
      <c r="AJ285" s="416"/>
      <c r="AK285" s="417"/>
      <c r="AL285" s="415"/>
      <c r="AM285" s="416"/>
      <c r="AN285" s="416"/>
      <c r="AO285" s="416"/>
      <c r="AP285" s="417"/>
      <c r="AQ285" s="415"/>
      <c r="AR285" s="416"/>
      <c r="AS285" s="416"/>
      <c r="AT285" s="416"/>
      <c r="AU285" s="417"/>
      <c r="AV285" s="424">
        <f t="shared" ref="AV285:AV348" si="48">ROUND((SUM(AB285:AU285)),0)</f>
        <v>0</v>
      </c>
      <c r="AW285" s="425"/>
      <c r="AX285" s="425"/>
      <c r="AY285" s="425"/>
      <c r="AZ285" s="426"/>
      <c r="DC285" s="222"/>
      <c r="DD285" s="491">
        <f>ROUND(Setup!$AP$6*AB285,0)</f>
        <v>0</v>
      </c>
      <c r="DE285" s="492"/>
      <c r="DF285" s="492"/>
      <c r="DG285" s="492"/>
      <c r="DH285" s="493"/>
      <c r="DI285" s="491">
        <f>ROUND(Setup!$AP$6*AG285,0)</f>
        <v>0</v>
      </c>
      <c r="DJ285" s="492"/>
      <c r="DK285" s="492"/>
      <c r="DL285" s="492"/>
      <c r="DM285" s="493"/>
      <c r="DN285" s="491">
        <f>ROUND(Setup!$AP$6*AL285,0)</f>
        <v>0</v>
      </c>
      <c r="DO285" s="492"/>
      <c r="DP285" s="492"/>
      <c r="DQ285" s="492"/>
      <c r="DR285" s="493"/>
      <c r="DS285" s="491">
        <f>ROUND(Setup!$AP$6*AQ285,0)</f>
        <v>0</v>
      </c>
      <c r="DT285" s="492"/>
      <c r="DU285" s="492"/>
      <c r="DV285" s="492"/>
      <c r="DW285" s="493"/>
      <c r="DX285" s="490">
        <f t="shared" ref="DX285:DX348" si="49">ROUND((SUM(DD285:DW285)),0)</f>
        <v>0</v>
      </c>
      <c r="DY285" s="314"/>
      <c r="DZ285" s="314"/>
      <c r="EA285" s="314"/>
      <c r="EB285" s="326"/>
      <c r="EC285" s="222"/>
    </row>
    <row r="286" spans="2:133" ht="15" customHeight="1" x14ac:dyDescent="0.2">
      <c r="B286" s="86" t="str">
        <f t="shared" si="45"/>
        <v/>
      </c>
      <c r="C286" s="240"/>
      <c r="D286" s="464"/>
      <c r="E286" s="464"/>
      <c r="F286" s="464"/>
      <c r="G286" s="464"/>
      <c r="H286" s="464"/>
      <c r="I286" s="464"/>
      <c r="J286" s="464"/>
      <c r="K286" s="464"/>
      <c r="L286" s="464"/>
      <c r="M286" s="464"/>
      <c r="N286" s="464"/>
      <c r="O286" s="464"/>
      <c r="P286" s="464"/>
      <c r="Q286" s="464"/>
      <c r="R286" s="442"/>
      <c r="S286" s="443"/>
      <c r="T286" s="443"/>
      <c r="U286" s="443"/>
      <c r="V286" s="443"/>
      <c r="W286" s="443"/>
      <c r="X286" s="443"/>
      <c r="Y286" s="443"/>
      <c r="Z286" s="443"/>
      <c r="AA286" s="443"/>
      <c r="AB286" s="415"/>
      <c r="AC286" s="416"/>
      <c r="AD286" s="416"/>
      <c r="AE286" s="416"/>
      <c r="AF286" s="417"/>
      <c r="AG286" s="415"/>
      <c r="AH286" s="416"/>
      <c r="AI286" s="416"/>
      <c r="AJ286" s="416"/>
      <c r="AK286" s="417"/>
      <c r="AL286" s="415"/>
      <c r="AM286" s="416"/>
      <c r="AN286" s="416"/>
      <c r="AO286" s="416"/>
      <c r="AP286" s="417"/>
      <c r="AQ286" s="415"/>
      <c r="AR286" s="416"/>
      <c r="AS286" s="416"/>
      <c r="AT286" s="416"/>
      <c r="AU286" s="417"/>
      <c r="AV286" s="424">
        <f t="shared" si="48"/>
        <v>0</v>
      </c>
      <c r="AW286" s="425"/>
      <c r="AX286" s="425"/>
      <c r="AY286" s="425"/>
      <c r="AZ286" s="426"/>
      <c r="DC286" s="222"/>
      <c r="DD286" s="491">
        <f>ROUND(Setup!$AP$6*AB286,0)</f>
        <v>0</v>
      </c>
      <c r="DE286" s="492"/>
      <c r="DF286" s="492"/>
      <c r="DG286" s="492"/>
      <c r="DH286" s="493"/>
      <c r="DI286" s="491">
        <f>ROUND(Setup!$AP$6*AG286,0)</f>
        <v>0</v>
      </c>
      <c r="DJ286" s="492"/>
      <c r="DK286" s="492"/>
      <c r="DL286" s="492"/>
      <c r="DM286" s="493"/>
      <c r="DN286" s="491">
        <f>ROUND(Setup!$AP$6*AL286,0)</f>
        <v>0</v>
      </c>
      <c r="DO286" s="492"/>
      <c r="DP286" s="492"/>
      <c r="DQ286" s="492"/>
      <c r="DR286" s="493"/>
      <c r="DS286" s="491">
        <f>ROUND(Setup!$AP$6*AQ286,0)</f>
        <v>0</v>
      </c>
      <c r="DT286" s="492"/>
      <c r="DU286" s="492"/>
      <c r="DV286" s="492"/>
      <c r="DW286" s="493"/>
      <c r="DX286" s="490">
        <f t="shared" si="49"/>
        <v>0</v>
      </c>
      <c r="DY286" s="314"/>
      <c r="DZ286" s="314"/>
      <c r="EA286" s="314"/>
      <c r="EB286" s="326"/>
      <c r="EC286" s="222"/>
    </row>
    <row r="287" spans="2:133" ht="15" customHeight="1" x14ac:dyDescent="0.2">
      <c r="B287" s="86" t="str">
        <f t="shared" si="45"/>
        <v/>
      </c>
      <c r="C287" s="247"/>
      <c r="D287" s="467"/>
      <c r="E287" s="467"/>
      <c r="F287" s="467"/>
      <c r="G287" s="467"/>
      <c r="H287" s="467"/>
      <c r="I287" s="467"/>
      <c r="J287" s="467"/>
      <c r="K287" s="467"/>
      <c r="L287" s="467"/>
      <c r="M287" s="467"/>
      <c r="N287" s="467"/>
      <c r="O287" s="467"/>
      <c r="P287" s="467"/>
      <c r="Q287" s="467"/>
      <c r="R287" s="455"/>
      <c r="S287" s="456"/>
      <c r="T287" s="456"/>
      <c r="U287" s="456"/>
      <c r="V287" s="456"/>
      <c r="W287" s="456"/>
      <c r="X287" s="456"/>
      <c r="Y287" s="456"/>
      <c r="Z287" s="456"/>
      <c r="AA287" s="456"/>
      <c r="AB287" s="452"/>
      <c r="AC287" s="453"/>
      <c r="AD287" s="453"/>
      <c r="AE287" s="453"/>
      <c r="AF287" s="454"/>
      <c r="AG287" s="452"/>
      <c r="AH287" s="453"/>
      <c r="AI287" s="453"/>
      <c r="AJ287" s="453"/>
      <c r="AK287" s="454"/>
      <c r="AL287" s="452"/>
      <c r="AM287" s="453"/>
      <c r="AN287" s="453"/>
      <c r="AO287" s="453"/>
      <c r="AP287" s="454"/>
      <c r="AQ287" s="415"/>
      <c r="AR287" s="416"/>
      <c r="AS287" s="416"/>
      <c r="AT287" s="416"/>
      <c r="AU287" s="417"/>
      <c r="AV287" s="424">
        <f t="shared" si="48"/>
        <v>0</v>
      </c>
      <c r="AW287" s="425"/>
      <c r="AX287" s="425"/>
      <c r="AY287" s="425"/>
      <c r="AZ287" s="426"/>
      <c r="DC287" s="222"/>
      <c r="DD287" s="491">
        <f>ROUND(Setup!$AP$6*AB287,0)</f>
        <v>0</v>
      </c>
      <c r="DE287" s="492"/>
      <c r="DF287" s="492"/>
      <c r="DG287" s="492"/>
      <c r="DH287" s="493"/>
      <c r="DI287" s="491">
        <f>ROUND(Setup!$AP$6*AG287,0)</f>
        <v>0</v>
      </c>
      <c r="DJ287" s="492"/>
      <c r="DK287" s="492"/>
      <c r="DL287" s="492"/>
      <c r="DM287" s="493"/>
      <c r="DN287" s="491">
        <f>ROUND(Setup!$AP$6*AL287,0)</f>
        <v>0</v>
      </c>
      <c r="DO287" s="492"/>
      <c r="DP287" s="492"/>
      <c r="DQ287" s="492"/>
      <c r="DR287" s="493"/>
      <c r="DS287" s="491">
        <f>ROUND(Setup!$AP$6*AQ287,0)</f>
        <v>0</v>
      </c>
      <c r="DT287" s="492"/>
      <c r="DU287" s="492"/>
      <c r="DV287" s="492"/>
      <c r="DW287" s="493"/>
      <c r="DX287" s="490">
        <f t="shared" si="49"/>
        <v>0</v>
      </c>
      <c r="DY287" s="314"/>
      <c r="DZ287" s="314"/>
      <c r="EA287" s="314"/>
      <c r="EB287" s="326"/>
      <c r="EC287" s="222"/>
    </row>
    <row r="288" spans="2:133" ht="15" customHeight="1" x14ac:dyDescent="0.2">
      <c r="B288" s="86" t="str">
        <f t="shared" si="45"/>
        <v/>
      </c>
      <c r="C288" s="240"/>
      <c r="D288" s="466"/>
      <c r="E288" s="466"/>
      <c r="F288" s="466"/>
      <c r="G288" s="466"/>
      <c r="H288" s="466"/>
      <c r="I288" s="466"/>
      <c r="J288" s="466"/>
      <c r="K288" s="466"/>
      <c r="L288" s="466"/>
      <c r="M288" s="466"/>
      <c r="N288" s="466"/>
      <c r="O288" s="466"/>
      <c r="P288" s="466"/>
      <c r="Q288" s="466"/>
      <c r="R288" s="442"/>
      <c r="S288" s="443"/>
      <c r="T288" s="443"/>
      <c r="U288" s="443"/>
      <c r="V288" s="443"/>
      <c r="W288" s="443"/>
      <c r="X288" s="443"/>
      <c r="Y288" s="443"/>
      <c r="Z288" s="443"/>
      <c r="AA288" s="443"/>
      <c r="AB288" s="415"/>
      <c r="AC288" s="416"/>
      <c r="AD288" s="416"/>
      <c r="AE288" s="416"/>
      <c r="AF288" s="417"/>
      <c r="AG288" s="415"/>
      <c r="AH288" s="416"/>
      <c r="AI288" s="416"/>
      <c r="AJ288" s="416"/>
      <c r="AK288" s="417"/>
      <c r="AL288" s="415"/>
      <c r="AM288" s="416"/>
      <c r="AN288" s="416"/>
      <c r="AO288" s="416"/>
      <c r="AP288" s="417"/>
      <c r="AQ288" s="415"/>
      <c r="AR288" s="416"/>
      <c r="AS288" s="416"/>
      <c r="AT288" s="416"/>
      <c r="AU288" s="417"/>
      <c r="AV288" s="424">
        <f t="shared" si="48"/>
        <v>0</v>
      </c>
      <c r="AW288" s="425"/>
      <c r="AX288" s="425"/>
      <c r="AY288" s="425"/>
      <c r="AZ288" s="426"/>
      <c r="DC288" s="222"/>
      <c r="DD288" s="491">
        <f>ROUND(Setup!$AP$6*AB288,0)</f>
        <v>0</v>
      </c>
      <c r="DE288" s="492"/>
      <c r="DF288" s="492"/>
      <c r="DG288" s="492"/>
      <c r="DH288" s="493"/>
      <c r="DI288" s="491">
        <f>ROUND(Setup!$AP$6*AG288,0)</f>
        <v>0</v>
      </c>
      <c r="DJ288" s="492"/>
      <c r="DK288" s="492"/>
      <c r="DL288" s="492"/>
      <c r="DM288" s="493"/>
      <c r="DN288" s="491">
        <f>ROUND(Setup!$AP$6*AL288,0)</f>
        <v>0</v>
      </c>
      <c r="DO288" s="492"/>
      <c r="DP288" s="492"/>
      <c r="DQ288" s="492"/>
      <c r="DR288" s="493"/>
      <c r="DS288" s="491">
        <f>ROUND(Setup!$AP$6*AQ288,0)</f>
        <v>0</v>
      </c>
      <c r="DT288" s="492"/>
      <c r="DU288" s="492"/>
      <c r="DV288" s="492"/>
      <c r="DW288" s="493"/>
      <c r="DX288" s="490">
        <f t="shared" si="49"/>
        <v>0</v>
      </c>
      <c r="DY288" s="314"/>
      <c r="DZ288" s="314"/>
      <c r="EA288" s="314"/>
      <c r="EB288" s="326"/>
      <c r="EC288" s="222"/>
    </row>
    <row r="289" spans="2:133" ht="15" customHeight="1" x14ac:dyDescent="0.2">
      <c r="B289" s="86" t="str">
        <f t="shared" si="45"/>
        <v/>
      </c>
      <c r="C289" s="247"/>
      <c r="D289" s="466"/>
      <c r="E289" s="466"/>
      <c r="F289" s="466"/>
      <c r="G289" s="466"/>
      <c r="H289" s="466"/>
      <c r="I289" s="466"/>
      <c r="J289" s="466"/>
      <c r="K289" s="466"/>
      <c r="L289" s="466"/>
      <c r="M289" s="466"/>
      <c r="N289" s="466"/>
      <c r="O289" s="466"/>
      <c r="P289" s="466"/>
      <c r="Q289" s="466"/>
      <c r="R289" s="455"/>
      <c r="S289" s="456"/>
      <c r="T289" s="456"/>
      <c r="U289" s="456"/>
      <c r="V289" s="456"/>
      <c r="W289" s="456"/>
      <c r="X289" s="456"/>
      <c r="Y289" s="456"/>
      <c r="Z289" s="456"/>
      <c r="AA289" s="456"/>
      <c r="AB289" s="452"/>
      <c r="AC289" s="453"/>
      <c r="AD289" s="453"/>
      <c r="AE289" s="453"/>
      <c r="AF289" s="454"/>
      <c r="AG289" s="452"/>
      <c r="AH289" s="453"/>
      <c r="AI289" s="453"/>
      <c r="AJ289" s="453"/>
      <c r="AK289" s="454"/>
      <c r="AL289" s="415"/>
      <c r="AM289" s="416"/>
      <c r="AN289" s="416"/>
      <c r="AO289" s="416"/>
      <c r="AP289" s="417"/>
      <c r="AQ289" s="415"/>
      <c r="AR289" s="416"/>
      <c r="AS289" s="416"/>
      <c r="AT289" s="416"/>
      <c r="AU289" s="417"/>
      <c r="AV289" s="424">
        <f t="shared" si="48"/>
        <v>0</v>
      </c>
      <c r="AW289" s="425"/>
      <c r="AX289" s="425"/>
      <c r="AY289" s="425"/>
      <c r="AZ289" s="426"/>
      <c r="DC289" s="222"/>
      <c r="DD289" s="491">
        <f>ROUND(Setup!$AP$6*AB289,0)</f>
        <v>0</v>
      </c>
      <c r="DE289" s="492"/>
      <c r="DF289" s="492"/>
      <c r="DG289" s="492"/>
      <c r="DH289" s="493"/>
      <c r="DI289" s="491">
        <f>ROUND(Setup!$AP$6*AG289,0)</f>
        <v>0</v>
      </c>
      <c r="DJ289" s="492"/>
      <c r="DK289" s="492"/>
      <c r="DL289" s="492"/>
      <c r="DM289" s="493"/>
      <c r="DN289" s="491">
        <f>ROUND(Setup!$AP$6*AL289,0)</f>
        <v>0</v>
      </c>
      <c r="DO289" s="492"/>
      <c r="DP289" s="492"/>
      <c r="DQ289" s="492"/>
      <c r="DR289" s="493"/>
      <c r="DS289" s="491">
        <f>ROUND(Setup!$AP$6*AQ289,0)</f>
        <v>0</v>
      </c>
      <c r="DT289" s="492"/>
      <c r="DU289" s="492"/>
      <c r="DV289" s="492"/>
      <c r="DW289" s="493"/>
      <c r="DX289" s="490">
        <f t="shared" si="49"/>
        <v>0</v>
      </c>
      <c r="DY289" s="314"/>
      <c r="DZ289" s="314"/>
      <c r="EA289" s="314"/>
      <c r="EB289" s="326"/>
      <c r="EC289" s="222"/>
    </row>
    <row r="290" spans="2:133" ht="15" customHeight="1" x14ac:dyDescent="0.2">
      <c r="B290" s="86" t="str">
        <f t="shared" si="45"/>
        <v/>
      </c>
      <c r="C290" s="240"/>
      <c r="D290" s="464"/>
      <c r="E290" s="464"/>
      <c r="F290" s="464"/>
      <c r="G290" s="464"/>
      <c r="H290" s="464"/>
      <c r="I290" s="464"/>
      <c r="J290" s="464"/>
      <c r="K290" s="464"/>
      <c r="L290" s="464"/>
      <c r="M290" s="464"/>
      <c r="N290" s="464"/>
      <c r="O290" s="464"/>
      <c r="P290" s="464"/>
      <c r="Q290" s="464"/>
      <c r="R290" s="442"/>
      <c r="S290" s="443"/>
      <c r="T290" s="443"/>
      <c r="U290" s="443"/>
      <c r="V290" s="443"/>
      <c r="W290" s="443"/>
      <c r="X290" s="443"/>
      <c r="Y290" s="443"/>
      <c r="Z290" s="443"/>
      <c r="AA290" s="443"/>
      <c r="AB290" s="415"/>
      <c r="AC290" s="416"/>
      <c r="AD290" s="416"/>
      <c r="AE290" s="416"/>
      <c r="AF290" s="417"/>
      <c r="AG290" s="415"/>
      <c r="AH290" s="416"/>
      <c r="AI290" s="416"/>
      <c r="AJ290" s="416"/>
      <c r="AK290" s="417"/>
      <c r="AL290" s="415"/>
      <c r="AM290" s="416"/>
      <c r="AN290" s="416"/>
      <c r="AO290" s="416"/>
      <c r="AP290" s="417"/>
      <c r="AQ290" s="415"/>
      <c r="AR290" s="416"/>
      <c r="AS290" s="416"/>
      <c r="AT290" s="416"/>
      <c r="AU290" s="417"/>
      <c r="AV290" s="424">
        <f t="shared" si="48"/>
        <v>0</v>
      </c>
      <c r="AW290" s="425"/>
      <c r="AX290" s="425"/>
      <c r="AY290" s="425"/>
      <c r="AZ290" s="426"/>
      <c r="DC290" s="222"/>
      <c r="DD290" s="491">
        <f>ROUND(Setup!$AP$6*AB290,0)</f>
        <v>0</v>
      </c>
      <c r="DE290" s="492"/>
      <c r="DF290" s="492"/>
      <c r="DG290" s="492"/>
      <c r="DH290" s="493"/>
      <c r="DI290" s="491">
        <f>ROUND(Setup!$AP$6*AG290,0)</f>
        <v>0</v>
      </c>
      <c r="DJ290" s="492"/>
      <c r="DK290" s="492"/>
      <c r="DL290" s="492"/>
      <c r="DM290" s="493"/>
      <c r="DN290" s="491">
        <f>ROUND(Setup!$AP$6*AL290,0)</f>
        <v>0</v>
      </c>
      <c r="DO290" s="492"/>
      <c r="DP290" s="492"/>
      <c r="DQ290" s="492"/>
      <c r="DR290" s="493"/>
      <c r="DS290" s="491">
        <f>ROUND(Setup!$AP$6*AQ290,0)</f>
        <v>0</v>
      </c>
      <c r="DT290" s="492"/>
      <c r="DU290" s="492"/>
      <c r="DV290" s="492"/>
      <c r="DW290" s="493"/>
      <c r="DX290" s="490">
        <f t="shared" si="49"/>
        <v>0</v>
      </c>
      <c r="DY290" s="314"/>
      <c r="DZ290" s="314"/>
      <c r="EA290" s="314"/>
      <c r="EB290" s="326"/>
      <c r="EC290" s="222"/>
    </row>
    <row r="291" spans="2:133" ht="15" customHeight="1" x14ac:dyDescent="0.2">
      <c r="B291" s="86" t="str">
        <f t="shared" si="45"/>
        <v/>
      </c>
      <c r="C291" s="240"/>
      <c r="D291" s="464"/>
      <c r="E291" s="464"/>
      <c r="F291" s="464"/>
      <c r="G291" s="464"/>
      <c r="H291" s="464"/>
      <c r="I291" s="464"/>
      <c r="J291" s="464"/>
      <c r="K291" s="464"/>
      <c r="L291" s="464"/>
      <c r="M291" s="464"/>
      <c r="N291" s="464"/>
      <c r="O291" s="464"/>
      <c r="P291" s="464"/>
      <c r="Q291" s="464"/>
      <c r="R291" s="442"/>
      <c r="S291" s="443"/>
      <c r="T291" s="443"/>
      <c r="U291" s="443"/>
      <c r="V291" s="443"/>
      <c r="W291" s="443"/>
      <c r="X291" s="443"/>
      <c r="Y291" s="443"/>
      <c r="Z291" s="443"/>
      <c r="AA291" s="443"/>
      <c r="AB291" s="415"/>
      <c r="AC291" s="416"/>
      <c r="AD291" s="416"/>
      <c r="AE291" s="416"/>
      <c r="AF291" s="417"/>
      <c r="AG291" s="415"/>
      <c r="AH291" s="416"/>
      <c r="AI291" s="416"/>
      <c r="AJ291" s="416"/>
      <c r="AK291" s="417"/>
      <c r="AL291" s="452"/>
      <c r="AM291" s="453"/>
      <c r="AN291" s="453"/>
      <c r="AO291" s="453"/>
      <c r="AP291" s="454"/>
      <c r="AQ291" s="415"/>
      <c r="AR291" s="416"/>
      <c r="AS291" s="416"/>
      <c r="AT291" s="416"/>
      <c r="AU291" s="417"/>
      <c r="AV291" s="424">
        <f t="shared" si="48"/>
        <v>0</v>
      </c>
      <c r="AW291" s="425"/>
      <c r="AX291" s="425"/>
      <c r="AY291" s="425"/>
      <c r="AZ291" s="426"/>
      <c r="DC291" s="222"/>
      <c r="DD291" s="491">
        <f>ROUND(Setup!$AP$6*AB291,0)</f>
        <v>0</v>
      </c>
      <c r="DE291" s="492"/>
      <c r="DF291" s="492"/>
      <c r="DG291" s="492"/>
      <c r="DH291" s="493"/>
      <c r="DI291" s="491">
        <f>ROUND(Setup!$AP$6*AG291,0)</f>
        <v>0</v>
      </c>
      <c r="DJ291" s="492"/>
      <c r="DK291" s="492"/>
      <c r="DL291" s="492"/>
      <c r="DM291" s="493"/>
      <c r="DN291" s="491">
        <f>ROUND(Setup!$AP$6*AL291,0)</f>
        <v>0</v>
      </c>
      <c r="DO291" s="492"/>
      <c r="DP291" s="492"/>
      <c r="DQ291" s="492"/>
      <c r="DR291" s="493"/>
      <c r="DS291" s="491">
        <f>ROUND(Setup!$AP$6*AQ291,0)</f>
        <v>0</v>
      </c>
      <c r="DT291" s="492"/>
      <c r="DU291" s="492"/>
      <c r="DV291" s="492"/>
      <c r="DW291" s="493"/>
      <c r="DX291" s="490">
        <f t="shared" si="49"/>
        <v>0</v>
      </c>
      <c r="DY291" s="314"/>
      <c r="DZ291" s="314"/>
      <c r="EA291" s="314"/>
      <c r="EB291" s="326"/>
      <c r="EC291" s="222"/>
    </row>
    <row r="292" spans="2:133" ht="15" customHeight="1" x14ac:dyDescent="0.2">
      <c r="B292" s="86" t="str">
        <f t="shared" si="45"/>
        <v/>
      </c>
      <c r="C292" s="240"/>
      <c r="D292" s="464"/>
      <c r="E292" s="464"/>
      <c r="F292" s="464"/>
      <c r="G292" s="464"/>
      <c r="H292" s="464"/>
      <c r="I292" s="464"/>
      <c r="J292" s="464"/>
      <c r="K292" s="464"/>
      <c r="L292" s="464"/>
      <c r="M292" s="464"/>
      <c r="N292" s="464"/>
      <c r="O292" s="464"/>
      <c r="P292" s="464"/>
      <c r="Q292" s="464"/>
      <c r="R292" s="442"/>
      <c r="S292" s="443"/>
      <c r="T292" s="443"/>
      <c r="U292" s="443"/>
      <c r="V292" s="443"/>
      <c r="W292" s="443"/>
      <c r="X292" s="443"/>
      <c r="Y292" s="443"/>
      <c r="Z292" s="443"/>
      <c r="AA292" s="443"/>
      <c r="AB292" s="415"/>
      <c r="AC292" s="416"/>
      <c r="AD292" s="416"/>
      <c r="AE292" s="416"/>
      <c r="AF292" s="417"/>
      <c r="AG292" s="415"/>
      <c r="AH292" s="416"/>
      <c r="AI292" s="416"/>
      <c r="AJ292" s="416"/>
      <c r="AK292" s="417"/>
      <c r="AL292" s="415"/>
      <c r="AM292" s="416"/>
      <c r="AN292" s="416"/>
      <c r="AO292" s="416"/>
      <c r="AP292" s="417"/>
      <c r="AQ292" s="415"/>
      <c r="AR292" s="416"/>
      <c r="AS292" s="416"/>
      <c r="AT292" s="416"/>
      <c r="AU292" s="417"/>
      <c r="AV292" s="424">
        <f t="shared" si="48"/>
        <v>0</v>
      </c>
      <c r="AW292" s="425"/>
      <c r="AX292" s="425"/>
      <c r="AY292" s="425"/>
      <c r="AZ292" s="426"/>
      <c r="DC292" s="222"/>
      <c r="DD292" s="491">
        <f>ROUND(Setup!$AP$6*AB292,0)</f>
        <v>0</v>
      </c>
      <c r="DE292" s="492"/>
      <c r="DF292" s="492"/>
      <c r="DG292" s="492"/>
      <c r="DH292" s="493"/>
      <c r="DI292" s="491">
        <f>ROUND(Setup!$AP$6*AG292,0)</f>
        <v>0</v>
      </c>
      <c r="DJ292" s="492"/>
      <c r="DK292" s="492"/>
      <c r="DL292" s="492"/>
      <c r="DM292" s="493"/>
      <c r="DN292" s="491">
        <f>ROUND(Setup!$AP$6*AL292,0)</f>
        <v>0</v>
      </c>
      <c r="DO292" s="492"/>
      <c r="DP292" s="492"/>
      <c r="DQ292" s="492"/>
      <c r="DR292" s="493"/>
      <c r="DS292" s="491">
        <f>ROUND(Setup!$AP$6*AQ292,0)</f>
        <v>0</v>
      </c>
      <c r="DT292" s="492"/>
      <c r="DU292" s="492"/>
      <c r="DV292" s="492"/>
      <c r="DW292" s="493"/>
      <c r="DX292" s="490">
        <f t="shared" si="49"/>
        <v>0</v>
      </c>
      <c r="DY292" s="314"/>
      <c r="DZ292" s="314"/>
      <c r="EA292" s="314"/>
      <c r="EB292" s="326"/>
      <c r="EC292" s="222"/>
    </row>
    <row r="293" spans="2:133" ht="15" customHeight="1" x14ac:dyDescent="0.2">
      <c r="B293" s="86" t="str">
        <f t="shared" si="45"/>
        <v/>
      </c>
      <c r="C293" s="240"/>
      <c r="D293" s="467"/>
      <c r="E293" s="467"/>
      <c r="F293" s="467"/>
      <c r="G293" s="467"/>
      <c r="H293" s="467"/>
      <c r="I293" s="467"/>
      <c r="J293" s="467"/>
      <c r="K293" s="467"/>
      <c r="L293" s="467"/>
      <c r="M293" s="467"/>
      <c r="N293" s="467"/>
      <c r="O293" s="467"/>
      <c r="P293" s="467"/>
      <c r="Q293" s="467"/>
      <c r="R293" s="442"/>
      <c r="S293" s="443"/>
      <c r="T293" s="443"/>
      <c r="U293" s="443"/>
      <c r="V293" s="443"/>
      <c r="W293" s="443"/>
      <c r="X293" s="443"/>
      <c r="Y293" s="443"/>
      <c r="Z293" s="443"/>
      <c r="AA293" s="443"/>
      <c r="AB293" s="415"/>
      <c r="AC293" s="416"/>
      <c r="AD293" s="416"/>
      <c r="AE293" s="416"/>
      <c r="AF293" s="417"/>
      <c r="AG293" s="415"/>
      <c r="AH293" s="416"/>
      <c r="AI293" s="416"/>
      <c r="AJ293" s="416"/>
      <c r="AK293" s="417"/>
      <c r="AL293" s="415"/>
      <c r="AM293" s="416"/>
      <c r="AN293" s="416"/>
      <c r="AO293" s="416"/>
      <c r="AP293" s="417"/>
      <c r="AQ293" s="415"/>
      <c r="AR293" s="416"/>
      <c r="AS293" s="416"/>
      <c r="AT293" s="416"/>
      <c r="AU293" s="417"/>
      <c r="AV293" s="424">
        <f t="shared" si="48"/>
        <v>0</v>
      </c>
      <c r="AW293" s="425"/>
      <c r="AX293" s="425"/>
      <c r="AY293" s="425"/>
      <c r="AZ293" s="426"/>
      <c r="DC293" s="222"/>
      <c r="DD293" s="491">
        <f>ROUND(Setup!$AP$6*AB293,0)</f>
        <v>0</v>
      </c>
      <c r="DE293" s="492"/>
      <c r="DF293" s="492"/>
      <c r="DG293" s="492"/>
      <c r="DH293" s="493"/>
      <c r="DI293" s="491">
        <f>ROUND(Setup!$AP$6*AG293,0)</f>
        <v>0</v>
      </c>
      <c r="DJ293" s="492"/>
      <c r="DK293" s="492"/>
      <c r="DL293" s="492"/>
      <c r="DM293" s="493"/>
      <c r="DN293" s="491">
        <f>ROUND(Setup!$AP$6*AL293,0)</f>
        <v>0</v>
      </c>
      <c r="DO293" s="492"/>
      <c r="DP293" s="492"/>
      <c r="DQ293" s="492"/>
      <c r="DR293" s="493"/>
      <c r="DS293" s="491">
        <f>ROUND(Setup!$AP$6*AQ293,0)</f>
        <v>0</v>
      </c>
      <c r="DT293" s="492"/>
      <c r="DU293" s="492"/>
      <c r="DV293" s="492"/>
      <c r="DW293" s="493"/>
      <c r="DX293" s="490">
        <f t="shared" si="49"/>
        <v>0</v>
      </c>
      <c r="DY293" s="314"/>
      <c r="DZ293" s="314"/>
      <c r="EA293" s="314"/>
      <c r="EB293" s="326"/>
      <c r="EC293" s="222"/>
    </row>
    <row r="294" spans="2:133" ht="15" customHeight="1" x14ac:dyDescent="0.2">
      <c r="B294" s="86" t="str">
        <f t="shared" si="45"/>
        <v/>
      </c>
      <c r="C294" s="240"/>
      <c r="D294" s="464"/>
      <c r="E294" s="464"/>
      <c r="F294" s="464"/>
      <c r="G294" s="464"/>
      <c r="H294" s="464"/>
      <c r="I294" s="464"/>
      <c r="J294" s="464"/>
      <c r="K294" s="464"/>
      <c r="L294" s="464"/>
      <c r="M294" s="464"/>
      <c r="N294" s="464"/>
      <c r="O294" s="464"/>
      <c r="P294" s="464"/>
      <c r="Q294" s="464"/>
      <c r="R294" s="442"/>
      <c r="S294" s="443"/>
      <c r="T294" s="443"/>
      <c r="U294" s="443"/>
      <c r="V294" s="443"/>
      <c r="W294" s="443"/>
      <c r="X294" s="443"/>
      <c r="Y294" s="443"/>
      <c r="Z294" s="443"/>
      <c r="AA294" s="443"/>
      <c r="AB294" s="415"/>
      <c r="AC294" s="416"/>
      <c r="AD294" s="416"/>
      <c r="AE294" s="416"/>
      <c r="AF294" s="417"/>
      <c r="AG294" s="415"/>
      <c r="AH294" s="416"/>
      <c r="AI294" s="416"/>
      <c r="AJ294" s="416"/>
      <c r="AK294" s="417"/>
      <c r="AL294" s="452"/>
      <c r="AM294" s="453"/>
      <c r="AN294" s="453"/>
      <c r="AO294" s="453"/>
      <c r="AP294" s="454"/>
      <c r="AQ294" s="415"/>
      <c r="AR294" s="416"/>
      <c r="AS294" s="416"/>
      <c r="AT294" s="416"/>
      <c r="AU294" s="417"/>
      <c r="AV294" s="424">
        <f t="shared" si="48"/>
        <v>0</v>
      </c>
      <c r="AW294" s="425"/>
      <c r="AX294" s="425"/>
      <c r="AY294" s="425"/>
      <c r="AZ294" s="426"/>
      <c r="DC294" s="222"/>
      <c r="DD294" s="491">
        <f>ROUND(Setup!$AP$6*AB294,0)</f>
        <v>0</v>
      </c>
      <c r="DE294" s="492"/>
      <c r="DF294" s="492"/>
      <c r="DG294" s="492"/>
      <c r="DH294" s="493"/>
      <c r="DI294" s="491">
        <f>ROUND(Setup!$AP$6*AG294,0)</f>
        <v>0</v>
      </c>
      <c r="DJ294" s="492"/>
      <c r="DK294" s="492"/>
      <c r="DL294" s="492"/>
      <c r="DM294" s="493"/>
      <c r="DN294" s="491">
        <f>ROUND(Setup!$AP$6*AL294,0)</f>
        <v>0</v>
      </c>
      <c r="DO294" s="492"/>
      <c r="DP294" s="492"/>
      <c r="DQ294" s="492"/>
      <c r="DR294" s="493"/>
      <c r="DS294" s="491">
        <f>ROUND(Setup!$AP$6*AQ294,0)</f>
        <v>0</v>
      </c>
      <c r="DT294" s="492"/>
      <c r="DU294" s="492"/>
      <c r="DV294" s="492"/>
      <c r="DW294" s="493"/>
      <c r="DX294" s="490">
        <f t="shared" si="49"/>
        <v>0</v>
      </c>
      <c r="DY294" s="314"/>
      <c r="DZ294" s="314"/>
      <c r="EA294" s="314"/>
      <c r="EB294" s="326"/>
      <c r="EC294" s="222"/>
    </row>
    <row r="295" spans="2:133" ht="15" customHeight="1" x14ac:dyDescent="0.2">
      <c r="B295" s="86" t="str">
        <f t="shared" si="45"/>
        <v/>
      </c>
      <c r="C295" s="240"/>
      <c r="D295" s="464"/>
      <c r="E295" s="464"/>
      <c r="F295" s="464"/>
      <c r="G295" s="464"/>
      <c r="H295" s="464"/>
      <c r="I295" s="464"/>
      <c r="J295" s="464"/>
      <c r="K295" s="464"/>
      <c r="L295" s="464"/>
      <c r="M295" s="464"/>
      <c r="N295" s="464"/>
      <c r="O295" s="464"/>
      <c r="P295" s="464"/>
      <c r="Q295" s="464"/>
      <c r="R295" s="442"/>
      <c r="S295" s="443"/>
      <c r="T295" s="443"/>
      <c r="U295" s="443"/>
      <c r="V295" s="443"/>
      <c r="W295" s="443"/>
      <c r="X295" s="443"/>
      <c r="Y295" s="443"/>
      <c r="Z295" s="443"/>
      <c r="AA295" s="443"/>
      <c r="AB295" s="415"/>
      <c r="AC295" s="416"/>
      <c r="AD295" s="416"/>
      <c r="AE295" s="416"/>
      <c r="AF295" s="417"/>
      <c r="AG295" s="415"/>
      <c r="AH295" s="416"/>
      <c r="AI295" s="416"/>
      <c r="AJ295" s="416"/>
      <c r="AK295" s="417"/>
      <c r="AL295" s="415"/>
      <c r="AM295" s="416"/>
      <c r="AN295" s="416"/>
      <c r="AO295" s="416"/>
      <c r="AP295" s="417"/>
      <c r="AQ295" s="415"/>
      <c r="AR295" s="416"/>
      <c r="AS295" s="416"/>
      <c r="AT295" s="416"/>
      <c r="AU295" s="417"/>
      <c r="AV295" s="424">
        <f t="shared" si="48"/>
        <v>0</v>
      </c>
      <c r="AW295" s="425"/>
      <c r="AX295" s="425"/>
      <c r="AY295" s="425"/>
      <c r="AZ295" s="426"/>
      <c r="DC295" s="222"/>
      <c r="DD295" s="491">
        <f>ROUND(Setup!$AP$6*AB295,0)</f>
        <v>0</v>
      </c>
      <c r="DE295" s="492"/>
      <c r="DF295" s="492"/>
      <c r="DG295" s="492"/>
      <c r="DH295" s="493"/>
      <c r="DI295" s="491">
        <f>ROUND(Setup!$AP$6*AG295,0)</f>
        <v>0</v>
      </c>
      <c r="DJ295" s="492"/>
      <c r="DK295" s="492"/>
      <c r="DL295" s="492"/>
      <c r="DM295" s="493"/>
      <c r="DN295" s="491">
        <f>ROUND(Setup!$AP$6*AL295,0)</f>
        <v>0</v>
      </c>
      <c r="DO295" s="492"/>
      <c r="DP295" s="492"/>
      <c r="DQ295" s="492"/>
      <c r="DR295" s="493"/>
      <c r="DS295" s="491">
        <f>ROUND(Setup!$AP$6*AQ295,0)</f>
        <v>0</v>
      </c>
      <c r="DT295" s="492"/>
      <c r="DU295" s="492"/>
      <c r="DV295" s="492"/>
      <c r="DW295" s="493"/>
      <c r="DX295" s="490">
        <f t="shared" si="49"/>
        <v>0</v>
      </c>
      <c r="DY295" s="314"/>
      <c r="DZ295" s="314"/>
      <c r="EA295" s="314"/>
      <c r="EB295" s="326"/>
      <c r="EC295" s="222"/>
    </row>
    <row r="296" spans="2:133" ht="15" customHeight="1" x14ac:dyDescent="0.2">
      <c r="B296" s="86" t="str">
        <f t="shared" si="45"/>
        <v/>
      </c>
      <c r="C296" s="240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42"/>
      <c r="S296" s="443"/>
      <c r="T296" s="443"/>
      <c r="U296" s="443"/>
      <c r="V296" s="443"/>
      <c r="W296" s="443"/>
      <c r="X296" s="443"/>
      <c r="Y296" s="443"/>
      <c r="Z296" s="443"/>
      <c r="AA296" s="443"/>
      <c r="AB296" s="415"/>
      <c r="AC296" s="416"/>
      <c r="AD296" s="416"/>
      <c r="AE296" s="416"/>
      <c r="AF296" s="417"/>
      <c r="AG296" s="415"/>
      <c r="AH296" s="416"/>
      <c r="AI296" s="416"/>
      <c r="AJ296" s="416"/>
      <c r="AK296" s="417"/>
      <c r="AL296" s="415"/>
      <c r="AM296" s="416"/>
      <c r="AN296" s="416"/>
      <c r="AO296" s="416"/>
      <c r="AP296" s="417"/>
      <c r="AQ296" s="415"/>
      <c r="AR296" s="416"/>
      <c r="AS296" s="416"/>
      <c r="AT296" s="416"/>
      <c r="AU296" s="417"/>
      <c r="AV296" s="424">
        <f t="shared" si="48"/>
        <v>0</v>
      </c>
      <c r="AW296" s="425"/>
      <c r="AX296" s="425"/>
      <c r="AY296" s="425"/>
      <c r="AZ296" s="426"/>
      <c r="DC296" s="222"/>
      <c r="DD296" s="491">
        <f>ROUND(Setup!$AP$6*AB296,0)</f>
        <v>0</v>
      </c>
      <c r="DE296" s="492"/>
      <c r="DF296" s="492"/>
      <c r="DG296" s="492"/>
      <c r="DH296" s="493"/>
      <c r="DI296" s="491">
        <f>ROUND(Setup!$AP$6*AG296,0)</f>
        <v>0</v>
      </c>
      <c r="DJ296" s="492"/>
      <c r="DK296" s="492"/>
      <c r="DL296" s="492"/>
      <c r="DM296" s="493"/>
      <c r="DN296" s="491">
        <f>ROUND(Setup!$AP$6*AL296,0)</f>
        <v>0</v>
      </c>
      <c r="DO296" s="492"/>
      <c r="DP296" s="492"/>
      <c r="DQ296" s="492"/>
      <c r="DR296" s="493"/>
      <c r="DS296" s="491">
        <f>ROUND(Setup!$AP$6*AQ296,0)</f>
        <v>0</v>
      </c>
      <c r="DT296" s="492"/>
      <c r="DU296" s="492"/>
      <c r="DV296" s="492"/>
      <c r="DW296" s="493"/>
      <c r="DX296" s="490">
        <f t="shared" si="49"/>
        <v>0</v>
      </c>
      <c r="DY296" s="314"/>
      <c r="DZ296" s="314"/>
      <c r="EA296" s="314"/>
      <c r="EB296" s="326"/>
      <c r="EC296" s="222"/>
    </row>
    <row r="297" spans="2:133" ht="15" customHeight="1" x14ac:dyDescent="0.2">
      <c r="B297" s="86" t="str">
        <f t="shared" si="45"/>
        <v/>
      </c>
      <c r="C297" s="240"/>
      <c r="D297" s="464"/>
      <c r="E297" s="464"/>
      <c r="F297" s="464"/>
      <c r="G297" s="464"/>
      <c r="H297" s="464"/>
      <c r="I297" s="464"/>
      <c r="J297" s="464"/>
      <c r="K297" s="464"/>
      <c r="L297" s="464"/>
      <c r="M297" s="464"/>
      <c r="N297" s="464"/>
      <c r="O297" s="464"/>
      <c r="P297" s="464"/>
      <c r="Q297" s="464"/>
      <c r="R297" s="442"/>
      <c r="S297" s="443"/>
      <c r="T297" s="443"/>
      <c r="U297" s="443"/>
      <c r="V297" s="443"/>
      <c r="W297" s="443"/>
      <c r="X297" s="443"/>
      <c r="Y297" s="443"/>
      <c r="Z297" s="443"/>
      <c r="AA297" s="443"/>
      <c r="AB297" s="415"/>
      <c r="AC297" s="416"/>
      <c r="AD297" s="416"/>
      <c r="AE297" s="416"/>
      <c r="AF297" s="417"/>
      <c r="AG297" s="415"/>
      <c r="AH297" s="416"/>
      <c r="AI297" s="416"/>
      <c r="AJ297" s="416"/>
      <c r="AK297" s="417"/>
      <c r="AL297" s="415"/>
      <c r="AM297" s="416"/>
      <c r="AN297" s="416"/>
      <c r="AO297" s="416"/>
      <c r="AP297" s="417"/>
      <c r="AQ297" s="415"/>
      <c r="AR297" s="416"/>
      <c r="AS297" s="416"/>
      <c r="AT297" s="416"/>
      <c r="AU297" s="417"/>
      <c r="AV297" s="424">
        <f t="shared" si="48"/>
        <v>0</v>
      </c>
      <c r="AW297" s="425"/>
      <c r="AX297" s="425"/>
      <c r="AY297" s="425"/>
      <c r="AZ297" s="426"/>
      <c r="DC297" s="222"/>
      <c r="DD297" s="491">
        <f>ROUND(Setup!$AP$6*AB297,0)</f>
        <v>0</v>
      </c>
      <c r="DE297" s="492"/>
      <c r="DF297" s="492"/>
      <c r="DG297" s="492"/>
      <c r="DH297" s="493"/>
      <c r="DI297" s="491">
        <f>ROUND(Setup!$AP$6*AG297,0)</f>
        <v>0</v>
      </c>
      <c r="DJ297" s="492"/>
      <c r="DK297" s="492"/>
      <c r="DL297" s="492"/>
      <c r="DM297" s="493"/>
      <c r="DN297" s="491">
        <f>ROUND(Setup!$AP$6*AL297,0)</f>
        <v>0</v>
      </c>
      <c r="DO297" s="492"/>
      <c r="DP297" s="492"/>
      <c r="DQ297" s="492"/>
      <c r="DR297" s="493"/>
      <c r="DS297" s="491">
        <f>ROUND(Setup!$AP$6*AQ297,0)</f>
        <v>0</v>
      </c>
      <c r="DT297" s="492"/>
      <c r="DU297" s="492"/>
      <c r="DV297" s="492"/>
      <c r="DW297" s="493"/>
      <c r="DX297" s="490">
        <f t="shared" si="49"/>
        <v>0</v>
      </c>
      <c r="DY297" s="314"/>
      <c r="DZ297" s="314"/>
      <c r="EA297" s="314"/>
      <c r="EB297" s="326"/>
      <c r="EC297" s="222"/>
    </row>
    <row r="298" spans="2:133" ht="15" customHeight="1" x14ac:dyDescent="0.2">
      <c r="B298" s="86" t="str">
        <f t="shared" si="45"/>
        <v/>
      </c>
      <c r="C298" s="240"/>
      <c r="D298" s="464"/>
      <c r="E298" s="464"/>
      <c r="F298" s="464"/>
      <c r="G298" s="464"/>
      <c r="H298" s="464"/>
      <c r="I298" s="464"/>
      <c r="J298" s="464"/>
      <c r="K298" s="464"/>
      <c r="L298" s="464"/>
      <c r="M298" s="464"/>
      <c r="N298" s="464"/>
      <c r="O298" s="464"/>
      <c r="P298" s="464"/>
      <c r="Q298" s="464"/>
      <c r="R298" s="442"/>
      <c r="S298" s="443"/>
      <c r="T298" s="443"/>
      <c r="U298" s="443"/>
      <c r="V298" s="443"/>
      <c r="W298" s="443"/>
      <c r="X298" s="443"/>
      <c r="Y298" s="443"/>
      <c r="Z298" s="443"/>
      <c r="AA298" s="443"/>
      <c r="AB298" s="415"/>
      <c r="AC298" s="416"/>
      <c r="AD298" s="416"/>
      <c r="AE298" s="416"/>
      <c r="AF298" s="417"/>
      <c r="AG298" s="415"/>
      <c r="AH298" s="416"/>
      <c r="AI298" s="416"/>
      <c r="AJ298" s="416"/>
      <c r="AK298" s="417"/>
      <c r="AL298" s="415"/>
      <c r="AM298" s="416"/>
      <c r="AN298" s="416"/>
      <c r="AO298" s="416"/>
      <c r="AP298" s="417"/>
      <c r="AQ298" s="415"/>
      <c r="AR298" s="416"/>
      <c r="AS298" s="416"/>
      <c r="AT298" s="416"/>
      <c r="AU298" s="417"/>
      <c r="AV298" s="424">
        <f t="shared" si="48"/>
        <v>0</v>
      </c>
      <c r="AW298" s="425"/>
      <c r="AX298" s="425"/>
      <c r="AY298" s="425"/>
      <c r="AZ298" s="426"/>
      <c r="DC298" s="222"/>
      <c r="DD298" s="491">
        <f>ROUND(Setup!$AP$6*AB298,0)</f>
        <v>0</v>
      </c>
      <c r="DE298" s="492"/>
      <c r="DF298" s="492"/>
      <c r="DG298" s="492"/>
      <c r="DH298" s="493"/>
      <c r="DI298" s="491">
        <f>ROUND(Setup!$AP$6*AG298,0)</f>
        <v>0</v>
      </c>
      <c r="DJ298" s="492"/>
      <c r="DK298" s="492"/>
      <c r="DL298" s="492"/>
      <c r="DM298" s="493"/>
      <c r="DN298" s="491">
        <f>ROUND(Setup!$AP$6*AL298,0)</f>
        <v>0</v>
      </c>
      <c r="DO298" s="492"/>
      <c r="DP298" s="492"/>
      <c r="DQ298" s="492"/>
      <c r="DR298" s="493"/>
      <c r="DS298" s="491">
        <f>ROUND(Setup!$AP$6*AQ298,0)</f>
        <v>0</v>
      </c>
      <c r="DT298" s="492"/>
      <c r="DU298" s="492"/>
      <c r="DV298" s="492"/>
      <c r="DW298" s="493"/>
      <c r="DX298" s="490">
        <f t="shared" si="49"/>
        <v>0</v>
      </c>
      <c r="DY298" s="314"/>
      <c r="DZ298" s="314"/>
      <c r="EA298" s="314"/>
      <c r="EB298" s="326"/>
      <c r="EC298" s="222"/>
    </row>
    <row r="299" spans="2:133" ht="15" customHeight="1" x14ac:dyDescent="0.2">
      <c r="B299" s="86" t="str">
        <f t="shared" si="45"/>
        <v/>
      </c>
      <c r="C299" s="240"/>
      <c r="D299" s="464"/>
      <c r="E299" s="464"/>
      <c r="F299" s="464"/>
      <c r="G299" s="464"/>
      <c r="H299" s="464"/>
      <c r="I299" s="464"/>
      <c r="J299" s="464"/>
      <c r="K299" s="464"/>
      <c r="L299" s="464"/>
      <c r="M299" s="464"/>
      <c r="N299" s="464"/>
      <c r="O299" s="464"/>
      <c r="P299" s="464"/>
      <c r="Q299" s="464"/>
      <c r="R299" s="442"/>
      <c r="S299" s="443"/>
      <c r="T299" s="443"/>
      <c r="U299" s="443"/>
      <c r="V299" s="443"/>
      <c r="W299" s="443"/>
      <c r="X299" s="443"/>
      <c r="Y299" s="443"/>
      <c r="Z299" s="443"/>
      <c r="AA299" s="443"/>
      <c r="AB299" s="415"/>
      <c r="AC299" s="416"/>
      <c r="AD299" s="416"/>
      <c r="AE299" s="416"/>
      <c r="AF299" s="417"/>
      <c r="AG299" s="415"/>
      <c r="AH299" s="416"/>
      <c r="AI299" s="416"/>
      <c r="AJ299" s="416"/>
      <c r="AK299" s="417"/>
      <c r="AL299" s="415"/>
      <c r="AM299" s="416"/>
      <c r="AN299" s="416"/>
      <c r="AO299" s="416"/>
      <c r="AP299" s="417"/>
      <c r="AQ299" s="415"/>
      <c r="AR299" s="416"/>
      <c r="AS299" s="416"/>
      <c r="AT299" s="416"/>
      <c r="AU299" s="417"/>
      <c r="AV299" s="424">
        <f t="shared" si="48"/>
        <v>0</v>
      </c>
      <c r="AW299" s="425"/>
      <c r="AX299" s="425"/>
      <c r="AY299" s="425"/>
      <c r="AZ299" s="426"/>
      <c r="DC299" s="222"/>
      <c r="DD299" s="491">
        <f>ROUND(Setup!$AP$6*AB299,0)</f>
        <v>0</v>
      </c>
      <c r="DE299" s="492"/>
      <c r="DF299" s="492"/>
      <c r="DG299" s="492"/>
      <c r="DH299" s="493"/>
      <c r="DI299" s="491">
        <f>ROUND(Setup!$AP$6*AG299,0)</f>
        <v>0</v>
      </c>
      <c r="DJ299" s="492"/>
      <c r="DK299" s="492"/>
      <c r="DL299" s="492"/>
      <c r="DM299" s="493"/>
      <c r="DN299" s="491">
        <f>ROUND(Setup!$AP$6*AL299,0)</f>
        <v>0</v>
      </c>
      <c r="DO299" s="492"/>
      <c r="DP299" s="492"/>
      <c r="DQ299" s="492"/>
      <c r="DR299" s="493"/>
      <c r="DS299" s="491">
        <f>ROUND(Setup!$AP$6*AQ299,0)</f>
        <v>0</v>
      </c>
      <c r="DT299" s="492"/>
      <c r="DU299" s="492"/>
      <c r="DV299" s="492"/>
      <c r="DW299" s="493"/>
      <c r="DX299" s="490">
        <f t="shared" si="49"/>
        <v>0</v>
      </c>
      <c r="DY299" s="314"/>
      <c r="DZ299" s="314"/>
      <c r="EA299" s="314"/>
      <c r="EB299" s="326"/>
      <c r="EC299" s="222"/>
    </row>
    <row r="300" spans="2:133" ht="15" customHeight="1" x14ac:dyDescent="0.2">
      <c r="B300" s="86" t="str">
        <f t="shared" si="45"/>
        <v/>
      </c>
      <c r="C300" s="240"/>
      <c r="D300" s="464"/>
      <c r="E300" s="464"/>
      <c r="F300" s="464"/>
      <c r="G300" s="464"/>
      <c r="H300" s="464"/>
      <c r="I300" s="464"/>
      <c r="J300" s="464"/>
      <c r="K300" s="464"/>
      <c r="L300" s="464"/>
      <c r="M300" s="464"/>
      <c r="N300" s="464"/>
      <c r="O300" s="464"/>
      <c r="P300" s="464"/>
      <c r="Q300" s="464"/>
      <c r="R300" s="442"/>
      <c r="S300" s="443"/>
      <c r="T300" s="443"/>
      <c r="U300" s="443"/>
      <c r="V300" s="443"/>
      <c r="W300" s="443"/>
      <c r="X300" s="443"/>
      <c r="Y300" s="443"/>
      <c r="Z300" s="443"/>
      <c r="AA300" s="443"/>
      <c r="AB300" s="415"/>
      <c r="AC300" s="416"/>
      <c r="AD300" s="416"/>
      <c r="AE300" s="416"/>
      <c r="AF300" s="417"/>
      <c r="AG300" s="415"/>
      <c r="AH300" s="416"/>
      <c r="AI300" s="416"/>
      <c r="AJ300" s="416"/>
      <c r="AK300" s="417"/>
      <c r="AL300" s="415"/>
      <c r="AM300" s="416"/>
      <c r="AN300" s="416"/>
      <c r="AO300" s="416"/>
      <c r="AP300" s="417"/>
      <c r="AQ300" s="415"/>
      <c r="AR300" s="416"/>
      <c r="AS300" s="416"/>
      <c r="AT300" s="416"/>
      <c r="AU300" s="417"/>
      <c r="AV300" s="424">
        <f t="shared" si="48"/>
        <v>0</v>
      </c>
      <c r="AW300" s="425"/>
      <c r="AX300" s="425"/>
      <c r="AY300" s="425"/>
      <c r="AZ300" s="426"/>
      <c r="DC300" s="222"/>
      <c r="DD300" s="491">
        <f>ROUND(Setup!$AP$6*AB300,0)</f>
        <v>0</v>
      </c>
      <c r="DE300" s="492"/>
      <c r="DF300" s="492"/>
      <c r="DG300" s="492"/>
      <c r="DH300" s="493"/>
      <c r="DI300" s="491">
        <f>ROUND(Setup!$AP$6*AG300,0)</f>
        <v>0</v>
      </c>
      <c r="DJ300" s="492"/>
      <c r="DK300" s="492"/>
      <c r="DL300" s="492"/>
      <c r="DM300" s="493"/>
      <c r="DN300" s="491">
        <f>ROUND(Setup!$AP$6*AL300,0)</f>
        <v>0</v>
      </c>
      <c r="DO300" s="492"/>
      <c r="DP300" s="492"/>
      <c r="DQ300" s="492"/>
      <c r="DR300" s="493"/>
      <c r="DS300" s="491">
        <f>ROUND(Setup!$AP$6*AQ300,0)</f>
        <v>0</v>
      </c>
      <c r="DT300" s="492"/>
      <c r="DU300" s="492"/>
      <c r="DV300" s="492"/>
      <c r="DW300" s="493"/>
      <c r="DX300" s="490">
        <f t="shared" si="49"/>
        <v>0</v>
      </c>
      <c r="DY300" s="314"/>
      <c r="DZ300" s="314"/>
      <c r="EA300" s="314"/>
      <c r="EB300" s="326"/>
      <c r="EC300" s="222"/>
    </row>
    <row r="301" spans="2:133" ht="15" customHeight="1" x14ac:dyDescent="0.2">
      <c r="B301" s="86" t="str">
        <f t="shared" si="45"/>
        <v/>
      </c>
      <c r="C301" s="240"/>
      <c r="D301" s="464"/>
      <c r="E301" s="464"/>
      <c r="F301" s="464"/>
      <c r="G301" s="464"/>
      <c r="H301" s="464"/>
      <c r="I301" s="464"/>
      <c r="J301" s="464"/>
      <c r="K301" s="464"/>
      <c r="L301" s="464"/>
      <c r="M301" s="464"/>
      <c r="N301" s="464"/>
      <c r="O301" s="464"/>
      <c r="P301" s="464"/>
      <c r="Q301" s="464"/>
      <c r="R301" s="442"/>
      <c r="S301" s="443"/>
      <c r="T301" s="443"/>
      <c r="U301" s="443"/>
      <c r="V301" s="443"/>
      <c r="W301" s="443"/>
      <c r="X301" s="443"/>
      <c r="Y301" s="443"/>
      <c r="Z301" s="443"/>
      <c r="AA301" s="443"/>
      <c r="AB301" s="415"/>
      <c r="AC301" s="416"/>
      <c r="AD301" s="416"/>
      <c r="AE301" s="416"/>
      <c r="AF301" s="417"/>
      <c r="AG301" s="415"/>
      <c r="AH301" s="416"/>
      <c r="AI301" s="416"/>
      <c r="AJ301" s="416"/>
      <c r="AK301" s="417"/>
      <c r="AL301" s="415"/>
      <c r="AM301" s="416"/>
      <c r="AN301" s="416"/>
      <c r="AO301" s="416"/>
      <c r="AP301" s="417"/>
      <c r="AQ301" s="415"/>
      <c r="AR301" s="416"/>
      <c r="AS301" s="416"/>
      <c r="AT301" s="416"/>
      <c r="AU301" s="417"/>
      <c r="AV301" s="424">
        <f t="shared" si="48"/>
        <v>0</v>
      </c>
      <c r="AW301" s="425"/>
      <c r="AX301" s="425"/>
      <c r="AY301" s="425"/>
      <c r="AZ301" s="426"/>
      <c r="DC301" s="222"/>
      <c r="DD301" s="491">
        <f>ROUND(Setup!$AP$6*AB301,0)</f>
        <v>0</v>
      </c>
      <c r="DE301" s="492"/>
      <c r="DF301" s="492"/>
      <c r="DG301" s="492"/>
      <c r="DH301" s="493"/>
      <c r="DI301" s="491">
        <f>ROUND(Setup!$AP$6*AG301,0)</f>
        <v>0</v>
      </c>
      <c r="DJ301" s="492"/>
      <c r="DK301" s="492"/>
      <c r="DL301" s="492"/>
      <c r="DM301" s="493"/>
      <c r="DN301" s="491">
        <f>ROUND(Setup!$AP$6*AL301,0)</f>
        <v>0</v>
      </c>
      <c r="DO301" s="492"/>
      <c r="DP301" s="492"/>
      <c r="DQ301" s="492"/>
      <c r="DR301" s="493"/>
      <c r="DS301" s="491">
        <f>ROUND(Setup!$AP$6*AQ301,0)</f>
        <v>0</v>
      </c>
      <c r="DT301" s="492"/>
      <c r="DU301" s="492"/>
      <c r="DV301" s="492"/>
      <c r="DW301" s="493"/>
      <c r="DX301" s="490">
        <f t="shared" si="49"/>
        <v>0</v>
      </c>
      <c r="DY301" s="314"/>
      <c r="DZ301" s="314"/>
      <c r="EA301" s="314"/>
      <c r="EB301" s="326"/>
      <c r="EC301" s="222"/>
    </row>
    <row r="302" spans="2:133" ht="15" customHeight="1" x14ac:dyDescent="0.2">
      <c r="B302" s="86" t="str">
        <f t="shared" si="45"/>
        <v/>
      </c>
      <c r="C302" s="240"/>
      <c r="D302" s="464"/>
      <c r="E302" s="464"/>
      <c r="F302" s="464"/>
      <c r="G302" s="464"/>
      <c r="H302" s="464"/>
      <c r="I302" s="464"/>
      <c r="J302" s="464"/>
      <c r="K302" s="464"/>
      <c r="L302" s="464"/>
      <c r="M302" s="464"/>
      <c r="N302" s="464"/>
      <c r="O302" s="464"/>
      <c r="P302" s="464"/>
      <c r="Q302" s="464"/>
      <c r="R302" s="442"/>
      <c r="S302" s="443"/>
      <c r="T302" s="443"/>
      <c r="U302" s="443"/>
      <c r="V302" s="443"/>
      <c r="W302" s="443"/>
      <c r="X302" s="443"/>
      <c r="Y302" s="443"/>
      <c r="Z302" s="443"/>
      <c r="AA302" s="443"/>
      <c r="AB302" s="415"/>
      <c r="AC302" s="416"/>
      <c r="AD302" s="416"/>
      <c r="AE302" s="416"/>
      <c r="AF302" s="417"/>
      <c r="AG302" s="415"/>
      <c r="AH302" s="416"/>
      <c r="AI302" s="416"/>
      <c r="AJ302" s="416"/>
      <c r="AK302" s="417"/>
      <c r="AL302" s="415"/>
      <c r="AM302" s="416"/>
      <c r="AN302" s="416"/>
      <c r="AO302" s="416"/>
      <c r="AP302" s="417"/>
      <c r="AQ302" s="415"/>
      <c r="AR302" s="416"/>
      <c r="AS302" s="416"/>
      <c r="AT302" s="416"/>
      <c r="AU302" s="417"/>
      <c r="AV302" s="424">
        <f t="shared" si="48"/>
        <v>0</v>
      </c>
      <c r="AW302" s="425"/>
      <c r="AX302" s="425"/>
      <c r="AY302" s="425"/>
      <c r="AZ302" s="426"/>
      <c r="DC302" s="222"/>
      <c r="DD302" s="491">
        <f>ROUND(Setup!$AP$6*AB302,0)</f>
        <v>0</v>
      </c>
      <c r="DE302" s="492"/>
      <c r="DF302" s="492"/>
      <c r="DG302" s="492"/>
      <c r="DH302" s="493"/>
      <c r="DI302" s="491">
        <f>ROUND(Setup!$AP$6*AG302,0)</f>
        <v>0</v>
      </c>
      <c r="DJ302" s="492"/>
      <c r="DK302" s="492"/>
      <c r="DL302" s="492"/>
      <c r="DM302" s="493"/>
      <c r="DN302" s="491">
        <f>ROUND(Setup!$AP$6*AL302,0)</f>
        <v>0</v>
      </c>
      <c r="DO302" s="492"/>
      <c r="DP302" s="492"/>
      <c r="DQ302" s="492"/>
      <c r="DR302" s="493"/>
      <c r="DS302" s="491">
        <f>ROUND(Setup!$AP$6*AQ302,0)</f>
        <v>0</v>
      </c>
      <c r="DT302" s="492"/>
      <c r="DU302" s="492"/>
      <c r="DV302" s="492"/>
      <c r="DW302" s="493"/>
      <c r="DX302" s="490">
        <f t="shared" si="49"/>
        <v>0</v>
      </c>
      <c r="DY302" s="314"/>
      <c r="DZ302" s="314"/>
      <c r="EA302" s="314"/>
      <c r="EB302" s="326"/>
      <c r="EC302" s="222"/>
    </row>
    <row r="303" spans="2:133" ht="15" customHeight="1" x14ac:dyDescent="0.2">
      <c r="B303" s="86" t="str">
        <f t="shared" si="45"/>
        <v/>
      </c>
      <c r="C303" s="245"/>
      <c r="D303" s="469"/>
      <c r="E303" s="414"/>
      <c r="F303" s="414"/>
      <c r="G303" s="414"/>
      <c r="H303" s="414"/>
      <c r="I303" s="414"/>
      <c r="J303" s="414"/>
      <c r="K303" s="414"/>
      <c r="L303" s="414"/>
      <c r="M303" s="414"/>
      <c r="N303" s="414"/>
      <c r="O303" s="414"/>
      <c r="P303" s="414"/>
      <c r="Q303" s="470"/>
      <c r="R303" s="455"/>
      <c r="S303" s="456"/>
      <c r="T303" s="456"/>
      <c r="U303" s="456"/>
      <c r="V303" s="456"/>
      <c r="W303" s="456"/>
      <c r="X303" s="456"/>
      <c r="Y303" s="456"/>
      <c r="Z303" s="456"/>
      <c r="AA303" s="456"/>
      <c r="AB303" s="452"/>
      <c r="AC303" s="453"/>
      <c r="AD303" s="453"/>
      <c r="AE303" s="453"/>
      <c r="AF303" s="454"/>
      <c r="AG303" s="452"/>
      <c r="AH303" s="453"/>
      <c r="AI303" s="453"/>
      <c r="AJ303" s="453"/>
      <c r="AK303" s="454"/>
      <c r="AL303" s="452"/>
      <c r="AM303" s="453"/>
      <c r="AN303" s="453"/>
      <c r="AO303" s="453"/>
      <c r="AP303" s="454"/>
      <c r="AQ303" s="415"/>
      <c r="AR303" s="416"/>
      <c r="AS303" s="416"/>
      <c r="AT303" s="416"/>
      <c r="AU303" s="417"/>
      <c r="AV303" s="424">
        <f t="shared" si="48"/>
        <v>0</v>
      </c>
      <c r="AW303" s="425"/>
      <c r="AX303" s="425"/>
      <c r="AY303" s="425"/>
      <c r="AZ303" s="426"/>
      <c r="DC303" s="222"/>
      <c r="DD303" s="491">
        <f>ROUND(Setup!$AP$6*AB303,0)</f>
        <v>0</v>
      </c>
      <c r="DE303" s="492"/>
      <c r="DF303" s="492"/>
      <c r="DG303" s="492"/>
      <c r="DH303" s="493"/>
      <c r="DI303" s="491">
        <f>ROUND(Setup!$AP$6*AG303,0)</f>
        <v>0</v>
      </c>
      <c r="DJ303" s="492"/>
      <c r="DK303" s="492"/>
      <c r="DL303" s="492"/>
      <c r="DM303" s="493"/>
      <c r="DN303" s="491">
        <f>ROUND(Setup!$AP$6*AL303,0)</f>
        <v>0</v>
      </c>
      <c r="DO303" s="492"/>
      <c r="DP303" s="492"/>
      <c r="DQ303" s="492"/>
      <c r="DR303" s="493"/>
      <c r="DS303" s="491">
        <f>ROUND(Setup!$AP$6*AQ303,0)</f>
        <v>0</v>
      </c>
      <c r="DT303" s="492"/>
      <c r="DU303" s="492"/>
      <c r="DV303" s="492"/>
      <c r="DW303" s="493"/>
      <c r="DX303" s="490">
        <f t="shared" si="49"/>
        <v>0</v>
      </c>
      <c r="DY303" s="314"/>
      <c r="DZ303" s="314"/>
      <c r="EA303" s="314"/>
      <c r="EB303" s="326"/>
      <c r="EC303" s="222"/>
    </row>
    <row r="304" spans="2:133" ht="15" customHeight="1" x14ac:dyDescent="0.2">
      <c r="B304" s="86" t="str">
        <f t="shared" si="45"/>
        <v/>
      </c>
      <c r="C304" s="240"/>
      <c r="D304" s="464"/>
      <c r="E304" s="464"/>
      <c r="F304" s="464"/>
      <c r="G304" s="464"/>
      <c r="H304" s="464"/>
      <c r="I304" s="464"/>
      <c r="J304" s="464"/>
      <c r="K304" s="464"/>
      <c r="L304" s="464"/>
      <c r="M304" s="464"/>
      <c r="N304" s="464"/>
      <c r="O304" s="464"/>
      <c r="P304" s="464"/>
      <c r="Q304" s="464"/>
      <c r="R304" s="442"/>
      <c r="S304" s="443"/>
      <c r="T304" s="443"/>
      <c r="U304" s="443"/>
      <c r="V304" s="443"/>
      <c r="W304" s="443"/>
      <c r="X304" s="443"/>
      <c r="Y304" s="443"/>
      <c r="Z304" s="443"/>
      <c r="AA304" s="443"/>
      <c r="AB304" s="415"/>
      <c r="AC304" s="416"/>
      <c r="AD304" s="416"/>
      <c r="AE304" s="416"/>
      <c r="AF304" s="417"/>
      <c r="AG304" s="415"/>
      <c r="AH304" s="416"/>
      <c r="AI304" s="416"/>
      <c r="AJ304" s="416"/>
      <c r="AK304" s="417"/>
      <c r="AL304" s="415"/>
      <c r="AM304" s="416"/>
      <c r="AN304" s="416"/>
      <c r="AO304" s="416"/>
      <c r="AP304" s="417"/>
      <c r="AQ304" s="415"/>
      <c r="AR304" s="416"/>
      <c r="AS304" s="416"/>
      <c r="AT304" s="416"/>
      <c r="AU304" s="417"/>
      <c r="AV304" s="424">
        <f t="shared" si="48"/>
        <v>0</v>
      </c>
      <c r="AW304" s="425"/>
      <c r="AX304" s="425"/>
      <c r="AY304" s="425"/>
      <c r="AZ304" s="426"/>
      <c r="DC304" s="222"/>
      <c r="DD304" s="491">
        <f>ROUND(Setup!$AP$6*AB304,0)</f>
        <v>0</v>
      </c>
      <c r="DE304" s="492"/>
      <c r="DF304" s="492"/>
      <c r="DG304" s="492"/>
      <c r="DH304" s="493"/>
      <c r="DI304" s="491">
        <f>ROUND(Setup!$AP$6*AG304,0)</f>
        <v>0</v>
      </c>
      <c r="DJ304" s="492"/>
      <c r="DK304" s="492"/>
      <c r="DL304" s="492"/>
      <c r="DM304" s="493"/>
      <c r="DN304" s="491">
        <f>ROUND(Setup!$AP$6*AL304,0)</f>
        <v>0</v>
      </c>
      <c r="DO304" s="492"/>
      <c r="DP304" s="492"/>
      <c r="DQ304" s="492"/>
      <c r="DR304" s="493"/>
      <c r="DS304" s="491">
        <f>ROUND(Setup!$AP$6*AQ304,0)</f>
        <v>0</v>
      </c>
      <c r="DT304" s="492"/>
      <c r="DU304" s="492"/>
      <c r="DV304" s="492"/>
      <c r="DW304" s="493"/>
      <c r="DX304" s="490">
        <f t="shared" si="49"/>
        <v>0</v>
      </c>
      <c r="DY304" s="314"/>
      <c r="DZ304" s="314"/>
      <c r="EA304" s="314"/>
      <c r="EB304" s="326"/>
      <c r="EC304" s="222"/>
    </row>
    <row r="305" spans="2:133" ht="15" customHeight="1" x14ac:dyDescent="0.2">
      <c r="B305" s="86" t="str">
        <f t="shared" si="45"/>
        <v/>
      </c>
      <c r="C305" s="240"/>
      <c r="D305" s="464"/>
      <c r="E305" s="464"/>
      <c r="F305" s="464"/>
      <c r="G305" s="464"/>
      <c r="H305" s="464"/>
      <c r="I305" s="464"/>
      <c r="J305" s="464"/>
      <c r="K305" s="464"/>
      <c r="L305" s="464"/>
      <c r="M305" s="464"/>
      <c r="N305" s="464"/>
      <c r="O305" s="464"/>
      <c r="P305" s="464"/>
      <c r="Q305" s="464"/>
      <c r="R305" s="442"/>
      <c r="S305" s="443"/>
      <c r="T305" s="443"/>
      <c r="U305" s="443"/>
      <c r="V305" s="443"/>
      <c r="W305" s="443"/>
      <c r="X305" s="443"/>
      <c r="Y305" s="443"/>
      <c r="Z305" s="443"/>
      <c r="AA305" s="443"/>
      <c r="AB305" s="415"/>
      <c r="AC305" s="416"/>
      <c r="AD305" s="416"/>
      <c r="AE305" s="416"/>
      <c r="AF305" s="417"/>
      <c r="AG305" s="415"/>
      <c r="AH305" s="416"/>
      <c r="AI305" s="416"/>
      <c r="AJ305" s="416"/>
      <c r="AK305" s="417"/>
      <c r="AL305" s="415"/>
      <c r="AM305" s="416"/>
      <c r="AN305" s="416"/>
      <c r="AO305" s="416"/>
      <c r="AP305" s="417"/>
      <c r="AQ305" s="415"/>
      <c r="AR305" s="416"/>
      <c r="AS305" s="416"/>
      <c r="AT305" s="416"/>
      <c r="AU305" s="417"/>
      <c r="AV305" s="424">
        <f t="shared" si="48"/>
        <v>0</v>
      </c>
      <c r="AW305" s="425"/>
      <c r="AX305" s="425"/>
      <c r="AY305" s="425"/>
      <c r="AZ305" s="426"/>
      <c r="DC305" s="222"/>
      <c r="DD305" s="491">
        <f>ROUND(Setup!$AP$6*AB305,0)</f>
        <v>0</v>
      </c>
      <c r="DE305" s="492"/>
      <c r="DF305" s="492"/>
      <c r="DG305" s="492"/>
      <c r="DH305" s="493"/>
      <c r="DI305" s="491">
        <f>ROUND(Setup!$AP$6*AG305,0)</f>
        <v>0</v>
      </c>
      <c r="DJ305" s="492"/>
      <c r="DK305" s="492"/>
      <c r="DL305" s="492"/>
      <c r="DM305" s="493"/>
      <c r="DN305" s="491">
        <f>ROUND(Setup!$AP$6*AL305,0)</f>
        <v>0</v>
      </c>
      <c r="DO305" s="492"/>
      <c r="DP305" s="492"/>
      <c r="DQ305" s="492"/>
      <c r="DR305" s="493"/>
      <c r="DS305" s="491">
        <f>ROUND(Setup!$AP$6*AQ305,0)</f>
        <v>0</v>
      </c>
      <c r="DT305" s="492"/>
      <c r="DU305" s="492"/>
      <c r="DV305" s="492"/>
      <c r="DW305" s="493"/>
      <c r="DX305" s="490">
        <f t="shared" si="49"/>
        <v>0</v>
      </c>
      <c r="DY305" s="314"/>
      <c r="DZ305" s="314"/>
      <c r="EA305" s="314"/>
      <c r="EB305" s="326"/>
      <c r="EC305" s="222"/>
    </row>
    <row r="306" spans="2:133" ht="15" customHeight="1" x14ac:dyDescent="0.2">
      <c r="B306" s="86" t="str">
        <f t="shared" si="45"/>
        <v/>
      </c>
      <c r="C306" s="240"/>
      <c r="D306" s="464"/>
      <c r="E306" s="464"/>
      <c r="F306" s="464"/>
      <c r="G306" s="464"/>
      <c r="H306" s="464"/>
      <c r="I306" s="464"/>
      <c r="J306" s="464"/>
      <c r="K306" s="464"/>
      <c r="L306" s="464"/>
      <c r="M306" s="464"/>
      <c r="N306" s="464"/>
      <c r="O306" s="464"/>
      <c r="P306" s="464"/>
      <c r="Q306" s="464"/>
      <c r="R306" s="442"/>
      <c r="S306" s="443"/>
      <c r="T306" s="443"/>
      <c r="U306" s="443"/>
      <c r="V306" s="443"/>
      <c r="W306" s="443"/>
      <c r="X306" s="443"/>
      <c r="Y306" s="443"/>
      <c r="Z306" s="443"/>
      <c r="AA306" s="443"/>
      <c r="AB306" s="415"/>
      <c r="AC306" s="416"/>
      <c r="AD306" s="416"/>
      <c r="AE306" s="416"/>
      <c r="AF306" s="417"/>
      <c r="AG306" s="415"/>
      <c r="AH306" s="416"/>
      <c r="AI306" s="416"/>
      <c r="AJ306" s="416"/>
      <c r="AK306" s="417"/>
      <c r="AL306" s="415"/>
      <c r="AM306" s="416"/>
      <c r="AN306" s="416"/>
      <c r="AO306" s="416"/>
      <c r="AP306" s="417"/>
      <c r="AQ306" s="415"/>
      <c r="AR306" s="416"/>
      <c r="AS306" s="416"/>
      <c r="AT306" s="416"/>
      <c r="AU306" s="417"/>
      <c r="AV306" s="424">
        <f t="shared" si="48"/>
        <v>0</v>
      </c>
      <c r="AW306" s="425"/>
      <c r="AX306" s="425"/>
      <c r="AY306" s="425"/>
      <c r="AZ306" s="426"/>
      <c r="DC306" s="222"/>
      <c r="DD306" s="491">
        <f>ROUND(Setup!$AP$6*AB306,0)</f>
        <v>0</v>
      </c>
      <c r="DE306" s="492"/>
      <c r="DF306" s="492"/>
      <c r="DG306" s="492"/>
      <c r="DH306" s="493"/>
      <c r="DI306" s="491">
        <f>ROUND(Setup!$AP$6*AG306,0)</f>
        <v>0</v>
      </c>
      <c r="DJ306" s="492"/>
      <c r="DK306" s="492"/>
      <c r="DL306" s="492"/>
      <c r="DM306" s="493"/>
      <c r="DN306" s="491">
        <f>ROUND(Setup!$AP$6*AL306,0)</f>
        <v>0</v>
      </c>
      <c r="DO306" s="492"/>
      <c r="DP306" s="492"/>
      <c r="DQ306" s="492"/>
      <c r="DR306" s="493"/>
      <c r="DS306" s="491">
        <f>ROUND(Setup!$AP$6*AQ306,0)</f>
        <v>0</v>
      </c>
      <c r="DT306" s="492"/>
      <c r="DU306" s="492"/>
      <c r="DV306" s="492"/>
      <c r="DW306" s="493"/>
      <c r="DX306" s="490">
        <f t="shared" si="49"/>
        <v>0</v>
      </c>
      <c r="DY306" s="314"/>
      <c r="DZ306" s="314"/>
      <c r="EA306" s="314"/>
      <c r="EB306" s="326"/>
      <c r="EC306" s="222"/>
    </row>
    <row r="307" spans="2:133" ht="15" customHeight="1" x14ac:dyDescent="0.2">
      <c r="B307" s="86" t="str">
        <f t="shared" si="45"/>
        <v/>
      </c>
      <c r="C307" s="240"/>
      <c r="D307" s="464"/>
      <c r="E307" s="464"/>
      <c r="F307" s="464"/>
      <c r="G307" s="464"/>
      <c r="H307" s="464"/>
      <c r="I307" s="464"/>
      <c r="J307" s="464"/>
      <c r="K307" s="464"/>
      <c r="L307" s="464"/>
      <c r="M307" s="464"/>
      <c r="N307" s="464"/>
      <c r="O307" s="464"/>
      <c r="P307" s="464"/>
      <c r="Q307" s="464"/>
      <c r="R307" s="442"/>
      <c r="S307" s="443"/>
      <c r="T307" s="443"/>
      <c r="U307" s="443"/>
      <c r="V307" s="443"/>
      <c r="W307" s="443"/>
      <c r="X307" s="443"/>
      <c r="Y307" s="443"/>
      <c r="Z307" s="443"/>
      <c r="AA307" s="443"/>
      <c r="AB307" s="415"/>
      <c r="AC307" s="416"/>
      <c r="AD307" s="416"/>
      <c r="AE307" s="416"/>
      <c r="AF307" s="417"/>
      <c r="AG307" s="415"/>
      <c r="AH307" s="416"/>
      <c r="AI307" s="416"/>
      <c r="AJ307" s="416"/>
      <c r="AK307" s="417"/>
      <c r="AL307" s="415"/>
      <c r="AM307" s="416"/>
      <c r="AN307" s="416"/>
      <c r="AO307" s="416"/>
      <c r="AP307" s="417"/>
      <c r="AQ307" s="415"/>
      <c r="AR307" s="416"/>
      <c r="AS307" s="416"/>
      <c r="AT307" s="416"/>
      <c r="AU307" s="417"/>
      <c r="AV307" s="424">
        <f t="shared" si="48"/>
        <v>0</v>
      </c>
      <c r="AW307" s="425"/>
      <c r="AX307" s="425"/>
      <c r="AY307" s="425"/>
      <c r="AZ307" s="426"/>
      <c r="DC307" s="222"/>
      <c r="DD307" s="491">
        <f>ROUND(Setup!$AP$6*AB307,0)</f>
        <v>0</v>
      </c>
      <c r="DE307" s="492"/>
      <c r="DF307" s="492"/>
      <c r="DG307" s="492"/>
      <c r="DH307" s="493"/>
      <c r="DI307" s="491">
        <f>ROUND(Setup!$AP$6*AG307,0)</f>
        <v>0</v>
      </c>
      <c r="DJ307" s="492"/>
      <c r="DK307" s="492"/>
      <c r="DL307" s="492"/>
      <c r="DM307" s="493"/>
      <c r="DN307" s="491">
        <f>ROUND(Setup!$AP$6*AL307,0)</f>
        <v>0</v>
      </c>
      <c r="DO307" s="492"/>
      <c r="DP307" s="492"/>
      <c r="DQ307" s="492"/>
      <c r="DR307" s="493"/>
      <c r="DS307" s="491">
        <f>ROUND(Setup!$AP$6*AQ307,0)</f>
        <v>0</v>
      </c>
      <c r="DT307" s="492"/>
      <c r="DU307" s="492"/>
      <c r="DV307" s="492"/>
      <c r="DW307" s="493"/>
      <c r="DX307" s="490">
        <f t="shared" si="49"/>
        <v>0</v>
      </c>
      <c r="DY307" s="314"/>
      <c r="DZ307" s="314"/>
      <c r="EA307" s="314"/>
      <c r="EB307" s="326"/>
      <c r="EC307" s="222"/>
    </row>
    <row r="308" spans="2:133" ht="15" customHeight="1" x14ac:dyDescent="0.2">
      <c r="B308" s="86" t="str">
        <f t="shared" si="45"/>
        <v/>
      </c>
      <c r="C308" s="240"/>
      <c r="D308" s="464"/>
      <c r="E308" s="464"/>
      <c r="F308" s="464"/>
      <c r="G308" s="464"/>
      <c r="H308" s="464"/>
      <c r="I308" s="464"/>
      <c r="J308" s="464"/>
      <c r="K308" s="464"/>
      <c r="L308" s="464"/>
      <c r="M308" s="464"/>
      <c r="N308" s="464"/>
      <c r="O308" s="464"/>
      <c r="P308" s="464"/>
      <c r="Q308" s="464"/>
      <c r="R308" s="442"/>
      <c r="S308" s="443"/>
      <c r="T308" s="443"/>
      <c r="U308" s="443"/>
      <c r="V308" s="443"/>
      <c r="W308" s="443"/>
      <c r="X308" s="443"/>
      <c r="Y308" s="443"/>
      <c r="Z308" s="443"/>
      <c r="AA308" s="443"/>
      <c r="AB308" s="415"/>
      <c r="AC308" s="416"/>
      <c r="AD308" s="416"/>
      <c r="AE308" s="416"/>
      <c r="AF308" s="417"/>
      <c r="AG308" s="415"/>
      <c r="AH308" s="416"/>
      <c r="AI308" s="416"/>
      <c r="AJ308" s="416"/>
      <c r="AK308" s="417"/>
      <c r="AL308" s="415"/>
      <c r="AM308" s="416"/>
      <c r="AN308" s="416"/>
      <c r="AO308" s="416"/>
      <c r="AP308" s="417"/>
      <c r="AQ308" s="415"/>
      <c r="AR308" s="416"/>
      <c r="AS308" s="416"/>
      <c r="AT308" s="416"/>
      <c r="AU308" s="417"/>
      <c r="AV308" s="424">
        <f t="shared" si="48"/>
        <v>0</v>
      </c>
      <c r="AW308" s="425"/>
      <c r="AX308" s="425"/>
      <c r="AY308" s="425"/>
      <c r="AZ308" s="426"/>
      <c r="DC308" s="222"/>
      <c r="DD308" s="491">
        <f>ROUND(Setup!$AP$6*AB308,0)</f>
        <v>0</v>
      </c>
      <c r="DE308" s="492"/>
      <c r="DF308" s="492"/>
      <c r="DG308" s="492"/>
      <c r="DH308" s="493"/>
      <c r="DI308" s="491">
        <f>ROUND(Setup!$AP$6*AG308,0)</f>
        <v>0</v>
      </c>
      <c r="DJ308" s="492"/>
      <c r="DK308" s="492"/>
      <c r="DL308" s="492"/>
      <c r="DM308" s="493"/>
      <c r="DN308" s="491">
        <f>ROUND(Setup!$AP$6*AL308,0)</f>
        <v>0</v>
      </c>
      <c r="DO308" s="492"/>
      <c r="DP308" s="492"/>
      <c r="DQ308" s="492"/>
      <c r="DR308" s="493"/>
      <c r="DS308" s="491">
        <f>ROUND(Setup!$AP$6*AQ308,0)</f>
        <v>0</v>
      </c>
      <c r="DT308" s="492"/>
      <c r="DU308" s="492"/>
      <c r="DV308" s="492"/>
      <c r="DW308" s="493"/>
      <c r="DX308" s="490">
        <f t="shared" si="49"/>
        <v>0</v>
      </c>
      <c r="DY308" s="314"/>
      <c r="DZ308" s="314"/>
      <c r="EA308" s="314"/>
      <c r="EB308" s="326"/>
      <c r="EC308" s="222"/>
    </row>
    <row r="309" spans="2:133" ht="15" customHeight="1" x14ac:dyDescent="0.2">
      <c r="B309" s="86" t="str">
        <f t="shared" si="45"/>
        <v/>
      </c>
      <c r="C309" s="240"/>
      <c r="D309" s="464"/>
      <c r="E309" s="464"/>
      <c r="F309" s="464"/>
      <c r="G309" s="464"/>
      <c r="H309" s="464"/>
      <c r="I309" s="464"/>
      <c r="J309" s="464"/>
      <c r="K309" s="464"/>
      <c r="L309" s="464"/>
      <c r="M309" s="464"/>
      <c r="N309" s="464"/>
      <c r="O309" s="464"/>
      <c r="P309" s="464"/>
      <c r="Q309" s="464"/>
      <c r="R309" s="442"/>
      <c r="S309" s="443"/>
      <c r="T309" s="443"/>
      <c r="U309" s="443"/>
      <c r="V309" s="443"/>
      <c r="W309" s="443"/>
      <c r="X309" s="443"/>
      <c r="Y309" s="443"/>
      <c r="Z309" s="443"/>
      <c r="AA309" s="443"/>
      <c r="AB309" s="415"/>
      <c r="AC309" s="416"/>
      <c r="AD309" s="416"/>
      <c r="AE309" s="416"/>
      <c r="AF309" s="417"/>
      <c r="AG309" s="415"/>
      <c r="AH309" s="416"/>
      <c r="AI309" s="416"/>
      <c r="AJ309" s="416"/>
      <c r="AK309" s="417"/>
      <c r="AL309" s="415"/>
      <c r="AM309" s="416"/>
      <c r="AN309" s="416"/>
      <c r="AO309" s="416"/>
      <c r="AP309" s="417"/>
      <c r="AQ309" s="415"/>
      <c r="AR309" s="416"/>
      <c r="AS309" s="416"/>
      <c r="AT309" s="416"/>
      <c r="AU309" s="417"/>
      <c r="AV309" s="424">
        <f t="shared" si="48"/>
        <v>0</v>
      </c>
      <c r="AW309" s="425"/>
      <c r="AX309" s="425"/>
      <c r="AY309" s="425"/>
      <c r="AZ309" s="426"/>
      <c r="DC309" s="222"/>
      <c r="DD309" s="491">
        <f>ROUND(Setup!$AP$6*AB309,0)</f>
        <v>0</v>
      </c>
      <c r="DE309" s="492"/>
      <c r="DF309" s="492"/>
      <c r="DG309" s="492"/>
      <c r="DH309" s="493"/>
      <c r="DI309" s="491">
        <f>ROUND(Setup!$AP$6*AG309,0)</f>
        <v>0</v>
      </c>
      <c r="DJ309" s="492"/>
      <c r="DK309" s="492"/>
      <c r="DL309" s="492"/>
      <c r="DM309" s="493"/>
      <c r="DN309" s="491">
        <f>ROUND(Setup!$AP$6*AL309,0)</f>
        <v>0</v>
      </c>
      <c r="DO309" s="492"/>
      <c r="DP309" s="492"/>
      <c r="DQ309" s="492"/>
      <c r="DR309" s="493"/>
      <c r="DS309" s="491">
        <f>ROUND(Setup!$AP$6*AQ309,0)</f>
        <v>0</v>
      </c>
      <c r="DT309" s="492"/>
      <c r="DU309" s="492"/>
      <c r="DV309" s="492"/>
      <c r="DW309" s="493"/>
      <c r="DX309" s="490">
        <f t="shared" si="49"/>
        <v>0</v>
      </c>
      <c r="DY309" s="314"/>
      <c r="DZ309" s="314"/>
      <c r="EA309" s="314"/>
      <c r="EB309" s="326"/>
      <c r="EC309" s="222"/>
    </row>
    <row r="310" spans="2:133" ht="15" customHeight="1" x14ac:dyDescent="0.2">
      <c r="B310" s="86" t="str">
        <f t="shared" si="45"/>
        <v/>
      </c>
      <c r="C310" s="240"/>
      <c r="D310" s="464"/>
      <c r="E310" s="464"/>
      <c r="F310" s="464"/>
      <c r="G310" s="464"/>
      <c r="H310" s="464"/>
      <c r="I310" s="464"/>
      <c r="J310" s="464"/>
      <c r="K310" s="464"/>
      <c r="L310" s="464"/>
      <c r="M310" s="464"/>
      <c r="N310" s="464"/>
      <c r="O310" s="464"/>
      <c r="P310" s="464"/>
      <c r="Q310" s="464"/>
      <c r="R310" s="455"/>
      <c r="S310" s="456"/>
      <c r="T310" s="456"/>
      <c r="U310" s="456"/>
      <c r="V310" s="456"/>
      <c r="W310" s="456"/>
      <c r="X310" s="456"/>
      <c r="Y310" s="456"/>
      <c r="Z310" s="456"/>
      <c r="AA310" s="456"/>
      <c r="AB310" s="452"/>
      <c r="AC310" s="453"/>
      <c r="AD310" s="453"/>
      <c r="AE310" s="453"/>
      <c r="AF310" s="454"/>
      <c r="AG310" s="452"/>
      <c r="AH310" s="453"/>
      <c r="AI310" s="453"/>
      <c r="AJ310" s="453"/>
      <c r="AK310" s="454"/>
      <c r="AL310" s="452"/>
      <c r="AM310" s="453"/>
      <c r="AN310" s="453"/>
      <c r="AO310" s="453"/>
      <c r="AP310" s="454"/>
      <c r="AQ310" s="415"/>
      <c r="AR310" s="416"/>
      <c r="AS310" s="416"/>
      <c r="AT310" s="416"/>
      <c r="AU310" s="417"/>
      <c r="AV310" s="424">
        <f t="shared" si="48"/>
        <v>0</v>
      </c>
      <c r="AW310" s="425"/>
      <c r="AX310" s="425"/>
      <c r="AY310" s="425"/>
      <c r="AZ310" s="426"/>
      <c r="DC310" s="222"/>
      <c r="DD310" s="491">
        <f>ROUND(Setup!$AP$6*AB310,0)</f>
        <v>0</v>
      </c>
      <c r="DE310" s="492"/>
      <c r="DF310" s="492"/>
      <c r="DG310" s="492"/>
      <c r="DH310" s="493"/>
      <c r="DI310" s="491">
        <f>ROUND(Setup!$AP$6*AG310,0)</f>
        <v>0</v>
      </c>
      <c r="DJ310" s="492"/>
      <c r="DK310" s="492"/>
      <c r="DL310" s="492"/>
      <c r="DM310" s="493"/>
      <c r="DN310" s="491">
        <f>ROUND(Setup!$AP$6*AL310,0)</f>
        <v>0</v>
      </c>
      <c r="DO310" s="492"/>
      <c r="DP310" s="492"/>
      <c r="DQ310" s="492"/>
      <c r="DR310" s="493"/>
      <c r="DS310" s="491">
        <f>ROUND(Setup!$AP$6*AQ310,0)</f>
        <v>0</v>
      </c>
      <c r="DT310" s="492"/>
      <c r="DU310" s="492"/>
      <c r="DV310" s="492"/>
      <c r="DW310" s="493"/>
      <c r="DX310" s="490">
        <f t="shared" si="49"/>
        <v>0</v>
      </c>
      <c r="DY310" s="314"/>
      <c r="DZ310" s="314"/>
      <c r="EA310" s="314"/>
      <c r="EB310" s="326"/>
      <c r="EC310" s="222"/>
    </row>
    <row r="311" spans="2:133" ht="15" customHeight="1" x14ac:dyDescent="0.2">
      <c r="B311" s="86" t="str">
        <f t="shared" si="45"/>
        <v/>
      </c>
      <c r="C311" s="240"/>
      <c r="D311" s="464"/>
      <c r="E311" s="464"/>
      <c r="F311" s="464"/>
      <c r="G311" s="464"/>
      <c r="H311" s="464"/>
      <c r="I311" s="464"/>
      <c r="J311" s="464"/>
      <c r="K311" s="464"/>
      <c r="L311" s="464"/>
      <c r="M311" s="464"/>
      <c r="N311" s="464"/>
      <c r="O311" s="464"/>
      <c r="P311" s="464"/>
      <c r="Q311" s="464"/>
      <c r="R311" s="442"/>
      <c r="S311" s="443"/>
      <c r="T311" s="443"/>
      <c r="U311" s="443"/>
      <c r="V311" s="443"/>
      <c r="W311" s="443"/>
      <c r="X311" s="443"/>
      <c r="Y311" s="443"/>
      <c r="Z311" s="443"/>
      <c r="AA311" s="443"/>
      <c r="AB311" s="415"/>
      <c r="AC311" s="416"/>
      <c r="AD311" s="416"/>
      <c r="AE311" s="416"/>
      <c r="AF311" s="417"/>
      <c r="AG311" s="452"/>
      <c r="AH311" s="453"/>
      <c r="AI311" s="453"/>
      <c r="AJ311" s="453"/>
      <c r="AK311" s="454"/>
      <c r="AL311" s="452"/>
      <c r="AM311" s="453"/>
      <c r="AN311" s="453"/>
      <c r="AO311" s="453"/>
      <c r="AP311" s="454"/>
      <c r="AQ311" s="415"/>
      <c r="AR311" s="416"/>
      <c r="AS311" s="416"/>
      <c r="AT311" s="416"/>
      <c r="AU311" s="417"/>
      <c r="AV311" s="424">
        <f t="shared" si="48"/>
        <v>0</v>
      </c>
      <c r="AW311" s="425"/>
      <c r="AX311" s="425"/>
      <c r="AY311" s="425"/>
      <c r="AZ311" s="426"/>
      <c r="DC311" s="222"/>
      <c r="DD311" s="491">
        <f>ROUND(Setup!$AP$6*AB311,0)</f>
        <v>0</v>
      </c>
      <c r="DE311" s="492"/>
      <c r="DF311" s="492"/>
      <c r="DG311" s="492"/>
      <c r="DH311" s="493"/>
      <c r="DI311" s="491">
        <f>ROUND(Setup!$AP$6*AG311,0)</f>
        <v>0</v>
      </c>
      <c r="DJ311" s="492"/>
      <c r="DK311" s="492"/>
      <c r="DL311" s="492"/>
      <c r="DM311" s="493"/>
      <c r="DN311" s="491">
        <f>ROUND(Setup!$AP$6*AL311,0)</f>
        <v>0</v>
      </c>
      <c r="DO311" s="492"/>
      <c r="DP311" s="492"/>
      <c r="DQ311" s="492"/>
      <c r="DR311" s="493"/>
      <c r="DS311" s="491">
        <f>ROUND(Setup!$AP$6*AQ311,0)</f>
        <v>0</v>
      </c>
      <c r="DT311" s="492"/>
      <c r="DU311" s="492"/>
      <c r="DV311" s="492"/>
      <c r="DW311" s="493"/>
      <c r="DX311" s="490">
        <f t="shared" si="49"/>
        <v>0</v>
      </c>
      <c r="DY311" s="314"/>
      <c r="DZ311" s="314"/>
      <c r="EA311" s="314"/>
      <c r="EB311" s="326"/>
      <c r="EC311" s="222"/>
    </row>
    <row r="312" spans="2:133" ht="15" customHeight="1" x14ac:dyDescent="0.2">
      <c r="B312" s="86" t="str">
        <f t="shared" si="45"/>
        <v/>
      </c>
      <c r="C312" s="240"/>
      <c r="D312" s="464"/>
      <c r="E312" s="464"/>
      <c r="F312" s="464"/>
      <c r="G312" s="464"/>
      <c r="H312" s="464"/>
      <c r="I312" s="464"/>
      <c r="J312" s="464"/>
      <c r="K312" s="464"/>
      <c r="L312" s="464"/>
      <c r="M312" s="464"/>
      <c r="N312" s="464"/>
      <c r="O312" s="464"/>
      <c r="P312" s="464"/>
      <c r="Q312" s="464"/>
      <c r="R312" s="442"/>
      <c r="S312" s="443"/>
      <c r="T312" s="443"/>
      <c r="U312" s="443"/>
      <c r="V312" s="443"/>
      <c r="W312" s="443"/>
      <c r="X312" s="443"/>
      <c r="Y312" s="443"/>
      <c r="Z312" s="443"/>
      <c r="AA312" s="443"/>
      <c r="AB312" s="415"/>
      <c r="AC312" s="416"/>
      <c r="AD312" s="416"/>
      <c r="AE312" s="416"/>
      <c r="AF312" s="417"/>
      <c r="AG312" s="452"/>
      <c r="AH312" s="453"/>
      <c r="AI312" s="453"/>
      <c r="AJ312" s="453"/>
      <c r="AK312" s="454"/>
      <c r="AL312" s="452"/>
      <c r="AM312" s="453"/>
      <c r="AN312" s="453"/>
      <c r="AO312" s="453"/>
      <c r="AP312" s="454"/>
      <c r="AQ312" s="415"/>
      <c r="AR312" s="416"/>
      <c r="AS312" s="416"/>
      <c r="AT312" s="416"/>
      <c r="AU312" s="417"/>
      <c r="AV312" s="424">
        <f t="shared" si="48"/>
        <v>0</v>
      </c>
      <c r="AW312" s="425"/>
      <c r="AX312" s="425"/>
      <c r="AY312" s="425"/>
      <c r="AZ312" s="426"/>
      <c r="DC312" s="222"/>
      <c r="DD312" s="491">
        <f>ROUND(Setup!$AP$6*AB312,0)</f>
        <v>0</v>
      </c>
      <c r="DE312" s="492"/>
      <c r="DF312" s="492"/>
      <c r="DG312" s="492"/>
      <c r="DH312" s="493"/>
      <c r="DI312" s="491">
        <f>ROUND(Setup!$AP$6*AG312,0)</f>
        <v>0</v>
      </c>
      <c r="DJ312" s="492"/>
      <c r="DK312" s="492"/>
      <c r="DL312" s="492"/>
      <c r="DM312" s="493"/>
      <c r="DN312" s="491">
        <f>ROUND(Setup!$AP$6*AL312,0)</f>
        <v>0</v>
      </c>
      <c r="DO312" s="492"/>
      <c r="DP312" s="492"/>
      <c r="DQ312" s="492"/>
      <c r="DR312" s="493"/>
      <c r="DS312" s="491">
        <f>ROUND(Setup!$AP$6*AQ312,0)</f>
        <v>0</v>
      </c>
      <c r="DT312" s="492"/>
      <c r="DU312" s="492"/>
      <c r="DV312" s="492"/>
      <c r="DW312" s="493"/>
      <c r="DX312" s="490">
        <f t="shared" si="49"/>
        <v>0</v>
      </c>
      <c r="DY312" s="314"/>
      <c r="DZ312" s="314"/>
      <c r="EA312" s="314"/>
      <c r="EB312" s="326"/>
      <c r="EC312" s="222"/>
    </row>
    <row r="313" spans="2:133" ht="15" customHeight="1" x14ac:dyDescent="0.2">
      <c r="B313" s="86" t="str">
        <f t="shared" si="45"/>
        <v/>
      </c>
      <c r="C313" s="240"/>
      <c r="D313" s="464"/>
      <c r="E313" s="464"/>
      <c r="F313" s="464"/>
      <c r="G313" s="464"/>
      <c r="H313" s="464"/>
      <c r="I313" s="464"/>
      <c r="J313" s="464"/>
      <c r="K313" s="464"/>
      <c r="L313" s="464"/>
      <c r="M313" s="464"/>
      <c r="N313" s="464"/>
      <c r="O313" s="464"/>
      <c r="P313" s="464"/>
      <c r="Q313" s="464"/>
      <c r="R313" s="442"/>
      <c r="S313" s="443"/>
      <c r="T313" s="443"/>
      <c r="U313" s="443"/>
      <c r="V313" s="443"/>
      <c r="W313" s="443"/>
      <c r="X313" s="443"/>
      <c r="Y313" s="443"/>
      <c r="Z313" s="443"/>
      <c r="AA313" s="443"/>
      <c r="AB313" s="415"/>
      <c r="AC313" s="416"/>
      <c r="AD313" s="416"/>
      <c r="AE313" s="416"/>
      <c r="AF313" s="417"/>
      <c r="AG313" s="415"/>
      <c r="AH313" s="416"/>
      <c r="AI313" s="416"/>
      <c r="AJ313" s="416"/>
      <c r="AK313" s="417"/>
      <c r="AL313" s="415"/>
      <c r="AM313" s="416"/>
      <c r="AN313" s="416"/>
      <c r="AO313" s="416"/>
      <c r="AP313" s="417"/>
      <c r="AQ313" s="415"/>
      <c r="AR313" s="416"/>
      <c r="AS313" s="416"/>
      <c r="AT313" s="416"/>
      <c r="AU313" s="417"/>
      <c r="AV313" s="424">
        <f t="shared" si="48"/>
        <v>0</v>
      </c>
      <c r="AW313" s="425"/>
      <c r="AX313" s="425"/>
      <c r="AY313" s="425"/>
      <c r="AZ313" s="426"/>
      <c r="DC313" s="222"/>
      <c r="DD313" s="491">
        <f>ROUND(Setup!$AP$6*AB313,0)</f>
        <v>0</v>
      </c>
      <c r="DE313" s="492"/>
      <c r="DF313" s="492"/>
      <c r="DG313" s="492"/>
      <c r="DH313" s="493"/>
      <c r="DI313" s="491">
        <f>ROUND(Setup!$AP$6*AG313,0)</f>
        <v>0</v>
      </c>
      <c r="DJ313" s="492"/>
      <c r="DK313" s="492"/>
      <c r="DL313" s="492"/>
      <c r="DM313" s="493"/>
      <c r="DN313" s="491">
        <f>ROUND(Setup!$AP$6*AL313,0)</f>
        <v>0</v>
      </c>
      <c r="DO313" s="492"/>
      <c r="DP313" s="492"/>
      <c r="DQ313" s="492"/>
      <c r="DR313" s="493"/>
      <c r="DS313" s="491">
        <f>ROUND(Setup!$AP$6*AQ313,0)</f>
        <v>0</v>
      </c>
      <c r="DT313" s="492"/>
      <c r="DU313" s="492"/>
      <c r="DV313" s="492"/>
      <c r="DW313" s="493"/>
      <c r="DX313" s="490">
        <f t="shared" si="49"/>
        <v>0</v>
      </c>
      <c r="DY313" s="314"/>
      <c r="DZ313" s="314"/>
      <c r="EA313" s="314"/>
      <c r="EB313" s="326"/>
      <c r="EC313" s="222"/>
    </row>
    <row r="314" spans="2:133" ht="15" customHeight="1" x14ac:dyDescent="0.2">
      <c r="B314" s="86" t="str">
        <f t="shared" si="45"/>
        <v/>
      </c>
      <c r="C314" s="240"/>
      <c r="D314" s="464"/>
      <c r="E314" s="464"/>
      <c r="F314" s="464"/>
      <c r="G314" s="464"/>
      <c r="H314" s="464"/>
      <c r="I314" s="464"/>
      <c r="J314" s="464"/>
      <c r="K314" s="464"/>
      <c r="L314" s="464"/>
      <c r="M314" s="464"/>
      <c r="N314" s="464"/>
      <c r="O314" s="464"/>
      <c r="P314" s="464"/>
      <c r="Q314" s="464"/>
      <c r="R314" s="442"/>
      <c r="S314" s="443"/>
      <c r="T314" s="443"/>
      <c r="U314" s="443"/>
      <c r="V314" s="443"/>
      <c r="W314" s="443"/>
      <c r="X314" s="443"/>
      <c r="Y314" s="443"/>
      <c r="Z314" s="443"/>
      <c r="AA314" s="443"/>
      <c r="AB314" s="415"/>
      <c r="AC314" s="416"/>
      <c r="AD314" s="416"/>
      <c r="AE314" s="416"/>
      <c r="AF314" s="417"/>
      <c r="AG314" s="415"/>
      <c r="AH314" s="416"/>
      <c r="AI314" s="416"/>
      <c r="AJ314" s="416"/>
      <c r="AK314" s="417"/>
      <c r="AL314" s="415"/>
      <c r="AM314" s="416"/>
      <c r="AN314" s="416"/>
      <c r="AO314" s="416"/>
      <c r="AP314" s="417"/>
      <c r="AQ314" s="415"/>
      <c r="AR314" s="416"/>
      <c r="AS314" s="416"/>
      <c r="AT314" s="416"/>
      <c r="AU314" s="417"/>
      <c r="AV314" s="424">
        <f t="shared" si="48"/>
        <v>0</v>
      </c>
      <c r="AW314" s="425"/>
      <c r="AX314" s="425"/>
      <c r="AY314" s="425"/>
      <c r="AZ314" s="426"/>
      <c r="DC314" s="222"/>
      <c r="DD314" s="491">
        <f>ROUND(Setup!$AP$6*AB314,0)</f>
        <v>0</v>
      </c>
      <c r="DE314" s="492"/>
      <c r="DF314" s="492"/>
      <c r="DG314" s="492"/>
      <c r="DH314" s="493"/>
      <c r="DI314" s="491">
        <f>ROUND(Setup!$AP$6*AG314,0)</f>
        <v>0</v>
      </c>
      <c r="DJ314" s="492"/>
      <c r="DK314" s="492"/>
      <c r="DL314" s="492"/>
      <c r="DM314" s="493"/>
      <c r="DN314" s="491">
        <f>ROUND(Setup!$AP$6*AL314,0)</f>
        <v>0</v>
      </c>
      <c r="DO314" s="492"/>
      <c r="DP314" s="492"/>
      <c r="DQ314" s="492"/>
      <c r="DR314" s="493"/>
      <c r="DS314" s="491">
        <f>ROUND(Setup!$AP$6*AQ314,0)</f>
        <v>0</v>
      </c>
      <c r="DT314" s="492"/>
      <c r="DU314" s="492"/>
      <c r="DV314" s="492"/>
      <c r="DW314" s="493"/>
      <c r="DX314" s="490">
        <f t="shared" si="49"/>
        <v>0</v>
      </c>
      <c r="DY314" s="314"/>
      <c r="DZ314" s="314"/>
      <c r="EA314" s="314"/>
      <c r="EB314" s="326"/>
      <c r="EC314" s="222"/>
    </row>
    <row r="315" spans="2:133" ht="15" customHeight="1" x14ac:dyDescent="0.2">
      <c r="B315" s="86" t="str">
        <f t="shared" si="45"/>
        <v/>
      </c>
      <c r="C315" s="240"/>
      <c r="D315" s="464"/>
      <c r="E315" s="464"/>
      <c r="F315" s="464"/>
      <c r="G315" s="464"/>
      <c r="H315" s="464"/>
      <c r="I315" s="464"/>
      <c r="J315" s="464"/>
      <c r="K315" s="464"/>
      <c r="L315" s="464"/>
      <c r="M315" s="464"/>
      <c r="N315" s="464"/>
      <c r="O315" s="464"/>
      <c r="P315" s="464"/>
      <c r="Q315" s="464"/>
      <c r="R315" s="442"/>
      <c r="S315" s="443"/>
      <c r="T315" s="443"/>
      <c r="U315" s="443"/>
      <c r="V315" s="443"/>
      <c r="W315" s="443"/>
      <c r="X315" s="443"/>
      <c r="Y315" s="443"/>
      <c r="Z315" s="443"/>
      <c r="AA315" s="443"/>
      <c r="AB315" s="415"/>
      <c r="AC315" s="416"/>
      <c r="AD315" s="416"/>
      <c r="AE315" s="416"/>
      <c r="AF315" s="417"/>
      <c r="AG315" s="415"/>
      <c r="AH315" s="416"/>
      <c r="AI315" s="416"/>
      <c r="AJ315" s="416"/>
      <c r="AK315" s="417"/>
      <c r="AL315" s="415"/>
      <c r="AM315" s="416"/>
      <c r="AN315" s="416"/>
      <c r="AO315" s="416"/>
      <c r="AP315" s="417"/>
      <c r="AQ315" s="415"/>
      <c r="AR315" s="416"/>
      <c r="AS315" s="416"/>
      <c r="AT315" s="416"/>
      <c r="AU315" s="417"/>
      <c r="AV315" s="424">
        <f t="shared" si="48"/>
        <v>0</v>
      </c>
      <c r="AW315" s="425"/>
      <c r="AX315" s="425"/>
      <c r="AY315" s="425"/>
      <c r="AZ315" s="426"/>
      <c r="DC315" s="222"/>
      <c r="DD315" s="491">
        <f>ROUND(Setup!$AP$6*AB315,0)</f>
        <v>0</v>
      </c>
      <c r="DE315" s="492"/>
      <c r="DF315" s="492"/>
      <c r="DG315" s="492"/>
      <c r="DH315" s="493"/>
      <c r="DI315" s="491">
        <f>ROUND(Setup!$AP$6*AG315,0)</f>
        <v>0</v>
      </c>
      <c r="DJ315" s="492"/>
      <c r="DK315" s="492"/>
      <c r="DL315" s="492"/>
      <c r="DM315" s="493"/>
      <c r="DN315" s="491">
        <f>ROUND(Setup!$AP$6*AL315,0)</f>
        <v>0</v>
      </c>
      <c r="DO315" s="492"/>
      <c r="DP315" s="492"/>
      <c r="DQ315" s="492"/>
      <c r="DR315" s="493"/>
      <c r="DS315" s="491">
        <f>ROUND(Setup!$AP$6*AQ315,0)</f>
        <v>0</v>
      </c>
      <c r="DT315" s="492"/>
      <c r="DU315" s="492"/>
      <c r="DV315" s="492"/>
      <c r="DW315" s="493"/>
      <c r="DX315" s="490">
        <f t="shared" si="49"/>
        <v>0</v>
      </c>
      <c r="DY315" s="314"/>
      <c r="DZ315" s="314"/>
      <c r="EA315" s="314"/>
      <c r="EB315" s="326"/>
      <c r="EC315" s="222"/>
    </row>
    <row r="316" spans="2:133" ht="15" customHeight="1" x14ac:dyDescent="0.2">
      <c r="B316" s="86" t="str">
        <f t="shared" si="45"/>
        <v/>
      </c>
      <c r="C316" s="240"/>
      <c r="D316" s="464"/>
      <c r="E316" s="464"/>
      <c r="F316" s="464"/>
      <c r="G316" s="464"/>
      <c r="H316" s="464"/>
      <c r="I316" s="464"/>
      <c r="J316" s="464"/>
      <c r="K316" s="464"/>
      <c r="L316" s="464"/>
      <c r="M316" s="464"/>
      <c r="N316" s="464"/>
      <c r="O316" s="464"/>
      <c r="P316" s="464"/>
      <c r="Q316" s="464"/>
      <c r="R316" s="442"/>
      <c r="S316" s="443"/>
      <c r="T316" s="443"/>
      <c r="U316" s="443"/>
      <c r="V316" s="443"/>
      <c r="W316" s="443"/>
      <c r="X316" s="443"/>
      <c r="Y316" s="443"/>
      <c r="Z316" s="443"/>
      <c r="AA316" s="443"/>
      <c r="AB316" s="415"/>
      <c r="AC316" s="416"/>
      <c r="AD316" s="416"/>
      <c r="AE316" s="416"/>
      <c r="AF316" s="417"/>
      <c r="AG316" s="415"/>
      <c r="AH316" s="416"/>
      <c r="AI316" s="416"/>
      <c r="AJ316" s="416"/>
      <c r="AK316" s="417"/>
      <c r="AL316" s="415"/>
      <c r="AM316" s="416"/>
      <c r="AN316" s="416"/>
      <c r="AO316" s="416"/>
      <c r="AP316" s="417"/>
      <c r="AQ316" s="415"/>
      <c r="AR316" s="416"/>
      <c r="AS316" s="416"/>
      <c r="AT316" s="416"/>
      <c r="AU316" s="417"/>
      <c r="AV316" s="424">
        <f t="shared" si="48"/>
        <v>0</v>
      </c>
      <c r="AW316" s="425"/>
      <c r="AX316" s="425"/>
      <c r="AY316" s="425"/>
      <c r="AZ316" s="426"/>
      <c r="DC316" s="222"/>
      <c r="DD316" s="491">
        <f>ROUND(Setup!$AP$6*AB316,0)</f>
        <v>0</v>
      </c>
      <c r="DE316" s="492"/>
      <c r="DF316" s="492"/>
      <c r="DG316" s="492"/>
      <c r="DH316" s="493"/>
      <c r="DI316" s="491">
        <f>ROUND(Setup!$AP$6*AG316,0)</f>
        <v>0</v>
      </c>
      <c r="DJ316" s="492"/>
      <c r="DK316" s="492"/>
      <c r="DL316" s="492"/>
      <c r="DM316" s="493"/>
      <c r="DN316" s="491">
        <f>ROUND(Setup!$AP$6*AL316,0)</f>
        <v>0</v>
      </c>
      <c r="DO316" s="492"/>
      <c r="DP316" s="492"/>
      <c r="DQ316" s="492"/>
      <c r="DR316" s="493"/>
      <c r="DS316" s="491">
        <f>ROUND(Setup!$AP$6*AQ316,0)</f>
        <v>0</v>
      </c>
      <c r="DT316" s="492"/>
      <c r="DU316" s="492"/>
      <c r="DV316" s="492"/>
      <c r="DW316" s="493"/>
      <c r="DX316" s="490">
        <f t="shared" si="49"/>
        <v>0</v>
      </c>
      <c r="DY316" s="314"/>
      <c r="DZ316" s="314"/>
      <c r="EA316" s="314"/>
      <c r="EB316" s="326"/>
      <c r="EC316" s="222"/>
    </row>
    <row r="317" spans="2:133" ht="15" customHeight="1" x14ac:dyDescent="0.2">
      <c r="B317" s="86" t="str">
        <f t="shared" si="45"/>
        <v/>
      </c>
      <c r="C317" s="240"/>
      <c r="D317" s="464"/>
      <c r="E317" s="464"/>
      <c r="F317" s="464"/>
      <c r="G317" s="464"/>
      <c r="H317" s="464"/>
      <c r="I317" s="464"/>
      <c r="J317" s="464"/>
      <c r="K317" s="464"/>
      <c r="L317" s="464"/>
      <c r="M317" s="464"/>
      <c r="N317" s="464"/>
      <c r="O317" s="464"/>
      <c r="P317" s="464"/>
      <c r="Q317" s="464"/>
      <c r="R317" s="442"/>
      <c r="S317" s="443"/>
      <c r="T317" s="443"/>
      <c r="U317" s="443"/>
      <c r="V317" s="443"/>
      <c r="W317" s="443"/>
      <c r="X317" s="443"/>
      <c r="Y317" s="443"/>
      <c r="Z317" s="443"/>
      <c r="AA317" s="443"/>
      <c r="AB317" s="415"/>
      <c r="AC317" s="416"/>
      <c r="AD317" s="416"/>
      <c r="AE317" s="416"/>
      <c r="AF317" s="417"/>
      <c r="AG317" s="415"/>
      <c r="AH317" s="416"/>
      <c r="AI317" s="416"/>
      <c r="AJ317" s="416"/>
      <c r="AK317" s="417"/>
      <c r="AL317" s="415"/>
      <c r="AM317" s="416"/>
      <c r="AN317" s="416"/>
      <c r="AO317" s="416"/>
      <c r="AP317" s="417"/>
      <c r="AQ317" s="415"/>
      <c r="AR317" s="416"/>
      <c r="AS317" s="416"/>
      <c r="AT317" s="416"/>
      <c r="AU317" s="417"/>
      <c r="AV317" s="424">
        <f t="shared" si="48"/>
        <v>0</v>
      </c>
      <c r="AW317" s="425"/>
      <c r="AX317" s="425"/>
      <c r="AY317" s="425"/>
      <c r="AZ317" s="426"/>
      <c r="DC317" s="222"/>
      <c r="DD317" s="491">
        <f>ROUND(Setup!$AP$6*AB317,0)</f>
        <v>0</v>
      </c>
      <c r="DE317" s="492"/>
      <c r="DF317" s="492"/>
      <c r="DG317" s="492"/>
      <c r="DH317" s="493"/>
      <c r="DI317" s="491">
        <f>ROUND(Setup!$AP$6*AG317,0)</f>
        <v>0</v>
      </c>
      <c r="DJ317" s="492"/>
      <c r="DK317" s="492"/>
      <c r="DL317" s="492"/>
      <c r="DM317" s="493"/>
      <c r="DN317" s="491">
        <f>ROUND(Setup!$AP$6*AL317,0)</f>
        <v>0</v>
      </c>
      <c r="DO317" s="492"/>
      <c r="DP317" s="492"/>
      <c r="DQ317" s="492"/>
      <c r="DR317" s="493"/>
      <c r="DS317" s="491">
        <f>ROUND(Setup!$AP$6*AQ317,0)</f>
        <v>0</v>
      </c>
      <c r="DT317" s="492"/>
      <c r="DU317" s="492"/>
      <c r="DV317" s="492"/>
      <c r="DW317" s="493"/>
      <c r="DX317" s="490">
        <f t="shared" si="49"/>
        <v>0</v>
      </c>
      <c r="DY317" s="314"/>
      <c r="DZ317" s="314"/>
      <c r="EA317" s="314"/>
      <c r="EB317" s="326"/>
      <c r="EC317" s="222"/>
    </row>
    <row r="318" spans="2:133" ht="15" customHeight="1" x14ac:dyDescent="0.2">
      <c r="B318" s="86" t="str">
        <f t="shared" si="45"/>
        <v/>
      </c>
      <c r="C318" s="240"/>
      <c r="D318" s="464"/>
      <c r="E318" s="464"/>
      <c r="F318" s="464"/>
      <c r="G318" s="464"/>
      <c r="H318" s="464"/>
      <c r="I318" s="464"/>
      <c r="J318" s="464"/>
      <c r="K318" s="464"/>
      <c r="L318" s="464"/>
      <c r="M318" s="464"/>
      <c r="N318" s="464"/>
      <c r="O318" s="464"/>
      <c r="P318" s="464"/>
      <c r="Q318" s="464"/>
      <c r="R318" s="442"/>
      <c r="S318" s="443"/>
      <c r="T318" s="443"/>
      <c r="U318" s="443"/>
      <c r="V318" s="443"/>
      <c r="W318" s="443"/>
      <c r="X318" s="443"/>
      <c r="Y318" s="443"/>
      <c r="Z318" s="443"/>
      <c r="AA318" s="443"/>
      <c r="AB318" s="415"/>
      <c r="AC318" s="416"/>
      <c r="AD318" s="416"/>
      <c r="AE318" s="416"/>
      <c r="AF318" s="417"/>
      <c r="AG318" s="415"/>
      <c r="AH318" s="416"/>
      <c r="AI318" s="416"/>
      <c r="AJ318" s="416"/>
      <c r="AK318" s="417"/>
      <c r="AL318" s="415"/>
      <c r="AM318" s="416"/>
      <c r="AN318" s="416"/>
      <c r="AO318" s="416"/>
      <c r="AP318" s="417"/>
      <c r="AQ318" s="415"/>
      <c r="AR318" s="416"/>
      <c r="AS318" s="416"/>
      <c r="AT318" s="416"/>
      <c r="AU318" s="417"/>
      <c r="AV318" s="424">
        <f t="shared" si="48"/>
        <v>0</v>
      </c>
      <c r="AW318" s="425"/>
      <c r="AX318" s="425"/>
      <c r="AY318" s="425"/>
      <c r="AZ318" s="426"/>
      <c r="DC318" s="222"/>
      <c r="DD318" s="491">
        <f>ROUND(Setup!$AP$6*AB318,0)</f>
        <v>0</v>
      </c>
      <c r="DE318" s="492"/>
      <c r="DF318" s="492"/>
      <c r="DG318" s="492"/>
      <c r="DH318" s="493"/>
      <c r="DI318" s="491">
        <f>ROUND(Setup!$AP$6*AG318,0)</f>
        <v>0</v>
      </c>
      <c r="DJ318" s="492"/>
      <c r="DK318" s="492"/>
      <c r="DL318" s="492"/>
      <c r="DM318" s="493"/>
      <c r="DN318" s="491">
        <f>ROUND(Setup!$AP$6*AL318,0)</f>
        <v>0</v>
      </c>
      <c r="DO318" s="492"/>
      <c r="DP318" s="492"/>
      <c r="DQ318" s="492"/>
      <c r="DR318" s="493"/>
      <c r="DS318" s="491">
        <f>ROUND(Setup!$AP$6*AQ318,0)</f>
        <v>0</v>
      </c>
      <c r="DT318" s="492"/>
      <c r="DU318" s="492"/>
      <c r="DV318" s="492"/>
      <c r="DW318" s="493"/>
      <c r="DX318" s="490">
        <f t="shared" si="49"/>
        <v>0</v>
      </c>
      <c r="DY318" s="314"/>
      <c r="DZ318" s="314"/>
      <c r="EA318" s="314"/>
      <c r="EB318" s="326"/>
      <c r="EC318" s="222"/>
    </row>
    <row r="319" spans="2:133" ht="15" customHeight="1" x14ac:dyDescent="0.2">
      <c r="B319" s="86" t="str">
        <f t="shared" si="45"/>
        <v/>
      </c>
      <c r="C319" s="240"/>
      <c r="D319" s="464"/>
      <c r="E319" s="464"/>
      <c r="F319" s="464"/>
      <c r="G319" s="464"/>
      <c r="H319" s="464"/>
      <c r="I319" s="464"/>
      <c r="J319" s="464"/>
      <c r="K319" s="464"/>
      <c r="L319" s="464"/>
      <c r="M319" s="464"/>
      <c r="N319" s="464"/>
      <c r="O319" s="464"/>
      <c r="P319" s="464"/>
      <c r="Q319" s="464"/>
      <c r="R319" s="442"/>
      <c r="S319" s="443"/>
      <c r="T319" s="443"/>
      <c r="U319" s="443"/>
      <c r="V319" s="443"/>
      <c r="W319" s="443"/>
      <c r="X319" s="443"/>
      <c r="Y319" s="443"/>
      <c r="Z319" s="443"/>
      <c r="AA319" s="443"/>
      <c r="AB319" s="415"/>
      <c r="AC319" s="416"/>
      <c r="AD319" s="416"/>
      <c r="AE319" s="416"/>
      <c r="AF319" s="417"/>
      <c r="AG319" s="415"/>
      <c r="AH319" s="416"/>
      <c r="AI319" s="416"/>
      <c r="AJ319" s="416"/>
      <c r="AK319" s="417"/>
      <c r="AL319" s="415"/>
      <c r="AM319" s="416"/>
      <c r="AN319" s="416"/>
      <c r="AO319" s="416"/>
      <c r="AP319" s="417"/>
      <c r="AQ319" s="415"/>
      <c r="AR319" s="416"/>
      <c r="AS319" s="416"/>
      <c r="AT319" s="416"/>
      <c r="AU319" s="417"/>
      <c r="AV319" s="424">
        <f t="shared" si="48"/>
        <v>0</v>
      </c>
      <c r="AW319" s="425"/>
      <c r="AX319" s="425"/>
      <c r="AY319" s="425"/>
      <c r="AZ319" s="426"/>
      <c r="DC319" s="222"/>
      <c r="DD319" s="491">
        <f>ROUND(Setup!$AP$6*AB319,0)</f>
        <v>0</v>
      </c>
      <c r="DE319" s="492"/>
      <c r="DF319" s="492"/>
      <c r="DG319" s="492"/>
      <c r="DH319" s="493"/>
      <c r="DI319" s="491">
        <f>ROUND(Setup!$AP$6*AG319,0)</f>
        <v>0</v>
      </c>
      <c r="DJ319" s="492"/>
      <c r="DK319" s="492"/>
      <c r="DL319" s="492"/>
      <c r="DM319" s="493"/>
      <c r="DN319" s="491">
        <f>ROUND(Setup!$AP$6*AL319,0)</f>
        <v>0</v>
      </c>
      <c r="DO319" s="492"/>
      <c r="DP319" s="492"/>
      <c r="DQ319" s="492"/>
      <c r="DR319" s="493"/>
      <c r="DS319" s="491">
        <f>ROUND(Setup!$AP$6*AQ319,0)</f>
        <v>0</v>
      </c>
      <c r="DT319" s="492"/>
      <c r="DU319" s="492"/>
      <c r="DV319" s="492"/>
      <c r="DW319" s="493"/>
      <c r="DX319" s="490">
        <f t="shared" si="49"/>
        <v>0</v>
      </c>
      <c r="DY319" s="314"/>
      <c r="DZ319" s="314"/>
      <c r="EA319" s="314"/>
      <c r="EB319" s="326"/>
      <c r="EC319" s="222"/>
    </row>
    <row r="320" spans="2:133" ht="15" customHeight="1" x14ac:dyDescent="0.2">
      <c r="B320" s="86" t="str">
        <f t="shared" si="45"/>
        <v/>
      </c>
      <c r="C320" s="240"/>
      <c r="D320" s="464"/>
      <c r="E320" s="464"/>
      <c r="F320" s="464"/>
      <c r="G320" s="464"/>
      <c r="H320" s="464"/>
      <c r="I320" s="464"/>
      <c r="J320" s="464"/>
      <c r="K320" s="464"/>
      <c r="L320" s="464"/>
      <c r="M320" s="464"/>
      <c r="N320" s="464"/>
      <c r="O320" s="464"/>
      <c r="P320" s="464"/>
      <c r="Q320" s="464"/>
      <c r="R320" s="442"/>
      <c r="S320" s="443"/>
      <c r="T320" s="443"/>
      <c r="U320" s="443"/>
      <c r="V320" s="443"/>
      <c r="W320" s="443"/>
      <c r="X320" s="443"/>
      <c r="Y320" s="443"/>
      <c r="Z320" s="443"/>
      <c r="AA320" s="443"/>
      <c r="AB320" s="415"/>
      <c r="AC320" s="416"/>
      <c r="AD320" s="416"/>
      <c r="AE320" s="416"/>
      <c r="AF320" s="417"/>
      <c r="AG320" s="415"/>
      <c r="AH320" s="416"/>
      <c r="AI320" s="416"/>
      <c r="AJ320" s="416"/>
      <c r="AK320" s="417"/>
      <c r="AL320" s="415"/>
      <c r="AM320" s="416"/>
      <c r="AN320" s="416"/>
      <c r="AO320" s="416"/>
      <c r="AP320" s="417"/>
      <c r="AQ320" s="415"/>
      <c r="AR320" s="416"/>
      <c r="AS320" s="416"/>
      <c r="AT320" s="416"/>
      <c r="AU320" s="417"/>
      <c r="AV320" s="424">
        <f t="shared" si="48"/>
        <v>0</v>
      </c>
      <c r="AW320" s="425"/>
      <c r="AX320" s="425"/>
      <c r="AY320" s="425"/>
      <c r="AZ320" s="426"/>
      <c r="DC320" s="222"/>
      <c r="DD320" s="491">
        <f>ROUND(Setup!$AP$6*AB320,0)</f>
        <v>0</v>
      </c>
      <c r="DE320" s="492"/>
      <c r="DF320" s="492"/>
      <c r="DG320" s="492"/>
      <c r="DH320" s="493"/>
      <c r="DI320" s="491">
        <f>ROUND(Setup!$AP$6*AG320,0)</f>
        <v>0</v>
      </c>
      <c r="DJ320" s="492"/>
      <c r="DK320" s="492"/>
      <c r="DL320" s="492"/>
      <c r="DM320" s="493"/>
      <c r="DN320" s="491">
        <f>ROUND(Setup!$AP$6*AL320,0)</f>
        <v>0</v>
      </c>
      <c r="DO320" s="492"/>
      <c r="DP320" s="492"/>
      <c r="DQ320" s="492"/>
      <c r="DR320" s="493"/>
      <c r="DS320" s="491">
        <f>ROUND(Setup!$AP$6*AQ320,0)</f>
        <v>0</v>
      </c>
      <c r="DT320" s="492"/>
      <c r="DU320" s="492"/>
      <c r="DV320" s="492"/>
      <c r="DW320" s="493"/>
      <c r="DX320" s="490">
        <f t="shared" si="49"/>
        <v>0</v>
      </c>
      <c r="DY320" s="314"/>
      <c r="DZ320" s="314"/>
      <c r="EA320" s="314"/>
      <c r="EB320" s="326"/>
      <c r="EC320" s="222"/>
    </row>
    <row r="321" spans="2:133" ht="15" customHeight="1" x14ac:dyDescent="0.2">
      <c r="B321" s="86" t="str">
        <f t="shared" si="45"/>
        <v/>
      </c>
      <c r="C321" s="240"/>
      <c r="D321" s="464"/>
      <c r="E321" s="464"/>
      <c r="F321" s="464"/>
      <c r="G321" s="464"/>
      <c r="H321" s="464"/>
      <c r="I321" s="464"/>
      <c r="J321" s="464"/>
      <c r="K321" s="464"/>
      <c r="L321" s="464"/>
      <c r="M321" s="464"/>
      <c r="N321" s="464"/>
      <c r="O321" s="464"/>
      <c r="P321" s="464"/>
      <c r="Q321" s="464"/>
      <c r="R321" s="442"/>
      <c r="S321" s="443"/>
      <c r="T321" s="443"/>
      <c r="U321" s="443"/>
      <c r="V321" s="443"/>
      <c r="W321" s="443"/>
      <c r="X321" s="443"/>
      <c r="Y321" s="443"/>
      <c r="Z321" s="443"/>
      <c r="AA321" s="443"/>
      <c r="AB321" s="415"/>
      <c r="AC321" s="416"/>
      <c r="AD321" s="416"/>
      <c r="AE321" s="416"/>
      <c r="AF321" s="417"/>
      <c r="AG321" s="415"/>
      <c r="AH321" s="416"/>
      <c r="AI321" s="416"/>
      <c r="AJ321" s="416"/>
      <c r="AK321" s="417"/>
      <c r="AL321" s="415"/>
      <c r="AM321" s="416"/>
      <c r="AN321" s="416"/>
      <c r="AO321" s="416"/>
      <c r="AP321" s="417"/>
      <c r="AQ321" s="415"/>
      <c r="AR321" s="416"/>
      <c r="AS321" s="416"/>
      <c r="AT321" s="416"/>
      <c r="AU321" s="417"/>
      <c r="AV321" s="424">
        <f t="shared" si="48"/>
        <v>0</v>
      </c>
      <c r="AW321" s="425"/>
      <c r="AX321" s="425"/>
      <c r="AY321" s="425"/>
      <c r="AZ321" s="426"/>
      <c r="DC321" s="222"/>
      <c r="DD321" s="491">
        <f>ROUND(Setup!$AP$6*AB321,0)</f>
        <v>0</v>
      </c>
      <c r="DE321" s="492"/>
      <c r="DF321" s="492"/>
      <c r="DG321" s="492"/>
      <c r="DH321" s="493"/>
      <c r="DI321" s="491">
        <f>ROUND(Setup!$AP$6*AG321,0)</f>
        <v>0</v>
      </c>
      <c r="DJ321" s="492"/>
      <c r="DK321" s="492"/>
      <c r="DL321" s="492"/>
      <c r="DM321" s="493"/>
      <c r="DN321" s="491">
        <f>ROUND(Setup!$AP$6*AL321,0)</f>
        <v>0</v>
      </c>
      <c r="DO321" s="492"/>
      <c r="DP321" s="492"/>
      <c r="DQ321" s="492"/>
      <c r="DR321" s="493"/>
      <c r="DS321" s="491">
        <f>ROUND(Setup!$AP$6*AQ321,0)</f>
        <v>0</v>
      </c>
      <c r="DT321" s="492"/>
      <c r="DU321" s="492"/>
      <c r="DV321" s="492"/>
      <c r="DW321" s="493"/>
      <c r="DX321" s="490">
        <f t="shared" si="49"/>
        <v>0</v>
      </c>
      <c r="DY321" s="314"/>
      <c r="DZ321" s="314"/>
      <c r="EA321" s="314"/>
      <c r="EB321" s="326"/>
      <c r="EC321" s="222"/>
    </row>
    <row r="322" spans="2:133" ht="15" customHeight="1" x14ac:dyDescent="0.2">
      <c r="B322" s="86" t="str">
        <f t="shared" si="45"/>
        <v/>
      </c>
      <c r="C322" s="240"/>
      <c r="D322" s="464"/>
      <c r="E322" s="464"/>
      <c r="F322" s="464"/>
      <c r="G322" s="464"/>
      <c r="H322" s="464"/>
      <c r="I322" s="464"/>
      <c r="J322" s="464"/>
      <c r="K322" s="464"/>
      <c r="L322" s="464"/>
      <c r="M322" s="464"/>
      <c r="N322" s="464"/>
      <c r="O322" s="464"/>
      <c r="P322" s="464"/>
      <c r="Q322" s="464"/>
      <c r="R322" s="442"/>
      <c r="S322" s="443"/>
      <c r="T322" s="443"/>
      <c r="U322" s="443"/>
      <c r="V322" s="443"/>
      <c r="W322" s="443"/>
      <c r="X322" s="443"/>
      <c r="Y322" s="443"/>
      <c r="Z322" s="443"/>
      <c r="AA322" s="443"/>
      <c r="AB322" s="415"/>
      <c r="AC322" s="416"/>
      <c r="AD322" s="416"/>
      <c r="AE322" s="416"/>
      <c r="AF322" s="417"/>
      <c r="AG322" s="415"/>
      <c r="AH322" s="416"/>
      <c r="AI322" s="416"/>
      <c r="AJ322" s="416"/>
      <c r="AK322" s="417"/>
      <c r="AL322" s="415"/>
      <c r="AM322" s="416"/>
      <c r="AN322" s="416"/>
      <c r="AO322" s="416"/>
      <c r="AP322" s="417"/>
      <c r="AQ322" s="415"/>
      <c r="AR322" s="416"/>
      <c r="AS322" s="416"/>
      <c r="AT322" s="416"/>
      <c r="AU322" s="417"/>
      <c r="AV322" s="424">
        <f t="shared" si="48"/>
        <v>0</v>
      </c>
      <c r="AW322" s="425"/>
      <c r="AX322" s="425"/>
      <c r="AY322" s="425"/>
      <c r="AZ322" s="426"/>
      <c r="DC322" s="222"/>
      <c r="DD322" s="491">
        <f>ROUND(Setup!$AP$6*AB322,0)</f>
        <v>0</v>
      </c>
      <c r="DE322" s="492"/>
      <c r="DF322" s="492"/>
      <c r="DG322" s="492"/>
      <c r="DH322" s="493"/>
      <c r="DI322" s="491">
        <f>ROUND(Setup!$AP$6*AG322,0)</f>
        <v>0</v>
      </c>
      <c r="DJ322" s="492"/>
      <c r="DK322" s="492"/>
      <c r="DL322" s="492"/>
      <c r="DM322" s="493"/>
      <c r="DN322" s="491">
        <f>ROUND(Setup!$AP$6*AL322,0)</f>
        <v>0</v>
      </c>
      <c r="DO322" s="492"/>
      <c r="DP322" s="492"/>
      <c r="DQ322" s="492"/>
      <c r="DR322" s="493"/>
      <c r="DS322" s="491">
        <f>ROUND(Setup!$AP$6*AQ322,0)</f>
        <v>0</v>
      </c>
      <c r="DT322" s="492"/>
      <c r="DU322" s="492"/>
      <c r="DV322" s="492"/>
      <c r="DW322" s="493"/>
      <c r="DX322" s="490">
        <f t="shared" si="49"/>
        <v>0</v>
      </c>
      <c r="DY322" s="314"/>
      <c r="DZ322" s="314"/>
      <c r="EA322" s="314"/>
      <c r="EB322" s="326"/>
      <c r="EC322" s="222"/>
    </row>
    <row r="323" spans="2:133" ht="15" customHeight="1" x14ac:dyDescent="0.2">
      <c r="B323" s="86" t="str">
        <f t="shared" si="45"/>
        <v/>
      </c>
      <c r="C323" s="240"/>
      <c r="D323" s="464"/>
      <c r="E323" s="464"/>
      <c r="F323" s="464"/>
      <c r="G323" s="464"/>
      <c r="H323" s="464"/>
      <c r="I323" s="464"/>
      <c r="J323" s="464"/>
      <c r="K323" s="464"/>
      <c r="L323" s="464"/>
      <c r="M323" s="464"/>
      <c r="N323" s="464"/>
      <c r="O323" s="464"/>
      <c r="P323" s="464"/>
      <c r="Q323" s="464"/>
      <c r="R323" s="442"/>
      <c r="S323" s="443"/>
      <c r="T323" s="443"/>
      <c r="U323" s="443"/>
      <c r="V323" s="443"/>
      <c r="W323" s="443"/>
      <c r="X323" s="443"/>
      <c r="Y323" s="443"/>
      <c r="Z323" s="443"/>
      <c r="AA323" s="443"/>
      <c r="AB323" s="415"/>
      <c r="AC323" s="416"/>
      <c r="AD323" s="416"/>
      <c r="AE323" s="416"/>
      <c r="AF323" s="417"/>
      <c r="AG323" s="415"/>
      <c r="AH323" s="416"/>
      <c r="AI323" s="416"/>
      <c r="AJ323" s="416"/>
      <c r="AK323" s="417"/>
      <c r="AL323" s="415"/>
      <c r="AM323" s="416"/>
      <c r="AN323" s="416"/>
      <c r="AO323" s="416"/>
      <c r="AP323" s="417"/>
      <c r="AQ323" s="415"/>
      <c r="AR323" s="416"/>
      <c r="AS323" s="416"/>
      <c r="AT323" s="416"/>
      <c r="AU323" s="417"/>
      <c r="AV323" s="424">
        <f t="shared" si="48"/>
        <v>0</v>
      </c>
      <c r="AW323" s="425"/>
      <c r="AX323" s="425"/>
      <c r="AY323" s="425"/>
      <c r="AZ323" s="426"/>
      <c r="DC323" s="222"/>
      <c r="DD323" s="491">
        <f>ROUND(Setup!$AP$6*AB323,0)</f>
        <v>0</v>
      </c>
      <c r="DE323" s="492"/>
      <c r="DF323" s="492"/>
      <c r="DG323" s="492"/>
      <c r="DH323" s="493"/>
      <c r="DI323" s="491">
        <f>ROUND(Setup!$AP$6*AG323,0)</f>
        <v>0</v>
      </c>
      <c r="DJ323" s="492"/>
      <c r="DK323" s="492"/>
      <c r="DL323" s="492"/>
      <c r="DM323" s="493"/>
      <c r="DN323" s="491">
        <f>ROUND(Setup!$AP$6*AL323,0)</f>
        <v>0</v>
      </c>
      <c r="DO323" s="492"/>
      <c r="DP323" s="492"/>
      <c r="DQ323" s="492"/>
      <c r="DR323" s="493"/>
      <c r="DS323" s="491">
        <f>ROUND(Setup!$AP$6*AQ323,0)</f>
        <v>0</v>
      </c>
      <c r="DT323" s="492"/>
      <c r="DU323" s="492"/>
      <c r="DV323" s="492"/>
      <c r="DW323" s="493"/>
      <c r="DX323" s="490">
        <f t="shared" si="49"/>
        <v>0</v>
      </c>
      <c r="DY323" s="314"/>
      <c r="DZ323" s="314"/>
      <c r="EA323" s="314"/>
      <c r="EB323" s="326"/>
      <c r="EC323" s="222"/>
    </row>
    <row r="324" spans="2:133" ht="15" customHeight="1" x14ac:dyDescent="0.2">
      <c r="B324" s="86" t="str">
        <f t="shared" si="45"/>
        <v/>
      </c>
      <c r="C324" s="240"/>
      <c r="D324" s="464"/>
      <c r="E324" s="464"/>
      <c r="F324" s="464"/>
      <c r="G324" s="464"/>
      <c r="H324" s="464"/>
      <c r="I324" s="464"/>
      <c r="J324" s="464"/>
      <c r="K324" s="464"/>
      <c r="L324" s="464"/>
      <c r="M324" s="464"/>
      <c r="N324" s="464"/>
      <c r="O324" s="464"/>
      <c r="P324" s="464"/>
      <c r="Q324" s="464"/>
      <c r="R324" s="442"/>
      <c r="S324" s="443"/>
      <c r="T324" s="443"/>
      <c r="U324" s="443"/>
      <c r="V324" s="443"/>
      <c r="W324" s="443"/>
      <c r="X324" s="443"/>
      <c r="Y324" s="443"/>
      <c r="Z324" s="443"/>
      <c r="AA324" s="443"/>
      <c r="AB324" s="415"/>
      <c r="AC324" s="416"/>
      <c r="AD324" s="416"/>
      <c r="AE324" s="416"/>
      <c r="AF324" s="417"/>
      <c r="AG324" s="415"/>
      <c r="AH324" s="416"/>
      <c r="AI324" s="416"/>
      <c r="AJ324" s="416"/>
      <c r="AK324" s="417"/>
      <c r="AL324" s="415"/>
      <c r="AM324" s="416"/>
      <c r="AN324" s="416"/>
      <c r="AO324" s="416"/>
      <c r="AP324" s="417"/>
      <c r="AQ324" s="415"/>
      <c r="AR324" s="416"/>
      <c r="AS324" s="416"/>
      <c r="AT324" s="416"/>
      <c r="AU324" s="417"/>
      <c r="AV324" s="424">
        <f t="shared" si="48"/>
        <v>0</v>
      </c>
      <c r="AW324" s="425"/>
      <c r="AX324" s="425"/>
      <c r="AY324" s="425"/>
      <c r="AZ324" s="426"/>
      <c r="DC324" s="222"/>
      <c r="DD324" s="491">
        <f>ROUND(Setup!$AP$6*AB324,0)</f>
        <v>0</v>
      </c>
      <c r="DE324" s="492"/>
      <c r="DF324" s="492"/>
      <c r="DG324" s="492"/>
      <c r="DH324" s="493"/>
      <c r="DI324" s="491">
        <f>ROUND(Setup!$AP$6*AG324,0)</f>
        <v>0</v>
      </c>
      <c r="DJ324" s="492"/>
      <c r="DK324" s="492"/>
      <c r="DL324" s="492"/>
      <c r="DM324" s="493"/>
      <c r="DN324" s="491">
        <f>ROUND(Setup!$AP$6*AL324,0)</f>
        <v>0</v>
      </c>
      <c r="DO324" s="492"/>
      <c r="DP324" s="492"/>
      <c r="DQ324" s="492"/>
      <c r="DR324" s="493"/>
      <c r="DS324" s="491">
        <f>ROUND(Setup!$AP$6*AQ324,0)</f>
        <v>0</v>
      </c>
      <c r="DT324" s="492"/>
      <c r="DU324" s="492"/>
      <c r="DV324" s="492"/>
      <c r="DW324" s="493"/>
      <c r="DX324" s="490">
        <f t="shared" si="49"/>
        <v>0</v>
      </c>
      <c r="DY324" s="314"/>
      <c r="DZ324" s="314"/>
      <c r="EA324" s="314"/>
      <c r="EB324" s="326"/>
      <c r="EC324" s="222"/>
    </row>
    <row r="325" spans="2:133" ht="15" customHeight="1" x14ac:dyDescent="0.2">
      <c r="B325" s="86" t="str">
        <f t="shared" si="45"/>
        <v/>
      </c>
      <c r="C325" s="240"/>
      <c r="D325" s="464"/>
      <c r="E325" s="464"/>
      <c r="F325" s="464"/>
      <c r="G325" s="464"/>
      <c r="H325" s="464"/>
      <c r="I325" s="464"/>
      <c r="J325" s="464"/>
      <c r="K325" s="464"/>
      <c r="L325" s="464"/>
      <c r="M325" s="464"/>
      <c r="N325" s="464"/>
      <c r="O325" s="464"/>
      <c r="P325" s="464"/>
      <c r="Q325" s="464"/>
      <c r="R325" s="442"/>
      <c r="S325" s="443"/>
      <c r="T325" s="443"/>
      <c r="U325" s="443"/>
      <c r="V325" s="443"/>
      <c r="W325" s="443"/>
      <c r="X325" s="443"/>
      <c r="Y325" s="443"/>
      <c r="Z325" s="443"/>
      <c r="AA325" s="443"/>
      <c r="AB325" s="415"/>
      <c r="AC325" s="416"/>
      <c r="AD325" s="416"/>
      <c r="AE325" s="416"/>
      <c r="AF325" s="417"/>
      <c r="AG325" s="415"/>
      <c r="AH325" s="416"/>
      <c r="AI325" s="416"/>
      <c r="AJ325" s="416"/>
      <c r="AK325" s="417"/>
      <c r="AL325" s="415"/>
      <c r="AM325" s="416"/>
      <c r="AN325" s="416"/>
      <c r="AO325" s="416"/>
      <c r="AP325" s="417"/>
      <c r="AQ325" s="415"/>
      <c r="AR325" s="416"/>
      <c r="AS325" s="416"/>
      <c r="AT325" s="416"/>
      <c r="AU325" s="417"/>
      <c r="AV325" s="424">
        <f t="shared" si="48"/>
        <v>0</v>
      </c>
      <c r="AW325" s="425"/>
      <c r="AX325" s="425"/>
      <c r="AY325" s="425"/>
      <c r="AZ325" s="426"/>
      <c r="DC325" s="222"/>
      <c r="DD325" s="491">
        <f>ROUND(Setup!$AP$6*AB325,0)</f>
        <v>0</v>
      </c>
      <c r="DE325" s="492"/>
      <c r="DF325" s="492"/>
      <c r="DG325" s="492"/>
      <c r="DH325" s="493"/>
      <c r="DI325" s="491">
        <f>ROUND(Setup!$AP$6*AG325,0)</f>
        <v>0</v>
      </c>
      <c r="DJ325" s="492"/>
      <c r="DK325" s="492"/>
      <c r="DL325" s="492"/>
      <c r="DM325" s="493"/>
      <c r="DN325" s="491">
        <f>ROUND(Setup!$AP$6*AL325,0)</f>
        <v>0</v>
      </c>
      <c r="DO325" s="492"/>
      <c r="DP325" s="492"/>
      <c r="DQ325" s="492"/>
      <c r="DR325" s="493"/>
      <c r="DS325" s="491">
        <f>ROUND(Setup!$AP$6*AQ325,0)</f>
        <v>0</v>
      </c>
      <c r="DT325" s="492"/>
      <c r="DU325" s="492"/>
      <c r="DV325" s="492"/>
      <c r="DW325" s="493"/>
      <c r="DX325" s="490">
        <f t="shared" si="49"/>
        <v>0</v>
      </c>
      <c r="DY325" s="314"/>
      <c r="DZ325" s="314"/>
      <c r="EA325" s="314"/>
      <c r="EB325" s="326"/>
      <c r="EC325" s="222"/>
    </row>
    <row r="326" spans="2:133" ht="15" customHeight="1" x14ac:dyDescent="0.2">
      <c r="B326" s="86" t="str">
        <f t="shared" si="45"/>
        <v/>
      </c>
      <c r="C326" s="240"/>
      <c r="D326" s="464"/>
      <c r="E326" s="464"/>
      <c r="F326" s="464"/>
      <c r="G326" s="464"/>
      <c r="H326" s="464"/>
      <c r="I326" s="464"/>
      <c r="J326" s="464"/>
      <c r="K326" s="464"/>
      <c r="L326" s="464"/>
      <c r="M326" s="464"/>
      <c r="N326" s="464"/>
      <c r="O326" s="464"/>
      <c r="P326" s="464"/>
      <c r="Q326" s="464"/>
      <c r="R326" s="442"/>
      <c r="S326" s="443"/>
      <c r="T326" s="443"/>
      <c r="U326" s="443"/>
      <c r="V326" s="443"/>
      <c r="W326" s="443"/>
      <c r="X326" s="443"/>
      <c r="Y326" s="443"/>
      <c r="Z326" s="443"/>
      <c r="AA326" s="443"/>
      <c r="AB326" s="415"/>
      <c r="AC326" s="416"/>
      <c r="AD326" s="416"/>
      <c r="AE326" s="416"/>
      <c r="AF326" s="417"/>
      <c r="AG326" s="415"/>
      <c r="AH326" s="416"/>
      <c r="AI326" s="416"/>
      <c r="AJ326" s="416"/>
      <c r="AK326" s="417"/>
      <c r="AL326" s="415"/>
      <c r="AM326" s="416"/>
      <c r="AN326" s="416"/>
      <c r="AO326" s="416"/>
      <c r="AP326" s="417"/>
      <c r="AQ326" s="415"/>
      <c r="AR326" s="416"/>
      <c r="AS326" s="416"/>
      <c r="AT326" s="416"/>
      <c r="AU326" s="417"/>
      <c r="AV326" s="424">
        <f t="shared" si="48"/>
        <v>0</v>
      </c>
      <c r="AW326" s="425"/>
      <c r="AX326" s="425"/>
      <c r="AY326" s="425"/>
      <c r="AZ326" s="426"/>
      <c r="DC326" s="222"/>
      <c r="DD326" s="491">
        <f>ROUND(Setup!$AP$6*AB326,0)</f>
        <v>0</v>
      </c>
      <c r="DE326" s="492"/>
      <c r="DF326" s="492"/>
      <c r="DG326" s="492"/>
      <c r="DH326" s="493"/>
      <c r="DI326" s="491">
        <f>ROUND(Setup!$AP$6*AG326,0)</f>
        <v>0</v>
      </c>
      <c r="DJ326" s="492"/>
      <c r="DK326" s="492"/>
      <c r="DL326" s="492"/>
      <c r="DM326" s="493"/>
      <c r="DN326" s="491">
        <f>ROUND(Setup!$AP$6*AL326,0)</f>
        <v>0</v>
      </c>
      <c r="DO326" s="492"/>
      <c r="DP326" s="492"/>
      <c r="DQ326" s="492"/>
      <c r="DR326" s="493"/>
      <c r="DS326" s="491">
        <f>ROUND(Setup!$AP$6*AQ326,0)</f>
        <v>0</v>
      </c>
      <c r="DT326" s="492"/>
      <c r="DU326" s="492"/>
      <c r="DV326" s="492"/>
      <c r="DW326" s="493"/>
      <c r="DX326" s="490">
        <f t="shared" si="49"/>
        <v>0</v>
      </c>
      <c r="DY326" s="314"/>
      <c r="DZ326" s="314"/>
      <c r="EA326" s="314"/>
      <c r="EB326" s="326"/>
      <c r="EC326" s="222"/>
    </row>
    <row r="327" spans="2:133" ht="15" customHeight="1" x14ac:dyDescent="0.2">
      <c r="B327" s="86" t="str">
        <f t="shared" si="45"/>
        <v/>
      </c>
      <c r="C327" s="240"/>
      <c r="D327" s="464"/>
      <c r="E327" s="464"/>
      <c r="F327" s="464"/>
      <c r="G327" s="464"/>
      <c r="H327" s="464"/>
      <c r="I327" s="464"/>
      <c r="J327" s="464"/>
      <c r="K327" s="464"/>
      <c r="L327" s="464"/>
      <c r="M327" s="464"/>
      <c r="N327" s="464"/>
      <c r="O327" s="464"/>
      <c r="P327" s="464"/>
      <c r="Q327" s="464"/>
      <c r="R327" s="442"/>
      <c r="S327" s="443"/>
      <c r="T327" s="443"/>
      <c r="U327" s="443"/>
      <c r="V327" s="443"/>
      <c r="W327" s="443"/>
      <c r="X327" s="443"/>
      <c r="Y327" s="443"/>
      <c r="Z327" s="443"/>
      <c r="AA327" s="443"/>
      <c r="AB327" s="415"/>
      <c r="AC327" s="416"/>
      <c r="AD327" s="416"/>
      <c r="AE327" s="416"/>
      <c r="AF327" s="417"/>
      <c r="AG327" s="415"/>
      <c r="AH327" s="416"/>
      <c r="AI327" s="416"/>
      <c r="AJ327" s="416"/>
      <c r="AK327" s="417"/>
      <c r="AL327" s="415"/>
      <c r="AM327" s="416"/>
      <c r="AN327" s="416"/>
      <c r="AO327" s="416"/>
      <c r="AP327" s="417"/>
      <c r="AQ327" s="415"/>
      <c r="AR327" s="416"/>
      <c r="AS327" s="416"/>
      <c r="AT327" s="416"/>
      <c r="AU327" s="417"/>
      <c r="AV327" s="424">
        <f t="shared" si="48"/>
        <v>0</v>
      </c>
      <c r="AW327" s="425"/>
      <c r="AX327" s="425"/>
      <c r="AY327" s="425"/>
      <c r="AZ327" s="426"/>
      <c r="DC327" s="222"/>
      <c r="DD327" s="491">
        <f>ROUND(Setup!$AP$6*AB327,0)</f>
        <v>0</v>
      </c>
      <c r="DE327" s="492"/>
      <c r="DF327" s="492"/>
      <c r="DG327" s="492"/>
      <c r="DH327" s="493"/>
      <c r="DI327" s="491">
        <f>ROUND(Setup!$AP$6*AG327,0)</f>
        <v>0</v>
      </c>
      <c r="DJ327" s="492"/>
      <c r="DK327" s="492"/>
      <c r="DL327" s="492"/>
      <c r="DM327" s="493"/>
      <c r="DN327" s="491">
        <f>ROUND(Setup!$AP$6*AL327,0)</f>
        <v>0</v>
      </c>
      <c r="DO327" s="492"/>
      <c r="DP327" s="492"/>
      <c r="DQ327" s="492"/>
      <c r="DR327" s="493"/>
      <c r="DS327" s="491">
        <f>ROUND(Setup!$AP$6*AQ327,0)</f>
        <v>0</v>
      </c>
      <c r="DT327" s="492"/>
      <c r="DU327" s="492"/>
      <c r="DV327" s="492"/>
      <c r="DW327" s="493"/>
      <c r="DX327" s="490">
        <f t="shared" si="49"/>
        <v>0</v>
      </c>
      <c r="DY327" s="314"/>
      <c r="DZ327" s="314"/>
      <c r="EA327" s="314"/>
      <c r="EB327" s="326"/>
      <c r="EC327" s="222"/>
    </row>
    <row r="328" spans="2:133" ht="15" customHeight="1" x14ac:dyDescent="0.2">
      <c r="B328" s="86" t="str">
        <f t="shared" si="45"/>
        <v/>
      </c>
      <c r="C328" s="240"/>
      <c r="D328" s="464"/>
      <c r="E328" s="464"/>
      <c r="F328" s="464"/>
      <c r="G328" s="464"/>
      <c r="H328" s="464"/>
      <c r="I328" s="464"/>
      <c r="J328" s="464"/>
      <c r="K328" s="464"/>
      <c r="L328" s="464"/>
      <c r="M328" s="464"/>
      <c r="N328" s="464"/>
      <c r="O328" s="464"/>
      <c r="P328" s="464"/>
      <c r="Q328" s="464"/>
      <c r="R328" s="442"/>
      <c r="S328" s="443"/>
      <c r="T328" s="443"/>
      <c r="U328" s="443"/>
      <c r="V328" s="443"/>
      <c r="W328" s="443"/>
      <c r="X328" s="443"/>
      <c r="Y328" s="443"/>
      <c r="Z328" s="443"/>
      <c r="AA328" s="443"/>
      <c r="AB328" s="415"/>
      <c r="AC328" s="416"/>
      <c r="AD328" s="416"/>
      <c r="AE328" s="416"/>
      <c r="AF328" s="417"/>
      <c r="AG328" s="415"/>
      <c r="AH328" s="416"/>
      <c r="AI328" s="416"/>
      <c r="AJ328" s="416"/>
      <c r="AK328" s="417"/>
      <c r="AL328" s="415"/>
      <c r="AM328" s="416"/>
      <c r="AN328" s="416"/>
      <c r="AO328" s="416"/>
      <c r="AP328" s="417"/>
      <c r="AQ328" s="415"/>
      <c r="AR328" s="416"/>
      <c r="AS328" s="416"/>
      <c r="AT328" s="416"/>
      <c r="AU328" s="417"/>
      <c r="AV328" s="424">
        <f t="shared" si="48"/>
        <v>0</v>
      </c>
      <c r="AW328" s="425"/>
      <c r="AX328" s="425"/>
      <c r="AY328" s="425"/>
      <c r="AZ328" s="426"/>
      <c r="DC328" s="222"/>
      <c r="DD328" s="491">
        <f>ROUND(Setup!$AP$6*AB328,0)</f>
        <v>0</v>
      </c>
      <c r="DE328" s="492"/>
      <c r="DF328" s="492"/>
      <c r="DG328" s="492"/>
      <c r="DH328" s="493"/>
      <c r="DI328" s="491">
        <f>ROUND(Setup!$AP$6*AG328,0)</f>
        <v>0</v>
      </c>
      <c r="DJ328" s="492"/>
      <c r="DK328" s="492"/>
      <c r="DL328" s="492"/>
      <c r="DM328" s="493"/>
      <c r="DN328" s="491">
        <f>ROUND(Setup!$AP$6*AL328,0)</f>
        <v>0</v>
      </c>
      <c r="DO328" s="492"/>
      <c r="DP328" s="492"/>
      <c r="DQ328" s="492"/>
      <c r="DR328" s="493"/>
      <c r="DS328" s="491">
        <f>ROUND(Setup!$AP$6*AQ328,0)</f>
        <v>0</v>
      </c>
      <c r="DT328" s="492"/>
      <c r="DU328" s="492"/>
      <c r="DV328" s="492"/>
      <c r="DW328" s="493"/>
      <c r="DX328" s="490">
        <f t="shared" si="49"/>
        <v>0</v>
      </c>
      <c r="DY328" s="314"/>
      <c r="DZ328" s="314"/>
      <c r="EA328" s="314"/>
      <c r="EB328" s="326"/>
      <c r="EC328" s="222"/>
    </row>
    <row r="329" spans="2:133" ht="15" customHeight="1" x14ac:dyDescent="0.2">
      <c r="B329" s="86" t="str">
        <f t="shared" si="45"/>
        <v/>
      </c>
      <c r="C329" s="240"/>
      <c r="D329" s="464"/>
      <c r="E329" s="464"/>
      <c r="F329" s="464"/>
      <c r="G329" s="464"/>
      <c r="H329" s="464"/>
      <c r="I329" s="464"/>
      <c r="J329" s="464"/>
      <c r="K329" s="464"/>
      <c r="L329" s="464"/>
      <c r="M329" s="464"/>
      <c r="N329" s="464"/>
      <c r="O329" s="464"/>
      <c r="P329" s="464"/>
      <c r="Q329" s="464"/>
      <c r="R329" s="442"/>
      <c r="S329" s="443"/>
      <c r="T329" s="443"/>
      <c r="U329" s="443"/>
      <c r="V329" s="443"/>
      <c r="W329" s="443"/>
      <c r="X329" s="443"/>
      <c r="Y329" s="443"/>
      <c r="Z329" s="443"/>
      <c r="AA329" s="443"/>
      <c r="AB329" s="415"/>
      <c r="AC329" s="416"/>
      <c r="AD329" s="416"/>
      <c r="AE329" s="416"/>
      <c r="AF329" s="417"/>
      <c r="AG329" s="415"/>
      <c r="AH329" s="416"/>
      <c r="AI329" s="416"/>
      <c r="AJ329" s="416"/>
      <c r="AK329" s="417"/>
      <c r="AL329" s="415"/>
      <c r="AM329" s="416"/>
      <c r="AN329" s="416"/>
      <c r="AO329" s="416"/>
      <c r="AP329" s="417"/>
      <c r="AQ329" s="415"/>
      <c r="AR329" s="416"/>
      <c r="AS329" s="416"/>
      <c r="AT329" s="416"/>
      <c r="AU329" s="417"/>
      <c r="AV329" s="424">
        <f t="shared" si="48"/>
        <v>0</v>
      </c>
      <c r="AW329" s="425"/>
      <c r="AX329" s="425"/>
      <c r="AY329" s="425"/>
      <c r="AZ329" s="426"/>
      <c r="DC329" s="222"/>
      <c r="DD329" s="491">
        <f>ROUND(Setup!$AP$6*AB329,0)</f>
        <v>0</v>
      </c>
      <c r="DE329" s="492"/>
      <c r="DF329" s="492"/>
      <c r="DG329" s="492"/>
      <c r="DH329" s="493"/>
      <c r="DI329" s="491">
        <f>ROUND(Setup!$AP$6*AG329,0)</f>
        <v>0</v>
      </c>
      <c r="DJ329" s="492"/>
      <c r="DK329" s="492"/>
      <c r="DL329" s="492"/>
      <c r="DM329" s="493"/>
      <c r="DN329" s="491">
        <f>ROUND(Setup!$AP$6*AL329,0)</f>
        <v>0</v>
      </c>
      <c r="DO329" s="492"/>
      <c r="DP329" s="492"/>
      <c r="DQ329" s="492"/>
      <c r="DR329" s="493"/>
      <c r="DS329" s="491">
        <f>ROUND(Setup!$AP$6*AQ329,0)</f>
        <v>0</v>
      </c>
      <c r="DT329" s="492"/>
      <c r="DU329" s="492"/>
      <c r="DV329" s="492"/>
      <c r="DW329" s="493"/>
      <c r="DX329" s="490">
        <f t="shared" si="49"/>
        <v>0</v>
      </c>
      <c r="DY329" s="314"/>
      <c r="DZ329" s="314"/>
      <c r="EA329" s="314"/>
      <c r="EB329" s="326"/>
      <c r="EC329" s="222"/>
    </row>
    <row r="330" spans="2:133" ht="15" customHeight="1" x14ac:dyDescent="0.2">
      <c r="B330" s="86" t="str">
        <f t="shared" si="45"/>
        <v/>
      </c>
      <c r="C330" s="240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42"/>
      <c r="S330" s="443"/>
      <c r="T330" s="443"/>
      <c r="U330" s="443"/>
      <c r="V330" s="443"/>
      <c r="W330" s="443"/>
      <c r="X330" s="443"/>
      <c r="Y330" s="443"/>
      <c r="Z330" s="443"/>
      <c r="AA330" s="443"/>
      <c r="AB330" s="415"/>
      <c r="AC330" s="416"/>
      <c r="AD330" s="416"/>
      <c r="AE330" s="416"/>
      <c r="AF330" s="417"/>
      <c r="AG330" s="415"/>
      <c r="AH330" s="416"/>
      <c r="AI330" s="416"/>
      <c r="AJ330" s="416"/>
      <c r="AK330" s="417"/>
      <c r="AL330" s="415"/>
      <c r="AM330" s="416"/>
      <c r="AN330" s="416"/>
      <c r="AO330" s="416"/>
      <c r="AP330" s="417"/>
      <c r="AQ330" s="415"/>
      <c r="AR330" s="416"/>
      <c r="AS330" s="416"/>
      <c r="AT330" s="416"/>
      <c r="AU330" s="417"/>
      <c r="AV330" s="424">
        <f t="shared" si="48"/>
        <v>0</v>
      </c>
      <c r="AW330" s="425"/>
      <c r="AX330" s="425"/>
      <c r="AY330" s="425"/>
      <c r="AZ330" s="426"/>
      <c r="DC330" s="222"/>
      <c r="DD330" s="491">
        <f>ROUND(Setup!$AP$6*AB330,0)</f>
        <v>0</v>
      </c>
      <c r="DE330" s="492"/>
      <c r="DF330" s="492"/>
      <c r="DG330" s="492"/>
      <c r="DH330" s="493"/>
      <c r="DI330" s="491">
        <f>ROUND(Setup!$AP$6*AG330,0)</f>
        <v>0</v>
      </c>
      <c r="DJ330" s="492"/>
      <c r="DK330" s="492"/>
      <c r="DL330" s="492"/>
      <c r="DM330" s="493"/>
      <c r="DN330" s="491">
        <f>ROUND(Setup!$AP$6*AL330,0)</f>
        <v>0</v>
      </c>
      <c r="DO330" s="492"/>
      <c r="DP330" s="492"/>
      <c r="DQ330" s="492"/>
      <c r="DR330" s="493"/>
      <c r="DS330" s="491">
        <f>ROUND(Setup!$AP$6*AQ330,0)</f>
        <v>0</v>
      </c>
      <c r="DT330" s="492"/>
      <c r="DU330" s="492"/>
      <c r="DV330" s="492"/>
      <c r="DW330" s="493"/>
      <c r="DX330" s="490">
        <f t="shared" si="49"/>
        <v>0</v>
      </c>
      <c r="DY330" s="314"/>
      <c r="DZ330" s="314"/>
      <c r="EA330" s="314"/>
      <c r="EB330" s="326"/>
      <c r="EC330" s="222"/>
    </row>
    <row r="331" spans="2:133" ht="15" customHeight="1" x14ac:dyDescent="0.2">
      <c r="B331" s="86" t="str">
        <f t="shared" si="45"/>
        <v/>
      </c>
      <c r="C331" s="240"/>
      <c r="D331" s="464"/>
      <c r="E331" s="464"/>
      <c r="F331" s="464"/>
      <c r="G331" s="464"/>
      <c r="H331" s="464"/>
      <c r="I331" s="464"/>
      <c r="J331" s="464"/>
      <c r="K331" s="464"/>
      <c r="L331" s="464"/>
      <c r="M331" s="464"/>
      <c r="N331" s="464"/>
      <c r="O331" s="464"/>
      <c r="P331" s="464"/>
      <c r="Q331" s="464"/>
      <c r="R331" s="442"/>
      <c r="S331" s="443"/>
      <c r="T331" s="443"/>
      <c r="U331" s="443"/>
      <c r="V331" s="443"/>
      <c r="W331" s="443"/>
      <c r="X331" s="443"/>
      <c r="Y331" s="443"/>
      <c r="Z331" s="443"/>
      <c r="AA331" s="443"/>
      <c r="AB331" s="415"/>
      <c r="AC331" s="416"/>
      <c r="AD331" s="416"/>
      <c r="AE331" s="416"/>
      <c r="AF331" s="417"/>
      <c r="AG331" s="415"/>
      <c r="AH331" s="416"/>
      <c r="AI331" s="416"/>
      <c r="AJ331" s="416"/>
      <c r="AK331" s="417"/>
      <c r="AL331" s="415"/>
      <c r="AM331" s="416"/>
      <c r="AN331" s="416"/>
      <c r="AO331" s="416"/>
      <c r="AP331" s="417"/>
      <c r="AQ331" s="415"/>
      <c r="AR331" s="416"/>
      <c r="AS331" s="416"/>
      <c r="AT331" s="416"/>
      <c r="AU331" s="417"/>
      <c r="AV331" s="424">
        <f t="shared" si="48"/>
        <v>0</v>
      </c>
      <c r="AW331" s="425"/>
      <c r="AX331" s="425"/>
      <c r="AY331" s="425"/>
      <c r="AZ331" s="426"/>
      <c r="DC331" s="222"/>
      <c r="DD331" s="491">
        <f>ROUND(Setup!$AP$6*AB331,0)</f>
        <v>0</v>
      </c>
      <c r="DE331" s="492"/>
      <c r="DF331" s="492"/>
      <c r="DG331" s="492"/>
      <c r="DH331" s="493"/>
      <c r="DI331" s="491">
        <f>ROUND(Setup!$AP$6*AG331,0)</f>
        <v>0</v>
      </c>
      <c r="DJ331" s="492"/>
      <c r="DK331" s="492"/>
      <c r="DL331" s="492"/>
      <c r="DM331" s="493"/>
      <c r="DN331" s="491">
        <f>ROUND(Setup!$AP$6*AL331,0)</f>
        <v>0</v>
      </c>
      <c r="DO331" s="492"/>
      <c r="DP331" s="492"/>
      <c r="DQ331" s="492"/>
      <c r="DR331" s="493"/>
      <c r="DS331" s="491">
        <f>ROUND(Setup!$AP$6*AQ331,0)</f>
        <v>0</v>
      </c>
      <c r="DT331" s="492"/>
      <c r="DU331" s="492"/>
      <c r="DV331" s="492"/>
      <c r="DW331" s="493"/>
      <c r="DX331" s="490">
        <f t="shared" si="49"/>
        <v>0</v>
      </c>
      <c r="DY331" s="314"/>
      <c r="DZ331" s="314"/>
      <c r="EA331" s="314"/>
      <c r="EB331" s="326"/>
      <c r="EC331" s="222"/>
    </row>
    <row r="332" spans="2:133" ht="15" customHeight="1" x14ac:dyDescent="0.2">
      <c r="B332" s="86" t="str">
        <f t="shared" ref="B332:B393" si="50">IF(C332="","",VLOOKUP(C332,$CP$11:$CQ$152,2,FALSE))</f>
        <v/>
      </c>
      <c r="C332" s="240"/>
      <c r="D332" s="464"/>
      <c r="E332" s="464"/>
      <c r="F332" s="464"/>
      <c r="G332" s="464"/>
      <c r="H332" s="464"/>
      <c r="I332" s="464"/>
      <c r="J332" s="464"/>
      <c r="K332" s="464"/>
      <c r="L332" s="464"/>
      <c r="M332" s="464"/>
      <c r="N332" s="464"/>
      <c r="O332" s="464"/>
      <c r="P332" s="464"/>
      <c r="Q332" s="464"/>
      <c r="R332" s="442"/>
      <c r="S332" s="443"/>
      <c r="T332" s="443"/>
      <c r="U332" s="443"/>
      <c r="V332" s="443"/>
      <c r="W332" s="443"/>
      <c r="X332" s="443"/>
      <c r="Y332" s="443"/>
      <c r="Z332" s="443"/>
      <c r="AA332" s="443"/>
      <c r="AB332" s="415"/>
      <c r="AC332" s="416"/>
      <c r="AD332" s="416"/>
      <c r="AE332" s="416"/>
      <c r="AF332" s="417"/>
      <c r="AG332" s="415"/>
      <c r="AH332" s="416"/>
      <c r="AI332" s="416"/>
      <c r="AJ332" s="416"/>
      <c r="AK332" s="417"/>
      <c r="AL332" s="415"/>
      <c r="AM332" s="416"/>
      <c r="AN332" s="416"/>
      <c r="AO332" s="416"/>
      <c r="AP332" s="417"/>
      <c r="AQ332" s="415"/>
      <c r="AR332" s="416"/>
      <c r="AS332" s="416"/>
      <c r="AT332" s="416"/>
      <c r="AU332" s="417"/>
      <c r="AV332" s="424">
        <f t="shared" si="48"/>
        <v>0</v>
      </c>
      <c r="AW332" s="425"/>
      <c r="AX332" s="425"/>
      <c r="AY332" s="425"/>
      <c r="AZ332" s="426"/>
      <c r="DC332" s="222"/>
      <c r="DD332" s="491">
        <f>ROUND(Setup!$AP$6*AB332,0)</f>
        <v>0</v>
      </c>
      <c r="DE332" s="492"/>
      <c r="DF332" s="492"/>
      <c r="DG332" s="492"/>
      <c r="DH332" s="493"/>
      <c r="DI332" s="491">
        <f>ROUND(Setup!$AP$6*AG332,0)</f>
        <v>0</v>
      </c>
      <c r="DJ332" s="492"/>
      <c r="DK332" s="492"/>
      <c r="DL332" s="492"/>
      <c r="DM332" s="493"/>
      <c r="DN332" s="491">
        <f>ROUND(Setup!$AP$6*AL332,0)</f>
        <v>0</v>
      </c>
      <c r="DO332" s="492"/>
      <c r="DP332" s="492"/>
      <c r="DQ332" s="492"/>
      <c r="DR332" s="493"/>
      <c r="DS332" s="491">
        <f>ROUND(Setup!$AP$6*AQ332,0)</f>
        <v>0</v>
      </c>
      <c r="DT332" s="492"/>
      <c r="DU332" s="492"/>
      <c r="DV332" s="492"/>
      <c r="DW332" s="493"/>
      <c r="DX332" s="490">
        <f t="shared" si="49"/>
        <v>0</v>
      </c>
      <c r="DY332" s="314"/>
      <c r="DZ332" s="314"/>
      <c r="EA332" s="314"/>
      <c r="EB332" s="326"/>
      <c r="EC332" s="222"/>
    </row>
    <row r="333" spans="2:133" ht="15" customHeight="1" x14ac:dyDescent="0.2">
      <c r="B333" s="86" t="str">
        <f t="shared" si="50"/>
        <v/>
      </c>
      <c r="C333" s="240"/>
      <c r="D333" s="464"/>
      <c r="E333" s="464"/>
      <c r="F333" s="464"/>
      <c r="G333" s="464"/>
      <c r="H333" s="464"/>
      <c r="I333" s="464"/>
      <c r="J333" s="464"/>
      <c r="K333" s="464"/>
      <c r="L333" s="464"/>
      <c r="M333" s="464"/>
      <c r="N333" s="464"/>
      <c r="O333" s="464"/>
      <c r="P333" s="464"/>
      <c r="Q333" s="464"/>
      <c r="R333" s="442"/>
      <c r="S333" s="443"/>
      <c r="T333" s="443"/>
      <c r="U333" s="443"/>
      <c r="V333" s="443"/>
      <c r="W333" s="443"/>
      <c r="X333" s="443"/>
      <c r="Y333" s="443"/>
      <c r="Z333" s="443"/>
      <c r="AA333" s="443"/>
      <c r="AB333" s="415"/>
      <c r="AC333" s="416"/>
      <c r="AD333" s="416"/>
      <c r="AE333" s="416"/>
      <c r="AF333" s="417"/>
      <c r="AG333" s="415"/>
      <c r="AH333" s="416"/>
      <c r="AI333" s="416"/>
      <c r="AJ333" s="416"/>
      <c r="AK333" s="417"/>
      <c r="AL333" s="415"/>
      <c r="AM333" s="416"/>
      <c r="AN333" s="416"/>
      <c r="AO333" s="416"/>
      <c r="AP333" s="417"/>
      <c r="AQ333" s="415"/>
      <c r="AR333" s="416"/>
      <c r="AS333" s="416"/>
      <c r="AT333" s="416"/>
      <c r="AU333" s="417"/>
      <c r="AV333" s="424">
        <f t="shared" si="48"/>
        <v>0</v>
      </c>
      <c r="AW333" s="425"/>
      <c r="AX333" s="425"/>
      <c r="AY333" s="425"/>
      <c r="AZ333" s="426"/>
      <c r="DC333" s="222"/>
      <c r="DD333" s="491">
        <f>ROUND(Setup!$AP$6*AB333,0)</f>
        <v>0</v>
      </c>
      <c r="DE333" s="492"/>
      <c r="DF333" s="492"/>
      <c r="DG333" s="492"/>
      <c r="DH333" s="493"/>
      <c r="DI333" s="491">
        <f>ROUND(Setup!$AP$6*AG333,0)</f>
        <v>0</v>
      </c>
      <c r="DJ333" s="492"/>
      <c r="DK333" s="492"/>
      <c r="DL333" s="492"/>
      <c r="DM333" s="493"/>
      <c r="DN333" s="491">
        <f>ROUND(Setup!$AP$6*AL333,0)</f>
        <v>0</v>
      </c>
      <c r="DO333" s="492"/>
      <c r="DP333" s="492"/>
      <c r="DQ333" s="492"/>
      <c r="DR333" s="493"/>
      <c r="DS333" s="491">
        <f>ROUND(Setup!$AP$6*AQ333,0)</f>
        <v>0</v>
      </c>
      <c r="DT333" s="492"/>
      <c r="DU333" s="492"/>
      <c r="DV333" s="492"/>
      <c r="DW333" s="493"/>
      <c r="DX333" s="490">
        <f t="shared" si="49"/>
        <v>0</v>
      </c>
      <c r="DY333" s="314"/>
      <c r="DZ333" s="314"/>
      <c r="EA333" s="314"/>
      <c r="EB333" s="326"/>
      <c r="EC333" s="222"/>
    </row>
    <row r="334" spans="2:133" ht="15" customHeight="1" x14ac:dyDescent="0.2">
      <c r="B334" s="86" t="str">
        <f t="shared" si="50"/>
        <v/>
      </c>
      <c r="C334" s="240"/>
      <c r="D334" s="464"/>
      <c r="E334" s="464"/>
      <c r="F334" s="464"/>
      <c r="G334" s="464"/>
      <c r="H334" s="464"/>
      <c r="I334" s="464"/>
      <c r="J334" s="464"/>
      <c r="K334" s="464"/>
      <c r="L334" s="464"/>
      <c r="M334" s="464"/>
      <c r="N334" s="464"/>
      <c r="O334" s="464"/>
      <c r="P334" s="464"/>
      <c r="Q334" s="464"/>
      <c r="R334" s="442"/>
      <c r="S334" s="443"/>
      <c r="T334" s="443"/>
      <c r="U334" s="443"/>
      <c r="V334" s="443"/>
      <c r="W334" s="443"/>
      <c r="X334" s="443"/>
      <c r="Y334" s="443"/>
      <c r="Z334" s="443"/>
      <c r="AA334" s="443"/>
      <c r="AB334" s="415"/>
      <c r="AC334" s="416"/>
      <c r="AD334" s="416"/>
      <c r="AE334" s="416"/>
      <c r="AF334" s="417"/>
      <c r="AG334" s="415"/>
      <c r="AH334" s="416"/>
      <c r="AI334" s="416"/>
      <c r="AJ334" s="416"/>
      <c r="AK334" s="417"/>
      <c r="AL334" s="415"/>
      <c r="AM334" s="416"/>
      <c r="AN334" s="416"/>
      <c r="AO334" s="416"/>
      <c r="AP334" s="417"/>
      <c r="AQ334" s="415"/>
      <c r="AR334" s="416"/>
      <c r="AS334" s="416"/>
      <c r="AT334" s="416"/>
      <c r="AU334" s="417"/>
      <c r="AV334" s="424">
        <f t="shared" si="48"/>
        <v>0</v>
      </c>
      <c r="AW334" s="425"/>
      <c r="AX334" s="425"/>
      <c r="AY334" s="425"/>
      <c r="AZ334" s="426"/>
      <c r="DC334" s="222"/>
      <c r="DD334" s="491">
        <f>ROUND(Setup!$AP$6*AB334,0)</f>
        <v>0</v>
      </c>
      <c r="DE334" s="492"/>
      <c r="DF334" s="492"/>
      <c r="DG334" s="492"/>
      <c r="DH334" s="493"/>
      <c r="DI334" s="491">
        <f>ROUND(Setup!$AP$6*AG334,0)</f>
        <v>0</v>
      </c>
      <c r="DJ334" s="492"/>
      <c r="DK334" s="492"/>
      <c r="DL334" s="492"/>
      <c r="DM334" s="493"/>
      <c r="DN334" s="491">
        <f>ROUND(Setup!$AP$6*AL334,0)</f>
        <v>0</v>
      </c>
      <c r="DO334" s="492"/>
      <c r="DP334" s="492"/>
      <c r="DQ334" s="492"/>
      <c r="DR334" s="493"/>
      <c r="DS334" s="491">
        <f>ROUND(Setup!$AP$6*AQ334,0)</f>
        <v>0</v>
      </c>
      <c r="DT334" s="492"/>
      <c r="DU334" s="492"/>
      <c r="DV334" s="492"/>
      <c r="DW334" s="493"/>
      <c r="DX334" s="490">
        <f t="shared" si="49"/>
        <v>0</v>
      </c>
      <c r="DY334" s="314"/>
      <c r="DZ334" s="314"/>
      <c r="EA334" s="314"/>
      <c r="EB334" s="326"/>
      <c r="EC334" s="222"/>
    </row>
    <row r="335" spans="2:133" ht="15" customHeight="1" x14ac:dyDescent="0.2">
      <c r="B335" s="86" t="str">
        <f t="shared" si="50"/>
        <v/>
      </c>
      <c r="C335" s="240"/>
      <c r="D335" s="464"/>
      <c r="E335" s="464"/>
      <c r="F335" s="464"/>
      <c r="G335" s="464"/>
      <c r="H335" s="464"/>
      <c r="I335" s="464"/>
      <c r="J335" s="464"/>
      <c r="K335" s="464"/>
      <c r="L335" s="464"/>
      <c r="M335" s="464"/>
      <c r="N335" s="464"/>
      <c r="O335" s="464"/>
      <c r="P335" s="464"/>
      <c r="Q335" s="464"/>
      <c r="R335" s="442"/>
      <c r="S335" s="443"/>
      <c r="T335" s="443"/>
      <c r="U335" s="443"/>
      <c r="V335" s="443"/>
      <c r="W335" s="443"/>
      <c r="X335" s="443"/>
      <c r="Y335" s="443"/>
      <c r="Z335" s="443"/>
      <c r="AA335" s="443"/>
      <c r="AB335" s="415"/>
      <c r="AC335" s="416"/>
      <c r="AD335" s="416"/>
      <c r="AE335" s="416"/>
      <c r="AF335" s="417"/>
      <c r="AG335" s="415"/>
      <c r="AH335" s="416"/>
      <c r="AI335" s="416"/>
      <c r="AJ335" s="416"/>
      <c r="AK335" s="417"/>
      <c r="AL335" s="415"/>
      <c r="AM335" s="416"/>
      <c r="AN335" s="416"/>
      <c r="AO335" s="416"/>
      <c r="AP335" s="417"/>
      <c r="AQ335" s="415"/>
      <c r="AR335" s="416"/>
      <c r="AS335" s="416"/>
      <c r="AT335" s="416"/>
      <c r="AU335" s="417"/>
      <c r="AV335" s="424">
        <f t="shared" si="48"/>
        <v>0</v>
      </c>
      <c r="AW335" s="425"/>
      <c r="AX335" s="425"/>
      <c r="AY335" s="425"/>
      <c r="AZ335" s="426"/>
      <c r="DC335" s="222"/>
      <c r="DD335" s="491">
        <f>ROUND(Setup!$AP$6*AB335,0)</f>
        <v>0</v>
      </c>
      <c r="DE335" s="492"/>
      <c r="DF335" s="492"/>
      <c r="DG335" s="492"/>
      <c r="DH335" s="493"/>
      <c r="DI335" s="491">
        <f>ROUND(Setup!$AP$6*AG335,0)</f>
        <v>0</v>
      </c>
      <c r="DJ335" s="492"/>
      <c r="DK335" s="492"/>
      <c r="DL335" s="492"/>
      <c r="DM335" s="493"/>
      <c r="DN335" s="491">
        <f>ROUND(Setup!$AP$6*AL335,0)</f>
        <v>0</v>
      </c>
      <c r="DO335" s="492"/>
      <c r="DP335" s="492"/>
      <c r="DQ335" s="492"/>
      <c r="DR335" s="493"/>
      <c r="DS335" s="491">
        <f>ROUND(Setup!$AP$6*AQ335,0)</f>
        <v>0</v>
      </c>
      <c r="DT335" s="492"/>
      <c r="DU335" s="492"/>
      <c r="DV335" s="492"/>
      <c r="DW335" s="493"/>
      <c r="DX335" s="490">
        <f t="shared" si="49"/>
        <v>0</v>
      </c>
      <c r="DY335" s="314"/>
      <c r="DZ335" s="314"/>
      <c r="EA335" s="314"/>
      <c r="EB335" s="326"/>
      <c r="EC335" s="222"/>
    </row>
    <row r="336" spans="2:133" ht="15" customHeight="1" x14ac:dyDescent="0.2">
      <c r="B336" s="86" t="str">
        <f t="shared" si="50"/>
        <v/>
      </c>
      <c r="C336" s="240"/>
      <c r="D336" s="464"/>
      <c r="E336" s="464"/>
      <c r="F336" s="464"/>
      <c r="G336" s="464"/>
      <c r="H336" s="464"/>
      <c r="I336" s="464"/>
      <c r="J336" s="464"/>
      <c r="K336" s="464"/>
      <c r="L336" s="464"/>
      <c r="M336" s="464"/>
      <c r="N336" s="464"/>
      <c r="O336" s="464"/>
      <c r="P336" s="464"/>
      <c r="Q336" s="464"/>
      <c r="R336" s="442"/>
      <c r="S336" s="443"/>
      <c r="T336" s="443"/>
      <c r="U336" s="443"/>
      <c r="V336" s="443"/>
      <c r="W336" s="443"/>
      <c r="X336" s="443"/>
      <c r="Y336" s="443"/>
      <c r="Z336" s="443"/>
      <c r="AA336" s="443"/>
      <c r="AB336" s="415"/>
      <c r="AC336" s="416"/>
      <c r="AD336" s="416"/>
      <c r="AE336" s="416"/>
      <c r="AF336" s="417"/>
      <c r="AG336" s="415"/>
      <c r="AH336" s="416"/>
      <c r="AI336" s="416"/>
      <c r="AJ336" s="416"/>
      <c r="AK336" s="417"/>
      <c r="AL336" s="415"/>
      <c r="AM336" s="416"/>
      <c r="AN336" s="416"/>
      <c r="AO336" s="416"/>
      <c r="AP336" s="417"/>
      <c r="AQ336" s="415"/>
      <c r="AR336" s="416"/>
      <c r="AS336" s="416"/>
      <c r="AT336" s="416"/>
      <c r="AU336" s="417"/>
      <c r="AV336" s="424">
        <f t="shared" si="48"/>
        <v>0</v>
      </c>
      <c r="AW336" s="425"/>
      <c r="AX336" s="425"/>
      <c r="AY336" s="425"/>
      <c r="AZ336" s="426"/>
      <c r="DC336" s="222"/>
      <c r="DD336" s="491">
        <f>ROUND(Setup!$AP$6*AB336,0)</f>
        <v>0</v>
      </c>
      <c r="DE336" s="492"/>
      <c r="DF336" s="492"/>
      <c r="DG336" s="492"/>
      <c r="DH336" s="493"/>
      <c r="DI336" s="491">
        <f>ROUND(Setup!$AP$6*AG336,0)</f>
        <v>0</v>
      </c>
      <c r="DJ336" s="492"/>
      <c r="DK336" s="492"/>
      <c r="DL336" s="492"/>
      <c r="DM336" s="493"/>
      <c r="DN336" s="491">
        <f>ROUND(Setup!$AP$6*AL336,0)</f>
        <v>0</v>
      </c>
      <c r="DO336" s="492"/>
      <c r="DP336" s="492"/>
      <c r="DQ336" s="492"/>
      <c r="DR336" s="493"/>
      <c r="DS336" s="491">
        <f>ROUND(Setup!$AP$6*AQ336,0)</f>
        <v>0</v>
      </c>
      <c r="DT336" s="492"/>
      <c r="DU336" s="492"/>
      <c r="DV336" s="492"/>
      <c r="DW336" s="493"/>
      <c r="DX336" s="490">
        <f t="shared" si="49"/>
        <v>0</v>
      </c>
      <c r="DY336" s="314"/>
      <c r="DZ336" s="314"/>
      <c r="EA336" s="314"/>
      <c r="EB336" s="326"/>
      <c r="EC336" s="222"/>
    </row>
    <row r="337" spans="2:133" ht="15" customHeight="1" x14ac:dyDescent="0.2">
      <c r="B337" s="86" t="str">
        <f t="shared" si="50"/>
        <v/>
      </c>
      <c r="C337" s="240"/>
      <c r="D337" s="464"/>
      <c r="E337" s="464"/>
      <c r="F337" s="464"/>
      <c r="G337" s="464"/>
      <c r="H337" s="464"/>
      <c r="I337" s="464"/>
      <c r="J337" s="464"/>
      <c r="K337" s="464"/>
      <c r="L337" s="464"/>
      <c r="M337" s="464"/>
      <c r="N337" s="464"/>
      <c r="O337" s="464"/>
      <c r="P337" s="464"/>
      <c r="Q337" s="464"/>
      <c r="R337" s="442"/>
      <c r="S337" s="443"/>
      <c r="T337" s="443"/>
      <c r="U337" s="443"/>
      <c r="V337" s="443"/>
      <c r="W337" s="443"/>
      <c r="X337" s="443"/>
      <c r="Y337" s="443"/>
      <c r="Z337" s="443"/>
      <c r="AA337" s="443"/>
      <c r="AB337" s="415"/>
      <c r="AC337" s="416"/>
      <c r="AD337" s="416"/>
      <c r="AE337" s="416"/>
      <c r="AF337" s="417"/>
      <c r="AG337" s="415"/>
      <c r="AH337" s="416"/>
      <c r="AI337" s="416"/>
      <c r="AJ337" s="416"/>
      <c r="AK337" s="417"/>
      <c r="AL337" s="415"/>
      <c r="AM337" s="416"/>
      <c r="AN337" s="416"/>
      <c r="AO337" s="416"/>
      <c r="AP337" s="417"/>
      <c r="AQ337" s="415"/>
      <c r="AR337" s="416"/>
      <c r="AS337" s="416"/>
      <c r="AT337" s="416"/>
      <c r="AU337" s="417"/>
      <c r="AV337" s="424">
        <f t="shared" si="48"/>
        <v>0</v>
      </c>
      <c r="AW337" s="425"/>
      <c r="AX337" s="425"/>
      <c r="AY337" s="425"/>
      <c r="AZ337" s="426"/>
      <c r="DC337" s="222"/>
      <c r="DD337" s="491">
        <f>ROUND(Setup!$AP$6*AB337,0)</f>
        <v>0</v>
      </c>
      <c r="DE337" s="492"/>
      <c r="DF337" s="492"/>
      <c r="DG337" s="492"/>
      <c r="DH337" s="493"/>
      <c r="DI337" s="491">
        <f>ROUND(Setup!$AP$6*AG337,0)</f>
        <v>0</v>
      </c>
      <c r="DJ337" s="492"/>
      <c r="DK337" s="492"/>
      <c r="DL337" s="492"/>
      <c r="DM337" s="493"/>
      <c r="DN337" s="491">
        <f>ROUND(Setup!$AP$6*AL337,0)</f>
        <v>0</v>
      </c>
      <c r="DO337" s="492"/>
      <c r="DP337" s="492"/>
      <c r="DQ337" s="492"/>
      <c r="DR337" s="493"/>
      <c r="DS337" s="491">
        <f>ROUND(Setup!$AP$6*AQ337,0)</f>
        <v>0</v>
      </c>
      <c r="DT337" s="492"/>
      <c r="DU337" s="492"/>
      <c r="DV337" s="492"/>
      <c r="DW337" s="493"/>
      <c r="DX337" s="490">
        <f t="shared" si="49"/>
        <v>0</v>
      </c>
      <c r="DY337" s="314"/>
      <c r="DZ337" s="314"/>
      <c r="EA337" s="314"/>
      <c r="EB337" s="326"/>
      <c r="EC337" s="222"/>
    </row>
    <row r="338" spans="2:133" ht="15" customHeight="1" x14ac:dyDescent="0.2">
      <c r="B338" s="86" t="str">
        <f t="shared" si="50"/>
        <v/>
      </c>
      <c r="C338" s="240"/>
      <c r="D338" s="464"/>
      <c r="E338" s="464"/>
      <c r="F338" s="464"/>
      <c r="G338" s="464"/>
      <c r="H338" s="464"/>
      <c r="I338" s="464"/>
      <c r="J338" s="464"/>
      <c r="K338" s="464"/>
      <c r="L338" s="464"/>
      <c r="M338" s="464"/>
      <c r="N338" s="464"/>
      <c r="O338" s="464"/>
      <c r="P338" s="464"/>
      <c r="Q338" s="464"/>
      <c r="R338" s="442"/>
      <c r="S338" s="443"/>
      <c r="T338" s="443"/>
      <c r="U338" s="443"/>
      <c r="V338" s="443"/>
      <c r="W338" s="443"/>
      <c r="X338" s="443"/>
      <c r="Y338" s="443"/>
      <c r="Z338" s="443"/>
      <c r="AA338" s="443"/>
      <c r="AB338" s="415"/>
      <c r="AC338" s="416"/>
      <c r="AD338" s="416"/>
      <c r="AE338" s="416"/>
      <c r="AF338" s="417"/>
      <c r="AG338" s="415"/>
      <c r="AH338" s="416"/>
      <c r="AI338" s="416"/>
      <c r="AJ338" s="416"/>
      <c r="AK338" s="417"/>
      <c r="AL338" s="415"/>
      <c r="AM338" s="416"/>
      <c r="AN338" s="416"/>
      <c r="AO338" s="416"/>
      <c r="AP338" s="417"/>
      <c r="AQ338" s="415"/>
      <c r="AR338" s="416"/>
      <c r="AS338" s="416"/>
      <c r="AT338" s="416"/>
      <c r="AU338" s="417"/>
      <c r="AV338" s="424">
        <f t="shared" si="48"/>
        <v>0</v>
      </c>
      <c r="AW338" s="425"/>
      <c r="AX338" s="425"/>
      <c r="AY338" s="425"/>
      <c r="AZ338" s="426"/>
      <c r="DC338" s="222"/>
      <c r="DD338" s="491">
        <f>ROUND(Setup!$AP$6*AB338,0)</f>
        <v>0</v>
      </c>
      <c r="DE338" s="492"/>
      <c r="DF338" s="492"/>
      <c r="DG338" s="492"/>
      <c r="DH338" s="493"/>
      <c r="DI338" s="491">
        <f>ROUND(Setup!$AP$6*AG338,0)</f>
        <v>0</v>
      </c>
      <c r="DJ338" s="492"/>
      <c r="DK338" s="492"/>
      <c r="DL338" s="492"/>
      <c r="DM338" s="493"/>
      <c r="DN338" s="491">
        <f>ROUND(Setup!$AP$6*AL338,0)</f>
        <v>0</v>
      </c>
      <c r="DO338" s="492"/>
      <c r="DP338" s="492"/>
      <c r="DQ338" s="492"/>
      <c r="DR338" s="493"/>
      <c r="DS338" s="491">
        <f>ROUND(Setup!$AP$6*AQ338,0)</f>
        <v>0</v>
      </c>
      <c r="DT338" s="492"/>
      <c r="DU338" s="492"/>
      <c r="DV338" s="492"/>
      <c r="DW338" s="493"/>
      <c r="DX338" s="490">
        <f t="shared" si="49"/>
        <v>0</v>
      </c>
      <c r="DY338" s="314"/>
      <c r="DZ338" s="314"/>
      <c r="EA338" s="314"/>
      <c r="EB338" s="326"/>
      <c r="EC338" s="222"/>
    </row>
    <row r="339" spans="2:133" ht="15" customHeight="1" x14ac:dyDescent="0.2">
      <c r="B339" s="86" t="str">
        <f t="shared" si="50"/>
        <v/>
      </c>
      <c r="C339" s="240"/>
      <c r="D339" s="464"/>
      <c r="E339" s="464"/>
      <c r="F339" s="464"/>
      <c r="G339" s="464"/>
      <c r="H339" s="464"/>
      <c r="I339" s="464"/>
      <c r="J339" s="464"/>
      <c r="K339" s="464"/>
      <c r="L339" s="464"/>
      <c r="M339" s="464"/>
      <c r="N339" s="464"/>
      <c r="O339" s="464"/>
      <c r="P339" s="464"/>
      <c r="Q339" s="464"/>
      <c r="R339" s="442"/>
      <c r="S339" s="443"/>
      <c r="T339" s="443"/>
      <c r="U339" s="443"/>
      <c r="V339" s="443"/>
      <c r="W339" s="443"/>
      <c r="X339" s="443"/>
      <c r="Y339" s="443"/>
      <c r="Z339" s="443"/>
      <c r="AA339" s="443"/>
      <c r="AB339" s="415"/>
      <c r="AC339" s="416"/>
      <c r="AD339" s="416"/>
      <c r="AE339" s="416"/>
      <c r="AF339" s="417"/>
      <c r="AG339" s="415"/>
      <c r="AH339" s="416"/>
      <c r="AI339" s="416"/>
      <c r="AJ339" s="416"/>
      <c r="AK339" s="417"/>
      <c r="AL339" s="415"/>
      <c r="AM339" s="416"/>
      <c r="AN339" s="416"/>
      <c r="AO339" s="416"/>
      <c r="AP339" s="417"/>
      <c r="AQ339" s="415"/>
      <c r="AR339" s="416"/>
      <c r="AS339" s="416"/>
      <c r="AT339" s="416"/>
      <c r="AU339" s="417"/>
      <c r="AV339" s="424">
        <f t="shared" si="48"/>
        <v>0</v>
      </c>
      <c r="AW339" s="425"/>
      <c r="AX339" s="425"/>
      <c r="AY339" s="425"/>
      <c r="AZ339" s="426"/>
      <c r="DC339" s="222"/>
      <c r="DD339" s="491">
        <f>ROUND(Setup!$AP$6*AB339,0)</f>
        <v>0</v>
      </c>
      <c r="DE339" s="492"/>
      <c r="DF339" s="492"/>
      <c r="DG339" s="492"/>
      <c r="DH339" s="493"/>
      <c r="DI339" s="491">
        <f>ROUND(Setup!$AP$6*AG339,0)</f>
        <v>0</v>
      </c>
      <c r="DJ339" s="492"/>
      <c r="DK339" s="492"/>
      <c r="DL339" s="492"/>
      <c r="DM339" s="493"/>
      <c r="DN339" s="491">
        <f>ROUND(Setup!$AP$6*AL339,0)</f>
        <v>0</v>
      </c>
      <c r="DO339" s="492"/>
      <c r="DP339" s="492"/>
      <c r="DQ339" s="492"/>
      <c r="DR339" s="493"/>
      <c r="DS339" s="491">
        <f>ROUND(Setup!$AP$6*AQ339,0)</f>
        <v>0</v>
      </c>
      <c r="DT339" s="492"/>
      <c r="DU339" s="492"/>
      <c r="DV339" s="492"/>
      <c r="DW339" s="493"/>
      <c r="DX339" s="490">
        <f t="shared" si="49"/>
        <v>0</v>
      </c>
      <c r="DY339" s="314"/>
      <c r="DZ339" s="314"/>
      <c r="EA339" s="314"/>
      <c r="EB339" s="326"/>
      <c r="EC339" s="222"/>
    </row>
    <row r="340" spans="2:133" ht="15" customHeight="1" x14ac:dyDescent="0.2">
      <c r="B340" s="86" t="str">
        <f t="shared" si="50"/>
        <v/>
      </c>
      <c r="C340" s="240"/>
      <c r="D340" s="464"/>
      <c r="E340" s="464"/>
      <c r="F340" s="464"/>
      <c r="G340" s="464"/>
      <c r="H340" s="464"/>
      <c r="I340" s="464"/>
      <c r="J340" s="464"/>
      <c r="K340" s="464"/>
      <c r="L340" s="464"/>
      <c r="M340" s="464"/>
      <c r="N340" s="464"/>
      <c r="O340" s="464"/>
      <c r="P340" s="464"/>
      <c r="Q340" s="464"/>
      <c r="R340" s="442"/>
      <c r="S340" s="443"/>
      <c r="T340" s="443"/>
      <c r="U340" s="443"/>
      <c r="V340" s="443"/>
      <c r="W340" s="443"/>
      <c r="X340" s="443"/>
      <c r="Y340" s="443"/>
      <c r="Z340" s="443"/>
      <c r="AA340" s="443"/>
      <c r="AB340" s="415"/>
      <c r="AC340" s="416"/>
      <c r="AD340" s="416"/>
      <c r="AE340" s="416"/>
      <c r="AF340" s="417"/>
      <c r="AG340" s="415"/>
      <c r="AH340" s="416"/>
      <c r="AI340" s="416"/>
      <c r="AJ340" s="416"/>
      <c r="AK340" s="417"/>
      <c r="AL340" s="415"/>
      <c r="AM340" s="416"/>
      <c r="AN340" s="416"/>
      <c r="AO340" s="416"/>
      <c r="AP340" s="417"/>
      <c r="AQ340" s="415"/>
      <c r="AR340" s="416"/>
      <c r="AS340" s="416"/>
      <c r="AT340" s="416"/>
      <c r="AU340" s="417"/>
      <c r="AV340" s="424">
        <f t="shared" si="48"/>
        <v>0</v>
      </c>
      <c r="AW340" s="425"/>
      <c r="AX340" s="425"/>
      <c r="AY340" s="425"/>
      <c r="AZ340" s="426"/>
      <c r="DC340" s="222"/>
      <c r="DD340" s="491">
        <f>ROUND(Setup!$AP$6*AB340,0)</f>
        <v>0</v>
      </c>
      <c r="DE340" s="492"/>
      <c r="DF340" s="492"/>
      <c r="DG340" s="492"/>
      <c r="DH340" s="493"/>
      <c r="DI340" s="491">
        <f>ROUND(Setup!$AP$6*AG340,0)</f>
        <v>0</v>
      </c>
      <c r="DJ340" s="492"/>
      <c r="DK340" s="492"/>
      <c r="DL340" s="492"/>
      <c r="DM340" s="493"/>
      <c r="DN340" s="491">
        <f>ROUND(Setup!$AP$6*AL340,0)</f>
        <v>0</v>
      </c>
      <c r="DO340" s="492"/>
      <c r="DP340" s="492"/>
      <c r="DQ340" s="492"/>
      <c r="DR340" s="493"/>
      <c r="DS340" s="491">
        <f>ROUND(Setup!$AP$6*AQ340,0)</f>
        <v>0</v>
      </c>
      <c r="DT340" s="492"/>
      <c r="DU340" s="492"/>
      <c r="DV340" s="492"/>
      <c r="DW340" s="493"/>
      <c r="DX340" s="490">
        <f t="shared" si="49"/>
        <v>0</v>
      </c>
      <c r="DY340" s="314"/>
      <c r="DZ340" s="314"/>
      <c r="EA340" s="314"/>
      <c r="EB340" s="326"/>
      <c r="EC340" s="222"/>
    </row>
    <row r="341" spans="2:133" ht="15" customHeight="1" x14ac:dyDescent="0.2">
      <c r="B341" s="86" t="str">
        <f t="shared" si="50"/>
        <v/>
      </c>
      <c r="C341" s="240"/>
      <c r="D341" s="464"/>
      <c r="E341" s="464"/>
      <c r="F341" s="464"/>
      <c r="G341" s="464"/>
      <c r="H341" s="464"/>
      <c r="I341" s="464"/>
      <c r="J341" s="464"/>
      <c r="K341" s="464"/>
      <c r="L341" s="464"/>
      <c r="M341" s="464"/>
      <c r="N341" s="464"/>
      <c r="O341" s="464"/>
      <c r="P341" s="464"/>
      <c r="Q341" s="464"/>
      <c r="R341" s="442"/>
      <c r="S341" s="443"/>
      <c r="T341" s="443"/>
      <c r="U341" s="443"/>
      <c r="V341" s="443"/>
      <c r="W341" s="443"/>
      <c r="X341" s="443"/>
      <c r="Y341" s="443"/>
      <c r="Z341" s="443"/>
      <c r="AA341" s="443"/>
      <c r="AB341" s="415"/>
      <c r="AC341" s="416"/>
      <c r="AD341" s="416"/>
      <c r="AE341" s="416"/>
      <c r="AF341" s="417"/>
      <c r="AG341" s="415"/>
      <c r="AH341" s="416"/>
      <c r="AI341" s="416"/>
      <c r="AJ341" s="416"/>
      <c r="AK341" s="417"/>
      <c r="AL341" s="415"/>
      <c r="AM341" s="416"/>
      <c r="AN341" s="416"/>
      <c r="AO341" s="416"/>
      <c r="AP341" s="417"/>
      <c r="AQ341" s="415"/>
      <c r="AR341" s="416"/>
      <c r="AS341" s="416"/>
      <c r="AT341" s="416"/>
      <c r="AU341" s="417"/>
      <c r="AV341" s="424">
        <f t="shared" si="48"/>
        <v>0</v>
      </c>
      <c r="AW341" s="425"/>
      <c r="AX341" s="425"/>
      <c r="AY341" s="425"/>
      <c r="AZ341" s="426"/>
      <c r="DC341" s="222"/>
      <c r="DD341" s="491">
        <f>ROUND(Setup!$AP$6*AB341,0)</f>
        <v>0</v>
      </c>
      <c r="DE341" s="492"/>
      <c r="DF341" s="492"/>
      <c r="DG341" s="492"/>
      <c r="DH341" s="493"/>
      <c r="DI341" s="491">
        <f>ROUND(Setup!$AP$6*AG341,0)</f>
        <v>0</v>
      </c>
      <c r="DJ341" s="492"/>
      <c r="DK341" s="492"/>
      <c r="DL341" s="492"/>
      <c r="DM341" s="493"/>
      <c r="DN341" s="491">
        <f>ROUND(Setup!$AP$6*AL341,0)</f>
        <v>0</v>
      </c>
      <c r="DO341" s="492"/>
      <c r="DP341" s="492"/>
      <c r="DQ341" s="492"/>
      <c r="DR341" s="493"/>
      <c r="DS341" s="491">
        <f>ROUND(Setup!$AP$6*AQ341,0)</f>
        <v>0</v>
      </c>
      <c r="DT341" s="492"/>
      <c r="DU341" s="492"/>
      <c r="DV341" s="492"/>
      <c r="DW341" s="493"/>
      <c r="DX341" s="490">
        <f t="shared" si="49"/>
        <v>0</v>
      </c>
      <c r="DY341" s="314"/>
      <c r="DZ341" s="314"/>
      <c r="EA341" s="314"/>
      <c r="EB341" s="326"/>
      <c r="EC341" s="222"/>
    </row>
    <row r="342" spans="2:133" ht="15" customHeight="1" x14ac:dyDescent="0.2">
      <c r="B342" s="86" t="str">
        <f t="shared" si="50"/>
        <v/>
      </c>
      <c r="C342" s="240"/>
      <c r="D342" s="464"/>
      <c r="E342" s="464"/>
      <c r="F342" s="464"/>
      <c r="G342" s="464"/>
      <c r="H342" s="464"/>
      <c r="I342" s="464"/>
      <c r="J342" s="464"/>
      <c r="K342" s="464"/>
      <c r="L342" s="464"/>
      <c r="M342" s="464"/>
      <c r="N342" s="464"/>
      <c r="O342" s="464"/>
      <c r="P342" s="464"/>
      <c r="Q342" s="464"/>
      <c r="R342" s="442"/>
      <c r="S342" s="443"/>
      <c r="T342" s="443"/>
      <c r="U342" s="443"/>
      <c r="V342" s="443"/>
      <c r="W342" s="443"/>
      <c r="X342" s="443"/>
      <c r="Y342" s="443"/>
      <c r="Z342" s="443"/>
      <c r="AA342" s="443"/>
      <c r="AB342" s="415"/>
      <c r="AC342" s="416"/>
      <c r="AD342" s="416"/>
      <c r="AE342" s="416"/>
      <c r="AF342" s="417"/>
      <c r="AG342" s="415"/>
      <c r="AH342" s="416"/>
      <c r="AI342" s="416"/>
      <c r="AJ342" s="416"/>
      <c r="AK342" s="417"/>
      <c r="AL342" s="415"/>
      <c r="AM342" s="416"/>
      <c r="AN342" s="416"/>
      <c r="AO342" s="416"/>
      <c r="AP342" s="417"/>
      <c r="AQ342" s="415"/>
      <c r="AR342" s="416"/>
      <c r="AS342" s="416"/>
      <c r="AT342" s="416"/>
      <c r="AU342" s="417"/>
      <c r="AV342" s="424">
        <f t="shared" si="48"/>
        <v>0</v>
      </c>
      <c r="AW342" s="425"/>
      <c r="AX342" s="425"/>
      <c r="AY342" s="425"/>
      <c r="AZ342" s="426"/>
      <c r="DC342" s="222"/>
      <c r="DD342" s="491">
        <f>ROUND(Setup!$AP$6*AB342,0)</f>
        <v>0</v>
      </c>
      <c r="DE342" s="492"/>
      <c r="DF342" s="492"/>
      <c r="DG342" s="492"/>
      <c r="DH342" s="493"/>
      <c r="DI342" s="491">
        <f>ROUND(Setup!$AP$6*AG342,0)</f>
        <v>0</v>
      </c>
      <c r="DJ342" s="492"/>
      <c r="DK342" s="492"/>
      <c r="DL342" s="492"/>
      <c r="DM342" s="493"/>
      <c r="DN342" s="491">
        <f>ROUND(Setup!$AP$6*AL342,0)</f>
        <v>0</v>
      </c>
      <c r="DO342" s="492"/>
      <c r="DP342" s="492"/>
      <c r="DQ342" s="492"/>
      <c r="DR342" s="493"/>
      <c r="DS342" s="491">
        <f>ROUND(Setup!$AP$6*AQ342,0)</f>
        <v>0</v>
      </c>
      <c r="DT342" s="492"/>
      <c r="DU342" s="492"/>
      <c r="DV342" s="492"/>
      <c r="DW342" s="493"/>
      <c r="DX342" s="490">
        <f t="shared" si="49"/>
        <v>0</v>
      </c>
      <c r="DY342" s="314"/>
      <c r="DZ342" s="314"/>
      <c r="EA342" s="314"/>
      <c r="EB342" s="326"/>
      <c r="EC342" s="222"/>
    </row>
    <row r="343" spans="2:133" ht="15" customHeight="1" x14ac:dyDescent="0.2">
      <c r="B343" s="86" t="str">
        <f t="shared" si="50"/>
        <v/>
      </c>
      <c r="C343" s="240"/>
      <c r="D343" s="464"/>
      <c r="E343" s="464"/>
      <c r="F343" s="464"/>
      <c r="G343" s="464"/>
      <c r="H343" s="464"/>
      <c r="I343" s="464"/>
      <c r="J343" s="464"/>
      <c r="K343" s="464"/>
      <c r="L343" s="464"/>
      <c r="M343" s="464"/>
      <c r="N343" s="464"/>
      <c r="O343" s="464"/>
      <c r="P343" s="464"/>
      <c r="Q343" s="464"/>
      <c r="R343" s="442"/>
      <c r="S343" s="443"/>
      <c r="T343" s="443"/>
      <c r="U343" s="443"/>
      <c r="V343" s="443"/>
      <c r="W343" s="443"/>
      <c r="X343" s="443"/>
      <c r="Y343" s="443"/>
      <c r="Z343" s="443"/>
      <c r="AA343" s="443"/>
      <c r="AB343" s="415"/>
      <c r="AC343" s="416"/>
      <c r="AD343" s="416"/>
      <c r="AE343" s="416"/>
      <c r="AF343" s="417"/>
      <c r="AG343" s="415"/>
      <c r="AH343" s="416"/>
      <c r="AI343" s="416"/>
      <c r="AJ343" s="416"/>
      <c r="AK343" s="417"/>
      <c r="AL343" s="415"/>
      <c r="AM343" s="416"/>
      <c r="AN343" s="416"/>
      <c r="AO343" s="416"/>
      <c r="AP343" s="417"/>
      <c r="AQ343" s="415"/>
      <c r="AR343" s="416"/>
      <c r="AS343" s="416"/>
      <c r="AT343" s="416"/>
      <c r="AU343" s="417"/>
      <c r="AV343" s="424">
        <f t="shared" si="48"/>
        <v>0</v>
      </c>
      <c r="AW343" s="425"/>
      <c r="AX343" s="425"/>
      <c r="AY343" s="425"/>
      <c r="AZ343" s="426"/>
      <c r="DC343" s="222"/>
      <c r="DD343" s="491">
        <f>ROUND(Setup!$AP$6*AB343,0)</f>
        <v>0</v>
      </c>
      <c r="DE343" s="492"/>
      <c r="DF343" s="492"/>
      <c r="DG343" s="492"/>
      <c r="DH343" s="493"/>
      <c r="DI343" s="491">
        <f>ROUND(Setup!$AP$6*AG343,0)</f>
        <v>0</v>
      </c>
      <c r="DJ343" s="492"/>
      <c r="DK343" s="492"/>
      <c r="DL343" s="492"/>
      <c r="DM343" s="493"/>
      <c r="DN343" s="491">
        <f>ROUND(Setup!$AP$6*AL343,0)</f>
        <v>0</v>
      </c>
      <c r="DO343" s="492"/>
      <c r="DP343" s="492"/>
      <c r="DQ343" s="492"/>
      <c r="DR343" s="493"/>
      <c r="DS343" s="491">
        <f>ROUND(Setup!$AP$6*AQ343,0)</f>
        <v>0</v>
      </c>
      <c r="DT343" s="492"/>
      <c r="DU343" s="492"/>
      <c r="DV343" s="492"/>
      <c r="DW343" s="493"/>
      <c r="DX343" s="490">
        <f t="shared" si="49"/>
        <v>0</v>
      </c>
      <c r="DY343" s="314"/>
      <c r="DZ343" s="314"/>
      <c r="EA343" s="314"/>
      <c r="EB343" s="326"/>
      <c r="EC343" s="222"/>
    </row>
    <row r="344" spans="2:133" ht="15" customHeight="1" x14ac:dyDescent="0.2">
      <c r="B344" s="86" t="str">
        <f t="shared" si="50"/>
        <v/>
      </c>
      <c r="C344" s="240"/>
      <c r="D344" s="464"/>
      <c r="E344" s="464"/>
      <c r="F344" s="464"/>
      <c r="G344" s="464"/>
      <c r="H344" s="464"/>
      <c r="I344" s="464"/>
      <c r="J344" s="464"/>
      <c r="K344" s="464"/>
      <c r="L344" s="464"/>
      <c r="M344" s="464"/>
      <c r="N344" s="464"/>
      <c r="O344" s="464"/>
      <c r="P344" s="464"/>
      <c r="Q344" s="464"/>
      <c r="R344" s="442"/>
      <c r="S344" s="443"/>
      <c r="T344" s="443"/>
      <c r="U344" s="443"/>
      <c r="V344" s="443"/>
      <c r="W344" s="443"/>
      <c r="X344" s="443"/>
      <c r="Y344" s="443"/>
      <c r="Z344" s="443"/>
      <c r="AA344" s="443"/>
      <c r="AB344" s="415"/>
      <c r="AC344" s="416"/>
      <c r="AD344" s="416"/>
      <c r="AE344" s="416"/>
      <c r="AF344" s="417"/>
      <c r="AG344" s="415"/>
      <c r="AH344" s="416"/>
      <c r="AI344" s="416"/>
      <c r="AJ344" s="416"/>
      <c r="AK344" s="417"/>
      <c r="AL344" s="415"/>
      <c r="AM344" s="416"/>
      <c r="AN344" s="416"/>
      <c r="AO344" s="416"/>
      <c r="AP344" s="417"/>
      <c r="AQ344" s="415"/>
      <c r="AR344" s="416"/>
      <c r="AS344" s="416"/>
      <c r="AT344" s="416"/>
      <c r="AU344" s="417"/>
      <c r="AV344" s="424">
        <f t="shared" si="48"/>
        <v>0</v>
      </c>
      <c r="AW344" s="425"/>
      <c r="AX344" s="425"/>
      <c r="AY344" s="425"/>
      <c r="AZ344" s="426"/>
      <c r="DC344" s="222"/>
      <c r="DD344" s="491">
        <f>ROUND(Setup!$AP$6*AB344,0)</f>
        <v>0</v>
      </c>
      <c r="DE344" s="492"/>
      <c r="DF344" s="492"/>
      <c r="DG344" s="492"/>
      <c r="DH344" s="493"/>
      <c r="DI344" s="491">
        <f>ROUND(Setup!$AP$6*AG344,0)</f>
        <v>0</v>
      </c>
      <c r="DJ344" s="492"/>
      <c r="DK344" s="492"/>
      <c r="DL344" s="492"/>
      <c r="DM344" s="493"/>
      <c r="DN344" s="491">
        <f>ROUND(Setup!$AP$6*AL344,0)</f>
        <v>0</v>
      </c>
      <c r="DO344" s="492"/>
      <c r="DP344" s="492"/>
      <c r="DQ344" s="492"/>
      <c r="DR344" s="493"/>
      <c r="DS344" s="491">
        <f>ROUND(Setup!$AP$6*AQ344,0)</f>
        <v>0</v>
      </c>
      <c r="DT344" s="492"/>
      <c r="DU344" s="492"/>
      <c r="DV344" s="492"/>
      <c r="DW344" s="493"/>
      <c r="DX344" s="490">
        <f t="shared" si="49"/>
        <v>0</v>
      </c>
      <c r="DY344" s="314"/>
      <c r="DZ344" s="314"/>
      <c r="EA344" s="314"/>
      <c r="EB344" s="326"/>
      <c r="EC344" s="222"/>
    </row>
    <row r="345" spans="2:133" ht="15" customHeight="1" x14ac:dyDescent="0.2">
      <c r="B345" s="86" t="str">
        <f t="shared" si="50"/>
        <v/>
      </c>
      <c r="C345" s="240"/>
      <c r="D345" s="464"/>
      <c r="E345" s="464"/>
      <c r="F345" s="464"/>
      <c r="G345" s="464"/>
      <c r="H345" s="464"/>
      <c r="I345" s="464"/>
      <c r="J345" s="464"/>
      <c r="K345" s="464"/>
      <c r="L345" s="464"/>
      <c r="M345" s="464"/>
      <c r="N345" s="464"/>
      <c r="O345" s="464"/>
      <c r="P345" s="464"/>
      <c r="Q345" s="464"/>
      <c r="R345" s="442"/>
      <c r="S345" s="443"/>
      <c r="T345" s="443"/>
      <c r="U345" s="443"/>
      <c r="V345" s="443"/>
      <c r="W345" s="443"/>
      <c r="X345" s="443"/>
      <c r="Y345" s="443"/>
      <c r="Z345" s="443"/>
      <c r="AA345" s="443"/>
      <c r="AB345" s="415"/>
      <c r="AC345" s="416"/>
      <c r="AD345" s="416"/>
      <c r="AE345" s="416"/>
      <c r="AF345" s="417"/>
      <c r="AG345" s="415"/>
      <c r="AH345" s="416"/>
      <c r="AI345" s="416"/>
      <c r="AJ345" s="416"/>
      <c r="AK345" s="417"/>
      <c r="AL345" s="415"/>
      <c r="AM345" s="416"/>
      <c r="AN345" s="416"/>
      <c r="AO345" s="416"/>
      <c r="AP345" s="417"/>
      <c r="AQ345" s="415"/>
      <c r="AR345" s="416"/>
      <c r="AS345" s="416"/>
      <c r="AT345" s="416"/>
      <c r="AU345" s="417"/>
      <c r="AV345" s="424">
        <f t="shared" si="48"/>
        <v>0</v>
      </c>
      <c r="AW345" s="425"/>
      <c r="AX345" s="425"/>
      <c r="AY345" s="425"/>
      <c r="AZ345" s="426"/>
      <c r="DC345" s="222"/>
      <c r="DD345" s="491">
        <f>ROUND(Setup!$AP$6*AB345,0)</f>
        <v>0</v>
      </c>
      <c r="DE345" s="492"/>
      <c r="DF345" s="492"/>
      <c r="DG345" s="492"/>
      <c r="DH345" s="493"/>
      <c r="DI345" s="491">
        <f>ROUND(Setup!$AP$6*AG345,0)</f>
        <v>0</v>
      </c>
      <c r="DJ345" s="492"/>
      <c r="DK345" s="492"/>
      <c r="DL345" s="492"/>
      <c r="DM345" s="493"/>
      <c r="DN345" s="491">
        <f>ROUND(Setup!$AP$6*AL345,0)</f>
        <v>0</v>
      </c>
      <c r="DO345" s="492"/>
      <c r="DP345" s="492"/>
      <c r="DQ345" s="492"/>
      <c r="DR345" s="493"/>
      <c r="DS345" s="491">
        <f>ROUND(Setup!$AP$6*AQ345,0)</f>
        <v>0</v>
      </c>
      <c r="DT345" s="492"/>
      <c r="DU345" s="492"/>
      <c r="DV345" s="492"/>
      <c r="DW345" s="493"/>
      <c r="DX345" s="490">
        <f t="shared" si="49"/>
        <v>0</v>
      </c>
      <c r="DY345" s="314"/>
      <c r="DZ345" s="314"/>
      <c r="EA345" s="314"/>
      <c r="EB345" s="326"/>
      <c r="EC345" s="222"/>
    </row>
    <row r="346" spans="2:133" ht="15" customHeight="1" x14ac:dyDescent="0.2">
      <c r="B346" s="86" t="str">
        <f t="shared" si="50"/>
        <v/>
      </c>
      <c r="C346" s="240"/>
      <c r="D346" s="464"/>
      <c r="E346" s="464"/>
      <c r="F346" s="464"/>
      <c r="G346" s="464"/>
      <c r="H346" s="464"/>
      <c r="I346" s="464"/>
      <c r="J346" s="464"/>
      <c r="K346" s="464"/>
      <c r="L346" s="464"/>
      <c r="M346" s="464"/>
      <c r="N346" s="464"/>
      <c r="O346" s="464"/>
      <c r="P346" s="464"/>
      <c r="Q346" s="464"/>
      <c r="R346" s="442"/>
      <c r="S346" s="443"/>
      <c r="T346" s="443"/>
      <c r="U346" s="443"/>
      <c r="V346" s="443"/>
      <c r="W346" s="443"/>
      <c r="X346" s="443"/>
      <c r="Y346" s="443"/>
      <c r="Z346" s="443"/>
      <c r="AA346" s="443"/>
      <c r="AB346" s="415"/>
      <c r="AC346" s="416"/>
      <c r="AD346" s="416"/>
      <c r="AE346" s="416"/>
      <c r="AF346" s="417"/>
      <c r="AG346" s="415"/>
      <c r="AH346" s="416"/>
      <c r="AI346" s="416"/>
      <c r="AJ346" s="416"/>
      <c r="AK346" s="417"/>
      <c r="AL346" s="415"/>
      <c r="AM346" s="416"/>
      <c r="AN346" s="416"/>
      <c r="AO346" s="416"/>
      <c r="AP346" s="417"/>
      <c r="AQ346" s="415"/>
      <c r="AR346" s="416"/>
      <c r="AS346" s="416"/>
      <c r="AT346" s="416"/>
      <c r="AU346" s="417"/>
      <c r="AV346" s="424">
        <f t="shared" si="48"/>
        <v>0</v>
      </c>
      <c r="AW346" s="425"/>
      <c r="AX346" s="425"/>
      <c r="AY346" s="425"/>
      <c r="AZ346" s="426"/>
      <c r="DC346" s="222"/>
      <c r="DD346" s="491">
        <f>ROUND(Setup!$AP$6*AB346,0)</f>
        <v>0</v>
      </c>
      <c r="DE346" s="492"/>
      <c r="DF346" s="492"/>
      <c r="DG346" s="492"/>
      <c r="DH346" s="493"/>
      <c r="DI346" s="491">
        <f>ROUND(Setup!$AP$6*AG346,0)</f>
        <v>0</v>
      </c>
      <c r="DJ346" s="492"/>
      <c r="DK346" s="492"/>
      <c r="DL346" s="492"/>
      <c r="DM346" s="493"/>
      <c r="DN346" s="491">
        <f>ROUND(Setup!$AP$6*AL346,0)</f>
        <v>0</v>
      </c>
      <c r="DO346" s="492"/>
      <c r="DP346" s="492"/>
      <c r="DQ346" s="492"/>
      <c r="DR346" s="493"/>
      <c r="DS346" s="491">
        <f>ROUND(Setup!$AP$6*AQ346,0)</f>
        <v>0</v>
      </c>
      <c r="DT346" s="492"/>
      <c r="DU346" s="492"/>
      <c r="DV346" s="492"/>
      <c r="DW346" s="493"/>
      <c r="DX346" s="490">
        <f t="shared" si="49"/>
        <v>0</v>
      </c>
      <c r="DY346" s="314"/>
      <c r="DZ346" s="314"/>
      <c r="EA346" s="314"/>
      <c r="EB346" s="326"/>
      <c r="EC346" s="222"/>
    </row>
    <row r="347" spans="2:133" ht="15" customHeight="1" x14ac:dyDescent="0.2">
      <c r="B347" s="86" t="str">
        <f t="shared" si="50"/>
        <v/>
      </c>
      <c r="C347" s="240"/>
      <c r="D347" s="464"/>
      <c r="E347" s="464"/>
      <c r="F347" s="464"/>
      <c r="G347" s="464"/>
      <c r="H347" s="464"/>
      <c r="I347" s="464"/>
      <c r="J347" s="464"/>
      <c r="K347" s="464"/>
      <c r="L347" s="464"/>
      <c r="M347" s="464"/>
      <c r="N347" s="464"/>
      <c r="O347" s="464"/>
      <c r="P347" s="464"/>
      <c r="Q347" s="464"/>
      <c r="R347" s="442"/>
      <c r="S347" s="443"/>
      <c r="T347" s="443"/>
      <c r="U347" s="443"/>
      <c r="V347" s="443"/>
      <c r="W347" s="443"/>
      <c r="X347" s="443"/>
      <c r="Y347" s="443"/>
      <c r="Z347" s="443"/>
      <c r="AA347" s="443"/>
      <c r="AB347" s="415"/>
      <c r="AC347" s="416"/>
      <c r="AD347" s="416"/>
      <c r="AE347" s="416"/>
      <c r="AF347" s="417"/>
      <c r="AG347" s="415"/>
      <c r="AH347" s="416"/>
      <c r="AI347" s="416"/>
      <c r="AJ347" s="416"/>
      <c r="AK347" s="417"/>
      <c r="AL347" s="415"/>
      <c r="AM347" s="416"/>
      <c r="AN347" s="416"/>
      <c r="AO347" s="416"/>
      <c r="AP347" s="417"/>
      <c r="AQ347" s="415"/>
      <c r="AR347" s="416"/>
      <c r="AS347" s="416"/>
      <c r="AT347" s="416"/>
      <c r="AU347" s="417"/>
      <c r="AV347" s="424">
        <f t="shared" si="48"/>
        <v>0</v>
      </c>
      <c r="AW347" s="425"/>
      <c r="AX347" s="425"/>
      <c r="AY347" s="425"/>
      <c r="AZ347" s="426"/>
      <c r="DC347" s="222"/>
      <c r="DD347" s="491">
        <f>ROUND(Setup!$AP$6*AB347,0)</f>
        <v>0</v>
      </c>
      <c r="DE347" s="492"/>
      <c r="DF347" s="492"/>
      <c r="DG347" s="492"/>
      <c r="DH347" s="493"/>
      <c r="DI347" s="491">
        <f>ROUND(Setup!$AP$6*AG347,0)</f>
        <v>0</v>
      </c>
      <c r="DJ347" s="492"/>
      <c r="DK347" s="492"/>
      <c r="DL347" s="492"/>
      <c r="DM347" s="493"/>
      <c r="DN347" s="491">
        <f>ROUND(Setup!$AP$6*AL347,0)</f>
        <v>0</v>
      </c>
      <c r="DO347" s="492"/>
      <c r="DP347" s="492"/>
      <c r="DQ347" s="492"/>
      <c r="DR347" s="493"/>
      <c r="DS347" s="491">
        <f>ROUND(Setup!$AP$6*AQ347,0)</f>
        <v>0</v>
      </c>
      <c r="DT347" s="492"/>
      <c r="DU347" s="492"/>
      <c r="DV347" s="492"/>
      <c r="DW347" s="493"/>
      <c r="DX347" s="490">
        <f t="shared" si="49"/>
        <v>0</v>
      </c>
      <c r="DY347" s="314"/>
      <c r="DZ347" s="314"/>
      <c r="EA347" s="314"/>
      <c r="EB347" s="326"/>
      <c r="EC347" s="222"/>
    </row>
    <row r="348" spans="2:133" ht="15" customHeight="1" x14ac:dyDescent="0.2">
      <c r="B348" s="86" t="str">
        <f t="shared" si="50"/>
        <v/>
      </c>
      <c r="C348" s="240"/>
      <c r="D348" s="464"/>
      <c r="E348" s="464"/>
      <c r="F348" s="464"/>
      <c r="G348" s="464"/>
      <c r="H348" s="464"/>
      <c r="I348" s="464"/>
      <c r="J348" s="464"/>
      <c r="K348" s="464"/>
      <c r="L348" s="464"/>
      <c r="M348" s="464"/>
      <c r="N348" s="464"/>
      <c r="O348" s="464"/>
      <c r="P348" s="464"/>
      <c r="Q348" s="464"/>
      <c r="R348" s="442"/>
      <c r="S348" s="443"/>
      <c r="T348" s="443"/>
      <c r="U348" s="443"/>
      <c r="V348" s="443"/>
      <c r="W348" s="443"/>
      <c r="X348" s="443"/>
      <c r="Y348" s="443"/>
      <c r="Z348" s="443"/>
      <c r="AA348" s="443"/>
      <c r="AB348" s="415"/>
      <c r="AC348" s="416"/>
      <c r="AD348" s="416"/>
      <c r="AE348" s="416"/>
      <c r="AF348" s="417"/>
      <c r="AG348" s="415"/>
      <c r="AH348" s="416"/>
      <c r="AI348" s="416"/>
      <c r="AJ348" s="416"/>
      <c r="AK348" s="417"/>
      <c r="AL348" s="415"/>
      <c r="AM348" s="416"/>
      <c r="AN348" s="416"/>
      <c r="AO348" s="416"/>
      <c r="AP348" s="417"/>
      <c r="AQ348" s="415"/>
      <c r="AR348" s="416"/>
      <c r="AS348" s="416"/>
      <c r="AT348" s="416"/>
      <c r="AU348" s="417"/>
      <c r="AV348" s="424">
        <f t="shared" si="48"/>
        <v>0</v>
      </c>
      <c r="AW348" s="425"/>
      <c r="AX348" s="425"/>
      <c r="AY348" s="425"/>
      <c r="AZ348" s="426"/>
      <c r="DC348" s="222"/>
      <c r="DD348" s="491">
        <f>ROUND(Setup!$AP$6*AB348,0)</f>
        <v>0</v>
      </c>
      <c r="DE348" s="492"/>
      <c r="DF348" s="492"/>
      <c r="DG348" s="492"/>
      <c r="DH348" s="493"/>
      <c r="DI348" s="491">
        <f>ROUND(Setup!$AP$6*AG348,0)</f>
        <v>0</v>
      </c>
      <c r="DJ348" s="492"/>
      <c r="DK348" s="492"/>
      <c r="DL348" s="492"/>
      <c r="DM348" s="493"/>
      <c r="DN348" s="491">
        <f>ROUND(Setup!$AP$6*AL348,0)</f>
        <v>0</v>
      </c>
      <c r="DO348" s="492"/>
      <c r="DP348" s="492"/>
      <c r="DQ348" s="492"/>
      <c r="DR348" s="493"/>
      <c r="DS348" s="491">
        <f>ROUND(Setup!$AP$6*AQ348,0)</f>
        <v>0</v>
      </c>
      <c r="DT348" s="492"/>
      <c r="DU348" s="492"/>
      <c r="DV348" s="492"/>
      <c r="DW348" s="493"/>
      <c r="DX348" s="490">
        <f t="shared" si="49"/>
        <v>0</v>
      </c>
      <c r="DY348" s="314"/>
      <c r="DZ348" s="314"/>
      <c r="EA348" s="314"/>
      <c r="EB348" s="326"/>
      <c r="EC348" s="222"/>
    </row>
    <row r="349" spans="2:133" ht="15" customHeight="1" x14ac:dyDescent="0.2">
      <c r="B349" s="86" t="str">
        <f t="shared" si="50"/>
        <v/>
      </c>
      <c r="C349" s="240"/>
      <c r="D349" s="464"/>
      <c r="E349" s="464"/>
      <c r="F349" s="464"/>
      <c r="G349" s="464"/>
      <c r="H349" s="464"/>
      <c r="I349" s="464"/>
      <c r="J349" s="464"/>
      <c r="K349" s="464"/>
      <c r="L349" s="464"/>
      <c r="M349" s="464"/>
      <c r="N349" s="464"/>
      <c r="O349" s="464"/>
      <c r="P349" s="464"/>
      <c r="Q349" s="464"/>
      <c r="R349" s="442"/>
      <c r="S349" s="443"/>
      <c r="T349" s="443"/>
      <c r="U349" s="443"/>
      <c r="V349" s="443"/>
      <c r="W349" s="443"/>
      <c r="X349" s="443"/>
      <c r="Y349" s="443"/>
      <c r="Z349" s="443"/>
      <c r="AA349" s="443"/>
      <c r="AB349" s="415"/>
      <c r="AC349" s="416"/>
      <c r="AD349" s="416"/>
      <c r="AE349" s="416"/>
      <c r="AF349" s="417"/>
      <c r="AG349" s="415"/>
      <c r="AH349" s="416"/>
      <c r="AI349" s="416"/>
      <c r="AJ349" s="416"/>
      <c r="AK349" s="417"/>
      <c r="AL349" s="415"/>
      <c r="AM349" s="416"/>
      <c r="AN349" s="416"/>
      <c r="AO349" s="416"/>
      <c r="AP349" s="417"/>
      <c r="AQ349" s="415"/>
      <c r="AR349" s="416"/>
      <c r="AS349" s="416"/>
      <c r="AT349" s="416"/>
      <c r="AU349" s="417"/>
      <c r="AV349" s="424">
        <f t="shared" ref="AV349:AV393" si="51">ROUND((SUM(AB349:AU349)),0)</f>
        <v>0</v>
      </c>
      <c r="AW349" s="425"/>
      <c r="AX349" s="425"/>
      <c r="AY349" s="425"/>
      <c r="AZ349" s="426"/>
      <c r="DC349" s="222"/>
      <c r="DD349" s="491">
        <f>ROUND(Setup!$AP$6*AB349,0)</f>
        <v>0</v>
      </c>
      <c r="DE349" s="492"/>
      <c r="DF349" s="492"/>
      <c r="DG349" s="492"/>
      <c r="DH349" s="493"/>
      <c r="DI349" s="491">
        <f>ROUND(Setup!$AP$6*AG349,0)</f>
        <v>0</v>
      </c>
      <c r="DJ349" s="492"/>
      <c r="DK349" s="492"/>
      <c r="DL349" s="492"/>
      <c r="DM349" s="493"/>
      <c r="DN349" s="491">
        <f>ROUND(Setup!$AP$6*AL349,0)</f>
        <v>0</v>
      </c>
      <c r="DO349" s="492"/>
      <c r="DP349" s="492"/>
      <c r="DQ349" s="492"/>
      <c r="DR349" s="493"/>
      <c r="DS349" s="491">
        <f>ROUND(Setup!$AP$6*AQ349,0)</f>
        <v>0</v>
      </c>
      <c r="DT349" s="492"/>
      <c r="DU349" s="492"/>
      <c r="DV349" s="492"/>
      <c r="DW349" s="493"/>
      <c r="DX349" s="490">
        <f t="shared" ref="DX349:DX393" si="52">ROUND((SUM(DD349:DW349)),0)</f>
        <v>0</v>
      </c>
      <c r="DY349" s="314"/>
      <c r="DZ349" s="314"/>
      <c r="EA349" s="314"/>
      <c r="EB349" s="326"/>
      <c r="EC349" s="222"/>
    </row>
    <row r="350" spans="2:133" ht="15" customHeight="1" x14ac:dyDescent="0.2">
      <c r="B350" s="86" t="str">
        <f t="shared" si="50"/>
        <v/>
      </c>
      <c r="C350" s="240"/>
      <c r="D350" s="464"/>
      <c r="E350" s="464"/>
      <c r="F350" s="464"/>
      <c r="G350" s="464"/>
      <c r="H350" s="464"/>
      <c r="I350" s="464"/>
      <c r="J350" s="464"/>
      <c r="K350" s="464"/>
      <c r="L350" s="464"/>
      <c r="M350" s="464"/>
      <c r="N350" s="464"/>
      <c r="O350" s="464"/>
      <c r="P350" s="464"/>
      <c r="Q350" s="464"/>
      <c r="R350" s="442"/>
      <c r="S350" s="443"/>
      <c r="T350" s="443"/>
      <c r="U350" s="443"/>
      <c r="V350" s="443"/>
      <c r="W350" s="443"/>
      <c r="X350" s="443"/>
      <c r="Y350" s="443"/>
      <c r="Z350" s="443"/>
      <c r="AA350" s="443"/>
      <c r="AB350" s="415"/>
      <c r="AC350" s="416"/>
      <c r="AD350" s="416"/>
      <c r="AE350" s="416"/>
      <c r="AF350" s="417"/>
      <c r="AG350" s="415"/>
      <c r="AH350" s="416"/>
      <c r="AI350" s="416"/>
      <c r="AJ350" s="416"/>
      <c r="AK350" s="417"/>
      <c r="AL350" s="415"/>
      <c r="AM350" s="416"/>
      <c r="AN350" s="416"/>
      <c r="AO350" s="416"/>
      <c r="AP350" s="417"/>
      <c r="AQ350" s="415"/>
      <c r="AR350" s="416"/>
      <c r="AS350" s="416"/>
      <c r="AT350" s="416"/>
      <c r="AU350" s="417"/>
      <c r="AV350" s="424">
        <f t="shared" si="51"/>
        <v>0</v>
      </c>
      <c r="AW350" s="425"/>
      <c r="AX350" s="425"/>
      <c r="AY350" s="425"/>
      <c r="AZ350" s="426"/>
      <c r="DC350" s="222"/>
      <c r="DD350" s="491">
        <f>ROUND(Setup!$AP$6*AB350,0)</f>
        <v>0</v>
      </c>
      <c r="DE350" s="492"/>
      <c r="DF350" s="492"/>
      <c r="DG350" s="492"/>
      <c r="DH350" s="493"/>
      <c r="DI350" s="491">
        <f>ROUND(Setup!$AP$6*AG350,0)</f>
        <v>0</v>
      </c>
      <c r="DJ350" s="492"/>
      <c r="DK350" s="492"/>
      <c r="DL350" s="492"/>
      <c r="DM350" s="493"/>
      <c r="DN350" s="491">
        <f>ROUND(Setup!$AP$6*AL350,0)</f>
        <v>0</v>
      </c>
      <c r="DO350" s="492"/>
      <c r="DP350" s="492"/>
      <c r="DQ350" s="492"/>
      <c r="DR350" s="493"/>
      <c r="DS350" s="491">
        <f>ROUND(Setup!$AP$6*AQ350,0)</f>
        <v>0</v>
      </c>
      <c r="DT350" s="492"/>
      <c r="DU350" s="492"/>
      <c r="DV350" s="492"/>
      <c r="DW350" s="493"/>
      <c r="DX350" s="490">
        <f t="shared" si="52"/>
        <v>0</v>
      </c>
      <c r="DY350" s="314"/>
      <c r="DZ350" s="314"/>
      <c r="EA350" s="314"/>
      <c r="EB350" s="326"/>
      <c r="EC350" s="222"/>
    </row>
    <row r="351" spans="2:133" ht="15" customHeight="1" x14ac:dyDescent="0.2">
      <c r="B351" s="86" t="str">
        <f t="shared" si="50"/>
        <v/>
      </c>
      <c r="C351" s="240"/>
      <c r="D351" s="464"/>
      <c r="E351" s="464"/>
      <c r="F351" s="464"/>
      <c r="G351" s="464"/>
      <c r="H351" s="464"/>
      <c r="I351" s="464"/>
      <c r="J351" s="464"/>
      <c r="K351" s="464"/>
      <c r="L351" s="464"/>
      <c r="M351" s="464"/>
      <c r="N351" s="464"/>
      <c r="O351" s="464"/>
      <c r="P351" s="464"/>
      <c r="Q351" s="464"/>
      <c r="R351" s="442"/>
      <c r="S351" s="443"/>
      <c r="T351" s="443"/>
      <c r="U351" s="443"/>
      <c r="V351" s="443"/>
      <c r="W351" s="443"/>
      <c r="X351" s="443"/>
      <c r="Y351" s="443"/>
      <c r="Z351" s="443"/>
      <c r="AA351" s="443"/>
      <c r="AB351" s="415"/>
      <c r="AC351" s="416"/>
      <c r="AD351" s="416"/>
      <c r="AE351" s="416"/>
      <c r="AF351" s="417"/>
      <c r="AG351" s="415"/>
      <c r="AH351" s="416"/>
      <c r="AI351" s="416"/>
      <c r="AJ351" s="416"/>
      <c r="AK351" s="417"/>
      <c r="AL351" s="415"/>
      <c r="AM351" s="416"/>
      <c r="AN351" s="416"/>
      <c r="AO351" s="416"/>
      <c r="AP351" s="417"/>
      <c r="AQ351" s="415"/>
      <c r="AR351" s="416"/>
      <c r="AS351" s="416"/>
      <c r="AT351" s="416"/>
      <c r="AU351" s="417"/>
      <c r="AV351" s="424">
        <f t="shared" si="51"/>
        <v>0</v>
      </c>
      <c r="AW351" s="425"/>
      <c r="AX351" s="425"/>
      <c r="AY351" s="425"/>
      <c r="AZ351" s="426"/>
      <c r="DC351" s="222"/>
      <c r="DD351" s="491">
        <f>ROUND(Setup!$AP$6*AB351,0)</f>
        <v>0</v>
      </c>
      <c r="DE351" s="492"/>
      <c r="DF351" s="492"/>
      <c r="DG351" s="492"/>
      <c r="DH351" s="493"/>
      <c r="DI351" s="491">
        <f>ROUND(Setup!$AP$6*AG351,0)</f>
        <v>0</v>
      </c>
      <c r="DJ351" s="492"/>
      <c r="DK351" s="492"/>
      <c r="DL351" s="492"/>
      <c r="DM351" s="493"/>
      <c r="DN351" s="491">
        <f>ROUND(Setup!$AP$6*AL351,0)</f>
        <v>0</v>
      </c>
      <c r="DO351" s="492"/>
      <c r="DP351" s="492"/>
      <c r="DQ351" s="492"/>
      <c r="DR351" s="493"/>
      <c r="DS351" s="491">
        <f>ROUND(Setup!$AP$6*AQ351,0)</f>
        <v>0</v>
      </c>
      <c r="DT351" s="492"/>
      <c r="DU351" s="492"/>
      <c r="DV351" s="492"/>
      <c r="DW351" s="493"/>
      <c r="DX351" s="490">
        <f t="shared" si="52"/>
        <v>0</v>
      </c>
      <c r="DY351" s="314"/>
      <c r="DZ351" s="314"/>
      <c r="EA351" s="314"/>
      <c r="EB351" s="326"/>
      <c r="EC351" s="222"/>
    </row>
    <row r="352" spans="2:133" ht="15" customHeight="1" x14ac:dyDescent="0.2">
      <c r="B352" s="86" t="str">
        <f t="shared" si="50"/>
        <v/>
      </c>
      <c r="C352" s="240"/>
      <c r="D352" s="464"/>
      <c r="E352" s="464"/>
      <c r="F352" s="464"/>
      <c r="G352" s="464"/>
      <c r="H352" s="464"/>
      <c r="I352" s="464"/>
      <c r="J352" s="464"/>
      <c r="K352" s="464"/>
      <c r="L352" s="464"/>
      <c r="M352" s="464"/>
      <c r="N352" s="464"/>
      <c r="O352" s="464"/>
      <c r="P352" s="464"/>
      <c r="Q352" s="464"/>
      <c r="R352" s="442"/>
      <c r="S352" s="443"/>
      <c r="T352" s="443"/>
      <c r="U352" s="443"/>
      <c r="V352" s="443"/>
      <c r="W352" s="443"/>
      <c r="X352" s="443"/>
      <c r="Y352" s="443"/>
      <c r="Z352" s="443"/>
      <c r="AA352" s="443"/>
      <c r="AB352" s="415"/>
      <c r="AC352" s="416"/>
      <c r="AD352" s="416"/>
      <c r="AE352" s="416"/>
      <c r="AF352" s="417"/>
      <c r="AG352" s="415"/>
      <c r="AH352" s="416"/>
      <c r="AI352" s="416"/>
      <c r="AJ352" s="416"/>
      <c r="AK352" s="417"/>
      <c r="AL352" s="415"/>
      <c r="AM352" s="416"/>
      <c r="AN352" s="416"/>
      <c r="AO352" s="416"/>
      <c r="AP352" s="417"/>
      <c r="AQ352" s="415"/>
      <c r="AR352" s="416"/>
      <c r="AS352" s="416"/>
      <c r="AT352" s="416"/>
      <c r="AU352" s="417"/>
      <c r="AV352" s="424">
        <f t="shared" si="51"/>
        <v>0</v>
      </c>
      <c r="AW352" s="425"/>
      <c r="AX352" s="425"/>
      <c r="AY352" s="425"/>
      <c r="AZ352" s="426"/>
      <c r="DC352" s="222"/>
      <c r="DD352" s="491">
        <f>ROUND(Setup!$AP$6*AB352,0)</f>
        <v>0</v>
      </c>
      <c r="DE352" s="492"/>
      <c r="DF352" s="492"/>
      <c r="DG352" s="492"/>
      <c r="DH352" s="493"/>
      <c r="DI352" s="491">
        <f>ROUND(Setup!$AP$6*AG352,0)</f>
        <v>0</v>
      </c>
      <c r="DJ352" s="492"/>
      <c r="DK352" s="492"/>
      <c r="DL352" s="492"/>
      <c r="DM352" s="493"/>
      <c r="DN352" s="491">
        <f>ROUND(Setup!$AP$6*AL352,0)</f>
        <v>0</v>
      </c>
      <c r="DO352" s="492"/>
      <c r="DP352" s="492"/>
      <c r="DQ352" s="492"/>
      <c r="DR352" s="493"/>
      <c r="DS352" s="491">
        <f>ROUND(Setup!$AP$6*AQ352,0)</f>
        <v>0</v>
      </c>
      <c r="DT352" s="492"/>
      <c r="DU352" s="492"/>
      <c r="DV352" s="492"/>
      <c r="DW352" s="493"/>
      <c r="DX352" s="490">
        <f t="shared" si="52"/>
        <v>0</v>
      </c>
      <c r="DY352" s="314"/>
      <c r="DZ352" s="314"/>
      <c r="EA352" s="314"/>
      <c r="EB352" s="326"/>
      <c r="EC352" s="222"/>
    </row>
    <row r="353" spans="2:133" ht="15" customHeight="1" x14ac:dyDescent="0.2">
      <c r="B353" s="86" t="str">
        <f t="shared" si="50"/>
        <v/>
      </c>
      <c r="C353" s="240"/>
      <c r="D353" s="464"/>
      <c r="E353" s="464"/>
      <c r="F353" s="464"/>
      <c r="G353" s="464"/>
      <c r="H353" s="464"/>
      <c r="I353" s="464"/>
      <c r="J353" s="464"/>
      <c r="K353" s="464"/>
      <c r="L353" s="464"/>
      <c r="M353" s="464"/>
      <c r="N353" s="464"/>
      <c r="O353" s="464"/>
      <c r="P353" s="464"/>
      <c r="Q353" s="464"/>
      <c r="R353" s="442"/>
      <c r="S353" s="443"/>
      <c r="T353" s="443"/>
      <c r="U353" s="443"/>
      <c r="V353" s="443"/>
      <c r="W353" s="443"/>
      <c r="X353" s="443"/>
      <c r="Y353" s="443"/>
      <c r="Z353" s="443"/>
      <c r="AA353" s="443"/>
      <c r="AB353" s="415"/>
      <c r="AC353" s="416"/>
      <c r="AD353" s="416"/>
      <c r="AE353" s="416"/>
      <c r="AF353" s="417"/>
      <c r="AG353" s="415"/>
      <c r="AH353" s="416"/>
      <c r="AI353" s="416"/>
      <c r="AJ353" s="416"/>
      <c r="AK353" s="417"/>
      <c r="AL353" s="415"/>
      <c r="AM353" s="416"/>
      <c r="AN353" s="416"/>
      <c r="AO353" s="416"/>
      <c r="AP353" s="417"/>
      <c r="AQ353" s="415"/>
      <c r="AR353" s="416"/>
      <c r="AS353" s="416"/>
      <c r="AT353" s="416"/>
      <c r="AU353" s="417"/>
      <c r="AV353" s="424">
        <f t="shared" si="51"/>
        <v>0</v>
      </c>
      <c r="AW353" s="425"/>
      <c r="AX353" s="425"/>
      <c r="AY353" s="425"/>
      <c r="AZ353" s="426"/>
      <c r="DC353" s="222"/>
      <c r="DD353" s="491">
        <f>ROUND(Setup!$AP$6*AB353,0)</f>
        <v>0</v>
      </c>
      <c r="DE353" s="492"/>
      <c r="DF353" s="492"/>
      <c r="DG353" s="492"/>
      <c r="DH353" s="493"/>
      <c r="DI353" s="491">
        <f>ROUND(Setup!$AP$6*AG353,0)</f>
        <v>0</v>
      </c>
      <c r="DJ353" s="492"/>
      <c r="DK353" s="492"/>
      <c r="DL353" s="492"/>
      <c r="DM353" s="493"/>
      <c r="DN353" s="491">
        <f>ROUND(Setup!$AP$6*AL353,0)</f>
        <v>0</v>
      </c>
      <c r="DO353" s="492"/>
      <c r="DP353" s="492"/>
      <c r="DQ353" s="492"/>
      <c r="DR353" s="493"/>
      <c r="DS353" s="491">
        <f>ROUND(Setup!$AP$6*AQ353,0)</f>
        <v>0</v>
      </c>
      <c r="DT353" s="492"/>
      <c r="DU353" s="492"/>
      <c r="DV353" s="492"/>
      <c r="DW353" s="493"/>
      <c r="DX353" s="490">
        <f t="shared" si="52"/>
        <v>0</v>
      </c>
      <c r="DY353" s="314"/>
      <c r="DZ353" s="314"/>
      <c r="EA353" s="314"/>
      <c r="EB353" s="326"/>
      <c r="EC353" s="222"/>
    </row>
    <row r="354" spans="2:133" ht="15" customHeight="1" x14ac:dyDescent="0.2">
      <c r="B354" s="86" t="str">
        <f t="shared" si="50"/>
        <v/>
      </c>
      <c r="C354" s="240"/>
      <c r="D354" s="464"/>
      <c r="E354" s="464"/>
      <c r="F354" s="464"/>
      <c r="G354" s="464"/>
      <c r="H354" s="464"/>
      <c r="I354" s="464"/>
      <c r="J354" s="464"/>
      <c r="K354" s="464"/>
      <c r="L354" s="464"/>
      <c r="M354" s="464"/>
      <c r="N354" s="464"/>
      <c r="O354" s="464"/>
      <c r="P354" s="464"/>
      <c r="Q354" s="464"/>
      <c r="R354" s="442"/>
      <c r="S354" s="443"/>
      <c r="T354" s="443"/>
      <c r="U354" s="443"/>
      <c r="V354" s="443"/>
      <c r="W354" s="443"/>
      <c r="X354" s="443"/>
      <c r="Y354" s="443"/>
      <c r="Z354" s="443"/>
      <c r="AA354" s="443"/>
      <c r="AB354" s="415"/>
      <c r="AC354" s="416"/>
      <c r="AD354" s="416"/>
      <c r="AE354" s="416"/>
      <c r="AF354" s="417"/>
      <c r="AG354" s="415"/>
      <c r="AH354" s="416"/>
      <c r="AI354" s="416"/>
      <c r="AJ354" s="416"/>
      <c r="AK354" s="417"/>
      <c r="AL354" s="415"/>
      <c r="AM354" s="416"/>
      <c r="AN354" s="416"/>
      <c r="AO354" s="416"/>
      <c r="AP354" s="417"/>
      <c r="AQ354" s="415"/>
      <c r="AR354" s="416"/>
      <c r="AS354" s="416"/>
      <c r="AT354" s="416"/>
      <c r="AU354" s="417"/>
      <c r="AV354" s="424">
        <f t="shared" si="51"/>
        <v>0</v>
      </c>
      <c r="AW354" s="425"/>
      <c r="AX354" s="425"/>
      <c r="AY354" s="425"/>
      <c r="AZ354" s="426"/>
      <c r="DC354" s="222"/>
      <c r="DD354" s="491">
        <f>ROUND(Setup!$AP$6*AB354,0)</f>
        <v>0</v>
      </c>
      <c r="DE354" s="492"/>
      <c r="DF354" s="492"/>
      <c r="DG354" s="492"/>
      <c r="DH354" s="493"/>
      <c r="DI354" s="491">
        <f>ROUND(Setup!$AP$6*AG354,0)</f>
        <v>0</v>
      </c>
      <c r="DJ354" s="492"/>
      <c r="DK354" s="492"/>
      <c r="DL354" s="492"/>
      <c r="DM354" s="493"/>
      <c r="DN354" s="491">
        <f>ROUND(Setup!$AP$6*AL354,0)</f>
        <v>0</v>
      </c>
      <c r="DO354" s="492"/>
      <c r="DP354" s="492"/>
      <c r="DQ354" s="492"/>
      <c r="DR354" s="493"/>
      <c r="DS354" s="491">
        <f>ROUND(Setup!$AP$6*AQ354,0)</f>
        <v>0</v>
      </c>
      <c r="DT354" s="492"/>
      <c r="DU354" s="492"/>
      <c r="DV354" s="492"/>
      <c r="DW354" s="493"/>
      <c r="DX354" s="490">
        <f t="shared" si="52"/>
        <v>0</v>
      </c>
      <c r="DY354" s="314"/>
      <c r="DZ354" s="314"/>
      <c r="EA354" s="314"/>
      <c r="EB354" s="326"/>
      <c r="EC354" s="222"/>
    </row>
    <row r="355" spans="2:133" ht="15" customHeight="1" x14ac:dyDescent="0.2">
      <c r="B355" s="86" t="str">
        <f t="shared" si="50"/>
        <v/>
      </c>
      <c r="C355" s="240"/>
      <c r="D355" s="464"/>
      <c r="E355" s="464"/>
      <c r="F355" s="464"/>
      <c r="G355" s="464"/>
      <c r="H355" s="464"/>
      <c r="I355" s="464"/>
      <c r="J355" s="464"/>
      <c r="K355" s="464"/>
      <c r="L355" s="464"/>
      <c r="M355" s="464"/>
      <c r="N355" s="464"/>
      <c r="O355" s="464"/>
      <c r="P355" s="464"/>
      <c r="Q355" s="464"/>
      <c r="R355" s="442"/>
      <c r="S355" s="443"/>
      <c r="T355" s="443"/>
      <c r="U355" s="443"/>
      <c r="V355" s="443"/>
      <c r="W355" s="443"/>
      <c r="X355" s="443"/>
      <c r="Y355" s="443"/>
      <c r="Z355" s="443"/>
      <c r="AA355" s="443"/>
      <c r="AB355" s="415"/>
      <c r="AC355" s="416"/>
      <c r="AD355" s="416"/>
      <c r="AE355" s="416"/>
      <c r="AF355" s="417"/>
      <c r="AG355" s="415"/>
      <c r="AH355" s="416"/>
      <c r="AI355" s="416"/>
      <c r="AJ355" s="416"/>
      <c r="AK355" s="417"/>
      <c r="AL355" s="415"/>
      <c r="AM355" s="416"/>
      <c r="AN355" s="416"/>
      <c r="AO355" s="416"/>
      <c r="AP355" s="417"/>
      <c r="AQ355" s="415"/>
      <c r="AR355" s="416"/>
      <c r="AS355" s="416"/>
      <c r="AT355" s="416"/>
      <c r="AU355" s="417"/>
      <c r="AV355" s="424">
        <f t="shared" si="51"/>
        <v>0</v>
      </c>
      <c r="AW355" s="425"/>
      <c r="AX355" s="425"/>
      <c r="AY355" s="425"/>
      <c r="AZ355" s="426"/>
      <c r="DC355" s="222"/>
      <c r="DD355" s="491">
        <f>ROUND(Setup!$AP$6*AB355,0)</f>
        <v>0</v>
      </c>
      <c r="DE355" s="492"/>
      <c r="DF355" s="492"/>
      <c r="DG355" s="492"/>
      <c r="DH355" s="493"/>
      <c r="DI355" s="491">
        <f>ROUND(Setup!$AP$6*AG355,0)</f>
        <v>0</v>
      </c>
      <c r="DJ355" s="492"/>
      <c r="DK355" s="492"/>
      <c r="DL355" s="492"/>
      <c r="DM355" s="493"/>
      <c r="DN355" s="491">
        <f>ROUND(Setup!$AP$6*AL355,0)</f>
        <v>0</v>
      </c>
      <c r="DO355" s="492"/>
      <c r="DP355" s="492"/>
      <c r="DQ355" s="492"/>
      <c r="DR355" s="493"/>
      <c r="DS355" s="491">
        <f>ROUND(Setup!$AP$6*AQ355,0)</f>
        <v>0</v>
      </c>
      <c r="DT355" s="492"/>
      <c r="DU355" s="492"/>
      <c r="DV355" s="492"/>
      <c r="DW355" s="493"/>
      <c r="DX355" s="490">
        <f t="shared" si="52"/>
        <v>0</v>
      </c>
      <c r="DY355" s="314"/>
      <c r="DZ355" s="314"/>
      <c r="EA355" s="314"/>
      <c r="EB355" s="326"/>
      <c r="EC355" s="222"/>
    </row>
    <row r="356" spans="2:133" ht="15" customHeight="1" x14ac:dyDescent="0.2">
      <c r="B356" s="86" t="str">
        <f t="shared" si="50"/>
        <v/>
      </c>
      <c r="C356" s="240"/>
      <c r="D356" s="464"/>
      <c r="E356" s="464"/>
      <c r="F356" s="464"/>
      <c r="G356" s="464"/>
      <c r="H356" s="464"/>
      <c r="I356" s="464"/>
      <c r="J356" s="464"/>
      <c r="K356" s="464"/>
      <c r="L356" s="464"/>
      <c r="M356" s="464"/>
      <c r="N356" s="464"/>
      <c r="O356" s="464"/>
      <c r="P356" s="464"/>
      <c r="Q356" s="464"/>
      <c r="R356" s="442"/>
      <c r="S356" s="443"/>
      <c r="T356" s="443"/>
      <c r="U356" s="443"/>
      <c r="V356" s="443"/>
      <c r="W356" s="443"/>
      <c r="X356" s="443"/>
      <c r="Y356" s="443"/>
      <c r="Z356" s="443"/>
      <c r="AA356" s="443"/>
      <c r="AB356" s="415"/>
      <c r="AC356" s="416"/>
      <c r="AD356" s="416"/>
      <c r="AE356" s="416"/>
      <c r="AF356" s="417"/>
      <c r="AG356" s="415"/>
      <c r="AH356" s="416"/>
      <c r="AI356" s="416"/>
      <c r="AJ356" s="416"/>
      <c r="AK356" s="417"/>
      <c r="AL356" s="415"/>
      <c r="AM356" s="416"/>
      <c r="AN356" s="416"/>
      <c r="AO356" s="416"/>
      <c r="AP356" s="417"/>
      <c r="AQ356" s="415"/>
      <c r="AR356" s="416"/>
      <c r="AS356" s="416"/>
      <c r="AT356" s="416"/>
      <c r="AU356" s="417"/>
      <c r="AV356" s="424">
        <f t="shared" si="51"/>
        <v>0</v>
      </c>
      <c r="AW356" s="425"/>
      <c r="AX356" s="425"/>
      <c r="AY356" s="425"/>
      <c r="AZ356" s="426"/>
      <c r="DC356" s="222"/>
      <c r="DD356" s="491">
        <f>ROUND(Setup!$AP$6*AB356,0)</f>
        <v>0</v>
      </c>
      <c r="DE356" s="492"/>
      <c r="DF356" s="492"/>
      <c r="DG356" s="492"/>
      <c r="DH356" s="493"/>
      <c r="DI356" s="491">
        <f>ROUND(Setup!$AP$6*AG356,0)</f>
        <v>0</v>
      </c>
      <c r="DJ356" s="492"/>
      <c r="DK356" s="492"/>
      <c r="DL356" s="492"/>
      <c r="DM356" s="493"/>
      <c r="DN356" s="491">
        <f>ROUND(Setup!$AP$6*AL356,0)</f>
        <v>0</v>
      </c>
      <c r="DO356" s="492"/>
      <c r="DP356" s="492"/>
      <c r="DQ356" s="492"/>
      <c r="DR356" s="493"/>
      <c r="DS356" s="491">
        <f>ROUND(Setup!$AP$6*AQ356,0)</f>
        <v>0</v>
      </c>
      <c r="DT356" s="492"/>
      <c r="DU356" s="492"/>
      <c r="DV356" s="492"/>
      <c r="DW356" s="493"/>
      <c r="DX356" s="490">
        <f t="shared" si="52"/>
        <v>0</v>
      </c>
      <c r="DY356" s="314"/>
      <c r="DZ356" s="314"/>
      <c r="EA356" s="314"/>
      <c r="EB356" s="326"/>
      <c r="EC356" s="222"/>
    </row>
    <row r="357" spans="2:133" ht="15" customHeight="1" x14ac:dyDescent="0.2">
      <c r="B357" s="86" t="str">
        <f t="shared" si="50"/>
        <v/>
      </c>
      <c r="C357" s="240"/>
      <c r="D357" s="464"/>
      <c r="E357" s="464"/>
      <c r="F357" s="464"/>
      <c r="G357" s="464"/>
      <c r="H357" s="464"/>
      <c r="I357" s="464"/>
      <c r="J357" s="464"/>
      <c r="K357" s="464"/>
      <c r="L357" s="464"/>
      <c r="M357" s="464"/>
      <c r="N357" s="464"/>
      <c r="O357" s="464"/>
      <c r="P357" s="464"/>
      <c r="Q357" s="464"/>
      <c r="R357" s="442"/>
      <c r="S357" s="443"/>
      <c r="T357" s="443"/>
      <c r="U357" s="443"/>
      <c r="V357" s="443"/>
      <c r="W357" s="443"/>
      <c r="X357" s="443"/>
      <c r="Y357" s="443"/>
      <c r="Z357" s="443"/>
      <c r="AA357" s="443"/>
      <c r="AB357" s="415"/>
      <c r="AC357" s="416"/>
      <c r="AD357" s="416"/>
      <c r="AE357" s="416"/>
      <c r="AF357" s="417"/>
      <c r="AG357" s="415"/>
      <c r="AH357" s="416"/>
      <c r="AI357" s="416"/>
      <c r="AJ357" s="416"/>
      <c r="AK357" s="417"/>
      <c r="AL357" s="415"/>
      <c r="AM357" s="416"/>
      <c r="AN357" s="416"/>
      <c r="AO357" s="416"/>
      <c r="AP357" s="417"/>
      <c r="AQ357" s="415"/>
      <c r="AR357" s="416"/>
      <c r="AS357" s="416"/>
      <c r="AT357" s="416"/>
      <c r="AU357" s="417"/>
      <c r="AV357" s="424">
        <f t="shared" si="51"/>
        <v>0</v>
      </c>
      <c r="AW357" s="425"/>
      <c r="AX357" s="425"/>
      <c r="AY357" s="425"/>
      <c r="AZ357" s="426"/>
      <c r="DC357" s="222"/>
      <c r="DD357" s="491">
        <f>ROUND(Setup!$AP$6*AB357,0)</f>
        <v>0</v>
      </c>
      <c r="DE357" s="492"/>
      <c r="DF357" s="492"/>
      <c r="DG357" s="492"/>
      <c r="DH357" s="493"/>
      <c r="DI357" s="491">
        <f>ROUND(Setup!$AP$6*AG357,0)</f>
        <v>0</v>
      </c>
      <c r="DJ357" s="492"/>
      <c r="DK357" s="492"/>
      <c r="DL357" s="492"/>
      <c r="DM357" s="493"/>
      <c r="DN357" s="491">
        <f>ROUND(Setup!$AP$6*AL357,0)</f>
        <v>0</v>
      </c>
      <c r="DO357" s="492"/>
      <c r="DP357" s="492"/>
      <c r="DQ357" s="492"/>
      <c r="DR357" s="493"/>
      <c r="DS357" s="491">
        <f>ROUND(Setup!$AP$6*AQ357,0)</f>
        <v>0</v>
      </c>
      <c r="DT357" s="492"/>
      <c r="DU357" s="492"/>
      <c r="DV357" s="492"/>
      <c r="DW357" s="493"/>
      <c r="DX357" s="490">
        <f t="shared" si="52"/>
        <v>0</v>
      </c>
      <c r="DY357" s="314"/>
      <c r="DZ357" s="314"/>
      <c r="EA357" s="314"/>
      <c r="EB357" s="326"/>
      <c r="EC357" s="222"/>
    </row>
    <row r="358" spans="2:133" ht="15" customHeight="1" x14ac:dyDescent="0.2">
      <c r="B358" s="86" t="str">
        <f t="shared" si="50"/>
        <v/>
      </c>
      <c r="C358" s="240"/>
      <c r="D358" s="464"/>
      <c r="E358" s="464"/>
      <c r="F358" s="464"/>
      <c r="G358" s="464"/>
      <c r="H358" s="464"/>
      <c r="I358" s="464"/>
      <c r="J358" s="464"/>
      <c r="K358" s="464"/>
      <c r="L358" s="464"/>
      <c r="M358" s="464"/>
      <c r="N358" s="464"/>
      <c r="O358" s="464"/>
      <c r="P358" s="464"/>
      <c r="Q358" s="464"/>
      <c r="R358" s="442"/>
      <c r="S358" s="443"/>
      <c r="T358" s="443"/>
      <c r="U358" s="443"/>
      <c r="V358" s="443"/>
      <c r="W358" s="443"/>
      <c r="X358" s="443"/>
      <c r="Y358" s="443"/>
      <c r="Z358" s="443"/>
      <c r="AA358" s="443"/>
      <c r="AB358" s="415"/>
      <c r="AC358" s="416"/>
      <c r="AD358" s="416"/>
      <c r="AE358" s="416"/>
      <c r="AF358" s="417"/>
      <c r="AG358" s="415"/>
      <c r="AH358" s="416"/>
      <c r="AI358" s="416"/>
      <c r="AJ358" s="416"/>
      <c r="AK358" s="417"/>
      <c r="AL358" s="415"/>
      <c r="AM358" s="416"/>
      <c r="AN358" s="416"/>
      <c r="AO358" s="416"/>
      <c r="AP358" s="417"/>
      <c r="AQ358" s="415"/>
      <c r="AR358" s="416"/>
      <c r="AS358" s="416"/>
      <c r="AT358" s="416"/>
      <c r="AU358" s="417"/>
      <c r="AV358" s="424">
        <f t="shared" si="51"/>
        <v>0</v>
      </c>
      <c r="AW358" s="425"/>
      <c r="AX358" s="425"/>
      <c r="AY358" s="425"/>
      <c r="AZ358" s="426"/>
      <c r="DC358" s="222"/>
      <c r="DD358" s="491">
        <f>ROUND(Setup!$AP$6*AB358,0)</f>
        <v>0</v>
      </c>
      <c r="DE358" s="492"/>
      <c r="DF358" s="492"/>
      <c r="DG358" s="492"/>
      <c r="DH358" s="493"/>
      <c r="DI358" s="491">
        <f>ROUND(Setup!$AP$6*AG358,0)</f>
        <v>0</v>
      </c>
      <c r="DJ358" s="492"/>
      <c r="DK358" s="492"/>
      <c r="DL358" s="492"/>
      <c r="DM358" s="493"/>
      <c r="DN358" s="491">
        <f>ROUND(Setup!$AP$6*AL358,0)</f>
        <v>0</v>
      </c>
      <c r="DO358" s="492"/>
      <c r="DP358" s="492"/>
      <c r="DQ358" s="492"/>
      <c r="DR358" s="493"/>
      <c r="DS358" s="491">
        <f>ROUND(Setup!$AP$6*AQ358,0)</f>
        <v>0</v>
      </c>
      <c r="DT358" s="492"/>
      <c r="DU358" s="492"/>
      <c r="DV358" s="492"/>
      <c r="DW358" s="493"/>
      <c r="DX358" s="490">
        <f t="shared" si="52"/>
        <v>0</v>
      </c>
      <c r="DY358" s="314"/>
      <c r="DZ358" s="314"/>
      <c r="EA358" s="314"/>
      <c r="EB358" s="326"/>
      <c r="EC358" s="222"/>
    </row>
    <row r="359" spans="2:133" ht="15" customHeight="1" x14ac:dyDescent="0.2">
      <c r="B359" s="86" t="str">
        <f t="shared" si="50"/>
        <v/>
      </c>
      <c r="C359" s="240"/>
      <c r="D359" s="464"/>
      <c r="E359" s="464"/>
      <c r="F359" s="464"/>
      <c r="G359" s="464"/>
      <c r="H359" s="464"/>
      <c r="I359" s="464"/>
      <c r="J359" s="464"/>
      <c r="K359" s="464"/>
      <c r="L359" s="464"/>
      <c r="M359" s="464"/>
      <c r="N359" s="464"/>
      <c r="O359" s="464"/>
      <c r="P359" s="464"/>
      <c r="Q359" s="464"/>
      <c r="R359" s="442"/>
      <c r="S359" s="443"/>
      <c r="T359" s="443"/>
      <c r="U359" s="443"/>
      <c r="V359" s="443"/>
      <c r="W359" s="443"/>
      <c r="X359" s="443"/>
      <c r="Y359" s="443"/>
      <c r="Z359" s="443"/>
      <c r="AA359" s="443"/>
      <c r="AB359" s="415"/>
      <c r="AC359" s="416"/>
      <c r="AD359" s="416"/>
      <c r="AE359" s="416"/>
      <c r="AF359" s="417"/>
      <c r="AG359" s="415"/>
      <c r="AH359" s="416"/>
      <c r="AI359" s="416"/>
      <c r="AJ359" s="416"/>
      <c r="AK359" s="417"/>
      <c r="AL359" s="415"/>
      <c r="AM359" s="416"/>
      <c r="AN359" s="416"/>
      <c r="AO359" s="416"/>
      <c r="AP359" s="417"/>
      <c r="AQ359" s="415"/>
      <c r="AR359" s="416"/>
      <c r="AS359" s="416"/>
      <c r="AT359" s="416"/>
      <c r="AU359" s="417"/>
      <c r="AV359" s="424">
        <f t="shared" si="51"/>
        <v>0</v>
      </c>
      <c r="AW359" s="425"/>
      <c r="AX359" s="425"/>
      <c r="AY359" s="425"/>
      <c r="AZ359" s="426"/>
      <c r="DC359" s="222"/>
      <c r="DD359" s="491">
        <f>ROUND(Setup!$AP$6*AB359,0)</f>
        <v>0</v>
      </c>
      <c r="DE359" s="492"/>
      <c r="DF359" s="492"/>
      <c r="DG359" s="492"/>
      <c r="DH359" s="493"/>
      <c r="DI359" s="491">
        <f>ROUND(Setup!$AP$6*AG359,0)</f>
        <v>0</v>
      </c>
      <c r="DJ359" s="492"/>
      <c r="DK359" s="492"/>
      <c r="DL359" s="492"/>
      <c r="DM359" s="493"/>
      <c r="DN359" s="491">
        <f>ROUND(Setup!$AP$6*AL359,0)</f>
        <v>0</v>
      </c>
      <c r="DO359" s="492"/>
      <c r="DP359" s="492"/>
      <c r="DQ359" s="492"/>
      <c r="DR359" s="493"/>
      <c r="DS359" s="491">
        <f>ROUND(Setup!$AP$6*AQ359,0)</f>
        <v>0</v>
      </c>
      <c r="DT359" s="492"/>
      <c r="DU359" s="492"/>
      <c r="DV359" s="492"/>
      <c r="DW359" s="493"/>
      <c r="DX359" s="490">
        <f t="shared" si="52"/>
        <v>0</v>
      </c>
      <c r="DY359" s="314"/>
      <c r="DZ359" s="314"/>
      <c r="EA359" s="314"/>
      <c r="EB359" s="326"/>
      <c r="EC359" s="222"/>
    </row>
    <row r="360" spans="2:133" ht="15" customHeight="1" x14ac:dyDescent="0.2">
      <c r="B360" s="86" t="str">
        <f t="shared" si="50"/>
        <v/>
      </c>
      <c r="C360" s="240"/>
      <c r="D360" s="464"/>
      <c r="E360" s="464"/>
      <c r="F360" s="464"/>
      <c r="G360" s="464"/>
      <c r="H360" s="464"/>
      <c r="I360" s="464"/>
      <c r="J360" s="464"/>
      <c r="K360" s="464"/>
      <c r="L360" s="464"/>
      <c r="M360" s="464"/>
      <c r="N360" s="464"/>
      <c r="O360" s="464"/>
      <c r="P360" s="464"/>
      <c r="Q360" s="464"/>
      <c r="R360" s="442"/>
      <c r="S360" s="443"/>
      <c r="T360" s="443"/>
      <c r="U360" s="443"/>
      <c r="V360" s="443"/>
      <c r="W360" s="443"/>
      <c r="X360" s="443"/>
      <c r="Y360" s="443"/>
      <c r="Z360" s="443"/>
      <c r="AA360" s="443"/>
      <c r="AB360" s="415"/>
      <c r="AC360" s="416"/>
      <c r="AD360" s="416"/>
      <c r="AE360" s="416"/>
      <c r="AF360" s="417"/>
      <c r="AG360" s="415"/>
      <c r="AH360" s="416"/>
      <c r="AI360" s="416"/>
      <c r="AJ360" s="416"/>
      <c r="AK360" s="417"/>
      <c r="AL360" s="415"/>
      <c r="AM360" s="416"/>
      <c r="AN360" s="416"/>
      <c r="AO360" s="416"/>
      <c r="AP360" s="417"/>
      <c r="AQ360" s="415"/>
      <c r="AR360" s="416"/>
      <c r="AS360" s="416"/>
      <c r="AT360" s="416"/>
      <c r="AU360" s="417"/>
      <c r="AV360" s="424">
        <f t="shared" si="51"/>
        <v>0</v>
      </c>
      <c r="AW360" s="425"/>
      <c r="AX360" s="425"/>
      <c r="AY360" s="425"/>
      <c r="AZ360" s="426"/>
      <c r="DC360" s="222"/>
      <c r="DD360" s="491">
        <f>ROUND(Setup!$AP$6*AB360,0)</f>
        <v>0</v>
      </c>
      <c r="DE360" s="492"/>
      <c r="DF360" s="492"/>
      <c r="DG360" s="492"/>
      <c r="DH360" s="493"/>
      <c r="DI360" s="491">
        <f>ROUND(Setup!$AP$6*AG360,0)</f>
        <v>0</v>
      </c>
      <c r="DJ360" s="492"/>
      <c r="DK360" s="492"/>
      <c r="DL360" s="492"/>
      <c r="DM360" s="493"/>
      <c r="DN360" s="491">
        <f>ROUND(Setup!$AP$6*AL360,0)</f>
        <v>0</v>
      </c>
      <c r="DO360" s="492"/>
      <c r="DP360" s="492"/>
      <c r="DQ360" s="492"/>
      <c r="DR360" s="493"/>
      <c r="DS360" s="491">
        <f>ROUND(Setup!$AP$6*AQ360,0)</f>
        <v>0</v>
      </c>
      <c r="DT360" s="492"/>
      <c r="DU360" s="492"/>
      <c r="DV360" s="492"/>
      <c r="DW360" s="493"/>
      <c r="DX360" s="490">
        <f t="shared" si="52"/>
        <v>0</v>
      </c>
      <c r="DY360" s="314"/>
      <c r="DZ360" s="314"/>
      <c r="EA360" s="314"/>
      <c r="EB360" s="326"/>
      <c r="EC360" s="222"/>
    </row>
    <row r="361" spans="2:133" ht="15" customHeight="1" x14ac:dyDescent="0.2">
      <c r="B361" s="86" t="str">
        <f t="shared" si="50"/>
        <v/>
      </c>
      <c r="C361" s="240"/>
      <c r="D361" s="464"/>
      <c r="E361" s="464"/>
      <c r="F361" s="464"/>
      <c r="G361" s="464"/>
      <c r="H361" s="464"/>
      <c r="I361" s="464"/>
      <c r="J361" s="464"/>
      <c r="K361" s="464"/>
      <c r="L361" s="464"/>
      <c r="M361" s="464"/>
      <c r="N361" s="464"/>
      <c r="O361" s="464"/>
      <c r="P361" s="464"/>
      <c r="Q361" s="464"/>
      <c r="R361" s="442"/>
      <c r="S361" s="443"/>
      <c r="T361" s="443"/>
      <c r="U361" s="443"/>
      <c r="V361" s="443"/>
      <c r="W361" s="443"/>
      <c r="X361" s="443"/>
      <c r="Y361" s="443"/>
      <c r="Z361" s="443"/>
      <c r="AA361" s="443"/>
      <c r="AB361" s="415"/>
      <c r="AC361" s="416"/>
      <c r="AD361" s="416"/>
      <c r="AE361" s="416"/>
      <c r="AF361" s="417"/>
      <c r="AG361" s="415"/>
      <c r="AH361" s="416"/>
      <c r="AI361" s="416"/>
      <c r="AJ361" s="416"/>
      <c r="AK361" s="417"/>
      <c r="AL361" s="415"/>
      <c r="AM361" s="416"/>
      <c r="AN361" s="416"/>
      <c r="AO361" s="416"/>
      <c r="AP361" s="417"/>
      <c r="AQ361" s="415"/>
      <c r="AR361" s="416"/>
      <c r="AS361" s="416"/>
      <c r="AT361" s="416"/>
      <c r="AU361" s="417"/>
      <c r="AV361" s="424">
        <f t="shared" si="51"/>
        <v>0</v>
      </c>
      <c r="AW361" s="425"/>
      <c r="AX361" s="425"/>
      <c r="AY361" s="425"/>
      <c r="AZ361" s="426"/>
      <c r="DC361" s="222"/>
      <c r="DD361" s="491">
        <f>ROUND(Setup!$AP$6*AB361,0)</f>
        <v>0</v>
      </c>
      <c r="DE361" s="492"/>
      <c r="DF361" s="492"/>
      <c r="DG361" s="492"/>
      <c r="DH361" s="493"/>
      <c r="DI361" s="491">
        <f>ROUND(Setup!$AP$6*AG361,0)</f>
        <v>0</v>
      </c>
      <c r="DJ361" s="492"/>
      <c r="DK361" s="492"/>
      <c r="DL361" s="492"/>
      <c r="DM361" s="493"/>
      <c r="DN361" s="491">
        <f>ROUND(Setup!$AP$6*AL361,0)</f>
        <v>0</v>
      </c>
      <c r="DO361" s="492"/>
      <c r="DP361" s="492"/>
      <c r="DQ361" s="492"/>
      <c r="DR361" s="493"/>
      <c r="DS361" s="491">
        <f>ROUND(Setup!$AP$6*AQ361,0)</f>
        <v>0</v>
      </c>
      <c r="DT361" s="492"/>
      <c r="DU361" s="492"/>
      <c r="DV361" s="492"/>
      <c r="DW361" s="493"/>
      <c r="DX361" s="490">
        <f t="shared" si="52"/>
        <v>0</v>
      </c>
      <c r="DY361" s="314"/>
      <c r="DZ361" s="314"/>
      <c r="EA361" s="314"/>
      <c r="EB361" s="326"/>
      <c r="EC361" s="222"/>
    </row>
    <row r="362" spans="2:133" ht="15" customHeight="1" x14ac:dyDescent="0.2">
      <c r="B362" s="86" t="str">
        <f t="shared" si="50"/>
        <v/>
      </c>
      <c r="C362" s="240"/>
      <c r="D362" s="464"/>
      <c r="E362" s="464"/>
      <c r="F362" s="464"/>
      <c r="G362" s="464"/>
      <c r="H362" s="464"/>
      <c r="I362" s="464"/>
      <c r="J362" s="464"/>
      <c r="K362" s="464"/>
      <c r="L362" s="464"/>
      <c r="M362" s="464"/>
      <c r="N362" s="464"/>
      <c r="O362" s="464"/>
      <c r="P362" s="464"/>
      <c r="Q362" s="464"/>
      <c r="R362" s="442"/>
      <c r="S362" s="443"/>
      <c r="T362" s="443"/>
      <c r="U362" s="443"/>
      <c r="V362" s="443"/>
      <c r="W362" s="443"/>
      <c r="X362" s="443"/>
      <c r="Y362" s="443"/>
      <c r="Z362" s="443"/>
      <c r="AA362" s="443"/>
      <c r="AB362" s="415"/>
      <c r="AC362" s="416"/>
      <c r="AD362" s="416"/>
      <c r="AE362" s="416"/>
      <c r="AF362" s="417"/>
      <c r="AG362" s="415"/>
      <c r="AH362" s="416"/>
      <c r="AI362" s="416"/>
      <c r="AJ362" s="416"/>
      <c r="AK362" s="417"/>
      <c r="AL362" s="415"/>
      <c r="AM362" s="416"/>
      <c r="AN362" s="416"/>
      <c r="AO362" s="416"/>
      <c r="AP362" s="417"/>
      <c r="AQ362" s="415"/>
      <c r="AR362" s="416"/>
      <c r="AS362" s="416"/>
      <c r="AT362" s="416"/>
      <c r="AU362" s="417"/>
      <c r="AV362" s="424">
        <f t="shared" si="51"/>
        <v>0</v>
      </c>
      <c r="AW362" s="425"/>
      <c r="AX362" s="425"/>
      <c r="AY362" s="425"/>
      <c r="AZ362" s="426"/>
      <c r="DC362" s="222"/>
      <c r="DD362" s="491">
        <f>ROUND(Setup!$AP$6*AB362,0)</f>
        <v>0</v>
      </c>
      <c r="DE362" s="492"/>
      <c r="DF362" s="492"/>
      <c r="DG362" s="492"/>
      <c r="DH362" s="493"/>
      <c r="DI362" s="491">
        <f>ROUND(Setup!$AP$6*AG362,0)</f>
        <v>0</v>
      </c>
      <c r="DJ362" s="492"/>
      <c r="DK362" s="492"/>
      <c r="DL362" s="492"/>
      <c r="DM362" s="493"/>
      <c r="DN362" s="491">
        <f>ROUND(Setup!$AP$6*AL362,0)</f>
        <v>0</v>
      </c>
      <c r="DO362" s="492"/>
      <c r="DP362" s="492"/>
      <c r="DQ362" s="492"/>
      <c r="DR362" s="493"/>
      <c r="DS362" s="491">
        <f>ROUND(Setup!$AP$6*AQ362,0)</f>
        <v>0</v>
      </c>
      <c r="DT362" s="492"/>
      <c r="DU362" s="492"/>
      <c r="DV362" s="492"/>
      <c r="DW362" s="493"/>
      <c r="DX362" s="490">
        <f t="shared" si="52"/>
        <v>0</v>
      </c>
      <c r="DY362" s="314"/>
      <c r="DZ362" s="314"/>
      <c r="EA362" s="314"/>
      <c r="EB362" s="326"/>
      <c r="EC362" s="222"/>
    </row>
    <row r="363" spans="2:133" ht="15" customHeight="1" x14ac:dyDescent="0.2">
      <c r="B363" s="86" t="str">
        <f t="shared" si="50"/>
        <v/>
      </c>
      <c r="C363" s="240"/>
      <c r="D363" s="464"/>
      <c r="E363" s="464"/>
      <c r="F363" s="464"/>
      <c r="G363" s="464"/>
      <c r="H363" s="464"/>
      <c r="I363" s="464"/>
      <c r="J363" s="464"/>
      <c r="K363" s="464"/>
      <c r="L363" s="464"/>
      <c r="M363" s="464"/>
      <c r="N363" s="464"/>
      <c r="O363" s="464"/>
      <c r="P363" s="464"/>
      <c r="Q363" s="464"/>
      <c r="R363" s="442"/>
      <c r="S363" s="443"/>
      <c r="T363" s="443"/>
      <c r="U363" s="443"/>
      <c r="V363" s="443"/>
      <c r="W363" s="443"/>
      <c r="X363" s="443"/>
      <c r="Y363" s="443"/>
      <c r="Z363" s="443"/>
      <c r="AA363" s="443"/>
      <c r="AB363" s="415"/>
      <c r="AC363" s="416"/>
      <c r="AD363" s="416"/>
      <c r="AE363" s="416"/>
      <c r="AF363" s="417"/>
      <c r="AG363" s="415"/>
      <c r="AH363" s="416"/>
      <c r="AI363" s="416"/>
      <c r="AJ363" s="416"/>
      <c r="AK363" s="417"/>
      <c r="AL363" s="415"/>
      <c r="AM363" s="416"/>
      <c r="AN363" s="416"/>
      <c r="AO363" s="416"/>
      <c r="AP363" s="417"/>
      <c r="AQ363" s="415"/>
      <c r="AR363" s="416"/>
      <c r="AS363" s="416"/>
      <c r="AT363" s="416"/>
      <c r="AU363" s="417"/>
      <c r="AV363" s="424">
        <f t="shared" si="51"/>
        <v>0</v>
      </c>
      <c r="AW363" s="425"/>
      <c r="AX363" s="425"/>
      <c r="AY363" s="425"/>
      <c r="AZ363" s="426"/>
      <c r="CN363" s="72"/>
      <c r="CO363" s="72"/>
      <c r="CP363" s="86"/>
      <c r="CQ363" s="73"/>
      <c r="DC363" s="222"/>
      <c r="DD363" s="491">
        <f>ROUND(Setup!$AP$6*AB363,0)</f>
        <v>0</v>
      </c>
      <c r="DE363" s="492"/>
      <c r="DF363" s="492"/>
      <c r="DG363" s="492"/>
      <c r="DH363" s="493"/>
      <c r="DI363" s="491">
        <f>ROUND(Setup!$AP$6*AG363,0)</f>
        <v>0</v>
      </c>
      <c r="DJ363" s="492"/>
      <c r="DK363" s="492"/>
      <c r="DL363" s="492"/>
      <c r="DM363" s="493"/>
      <c r="DN363" s="491">
        <f>ROUND(Setup!$AP$6*AL363,0)</f>
        <v>0</v>
      </c>
      <c r="DO363" s="492"/>
      <c r="DP363" s="492"/>
      <c r="DQ363" s="492"/>
      <c r="DR363" s="493"/>
      <c r="DS363" s="491">
        <f>ROUND(Setup!$AP$6*AQ363,0)</f>
        <v>0</v>
      </c>
      <c r="DT363" s="492"/>
      <c r="DU363" s="492"/>
      <c r="DV363" s="492"/>
      <c r="DW363" s="493"/>
      <c r="DX363" s="490">
        <f t="shared" si="52"/>
        <v>0</v>
      </c>
      <c r="DY363" s="314"/>
      <c r="DZ363" s="314"/>
      <c r="EA363" s="314"/>
      <c r="EB363" s="326"/>
      <c r="EC363" s="222"/>
    </row>
    <row r="364" spans="2:133" ht="15" customHeight="1" x14ac:dyDescent="0.2">
      <c r="B364" s="86" t="str">
        <f t="shared" si="50"/>
        <v/>
      </c>
      <c r="C364" s="240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42"/>
      <c r="S364" s="443"/>
      <c r="T364" s="443"/>
      <c r="U364" s="443"/>
      <c r="V364" s="443"/>
      <c r="W364" s="443"/>
      <c r="X364" s="443"/>
      <c r="Y364" s="443"/>
      <c r="Z364" s="443"/>
      <c r="AA364" s="443"/>
      <c r="AB364" s="415"/>
      <c r="AC364" s="416"/>
      <c r="AD364" s="416"/>
      <c r="AE364" s="416"/>
      <c r="AF364" s="417"/>
      <c r="AG364" s="415"/>
      <c r="AH364" s="416"/>
      <c r="AI364" s="416"/>
      <c r="AJ364" s="416"/>
      <c r="AK364" s="417"/>
      <c r="AL364" s="415"/>
      <c r="AM364" s="416"/>
      <c r="AN364" s="416"/>
      <c r="AO364" s="416"/>
      <c r="AP364" s="417"/>
      <c r="AQ364" s="415"/>
      <c r="AR364" s="416"/>
      <c r="AS364" s="416"/>
      <c r="AT364" s="416"/>
      <c r="AU364" s="417"/>
      <c r="AV364" s="424">
        <f t="shared" si="51"/>
        <v>0</v>
      </c>
      <c r="AW364" s="425"/>
      <c r="AX364" s="425"/>
      <c r="AY364" s="425"/>
      <c r="AZ364" s="426"/>
      <c r="CN364" s="72"/>
      <c r="CO364" s="72"/>
      <c r="CP364" s="86"/>
      <c r="CQ364" s="73"/>
      <c r="DC364" s="222"/>
      <c r="DD364" s="491">
        <f>ROUND(Setup!$AP$6*AB364,0)</f>
        <v>0</v>
      </c>
      <c r="DE364" s="492"/>
      <c r="DF364" s="492"/>
      <c r="DG364" s="492"/>
      <c r="DH364" s="493"/>
      <c r="DI364" s="491">
        <f>ROUND(Setup!$AP$6*AG364,0)</f>
        <v>0</v>
      </c>
      <c r="DJ364" s="492"/>
      <c r="DK364" s="492"/>
      <c r="DL364" s="492"/>
      <c r="DM364" s="493"/>
      <c r="DN364" s="491">
        <f>ROUND(Setup!$AP$6*AL364,0)</f>
        <v>0</v>
      </c>
      <c r="DO364" s="492"/>
      <c r="DP364" s="492"/>
      <c r="DQ364" s="492"/>
      <c r="DR364" s="493"/>
      <c r="DS364" s="491">
        <f>ROUND(Setup!$AP$6*AQ364,0)</f>
        <v>0</v>
      </c>
      <c r="DT364" s="492"/>
      <c r="DU364" s="492"/>
      <c r="DV364" s="492"/>
      <c r="DW364" s="493"/>
      <c r="DX364" s="490">
        <f t="shared" si="52"/>
        <v>0</v>
      </c>
      <c r="DY364" s="314"/>
      <c r="DZ364" s="314"/>
      <c r="EA364" s="314"/>
      <c r="EB364" s="326"/>
      <c r="EC364" s="222"/>
    </row>
    <row r="365" spans="2:133" ht="15" customHeight="1" x14ac:dyDescent="0.2">
      <c r="B365" s="86" t="str">
        <f t="shared" si="50"/>
        <v/>
      </c>
      <c r="C365" s="240"/>
      <c r="D365" s="464"/>
      <c r="E365" s="464"/>
      <c r="F365" s="464"/>
      <c r="G365" s="464"/>
      <c r="H365" s="464"/>
      <c r="I365" s="464"/>
      <c r="J365" s="464"/>
      <c r="K365" s="464"/>
      <c r="L365" s="464"/>
      <c r="M365" s="464"/>
      <c r="N365" s="464"/>
      <c r="O365" s="464"/>
      <c r="P365" s="464"/>
      <c r="Q365" s="464"/>
      <c r="R365" s="442"/>
      <c r="S365" s="443"/>
      <c r="T365" s="443"/>
      <c r="U365" s="443"/>
      <c r="V365" s="443"/>
      <c r="W365" s="443"/>
      <c r="X365" s="443"/>
      <c r="Y365" s="443"/>
      <c r="Z365" s="443"/>
      <c r="AA365" s="443"/>
      <c r="AB365" s="415"/>
      <c r="AC365" s="416"/>
      <c r="AD365" s="416"/>
      <c r="AE365" s="416"/>
      <c r="AF365" s="417"/>
      <c r="AG365" s="415"/>
      <c r="AH365" s="416"/>
      <c r="AI365" s="416"/>
      <c r="AJ365" s="416"/>
      <c r="AK365" s="417"/>
      <c r="AL365" s="415"/>
      <c r="AM365" s="416"/>
      <c r="AN365" s="416"/>
      <c r="AO365" s="416"/>
      <c r="AP365" s="417"/>
      <c r="AQ365" s="415"/>
      <c r="AR365" s="416"/>
      <c r="AS365" s="416"/>
      <c r="AT365" s="416"/>
      <c r="AU365" s="417"/>
      <c r="AV365" s="424">
        <f t="shared" si="51"/>
        <v>0</v>
      </c>
      <c r="AW365" s="425"/>
      <c r="AX365" s="425"/>
      <c r="AY365" s="425"/>
      <c r="AZ365" s="426"/>
      <c r="CN365" s="72"/>
      <c r="CO365" s="72"/>
      <c r="CP365" s="86"/>
      <c r="CQ365" s="73"/>
      <c r="DC365" s="222"/>
      <c r="DD365" s="491">
        <f>ROUND(Setup!$AP$6*AB365,0)</f>
        <v>0</v>
      </c>
      <c r="DE365" s="492"/>
      <c r="DF365" s="492"/>
      <c r="DG365" s="492"/>
      <c r="DH365" s="493"/>
      <c r="DI365" s="491">
        <f>ROUND(Setup!$AP$6*AG365,0)</f>
        <v>0</v>
      </c>
      <c r="DJ365" s="492"/>
      <c r="DK365" s="492"/>
      <c r="DL365" s="492"/>
      <c r="DM365" s="493"/>
      <c r="DN365" s="491">
        <f>ROUND(Setup!$AP$6*AL365,0)</f>
        <v>0</v>
      </c>
      <c r="DO365" s="492"/>
      <c r="DP365" s="492"/>
      <c r="DQ365" s="492"/>
      <c r="DR365" s="493"/>
      <c r="DS365" s="491">
        <f>ROUND(Setup!$AP$6*AQ365,0)</f>
        <v>0</v>
      </c>
      <c r="DT365" s="492"/>
      <c r="DU365" s="492"/>
      <c r="DV365" s="492"/>
      <c r="DW365" s="493"/>
      <c r="DX365" s="490">
        <f t="shared" si="52"/>
        <v>0</v>
      </c>
      <c r="DY365" s="314"/>
      <c r="DZ365" s="314"/>
      <c r="EA365" s="314"/>
      <c r="EB365" s="326"/>
      <c r="EC365" s="222"/>
    </row>
    <row r="366" spans="2:133" ht="15" customHeight="1" x14ac:dyDescent="0.2">
      <c r="B366" s="86" t="str">
        <f t="shared" si="50"/>
        <v/>
      </c>
      <c r="C366" s="240"/>
      <c r="D366" s="464"/>
      <c r="E366" s="464"/>
      <c r="F366" s="464"/>
      <c r="G366" s="464"/>
      <c r="H366" s="464"/>
      <c r="I366" s="464"/>
      <c r="J366" s="464"/>
      <c r="K366" s="464"/>
      <c r="L366" s="464"/>
      <c r="M366" s="464"/>
      <c r="N366" s="464"/>
      <c r="O366" s="464"/>
      <c r="P366" s="464"/>
      <c r="Q366" s="464"/>
      <c r="R366" s="442"/>
      <c r="S366" s="443"/>
      <c r="T366" s="443"/>
      <c r="U366" s="443"/>
      <c r="V366" s="443"/>
      <c r="W366" s="443"/>
      <c r="X366" s="443"/>
      <c r="Y366" s="443"/>
      <c r="Z366" s="443"/>
      <c r="AA366" s="443"/>
      <c r="AB366" s="415"/>
      <c r="AC366" s="416"/>
      <c r="AD366" s="416"/>
      <c r="AE366" s="416"/>
      <c r="AF366" s="417"/>
      <c r="AG366" s="415"/>
      <c r="AH366" s="416"/>
      <c r="AI366" s="416"/>
      <c r="AJ366" s="416"/>
      <c r="AK366" s="417"/>
      <c r="AL366" s="415"/>
      <c r="AM366" s="416"/>
      <c r="AN366" s="416"/>
      <c r="AO366" s="416"/>
      <c r="AP366" s="417"/>
      <c r="AQ366" s="415"/>
      <c r="AR366" s="416"/>
      <c r="AS366" s="416"/>
      <c r="AT366" s="416"/>
      <c r="AU366" s="417"/>
      <c r="AV366" s="424">
        <f t="shared" si="51"/>
        <v>0</v>
      </c>
      <c r="AW366" s="425"/>
      <c r="AX366" s="425"/>
      <c r="AY366" s="425"/>
      <c r="AZ366" s="426"/>
      <c r="CN366" s="72"/>
      <c r="CO366" s="72"/>
      <c r="CP366" s="86"/>
      <c r="CQ366" s="73"/>
      <c r="DC366" s="222"/>
      <c r="DD366" s="491">
        <f>ROUND(Setup!$AP$6*AB366,0)</f>
        <v>0</v>
      </c>
      <c r="DE366" s="492"/>
      <c r="DF366" s="492"/>
      <c r="DG366" s="492"/>
      <c r="DH366" s="493"/>
      <c r="DI366" s="491">
        <f>ROUND(Setup!$AP$6*AG366,0)</f>
        <v>0</v>
      </c>
      <c r="DJ366" s="492"/>
      <c r="DK366" s="492"/>
      <c r="DL366" s="492"/>
      <c r="DM366" s="493"/>
      <c r="DN366" s="491">
        <f>ROUND(Setup!$AP$6*AL366,0)</f>
        <v>0</v>
      </c>
      <c r="DO366" s="492"/>
      <c r="DP366" s="492"/>
      <c r="DQ366" s="492"/>
      <c r="DR366" s="493"/>
      <c r="DS366" s="491">
        <f>ROUND(Setup!$AP$6*AQ366,0)</f>
        <v>0</v>
      </c>
      <c r="DT366" s="492"/>
      <c r="DU366" s="492"/>
      <c r="DV366" s="492"/>
      <c r="DW366" s="493"/>
      <c r="DX366" s="490">
        <f t="shared" si="52"/>
        <v>0</v>
      </c>
      <c r="DY366" s="314"/>
      <c r="DZ366" s="314"/>
      <c r="EA366" s="314"/>
      <c r="EB366" s="326"/>
      <c r="EC366" s="222"/>
    </row>
    <row r="367" spans="2:133" ht="15" customHeight="1" x14ac:dyDescent="0.2">
      <c r="B367" s="86" t="str">
        <f t="shared" si="50"/>
        <v/>
      </c>
      <c r="C367" s="240"/>
      <c r="D367" s="464"/>
      <c r="E367" s="464"/>
      <c r="F367" s="464"/>
      <c r="G367" s="464"/>
      <c r="H367" s="464"/>
      <c r="I367" s="464"/>
      <c r="J367" s="464"/>
      <c r="K367" s="464"/>
      <c r="L367" s="464"/>
      <c r="M367" s="464"/>
      <c r="N367" s="464"/>
      <c r="O367" s="464"/>
      <c r="P367" s="464"/>
      <c r="Q367" s="464"/>
      <c r="R367" s="442"/>
      <c r="S367" s="443"/>
      <c r="T367" s="443"/>
      <c r="U367" s="443"/>
      <c r="V367" s="443"/>
      <c r="W367" s="443"/>
      <c r="X367" s="443"/>
      <c r="Y367" s="443"/>
      <c r="Z367" s="443"/>
      <c r="AA367" s="443"/>
      <c r="AB367" s="415"/>
      <c r="AC367" s="416"/>
      <c r="AD367" s="416"/>
      <c r="AE367" s="416"/>
      <c r="AF367" s="417"/>
      <c r="AG367" s="415"/>
      <c r="AH367" s="416"/>
      <c r="AI367" s="416"/>
      <c r="AJ367" s="416"/>
      <c r="AK367" s="417"/>
      <c r="AL367" s="415"/>
      <c r="AM367" s="416"/>
      <c r="AN367" s="416"/>
      <c r="AO367" s="416"/>
      <c r="AP367" s="417"/>
      <c r="AQ367" s="415"/>
      <c r="AR367" s="416"/>
      <c r="AS367" s="416"/>
      <c r="AT367" s="416"/>
      <c r="AU367" s="417"/>
      <c r="AV367" s="424">
        <f t="shared" si="51"/>
        <v>0</v>
      </c>
      <c r="AW367" s="425"/>
      <c r="AX367" s="425"/>
      <c r="AY367" s="425"/>
      <c r="AZ367" s="426"/>
      <c r="CN367" s="72"/>
      <c r="CO367" s="72"/>
      <c r="CP367" s="86"/>
      <c r="CQ367" s="73"/>
      <c r="DC367" s="222"/>
      <c r="DD367" s="491">
        <f>ROUND(Setup!$AP$6*AB367,0)</f>
        <v>0</v>
      </c>
      <c r="DE367" s="492"/>
      <c r="DF367" s="492"/>
      <c r="DG367" s="492"/>
      <c r="DH367" s="493"/>
      <c r="DI367" s="491">
        <f>ROUND(Setup!$AP$6*AG367,0)</f>
        <v>0</v>
      </c>
      <c r="DJ367" s="492"/>
      <c r="DK367" s="492"/>
      <c r="DL367" s="492"/>
      <c r="DM367" s="493"/>
      <c r="DN367" s="491">
        <f>ROUND(Setup!$AP$6*AL367,0)</f>
        <v>0</v>
      </c>
      <c r="DO367" s="492"/>
      <c r="DP367" s="492"/>
      <c r="DQ367" s="492"/>
      <c r="DR367" s="493"/>
      <c r="DS367" s="491">
        <f>ROUND(Setup!$AP$6*AQ367,0)</f>
        <v>0</v>
      </c>
      <c r="DT367" s="492"/>
      <c r="DU367" s="492"/>
      <c r="DV367" s="492"/>
      <c r="DW367" s="493"/>
      <c r="DX367" s="490">
        <f t="shared" si="52"/>
        <v>0</v>
      </c>
      <c r="DY367" s="314"/>
      <c r="DZ367" s="314"/>
      <c r="EA367" s="314"/>
      <c r="EB367" s="326"/>
      <c r="EC367" s="222"/>
    </row>
    <row r="368" spans="2:133" ht="15" customHeight="1" x14ac:dyDescent="0.2">
      <c r="B368" s="86" t="str">
        <f t="shared" si="50"/>
        <v/>
      </c>
      <c r="C368" s="240"/>
      <c r="D368" s="464"/>
      <c r="E368" s="464"/>
      <c r="F368" s="464"/>
      <c r="G368" s="464"/>
      <c r="H368" s="464"/>
      <c r="I368" s="464"/>
      <c r="J368" s="464"/>
      <c r="K368" s="464"/>
      <c r="L368" s="464"/>
      <c r="M368" s="464"/>
      <c r="N368" s="464"/>
      <c r="O368" s="464"/>
      <c r="P368" s="464"/>
      <c r="Q368" s="464"/>
      <c r="R368" s="442"/>
      <c r="S368" s="443"/>
      <c r="T368" s="443"/>
      <c r="U368" s="443"/>
      <c r="V368" s="443"/>
      <c r="W368" s="443"/>
      <c r="X368" s="443"/>
      <c r="Y368" s="443"/>
      <c r="Z368" s="443"/>
      <c r="AA368" s="443"/>
      <c r="AB368" s="415"/>
      <c r="AC368" s="416"/>
      <c r="AD368" s="416"/>
      <c r="AE368" s="416"/>
      <c r="AF368" s="417"/>
      <c r="AG368" s="415"/>
      <c r="AH368" s="416"/>
      <c r="AI368" s="416"/>
      <c r="AJ368" s="416"/>
      <c r="AK368" s="417"/>
      <c r="AL368" s="415"/>
      <c r="AM368" s="416"/>
      <c r="AN368" s="416"/>
      <c r="AO368" s="416"/>
      <c r="AP368" s="417"/>
      <c r="AQ368" s="415"/>
      <c r="AR368" s="416"/>
      <c r="AS368" s="416"/>
      <c r="AT368" s="416"/>
      <c r="AU368" s="417"/>
      <c r="AV368" s="424">
        <f t="shared" si="51"/>
        <v>0</v>
      </c>
      <c r="AW368" s="425"/>
      <c r="AX368" s="425"/>
      <c r="AY368" s="425"/>
      <c r="AZ368" s="426"/>
      <c r="CN368" s="72"/>
      <c r="CO368" s="72"/>
      <c r="CP368" s="86"/>
      <c r="CQ368" s="73"/>
      <c r="DC368" s="222"/>
      <c r="DD368" s="491">
        <f>ROUND(Setup!$AP$6*AB368,0)</f>
        <v>0</v>
      </c>
      <c r="DE368" s="492"/>
      <c r="DF368" s="492"/>
      <c r="DG368" s="492"/>
      <c r="DH368" s="493"/>
      <c r="DI368" s="491">
        <f>ROUND(Setup!$AP$6*AG368,0)</f>
        <v>0</v>
      </c>
      <c r="DJ368" s="492"/>
      <c r="DK368" s="492"/>
      <c r="DL368" s="492"/>
      <c r="DM368" s="493"/>
      <c r="DN368" s="491">
        <f>ROUND(Setup!$AP$6*AL368,0)</f>
        <v>0</v>
      </c>
      <c r="DO368" s="492"/>
      <c r="DP368" s="492"/>
      <c r="DQ368" s="492"/>
      <c r="DR368" s="493"/>
      <c r="DS368" s="491">
        <f>ROUND(Setup!$AP$6*AQ368,0)</f>
        <v>0</v>
      </c>
      <c r="DT368" s="492"/>
      <c r="DU368" s="492"/>
      <c r="DV368" s="492"/>
      <c r="DW368" s="493"/>
      <c r="DX368" s="490">
        <f t="shared" si="52"/>
        <v>0</v>
      </c>
      <c r="DY368" s="314"/>
      <c r="DZ368" s="314"/>
      <c r="EA368" s="314"/>
      <c r="EB368" s="326"/>
      <c r="EC368" s="222"/>
    </row>
    <row r="369" spans="2:199" ht="15" customHeight="1" x14ac:dyDescent="0.2">
      <c r="B369" s="86" t="str">
        <f t="shared" si="50"/>
        <v/>
      </c>
      <c r="C369" s="240"/>
      <c r="D369" s="464"/>
      <c r="E369" s="464"/>
      <c r="F369" s="464"/>
      <c r="G369" s="464"/>
      <c r="H369" s="464"/>
      <c r="I369" s="464"/>
      <c r="J369" s="464"/>
      <c r="K369" s="464"/>
      <c r="L369" s="464"/>
      <c r="M369" s="464"/>
      <c r="N369" s="464"/>
      <c r="O369" s="464"/>
      <c r="P369" s="464"/>
      <c r="Q369" s="464"/>
      <c r="R369" s="442"/>
      <c r="S369" s="443"/>
      <c r="T369" s="443"/>
      <c r="U369" s="443"/>
      <c r="V369" s="443"/>
      <c r="W369" s="443"/>
      <c r="X369" s="443"/>
      <c r="Y369" s="443"/>
      <c r="Z369" s="443"/>
      <c r="AA369" s="443"/>
      <c r="AB369" s="415"/>
      <c r="AC369" s="416"/>
      <c r="AD369" s="416"/>
      <c r="AE369" s="416"/>
      <c r="AF369" s="417"/>
      <c r="AG369" s="415"/>
      <c r="AH369" s="416"/>
      <c r="AI369" s="416"/>
      <c r="AJ369" s="416"/>
      <c r="AK369" s="417"/>
      <c r="AL369" s="415"/>
      <c r="AM369" s="416"/>
      <c r="AN369" s="416"/>
      <c r="AO369" s="416"/>
      <c r="AP369" s="417"/>
      <c r="AQ369" s="415"/>
      <c r="AR369" s="416"/>
      <c r="AS369" s="416"/>
      <c r="AT369" s="416"/>
      <c r="AU369" s="417"/>
      <c r="AV369" s="424">
        <f t="shared" si="51"/>
        <v>0</v>
      </c>
      <c r="AW369" s="425"/>
      <c r="AX369" s="425"/>
      <c r="AY369" s="425"/>
      <c r="AZ369" s="426"/>
      <c r="CN369" s="72"/>
      <c r="CO369" s="72"/>
      <c r="CP369" s="86"/>
      <c r="CQ369" s="73"/>
      <c r="DC369" s="222"/>
      <c r="DD369" s="491">
        <f>ROUND(Setup!$AP$6*AB369,0)</f>
        <v>0</v>
      </c>
      <c r="DE369" s="492"/>
      <c r="DF369" s="492"/>
      <c r="DG369" s="492"/>
      <c r="DH369" s="493"/>
      <c r="DI369" s="491">
        <f>ROUND(Setup!$AP$6*AG369,0)</f>
        <v>0</v>
      </c>
      <c r="DJ369" s="492"/>
      <c r="DK369" s="492"/>
      <c r="DL369" s="492"/>
      <c r="DM369" s="493"/>
      <c r="DN369" s="491">
        <f>ROUND(Setup!$AP$6*AL369,0)</f>
        <v>0</v>
      </c>
      <c r="DO369" s="492"/>
      <c r="DP369" s="492"/>
      <c r="DQ369" s="492"/>
      <c r="DR369" s="493"/>
      <c r="DS369" s="491">
        <f>ROUND(Setup!$AP$6*AQ369,0)</f>
        <v>0</v>
      </c>
      <c r="DT369" s="492"/>
      <c r="DU369" s="492"/>
      <c r="DV369" s="492"/>
      <c r="DW369" s="493"/>
      <c r="DX369" s="490">
        <f t="shared" si="52"/>
        <v>0</v>
      </c>
      <c r="DY369" s="314"/>
      <c r="DZ369" s="314"/>
      <c r="EA369" s="314"/>
      <c r="EB369" s="326"/>
      <c r="EC369" s="222"/>
    </row>
    <row r="370" spans="2:199" ht="15" customHeight="1" x14ac:dyDescent="0.2">
      <c r="B370" s="86" t="str">
        <f t="shared" si="50"/>
        <v/>
      </c>
      <c r="C370" s="240"/>
      <c r="D370" s="464"/>
      <c r="E370" s="464"/>
      <c r="F370" s="464"/>
      <c r="G370" s="464"/>
      <c r="H370" s="464"/>
      <c r="I370" s="464"/>
      <c r="J370" s="464"/>
      <c r="K370" s="464"/>
      <c r="L370" s="464"/>
      <c r="M370" s="464"/>
      <c r="N370" s="464"/>
      <c r="O370" s="464"/>
      <c r="P370" s="464"/>
      <c r="Q370" s="464"/>
      <c r="R370" s="442"/>
      <c r="S370" s="443"/>
      <c r="T370" s="443"/>
      <c r="U370" s="443"/>
      <c r="V370" s="443"/>
      <c r="W370" s="443"/>
      <c r="X370" s="443"/>
      <c r="Y370" s="443"/>
      <c r="Z370" s="443"/>
      <c r="AA370" s="443"/>
      <c r="AB370" s="415"/>
      <c r="AC370" s="416"/>
      <c r="AD370" s="416"/>
      <c r="AE370" s="416"/>
      <c r="AF370" s="417"/>
      <c r="AG370" s="415"/>
      <c r="AH370" s="416"/>
      <c r="AI370" s="416"/>
      <c r="AJ370" s="416"/>
      <c r="AK370" s="417"/>
      <c r="AL370" s="415"/>
      <c r="AM370" s="416"/>
      <c r="AN370" s="416"/>
      <c r="AO370" s="416"/>
      <c r="AP370" s="417"/>
      <c r="AQ370" s="415"/>
      <c r="AR370" s="416"/>
      <c r="AS370" s="416"/>
      <c r="AT370" s="416"/>
      <c r="AU370" s="417"/>
      <c r="AV370" s="424">
        <f t="shared" si="51"/>
        <v>0</v>
      </c>
      <c r="AW370" s="425"/>
      <c r="AX370" s="425"/>
      <c r="AY370" s="425"/>
      <c r="AZ370" s="426"/>
      <c r="CN370" s="72"/>
      <c r="CO370" s="72"/>
      <c r="CP370" s="86"/>
      <c r="CQ370" s="73"/>
      <c r="DC370" s="222"/>
      <c r="DD370" s="491">
        <f>ROUND(Setup!$AP$6*AB370,0)</f>
        <v>0</v>
      </c>
      <c r="DE370" s="492"/>
      <c r="DF370" s="492"/>
      <c r="DG370" s="492"/>
      <c r="DH370" s="493"/>
      <c r="DI370" s="491">
        <f>ROUND(Setup!$AP$6*AG370,0)</f>
        <v>0</v>
      </c>
      <c r="DJ370" s="492"/>
      <c r="DK370" s="492"/>
      <c r="DL370" s="492"/>
      <c r="DM370" s="493"/>
      <c r="DN370" s="491">
        <f>ROUND(Setup!$AP$6*AL370,0)</f>
        <v>0</v>
      </c>
      <c r="DO370" s="492"/>
      <c r="DP370" s="492"/>
      <c r="DQ370" s="492"/>
      <c r="DR370" s="493"/>
      <c r="DS370" s="491">
        <f>ROUND(Setup!$AP$6*AQ370,0)</f>
        <v>0</v>
      </c>
      <c r="DT370" s="492"/>
      <c r="DU370" s="492"/>
      <c r="DV370" s="492"/>
      <c r="DW370" s="493"/>
      <c r="DX370" s="490">
        <f t="shared" si="52"/>
        <v>0</v>
      </c>
      <c r="DY370" s="314"/>
      <c r="DZ370" s="314"/>
      <c r="EA370" s="314"/>
      <c r="EB370" s="326"/>
      <c r="EC370" s="222"/>
    </row>
    <row r="371" spans="2:199" ht="15" customHeight="1" x14ac:dyDescent="0.2">
      <c r="B371" s="86" t="str">
        <f t="shared" si="50"/>
        <v/>
      </c>
      <c r="C371" s="240"/>
      <c r="D371" s="464"/>
      <c r="E371" s="464"/>
      <c r="F371" s="464"/>
      <c r="G371" s="464"/>
      <c r="H371" s="464"/>
      <c r="I371" s="464"/>
      <c r="J371" s="464"/>
      <c r="K371" s="464"/>
      <c r="L371" s="464"/>
      <c r="M371" s="464"/>
      <c r="N371" s="464"/>
      <c r="O371" s="464"/>
      <c r="P371" s="464"/>
      <c r="Q371" s="464"/>
      <c r="R371" s="442"/>
      <c r="S371" s="443"/>
      <c r="T371" s="443"/>
      <c r="U371" s="443"/>
      <c r="V371" s="443"/>
      <c r="W371" s="443"/>
      <c r="X371" s="443"/>
      <c r="Y371" s="443"/>
      <c r="Z371" s="443"/>
      <c r="AA371" s="443"/>
      <c r="AB371" s="415"/>
      <c r="AC371" s="416"/>
      <c r="AD371" s="416"/>
      <c r="AE371" s="416"/>
      <c r="AF371" s="417"/>
      <c r="AG371" s="415"/>
      <c r="AH371" s="416"/>
      <c r="AI371" s="416"/>
      <c r="AJ371" s="416"/>
      <c r="AK371" s="417"/>
      <c r="AL371" s="415"/>
      <c r="AM371" s="416"/>
      <c r="AN371" s="416"/>
      <c r="AO371" s="416"/>
      <c r="AP371" s="417"/>
      <c r="AQ371" s="415"/>
      <c r="AR371" s="416"/>
      <c r="AS371" s="416"/>
      <c r="AT371" s="416"/>
      <c r="AU371" s="417"/>
      <c r="AV371" s="424">
        <f t="shared" si="51"/>
        <v>0</v>
      </c>
      <c r="AW371" s="425"/>
      <c r="AX371" s="425"/>
      <c r="AY371" s="425"/>
      <c r="AZ371" s="426"/>
      <c r="CN371" s="72"/>
      <c r="CO371" s="72"/>
      <c r="CP371" s="86"/>
      <c r="CQ371" s="73"/>
      <c r="DC371" s="222"/>
      <c r="DD371" s="491">
        <f>ROUND(Setup!$AP$6*AB371,0)</f>
        <v>0</v>
      </c>
      <c r="DE371" s="492"/>
      <c r="DF371" s="492"/>
      <c r="DG371" s="492"/>
      <c r="DH371" s="493"/>
      <c r="DI371" s="491">
        <f>ROUND(Setup!$AP$6*AG371,0)</f>
        <v>0</v>
      </c>
      <c r="DJ371" s="492"/>
      <c r="DK371" s="492"/>
      <c r="DL371" s="492"/>
      <c r="DM371" s="493"/>
      <c r="DN371" s="491">
        <f>ROUND(Setup!$AP$6*AL371,0)</f>
        <v>0</v>
      </c>
      <c r="DO371" s="492"/>
      <c r="DP371" s="492"/>
      <c r="DQ371" s="492"/>
      <c r="DR371" s="493"/>
      <c r="DS371" s="491">
        <f>ROUND(Setup!$AP$6*AQ371,0)</f>
        <v>0</v>
      </c>
      <c r="DT371" s="492"/>
      <c r="DU371" s="492"/>
      <c r="DV371" s="492"/>
      <c r="DW371" s="493"/>
      <c r="DX371" s="490">
        <f t="shared" si="52"/>
        <v>0</v>
      </c>
      <c r="DY371" s="314"/>
      <c r="DZ371" s="314"/>
      <c r="EA371" s="314"/>
      <c r="EB371" s="326"/>
      <c r="EC371" s="222"/>
    </row>
    <row r="372" spans="2:199" ht="15" customHeight="1" x14ac:dyDescent="0.2">
      <c r="B372" s="86" t="str">
        <f t="shared" si="50"/>
        <v/>
      </c>
      <c r="C372" s="240"/>
      <c r="D372" s="464"/>
      <c r="E372" s="464"/>
      <c r="F372" s="464"/>
      <c r="G372" s="464"/>
      <c r="H372" s="464"/>
      <c r="I372" s="464"/>
      <c r="J372" s="464"/>
      <c r="K372" s="464"/>
      <c r="L372" s="464"/>
      <c r="M372" s="464"/>
      <c r="N372" s="464"/>
      <c r="O372" s="464"/>
      <c r="P372" s="464"/>
      <c r="Q372" s="464"/>
      <c r="R372" s="442"/>
      <c r="S372" s="443"/>
      <c r="T372" s="443"/>
      <c r="U372" s="443"/>
      <c r="V372" s="443"/>
      <c r="W372" s="443"/>
      <c r="X372" s="443"/>
      <c r="Y372" s="443"/>
      <c r="Z372" s="443"/>
      <c r="AA372" s="443"/>
      <c r="AB372" s="415"/>
      <c r="AC372" s="416"/>
      <c r="AD372" s="416"/>
      <c r="AE372" s="416"/>
      <c r="AF372" s="417"/>
      <c r="AG372" s="415"/>
      <c r="AH372" s="416"/>
      <c r="AI372" s="416"/>
      <c r="AJ372" s="416"/>
      <c r="AK372" s="417"/>
      <c r="AL372" s="415"/>
      <c r="AM372" s="416"/>
      <c r="AN372" s="416"/>
      <c r="AO372" s="416"/>
      <c r="AP372" s="417"/>
      <c r="AQ372" s="415"/>
      <c r="AR372" s="416"/>
      <c r="AS372" s="416"/>
      <c r="AT372" s="416"/>
      <c r="AU372" s="417"/>
      <c r="AV372" s="424">
        <f t="shared" si="51"/>
        <v>0</v>
      </c>
      <c r="AW372" s="425"/>
      <c r="AX372" s="425"/>
      <c r="AY372" s="425"/>
      <c r="AZ372" s="426"/>
      <c r="CN372" s="72"/>
      <c r="CO372" s="72"/>
      <c r="CP372" s="86"/>
      <c r="CQ372" s="73"/>
      <c r="DC372" s="222"/>
      <c r="DD372" s="491">
        <f>ROUND(Setup!$AP$6*AB372,0)</f>
        <v>0</v>
      </c>
      <c r="DE372" s="492"/>
      <c r="DF372" s="492"/>
      <c r="DG372" s="492"/>
      <c r="DH372" s="493"/>
      <c r="DI372" s="491">
        <f>ROUND(Setup!$AP$6*AG372,0)</f>
        <v>0</v>
      </c>
      <c r="DJ372" s="492"/>
      <c r="DK372" s="492"/>
      <c r="DL372" s="492"/>
      <c r="DM372" s="493"/>
      <c r="DN372" s="491">
        <f>ROUND(Setup!$AP$6*AL372,0)</f>
        <v>0</v>
      </c>
      <c r="DO372" s="492"/>
      <c r="DP372" s="492"/>
      <c r="DQ372" s="492"/>
      <c r="DR372" s="493"/>
      <c r="DS372" s="491">
        <f>ROUND(Setup!$AP$6*AQ372,0)</f>
        <v>0</v>
      </c>
      <c r="DT372" s="492"/>
      <c r="DU372" s="492"/>
      <c r="DV372" s="492"/>
      <c r="DW372" s="493"/>
      <c r="DX372" s="490">
        <f t="shared" si="52"/>
        <v>0</v>
      </c>
      <c r="DY372" s="314"/>
      <c r="DZ372" s="314"/>
      <c r="EA372" s="314"/>
      <c r="EB372" s="326"/>
      <c r="EC372" s="222"/>
    </row>
    <row r="373" spans="2:199" ht="15" customHeight="1" x14ac:dyDescent="0.2">
      <c r="B373" s="86" t="str">
        <f t="shared" si="50"/>
        <v/>
      </c>
      <c r="C373" s="240"/>
      <c r="D373" s="464"/>
      <c r="E373" s="464"/>
      <c r="F373" s="464"/>
      <c r="G373" s="464"/>
      <c r="H373" s="464"/>
      <c r="I373" s="464"/>
      <c r="J373" s="464"/>
      <c r="K373" s="464"/>
      <c r="L373" s="464"/>
      <c r="M373" s="464"/>
      <c r="N373" s="464"/>
      <c r="O373" s="464"/>
      <c r="P373" s="464"/>
      <c r="Q373" s="464"/>
      <c r="R373" s="442"/>
      <c r="S373" s="443"/>
      <c r="T373" s="443"/>
      <c r="U373" s="443"/>
      <c r="V373" s="443"/>
      <c r="W373" s="443"/>
      <c r="X373" s="443"/>
      <c r="Y373" s="443"/>
      <c r="Z373" s="443"/>
      <c r="AA373" s="443"/>
      <c r="AB373" s="415"/>
      <c r="AC373" s="416"/>
      <c r="AD373" s="416"/>
      <c r="AE373" s="416"/>
      <c r="AF373" s="417"/>
      <c r="AG373" s="415"/>
      <c r="AH373" s="416"/>
      <c r="AI373" s="416"/>
      <c r="AJ373" s="416"/>
      <c r="AK373" s="417"/>
      <c r="AL373" s="415"/>
      <c r="AM373" s="416"/>
      <c r="AN373" s="416"/>
      <c r="AO373" s="416"/>
      <c r="AP373" s="417"/>
      <c r="AQ373" s="415"/>
      <c r="AR373" s="416"/>
      <c r="AS373" s="416"/>
      <c r="AT373" s="416"/>
      <c r="AU373" s="417"/>
      <c r="AV373" s="424">
        <f t="shared" si="51"/>
        <v>0</v>
      </c>
      <c r="AW373" s="425"/>
      <c r="AX373" s="425"/>
      <c r="AY373" s="425"/>
      <c r="AZ373" s="426"/>
      <c r="CN373" s="72"/>
      <c r="CO373" s="72"/>
      <c r="CP373" s="86"/>
      <c r="CQ373" s="73"/>
      <c r="DC373" s="222"/>
      <c r="DD373" s="491">
        <f>ROUND(Setup!$AP$6*AB373,0)</f>
        <v>0</v>
      </c>
      <c r="DE373" s="492"/>
      <c r="DF373" s="492"/>
      <c r="DG373" s="492"/>
      <c r="DH373" s="493"/>
      <c r="DI373" s="491">
        <f>ROUND(Setup!$AP$6*AG373,0)</f>
        <v>0</v>
      </c>
      <c r="DJ373" s="492"/>
      <c r="DK373" s="492"/>
      <c r="DL373" s="492"/>
      <c r="DM373" s="493"/>
      <c r="DN373" s="491">
        <f>ROUND(Setup!$AP$6*AL373,0)</f>
        <v>0</v>
      </c>
      <c r="DO373" s="492"/>
      <c r="DP373" s="492"/>
      <c r="DQ373" s="492"/>
      <c r="DR373" s="493"/>
      <c r="DS373" s="491">
        <f>ROUND(Setup!$AP$6*AQ373,0)</f>
        <v>0</v>
      </c>
      <c r="DT373" s="492"/>
      <c r="DU373" s="492"/>
      <c r="DV373" s="492"/>
      <c r="DW373" s="493"/>
      <c r="DX373" s="490">
        <f t="shared" si="52"/>
        <v>0</v>
      </c>
      <c r="DY373" s="314"/>
      <c r="DZ373" s="314"/>
      <c r="EA373" s="314"/>
      <c r="EB373" s="326"/>
      <c r="EC373" s="222"/>
    </row>
    <row r="374" spans="2:199" ht="15" customHeight="1" x14ac:dyDescent="0.2">
      <c r="B374" s="86" t="str">
        <f t="shared" si="50"/>
        <v/>
      </c>
      <c r="C374" s="240"/>
      <c r="D374" s="464"/>
      <c r="E374" s="464"/>
      <c r="F374" s="464"/>
      <c r="G374" s="464"/>
      <c r="H374" s="464"/>
      <c r="I374" s="464"/>
      <c r="J374" s="464"/>
      <c r="K374" s="464"/>
      <c r="L374" s="464"/>
      <c r="M374" s="464"/>
      <c r="N374" s="464"/>
      <c r="O374" s="464"/>
      <c r="P374" s="464"/>
      <c r="Q374" s="464"/>
      <c r="R374" s="442"/>
      <c r="S374" s="443"/>
      <c r="T374" s="443"/>
      <c r="U374" s="443"/>
      <c r="V374" s="443"/>
      <c r="W374" s="443"/>
      <c r="X374" s="443"/>
      <c r="Y374" s="443"/>
      <c r="Z374" s="443"/>
      <c r="AA374" s="443"/>
      <c r="AB374" s="415"/>
      <c r="AC374" s="416"/>
      <c r="AD374" s="416"/>
      <c r="AE374" s="416"/>
      <c r="AF374" s="417"/>
      <c r="AG374" s="415"/>
      <c r="AH374" s="416"/>
      <c r="AI374" s="416"/>
      <c r="AJ374" s="416"/>
      <c r="AK374" s="417"/>
      <c r="AL374" s="415"/>
      <c r="AM374" s="416"/>
      <c r="AN374" s="416"/>
      <c r="AO374" s="416"/>
      <c r="AP374" s="417"/>
      <c r="AQ374" s="415"/>
      <c r="AR374" s="416"/>
      <c r="AS374" s="416"/>
      <c r="AT374" s="416"/>
      <c r="AU374" s="417"/>
      <c r="AV374" s="424">
        <f t="shared" si="51"/>
        <v>0</v>
      </c>
      <c r="AW374" s="425"/>
      <c r="AX374" s="425"/>
      <c r="AY374" s="425"/>
      <c r="AZ374" s="426"/>
      <c r="CN374" s="72"/>
      <c r="DC374" s="222"/>
      <c r="DD374" s="491">
        <f>ROUND(Setup!$AP$6*AB374,0)</f>
        <v>0</v>
      </c>
      <c r="DE374" s="492"/>
      <c r="DF374" s="492"/>
      <c r="DG374" s="492"/>
      <c r="DH374" s="493"/>
      <c r="DI374" s="491">
        <f>ROUND(Setup!$AP$6*AG374,0)</f>
        <v>0</v>
      </c>
      <c r="DJ374" s="492"/>
      <c r="DK374" s="492"/>
      <c r="DL374" s="492"/>
      <c r="DM374" s="493"/>
      <c r="DN374" s="491">
        <f>ROUND(Setup!$AP$6*AL374,0)</f>
        <v>0</v>
      </c>
      <c r="DO374" s="492"/>
      <c r="DP374" s="492"/>
      <c r="DQ374" s="492"/>
      <c r="DR374" s="493"/>
      <c r="DS374" s="491">
        <f>ROUND(Setup!$AP$6*AQ374,0)</f>
        <v>0</v>
      </c>
      <c r="DT374" s="492"/>
      <c r="DU374" s="492"/>
      <c r="DV374" s="492"/>
      <c r="DW374" s="493"/>
      <c r="DX374" s="490">
        <f t="shared" si="52"/>
        <v>0</v>
      </c>
      <c r="DY374" s="314"/>
      <c r="DZ374" s="314"/>
      <c r="EA374" s="314"/>
      <c r="EB374" s="326"/>
      <c r="EC374" s="222"/>
    </row>
    <row r="375" spans="2:199" ht="15" customHeight="1" x14ac:dyDescent="0.2">
      <c r="B375" s="86" t="str">
        <f t="shared" si="50"/>
        <v/>
      </c>
      <c r="C375" s="240"/>
      <c r="D375" s="464"/>
      <c r="E375" s="464"/>
      <c r="F375" s="464"/>
      <c r="G375" s="464"/>
      <c r="H375" s="464"/>
      <c r="I375" s="464"/>
      <c r="J375" s="464"/>
      <c r="K375" s="464"/>
      <c r="L375" s="464"/>
      <c r="M375" s="464"/>
      <c r="N375" s="464"/>
      <c r="O375" s="464"/>
      <c r="P375" s="464"/>
      <c r="Q375" s="464"/>
      <c r="R375" s="442"/>
      <c r="S375" s="443"/>
      <c r="T375" s="443"/>
      <c r="U375" s="443"/>
      <c r="V375" s="443"/>
      <c r="W375" s="443"/>
      <c r="X375" s="443"/>
      <c r="Y375" s="443"/>
      <c r="Z375" s="443"/>
      <c r="AA375" s="443"/>
      <c r="AB375" s="415"/>
      <c r="AC375" s="416"/>
      <c r="AD375" s="416"/>
      <c r="AE375" s="416"/>
      <c r="AF375" s="417"/>
      <c r="AG375" s="415"/>
      <c r="AH375" s="416"/>
      <c r="AI375" s="416"/>
      <c r="AJ375" s="416"/>
      <c r="AK375" s="417"/>
      <c r="AL375" s="415"/>
      <c r="AM375" s="416"/>
      <c r="AN375" s="416"/>
      <c r="AO375" s="416"/>
      <c r="AP375" s="417"/>
      <c r="AQ375" s="415"/>
      <c r="AR375" s="416"/>
      <c r="AS375" s="416"/>
      <c r="AT375" s="416"/>
      <c r="AU375" s="417"/>
      <c r="AV375" s="424">
        <f t="shared" si="51"/>
        <v>0</v>
      </c>
      <c r="AW375" s="425"/>
      <c r="AX375" s="425"/>
      <c r="AY375" s="425"/>
      <c r="AZ375" s="426"/>
      <c r="CR375" s="251"/>
      <c r="CS375" s="252"/>
      <c r="CT375" s="251"/>
      <c r="CU375" s="252"/>
      <c r="CV375" s="252"/>
      <c r="CW375" s="252"/>
      <c r="CX375" s="252"/>
      <c r="CY375" s="252"/>
      <c r="CZ375" s="252"/>
      <c r="DA375" s="252"/>
      <c r="DB375" s="252"/>
      <c r="DC375" s="253"/>
      <c r="DD375" s="491">
        <f>ROUND(Setup!$AP$6*AB375,0)</f>
        <v>0</v>
      </c>
      <c r="DE375" s="492"/>
      <c r="DF375" s="492"/>
      <c r="DG375" s="492"/>
      <c r="DH375" s="493"/>
      <c r="DI375" s="491">
        <f>ROUND(Setup!$AP$6*AG375,0)</f>
        <v>0</v>
      </c>
      <c r="DJ375" s="492"/>
      <c r="DK375" s="492"/>
      <c r="DL375" s="492"/>
      <c r="DM375" s="493"/>
      <c r="DN375" s="491">
        <f>ROUND(Setup!$AP$6*AL375,0)</f>
        <v>0</v>
      </c>
      <c r="DO375" s="492"/>
      <c r="DP375" s="492"/>
      <c r="DQ375" s="492"/>
      <c r="DR375" s="493"/>
      <c r="DS375" s="491">
        <f>ROUND(Setup!$AP$6*AQ375,0)</f>
        <v>0</v>
      </c>
      <c r="DT375" s="492"/>
      <c r="DU375" s="492"/>
      <c r="DV375" s="492"/>
      <c r="DW375" s="493"/>
      <c r="DX375" s="490">
        <f t="shared" si="52"/>
        <v>0</v>
      </c>
      <c r="DY375" s="314"/>
      <c r="DZ375" s="314"/>
      <c r="EA375" s="314"/>
      <c r="EB375" s="326"/>
      <c r="EC375" s="253"/>
      <c r="ED375" s="252"/>
      <c r="EE375" s="252"/>
      <c r="EF375" s="252"/>
      <c r="EG375" s="252"/>
      <c r="EH375" s="252"/>
      <c r="EI375" s="252"/>
      <c r="EJ375" s="252"/>
      <c r="EK375" s="252"/>
      <c r="EL375" s="252"/>
      <c r="EM375" s="252"/>
      <c r="EN375" s="252"/>
      <c r="EO375" s="252"/>
      <c r="EP375" s="252"/>
      <c r="EQ375" s="252"/>
      <c r="ER375" s="252"/>
      <c r="ES375" s="252"/>
      <c r="ET375" s="252"/>
      <c r="EU375" s="252"/>
      <c r="EV375" s="252"/>
      <c r="EW375" s="252"/>
      <c r="EX375" s="252"/>
      <c r="EY375" s="252"/>
      <c r="EZ375" s="252"/>
      <c r="FA375" s="252"/>
      <c r="FB375" s="252"/>
      <c r="FC375" s="252"/>
      <c r="FD375" s="252"/>
      <c r="FE375" s="252"/>
      <c r="FF375" s="252"/>
      <c r="FG375" s="252"/>
      <c r="FH375" s="252"/>
      <c r="FI375" s="252"/>
      <c r="FJ375" s="252"/>
      <c r="FK375" s="252"/>
      <c r="FL375" s="252"/>
      <c r="FM375" s="252"/>
      <c r="FN375" s="252"/>
      <c r="FO375" s="252"/>
      <c r="FP375" s="252"/>
      <c r="FQ375" s="252"/>
      <c r="FR375" s="252"/>
      <c r="FS375" s="252"/>
      <c r="FT375" s="252"/>
      <c r="FU375" s="252"/>
      <c r="FV375" s="252"/>
      <c r="FW375" s="252"/>
      <c r="FX375" s="252"/>
      <c r="FY375" s="252"/>
      <c r="FZ375" s="252"/>
      <c r="GA375" s="252"/>
      <c r="GB375" s="252"/>
      <c r="GC375" s="252"/>
      <c r="GD375" s="252"/>
      <c r="GE375" s="252"/>
      <c r="GF375" s="252"/>
      <c r="GG375" s="252"/>
      <c r="GH375" s="252"/>
      <c r="GI375" s="252"/>
      <c r="GJ375" s="252"/>
      <c r="GK375" s="252"/>
      <c r="GL375" s="252"/>
      <c r="GM375" s="252"/>
      <c r="GN375" s="252"/>
      <c r="GO375" s="252"/>
      <c r="GP375" s="252"/>
      <c r="GQ375" s="252"/>
    </row>
    <row r="376" spans="2:199" ht="15" customHeight="1" x14ac:dyDescent="0.2">
      <c r="B376" s="86" t="str">
        <f t="shared" si="50"/>
        <v/>
      </c>
      <c r="C376" s="240"/>
      <c r="D376" s="464"/>
      <c r="E376" s="464"/>
      <c r="F376" s="464"/>
      <c r="G376" s="464"/>
      <c r="H376" s="464"/>
      <c r="I376" s="464"/>
      <c r="J376" s="464"/>
      <c r="K376" s="464"/>
      <c r="L376" s="464"/>
      <c r="M376" s="464"/>
      <c r="N376" s="464"/>
      <c r="O376" s="464"/>
      <c r="P376" s="464"/>
      <c r="Q376" s="464"/>
      <c r="R376" s="442"/>
      <c r="S376" s="443"/>
      <c r="T376" s="443"/>
      <c r="U376" s="443"/>
      <c r="V376" s="443"/>
      <c r="W376" s="443"/>
      <c r="X376" s="443"/>
      <c r="Y376" s="443"/>
      <c r="Z376" s="443"/>
      <c r="AA376" s="443"/>
      <c r="AB376" s="415"/>
      <c r="AC376" s="416"/>
      <c r="AD376" s="416"/>
      <c r="AE376" s="416"/>
      <c r="AF376" s="417"/>
      <c r="AG376" s="415"/>
      <c r="AH376" s="416"/>
      <c r="AI376" s="416"/>
      <c r="AJ376" s="416"/>
      <c r="AK376" s="417"/>
      <c r="AL376" s="415"/>
      <c r="AM376" s="416"/>
      <c r="AN376" s="416"/>
      <c r="AO376" s="416"/>
      <c r="AP376" s="417"/>
      <c r="AQ376" s="415"/>
      <c r="AR376" s="416"/>
      <c r="AS376" s="416"/>
      <c r="AT376" s="416"/>
      <c r="AU376" s="417"/>
      <c r="AV376" s="424">
        <f t="shared" si="51"/>
        <v>0</v>
      </c>
      <c r="AW376" s="425"/>
      <c r="AX376" s="425"/>
      <c r="AY376" s="425"/>
      <c r="AZ376" s="426"/>
      <c r="CV376" s="161"/>
      <c r="DC376" s="222"/>
      <c r="DD376" s="491">
        <f>ROUND(Setup!$AP$6*AB376,0)</f>
        <v>0</v>
      </c>
      <c r="DE376" s="492"/>
      <c r="DF376" s="492"/>
      <c r="DG376" s="492"/>
      <c r="DH376" s="493"/>
      <c r="DI376" s="491">
        <f>ROUND(Setup!$AP$6*AG376,0)</f>
        <v>0</v>
      </c>
      <c r="DJ376" s="492"/>
      <c r="DK376" s="492"/>
      <c r="DL376" s="492"/>
      <c r="DM376" s="493"/>
      <c r="DN376" s="491">
        <f>ROUND(Setup!$AP$6*AL376,0)</f>
        <v>0</v>
      </c>
      <c r="DO376" s="492"/>
      <c r="DP376" s="492"/>
      <c r="DQ376" s="492"/>
      <c r="DR376" s="493"/>
      <c r="DS376" s="491">
        <f>ROUND(Setup!$AP$6*AQ376,0)</f>
        <v>0</v>
      </c>
      <c r="DT376" s="492"/>
      <c r="DU376" s="492"/>
      <c r="DV376" s="492"/>
      <c r="DW376" s="493"/>
      <c r="DX376" s="490">
        <f t="shared" si="52"/>
        <v>0</v>
      </c>
      <c r="DY376" s="314"/>
      <c r="DZ376" s="314"/>
      <c r="EA376" s="314"/>
      <c r="EB376" s="326"/>
      <c r="EC376" s="222"/>
    </row>
    <row r="377" spans="2:199" ht="15" customHeight="1" x14ac:dyDescent="0.2">
      <c r="B377" s="86" t="str">
        <f t="shared" si="50"/>
        <v/>
      </c>
      <c r="C377" s="240"/>
      <c r="D377" s="464"/>
      <c r="E377" s="464"/>
      <c r="F377" s="464"/>
      <c r="G377" s="464"/>
      <c r="H377" s="464"/>
      <c r="I377" s="464"/>
      <c r="J377" s="464"/>
      <c r="K377" s="464"/>
      <c r="L377" s="464"/>
      <c r="M377" s="464"/>
      <c r="N377" s="464"/>
      <c r="O377" s="464"/>
      <c r="P377" s="464"/>
      <c r="Q377" s="464"/>
      <c r="R377" s="442"/>
      <c r="S377" s="443"/>
      <c r="T377" s="443"/>
      <c r="U377" s="443"/>
      <c r="V377" s="443"/>
      <c r="W377" s="443"/>
      <c r="X377" s="443"/>
      <c r="Y377" s="443"/>
      <c r="Z377" s="443"/>
      <c r="AA377" s="443"/>
      <c r="AB377" s="415"/>
      <c r="AC377" s="416"/>
      <c r="AD377" s="416"/>
      <c r="AE377" s="416"/>
      <c r="AF377" s="417"/>
      <c r="AG377" s="415"/>
      <c r="AH377" s="416"/>
      <c r="AI377" s="416"/>
      <c r="AJ377" s="416"/>
      <c r="AK377" s="417"/>
      <c r="AL377" s="415"/>
      <c r="AM377" s="416"/>
      <c r="AN377" s="416"/>
      <c r="AO377" s="416"/>
      <c r="AP377" s="417"/>
      <c r="AQ377" s="415"/>
      <c r="AR377" s="416"/>
      <c r="AS377" s="416"/>
      <c r="AT377" s="416"/>
      <c r="AU377" s="417"/>
      <c r="AV377" s="424">
        <f t="shared" si="51"/>
        <v>0</v>
      </c>
      <c r="AW377" s="425"/>
      <c r="AX377" s="425"/>
      <c r="AY377" s="425"/>
      <c r="AZ377" s="426"/>
      <c r="CV377" s="86"/>
      <c r="DC377" s="222"/>
      <c r="DD377" s="491">
        <f>ROUND(Setup!$AP$6*AB377,0)</f>
        <v>0</v>
      </c>
      <c r="DE377" s="492"/>
      <c r="DF377" s="492"/>
      <c r="DG377" s="492"/>
      <c r="DH377" s="493"/>
      <c r="DI377" s="491">
        <f>ROUND(Setup!$AP$6*AG377,0)</f>
        <v>0</v>
      </c>
      <c r="DJ377" s="492"/>
      <c r="DK377" s="492"/>
      <c r="DL377" s="492"/>
      <c r="DM377" s="493"/>
      <c r="DN377" s="491">
        <f>ROUND(Setup!$AP$6*AL377,0)</f>
        <v>0</v>
      </c>
      <c r="DO377" s="492"/>
      <c r="DP377" s="492"/>
      <c r="DQ377" s="492"/>
      <c r="DR377" s="493"/>
      <c r="DS377" s="491">
        <f>ROUND(Setup!$AP$6*AQ377,0)</f>
        <v>0</v>
      </c>
      <c r="DT377" s="492"/>
      <c r="DU377" s="492"/>
      <c r="DV377" s="492"/>
      <c r="DW377" s="493"/>
      <c r="DX377" s="490">
        <f t="shared" si="52"/>
        <v>0</v>
      </c>
      <c r="DY377" s="314"/>
      <c r="DZ377" s="314"/>
      <c r="EA377" s="314"/>
      <c r="EB377" s="326"/>
      <c r="EC377" s="222"/>
    </row>
    <row r="378" spans="2:199" ht="15" customHeight="1" x14ac:dyDescent="0.2">
      <c r="B378" s="86" t="str">
        <f t="shared" si="50"/>
        <v/>
      </c>
      <c r="C378" s="240"/>
      <c r="D378" s="464"/>
      <c r="E378" s="464"/>
      <c r="F378" s="464"/>
      <c r="G378" s="464"/>
      <c r="H378" s="464"/>
      <c r="I378" s="464"/>
      <c r="J378" s="464"/>
      <c r="K378" s="464"/>
      <c r="L378" s="464"/>
      <c r="M378" s="464"/>
      <c r="N378" s="464"/>
      <c r="O378" s="464"/>
      <c r="P378" s="464"/>
      <c r="Q378" s="464"/>
      <c r="R378" s="442"/>
      <c r="S378" s="443"/>
      <c r="T378" s="443"/>
      <c r="U378" s="443"/>
      <c r="V378" s="443"/>
      <c r="W378" s="443"/>
      <c r="X378" s="443"/>
      <c r="Y378" s="443"/>
      <c r="Z378" s="443"/>
      <c r="AA378" s="443"/>
      <c r="AB378" s="415"/>
      <c r="AC378" s="416"/>
      <c r="AD378" s="416"/>
      <c r="AE378" s="416"/>
      <c r="AF378" s="417"/>
      <c r="AG378" s="415"/>
      <c r="AH378" s="416"/>
      <c r="AI378" s="416"/>
      <c r="AJ378" s="416"/>
      <c r="AK378" s="417"/>
      <c r="AL378" s="415"/>
      <c r="AM378" s="416"/>
      <c r="AN378" s="416"/>
      <c r="AO378" s="416"/>
      <c r="AP378" s="417"/>
      <c r="AQ378" s="415"/>
      <c r="AR378" s="416"/>
      <c r="AS378" s="416"/>
      <c r="AT378" s="416"/>
      <c r="AU378" s="417"/>
      <c r="AV378" s="424">
        <f t="shared" si="51"/>
        <v>0</v>
      </c>
      <c r="AW378" s="425"/>
      <c r="AX378" s="425"/>
      <c r="AY378" s="425"/>
      <c r="AZ378" s="426"/>
      <c r="CV378" s="86"/>
      <c r="DC378" s="222"/>
      <c r="DD378" s="491">
        <f>ROUND(Setup!$AP$6*AB378,0)</f>
        <v>0</v>
      </c>
      <c r="DE378" s="492"/>
      <c r="DF378" s="492"/>
      <c r="DG378" s="492"/>
      <c r="DH378" s="493"/>
      <c r="DI378" s="491">
        <f>ROUND(Setup!$AP$6*AG378,0)</f>
        <v>0</v>
      </c>
      <c r="DJ378" s="492"/>
      <c r="DK378" s="492"/>
      <c r="DL378" s="492"/>
      <c r="DM378" s="493"/>
      <c r="DN378" s="491">
        <f>ROUND(Setup!$AP$6*AL378,0)</f>
        <v>0</v>
      </c>
      <c r="DO378" s="492"/>
      <c r="DP378" s="492"/>
      <c r="DQ378" s="492"/>
      <c r="DR378" s="493"/>
      <c r="DS378" s="491">
        <f>ROUND(Setup!$AP$6*AQ378,0)</f>
        <v>0</v>
      </c>
      <c r="DT378" s="492"/>
      <c r="DU378" s="492"/>
      <c r="DV378" s="492"/>
      <c r="DW378" s="493"/>
      <c r="DX378" s="490">
        <f t="shared" si="52"/>
        <v>0</v>
      </c>
      <c r="DY378" s="314"/>
      <c r="DZ378" s="314"/>
      <c r="EA378" s="314"/>
      <c r="EB378" s="326"/>
      <c r="EC378" s="222"/>
    </row>
    <row r="379" spans="2:199" ht="15" customHeight="1" x14ac:dyDescent="0.2">
      <c r="B379" s="86" t="str">
        <f t="shared" si="50"/>
        <v/>
      </c>
      <c r="C379" s="240"/>
      <c r="D379" s="464"/>
      <c r="E379" s="464"/>
      <c r="F379" s="464"/>
      <c r="G379" s="464"/>
      <c r="H379" s="464"/>
      <c r="I379" s="464"/>
      <c r="J379" s="464"/>
      <c r="K379" s="464"/>
      <c r="L379" s="464"/>
      <c r="M379" s="464"/>
      <c r="N379" s="464"/>
      <c r="O379" s="464"/>
      <c r="P379" s="464"/>
      <c r="Q379" s="464"/>
      <c r="R379" s="442"/>
      <c r="S379" s="443"/>
      <c r="T379" s="443"/>
      <c r="U379" s="443"/>
      <c r="V379" s="443"/>
      <c r="W379" s="443"/>
      <c r="X379" s="443"/>
      <c r="Y379" s="443"/>
      <c r="Z379" s="443"/>
      <c r="AA379" s="443"/>
      <c r="AB379" s="415"/>
      <c r="AC379" s="416"/>
      <c r="AD379" s="416"/>
      <c r="AE379" s="416"/>
      <c r="AF379" s="417"/>
      <c r="AG379" s="415"/>
      <c r="AH379" s="416"/>
      <c r="AI379" s="416"/>
      <c r="AJ379" s="416"/>
      <c r="AK379" s="417"/>
      <c r="AL379" s="415"/>
      <c r="AM379" s="416"/>
      <c r="AN379" s="416"/>
      <c r="AO379" s="416"/>
      <c r="AP379" s="417"/>
      <c r="AQ379" s="415"/>
      <c r="AR379" s="416"/>
      <c r="AS379" s="416"/>
      <c r="AT379" s="416"/>
      <c r="AU379" s="417"/>
      <c r="AV379" s="424">
        <f t="shared" si="51"/>
        <v>0</v>
      </c>
      <c r="AW379" s="425"/>
      <c r="AX379" s="425"/>
      <c r="AY379" s="425"/>
      <c r="AZ379" s="426"/>
      <c r="CV379" s="86"/>
      <c r="DC379" s="222"/>
      <c r="DD379" s="491">
        <f>ROUND(Setup!$AP$6*AB379,0)</f>
        <v>0</v>
      </c>
      <c r="DE379" s="492"/>
      <c r="DF379" s="492"/>
      <c r="DG379" s="492"/>
      <c r="DH379" s="493"/>
      <c r="DI379" s="491">
        <f>ROUND(Setup!$AP$6*AG379,0)</f>
        <v>0</v>
      </c>
      <c r="DJ379" s="492"/>
      <c r="DK379" s="492"/>
      <c r="DL379" s="492"/>
      <c r="DM379" s="493"/>
      <c r="DN379" s="491">
        <f>ROUND(Setup!$AP$6*AL379,0)</f>
        <v>0</v>
      </c>
      <c r="DO379" s="492"/>
      <c r="DP379" s="492"/>
      <c r="DQ379" s="492"/>
      <c r="DR379" s="493"/>
      <c r="DS379" s="491">
        <f>ROUND(Setup!$AP$6*AQ379,0)</f>
        <v>0</v>
      </c>
      <c r="DT379" s="492"/>
      <c r="DU379" s="492"/>
      <c r="DV379" s="492"/>
      <c r="DW379" s="493"/>
      <c r="DX379" s="490">
        <f t="shared" si="52"/>
        <v>0</v>
      </c>
      <c r="DY379" s="314"/>
      <c r="DZ379" s="314"/>
      <c r="EA379" s="314"/>
      <c r="EB379" s="326"/>
      <c r="EC379" s="222"/>
    </row>
    <row r="380" spans="2:199" ht="15" customHeight="1" x14ac:dyDescent="0.2">
      <c r="B380" s="86" t="str">
        <f t="shared" si="50"/>
        <v/>
      </c>
      <c r="C380" s="240"/>
      <c r="D380" s="464"/>
      <c r="E380" s="464"/>
      <c r="F380" s="464"/>
      <c r="G380" s="464"/>
      <c r="H380" s="464"/>
      <c r="I380" s="464"/>
      <c r="J380" s="464"/>
      <c r="K380" s="464"/>
      <c r="L380" s="464"/>
      <c r="M380" s="464"/>
      <c r="N380" s="464"/>
      <c r="O380" s="464"/>
      <c r="P380" s="464"/>
      <c r="Q380" s="464"/>
      <c r="R380" s="442"/>
      <c r="S380" s="443"/>
      <c r="T380" s="443"/>
      <c r="U380" s="443"/>
      <c r="V380" s="443"/>
      <c r="W380" s="443"/>
      <c r="X380" s="443"/>
      <c r="Y380" s="443"/>
      <c r="Z380" s="443"/>
      <c r="AA380" s="443"/>
      <c r="AB380" s="415"/>
      <c r="AC380" s="416"/>
      <c r="AD380" s="416"/>
      <c r="AE380" s="416"/>
      <c r="AF380" s="417"/>
      <c r="AG380" s="415"/>
      <c r="AH380" s="416"/>
      <c r="AI380" s="416"/>
      <c r="AJ380" s="416"/>
      <c r="AK380" s="417"/>
      <c r="AL380" s="415"/>
      <c r="AM380" s="416"/>
      <c r="AN380" s="416"/>
      <c r="AO380" s="416"/>
      <c r="AP380" s="417"/>
      <c r="AQ380" s="415"/>
      <c r="AR380" s="416"/>
      <c r="AS380" s="416"/>
      <c r="AT380" s="416"/>
      <c r="AU380" s="417"/>
      <c r="AV380" s="424">
        <f t="shared" si="51"/>
        <v>0</v>
      </c>
      <c r="AW380" s="425"/>
      <c r="AX380" s="425"/>
      <c r="AY380" s="425"/>
      <c r="AZ380" s="426"/>
      <c r="CV380" s="86"/>
      <c r="DC380" s="222"/>
      <c r="DD380" s="491">
        <f>ROUND(Setup!$AP$6*AB380,0)</f>
        <v>0</v>
      </c>
      <c r="DE380" s="492"/>
      <c r="DF380" s="492"/>
      <c r="DG380" s="492"/>
      <c r="DH380" s="493"/>
      <c r="DI380" s="491">
        <f>ROUND(Setup!$AP$6*AG380,0)</f>
        <v>0</v>
      </c>
      <c r="DJ380" s="492"/>
      <c r="DK380" s="492"/>
      <c r="DL380" s="492"/>
      <c r="DM380" s="493"/>
      <c r="DN380" s="491">
        <f>ROUND(Setup!$AP$6*AL380,0)</f>
        <v>0</v>
      </c>
      <c r="DO380" s="492"/>
      <c r="DP380" s="492"/>
      <c r="DQ380" s="492"/>
      <c r="DR380" s="493"/>
      <c r="DS380" s="491">
        <f>ROUND(Setup!$AP$6*AQ380,0)</f>
        <v>0</v>
      </c>
      <c r="DT380" s="492"/>
      <c r="DU380" s="492"/>
      <c r="DV380" s="492"/>
      <c r="DW380" s="493"/>
      <c r="DX380" s="490">
        <f t="shared" si="52"/>
        <v>0</v>
      </c>
      <c r="DY380" s="314"/>
      <c r="DZ380" s="314"/>
      <c r="EA380" s="314"/>
      <c r="EB380" s="326"/>
      <c r="EC380" s="222"/>
    </row>
    <row r="381" spans="2:199" ht="15" customHeight="1" x14ac:dyDescent="0.2">
      <c r="B381" s="86" t="str">
        <f t="shared" si="50"/>
        <v/>
      </c>
      <c r="C381" s="240"/>
      <c r="D381" s="464"/>
      <c r="E381" s="464"/>
      <c r="F381" s="464"/>
      <c r="G381" s="464"/>
      <c r="H381" s="464"/>
      <c r="I381" s="464"/>
      <c r="J381" s="464"/>
      <c r="K381" s="464"/>
      <c r="L381" s="464"/>
      <c r="M381" s="464"/>
      <c r="N381" s="464"/>
      <c r="O381" s="464"/>
      <c r="P381" s="464"/>
      <c r="Q381" s="464"/>
      <c r="R381" s="442"/>
      <c r="S381" s="443"/>
      <c r="T381" s="443"/>
      <c r="U381" s="443"/>
      <c r="V381" s="443"/>
      <c r="W381" s="443"/>
      <c r="X381" s="443"/>
      <c r="Y381" s="443"/>
      <c r="Z381" s="443"/>
      <c r="AA381" s="443"/>
      <c r="AB381" s="415"/>
      <c r="AC381" s="416"/>
      <c r="AD381" s="416"/>
      <c r="AE381" s="416"/>
      <c r="AF381" s="417"/>
      <c r="AG381" s="415"/>
      <c r="AH381" s="416"/>
      <c r="AI381" s="416"/>
      <c r="AJ381" s="416"/>
      <c r="AK381" s="417"/>
      <c r="AL381" s="415"/>
      <c r="AM381" s="416"/>
      <c r="AN381" s="416"/>
      <c r="AO381" s="416"/>
      <c r="AP381" s="417"/>
      <c r="AQ381" s="415"/>
      <c r="AR381" s="416"/>
      <c r="AS381" s="416"/>
      <c r="AT381" s="416"/>
      <c r="AU381" s="417"/>
      <c r="AV381" s="424">
        <f t="shared" si="51"/>
        <v>0</v>
      </c>
      <c r="AW381" s="425"/>
      <c r="AX381" s="425"/>
      <c r="AY381" s="425"/>
      <c r="AZ381" s="426"/>
      <c r="CV381" s="86"/>
      <c r="DC381" s="222"/>
      <c r="DD381" s="491">
        <f>ROUND(Setup!$AP$6*AB381,0)</f>
        <v>0</v>
      </c>
      <c r="DE381" s="492"/>
      <c r="DF381" s="492"/>
      <c r="DG381" s="492"/>
      <c r="DH381" s="493"/>
      <c r="DI381" s="491">
        <f>ROUND(Setup!$AP$6*AG381,0)</f>
        <v>0</v>
      </c>
      <c r="DJ381" s="492"/>
      <c r="DK381" s="492"/>
      <c r="DL381" s="492"/>
      <c r="DM381" s="493"/>
      <c r="DN381" s="491">
        <f>ROUND(Setup!$AP$6*AL381,0)</f>
        <v>0</v>
      </c>
      <c r="DO381" s="492"/>
      <c r="DP381" s="492"/>
      <c r="DQ381" s="492"/>
      <c r="DR381" s="493"/>
      <c r="DS381" s="491">
        <f>ROUND(Setup!$AP$6*AQ381,0)</f>
        <v>0</v>
      </c>
      <c r="DT381" s="492"/>
      <c r="DU381" s="492"/>
      <c r="DV381" s="492"/>
      <c r="DW381" s="493"/>
      <c r="DX381" s="490">
        <f t="shared" si="52"/>
        <v>0</v>
      </c>
      <c r="DY381" s="314"/>
      <c r="DZ381" s="314"/>
      <c r="EA381" s="314"/>
      <c r="EB381" s="326"/>
      <c r="EC381" s="222"/>
    </row>
    <row r="382" spans="2:199" ht="15" customHeight="1" x14ac:dyDescent="0.2">
      <c r="B382" s="86" t="str">
        <f t="shared" si="50"/>
        <v/>
      </c>
      <c r="C382" s="240"/>
      <c r="D382" s="464"/>
      <c r="E382" s="464"/>
      <c r="F382" s="464"/>
      <c r="G382" s="464"/>
      <c r="H382" s="464"/>
      <c r="I382" s="464"/>
      <c r="J382" s="464"/>
      <c r="K382" s="464"/>
      <c r="L382" s="464"/>
      <c r="M382" s="464"/>
      <c r="N382" s="464"/>
      <c r="O382" s="464"/>
      <c r="P382" s="464"/>
      <c r="Q382" s="464"/>
      <c r="R382" s="442"/>
      <c r="S382" s="443"/>
      <c r="T382" s="443"/>
      <c r="U382" s="443"/>
      <c r="V382" s="443"/>
      <c r="W382" s="443"/>
      <c r="X382" s="443"/>
      <c r="Y382" s="443"/>
      <c r="Z382" s="443"/>
      <c r="AA382" s="443"/>
      <c r="AB382" s="415"/>
      <c r="AC382" s="416"/>
      <c r="AD382" s="416"/>
      <c r="AE382" s="416"/>
      <c r="AF382" s="417"/>
      <c r="AG382" s="415"/>
      <c r="AH382" s="416"/>
      <c r="AI382" s="416"/>
      <c r="AJ382" s="416"/>
      <c r="AK382" s="417"/>
      <c r="AL382" s="415"/>
      <c r="AM382" s="416"/>
      <c r="AN382" s="416"/>
      <c r="AO382" s="416"/>
      <c r="AP382" s="417"/>
      <c r="AQ382" s="415"/>
      <c r="AR382" s="416"/>
      <c r="AS382" s="416"/>
      <c r="AT382" s="416"/>
      <c r="AU382" s="417"/>
      <c r="AV382" s="424">
        <f t="shared" si="51"/>
        <v>0</v>
      </c>
      <c r="AW382" s="425"/>
      <c r="AX382" s="425"/>
      <c r="AY382" s="425"/>
      <c r="AZ382" s="426"/>
      <c r="CV382" s="86"/>
      <c r="DC382" s="222"/>
      <c r="DD382" s="491">
        <f>ROUND(Setup!$AP$6*AB382,0)</f>
        <v>0</v>
      </c>
      <c r="DE382" s="492"/>
      <c r="DF382" s="492"/>
      <c r="DG382" s="492"/>
      <c r="DH382" s="493"/>
      <c r="DI382" s="491">
        <f>ROUND(Setup!$AP$6*AG382,0)</f>
        <v>0</v>
      </c>
      <c r="DJ382" s="492"/>
      <c r="DK382" s="492"/>
      <c r="DL382" s="492"/>
      <c r="DM382" s="493"/>
      <c r="DN382" s="491">
        <f>ROUND(Setup!$AP$6*AL382,0)</f>
        <v>0</v>
      </c>
      <c r="DO382" s="492"/>
      <c r="DP382" s="492"/>
      <c r="DQ382" s="492"/>
      <c r="DR382" s="493"/>
      <c r="DS382" s="491">
        <f>ROUND(Setup!$AP$6*AQ382,0)</f>
        <v>0</v>
      </c>
      <c r="DT382" s="492"/>
      <c r="DU382" s="492"/>
      <c r="DV382" s="492"/>
      <c r="DW382" s="493"/>
      <c r="DX382" s="490">
        <f t="shared" si="52"/>
        <v>0</v>
      </c>
      <c r="DY382" s="314"/>
      <c r="DZ382" s="314"/>
      <c r="EA382" s="314"/>
      <c r="EB382" s="326"/>
      <c r="EC382" s="222"/>
    </row>
    <row r="383" spans="2:199" ht="15" customHeight="1" x14ac:dyDescent="0.2">
      <c r="B383" s="86" t="str">
        <f t="shared" si="50"/>
        <v/>
      </c>
      <c r="C383" s="240"/>
      <c r="D383" s="464"/>
      <c r="E383" s="464"/>
      <c r="F383" s="464"/>
      <c r="G383" s="464"/>
      <c r="H383" s="464"/>
      <c r="I383" s="464"/>
      <c r="J383" s="464"/>
      <c r="K383" s="464"/>
      <c r="L383" s="464"/>
      <c r="M383" s="464"/>
      <c r="N383" s="464"/>
      <c r="O383" s="464"/>
      <c r="P383" s="464"/>
      <c r="Q383" s="464"/>
      <c r="R383" s="442"/>
      <c r="S383" s="443"/>
      <c r="T383" s="443"/>
      <c r="U383" s="443"/>
      <c r="V383" s="443"/>
      <c r="W383" s="443"/>
      <c r="X383" s="443"/>
      <c r="Y383" s="443"/>
      <c r="Z383" s="443"/>
      <c r="AA383" s="443"/>
      <c r="AB383" s="415"/>
      <c r="AC383" s="416"/>
      <c r="AD383" s="416"/>
      <c r="AE383" s="416"/>
      <c r="AF383" s="417"/>
      <c r="AG383" s="415"/>
      <c r="AH383" s="416"/>
      <c r="AI383" s="416"/>
      <c r="AJ383" s="416"/>
      <c r="AK383" s="417"/>
      <c r="AL383" s="415"/>
      <c r="AM383" s="416"/>
      <c r="AN383" s="416"/>
      <c r="AO383" s="416"/>
      <c r="AP383" s="417"/>
      <c r="AQ383" s="415"/>
      <c r="AR383" s="416"/>
      <c r="AS383" s="416"/>
      <c r="AT383" s="416"/>
      <c r="AU383" s="417"/>
      <c r="AV383" s="424">
        <f t="shared" si="51"/>
        <v>0</v>
      </c>
      <c r="AW383" s="425"/>
      <c r="AX383" s="425"/>
      <c r="AY383" s="425"/>
      <c r="AZ383" s="426"/>
      <c r="CV383" s="86"/>
      <c r="DC383" s="222"/>
      <c r="DD383" s="491">
        <f>ROUND(Setup!$AP$6*AB383,0)</f>
        <v>0</v>
      </c>
      <c r="DE383" s="492"/>
      <c r="DF383" s="492"/>
      <c r="DG383" s="492"/>
      <c r="DH383" s="493"/>
      <c r="DI383" s="491">
        <f>ROUND(Setup!$AP$6*AG383,0)</f>
        <v>0</v>
      </c>
      <c r="DJ383" s="492"/>
      <c r="DK383" s="492"/>
      <c r="DL383" s="492"/>
      <c r="DM383" s="493"/>
      <c r="DN383" s="491">
        <f>ROUND(Setup!$AP$6*AL383,0)</f>
        <v>0</v>
      </c>
      <c r="DO383" s="492"/>
      <c r="DP383" s="492"/>
      <c r="DQ383" s="492"/>
      <c r="DR383" s="493"/>
      <c r="DS383" s="491">
        <f>ROUND(Setup!$AP$6*AQ383,0)</f>
        <v>0</v>
      </c>
      <c r="DT383" s="492"/>
      <c r="DU383" s="492"/>
      <c r="DV383" s="492"/>
      <c r="DW383" s="493"/>
      <c r="DX383" s="490">
        <f t="shared" si="52"/>
        <v>0</v>
      </c>
      <c r="DY383" s="314"/>
      <c r="DZ383" s="314"/>
      <c r="EA383" s="314"/>
      <c r="EB383" s="326"/>
      <c r="EC383" s="222"/>
    </row>
    <row r="384" spans="2:199" ht="15" customHeight="1" x14ac:dyDescent="0.2">
      <c r="B384" s="86" t="str">
        <f t="shared" si="50"/>
        <v/>
      </c>
      <c r="C384" s="240"/>
      <c r="D384" s="464"/>
      <c r="E384" s="464"/>
      <c r="F384" s="464"/>
      <c r="G384" s="464"/>
      <c r="H384" s="464"/>
      <c r="I384" s="464"/>
      <c r="J384" s="464"/>
      <c r="K384" s="464"/>
      <c r="L384" s="464"/>
      <c r="M384" s="464"/>
      <c r="N384" s="464"/>
      <c r="O384" s="464"/>
      <c r="P384" s="464"/>
      <c r="Q384" s="464"/>
      <c r="R384" s="442"/>
      <c r="S384" s="443"/>
      <c r="T384" s="443"/>
      <c r="U384" s="443"/>
      <c r="V384" s="443"/>
      <c r="W384" s="443"/>
      <c r="X384" s="443"/>
      <c r="Y384" s="443"/>
      <c r="Z384" s="443"/>
      <c r="AA384" s="443"/>
      <c r="AB384" s="415"/>
      <c r="AC384" s="416"/>
      <c r="AD384" s="416"/>
      <c r="AE384" s="416"/>
      <c r="AF384" s="417"/>
      <c r="AG384" s="415"/>
      <c r="AH384" s="416"/>
      <c r="AI384" s="416"/>
      <c r="AJ384" s="416"/>
      <c r="AK384" s="417"/>
      <c r="AL384" s="415"/>
      <c r="AM384" s="416"/>
      <c r="AN384" s="416"/>
      <c r="AO384" s="416"/>
      <c r="AP384" s="417"/>
      <c r="AQ384" s="415"/>
      <c r="AR384" s="416"/>
      <c r="AS384" s="416"/>
      <c r="AT384" s="416"/>
      <c r="AU384" s="417"/>
      <c r="AV384" s="424">
        <f t="shared" si="51"/>
        <v>0</v>
      </c>
      <c r="AW384" s="425"/>
      <c r="AX384" s="425"/>
      <c r="AY384" s="425"/>
      <c r="AZ384" s="426"/>
      <c r="CV384" s="86"/>
      <c r="DC384" s="222"/>
      <c r="DD384" s="491">
        <f>ROUND(Setup!$AP$6*AB384,0)</f>
        <v>0</v>
      </c>
      <c r="DE384" s="492"/>
      <c r="DF384" s="492"/>
      <c r="DG384" s="492"/>
      <c r="DH384" s="493"/>
      <c r="DI384" s="491">
        <f>ROUND(Setup!$AP$6*AG384,0)</f>
        <v>0</v>
      </c>
      <c r="DJ384" s="492"/>
      <c r="DK384" s="492"/>
      <c r="DL384" s="492"/>
      <c r="DM384" s="493"/>
      <c r="DN384" s="491">
        <f>ROUND(Setup!$AP$6*AL384,0)</f>
        <v>0</v>
      </c>
      <c r="DO384" s="492"/>
      <c r="DP384" s="492"/>
      <c r="DQ384" s="492"/>
      <c r="DR384" s="493"/>
      <c r="DS384" s="491">
        <f>ROUND(Setup!$AP$6*AQ384,0)</f>
        <v>0</v>
      </c>
      <c r="DT384" s="492"/>
      <c r="DU384" s="492"/>
      <c r="DV384" s="492"/>
      <c r="DW384" s="493"/>
      <c r="DX384" s="490">
        <f t="shared" si="52"/>
        <v>0</v>
      </c>
      <c r="DY384" s="314"/>
      <c r="DZ384" s="314"/>
      <c r="EA384" s="314"/>
      <c r="EB384" s="326"/>
      <c r="EC384" s="222"/>
    </row>
    <row r="385" spans="2:133" ht="15" customHeight="1" x14ac:dyDescent="0.2">
      <c r="B385" s="86" t="str">
        <f t="shared" si="50"/>
        <v/>
      </c>
      <c r="C385" s="240"/>
      <c r="D385" s="464"/>
      <c r="E385" s="464"/>
      <c r="F385" s="464"/>
      <c r="G385" s="464"/>
      <c r="H385" s="464"/>
      <c r="I385" s="464"/>
      <c r="J385" s="464"/>
      <c r="K385" s="464"/>
      <c r="L385" s="464"/>
      <c r="M385" s="464"/>
      <c r="N385" s="464"/>
      <c r="O385" s="464"/>
      <c r="P385" s="464"/>
      <c r="Q385" s="464"/>
      <c r="R385" s="442"/>
      <c r="S385" s="443"/>
      <c r="T385" s="443"/>
      <c r="U385" s="443"/>
      <c r="V385" s="443"/>
      <c r="W385" s="443"/>
      <c r="X385" s="443"/>
      <c r="Y385" s="443"/>
      <c r="Z385" s="443"/>
      <c r="AA385" s="443"/>
      <c r="AB385" s="415"/>
      <c r="AC385" s="416"/>
      <c r="AD385" s="416"/>
      <c r="AE385" s="416"/>
      <c r="AF385" s="417"/>
      <c r="AG385" s="415"/>
      <c r="AH385" s="416"/>
      <c r="AI385" s="416"/>
      <c r="AJ385" s="416"/>
      <c r="AK385" s="417"/>
      <c r="AL385" s="415"/>
      <c r="AM385" s="416"/>
      <c r="AN385" s="416"/>
      <c r="AO385" s="416"/>
      <c r="AP385" s="417"/>
      <c r="AQ385" s="415"/>
      <c r="AR385" s="416"/>
      <c r="AS385" s="416"/>
      <c r="AT385" s="416"/>
      <c r="AU385" s="417"/>
      <c r="AV385" s="424">
        <f t="shared" si="51"/>
        <v>0</v>
      </c>
      <c r="AW385" s="425"/>
      <c r="AX385" s="425"/>
      <c r="AY385" s="425"/>
      <c r="AZ385" s="426"/>
      <c r="CV385" s="86"/>
      <c r="DC385" s="222"/>
      <c r="DD385" s="491">
        <f>ROUND(Setup!$AP$6*AB385,0)</f>
        <v>0</v>
      </c>
      <c r="DE385" s="492"/>
      <c r="DF385" s="492"/>
      <c r="DG385" s="492"/>
      <c r="DH385" s="493"/>
      <c r="DI385" s="491">
        <f>ROUND(Setup!$AP$6*AG385,0)</f>
        <v>0</v>
      </c>
      <c r="DJ385" s="492"/>
      <c r="DK385" s="492"/>
      <c r="DL385" s="492"/>
      <c r="DM385" s="493"/>
      <c r="DN385" s="491">
        <f>ROUND(Setup!$AP$6*AL385,0)</f>
        <v>0</v>
      </c>
      <c r="DO385" s="492"/>
      <c r="DP385" s="492"/>
      <c r="DQ385" s="492"/>
      <c r="DR385" s="493"/>
      <c r="DS385" s="491">
        <f>ROUND(Setup!$AP$6*AQ385,0)</f>
        <v>0</v>
      </c>
      <c r="DT385" s="492"/>
      <c r="DU385" s="492"/>
      <c r="DV385" s="492"/>
      <c r="DW385" s="493"/>
      <c r="DX385" s="490">
        <f t="shared" si="52"/>
        <v>0</v>
      </c>
      <c r="DY385" s="314"/>
      <c r="DZ385" s="314"/>
      <c r="EA385" s="314"/>
      <c r="EB385" s="326"/>
      <c r="EC385" s="222"/>
    </row>
    <row r="386" spans="2:133" ht="15" customHeight="1" x14ac:dyDescent="0.2">
      <c r="B386" s="86" t="str">
        <f t="shared" si="50"/>
        <v/>
      </c>
      <c r="C386" s="240"/>
      <c r="D386" s="464"/>
      <c r="E386" s="464"/>
      <c r="F386" s="464"/>
      <c r="G386" s="464"/>
      <c r="H386" s="464"/>
      <c r="I386" s="464"/>
      <c r="J386" s="464"/>
      <c r="K386" s="464"/>
      <c r="L386" s="464"/>
      <c r="M386" s="464"/>
      <c r="N386" s="464"/>
      <c r="O386" s="464"/>
      <c r="P386" s="464"/>
      <c r="Q386" s="464"/>
      <c r="R386" s="442"/>
      <c r="S386" s="443"/>
      <c r="T386" s="443"/>
      <c r="U386" s="443"/>
      <c r="V386" s="443"/>
      <c r="W386" s="443"/>
      <c r="X386" s="443"/>
      <c r="Y386" s="443"/>
      <c r="Z386" s="443"/>
      <c r="AA386" s="443"/>
      <c r="AB386" s="415"/>
      <c r="AC386" s="416"/>
      <c r="AD386" s="416"/>
      <c r="AE386" s="416"/>
      <c r="AF386" s="417"/>
      <c r="AG386" s="415"/>
      <c r="AH386" s="416"/>
      <c r="AI386" s="416"/>
      <c r="AJ386" s="416"/>
      <c r="AK386" s="417"/>
      <c r="AL386" s="415"/>
      <c r="AM386" s="416"/>
      <c r="AN386" s="416"/>
      <c r="AO386" s="416"/>
      <c r="AP386" s="417"/>
      <c r="AQ386" s="415"/>
      <c r="AR386" s="416"/>
      <c r="AS386" s="416"/>
      <c r="AT386" s="416"/>
      <c r="AU386" s="417"/>
      <c r="AV386" s="424">
        <f t="shared" si="51"/>
        <v>0</v>
      </c>
      <c r="AW386" s="425"/>
      <c r="AX386" s="425"/>
      <c r="AY386" s="425"/>
      <c r="AZ386" s="426"/>
      <c r="CV386" s="86"/>
      <c r="DC386" s="222"/>
      <c r="DD386" s="491">
        <f>ROUND(Setup!$AP$6*AB386,0)</f>
        <v>0</v>
      </c>
      <c r="DE386" s="492"/>
      <c r="DF386" s="492"/>
      <c r="DG386" s="492"/>
      <c r="DH386" s="493"/>
      <c r="DI386" s="491">
        <f>ROUND(Setup!$AP$6*AG386,0)</f>
        <v>0</v>
      </c>
      <c r="DJ386" s="492"/>
      <c r="DK386" s="492"/>
      <c r="DL386" s="492"/>
      <c r="DM386" s="493"/>
      <c r="DN386" s="491">
        <f>ROUND(Setup!$AP$6*AL386,0)</f>
        <v>0</v>
      </c>
      <c r="DO386" s="492"/>
      <c r="DP386" s="492"/>
      <c r="DQ386" s="492"/>
      <c r="DR386" s="493"/>
      <c r="DS386" s="491">
        <f>ROUND(Setup!$AP$6*AQ386,0)</f>
        <v>0</v>
      </c>
      <c r="DT386" s="492"/>
      <c r="DU386" s="492"/>
      <c r="DV386" s="492"/>
      <c r="DW386" s="493"/>
      <c r="DX386" s="490">
        <f t="shared" si="52"/>
        <v>0</v>
      </c>
      <c r="DY386" s="314"/>
      <c r="DZ386" s="314"/>
      <c r="EA386" s="314"/>
      <c r="EB386" s="326"/>
      <c r="EC386" s="222"/>
    </row>
    <row r="387" spans="2:133" ht="15" customHeight="1" x14ac:dyDescent="0.2">
      <c r="B387" s="86" t="str">
        <f t="shared" si="50"/>
        <v/>
      </c>
      <c r="C387" s="240"/>
      <c r="D387" s="464"/>
      <c r="E387" s="464"/>
      <c r="F387" s="464"/>
      <c r="G387" s="464"/>
      <c r="H387" s="464"/>
      <c r="I387" s="464"/>
      <c r="J387" s="464"/>
      <c r="K387" s="464"/>
      <c r="L387" s="464"/>
      <c r="M387" s="464"/>
      <c r="N387" s="464"/>
      <c r="O387" s="464"/>
      <c r="P387" s="464"/>
      <c r="Q387" s="464"/>
      <c r="R387" s="442"/>
      <c r="S387" s="443"/>
      <c r="T387" s="443"/>
      <c r="U387" s="443"/>
      <c r="V387" s="443"/>
      <c r="W387" s="443"/>
      <c r="X387" s="443"/>
      <c r="Y387" s="443"/>
      <c r="Z387" s="443"/>
      <c r="AA387" s="443"/>
      <c r="AB387" s="415"/>
      <c r="AC387" s="416"/>
      <c r="AD387" s="416"/>
      <c r="AE387" s="416"/>
      <c r="AF387" s="417"/>
      <c r="AG387" s="415"/>
      <c r="AH387" s="416"/>
      <c r="AI387" s="416"/>
      <c r="AJ387" s="416"/>
      <c r="AK387" s="417"/>
      <c r="AL387" s="415"/>
      <c r="AM387" s="416"/>
      <c r="AN387" s="416"/>
      <c r="AO387" s="416"/>
      <c r="AP387" s="417"/>
      <c r="AQ387" s="415"/>
      <c r="AR387" s="416"/>
      <c r="AS387" s="416"/>
      <c r="AT387" s="416"/>
      <c r="AU387" s="417"/>
      <c r="AV387" s="424">
        <f t="shared" si="51"/>
        <v>0</v>
      </c>
      <c r="AW387" s="425"/>
      <c r="AX387" s="425"/>
      <c r="AY387" s="425"/>
      <c r="AZ387" s="426"/>
      <c r="CV387" s="86"/>
      <c r="DC387" s="222"/>
      <c r="DD387" s="491">
        <f>ROUND(Setup!$AP$6*AB387,0)</f>
        <v>0</v>
      </c>
      <c r="DE387" s="492"/>
      <c r="DF387" s="492"/>
      <c r="DG387" s="492"/>
      <c r="DH387" s="493"/>
      <c r="DI387" s="491">
        <f>ROUND(Setup!$AP$6*AG387,0)</f>
        <v>0</v>
      </c>
      <c r="DJ387" s="492"/>
      <c r="DK387" s="492"/>
      <c r="DL387" s="492"/>
      <c r="DM387" s="493"/>
      <c r="DN387" s="491">
        <f>ROUND(Setup!$AP$6*AL387,0)</f>
        <v>0</v>
      </c>
      <c r="DO387" s="492"/>
      <c r="DP387" s="492"/>
      <c r="DQ387" s="492"/>
      <c r="DR387" s="493"/>
      <c r="DS387" s="491">
        <f>ROUND(Setup!$AP$6*AQ387,0)</f>
        <v>0</v>
      </c>
      <c r="DT387" s="492"/>
      <c r="DU387" s="492"/>
      <c r="DV387" s="492"/>
      <c r="DW387" s="493"/>
      <c r="DX387" s="490">
        <f t="shared" si="52"/>
        <v>0</v>
      </c>
      <c r="DY387" s="314"/>
      <c r="DZ387" s="314"/>
      <c r="EA387" s="314"/>
      <c r="EB387" s="326"/>
      <c r="EC387" s="222"/>
    </row>
    <row r="388" spans="2:133" ht="15" customHeight="1" x14ac:dyDescent="0.2">
      <c r="B388" s="86" t="str">
        <f t="shared" si="50"/>
        <v/>
      </c>
      <c r="C388" s="240"/>
      <c r="D388" s="464"/>
      <c r="E388" s="464"/>
      <c r="F388" s="464"/>
      <c r="G388" s="464"/>
      <c r="H388" s="464"/>
      <c r="I388" s="464"/>
      <c r="J388" s="464"/>
      <c r="K388" s="464"/>
      <c r="L388" s="464"/>
      <c r="M388" s="464"/>
      <c r="N388" s="464"/>
      <c r="O388" s="464"/>
      <c r="P388" s="464"/>
      <c r="Q388" s="464"/>
      <c r="R388" s="442"/>
      <c r="S388" s="443"/>
      <c r="T388" s="443"/>
      <c r="U388" s="443"/>
      <c r="V388" s="443"/>
      <c r="W388" s="443"/>
      <c r="X388" s="443"/>
      <c r="Y388" s="443"/>
      <c r="Z388" s="443"/>
      <c r="AA388" s="443"/>
      <c r="AB388" s="415"/>
      <c r="AC388" s="416"/>
      <c r="AD388" s="416"/>
      <c r="AE388" s="416"/>
      <c r="AF388" s="417"/>
      <c r="AG388" s="415"/>
      <c r="AH388" s="416"/>
      <c r="AI388" s="416"/>
      <c r="AJ388" s="416"/>
      <c r="AK388" s="417"/>
      <c r="AL388" s="415"/>
      <c r="AM388" s="416"/>
      <c r="AN388" s="416"/>
      <c r="AO388" s="416"/>
      <c r="AP388" s="417"/>
      <c r="AQ388" s="415"/>
      <c r="AR388" s="416"/>
      <c r="AS388" s="416"/>
      <c r="AT388" s="416"/>
      <c r="AU388" s="417"/>
      <c r="AV388" s="424">
        <f t="shared" si="51"/>
        <v>0</v>
      </c>
      <c r="AW388" s="425"/>
      <c r="AX388" s="425"/>
      <c r="AY388" s="425"/>
      <c r="AZ388" s="426"/>
      <c r="CV388" s="86"/>
      <c r="DC388" s="222"/>
      <c r="DD388" s="491">
        <f>ROUND(Setup!$AP$6*AB388,0)</f>
        <v>0</v>
      </c>
      <c r="DE388" s="492"/>
      <c r="DF388" s="492"/>
      <c r="DG388" s="492"/>
      <c r="DH388" s="493"/>
      <c r="DI388" s="491">
        <f>ROUND(Setup!$AP$6*AG388,0)</f>
        <v>0</v>
      </c>
      <c r="DJ388" s="492"/>
      <c r="DK388" s="492"/>
      <c r="DL388" s="492"/>
      <c r="DM388" s="493"/>
      <c r="DN388" s="491">
        <f>ROUND(Setup!$AP$6*AL388,0)</f>
        <v>0</v>
      </c>
      <c r="DO388" s="492"/>
      <c r="DP388" s="492"/>
      <c r="DQ388" s="492"/>
      <c r="DR388" s="493"/>
      <c r="DS388" s="491">
        <f>ROUND(Setup!$AP$6*AQ388,0)</f>
        <v>0</v>
      </c>
      <c r="DT388" s="492"/>
      <c r="DU388" s="492"/>
      <c r="DV388" s="492"/>
      <c r="DW388" s="493"/>
      <c r="DX388" s="490">
        <f t="shared" si="52"/>
        <v>0</v>
      </c>
      <c r="DY388" s="314"/>
      <c r="DZ388" s="314"/>
      <c r="EA388" s="314"/>
      <c r="EB388" s="326"/>
      <c r="EC388" s="222"/>
    </row>
    <row r="389" spans="2:133" ht="15" customHeight="1" x14ac:dyDescent="0.2">
      <c r="B389" s="86" t="str">
        <f t="shared" si="50"/>
        <v/>
      </c>
      <c r="C389" s="240"/>
      <c r="D389" s="464"/>
      <c r="E389" s="464"/>
      <c r="F389" s="464"/>
      <c r="G389" s="464"/>
      <c r="H389" s="464"/>
      <c r="I389" s="464"/>
      <c r="J389" s="464"/>
      <c r="K389" s="464"/>
      <c r="L389" s="464"/>
      <c r="M389" s="464"/>
      <c r="N389" s="464"/>
      <c r="O389" s="464"/>
      <c r="P389" s="464"/>
      <c r="Q389" s="464"/>
      <c r="R389" s="442"/>
      <c r="S389" s="443"/>
      <c r="T389" s="443"/>
      <c r="U389" s="443"/>
      <c r="V389" s="443"/>
      <c r="W389" s="443"/>
      <c r="X389" s="443"/>
      <c r="Y389" s="443"/>
      <c r="Z389" s="443"/>
      <c r="AA389" s="443"/>
      <c r="AB389" s="415"/>
      <c r="AC389" s="416"/>
      <c r="AD389" s="416"/>
      <c r="AE389" s="416"/>
      <c r="AF389" s="417"/>
      <c r="AG389" s="415"/>
      <c r="AH389" s="416"/>
      <c r="AI389" s="416"/>
      <c r="AJ389" s="416"/>
      <c r="AK389" s="417"/>
      <c r="AL389" s="415"/>
      <c r="AM389" s="416"/>
      <c r="AN389" s="416"/>
      <c r="AO389" s="416"/>
      <c r="AP389" s="417"/>
      <c r="AQ389" s="415"/>
      <c r="AR389" s="416"/>
      <c r="AS389" s="416"/>
      <c r="AT389" s="416"/>
      <c r="AU389" s="417"/>
      <c r="AV389" s="424">
        <f t="shared" si="51"/>
        <v>0</v>
      </c>
      <c r="AW389" s="425"/>
      <c r="AX389" s="425"/>
      <c r="AY389" s="425"/>
      <c r="AZ389" s="426"/>
      <c r="CV389" s="86"/>
      <c r="DC389" s="222"/>
      <c r="DD389" s="491">
        <f>ROUND(Setup!$AP$6*AB389,0)</f>
        <v>0</v>
      </c>
      <c r="DE389" s="492"/>
      <c r="DF389" s="492"/>
      <c r="DG389" s="492"/>
      <c r="DH389" s="493"/>
      <c r="DI389" s="491">
        <f>ROUND(Setup!$AP$6*AG389,0)</f>
        <v>0</v>
      </c>
      <c r="DJ389" s="492"/>
      <c r="DK389" s="492"/>
      <c r="DL389" s="492"/>
      <c r="DM389" s="493"/>
      <c r="DN389" s="491">
        <f>ROUND(Setup!$AP$6*AL389,0)</f>
        <v>0</v>
      </c>
      <c r="DO389" s="492"/>
      <c r="DP389" s="492"/>
      <c r="DQ389" s="492"/>
      <c r="DR389" s="493"/>
      <c r="DS389" s="491">
        <f>ROUND(Setup!$AP$6*AQ389,0)</f>
        <v>0</v>
      </c>
      <c r="DT389" s="492"/>
      <c r="DU389" s="492"/>
      <c r="DV389" s="492"/>
      <c r="DW389" s="493"/>
      <c r="DX389" s="490">
        <f t="shared" si="52"/>
        <v>0</v>
      </c>
      <c r="DY389" s="314"/>
      <c r="DZ389" s="314"/>
      <c r="EA389" s="314"/>
      <c r="EB389" s="326"/>
      <c r="EC389" s="222"/>
    </row>
    <row r="390" spans="2:133" ht="15" customHeight="1" x14ac:dyDescent="0.2">
      <c r="B390" s="86" t="str">
        <f t="shared" si="50"/>
        <v/>
      </c>
      <c r="C390" s="240"/>
      <c r="D390" s="464"/>
      <c r="E390" s="464"/>
      <c r="F390" s="464"/>
      <c r="G390" s="464"/>
      <c r="H390" s="464"/>
      <c r="I390" s="464"/>
      <c r="J390" s="464"/>
      <c r="K390" s="464"/>
      <c r="L390" s="464"/>
      <c r="M390" s="464"/>
      <c r="N390" s="464"/>
      <c r="O390" s="464"/>
      <c r="P390" s="464"/>
      <c r="Q390" s="464"/>
      <c r="R390" s="442"/>
      <c r="S390" s="443"/>
      <c r="T390" s="443"/>
      <c r="U390" s="443"/>
      <c r="V390" s="443"/>
      <c r="W390" s="443"/>
      <c r="X390" s="443"/>
      <c r="Y390" s="443"/>
      <c r="Z390" s="443"/>
      <c r="AA390" s="443"/>
      <c r="AB390" s="415"/>
      <c r="AC390" s="416"/>
      <c r="AD390" s="416"/>
      <c r="AE390" s="416"/>
      <c r="AF390" s="417"/>
      <c r="AG390" s="415"/>
      <c r="AH390" s="416"/>
      <c r="AI390" s="416"/>
      <c r="AJ390" s="416"/>
      <c r="AK390" s="417"/>
      <c r="AL390" s="415"/>
      <c r="AM390" s="416"/>
      <c r="AN390" s="416"/>
      <c r="AO390" s="416"/>
      <c r="AP390" s="417"/>
      <c r="AQ390" s="415"/>
      <c r="AR390" s="416"/>
      <c r="AS390" s="416"/>
      <c r="AT390" s="416"/>
      <c r="AU390" s="417"/>
      <c r="AV390" s="424">
        <f t="shared" si="51"/>
        <v>0</v>
      </c>
      <c r="AW390" s="425"/>
      <c r="AX390" s="425"/>
      <c r="AY390" s="425"/>
      <c r="AZ390" s="426"/>
      <c r="CV390" s="86"/>
      <c r="DC390" s="222"/>
      <c r="DD390" s="491">
        <f>ROUND(Setup!$AP$6*AB390,0)</f>
        <v>0</v>
      </c>
      <c r="DE390" s="492"/>
      <c r="DF390" s="492"/>
      <c r="DG390" s="492"/>
      <c r="DH390" s="493"/>
      <c r="DI390" s="491">
        <f>ROUND(Setup!$AP$6*AG390,0)</f>
        <v>0</v>
      </c>
      <c r="DJ390" s="492"/>
      <c r="DK390" s="492"/>
      <c r="DL390" s="492"/>
      <c r="DM390" s="493"/>
      <c r="DN390" s="491">
        <f>ROUND(Setup!$AP$6*AL390,0)</f>
        <v>0</v>
      </c>
      <c r="DO390" s="492"/>
      <c r="DP390" s="492"/>
      <c r="DQ390" s="492"/>
      <c r="DR390" s="493"/>
      <c r="DS390" s="491">
        <f>ROUND(Setup!$AP$6*AQ390,0)</f>
        <v>0</v>
      </c>
      <c r="DT390" s="492"/>
      <c r="DU390" s="492"/>
      <c r="DV390" s="492"/>
      <c r="DW390" s="493"/>
      <c r="DX390" s="490">
        <f t="shared" si="52"/>
        <v>0</v>
      </c>
      <c r="DY390" s="314"/>
      <c r="DZ390" s="314"/>
      <c r="EA390" s="314"/>
      <c r="EB390" s="326"/>
      <c r="EC390" s="222"/>
    </row>
    <row r="391" spans="2:133" ht="15" customHeight="1" x14ac:dyDescent="0.2">
      <c r="B391" s="86" t="str">
        <f t="shared" si="50"/>
        <v/>
      </c>
      <c r="C391" s="240"/>
      <c r="D391" s="464"/>
      <c r="E391" s="464"/>
      <c r="F391" s="464"/>
      <c r="G391" s="464"/>
      <c r="H391" s="464"/>
      <c r="I391" s="464"/>
      <c r="J391" s="464"/>
      <c r="K391" s="464"/>
      <c r="L391" s="464"/>
      <c r="M391" s="464"/>
      <c r="N391" s="464"/>
      <c r="O391" s="464"/>
      <c r="P391" s="464"/>
      <c r="Q391" s="464"/>
      <c r="R391" s="442"/>
      <c r="S391" s="443"/>
      <c r="T391" s="443"/>
      <c r="U391" s="443"/>
      <c r="V391" s="443"/>
      <c r="W391" s="443"/>
      <c r="X391" s="443"/>
      <c r="Y391" s="443"/>
      <c r="Z391" s="443"/>
      <c r="AA391" s="443"/>
      <c r="AB391" s="415"/>
      <c r="AC391" s="416"/>
      <c r="AD391" s="416"/>
      <c r="AE391" s="416"/>
      <c r="AF391" s="417"/>
      <c r="AG391" s="415"/>
      <c r="AH391" s="416"/>
      <c r="AI391" s="416"/>
      <c r="AJ391" s="416"/>
      <c r="AK391" s="417"/>
      <c r="AL391" s="415"/>
      <c r="AM391" s="416"/>
      <c r="AN391" s="416"/>
      <c r="AO391" s="416"/>
      <c r="AP391" s="417"/>
      <c r="AQ391" s="415"/>
      <c r="AR391" s="416"/>
      <c r="AS391" s="416"/>
      <c r="AT391" s="416"/>
      <c r="AU391" s="417"/>
      <c r="AV391" s="424">
        <f t="shared" si="51"/>
        <v>0</v>
      </c>
      <c r="AW391" s="425"/>
      <c r="AX391" s="425"/>
      <c r="AY391" s="425"/>
      <c r="AZ391" s="426"/>
      <c r="CV391" s="86"/>
      <c r="DC391" s="222"/>
      <c r="DD391" s="491">
        <f>ROUND(Setup!$AP$6*AB391,0)</f>
        <v>0</v>
      </c>
      <c r="DE391" s="492"/>
      <c r="DF391" s="492"/>
      <c r="DG391" s="492"/>
      <c r="DH391" s="493"/>
      <c r="DI391" s="491">
        <f>ROUND(Setup!$AP$6*AG391,0)</f>
        <v>0</v>
      </c>
      <c r="DJ391" s="492"/>
      <c r="DK391" s="492"/>
      <c r="DL391" s="492"/>
      <c r="DM391" s="493"/>
      <c r="DN391" s="491">
        <f>ROUND(Setup!$AP$6*AL391,0)</f>
        <v>0</v>
      </c>
      <c r="DO391" s="492"/>
      <c r="DP391" s="492"/>
      <c r="DQ391" s="492"/>
      <c r="DR391" s="493"/>
      <c r="DS391" s="491">
        <f>ROUND(Setup!$AP$6*AQ391,0)</f>
        <v>0</v>
      </c>
      <c r="DT391" s="492"/>
      <c r="DU391" s="492"/>
      <c r="DV391" s="492"/>
      <c r="DW391" s="493"/>
      <c r="DX391" s="490">
        <f t="shared" si="52"/>
        <v>0</v>
      </c>
      <c r="DY391" s="314"/>
      <c r="DZ391" s="314"/>
      <c r="EA391" s="314"/>
      <c r="EB391" s="326"/>
      <c r="EC391" s="222"/>
    </row>
    <row r="392" spans="2:133" ht="15" customHeight="1" x14ac:dyDescent="0.2">
      <c r="B392" s="86" t="str">
        <f t="shared" si="50"/>
        <v/>
      </c>
      <c r="C392" s="240"/>
      <c r="D392" s="464"/>
      <c r="E392" s="464"/>
      <c r="F392" s="464"/>
      <c r="G392" s="464"/>
      <c r="H392" s="464"/>
      <c r="I392" s="464"/>
      <c r="J392" s="464"/>
      <c r="K392" s="464"/>
      <c r="L392" s="464"/>
      <c r="M392" s="464"/>
      <c r="N392" s="464"/>
      <c r="O392" s="464"/>
      <c r="P392" s="464"/>
      <c r="Q392" s="464"/>
      <c r="R392" s="442"/>
      <c r="S392" s="443"/>
      <c r="T392" s="443"/>
      <c r="U392" s="443"/>
      <c r="V392" s="443"/>
      <c r="W392" s="443"/>
      <c r="X392" s="443"/>
      <c r="Y392" s="443"/>
      <c r="Z392" s="443"/>
      <c r="AA392" s="443"/>
      <c r="AB392" s="415"/>
      <c r="AC392" s="416"/>
      <c r="AD392" s="416"/>
      <c r="AE392" s="416"/>
      <c r="AF392" s="417"/>
      <c r="AG392" s="415"/>
      <c r="AH392" s="416"/>
      <c r="AI392" s="416"/>
      <c r="AJ392" s="416"/>
      <c r="AK392" s="417"/>
      <c r="AL392" s="415"/>
      <c r="AM392" s="416"/>
      <c r="AN392" s="416"/>
      <c r="AO392" s="416"/>
      <c r="AP392" s="417"/>
      <c r="AQ392" s="415"/>
      <c r="AR392" s="416"/>
      <c r="AS392" s="416"/>
      <c r="AT392" s="416"/>
      <c r="AU392" s="417"/>
      <c r="AV392" s="424">
        <f t="shared" si="51"/>
        <v>0</v>
      </c>
      <c r="AW392" s="425"/>
      <c r="AX392" s="425"/>
      <c r="AY392" s="425"/>
      <c r="AZ392" s="426"/>
      <c r="CV392" s="86"/>
      <c r="DC392" s="222"/>
      <c r="DD392" s="491">
        <f>ROUND(Setup!$AP$6*AB392,0)</f>
        <v>0</v>
      </c>
      <c r="DE392" s="492"/>
      <c r="DF392" s="492"/>
      <c r="DG392" s="492"/>
      <c r="DH392" s="493"/>
      <c r="DI392" s="491">
        <f>ROUND(Setup!$AP$6*AG392,0)</f>
        <v>0</v>
      </c>
      <c r="DJ392" s="492"/>
      <c r="DK392" s="492"/>
      <c r="DL392" s="492"/>
      <c r="DM392" s="493"/>
      <c r="DN392" s="491">
        <f>ROUND(Setup!$AP$6*AL392,0)</f>
        <v>0</v>
      </c>
      <c r="DO392" s="492"/>
      <c r="DP392" s="492"/>
      <c r="DQ392" s="492"/>
      <c r="DR392" s="493"/>
      <c r="DS392" s="491">
        <f>ROUND(Setup!$AP$6*AQ392,0)</f>
        <v>0</v>
      </c>
      <c r="DT392" s="492"/>
      <c r="DU392" s="492"/>
      <c r="DV392" s="492"/>
      <c r="DW392" s="493"/>
      <c r="DX392" s="490">
        <f t="shared" si="52"/>
        <v>0</v>
      </c>
      <c r="DY392" s="314"/>
      <c r="DZ392" s="314"/>
      <c r="EA392" s="314"/>
      <c r="EB392" s="326"/>
      <c r="EC392" s="222"/>
    </row>
    <row r="393" spans="2:133" ht="15" customHeight="1" thickBot="1" x14ac:dyDescent="0.25">
      <c r="B393" s="86" t="str">
        <f t="shared" si="50"/>
        <v/>
      </c>
      <c r="C393" s="254"/>
      <c r="D393" s="463"/>
      <c r="E393" s="463"/>
      <c r="F393" s="463"/>
      <c r="G393" s="463"/>
      <c r="H393" s="463"/>
      <c r="I393" s="463"/>
      <c r="J393" s="463"/>
      <c r="K393" s="463"/>
      <c r="L393" s="463"/>
      <c r="M393" s="463"/>
      <c r="N393" s="463"/>
      <c r="O393" s="463"/>
      <c r="P393" s="463"/>
      <c r="Q393" s="463"/>
      <c r="R393" s="435"/>
      <c r="S393" s="436"/>
      <c r="T393" s="436"/>
      <c r="U393" s="436"/>
      <c r="V393" s="436"/>
      <c r="W393" s="436"/>
      <c r="X393" s="436"/>
      <c r="Y393" s="436"/>
      <c r="Z393" s="436"/>
      <c r="AA393" s="436"/>
      <c r="AB393" s="421"/>
      <c r="AC393" s="422"/>
      <c r="AD393" s="422"/>
      <c r="AE393" s="422"/>
      <c r="AF393" s="423"/>
      <c r="AG393" s="421"/>
      <c r="AH393" s="422"/>
      <c r="AI393" s="422"/>
      <c r="AJ393" s="422"/>
      <c r="AK393" s="423"/>
      <c r="AL393" s="421"/>
      <c r="AM393" s="422"/>
      <c r="AN393" s="422"/>
      <c r="AO393" s="422"/>
      <c r="AP393" s="423"/>
      <c r="AQ393" s="421"/>
      <c r="AR393" s="422"/>
      <c r="AS393" s="422"/>
      <c r="AT393" s="422"/>
      <c r="AU393" s="423"/>
      <c r="AV393" s="424">
        <f t="shared" si="51"/>
        <v>0</v>
      </c>
      <c r="AW393" s="425"/>
      <c r="AX393" s="425"/>
      <c r="AY393" s="425"/>
      <c r="AZ393" s="426"/>
      <c r="CV393" s="86"/>
      <c r="DC393" s="222"/>
      <c r="DD393" s="491">
        <f>ROUND(Setup!$AP$6*AB393,0)</f>
        <v>0</v>
      </c>
      <c r="DE393" s="492"/>
      <c r="DF393" s="492"/>
      <c r="DG393" s="492"/>
      <c r="DH393" s="493"/>
      <c r="DI393" s="491">
        <f>ROUND(Setup!$AP$6*AG393,0)</f>
        <v>0</v>
      </c>
      <c r="DJ393" s="492"/>
      <c r="DK393" s="492"/>
      <c r="DL393" s="492"/>
      <c r="DM393" s="493"/>
      <c r="DN393" s="491">
        <f>ROUND(Setup!$AP$6*AL393,0)</f>
        <v>0</v>
      </c>
      <c r="DO393" s="492"/>
      <c r="DP393" s="492"/>
      <c r="DQ393" s="492"/>
      <c r="DR393" s="493"/>
      <c r="DS393" s="491">
        <f>ROUND(Setup!$AP$6*AQ393,0)</f>
        <v>0</v>
      </c>
      <c r="DT393" s="492"/>
      <c r="DU393" s="492"/>
      <c r="DV393" s="492"/>
      <c r="DW393" s="493"/>
      <c r="DX393" s="490">
        <f t="shared" si="52"/>
        <v>0</v>
      </c>
      <c r="DY393" s="314"/>
      <c r="DZ393" s="314"/>
      <c r="EA393" s="314"/>
      <c r="EB393" s="326"/>
      <c r="EC393" s="222"/>
    </row>
    <row r="394" spans="2:133" ht="15" customHeight="1" thickTop="1" thickBot="1" x14ac:dyDescent="0.25">
      <c r="C394" s="437" t="str">
        <f>C265&amp;" TOTALT"</f>
        <v xml:space="preserve">  TOTALT</v>
      </c>
      <c r="D394" s="437"/>
      <c r="E394" s="437"/>
      <c r="F394" s="437"/>
      <c r="G394" s="437"/>
      <c r="H394" s="437"/>
      <c r="I394" s="437"/>
      <c r="J394" s="437"/>
      <c r="K394" s="437"/>
      <c r="L394" s="437"/>
      <c r="M394" s="437"/>
      <c r="N394" s="437"/>
      <c r="O394" s="437"/>
      <c r="P394" s="437"/>
      <c r="Q394" s="437"/>
      <c r="R394" s="438"/>
      <c r="S394" s="438"/>
      <c r="T394" s="438"/>
      <c r="U394" s="438"/>
      <c r="V394" s="438"/>
      <c r="W394" s="438"/>
      <c r="X394" s="438"/>
      <c r="Y394" s="438"/>
      <c r="Z394" s="438"/>
      <c r="AA394" s="438"/>
      <c r="AB394" s="431" t="str">
        <f>IF(AC266="","",SUM(AB268:AF393)-(2*SUMIF($R268:$AA393,$EG$94,AB268:AF393)))</f>
        <v/>
      </c>
      <c r="AC394" s="431"/>
      <c r="AD394" s="431"/>
      <c r="AE394" s="431"/>
      <c r="AF394" s="431"/>
      <c r="AG394" s="431" t="str">
        <f>IF(AH266="","",SUM(AG268:AK393)-(2*SUMIF($R268:$AA393,$EG$94,AG268:AK393)))</f>
        <v/>
      </c>
      <c r="AH394" s="431"/>
      <c r="AI394" s="431"/>
      <c r="AJ394" s="431"/>
      <c r="AK394" s="431"/>
      <c r="AL394" s="431" t="str">
        <f>IF(AM266="","",SUM(AL268:AP393)-(2*SUMIF($R268:$AA393,$EG$94,AL268:AP393)))</f>
        <v/>
      </c>
      <c r="AM394" s="431"/>
      <c r="AN394" s="431"/>
      <c r="AO394" s="431"/>
      <c r="AP394" s="431"/>
      <c r="AQ394" s="431" t="str">
        <f>IF(AR266="","",SUM(AQ268:AU393)-(2*SUMIF($R268:$AA393,$EG$94,AQ268:AU393)))</f>
        <v/>
      </c>
      <c r="AR394" s="431"/>
      <c r="AS394" s="431"/>
      <c r="AT394" s="431"/>
      <c r="AU394" s="431"/>
      <c r="AV394" s="431">
        <f>SUM(AB394:AU394)</f>
        <v>0</v>
      </c>
      <c r="AW394" s="431"/>
      <c r="AX394" s="431"/>
      <c r="AY394" s="431"/>
      <c r="AZ394" s="431"/>
      <c r="CV394" s="86"/>
      <c r="DC394" s="222"/>
      <c r="DD394" s="494" t="str">
        <f>IF(DE266="","",SUM(DD268:DH393)-(2*SUMIF($R268:$AA393,$EG$94,DD268:DH393)))</f>
        <v/>
      </c>
      <c r="DE394" s="494"/>
      <c r="DF394" s="494"/>
      <c r="DG394" s="494"/>
      <c r="DH394" s="494"/>
      <c r="DI394" s="494" t="str">
        <f>IF(DJ266="","",SUM(DI268:DM393)-(2*SUMIF($R268:$AA393,$EG$94,DI268:DM393)))</f>
        <v/>
      </c>
      <c r="DJ394" s="494"/>
      <c r="DK394" s="494"/>
      <c r="DL394" s="494"/>
      <c r="DM394" s="494"/>
      <c r="DN394" s="494" t="str">
        <f>IF(DO266="","",SUM(DN268:DR393)-(2*SUMIF($R268:$AA393,$EG$94,DN268:DR393)))</f>
        <v/>
      </c>
      <c r="DO394" s="494"/>
      <c r="DP394" s="494"/>
      <c r="DQ394" s="494"/>
      <c r="DR394" s="494"/>
      <c r="DS394" s="494" t="str">
        <f>IF(DT266="","",SUM(DS268:DW393)-(2*SUMIF($R268:$AA393,$EG$94,DS268:DW393)))</f>
        <v/>
      </c>
      <c r="DT394" s="494"/>
      <c r="DU394" s="494"/>
      <c r="DV394" s="494"/>
      <c r="DW394" s="494"/>
      <c r="DX394" s="494">
        <f>SUM(DD394:DW394)</f>
        <v>0</v>
      </c>
      <c r="DY394" s="494"/>
      <c r="DZ394" s="494"/>
      <c r="EA394" s="494"/>
      <c r="EB394" s="494"/>
      <c r="EC394" s="222"/>
    </row>
    <row r="395" spans="2:133" ht="15" customHeight="1" thickTop="1" x14ac:dyDescent="0.2">
      <c r="CV395" s="86"/>
      <c r="DC395" s="222"/>
      <c r="DD395" s="182"/>
      <c r="DE395" s="182"/>
      <c r="DF395" s="182"/>
      <c r="DG395" s="182"/>
      <c r="DH395" s="182"/>
      <c r="DI395" s="182"/>
      <c r="DJ395" s="182"/>
      <c r="DK395" s="182"/>
      <c r="DL395" s="182"/>
      <c r="DM395" s="182"/>
      <c r="DN395" s="182"/>
      <c r="DO395" s="182"/>
      <c r="DP395" s="182"/>
      <c r="DQ395" s="182"/>
      <c r="DR395" s="182"/>
      <c r="DS395" s="182"/>
      <c r="DT395" s="182"/>
      <c r="DU395" s="182"/>
      <c r="DV395" s="182"/>
      <c r="DW395" s="182"/>
      <c r="DX395" s="182"/>
      <c r="DY395" s="182"/>
      <c r="DZ395" s="182"/>
      <c r="EA395" s="182"/>
      <c r="EB395" s="182"/>
      <c r="EC395" s="222"/>
    </row>
    <row r="396" spans="2:133" ht="15" customHeight="1" thickBot="1" x14ac:dyDescent="0.25">
      <c r="C396" s="446" t="str">
        <f>+Setup!B19&amp;" "&amp;Setup!C19:P19</f>
        <v xml:space="preserve"> </v>
      </c>
      <c r="D396" s="446"/>
      <c r="E396" s="446"/>
      <c r="F396" s="446"/>
      <c r="G396" s="446"/>
      <c r="H396" s="446"/>
      <c r="I396" s="446"/>
      <c r="J396" s="446"/>
      <c r="K396" s="446"/>
      <c r="L396" s="446"/>
      <c r="M396" s="446"/>
      <c r="N396" s="446"/>
      <c r="O396" s="446"/>
      <c r="P396" s="446"/>
      <c r="Q396" s="446"/>
      <c r="CV396" s="86"/>
      <c r="DC396" s="222"/>
      <c r="DD396" s="182"/>
      <c r="DE396" s="182"/>
      <c r="DF396" s="182"/>
      <c r="DG396" s="182"/>
      <c r="DH396" s="182"/>
      <c r="DI396" s="182"/>
      <c r="DJ396" s="182"/>
      <c r="DK396" s="182"/>
      <c r="DL396" s="182"/>
      <c r="DM396" s="182"/>
      <c r="DN396" s="182"/>
      <c r="DO396" s="182"/>
      <c r="DP396" s="182"/>
      <c r="DQ396" s="182"/>
      <c r="DR396" s="182"/>
      <c r="DS396" s="182"/>
      <c r="DT396" s="182"/>
      <c r="DU396" s="182"/>
      <c r="DV396" s="182"/>
      <c r="DW396" s="182"/>
      <c r="DX396" s="182"/>
      <c r="DY396" s="182"/>
      <c r="DZ396" s="182"/>
      <c r="EA396" s="182"/>
      <c r="EB396" s="182"/>
      <c r="EC396" s="222"/>
    </row>
    <row r="397" spans="2:133" ht="15" customHeight="1" thickTop="1" x14ac:dyDescent="0.2">
      <c r="C397" s="444" t="s">
        <v>45</v>
      </c>
      <c r="D397" s="444" t="s">
        <v>54</v>
      </c>
      <c r="E397" s="444"/>
      <c r="F397" s="444"/>
      <c r="G397" s="444"/>
      <c r="H397" s="444"/>
      <c r="I397" s="444"/>
      <c r="J397" s="444"/>
      <c r="K397" s="444"/>
      <c r="L397" s="444"/>
      <c r="M397" s="444"/>
      <c r="N397" s="444"/>
      <c r="O397" s="444"/>
      <c r="P397" s="444"/>
      <c r="Q397" s="444"/>
      <c r="R397" s="447" t="s">
        <v>73</v>
      </c>
      <c r="S397" s="447"/>
      <c r="T397" s="447"/>
      <c r="U397" s="447"/>
      <c r="V397" s="447"/>
      <c r="W397" s="447"/>
      <c r="X397" s="447"/>
      <c r="Y397" s="447"/>
      <c r="Z397" s="447"/>
      <c r="AA397" s="447"/>
      <c r="AB397" s="225"/>
      <c r="AC397" s="430" t="str">
        <f>IF(Setup!$K$9="","",Setup!$K$9)</f>
        <v/>
      </c>
      <c r="AD397" s="430"/>
      <c r="AE397" s="430"/>
      <c r="AF397" s="430"/>
      <c r="AG397" s="226"/>
      <c r="AH397" s="430" t="str">
        <f>IF(Setup!$K$10="","",Setup!$K$10)</f>
        <v/>
      </c>
      <c r="AI397" s="430"/>
      <c r="AJ397" s="430"/>
      <c r="AK397" s="430"/>
      <c r="AL397" s="226"/>
      <c r="AM397" s="430" t="str">
        <f>IF(Setup!$K$11="","",Setup!$K$11)</f>
        <v/>
      </c>
      <c r="AN397" s="430"/>
      <c r="AO397" s="430"/>
      <c r="AP397" s="430"/>
      <c r="AQ397" s="226"/>
      <c r="AR397" s="430" t="str">
        <f>IF(Setup!$K$12="","",Setup!$K$12)</f>
        <v/>
      </c>
      <c r="AS397" s="430"/>
      <c r="AT397" s="430"/>
      <c r="AU397" s="430"/>
      <c r="AV397" s="227"/>
      <c r="AW397" s="427" t="s">
        <v>14</v>
      </c>
      <c r="AX397" s="427"/>
      <c r="AY397" s="427"/>
      <c r="AZ397" s="427"/>
      <c r="CV397" s="86"/>
      <c r="DC397" s="222"/>
      <c r="DD397" s="231"/>
      <c r="DE397" s="489" t="str">
        <f>IF(Setup!$K$9="","",Setup!$K$9)</f>
        <v/>
      </c>
      <c r="DF397" s="489"/>
      <c r="DG397" s="489"/>
      <c r="DH397" s="489"/>
      <c r="DI397" s="232"/>
      <c r="DJ397" s="489" t="str">
        <f>IF(Setup!$K$10="","",Setup!$K$10)</f>
        <v/>
      </c>
      <c r="DK397" s="489"/>
      <c r="DL397" s="489"/>
      <c r="DM397" s="489"/>
      <c r="DN397" s="232"/>
      <c r="DO397" s="489" t="str">
        <f>IF(Setup!$K$11="","",Setup!$K$11)</f>
        <v/>
      </c>
      <c r="DP397" s="489"/>
      <c r="DQ397" s="489"/>
      <c r="DR397" s="489"/>
      <c r="DS397" s="232"/>
      <c r="DT397" s="489" t="str">
        <f>IF(Setup!$K$12="","",Setup!$K$12)</f>
        <v/>
      </c>
      <c r="DU397" s="489"/>
      <c r="DV397" s="489"/>
      <c r="DW397" s="489"/>
      <c r="DX397" s="233"/>
      <c r="DY397" s="486" t="s">
        <v>14</v>
      </c>
      <c r="DZ397" s="486"/>
      <c r="EA397" s="486"/>
      <c r="EB397" s="486"/>
      <c r="EC397" s="222"/>
    </row>
    <row r="398" spans="2:133" ht="15" customHeight="1" thickBot="1" x14ac:dyDescent="0.25">
      <c r="C398" s="445"/>
      <c r="D398" s="445"/>
      <c r="E398" s="445"/>
      <c r="F398" s="445"/>
      <c r="G398" s="445"/>
      <c r="H398" s="445"/>
      <c r="I398" s="445"/>
      <c r="J398" s="445"/>
      <c r="K398" s="445"/>
      <c r="L398" s="445"/>
      <c r="M398" s="445"/>
      <c r="N398" s="445"/>
      <c r="O398" s="445"/>
      <c r="P398" s="445"/>
      <c r="Q398" s="445"/>
      <c r="R398" s="448"/>
      <c r="S398" s="448"/>
      <c r="T398" s="448"/>
      <c r="U398" s="448"/>
      <c r="V398" s="448"/>
      <c r="W398" s="448"/>
      <c r="X398" s="448"/>
      <c r="Y398" s="448"/>
      <c r="Z398" s="448"/>
      <c r="AA398" s="448"/>
      <c r="AB398" s="234"/>
      <c r="AC398" s="429" t="str">
        <f>IF(AC397="","","Kostn.")</f>
        <v/>
      </c>
      <c r="AD398" s="429"/>
      <c r="AE398" s="429"/>
      <c r="AF398" s="429"/>
      <c r="AG398" s="234"/>
      <c r="AH398" s="429" t="str">
        <f>IF(AH397="","","Kostn.")</f>
        <v/>
      </c>
      <c r="AI398" s="429"/>
      <c r="AJ398" s="429"/>
      <c r="AK398" s="429"/>
      <c r="AL398" s="234"/>
      <c r="AM398" s="429" t="str">
        <f>IF(AM397="","","Kostn.")</f>
        <v/>
      </c>
      <c r="AN398" s="429"/>
      <c r="AO398" s="429"/>
      <c r="AP398" s="429"/>
      <c r="AQ398" s="234"/>
      <c r="AR398" s="429" t="str">
        <f>IF(AR397="","","Kostn.")</f>
        <v/>
      </c>
      <c r="AS398" s="429"/>
      <c r="AT398" s="429"/>
      <c r="AU398" s="429"/>
      <c r="AV398" s="235"/>
      <c r="AW398" s="428"/>
      <c r="AX398" s="428"/>
      <c r="AY398" s="428"/>
      <c r="AZ398" s="428"/>
      <c r="CV398" s="86"/>
      <c r="DC398" s="222"/>
      <c r="DD398" s="236"/>
      <c r="DE398" s="488" t="str">
        <f>IF(DE397="","","Kostn.")</f>
        <v/>
      </c>
      <c r="DF398" s="488"/>
      <c r="DG398" s="488"/>
      <c r="DH398" s="488"/>
      <c r="DI398" s="236"/>
      <c r="DJ398" s="488" t="str">
        <f>IF(DJ397="","","Kostn.")</f>
        <v/>
      </c>
      <c r="DK398" s="488"/>
      <c r="DL398" s="488"/>
      <c r="DM398" s="488"/>
      <c r="DN398" s="236"/>
      <c r="DO398" s="488" t="str">
        <f>IF(DO397="","","Kostn.")</f>
        <v/>
      </c>
      <c r="DP398" s="488"/>
      <c r="DQ398" s="488"/>
      <c r="DR398" s="488"/>
      <c r="DS398" s="236"/>
      <c r="DT398" s="488" t="str">
        <f>IF(DT397="","","Kostn.")</f>
        <v/>
      </c>
      <c r="DU398" s="488"/>
      <c r="DV398" s="488"/>
      <c r="DW398" s="488"/>
      <c r="DX398" s="237"/>
      <c r="DY398" s="487"/>
      <c r="DZ398" s="487"/>
      <c r="EA398" s="487"/>
      <c r="EB398" s="487"/>
      <c r="EC398" s="222"/>
    </row>
    <row r="399" spans="2:133" ht="15" customHeight="1" thickTop="1" x14ac:dyDescent="0.2">
      <c r="B399" s="86" t="str">
        <f t="shared" ref="B399:B462" si="53">IF(C399="","",VLOOKUP(C399,$CP$11:$CQ$152,2,FALSE))</f>
        <v/>
      </c>
      <c r="C399" s="247"/>
      <c r="D399" s="467"/>
      <c r="E399" s="467"/>
      <c r="F399" s="467"/>
      <c r="G399" s="467"/>
      <c r="H399" s="467"/>
      <c r="I399" s="467"/>
      <c r="J399" s="467"/>
      <c r="K399" s="467"/>
      <c r="L399" s="467"/>
      <c r="M399" s="467"/>
      <c r="N399" s="467"/>
      <c r="O399" s="467"/>
      <c r="P399" s="467"/>
      <c r="Q399" s="467"/>
      <c r="R399" s="455"/>
      <c r="S399" s="456"/>
      <c r="T399" s="456"/>
      <c r="U399" s="456"/>
      <c r="V399" s="456"/>
      <c r="W399" s="456"/>
      <c r="X399" s="456"/>
      <c r="Y399" s="456"/>
      <c r="Z399" s="456"/>
      <c r="AA399" s="456"/>
      <c r="AB399" s="452"/>
      <c r="AC399" s="453"/>
      <c r="AD399" s="453"/>
      <c r="AE399" s="453"/>
      <c r="AF399" s="454"/>
      <c r="AG399" s="452"/>
      <c r="AH399" s="453"/>
      <c r="AI399" s="453"/>
      <c r="AJ399" s="453"/>
      <c r="AK399" s="454"/>
      <c r="AL399" s="452"/>
      <c r="AM399" s="453"/>
      <c r="AN399" s="453"/>
      <c r="AO399" s="453"/>
      <c r="AP399" s="454"/>
      <c r="AQ399" s="452"/>
      <c r="AR399" s="453"/>
      <c r="AS399" s="453"/>
      <c r="AT399" s="453"/>
      <c r="AU399" s="454"/>
      <c r="AV399" s="477">
        <f t="shared" ref="AV399:AV406" si="54">ROUND((SUM(AB399:AU399)),0)</f>
        <v>0</v>
      </c>
      <c r="AW399" s="478"/>
      <c r="AX399" s="478"/>
      <c r="AY399" s="478"/>
      <c r="AZ399" s="479"/>
      <c r="CV399" s="86"/>
      <c r="DC399" s="222"/>
      <c r="DD399" s="491">
        <f>ROUND(Setup!$AP$6*AB399,0)</f>
        <v>0</v>
      </c>
      <c r="DE399" s="492"/>
      <c r="DF399" s="492"/>
      <c r="DG399" s="492"/>
      <c r="DH399" s="493"/>
      <c r="DI399" s="491">
        <f>ROUND(Setup!$AP$6*AG399,0)</f>
        <v>0</v>
      </c>
      <c r="DJ399" s="492"/>
      <c r="DK399" s="492"/>
      <c r="DL399" s="492"/>
      <c r="DM399" s="493"/>
      <c r="DN399" s="491">
        <f>ROUND(Setup!$AP$6*AL399,0)</f>
        <v>0</v>
      </c>
      <c r="DO399" s="492"/>
      <c r="DP399" s="492"/>
      <c r="DQ399" s="492"/>
      <c r="DR399" s="493"/>
      <c r="DS399" s="491">
        <f>ROUND(Setup!$AP$6*AQ399,0)</f>
        <v>0</v>
      </c>
      <c r="DT399" s="492"/>
      <c r="DU399" s="492"/>
      <c r="DV399" s="492"/>
      <c r="DW399" s="493"/>
      <c r="DX399" s="316">
        <f t="shared" ref="DX399:DX406" si="55">ROUND((SUM(DD399:DW399)),0)</f>
        <v>0</v>
      </c>
      <c r="DY399" s="286"/>
      <c r="DZ399" s="286"/>
      <c r="EA399" s="286"/>
      <c r="EB399" s="295"/>
      <c r="EC399" s="222"/>
    </row>
    <row r="400" spans="2:133" ht="15" customHeight="1" x14ac:dyDescent="0.2">
      <c r="B400" s="86" t="str">
        <f t="shared" si="53"/>
        <v/>
      </c>
      <c r="C400" s="240"/>
      <c r="D400" s="467"/>
      <c r="E400" s="467"/>
      <c r="F400" s="467"/>
      <c r="G400" s="467"/>
      <c r="H400" s="467"/>
      <c r="I400" s="467"/>
      <c r="J400" s="467"/>
      <c r="K400" s="467"/>
      <c r="L400" s="467"/>
      <c r="M400" s="467"/>
      <c r="N400" s="467"/>
      <c r="O400" s="467"/>
      <c r="P400" s="467"/>
      <c r="Q400" s="467"/>
      <c r="R400" s="442"/>
      <c r="S400" s="443"/>
      <c r="T400" s="443"/>
      <c r="U400" s="443"/>
      <c r="V400" s="443"/>
      <c r="W400" s="443"/>
      <c r="X400" s="443"/>
      <c r="Y400" s="443"/>
      <c r="Z400" s="443"/>
      <c r="AA400" s="443"/>
      <c r="AB400" s="452"/>
      <c r="AC400" s="453"/>
      <c r="AD400" s="453"/>
      <c r="AE400" s="453"/>
      <c r="AF400" s="454"/>
      <c r="AG400" s="452"/>
      <c r="AH400" s="453"/>
      <c r="AI400" s="453"/>
      <c r="AJ400" s="453"/>
      <c r="AK400" s="454"/>
      <c r="AL400" s="452"/>
      <c r="AM400" s="453"/>
      <c r="AN400" s="453"/>
      <c r="AO400" s="453"/>
      <c r="AP400" s="454"/>
      <c r="AQ400" s="415"/>
      <c r="AR400" s="416"/>
      <c r="AS400" s="416"/>
      <c r="AT400" s="416"/>
      <c r="AU400" s="417"/>
      <c r="AV400" s="424">
        <f t="shared" si="54"/>
        <v>0</v>
      </c>
      <c r="AW400" s="425"/>
      <c r="AX400" s="425"/>
      <c r="AY400" s="425"/>
      <c r="AZ400" s="426"/>
      <c r="CV400" s="86"/>
      <c r="DC400" s="222"/>
      <c r="DD400" s="491">
        <f>ROUND(Setup!$AP$6*AB400,0)</f>
        <v>0</v>
      </c>
      <c r="DE400" s="492"/>
      <c r="DF400" s="492"/>
      <c r="DG400" s="492"/>
      <c r="DH400" s="493"/>
      <c r="DI400" s="491">
        <f>ROUND(Setup!$AP$6*AG400,0)</f>
        <v>0</v>
      </c>
      <c r="DJ400" s="492"/>
      <c r="DK400" s="492"/>
      <c r="DL400" s="492"/>
      <c r="DM400" s="493"/>
      <c r="DN400" s="491">
        <f>ROUND(Setup!$AP$6*AL400,0)</f>
        <v>0</v>
      </c>
      <c r="DO400" s="492"/>
      <c r="DP400" s="492"/>
      <c r="DQ400" s="492"/>
      <c r="DR400" s="493"/>
      <c r="DS400" s="491">
        <f>ROUND(Setup!$AP$6*AQ400,0)</f>
        <v>0</v>
      </c>
      <c r="DT400" s="492"/>
      <c r="DU400" s="492"/>
      <c r="DV400" s="492"/>
      <c r="DW400" s="493"/>
      <c r="DX400" s="490">
        <f t="shared" si="55"/>
        <v>0</v>
      </c>
      <c r="DY400" s="314"/>
      <c r="DZ400" s="314"/>
      <c r="EA400" s="314"/>
      <c r="EB400" s="326"/>
      <c r="EC400" s="222"/>
    </row>
    <row r="401" spans="2:133" ht="15" customHeight="1" x14ac:dyDescent="0.2">
      <c r="B401" s="86" t="str">
        <f t="shared" si="53"/>
        <v/>
      </c>
      <c r="C401" s="240"/>
      <c r="D401" s="467"/>
      <c r="E401" s="467"/>
      <c r="F401" s="467"/>
      <c r="G401" s="467"/>
      <c r="H401" s="467"/>
      <c r="I401" s="467"/>
      <c r="J401" s="467"/>
      <c r="K401" s="467"/>
      <c r="L401" s="467"/>
      <c r="M401" s="467"/>
      <c r="N401" s="467"/>
      <c r="O401" s="467"/>
      <c r="P401" s="467"/>
      <c r="Q401" s="467"/>
      <c r="R401" s="442"/>
      <c r="S401" s="443"/>
      <c r="T401" s="443"/>
      <c r="U401" s="443"/>
      <c r="V401" s="443"/>
      <c r="W401" s="443"/>
      <c r="X401" s="443"/>
      <c r="Y401" s="443"/>
      <c r="Z401" s="443"/>
      <c r="AA401" s="443"/>
      <c r="AB401" s="415"/>
      <c r="AC401" s="416"/>
      <c r="AD401" s="416"/>
      <c r="AE401" s="416"/>
      <c r="AF401" s="417"/>
      <c r="AG401" s="415"/>
      <c r="AH401" s="416"/>
      <c r="AI401" s="416"/>
      <c r="AJ401" s="416"/>
      <c r="AK401" s="417"/>
      <c r="AL401" s="415"/>
      <c r="AM401" s="416"/>
      <c r="AN401" s="416"/>
      <c r="AO401" s="416"/>
      <c r="AP401" s="417"/>
      <c r="AQ401" s="415"/>
      <c r="AR401" s="416"/>
      <c r="AS401" s="416"/>
      <c r="AT401" s="416"/>
      <c r="AU401" s="417"/>
      <c r="AV401" s="424">
        <f t="shared" si="54"/>
        <v>0</v>
      </c>
      <c r="AW401" s="425"/>
      <c r="AX401" s="425"/>
      <c r="AY401" s="425"/>
      <c r="AZ401" s="426"/>
      <c r="CV401" s="86"/>
      <c r="DC401" s="222"/>
      <c r="DD401" s="491">
        <f>ROUND(Setup!$AP$6*AB401,0)</f>
        <v>0</v>
      </c>
      <c r="DE401" s="492"/>
      <c r="DF401" s="492"/>
      <c r="DG401" s="492"/>
      <c r="DH401" s="493"/>
      <c r="DI401" s="491">
        <f>ROUND(Setup!$AP$6*AG401,0)</f>
        <v>0</v>
      </c>
      <c r="DJ401" s="492"/>
      <c r="DK401" s="492"/>
      <c r="DL401" s="492"/>
      <c r="DM401" s="493"/>
      <c r="DN401" s="491">
        <f>ROUND(Setup!$AP$6*AL401,0)</f>
        <v>0</v>
      </c>
      <c r="DO401" s="492"/>
      <c r="DP401" s="492"/>
      <c r="DQ401" s="492"/>
      <c r="DR401" s="493"/>
      <c r="DS401" s="491">
        <f>ROUND(Setup!$AP$6*AQ401,0)</f>
        <v>0</v>
      </c>
      <c r="DT401" s="492"/>
      <c r="DU401" s="492"/>
      <c r="DV401" s="492"/>
      <c r="DW401" s="493"/>
      <c r="DX401" s="490">
        <f t="shared" si="55"/>
        <v>0</v>
      </c>
      <c r="DY401" s="314"/>
      <c r="DZ401" s="314"/>
      <c r="EA401" s="314"/>
      <c r="EB401" s="326"/>
      <c r="EC401" s="222"/>
    </row>
    <row r="402" spans="2:133" ht="15" customHeight="1" x14ac:dyDescent="0.2">
      <c r="B402" s="86" t="str">
        <f t="shared" si="53"/>
        <v/>
      </c>
      <c r="C402" s="240"/>
      <c r="D402" s="467"/>
      <c r="E402" s="467"/>
      <c r="F402" s="467"/>
      <c r="G402" s="467"/>
      <c r="H402" s="467"/>
      <c r="I402" s="467"/>
      <c r="J402" s="467"/>
      <c r="K402" s="467"/>
      <c r="L402" s="467"/>
      <c r="M402" s="467"/>
      <c r="N402" s="467"/>
      <c r="O402" s="467"/>
      <c r="P402" s="467"/>
      <c r="Q402" s="467"/>
      <c r="R402" s="442"/>
      <c r="S402" s="443"/>
      <c r="T402" s="443"/>
      <c r="U402" s="443"/>
      <c r="V402" s="443"/>
      <c r="W402" s="443"/>
      <c r="X402" s="443"/>
      <c r="Y402" s="443"/>
      <c r="Z402" s="443"/>
      <c r="AA402" s="443"/>
      <c r="AB402" s="415"/>
      <c r="AC402" s="416"/>
      <c r="AD402" s="416"/>
      <c r="AE402" s="416"/>
      <c r="AF402" s="417"/>
      <c r="AG402" s="452"/>
      <c r="AH402" s="453"/>
      <c r="AI402" s="453"/>
      <c r="AJ402" s="453"/>
      <c r="AK402" s="454"/>
      <c r="AL402" s="452"/>
      <c r="AM402" s="453"/>
      <c r="AN402" s="453"/>
      <c r="AO402" s="453"/>
      <c r="AP402" s="454"/>
      <c r="AQ402" s="415"/>
      <c r="AR402" s="416"/>
      <c r="AS402" s="416"/>
      <c r="AT402" s="416"/>
      <c r="AU402" s="417"/>
      <c r="AV402" s="424">
        <f t="shared" si="54"/>
        <v>0</v>
      </c>
      <c r="AW402" s="425"/>
      <c r="AX402" s="425"/>
      <c r="AY402" s="425"/>
      <c r="AZ402" s="426"/>
      <c r="CV402" s="86"/>
      <c r="DC402" s="222"/>
      <c r="DD402" s="491">
        <f>ROUND(Setup!$AP$6*AB402,0)</f>
        <v>0</v>
      </c>
      <c r="DE402" s="492"/>
      <c r="DF402" s="492"/>
      <c r="DG402" s="492"/>
      <c r="DH402" s="493"/>
      <c r="DI402" s="491">
        <f>ROUND(Setup!$AP$6*AG402,0)</f>
        <v>0</v>
      </c>
      <c r="DJ402" s="492"/>
      <c r="DK402" s="492"/>
      <c r="DL402" s="492"/>
      <c r="DM402" s="493"/>
      <c r="DN402" s="491">
        <f>ROUND(Setup!$AP$6*AL402,0)</f>
        <v>0</v>
      </c>
      <c r="DO402" s="492"/>
      <c r="DP402" s="492"/>
      <c r="DQ402" s="492"/>
      <c r="DR402" s="493"/>
      <c r="DS402" s="491">
        <f>ROUND(Setup!$AP$6*AQ402,0)</f>
        <v>0</v>
      </c>
      <c r="DT402" s="492"/>
      <c r="DU402" s="492"/>
      <c r="DV402" s="492"/>
      <c r="DW402" s="493"/>
      <c r="DX402" s="490">
        <f t="shared" si="55"/>
        <v>0</v>
      </c>
      <c r="DY402" s="314"/>
      <c r="DZ402" s="314"/>
      <c r="EA402" s="314"/>
      <c r="EB402" s="326"/>
      <c r="EC402" s="222"/>
    </row>
    <row r="403" spans="2:133" ht="15" customHeight="1" x14ac:dyDescent="0.2">
      <c r="B403" s="86" t="str">
        <f t="shared" si="53"/>
        <v/>
      </c>
      <c r="C403" s="240"/>
      <c r="D403" s="466"/>
      <c r="E403" s="466"/>
      <c r="F403" s="466"/>
      <c r="G403" s="466"/>
      <c r="H403" s="466"/>
      <c r="I403" s="466"/>
      <c r="J403" s="466"/>
      <c r="K403" s="466"/>
      <c r="L403" s="466"/>
      <c r="M403" s="466"/>
      <c r="N403" s="466"/>
      <c r="O403" s="466"/>
      <c r="P403" s="466"/>
      <c r="Q403" s="466"/>
      <c r="R403" s="442"/>
      <c r="S403" s="443"/>
      <c r="T403" s="443"/>
      <c r="U403" s="443"/>
      <c r="V403" s="443"/>
      <c r="W403" s="443"/>
      <c r="X403" s="443"/>
      <c r="Y403" s="443"/>
      <c r="Z403" s="443"/>
      <c r="AA403" s="443"/>
      <c r="AB403" s="415"/>
      <c r="AC403" s="416"/>
      <c r="AD403" s="416"/>
      <c r="AE403" s="416"/>
      <c r="AF403" s="417"/>
      <c r="AG403" s="452"/>
      <c r="AH403" s="453"/>
      <c r="AI403" s="453"/>
      <c r="AJ403" s="453"/>
      <c r="AK403" s="454"/>
      <c r="AL403" s="452"/>
      <c r="AM403" s="453"/>
      <c r="AN403" s="453"/>
      <c r="AO403" s="453"/>
      <c r="AP403" s="454"/>
      <c r="AQ403" s="415"/>
      <c r="AR403" s="416"/>
      <c r="AS403" s="416"/>
      <c r="AT403" s="416"/>
      <c r="AU403" s="417"/>
      <c r="AV403" s="424">
        <f t="shared" si="54"/>
        <v>0</v>
      </c>
      <c r="AW403" s="425"/>
      <c r="AX403" s="425"/>
      <c r="AY403" s="425"/>
      <c r="AZ403" s="426"/>
      <c r="CV403" s="86"/>
      <c r="DC403" s="222"/>
      <c r="DD403" s="491">
        <f>ROUND(Setup!$AP$6*AB403,0)</f>
        <v>0</v>
      </c>
      <c r="DE403" s="492"/>
      <c r="DF403" s="492"/>
      <c r="DG403" s="492"/>
      <c r="DH403" s="493"/>
      <c r="DI403" s="491">
        <f>ROUND(Setup!$AP$6*AG403,0)</f>
        <v>0</v>
      </c>
      <c r="DJ403" s="492"/>
      <c r="DK403" s="492"/>
      <c r="DL403" s="492"/>
      <c r="DM403" s="493"/>
      <c r="DN403" s="491">
        <f>ROUND(Setup!$AP$6*AL403,0)</f>
        <v>0</v>
      </c>
      <c r="DO403" s="492"/>
      <c r="DP403" s="492"/>
      <c r="DQ403" s="492"/>
      <c r="DR403" s="493"/>
      <c r="DS403" s="491">
        <f>ROUND(Setup!$AP$6*AQ403,0)</f>
        <v>0</v>
      </c>
      <c r="DT403" s="492"/>
      <c r="DU403" s="492"/>
      <c r="DV403" s="492"/>
      <c r="DW403" s="493"/>
      <c r="DX403" s="490">
        <f t="shared" si="55"/>
        <v>0</v>
      </c>
      <c r="DY403" s="314"/>
      <c r="DZ403" s="314"/>
      <c r="EA403" s="314"/>
      <c r="EB403" s="326"/>
      <c r="EC403" s="222"/>
    </row>
    <row r="404" spans="2:133" ht="15" customHeight="1" x14ac:dyDescent="0.2">
      <c r="B404" s="86" t="str">
        <f t="shared" si="53"/>
        <v/>
      </c>
      <c r="C404" s="240"/>
      <c r="D404" s="467"/>
      <c r="E404" s="467"/>
      <c r="F404" s="467"/>
      <c r="G404" s="467"/>
      <c r="H404" s="467"/>
      <c r="I404" s="467"/>
      <c r="J404" s="467"/>
      <c r="K404" s="467"/>
      <c r="L404" s="467"/>
      <c r="M404" s="467"/>
      <c r="N404" s="467"/>
      <c r="O404" s="467"/>
      <c r="P404" s="467"/>
      <c r="Q404" s="467"/>
      <c r="R404" s="442"/>
      <c r="S404" s="443"/>
      <c r="T404" s="443"/>
      <c r="U404" s="443"/>
      <c r="V404" s="443"/>
      <c r="W404" s="443"/>
      <c r="X404" s="443"/>
      <c r="Y404" s="443"/>
      <c r="Z404" s="443"/>
      <c r="AA404" s="443"/>
      <c r="AB404" s="415"/>
      <c r="AC404" s="416"/>
      <c r="AD404" s="416"/>
      <c r="AE404" s="416"/>
      <c r="AF404" s="417"/>
      <c r="AG404" s="452"/>
      <c r="AH404" s="453"/>
      <c r="AI404" s="453"/>
      <c r="AJ404" s="453"/>
      <c r="AK404" s="454"/>
      <c r="AL404" s="452"/>
      <c r="AM404" s="453"/>
      <c r="AN404" s="453"/>
      <c r="AO404" s="453"/>
      <c r="AP404" s="454"/>
      <c r="AQ404" s="415"/>
      <c r="AR404" s="416"/>
      <c r="AS404" s="416"/>
      <c r="AT404" s="416"/>
      <c r="AU404" s="417"/>
      <c r="AV404" s="424">
        <f t="shared" si="54"/>
        <v>0</v>
      </c>
      <c r="AW404" s="425"/>
      <c r="AX404" s="425"/>
      <c r="AY404" s="425"/>
      <c r="AZ404" s="426"/>
      <c r="CV404" s="86"/>
      <c r="DC404" s="222"/>
      <c r="DD404" s="491">
        <f>ROUND(Setup!$AP$6*AB404,0)</f>
        <v>0</v>
      </c>
      <c r="DE404" s="492"/>
      <c r="DF404" s="492"/>
      <c r="DG404" s="492"/>
      <c r="DH404" s="493"/>
      <c r="DI404" s="491">
        <f>ROUND(Setup!$AP$6*AG404,0)</f>
        <v>0</v>
      </c>
      <c r="DJ404" s="492"/>
      <c r="DK404" s="492"/>
      <c r="DL404" s="492"/>
      <c r="DM404" s="493"/>
      <c r="DN404" s="491">
        <f>ROUND(Setup!$AP$6*AL404,0)</f>
        <v>0</v>
      </c>
      <c r="DO404" s="492"/>
      <c r="DP404" s="492"/>
      <c r="DQ404" s="492"/>
      <c r="DR404" s="493"/>
      <c r="DS404" s="491">
        <f>ROUND(Setup!$AP$6*AQ404,0)</f>
        <v>0</v>
      </c>
      <c r="DT404" s="492"/>
      <c r="DU404" s="492"/>
      <c r="DV404" s="492"/>
      <c r="DW404" s="493"/>
      <c r="DX404" s="490">
        <f t="shared" si="55"/>
        <v>0</v>
      </c>
      <c r="DY404" s="314"/>
      <c r="DZ404" s="314"/>
      <c r="EA404" s="314"/>
      <c r="EB404" s="326"/>
      <c r="EC404" s="222"/>
    </row>
    <row r="405" spans="2:133" ht="15" customHeight="1" x14ac:dyDescent="0.2">
      <c r="B405" s="86" t="str">
        <f t="shared" si="53"/>
        <v/>
      </c>
      <c r="C405" s="240"/>
      <c r="D405" s="467"/>
      <c r="E405" s="467"/>
      <c r="F405" s="467"/>
      <c r="G405" s="467"/>
      <c r="H405" s="467"/>
      <c r="I405" s="467"/>
      <c r="J405" s="467"/>
      <c r="K405" s="467"/>
      <c r="L405" s="467"/>
      <c r="M405" s="467"/>
      <c r="N405" s="467"/>
      <c r="O405" s="467"/>
      <c r="P405" s="467"/>
      <c r="Q405" s="467"/>
      <c r="R405" s="442"/>
      <c r="S405" s="443"/>
      <c r="T405" s="443"/>
      <c r="U405" s="443"/>
      <c r="V405" s="443"/>
      <c r="W405" s="443"/>
      <c r="X405" s="443"/>
      <c r="Y405" s="443"/>
      <c r="Z405" s="443"/>
      <c r="AA405" s="443"/>
      <c r="AB405" s="415"/>
      <c r="AC405" s="416"/>
      <c r="AD405" s="416"/>
      <c r="AE405" s="416"/>
      <c r="AF405" s="417"/>
      <c r="AG405" s="452"/>
      <c r="AH405" s="453"/>
      <c r="AI405" s="453"/>
      <c r="AJ405" s="453"/>
      <c r="AK405" s="454"/>
      <c r="AL405" s="415"/>
      <c r="AM405" s="416"/>
      <c r="AN405" s="416"/>
      <c r="AO405" s="416"/>
      <c r="AP405" s="417"/>
      <c r="AQ405" s="415"/>
      <c r="AR405" s="416"/>
      <c r="AS405" s="416"/>
      <c r="AT405" s="416"/>
      <c r="AU405" s="417"/>
      <c r="AV405" s="424">
        <f t="shared" si="54"/>
        <v>0</v>
      </c>
      <c r="AW405" s="425"/>
      <c r="AX405" s="425"/>
      <c r="AY405" s="425"/>
      <c r="AZ405" s="426"/>
      <c r="CV405" s="86"/>
      <c r="DC405" s="222"/>
      <c r="DD405" s="491">
        <f>ROUND(Setup!$AP$6*AB405,0)</f>
        <v>0</v>
      </c>
      <c r="DE405" s="492"/>
      <c r="DF405" s="492"/>
      <c r="DG405" s="492"/>
      <c r="DH405" s="493"/>
      <c r="DI405" s="491">
        <f>ROUND(Setup!$AP$6*AG405,0)</f>
        <v>0</v>
      </c>
      <c r="DJ405" s="492"/>
      <c r="DK405" s="492"/>
      <c r="DL405" s="492"/>
      <c r="DM405" s="493"/>
      <c r="DN405" s="491">
        <f>ROUND(Setup!$AP$6*AL405,0)</f>
        <v>0</v>
      </c>
      <c r="DO405" s="492"/>
      <c r="DP405" s="492"/>
      <c r="DQ405" s="492"/>
      <c r="DR405" s="493"/>
      <c r="DS405" s="491">
        <f>ROUND(Setup!$AP$6*AQ405,0)</f>
        <v>0</v>
      </c>
      <c r="DT405" s="492"/>
      <c r="DU405" s="492"/>
      <c r="DV405" s="492"/>
      <c r="DW405" s="493"/>
      <c r="DX405" s="490">
        <f t="shared" si="55"/>
        <v>0</v>
      </c>
      <c r="DY405" s="314"/>
      <c r="DZ405" s="314"/>
      <c r="EA405" s="314"/>
      <c r="EB405" s="326"/>
      <c r="EC405" s="222"/>
    </row>
    <row r="406" spans="2:133" ht="15" customHeight="1" x14ac:dyDescent="0.2">
      <c r="B406" s="86" t="str">
        <f t="shared" si="53"/>
        <v/>
      </c>
      <c r="C406" s="240"/>
      <c r="D406" s="466"/>
      <c r="E406" s="466"/>
      <c r="F406" s="466"/>
      <c r="G406" s="466"/>
      <c r="H406" s="466"/>
      <c r="I406" s="466"/>
      <c r="J406" s="466"/>
      <c r="K406" s="466"/>
      <c r="L406" s="466"/>
      <c r="M406" s="466"/>
      <c r="N406" s="466"/>
      <c r="O406" s="466"/>
      <c r="P406" s="466"/>
      <c r="Q406" s="466"/>
      <c r="R406" s="442"/>
      <c r="S406" s="443"/>
      <c r="T406" s="443"/>
      <c r="U406" s="443"/>
      <c r="V406" s="443"/>
      <c r="W406" s="443"/>
      <c r="X406" s="443"/>
      <c r="Y406" s="443"/>
      <c r="Z406" s="443"/>
      <c r="AA406" s="443"/>
      <c r="AB406" s="415"/>
      <c r="AC406" s="416"/>
      <c r="AD406" s="416"/>
      <c r="AE406" s="416"/>
      <c r="AF406" s="417"/>
      <c r="AG406" s="415"/>
      <c r="AH406" s="416"/>
      <c r="AI406" s="416"/>
      <c r="AJ406" s="416"/>
      <c r="AK406" s="417"/>
      <c r="AL406" s="415"/>
      <c r="AM406" s="416"/>
      <c r="AN406" s="416"/>
      <c r="AO406" s="416"/>
      <c r="AP406" s="417"/>
      <c r="AQ406" s="415"/>
      <c r="AR406" s="416"/>
      <c r="AS406" s="416"/>
      <c r="AT406" s="416"/>
      <c r="AU406" s="417"/>
      <c r="AV406" s="424">
        <f t="shared" si="54"/>
        <v>0</v>
      </c>
      <c r="AW406" s="425"/>
      <c r="AX406" s="425"/>
      <c r="AY406" s="425"/>
      <c r="AZ406" s="426"/>
      <c r="CV406" s="86"/>
      <c r="DC406" s="222"/>
      <c r="DD406" s="491">
        <f>ROUND(Setup!$AP$6*AB406,0)</f>
        <v>0</v>
      </c>
      <c r="DE406" s="492"/>
      <c r="DF406" s="492"/>
      <c r="DG406" s="492"/>
      <c r="DH406" s="493"/>
      <c r="DI406" s="491">
        <f>ROUND(Setup!$AP$6*AG406,0)</f>
        <v>0</v>
      </c>
      <c r="DJ406" s="492"/>
      <c r="DK406" s="492"/>
      <c r="DL406" s="492"/>
      <c r="DM406" s="493"/>
      <c r="DN406" s="491">
        <f>ROUND(Setup!$AP$6*AL406,0)</f>
        <v>0</v>
      </c>
      <c r="DO406" s="492"/>
      <c r="DP406" s="492"/>
      <c r="DQ406" s="492"/>
      <c r="DR406" s="493"/>
      <c r="DS406" s="491">
        <f>ROUND(Setup!$AP$6*AQ406,0)</f>
        <v>0</v>
      </c>
      <c r="DT406" s="492"/>
      <c r="DU406" s="492"/>
      <c r="DV406" s="492"/>
      <c r="DW406" s="493"/>
      <c r="DX406" s="490">
        <f t="shared" si="55"/>
        <v>0</v>
      </c>
      <c r="DY406" s="314"/>
      <c r="DZ406" s="314"/>
      <c r="EA406" s="314"/>
      <c r="EB406" s="326"/>
      <c r="EC406" s="222"/>
    </row>
    <row r="407" spans="2:133" ht="15" customHeight="1" x14ac:dyDescent="0.2">
      <c r="B407" s="86" t="str">
        <f t="shared" si="53"/>
        <v/>
      </c>
      <c r="C407" s="240"/>
      <c r="D407" s="466"/>
      <c r="E407" s="466"/>
      <c r="F407" s="466"/>
      <c r="G407" s="466"/>
      <c r="H407" s="466"/>
      <c r="I407" s="466"/>
      <c r="J407" s="466"/>
      <c r="K407" s="466"/>
      <c r="L407" s="466"/>
      <c r="M407" s="466"/>
      <c r="N407" s="466"/>
      <c r="O407" s="466"/>
      <c r="P407" s="466"/>
      <c r="Q407" s="466"/>
      <c r="R407" s="442"/>
      <c r="S407" s="443"/>
      <c r="T407" s="443"/>
      <c r="U407" s="443"/>
      <c r="V407" s="443"/>
      <c r="W407" s="443"/>
      <c r="X407" s="443"/>
      <c r="Y407" s="443"/>
      <c r="Z407" s="443"/>
      <c r="AA407" s="443"/>
      <c r="AB407" s="415"/>
      <c r="AC407" s="416"/>
      <c r="AD407" s="416"/>
      <c r="AE407" s="416"/>
      <c r="AF407" s="417"/>
      <c r="AG407" s="415"/>
      <c r="AH407" s="416"/>
      <c r="AI407" s="416"/>
      <c r="AJ407" s="416"/>
      <c r="AK407" s="417"/>
      <c r="AL407" s="415"/>
      <c r="AM407" s="416"/>
      <c r="AN407" s="416"/>
      <c r="AO407" s="416"/>
      <c r="AP407" s="417"/>
      <c r="AQ407" s="415"/>
      <c r="AR407" s="416"/>
      <c r="AS407" s="416"/>
      <c r="AT407" s="416"/>
      <c r="AU407" s="417"/>
      <c r="AV407" s="424">
        <f t="shared" ref="AV407:AV470" si="56">ROUND((SUM(AB407:AU407)),0)</f>
        <v>0</v>
      </c>
      <c r="AW407" s="425"/>
      <c r="AX407" s="425"/>
      <c r="AY407" s="425"/>
      <c r="AZ407" s="426"/>
      <c r="CV407" s="86"/>
      <c r="DC407" s="222"/>
      <c r="DD407" s="491">
        <f>ROUND(Setup!$AP$6*AB407,0)</f>
        <v>0</v>
      </c>
      <c r="DE407" s="492"/>
      <c r="DF407" s="492"/>
      <c r="DG407" s="492"/>
      <c r="DH407" s="493"/>
      <c r="DI407" s="491">
        <f>ROUND(Setup!$AP$6*AG407,0)</f>
        <v>0</v>
      </c>
      <c r="DJ407" s="492"/>
      <c r="DK407" s="492"/>
      <c r="DL407" s="492"/>
      <c r="DM407" s="493"/>
      <c r="DN407" s="491">
        <f>ROUND(Setup!$AP$6*AL407,0)</f>
        <v>0</v>
      </c>
      <c r="DO407" s="492"/>
      <c r="DP407" s="492"/>
      <c r="DQ407" s="492"/>
      <c r="DR407" s="493"/>
      <c r="DS407" s="491">
        <f>ROUND(Setup!$AP$6*AQ407,0)</f>
        <v>0</v>
      </c>
      <c r="DT407" s="492"/>
      <c r="DU407" s="492"/>
      <c r="DV407" s="492"/>
      <c r="DW407" s="493"/>
      <c r="DX407" s="490">
        <f t="shared" ref="DX407:DX470" si="57">ROUND((SUM(DD407:DW407)),0)</f>
        <v>0</v>
      </c>
      <c r="DY407" s="314"/>
      <c r="DZ407" s="314"/>
      <c r="EA407" s="314"/>
      <c r="EB407" s="326"/>
      <c r="EC407" s="222"/>
    </row>
    <row r="408" spans="2:133" ht="15" customHeight="1" x14ac:dyDescent="0.2">
      <c r="B408" s="86" t="str">
        <f t="shared" si="53"/>
        <v/>
      </c>
      <c r="C408" s="240"/>
      <c r="D408" s="466"/>
      <c r="E408" s="466"/>
      <c r="F408" s="466"/>
      <c r="G408" s="466"/>
      <c r="H408" s="466"/>
      <c r="I408" s="466"/>
      <c r="J408" s="466"/>
      <c r="K408" s="466"/>
      <c r="L408" s="466"/>
      <c r="M408" s="466"/>
      <c r="N408" s="466"/>
      <c r="O408" s="466"/>
      <c r="P408" s="466"/>
      <c r="Q408" s="466"/>
      <c r="R408" s="442"/>
      <c r="S408" s="443"/>
      <c r="T408" s="443"/>
      <c r="U408" s="443"/>
      <c r="V408" s="443"/>
      <c r="W408" s="443"/>
      <c r="X408" s="443"/>
      <c r="Y408" s="443"/>
      <c r="Z408" s="443"/>
      <c r="AA408" s="443"/>
      <c r="AB408" s="415"/>
      <c r="AC408" s="416"/>
      <c r="AD408" s="416"/>
      <c r="AE408" s="416"/>
      <c r="AF408" s="417"/>
      <c r="AG408" s="415"/>
      <c r="AH408" s="416"/>
      <c r="AI408" s="416"/>
      <c r="AJ408" s="416"/>
      <c r="AK408" s="417"/>
      <c r="AL408" s="415"/>
      <c r="AM408" s="416"/>
      <c r="AN408" s="416"/>
      <c r="AO408" s="416"/>
      <c r="AP408" s="417"/>
      <c r="AQ408" s="415"/>
      <c r="AR408" s="416"/>
      <c r="AS408" s="416"/>
      <c r="AT408" s="416"/>
      <c r="AU408" s="417"/>
      <c r="AV408" s="424">
        <f t="shared" si="56"/>
        <v>0</v>
      </c>
      <c r="AW408" s="425"/>
      <c r="AX408" s="425"/>
      <c r="AY408" s="425"/>
      <c r="AZ408" s="426"/>
      <c r="CV408" s="86"/>
      <c r="DC408" s="222"/>
      <c r="DD408" s="491">
        <f>ROUND(Setup!$AP$6*AB408,0)</f>
        <v>0</v>
      </c>
      <c r="DE408" s="492"/>
      <c r="DF408" s="492"/>
      <c r="DG408" s="492"/>
      <c r="DH408" s="493"/>
      <c r="DI408" s="491">
        <f>ROUND(Setup!$AP$6*AG408,0)</f>
        <v>0</v>
      </c>
      <c r="DJ408" s="492"/>
      <c r="DK408" s="492"/>
      <c r="DL408" s="492"/>
      <c r="DM408" s="493"/>
      <c r="DN408" s="491">
        <f>ROUND(Setup!$AP$6*AL408,0)</f>
        <v>0</v>
      </c>
      <c r="DO408" s="492"/>
      <c r="DP408" s="492"/>
      <c r="DQ408" s="492"/>
      <c r="DR408" s="493"/>
      <c r="DS408" s="491">
        <f>ROUND(Setup!$AP$6*AQ408,0)</f>
        <v>0</v>
      </c>
      <c r="DT408" s="492"/>
      <c r="DU408" s="492"/>
      <c r="DV408" s="492"/>
      <c r="DW408" s="493"/>
      <c r="DX408" s="490">
        <f t="shared" si="57"/>
        <v>0</v>
      </c>
      <c r="DY408" s="314"/>
      <c r="DZ408" s="314"/>
      <c r="EA408" s="314"/>
      <c r="EB408" s="326"/>
      <c r="EC408" s="222"/>
    </row>
    <row r="409" spans="2:133" ht="15" customHeight="1" x14ac:dyDescent="0.2">
      <c r="B409" s="86" t="str">
        <f t="shared" si="53"/>
        <v/>
      </c>
      <c r="C409" s="240"/>
      <c r="D409" s="467"/>
      <c r="E409" s="467"/>
      <c r="F409" s="467"/>
      <c r="G409" s="467"/>
      <c r="H409" s="467"/>
      <c r="I409" s="467"/>
      <c r="J409" s="467"/>
      <c r="K409" s="467"/>
      <c r="L409" s="467"/>
      <c r="M409" s="467"/>
      <c r="N409" s="467"/>
      <c r="O409" s="467"/>
      <c r="P409" s="467"/>
      <c r="Q409" s="467"/>
      <c r="R409" s="455"/>
      <c r="S409" s="456"/>
      <c r="T409" s="456"/>
      <c r="U409" s="456"/>
      <c r="V409" s="456"/>
      <c r="W409" s="456"/>
      <c r="X409" s="456"/>
      <c r="Y409" s="456"/>
      <c r="Z409" s="456"/>
      <c r="AA409" s="456"/>
      <c r="AB409" s="452"/>
      <c r="AC409" s="453"/>
      <c r="AD409" s="453"/>
      <c r="AE409" s="453"/>
      <c r="AF409" s="454"/>
      <c r="AG409" s="452"/>
      <c r="AH409" s="453"/>
      <c r="AI409" s="453"/>
      <c r="AJ409" s="453"/>
      <c r="AK409" s="454"/>
      <c r="AL409" s="452"/>
      <c r="AM409" s="453"/>
      <c r="AN409" s="453"/>
      <c r="AO409" s="453"/>
      <c r="AP409" s="454"/>
      <c r="AQ409" s="415"/>
      <c r="AR409" s="416"/>
      <c r="AS409" s="416"/>
      <c r="AT409" s="416"/>
      <c r="AU409" s="417"/>
      <c r="AV409" s="424">
        <f t="shared" si="56"/>
        <v>0</v>
      </c>
      <c r="AW409" s="425"/>
      <c r="AX409" s="425"/>
      <c r="AY409" s="425"/>
      <c r="AZ409" s="426"/>
      <c r="CV409" s="86"/>
      <c r="DC409" s="222"/>
      <c r="DD409" s="491">
        <f>ROUND(Setup!$AP$6*AB409,0)</f>
        <v>0</v>
      </c>
      <c r="DE409" s="492"/>
      <c r="DF409" s="492"/>
      <c r="DG409" s="492"/>
      <c r="DH409" s="493"/>
      <c r="DI409" s="491">
        <f>ROUND(Setup!$AP$6*AG409,0)</f>
        <v>0</v>
      </c>
      <c r="DJ409" s="492"/>
      <c r="DK409" s="492"/>
      <c r="DL409" s="492"/>
      <c r="DM409" s="493"/>
      <c r="DN409" s="491">
        <f>ROUND(Setup!$AP$6*AL409,0)</f>
        <v>0</v>
      </c>
      <c r="DO409" s="492"/>
      <c r="DP409" s="492"/>
      <c r="DQ409" s="492"/>
      <c r="DR409" s="493"/>
      <c r="DS409" s="491">
        <f>ROUND(Setup!$AP$6*AQ409,0)</f>
        <v>0</v>
      </c>
      <c r="DT409" s="492"/>
      <c r="DU409" s="492"/>
      <c r="DV409" s="492"/>
      <c r="DW409" s="493"/>
      <c r="DX409" s="490">
        <f t="shared" si="57"/>
        <v>0</v>
      </c>
      <c r="DY409" s="314"/>
      <c r="DZ409" s="314"/>
      <c r="EA409" s="314"/>
      <c r="EB409" s="326"/>
      <c r="EC409" s="222"/>
    </row>
    <row r="410" spans="2:133" ht="15" customHeight="1" x14ac:dyDescent="0.2">
      <c r="B410" s="86" t="str">
        <f t="shared" si="53"/>
        <v/>
      </c>
      <c r="C410" s="240"/>
      <c r="D410" s="467"/>
      <c r="E410" s="467"/>
      <c r="F410" s="467"/>
      <c r="G410" s="467"/>
      <c r="H410" s="467"/>
      <c r="I410" s="467"/>
      <c r="J410" s="467"/>
      <c r="K410" s="467"/>
      <c r="L410" s="467"/>
      <c r="M410" s="467"/>
      <c r="N410" s="467"/>
      <c r="O410" s="467"/>
      <c r="P410" s="467"/>
      <c r="Q410" s="467"/>
      <c r="R410" s="455"/>
      <c r="S410" s="456"/>
      <c r="T410" s="456"/>
      <c r="U410" s="456"/>
      <c r="V410" s="456"/>
      <c r="W410" s="456"/>
      <c r="X410" s="456"/>
      <c r="Y410" s="456"/>
      <c r="Z410" s="456"/>
      <c r="AA410" s="456"/>
      <c r="AB410" s="452"/>
      <c r="AC410" s="453"/>
      <c r="AD410" s="453"/>
      <c r="AE410" s="453"/>
      <c r="AF410" s="454"/>
      <c r="AG410" s="452"/>
      <c r="AH410" s="453"/>
      <c r="AI410" s="453"/>
      <c r="AJ410" s="453"/>
      <c r="AK410" s="454"/>
      <c r="AL410" s="452"/>
      <c r="AM410" s="453"/>
      <c r="AN410" s="453"/>
      <c r="AO410" s="453"/>
      <c r="AP410" s="454"/>
      <c r="AQ410" s="415"/>
      <c r="AR410" s="416"/>
      <c r="AS410" s="416"/>
      <c r="AT410" s="416"/>
      <c r="AU410" s="417"/>
      <c r="AV410" s="424">
        <f t="shared" si="56"/>
        <v>0</v>
      </c>
      <c r="AW410" s="425"/>
      <c r="AX410" s="425"/>
      <c r="AY410" s="425"/>
      <c r="AZ410" s="426"/>
      <c r="CV410" s="86"/>
      <c r="DC410" s="222"/>
      <c r="DD410" s="491">
        <f>ROUND(Setup!$AP$6*AB410,0)</f>
        <v>0</v>
      </c>
      <c r="DE410" s="492"/>
      <c r="DF410" s="492"/>
      <c r="DG410" s="492"/>
      <c r="DH410" s="493"/>
      <c r="DI410" s="491">
        <f>ROUND(Setup!$AP$6*AG410,0)</f>
        <v>0</v>
      </c>
      <c r="DJ410" s="492"/>
      <c r="DK410" s="492"/>
      <c r="DL410" s="492"/>
      <c r="DM410" s="493"/>
      <c r="DN410" s="491">
        <f>ROUND(Setup!$AP$6*AL410,0)</f>
        <v>0</v>
      </c>
      <c r="DO410" s="492"/>
      <c r="DP410" s="492"/>
      <c r="DQ410" s="492"/>
      <c r="DR410" s="493"/>
      <c r="DS410" s="491">
        <f>ROUND(Setup!$AP$6*AQ410,0)</f>
        <v>0</v>
      </c>
      <c r="DT410" s="492"/>
      <c r="DU410" s="492"/>
      <c r="DV410" s="492"/>
      <c r="DW410" s="493"/>
      <c r="DX410" s="490">
        <f t="shared" si="57"/>
        <v>0</v>
      </c>
      <c r="DY410" s="314"/>
      <c r="DZ410" s="314"/>
      <c r="EA410" s="314"/>
      <c r="EB410" s="326"/>
      <c r="EC410" s="222"/>
    </row>
    <row r="411" spans="2:133" ht="15" customHeight="1" x14ac:dyDescent="0.2">
      <c r="B411" s="86" t="str">
        <f t="shared" si="53"/>
        <v/>
      </c>
      <c r="C411" s="240"/>
      <c r="D411" s="467"/>
      <c r="E411" s="467"/>
      <c r="F411" s="467"/>
      <c r="G411" s="467"/>
      <c r="H411" s="467"/>
      <c r="I411" s="467"/>
      <c r="J411" s="467"/>
      <c r="K411" s="467"/>
      <c r="L411" s="467"/>
      <c r="M411" s="467"/>
      <c r="N411" s="467"/>
      <c r="O411" s="467"/>
      <c r="P411" s="467"/>
      <c r="Q411" s="467"/>
      <c r="R411" s="442"/>
      <c r="S411" s="443"/>
      <c r="T411" s="443"/>
      <c r="U411" s="443"/>
      <c r="V411" s="443"/>
      <c r="W411" s="443"/>
      <c r="X411" s="443"/>
      <c r="Y411" s="443"/>
      <c r="Z411" s="443"/>
      <c r="AA411" s="443"/>
      <c r="AB411" s="452"/>
      <c r="AC411" s="453"/>
      <c r="AD411" s="453"/>
      <c r="AE411" s="453"/>
      <c r="AF411" s="454"/>
      <c r="AG411" s="452"/>
      <c r="AH411" s="453"/>
      <c r="AI411" s="453"/>
      <c r="AJ411" s="453"/>
      <c r="AK411" s="454"/>
      <c r="AL411" s="452"/>
      <c r="AM411" s="453"/>
      <c r="AN411" s="453"/>
      <c r="AO411" s="453"/>
      <c r="AP411" s="454"/>
      <c r="AQ411" s="415"/>
      <c r="AR411" s="416"/>
      <c r="AS411" s="416"/>
      <c r="AT411" s="416"/>
      <c r="AU411" s="417"/>
      <c r="AV411" s="424">
        <f t="shared" si="56"/>
        <v>0</v>
      </c>
      <c r="AW411" s="425"/>
      <c r="AX411" s="425"/>
      <c r="AY411" s="425"/>
      <c r="AZ411" s="426"/>
      <c r="CV411" s="86"/>
      <c r="DC411" s="222"/>
      <c r="DD411" s="491">
        <f>ROUND(Setup!$AP$6*AB411,0)</f>
        <v>0</v>
      </c>
      <c r="DE411" s="492"/>
      <c r="DF411" s="492"/>
      <c r="DG411" s="492"/>
      <c r="DH411" s="493"/>
      <c r="DI411" s="491">
        <f>ROUND(Setup!$AP$6*AG411,0)</f>
        <v>0</v>
      </c>
      <c r="DJ411" s="492"/>
      <c r="DK411" s="492"/>
      <c r="DL411" s="492"/>
      <c r="DM411" s="493"/>
      <c r="DN411" s="491">
        <f>ROUND(Setup!$AP$6*AL411,0)</f>
        <v>0</v>
      </c>
      <c r="DO411" s="492"/>
      <c r="DP411" s="492"/>
      <c r="DQ411" s="492"/>
      <c r="DR411" s="493"/>
      <c r="DS411" s="491">
        <f>ROUND(Setup!$AP$6*AQ411,0)</f>
        <v>0</v>
      </c>
      <c r="DT411" s="492"/>
      <c r="DU411" s="492"/>
      <c r="DV411" s="492"/>
      <c r="DW411" s="493"/>
      <c r="DX411" s="490">
        <f t="shared" si="57"/>
        <v>0</v>
      </c>
      <c r="DY411" s="314"/>
      <c r="DZ411" s="314"/>
      <c r="EA411" s="314"/>
      <c r="EB411" s="326"/>
      <c r="EC411" s="222"/>
    </row>
    <row r="412" spans="2:133" ht="15" customHeight="1" x14ac:dyDescent="0.2">
      <c r="B412" s="86" t="str">
        <f t="shared" si="53"/>
        <v/>
      </c>
      <c r="C412" s="240"/>
      <c r="D412" s="467"/>
      <c r="E412" s="467"/>
      <c r="F412" s="467"/>
      <c r="G412" s="467"/>
      <c r="H412" s="467"/>
      <c r="I412" s="467"/>
      <c r="J412" s="467"/>
      <c r="K412" s="467"/>
      <c r="L412" s="467"/>
      <c r="M412" s="467"/>
      <c r="N412" s="467"/>
      <c r="O412" s="467"/>
      <c r="P412" s="467"/>
      <c r="Q412" s="467"/>
      <c r="R412" s="442"/>
      <c r="S412" s="443"/>
      <c r="T412" s="443"/>
      <c r="U412" s="443"/>
      <c r="V412" s="443"/>
      <c r="W412" s="443"/>
      <c r="X412" s="443"/>
      <c r="Y412" s="443"/>
      <c r="Z412" s="443"/>
      <c r="AA412" s="443"/>
      <c r="AB412" s="452"/>
      <c r="AC412" s="453"/>
      <c r="AD412" s="453"/>
      <c r="AE412" s="453"/>
      <c r="AF412" s="454"/>
      <c r="AG412" s="452"/>
      <c r="AH412" s="453"/>
      <c r="AI412" s="453"/>
      <c r="AJ412" s="453"/>
      <c r="AK412" s="454"/>
      <c r="AL412" s="452"/>
      <c r="AM412" s="453"/>
      <c r="AN412" s="453"/>
      <c r="AO412" s="453"/>
      <c r="AP412" s="454"/>
      <c r="AQ412" s="415"/>
      <c r="AR412" s="416"/>
      <c r="AS412" s="416"/>
      <c r="AT412" s="416"/>
      <c r="AU412" s="417"/>
      <c r="AV412" s="424">
        <f t="shared" si="56"/>
        <v>0</v>
      </c>
      <c r="AW412" s="425"/>
      <c r="AX412" s="425"/>
      <c r="AY412" s="425"/>
      <c r="AZ412" s="426"/>
      <c r="CV412" s="86"/>
      <c r="DC412" s="222"/>
      <c r="DD412" s="491">
        <f>ROUND(Setup!$AP$6*AB412,0)</f>
        <v>0</v>
      </c>
      <c r="DE412" s="492"/>
      <c r="DF412" s="492"/>
      <c r="DG412" s="492"/>
      <c r="DH412" s="493"/>
      <c r="DI412" s="491">
        <f>ROUND(Setup!$AP$6*AG412,0)</f>
        <v>0</v>
      </c>
      <c r="DJ412" s="492"/>
      <c r="DK412" s="492"/>
      <c r="DL412" s="492"/>
      <c r="DM412" s="493"/>
      <c r="DN412" s="491">
        <f>ROUND(Setup!$AP$6*AL412,0)</f>
        <v>0</v>
      </c>
      <c r="DO412" s="492"/>
      <c r="DP412" s="492"/>
      <c r="DQ412" s="492"/>
      <c r="DR412" s="493"/>
      <c r="DS412" s="491">
        <f>ROUND(Setup!$AP$6*AQ412,0)</f>
        <v>0</v>
      </c>
      <c r="DT412" s="492"/>
      <c r="DU412" s="492"/>
      <c r="DV412" s="492"/>
      <c r="DW412" s="493"/>
      <c r="DX412" s="490">
        <f t="shared" si="57"/>
        <v>0</v>
      </c>
      <c r="DY412" s="314"/>
      <c r="DZ412" s="314"/>
      <c r="EA412" s="314"/>
      <c r="EB412" s="326"/>
      <c r="EC412" s="222"/>
    </row>
    <row r="413" spans="2:133" ht="15" customHeight="1" x14ac:dyDescent="0.2">
      <c r="B413" s="86" t="str">
        <f t="shared" si="53"/>
        <v/>
      </c>
      <c r="C413" s="240"/>
      <c r="D413" s="467"/>
      <c r="E413" s="467"/>
      <c r="F413" s="467"/>
      <c r="G413" s="467"/>
      <c r="H413" s="467"/>
      <c r="I413" s="467"/>
      <c r="J413" s="467"/>
      <c r="K413" s="467"/>
      <c r="L413" s="467"/>
      <c r="M413" s="467"/>
      <c r="N413" s="467"/>
      <c r="O413" s="467"/>
      <c r="P413" s="467"/>
      <c r="Q413" s="467"/>
      <c r="R413" s="442"/>
      <c r="S413" s="443"/>
      <c r="T413" s="443"/>
      <c r="U413" s="443"/>
      <c r="V413" s="443"/>
      <c r="W413" s="443"/>
      <c r="X413" s="443"/>
      <c r="Y413" s="443"/>
      <c r="Z413" s="443"/>
      <c r="AA413" s="443"/>
      <c r="AB413" s="415"/>
      <c r="AC413" s="416"/>
      <c r="AD413" s="416"/>
      <c r="AE413" s="416"/>
      <c r="AF413" s="417"/>
      <c r="AG413" s="415"/>
      <c r="AH413" s="416"/>
      <c r="AI413" s="416"/>
      <c r="AJ413" s="416"/>
      <c r="AK413" s="417"/>
      <c r="AL413" s="415"/>
      <c r="AM413" s="416"/>
      <c r="AN413" s="416"/>
      <c r="AO413" s="416"/>
      <c r="AP413" s="417"/>
      <c r="AQ413" s="415"/>
      <c r="AR413" s="416"/>
      <c r="AS413" s="416"/>
      <c r="AT413" s="416"/>
      <c r="AU413" s="417"/>
      <c r="AV413" s="424">
        <f t="shared" si="56"/>
        <v>0</v>
      </c>
      <c r="AW413" s="425"/>
      <c r="AX413" s="425"/>
      <c r="AY413" s="425"/>
      <c r="AZ413" s="426"/>
      <c r="CV413" s="86"/>
      <c r="DC413" s="222"/>
      <c r="DD413" s="491">
        <f>ROUND(Setup!$AP$6*AB413,0)</f>
        <v>0</v>
      </c>
      <c r="DE413" s="492"/>
      <c r="DF413" s="492"/>
      <c r="DG413" s="492"/>
      <c r="DH413" s="493"/>
      <c r="DI413" s="491">
        <f>ROUND(Setup!$AP$6*AG413,0)</f>
        <v>0</v>
      </c>
      <c r="DJ413" s="492"/>
      <c r="DK413" s="492"/>
      <c r="DL413" s="492"/>
      <c r="DM413" s="493"/>
      <c r="DN413" s="491">
        <f>ROUND(Setup!$AP$6*AL413,0)</f>
        <v>0</v>
      </c>
      <c r="DO413" s="492"/>
      <c r="DP413" s="492"/>
      <c r="DQ413" s="492"/>
      <c r="DR413" s="493"/>
      <c r="DS413" s="491">
        <f>ROUND(Setup!$AP$6*AQ413,0)</f>
        <v>0</v>
      </c>
      <c r="DT413" s="492"/>
      <c r="DU413" s="492"/>
      <c r="DV413" s="492"/>
      <c r="DW413" s="493"/>
      <c r="DX413" s="490">
        <f t="shared" si="57"/>
        <v>0</v>
      </c>
      <c r="DY413" s="314"/>
      <c r="DZ413" s="314"/>
      <c r="EA413" s="314"/>
      <c r="EB413" s="326"/>
      <c r="EC413" s="222"/>
    </row>
    <row r="414" spans="2:133" ht="15" customHeight="1" x14ac:dyDescent="0.2">
      <c r="B414" s="86" t="str">
        <f t="shared" si="53"/>
        <v/>
      </c>
      <c r="C414" s="240"/>
      <c r="D414" s="467"/>
      <c r="E414" s="467"/>
      <c r="F414" s="467"/>
      <c r="G414" s="467"/>
      <c r="H414" s="467"/>
      <c r="I414" s="467"/>
      <c r="J414" s="467"/>
      <c r="K414" s="467"/>
      <c r="L414" s="467"/>
      <c r="M414" s="467"/>
      <c r="N414" s="467"/>
      <c r="O414" s="467"/>
      <c r="P414" s="467"/>
      <c r="Q414" s="467"/>
      <c r="R414" s="442"/>
      <c r="S414" s="443"/>
      <c r="T414" s="443"/>
      <c r="U414" s="443"/>
      <c r="V414" s="443"/>
      <c r="W414" s="443"/>
      <c r="X414" s="443"/>
      <c r="Y414" s="443"/>
      <c r="Z414" s="443"/>
      <c r="AA414" s="443"/>
      <c r="AB414" s="415"/>
      <c r="AC414" s="416"/>
      <c r="AD414" s="416"/>
      <c r="AE414" s="416"/>
      <c r="AF414" s="417"/>
      <c r="AG414" s="415"/>
      <c r="AH414" s="416"/>
      <c r="AI414" s="416"/>
      <c r="AJ414" s="416"/>
      <c r="AK414" s="417"/>
      <c r="AL414" s="415"/>
      <c r="AM414" s="416"/>
      <c r="AN414" s="416"/>
      <c r="AO414" s="416"/>
      <c r="AP414" s="417"/>
      <c r="AQ414" s="415"/>
      <c r="AR414" s="416"/>
      <c r="AS414" s="416"/>
      <c r="AT414" s="416"/>
      <c r="AU414" s="417"/>
      <c r="AV414" s="424">
        <f t="shared" si="56"/>
        <v>0</v>
      </c>
      <c r="AW414" s="425"/>
      <c r="AX414" s="425"/>
      <c r="AY414" s="425"/>
      <c r="AZ414" s="426"/>
      <c r="CV414" s="86"/>
      <c r="DC414" s="222"/>
      <c r="DD414" s="491">
        <f>ROUND(Setup!$AP$6*AB414,0)</f>
        <v>0</v>
      </c>
      <c r="DE414" s="492"/>
      <c r="DF414" s="492"/>
      <c r="DG414" s="492"/>
      <c r="DH414" s="493"/>
      <c r="DI414" s="491">
        <f>ROUND(Setup!$AP$6*AG414,0)</f>
        <v>0</v>
      </c>
      <c r="DJ414" s="492"/>
      <c r="DK414" s="492"/>
      <c r="DL414" s="492"/>
      <c r="DM414" s="493"/>
      <c r="DN414" s="491">
        <f>ROUND(Setup!$AP$6*AL414,0)</f>
        <v>0</v>
      </c>
      <c r="DO414" s="492"/>
      <c r="DP414" s="492"/>
      <c r="DQ414" s="492"/>
      <c r="DR414" s="493"/>
      <c r="DS414" s="491">
        <f>ROUND(Setup!$AP$6*AQ414,0)</f>
        <v>0</v>
      </c>
      <c r="DT414" s="492"/>
      <c r="DU414" s="492"/>
      <c r="DV414" s="492"/>
      <c r="DW414" s="493"/>
      <c r="DX414" s="490">
        <f t="shared" si="57"/>
        <v>0</v>
      </c>
      <c r="DY414" s="314"/>
      <c r="DZ414" s="314"/>
      <c r="EA414" s="314"/>
      <c r="EB414" s="326"/>
      <c r="EC414" s="222"/>
    </row>
    <row r="415" spans="2:133" ht="15" customHeight="1" x14ac:dyDescent="0.2">
      <c r="B415" s="86" t="str">
        <f t="shared" si="53"/>
        <v/>
      </c>
      <c r="C415" s="240"/>
      <c r="D415" s="467"/>
      <c r="E415" s="467"/>
      <c r="F415" s="467"/>
      <c r="G415" s="467"/>
      <c r="H415" s="467"/>
      <c r="I415" s="467"/>
      <c r="J415" s="467"/>
      <c r="K415" s="467"/>
      <c r="L415" s="467"/>
      <c r="M415" s="467"/>
      <c r="N415" s="467"/>
      <c r="O415" s="467"/>
      <c r="P415" s="467"/>
      <c r="Q415" s="467"/>
      <c r="R415" s="442"/>
      <c r="S415" s="443"/>
      <c r="T415" s="443"/>
      <c r="U415" s="443"/>
      <c r="V415" s="443"/>
      <c r="W415" s="443"/>
      <c r="X415" s="443"/>
      <c r="Y415" s="443"/>
      <c r="Z415" s="443"/>
      <c r="AA415" s="443"/>
      <c r="AB415" s="415"/>
      <c r="AC415" s="416"/>
      <c r="AD415" s="416"/>
      <c r="AE415" s="416"/>
      <c r="AF415" s="417"/>
      <c r="AG415" s="415"/>
      <c r="AH415" s="416"/>
      <c r="AI415" s="416"/>
      <c r="AJ415" s="416"/>
      <c r="AK415" s="417"/>
      <c r="AL415" s="415"/>
      <c r="AM415" s="416"/>
      <c r="AN415" s="416"/>
      <c r="AO415" s="416"/>
      <c r="AP415" s="417"/>
      <c r="AQ415" s="415"/>
      <c r="AR415" s="416"/>
      <c r="AS415" s="416"/>
      <c r="AT415" s="416"/>
      <c r="AU415" s="417"/>
      <c r="AV415" s="424">
        <f t="shared" si="56"/>
        <v>0</v>
      </c>
      <c r="AW415" s="425"/>
      <c r="AX415" s="425"/>
      <c r="AY415" s="425"/>
      <c r="AZ415" s="426"/>
      <c r="CV415" s="86"/>
      <c r="DC415" s="222"/>
      <c r="DD415" s="491">
        <f>ROUND(Setup!$AP$6*AB415,0)</f>
        <v>0</v>
      </c>
      <c r="DE415" s="492"/>
      <c r="DF415" s="492"/>
      <c r="DG415" s="492"/>
      <c r="DH415" s="493"/>
      <c r="DI415" s="491">
        <f>ROUND(Setup!$AP$6*AG415,0)</f>
        <v>0</v>
      </c>
      <c r="DJ415" s="492"/>
      <c r="DK415" s="492"/>
      <c r="DL415" s="492"/>
      <c r="DM415" s="493"/>
      <c r="DN415" s="491">
        <f>ROUND(Setup!$AP$6*AL415,0)</f>
        <v>0</v>
      </c>
      <c r="DO415" s="492"/>
      <c r="DP415" s="492"/>
      <c r="DQ415" s="492"/>
      <c r="DR415" s="493"/>
      <c r="DS415" s="491">
        <f>ROUND(Setup!$AP$6*AQ415,0)</f>
        <v>0</v>
      </c>
      <c r="DT415" s="492"/>
      <c r="DU415" s="492"/>
      <c r="DV415" s="492"/>
      <c r="DW415" s="493"/>
      <c r="DX415" s="490">
        <f t="shared" si="57"/>
        <v>0</v>
      </c>
      <c r="DY415" s="314"/>
      <c r="DZ415" s="314"/>
      <c r="EA415" s="314"/>
      <c r="EB415" s="326"/>
      <c r="EC415" s="222"/>
    </row>
    <row r="416" spans="2:133" ht="15" customHeight="1" x14ac:dyDescent="0.2">
      <c r="B416" s="86" t="str">
        <f t="shared" si="53"/>
        <v/>
      </c>
      <c r="C416" s="240"/>
      <c r="D416" s="467"/>
      <c r="E416" s="467"/>
      <c r="F416" s="467"/>
      <c r="G416" s="467"/>
      <c r="H416" s="467"/>
      <c r="I416" s="467"/>
      <c r="J416" s="467"/>
      <c r="K416" s="467"/>
      <c r="L416" s="467"/>
      <c r="M416" s="467"/>
      <c r="N416" s="467"/>
      <c r="O416" s="467"/>
      <c r="P416" s="467"/>
      <c r="Q416" s="467"/>
      <c r="R416" s="442"/>
      <c r="S416" s="443"/>
      <c r="T416" s="443"/>
      <c r="U416" s="443"/>
      <c r="V416" s="443"/>
      <c r="W416" s="443"/>
      <c r="X416" s="443"/>
      <c r="Y416" s="443"/>
      <c r="Z416" s="443"/>
      <c r="AA416" s="443"/>
      <c r="AB416" s="415"/>
      <c r="AC416" s="416"/>
      <c r="AD416" s="416"/>
      <c r="AE416" s="416"/>
      <c r="AF416" s="417"/>
      <c r="AG416" s="415"/>
      <c r="AH416" s="416"/>
      <c r="AI416" s="416"/>
      <c r="AJ416" s="416"/>
      <c r="AK416" s="417"/>
      <c r="AL416" s="415"/>
      <c r="AM416" s="416"/>
      <c r="AN416" s="416"/>
      <c r="AO416" s="416"/>
      <c r="AP416" s="417"/>
      <c r="AQ416" s="415"/>
      <c r="AR416" s="416"/>
      <c r="AS416" s="416"/>
      <c r="AT416" s="416"/>
      <c r="AU416" s="417"/>
      <c r="AV416" s="424">
        <f t="shared" si="56"/>
        <v>0</v>
      </c>
      <c r="AW416" s="425"/>
      <c r="AX416" s="425"/>
      <c r="AY416" s="425"/>
      <c r="AZ416" s="426"/>
      <c r="CV416" s="86"/>
      <c r="DC416" s="222"/>
      <c r="DD416" s="491">
        <f>ROUND(Setup!$AP$6*AB416,0)</f>
        <v>0</v>
      </c>
      <c r="DE416" s="492"/>
      <c r="DF416" s="492"/>
      <c r="DG416" s="492"/>
      <c r="DH416" s="493"/>
      <c r="DI416" s="491">
        <f>ROUND(Setup!$AP$6*AG416,0)</f>
        <v>0</v>
      </c>
      <c r="DJ416" s="492"/>
      <c r="DK416" s="492"/>
      <c r="DL416" s="492"/>
      <c r="DM416" s="493"/>
      <c r="DN416" s="491">
        <f>ROUND(Setup!$AP$6*AL416,0)</f>
        <v>0</v>
      </c>
      <c r="DO416" s="492"/>
      <c r="DP416" s="492"/>
      <c r="DQ416" s="492"/>
      <c r="DR416" s="493"/>
      <c r="DS416" s="491">
        <f>ROUND(Setup!$AP$6*AQ416,0)</f>
        <v>0</v>
      </c>
      <c r="DT416" s="492"/>
      <c r="DU416" s="492"/>
      <c r="DV416" s="492"/>
      <c r="DW416" s="493"/>
      <c r="DX416" s="490">
        <f t="shared" si="57"/>
        <v>0</v>
      </c>
      <c r="DY416" s="314"/>
      <c r="DZ416" s="314"/>
      <c r="EA416" s="314"/>
      <c r="EB416" s="326"/>
      <c r="EC416" s="222"/>
    </row>
    <row r="417" spans="2:133" ht="15" customHeight="1" x14ac:dyDescent="0.2">
      <c r="B417" s="86" t="str">
        <f t="shared" si="53"/>
        <v/>
      </c>
      <c r="C417" s="240"/>
      <c r="D417" s="467"/>
      <c r="E417" s="467"/>
      <c r="F417" s="467"/>
      <c r="G417" s="467"/>
      <c r="H417" s="467"/>
      <c r="I417" s="467"/>
      <c r="J417" s="467"/>
      <c r="K417" s="467"/>
      <c r="L417" s="467"/>
      <c r="M417" s="467"/>
      <c r="N417" s="467"/>
      <c r="O417" s="467"/>
      <c r="P417" s="467"/>
      <c r="Q417" s="467"/>
      <c r="R417" s="442"/>
      <c r="S417" s="443"/>
      <c r="T417" s="443"/>
      <c r="U417" s="443"/>
      <c r="V417" s="443"/>
      <c r="W417" s="443"/>
      <c r="X417" s="443"/>
      <c r="Y417" s="443"/>
      <c r="Z417" s="443"/>
      <c r="AA417" s="443"/>
      <c r="AB417" s="415"/>
      <c r="AC417" s="416"/>
      <c r="AD417" s="416"/>
      <c r="AE417" s="416"/>
      <c r="AF417" s="417"/>
      <c r="AG417" s="415"/>
      <c r="AH417" s="416"/>
      <c r="AI417" s="416"/>
      <c r="AJ417" s="416"/>
      <c r="AK417" s="417"/>
      <c r="AL417" s="415"/>
      <c r="AM417" s="416"/>
      <c r="AN417" s="416"/>
      <c r="AO417" s="416"/>
      <c r="AP417" s="417"/>
      <c r="AQ417" s="415"/>
      <c r="AR417" s="416"/>
      <c r="AS417" s="416"/>
      <c r="AT417" s="416"/>
      <c r="AU417" s="417"/>
      <c r="AV417" s="424">
        <f t="shared" si="56"/>
        <v>0</v>
      </c>
      <c r="AW417" s="425"/>
      <c r="AX417" s="425"/>
      <c r="AY417" s="425"/>
      <c r="AZ417" s="426"/>
      <c r="CV417" s="86"/>
      <c r="DC417" s="222"/>
      <c r="DD417" s="491">
        <f>ROUND(Setup!$AP$6*AB417,0)</f>
        <v>0</v>
      </c>
      <c r="DE417" s="492"/>
      <c r="DF417" s="492"/>
      <c r="DG417" s="492"/>
      <c r="DH417" s="493"/>
      <c r="DI417" s="491">
        <f>ROUND(Setup!$AP$6*AG417,0)</f>
        <v>0</v>
      </c>
      <c r="DJ417" s="492"/>
      <c r="DK417" s="492"/>
      <c r="DL417" s="492"/>
      <c r="DM417" s="493"/>
      <c r="DN417" s="491">
        <f>ROUND(Setup!$AP$6*AL417,0)</f>
        <v>0</v>
      </c>
      <c r="DO417" s="492"/>
      <c r="DP417" s="492"/>
      <c r="DQ417" s="492"/>
      <c r="DR417" s="493"/>
      <c r="DS417" s="491">
        <f>ROUND(Setup!$AP$6*AQ417,0)</f>
        <v>0</v>
      </c>
      <c r="DT417" s="492"/>
      <c r="DU417" s="492"/>
      <c r="DV417" s="492"/>
      <c r="DW417" s="493"/>
      <c r="DX417" s="490">
        <f t="shared" si="57"/>
        <v>0</v>
      </c>
      <c r="DY417" s="314"/>
      <c r="DZ417" s="314"/>
      <c r="EA417" s="314"/>
      <c r="EB417" s="326"/>
      <c r="EC417" s="222"/>
    </row>
    <row r="418" spans="2:133" ht="15" customHeight="1" x14ac:dyDescent="0.2">
      <c r="B418" s="86" t="str">
        <f t="shared" si="53"/>
        <v/>
      </c>
      <c r="C418" s="240"/>
      <c r="D418" s="467"/>
      <c r="E418" s="467"/>
      <c r="F418" s="467"/>
      <c r="G418" s="467"/>
      <c r="H418" s="467"/>
      <c r="I418" s="467"/>
      <c r="J418" s="467"/>
      <c r="K418" s="467"/>
      <c r="L418" s="467"/>
      <c r="M418" s="467"/>
      <c r="N418" s="467"/>
      <c r="O418" s="467"/>
      <c r="P418" s="467"/>
      <c r="Q418" s="467"/>
      <c r="R418" s="455"/>
      <c r="S418" s="456"/>
      <c r="T418" s="456"/>
      <c r="U418" s="456"/>
      <c r="V418" s="456"/>
      <c r="W418" s="456"/>
      <c r="X418" s="456"/>
      <c r="Y418" s="456"/>
      <c r="Z418" s="456"/>
      <c r="AA418" s="456"/>
      <c r="AB418" s="452"/>
      <c r="AC418" s="453"/>
      <c r="AD418" s="453"/>
      <c r="AE418" s="453"/>
      <c r="AF418" s="454"/>
      <c r="AG418" s="452"/>
      <c r="AH418" s="453"/>
      <c r="AI418" s="453"/>
      <c r="AJ418" s="453"/>
      <c r="AK418" s="454"/>
      <c r="AL418" s="452"/>
      <c r="AM418" s="453"/>
      <c r="AN418" s="453"/>
      <c r="AO418" s="453"/>
      <c r="AP418" s="454"/>
      <c r="AQ418" s="415"/>
      <c r="AR418" s="416"/>
      <c r="AS418" s="416"/>
      <c r="AT418" s="416"/>
      <c r="AU418" s="417"/>
      <c r="AV418" s="424">
        <f t="shared" si="56"/>
        <v>0</v>
      </c>
      <c r="AW418" s="425"/>
      <c r="AX418" s="425"/>
      <c r="AY418" s="425"/>
      <c r="AZ418" s="426"/>
      <c r="CV418" s="86"/>
      <c r="DC418" s="222"/>
      <c r="DD418" s="491">
        <f>ROUND(Setup!$AP$6*AB418,0)</f>
        <v>0</v>
      </c>
      <c r="DE418" s="492"/>
      <c r="DF418" s="492"/>
      <c r="DG418" s="492"/>
      <c r="DH418" s="493"/>
      <c r="DI418" s="491">
        <f>ROUND(Setup!$AP$6*AG418,0)</f>
        <v>0</v>
      </c>
      <c r="DJ418" s="492"/>
      <c r="DK418" s="492"/>
      <c r="DL418" s="492"/>
      <c r="DM418" s="493"/>
      <c r="DN418" s="491">
        <f>ROUND(Setup!$AP$6*AL418,0)</f>
        <v>0</v>
      </c>
      <c r="DO418" s="492"/>
      <c r="DP418" s="492"/>
      <c r="DQ418" s="492"/>
      <c r="DR418" s="493"/>
      <c r="DS418" s="491">
        <f>ROUND(Setup!$AP$6*AQ418,0)</f>
        <v>0</v>
      </c>
      <c r="DT418" s="492"/>
      <c r="DU418" s="492"/>
      <c r="DV418" s="492"/>
      <c r="DW418" s="493"/>
      <c r="DX418" s="490">
        <f t="shared" si="57"/>
        <v>0</v>
      </c>
      <c r="DY418" s="314"/>
      <c r="DZ418" s="314"/>
      <c r="EA418" s="314"/>
      <c r="EB418" s="326"/>
      <c r="EC418" s="222"/>
    </row>
    <row r="419" spans="2:133" ht="15" customHeight="1" x14ac:dyDescent="0.2">
      <c r="B419" s="86" t="str">
        <f t="shared" si="53"/>
        <v/>
      </c>
      <c r="C419" s="239"/>
      <c r="D419" s="480"/>
      <c r="E419" s="480"/>
      <c r="F419" s="480"/>
      <c r="G419" s="480"/>
      <c r="H419" s="480"/>
      <c r="I419" s="480"/>
      <c r="J419" s="480"/>
      <c r="K419" s="480"/>
      <c r="L419" s="480"/>
      <c r="M419" s="480"/>
      <c r="N419" s="480"/>
      <c r="O419" s="480"/>
      <c r="P419" s="480"/>
      <c r="Q419" s="480"/>
      <c r="R419" s="455"/>
      <c r="S419" s="456"/>
      <c r="T419" s="456"/>
      <c r="U419" s="456"/>
      <c r="V419" s="456"/>
      <c r="W419" s="456"/>
      <c r="X419" s="456"/>
      <c r="Y419" s="456"/>
      <c r="Z419" s="456"/>
      <c r="AA419" s="456"/>
      <c r="AB419" s="452"/>
      <c r="AC419" s="453"/>
      <c r="AD419" s="453"/>
      <c r="AE419" s="453"/>
      <c r="AF419" s="454"/>
      <c r="AG419" s="452"/>
      <c r="AH419" s="453"/>
      <c r="AI419" s="453"/>
      <c r="AJ419" s="453"/>
      <c r="AK419" s="454"/>
      <c r="AL419" s="452"/>
      <c r="AM419" s="453"/>
      <c r="AN419" s="453"/>
      <c r="AO419" s="453"/>
      <c r="AP419" s="454"/>
      <c r="AQ419" s="415"/>
      <c r="AR419" s="416"/>
      <c r="AS419" s="416"/>
      <c r="AT419" s="416"/>
      <c r="AU419" s="417"/>
      <c r="AV419" s="424">
        <f t="shared" si="56"/>
        <v>0</v>
      </c>
      <c r="AW419" s="425"/>
      <c r="AX419" s="425"/>
      <c r="AY419" s="425"/>
      <c r="AZ419" s="426"/>
      <c r="CV419" s="86"/>
      <c r="DC419" s="222"/>
      <c r="DD419" s="491">
        <f>ROUND(Setup!$AP$6*AB419,0)</f>
        <v>0</v>
      </c>
      <c r="DE419" s="492"/>
      <c r="DF419" s="492"/>
      <c r="DG419" s="492"/>
      <c r="DH419" s="493"/>
      <c r="DI419" s="491">
        <f>ROUND(Setup!$AP$6*AG419,0)</f>
        <v>0</v>
      </c>
      <c r="DJ419" s="492"/>
      <c r="DK419" s="492"/>
      <c r="DL419" s="492"/>
      <c r="DM419" s="493"/>
      <c r="DN419" s="491">
        <f>ROUND(Setup!$AP$6*AL419,0)</f>
        <v>0</v>
      </c>
      <c r="DO419" s="492"/>
      <c r="DP419" s="492"/>
      <c r="DQ419" s="492"/>
      <c r="DR419" s="493"/>
      <c r="DS419" s="491">
        <f>ROUND(Setup!$AP$6*AQ419,0)</f>
        <v>0</v>
      </c>
      <c r="DT419" s="492"/>
      <c r="DU419" s="492"/>
      <c r="DV419" s="492"/>
      <c r="DW419" s="493"/>
      <c r="DX419" s="490">
        <f t="shared" si="57"/>
        <v>0</v>
      </c>
      <c r="DY419" s="314"/>
      <c r="DZ419" s="314"/>
      <c r="EA419" s="314"/>
      <c r="EB419" s="326"/>
      <c r="EC419" s="222"/>
    </row>
    <row r="420" spans="2:133" ht="15" customHeight="1" x14ac:dyDescent="0.2">
      <c r="B420" s="86" t="str">
        <f t="shared" si="53"/>
        <v/>
      </c>
      <c r="C420" s="241"/>
      <c r="D420" s="464"/>
      <c r="E420" s="464"/>
      <c r="F420" s="464"/>
      <c r="G420" s="464"/>
      <c r="H420" s="464"/>
      <c r="I420" s="464"/>
      <c r="J420" s="464"/>
      <c r="K420" s="464"/>
      <c r="L420" s="464"/>
      <c r="M420" s="464"/>
      <c r="N420" s="464"/>
      <c r="O420" s="464"/>
      <c r="P420" s="464"/>
      <c r="Q420" s="464"/>
      <c r="R420" s="442"/>
      <c r="S420" s="443"/>
      <c r="T420" s="443"/>
      <c r="U420" s="443"/>
      <c r="V420" s="443"/>
      <c r="W420" s="443"/>
      <c r="X420" s="443"/>
      <c r="Y420" s="443"/>
      <c r="Z420" s="443"/>
      <c r="AA420" s="443"/>
      <c r="AB420" s="452"/>
      <c r="AC420" s="453"/>
      <c r="AD420" s="453"/>
      <c r="AE420" s="453"/>
      <c r="AF420" s="454"/>
      <c r="AG420" s="452"/>
      <c r="AH420" s="453"/>
      <c r="AI420" s="453"/>
      <c r="AJ420" s="453"/>
      <c r="AK420" s="454"/>
      <c r="AL420" s="452"/>
      <c r="AM420" s="453"/>
      <c r="AN420" s="453"/>
      <c r="AO420" s="453"/>
      <c r="AP420" s="454"/>
      <c r="AQ420" s="415"/>
      <c r="AR420" s="416"/>
      <c r="AS420" s="416"/>
      <c r="AT420" s="416"/>
      <c r="AU420" s="417"/>
      <c r="AV420" s="424">
        <f t="shared" si="56"/>
        <v>0</v>
      </c>
      <c r="AW420" s="425"/>
      <c r="AX420" s="425"/>
      <c r="AY420" s="425"/>
      <c r="AZ420" s="426"/>
      <c r="CV420" s="86"/>
      <c r="DC420" s="222"/>
      <c r="DD420" s="491">
        <f>ROUND(Setup!$AP$6*AB420,0)</f>
        <v>0</v>
      </c>
      <c r="DE420" s="492"/>
      <c r="DF420" s="492"/>
      <c r="DG420" s="492"/>
      <c r="DH420" s="493"/>
      <c r="DI420" s="491">
        <f>ROUND(Setup!$AP$6*AG420,0)</f>
        <v>0</v>
      </c>
      <c r="DJ420" s="492"/>
      <c r="DK420" s="492"/>
      <c r="DL420" s="492"/>
      <c r="DM420" s="493"/>
      <c r="DN420" s="491">
        <f>ROUND(Setup!$AP$6*AL420,0)</f>
        <v>0</v>
      </c>
      <c r="DO420" s="492"/>
      <c r="DP420" s="492"/>
      <c r="DQ420" s="492"/>
      <c r="DR420" s="493"/>
      <c r="DS420" s="491">
        <f>ROUND(Setup!$AP$6*AQ420,0)</f>
        <v>0</v>
      </c>
      <c r="DT420" s="492"/>
      <c r="DU420" s="492"/>
      <c r="DV420" s="492"/>
      <c r="DW420" s="493"/>
      <c r="DX420" s="490">
        <f t="shared" si="57"/>
        <v>0</v>
      </c>
      <c r="DY420" s="314"/>
      <c r="DZ420" s="314"/>
      <c r="EA420" s="314"/>
      <c r="EB420" s="326"/>
      <c r="EC420" s="222"/>
    </row>
    <row r="421" spans="2:133" ht="15" customHeight="1" x14ac:dyDescent="0.2">
      <c r="B421" s="86" t="str">
        <f t="shared" si="53"/>
        <v/>
      </c>
      <c r="C421" s="241"/>
      <c r="D421" s="464"/>
      <c r="E421" s="464"/>
      <c r="F421" s="464"/>
      <c r="G421" s="464"/>
      <c r="H421" s="464"/>
      <c r="I421" s="464"/>
      <c r="J421" s="464"/>
      <c r="K421" s="464"/>
      <c r="L421" s="464"/>
      <c r="M421" s="464"/>
      <c r="N421" s="464"/>
      <c r="O421" s="464"/>
      <c r="P421" s="464"/>
      <c r="Q421" s="464"/>
      <c r="R421" s="442"/>
      <c r="S421" s="443"/>
      <c r="T421" s="443"/>
      <c r="U421" s="443"/>
      <c r="V421" s="443"/>
      <c r="W421" s="443"/>
      <c r="X421" s="443"/>
      <c r="Y421" s="443"/>
      <c r="Z421" s="443"/>
      <c r="AA421" s="443"/>
      <c r="AB421" s="415"/>
      <c r="AC421" s="416"/>
      <c r="AD421" s="416"/>
      <c r="AE421" s="416"/>
      <c r="AF421" s="417"/>
      <c r="AG421" s="415"/>
      <c r="AH421" s="416"/>
      <c r="AI421" s="416"/>
      <c r="AJ421" s="416"/>
      <c r="AK421" s="417"/>
      <c r="AL421" s="415"/>
      <c r="AM421" s="416"/>
      <c r="AN421" s="416"/>
      <c r="AO421" s="416"/>
      <c r="AP421" s="417"/>
      <c r="AQ421" s="415"/>
      <c r="AR421" s="416"/>
      <c r="AS421" s="416"/>
      <c r="AT421" s="416"/>
      <c r="AU421" s="417"/>
      <c r="AV421" s="424">
        <f t="shared" si="56"/>
        <v>0</v>
      </c>
      <c r="AW421" s="425"/>
      <c r="AX421" s="425"/>
      <c r="AY421" s="425"/>
      <c r="AZ421" s="426"/>
      <c r="CV421" s="86"/>
      <c r="DC421" s="222"/>
      <c r="DD421" s="491">
        <f>ROUND(Setup!$AP$6*AB421,0)</f>
        <v>0</v>
      </c>
      <c r="DE421" s="492"/>
      <c r="DF421" s="492"/>
      <c r="DG421" s="492"/>
      <c r="DH421" s="493"/>
      <c r="DI421" s="491">
        <f>ROUND(Setup!$AP$6*AG421,0)</f>
        <v>0</v>
      </c>
      <c r="DJ421" s="492"/>
      <c r="DK421" s="492"/>
      <c r="DL421" s="492"/>
      <c r="DM421" s="493"/>
      <c r="DN421" s="491">
        <f>ROUND(Setup!$AP$6*AL421,0)</f>
        <v>0</v>
      </c>
      <c r="DO421" s="492"/>
      <c r="DP421" s="492"/>
      <c r="DQ421" s="492"/>
      <c r="DR421" s="493"/>
      <c r="DS421" s="491">
        <f>ROUND(Setup!$AP$6*AQ421,0)</f>
        <v>0</v>
      </c>
      <c r="DT421" s="492"/>
      <c r="DU421" s="492"/>
      <c r="DV421" s="492"/>
      <c r="DW421" s="493"/>
      <c r="DX421" s="490">
        <f t="shared" si="57"/>
        <v>0</v>
      </c>
      <c r="DY421" s="314"/>
      <c r="DZ421" s="314"/>
      <c r="EA421" s="314"/>
      <c r="EB421" s="326"/>
      <c r="EC421" s="222"/>
    </row>
    <row r="422" spans="2:133" ht="15" customHeight="1" x14ac:dyDescent="0.2">
      <c r="B422" s="86" t="str">
        <f t="shared" si="53"/>
        <v/>
      </c>
      <c r="C422" s="241"/>
      <c r="D422" s="464"/>
      <c r="E422" s="464"/>
      <c r="F422" s="464"/>
      <c r="G422" s="464"/>
      <c r="H422" s="464"/>
      <c r="I422" s="464"/>
      <c r="J422" s="464"/>
      <c r="K422" s="464"/>
      <c r="L422" s="464"/>
      <c r="M422" s="464"/>
      <c r="N422" s="464"/>
      <c r="O422" s="464"/>
      <c r="P422" s="464"/>
      <c r="Q422" s="464"/>
      <c r="R422" s="442"/>
      <c r="S422" s="443"/>
      <c r="T422" s="443"/>
      <c r="U422" s="443"/>
      <c r="V422" s="443"/>
      <c r="W422" s="443"/>
      <c r="X422" s="443"/>
      <c r="Y422" s="443"/>
      <c r="Z422" s="443"/>
      <c r="AA422" s="443"/>
      <c r="AB422" s="415"/>
      <c r="AC422" s="416"/>
      <c r="AD422" s="416"/>
      <c r="AE422" s="416"/>
      <c r="AF422" s="417"/>
      <c r="AG422" s="415"/>
      <c r="AH422" s="416"/>
      <c r="AI422" s="416"/>
      <c r="AJ422" s="416"/>
      <c r="AK422" s="417"/>
      <c r="AL422" s="415"/>
      <c r="AM422" s="416"/>
      <c r="AN422" s="416"/>
      <c r="AO422" s="416"/>
      <c r="AP422" s="417"/>
      <c r="AQ422" s="415"/>
      <c r="AR422" s="416"/>
      <c r="AS422" s="416"/>
      <c r="AT422" s="416"/>
      <c r="AU422" s="417"/>
      <c r="AV422" s="424">
        <f t="shared" si="56"/>
        <v>0</v>
      </c>
      <c r="AW422" s="425"/>
      <c r="AX422" s="425"/>
      <c r="AY422" s="425"/>
      <c r="AZ422" s="426"/>
      <c r="CV422" s="86"/>
      <c r="DC422" s="222"/>
      <c r="DD422" s="491">
        <f>ROUND(Setup!$AP$6*AB422,0)</f>
        <v>0</v>
      </c>
      <c r="DE422" s="492"/>
      <c r="DF422" s="492"/>
      <c r="DG422" s="492"/>
      <c r="DH422" s="493"/>
      <c r="DI422" s="491">
        <f>ROUND(Setup!$AP$6*AG422,0)</f>
        <v>0</v>
      </c>
      <c r="DJ422" s="492"/>
      <c r="DK422" s="492"/>
      <c r="DL422" s="492"/>
      <c r="DM422" s="493"/>
      <c r="DN422" s="491">
        <f>ROUND(Setup!$AP$6*AL422,0)</f>
        <v>0</v>
      </c>
      <c r="DO422" s="492"/>
      <c r="DP422" s="492"/>
      <c r="DQ422" s="492"/>
      <c r="DR422" s="493"/>
      <c r="DS422" s="491">
        <f>ROUND(Setup!$AP$6*AQ422,0)</f>
        <v>0</v>
      </c>
      <c r="DT422" s="492"/>
      <c r="DU422" s="492"/>
      <c r="DV422" s="492"/>
      <c r="DW422" s="493"/>
      <c r="DX422" s="490">
        <f t="shared" si="57"/>
        <v>0</v>
      </c>
      <c r="DY422" s="314"/>
      <c r="DZ422" s="314"/>
      <c r="EA422" s="314"/>
      <c r="EB422" s="326"/>
      <c r="EC422" s="222"/>
    </row>
    <row r="423" spans="2:133" ht="15" customHeight="1" x14ac:dyDescent="0.2">
      <c r="B423" s="86" t="str">
        <f t="shared" si="53"/>
        <v/>
      </c>
      <c r="C423" s="247"/>
      <c r="D423" s="467"/>
      <c r="E423" s="467"/>
      <c r="F423" s="467"/>
      <c r="G423" s="467"/>
      <c r="H423" s="467"/>
      <c r="I423" s="467"/>
      <c r="J423" s="467"/>
      <c r="K423" s="467"/>
      <c r="L423" s="467"/>
      <c r="M423" s="467"/>
      <c r="N423" s="467"/>
      <c r="O423" s="467"/>
      <c r="P423" s="467"/>
      <c r="Q423" s="467"/>
      <c r="R423" s="455"/>
      <c r="S423" s="456"/>
      <c r="T423" s="456"/>
      <c r="U423" s="456"/>
      <c r="V423" s="456"/>
      <c r="W423" s="456"/>
      <c r="X423" s="456"/>
      <c r="Y423" s="456"/>
      <c r="Z423" s="456"/>
      <c r="AA423" s="456"/>
      <c r="AB423" s="452"/>
      <c r="AC423" s="453"/>
      <c r="AD423" s="453"/>
      <c r="AE423" s="453"/>
      <c r="AF423" s="454"/>
      <c r="AG423" s="452"/>
      <c r="AH423" s="453"/>
      <c r="AI423" s="453"/>
      <c r="AJ423" s="453"/>
      <c r="AK423" s="454"/>
      <c r="AL423" s="452"/>
      <c r="AM423" s="453"/>
      <c r="AN423" s="453"/>
      <c r="AO423" s="453"/>
      <c r="AP423" s="454"/>
      <c r="AQ423" s="415"/>
      <c r="AR423" s="416"/>
      <c r="AS423" s="416"/>
      <c r="AT423" s="416"/>
      <c r="AU423" s="417"/>
      <c r="AV423" s="424">
        <f t="shared" si="56"/>
        <v>0</v>
      </c>
      <c r="AW423" s="425"/>
      <c r="AX423" s="425"/>
      <c r="AY423" s="425"/>
      <c r="AZ423" s="426"/>
      <c r="CV423" s="86"/>
      <c r="DC423" s="222"/>
      <c r="DD423" s="491">
        <f>ROUND(Setup!$AP$6*AB423,0)</f>
        <v>0</v>
      </c>
      <c r="DE423" s="492"/>
      <c r="DF423" s="492"/>
      <c r="DG423" s="492"/>
      <c r="DH423" s="493"/>
      <c r="DI423" s="491">
        <f>ROUND(Setup!$AP$6*AG423,0)</f>
        <v>0</v>
      </c>
      <c r="DJ423" s="492"/>
      <c r="DK423" s="492"/>
      <c r="DL423" s="492"/>
      <c r="DM423" s="493"/>
      <c r="DN423" s="491">
        <f>ROUND(Setup!$AP$6*AL423,0)</f>
        <v>0</v>
      </c>
      <c r="DO423" s="492"/>
      <c r="DP423" s="492"/>
      <c r="DQ423" s="492"/>
      <c r="DR423" s="493"/>
      <c r="DS423" s="491">
        <f>ROUND(Setup!$AP$6*AQ423,0)</f>
        <v>0</v>
      </c>
      <c r="DT423" s="492"/>
      <c r="DU423" s="492"/>
      <c r="DV423" s="492"/>
      <c r="DW423" s="493"/>
      <c r="DX423" s="490">
        <f t="shared" si="57"/>
        <v>0</v>
      </c>
      <c r="DY423" s="314"/>
      <c r="DZ423" s="314"/>
      <c r="EA423" s="314"/>
      <c r="EB423" s="326"/>
      <c r="EC423" s="222"/>
    </row>
    <row r="424" spans="2:133" ht="15" customHeight="1" x14ac:dyDescent="0.2">
      <c r="B424" s="86" t="str">
        <f t="shared" si="53"/>
        <v/>
      </c>
      <c r="C424" s="240"/>
      <c r="D424" s="467"/>
      <c r="E424" s="467"/>
      <c r="F424" s="467"/>
      <c r="G424" s="467"/>
      <c r="H424" s="467"/>
      <c r="I424" s="467"/>
      <c r="J424" s="467"/>
      <c r="K424" s="467"/>
      <c r="L424" s="467"/>
      <c r="M424" s="467"/>
      <c r="N424" s="467"/>
      <c r="O424" s="467"/>
      <c r="P424" s="467"/>
      <c r="Q424" s="467"/>
      <c r="R424" s="442"/>
      <c r="S424" s="443"/>
      <c r="T424" s="443"/>
      <c r="U424" s="443"/>
      <c r="V424" s="443"/>
      <c r="W424" s="443"/>
      <c r="X424" s="443"/>
      <c r="Y424" s="443"/>
      <c r="Z424" s="443"/>
      <c r="AA424" s="443"/>
      <c r="AB424" s="415"/>
      <c r="AC424" s="416"/>
      <c r="AD424" s="416"/>
      <c r="AE424" s="416"/>
      <c r="AF424" s="417"/>
      <c r="AG424" s="415"/>
      <c r="AH424" s="416"/>
      <c r="AI424" s="416"/>
      <c r="AJ424" s="416"/>
      <c r="AK424" s="417"/>
      <c r="AL424" s="415"/>
      <c r="AM424" s="416"/>
      <c r="AN424" s="416"/>
      <c r="AO424" s="416"/>
      <c r="AP424" s="417"/>
      <c r="AQ424" s="415"/>
      <c r="AR424" s="416"/>
      <c r="AS424" s="416"/>
      <c r="AT424" s="416"/>
      <c r="AU424" s="417"/>
      <c r="AV424" s="424">
        <f t="shared" si="56"/>
        <v>0</v>
      </c>
      <c r="AW424" s="425"/>
      <c r="AX424" s="425"/>
      <c r="AY424" s="425"/>
      <c r="AZ424" s="426"/>
      <c r="CV424" s="86"/>
      <c r="DC424" s="222"/>
      <c r="DD424" s="491">
        <f>ROUND(Setup!$AP$6*AB424,0)</f>
        <v>0</v>
      </c>
      <c r="DE424" s="492"/>
      <c r="DF424" s="492"/>
      <c r="DG424" s="492"/>
      <c r="DH424" s="493"/>
      <c r="DI424" s="491">
        <f>ROUND(Setup!$AP$6*AG424,0)</f>
        <v>0</v>
      </c>
      <c r="DJ424" s="492"/>
      <c r="DK424" s="492"/>
      <c r="DL424" s="492"/>
      <c r="DM424" s="493"/>
      <c r="DN424" s="491">
        <f>ROUND(Setup!$AP$6*AL424,0)</f>
        <v>0</v>
      </c>
      <c r="DO424" s="492"/>
      <c r="DP424" s="492"/>
      <c r="DQ424" s="492"/>
      <c r="DR424" s="493"/>
      <c r="DS424" s="491">
        <f>ROUND(Setup!$AP$6*AQ424,0)</f>
        <v>0</v>
      </c>
      <c r="DT424" s="492"/>
      <c r="DU424" s="492"/>
      <c r="DV424" s="492"/>
      <c r="DW424" s="493"/>
      <c r="DX424" s="490">
        <f t="shared" si="57"/>
        <v>0</v>
      </c>
      <c r="DY424" s="314"/>
      <c r="DZ424" s="314"/>
      <c r="EA424" s="314"/>
      <c r="EB424" s="326"/>
      <c r="EC424" s="222"/>
    </row>
    <row r="425" spans="2:133" ht="15" customHeight="1" x14ac:dyDescent="0.2">
      <c r="B425" s="86" t="str">
        <f t="shared" si="53"/>
        <v/>
      </c>
      <c r="C425" s="240"/>
      <c r="D425" s="467"/>
      <c r="E425" s="467"/>
      <c r="F425" s="467"/>
      <c r="G425" s="467"/>
      <c r="H425" s="467"/>
      <c r="I425" s="467"/>
      <c r="J425" s="467"/>
      <c r="K425" s="467"/>
      <c r="L425" s="467"/>
      <c r="M425" s="467"/>
      <c r="N425" s="467"/>
      <c r="O425" s="467"/>
      <c r="P425" s="467"/>
      <c r="Q425" s="467"/>
      <c r="R425" s="442"/>
      <c r="S425" s="443"/>
      <c r="T425" s="443"/>
      <c r="U425" s="443"/>
      <c r="V425" s="443"/>
      <c r="W425" s="443"/>
      <c r="X425" s="443"/>
      <c r="Y425" s="443"/>
      <c r="Z425" s="443"/>
      <c r="AA425" s="443"/>
      <c r="AB425" s="452"/>
      <c r="AC425" s="453"/>
      <c r="AD425" s="453"/>
      <c r="AE425" s="453"/>
      <c r="AF425" s="454"/>
      <c r="AG425" s="452"/>
      <c r="AH425" s="453"/>
      <c r="AI425" s="453"/>
      <c r="AJ425" s="453"/>
      <c r="AK425" s="454"/>
      <c r="AL425" s="452"/>
      <c r="AM425" s="453"/>
      <c r="AN425" s="453"/>
      <c r="AO425" s="453"/>
      <c r="AP425" s="454"/>
      <c r="AQ425" s="415"/>
      <c r="AR425" s="416"/>
      <c r="AS425" s="416"/>
      <c r="AT425" s="416"/>
      <c r="AU425" s="417"/>
      <c r="AV425" s="424">
        <f t="shared" si="56"/>
        <v>0</v>
      </c>
      <c r="AW425" s="425"/>
      <c r="AX425" s="425"/>
      <c r="AY425" s="425"/>
      <c r="AZ425" s="426"/>
      <c r="CV425" s="86"/>
      <c r="DC425" s="222"/>
      <c r="DD425" s="491">
        <f>ROUND(Setup!$AP$6*AB425,0)</f>
        <v>0</v>
      </c>
      <c r="DE425" s="492"/>
      <c r="DF425" s="492"/>
      <c r="DG425" s="492"/>
      <c r="DH425" s="493"/>
      <c r="DI425" s="491">
        <f>ROUND(Setup!$AP$6*AG425,0)</f>
        <v>0</v>
      </c>
      <c r="DJ425" s="492"/>
      <c r="DK425" s="492"/>
      <c r="DL425" s="492"/>
      <c r="DM425" s="493"/>
      <c r="DN425" s="491">
        <f>ROUND(Setup!$AP$6*AL425,0)</f>
        <v>0</v>
      </c>
      <c r="DO425" s="492"/>
      <c r="DP425" s="492"/>
      <c r="DQ425" s="492"/>
      <c r="DR425" s="493"/>
      <c r="DS425" s="491">
        <f>ROUND(Setup!$AP$6*AQ425,0)</f>
        <v>0</v>
      </c>
      <c r="DT425" s="492"/>
      <c r="DU425" s="492"/>
      <c r="DV425" s="492"/>
      <c r="DW425" s="493"/>
      <c r="DX425" s="490">
        <f t="shared" si="57"/>
        <v>0</v>
      </c>
      <c r="DY425" s="314"/>
      <c r="DZ425" s="314"/>
      <c r="EA425" s="314"/>
      <c r="EB425" s="326"/>
      <c r="EC425" s="222"/>
    </row>
    <row r="426" spans="2:133" ht="15" customHeight="1" x14ac:dyDescent="0.2">
      <c r="B426" s="86" t="str">
        <f t="shared" si="53"/>
        <v/>
      </c>
      <c r="C426" s="247"/>
      <c r="D426" s="467"/>
      <c r="E426" s="467"/>
      <c r="F426" s="467"/>
      <c r="G426" s="467"/>
      <c r="H426" s="467"/>
      <c r="I426" s="467"/>
      <c r="J426" s="467"/>
      <c r="K426" s="467"/>
      <c r="L426" s="467"/>
      <c r="M426" s="467"/>
      <c r="N426" s="467"/>
      <c r="O426" s="467"/>
      <c r="P426" s="467"/>
      <c r="Q426" s="467"/>
      <c r="R426" s="455"/>
      <c r="S426" s="456"/>
      <c r="T426" s="456"/>
      <c r="U426" s="456"/>
      <c r="V426" s="456"/>
      <c r="W426" s="456"/>
      <c r="X426" s="456"/>
      <c r="Y426" s="456"/>
      <c r="Z426" s="456"/>
      <c r="AA426" s="456"/>
      <c r="AB426" s="452"/>
      <c r="AC426" s="453"/>
      <c r="AD426" s="453"/>
      <c r="AE426" s="453"/>
      <c r="AF426" s="454"/>
      <c r="AG426" s="452"/>
      <c r="AH426" s="453"/>
      <c r="AI426" s="453"/>
      <c r="AJ426" s="453"/>
      <c r="AK426" s="454"/>
      <c r="AL426" s="452"/>
      <c r="AM426" s="453"/>
      <c r="AN426" s="453"/>
      <c r="AO426" s="453"/>
      <c r="AP426" s="454"/>
      <c r="AQ426" s="415"/>
      <c r="AR426" s="416"/>
      <c r="AS426" s="416"/>
      <c r="AT426" s="416"/>
      <c r="AU426" s="417"/>
      <c r="AV426" s="424">
        <f t="shared" si="56"/>
        <v>0</v>
      </c>
      <c r="AW426" s="425"/>
      <c r="AX426" s="425"/>
      <c r="AY426" s="425"/>
      <c r="AZ426" s="426"/>
      <c r="CV426" s="86"/>
      <c r="DC426" s="222"/>
      <c r="DD426" s="491">
        <f>ROUND(Setup!$AP$6*AB426,0)</f>
        <v>0</v>
      </c>
      <c r="DE426" s="492"/>
      <c r="DF426" s="492"/>
      <c r="DG426" s="492"/>
      <c r="DH426" s="493"/>
      <c r="DI426" s="491">
        <f>ROUND(Setup!$AP$6*AG426,0)</f>
        <v>0</v>
      </c>
      <c r="DJ426" s="492"/>
      <c r="DK426" s="492"/>
      <c r="DL426" s="492"/>
      <c r="DM426" s="493"/>
      <c r="DN426" s="491">
        <f>ROUND(Setup!$AP$6*AL426,0)</f>
        <v>0</v>
      </c>
      <c r="DO426" s="492"/>
      <c r="DP426" s="492"/>
      <c r="DQ426" s="492"/>
      <c r="DR426" s="493"/>
      <c r="DS426" s="491">
        <f>ROUND(Setup!$AP$6*AQ426,0)</f>
        <v>0</v>
      </c>
      <c r="DT426" s="492"/>
      <c r="DU426" s="492"/>
      <c r="DV426" s="492"/>
      <c r="DW426" s="493"/>
      <c r="DX426" s="490">
        <f t="shared" si="57"/>
        <v>0</v>
      </c>
      <c r="DY426" s="314"/>
      <c r="DZ426" s="314"/>
      <c r="EA426" s="314"/>
      <c r="EB426" s="326"/>
      <c r="EC426" s="222"/>
    </row>
    <row r="427" spans="2:133" ht="15" customHeight="1" x14ac:dyDescent="0.2">
      <c r="B427" s="86" t="str">
        <f t="shared" si="53"/>
        <v/>
      </c>
      <c r="C427" s="240"/>
      <c r="D427" s="467"/>
      <c r="E427" s="467"/>
      <c r="F427" s="467"/>
      <c r="G427" s="467"/>
      <c r="H427" s="467"/>
      <c r="I427" s="467"/>
      <c r="J427" s="467"/>
      <c r="K427" s="467"/>
      <c r="L427" s="467"/>
      <c r="M427" s="467"/>
      <c r="N427" s="467"/>
      <c r="O427" s="467"/>
      <c r="P427" s="467"/>
      <c r="Q427" s="467"/>
      <c r="R427" s="442"/>
      <c r="S427" s="443"/>
      <c r="T427" s="443"/>
      <c r="U427" s="443"/>
      <c r="V427" s="443"/>
      <c r="W427" s="443"/>
      <c r="X427" s="443"/>
      <c r="Y427" s="443"/>
      <c r="Z427" s="443"/>
      <c r="AA427" s="443"/>
      <c r="AB427" s="415"/>
      <c r="AC427" s="416"/>
      <c r="AD427" s="416"/>
      <c r="AE427" s="416"/>
      <c r="AF427" s="417"/>
      <c r="AG427" s="415"/>
      <c r="AH427" s="416"/>
      <c r="AI427" s="416"/>
      <c r="AJ427" s="416"/>
      <c r="AK427" s="417"/>
      <c r="AL427" s="415"/>
      <c r="AM427" s="416"/>
      <c r="AN427" s="416"/>
      <c r="AO427" s="416"/>
      <c r="AP427" s="417"/>
      <c r="AQ427" s="415"/>
      <c r="AR427" s="416"/>
      <c r="AS427" s="416"/>
      <c r="AT427" s="416"/>
      <c r="AU427" s="417"/>
      <c r="AV427" s="424">
        <f t="shared" si="56"/>
        <v>0</v>
      </c>
      <c r="AW427" s="425"/>
      <c r="AX427" s="425"/>
      <c r="AY427" s="425"/>
      <c r="AZ427" s="426"/>
      <c r="CV427" s="86"/>
      <c r="DC427" s="222"/>
      <c r="DD427" s="491">
        <f>ROUND(Setup!$AP$6*AB427,0)</f>
        <v>0</v>
      </c>
      <c r="DE427" s="492"/>
      <c r="DF427" s="492"/>
      <c r="DG427" s="492"/>
      <c r="DH427" s="493"/>
      <c r="DI427" s="491">
        <f>ROUND(Setup!$AP$6*AG427,0)</f>
        <v>0</v>
      </c>
      <c r="DJ427" s="492"/>
      <c r="DK427" s="492"/>
      <c r="DL427" s="492"/>
      <c r="DM427" s="493"/>
      <c r="DN427" s="491">
        <f>ROUND(Setup!$AP$6*AL427,0)</f>
        <v>0</v>
      </c>
      <c r="DO427" s="492"/>
      <c r="DP427" s="492"/>
      <c r="DQ427" s="492"/>
      <c r="DR427" s="493"/>
      <c r="DS427" s="491">
        <f>ROUND(Setup!$AP$6*AQ427,0)</f>
        <v>0</v>
      </c>
      <c r="DT427" s="492"/>
      <c r="DU427" s="492"/>
      <c r="DV427" s="492"/>
      <c r="DW427" s="493"/>
      <c r="DX427" s="490">
        <f t="shared" si="57"/>
        <v>0</v>
      </c>
      <c r="DY427" s="314"/>
      <c r="DZ427" s="314"/>
      <c r="EA427" s="314"/>
      <c r="EB427" s="326"/>
      <c r="EC427" s="222"/>
    </row>
    <row r="428" spans="2:133" ht="15" customHeight="1" x14ac:dyDescent="0.2">
      <c r="B428" s="86" t="str">
        <f t="shared" si="53"/>
        <v/>
      </c>
      <c r="C428" s="240"/>
      <c r="D428" s="467"/>
      <c r="E428" s="467"/>
      <c r="F428" s="467"/>
      <c r="G428" s="467"/>
      <c r="H428" s="467"/>
      <c r="I428" s="467"/>
      <c r="J428" s="467"/>
      <c r="K428" s="467"/>
      <c r="L428" s="467"/>
      <c r="M428" s="467"/>
      <c r="N428" s="467"/>
      <c r="O428" s="467"/>
      <c r="P428" s="467"/>
      <c r="Q428" s="467"/>
      <c r="R428" s="442"/>
      <c r="S428" s="443"/>
      <c r="T428" s="443"/>
      <c r="U428" s="443"/>
      <c r="V428" s="443"/>
      <c r="W428" s="443"/>
      <c r="X428" s="443"/>
      <c r="Y428" s="443"/>
      <c r="Z428" s="443"/>
      <c r="AA428" s="443"/>
      <c r="AB428" s="415"/>
      <c r="AC428" s="416"/>
      <c r="AD428" s="416"/>
      <c r="AE428" s="416"/>
      <c r="AF428" s="417"/>
      <c r="AG428" s="415"/>
      <c r="AH428" s="416"/>
      <c r="AI428" s="416"/>
      <c r="AJ428" s="416"/>
      <c r="AK428" s="417"/>
      <c r="AL428" s="415"/>
      <c r="AM428" s="416"/>
      <c r="AN428" s="416"/>
      <c r="AO428" s="416"/>
      <c r="AP428" s="417"/>
      <c r="AQ428" s="415"/>
      <c r="AR428" s="416"/>
      <c r="AS428" s="416"/>
      <c r="AT428" s="416"/>
      <c r="AU428" s="417"/>
      <c r="AV428" s="424">
        <f t="shared" si="56"/>
        <v>0</v>
      </c>
      <c r="AW428" s="425"/>
      <c r="AX428" s="425"/>
      <c r="AY428" s="425"/>
      <c r="AZ428" s="426"/>
      <c r="CV428" s="86"/>
      <c r="DC428" s="222"/>
      <c r="DD428" s="491">
        <f>ROUND(Setup!$AP$6*AB428,0)</f>
        <v>0</v>
      </c>
      <c r="DE428" s="492"/>
      <c r="DF428" s="492"/>
      <c r="DG428" s="492"/>
      <c r="DH428" s="493"/>
      <c r="DI428" s="491">
        <f>ROUND(Setup!$AP$6*AG428,0)</f>
        <v>0</v>
      </c>
      <c r="DJ428" s="492"/>
      <c r="DK428" s="492"/>
      <c r="DL428" s="492"/>
      <c r="DM428" s="493"/>
      <c r="DN428" s="491">
        <f>ROUND(Setup!$AP$6*AL428,0)</f>
        <v>0</v>
      </c>
      <c r="DO428" s="492"/>
      <c r="DP428" s="492"/>
      <c r="DQ428" s="492"/>
      <c r="DR428" s="493"/>
      <c r="DS428" s="491">
        <f>ROUND(Setup!$AP$6*AQ428,0)</f>
        <v>0</v>
      </c>
      <c r="DT428" s="492"/>
      <c r="DU428" s="492"/>
      <c r="DV428" s="492"/>
      <c r="DW428" s="493"/>
      <c r="DX428" s="490">
        <f t="shared" si="57"/>
        <v>0</v>
      </c>
      <c r="DY428" s="314"/>
      <c r="DZ428" s="314"/>
      <c r="EA428" s="314"/>
      <c r="EB428" s="326"/>
      <c r="EC428" s="222"/>
    </row>
    <row r="429" spans="2:133" ht="15" customHeight="1" x14ac:dyDescent="0.2">
      <c r="B429" s="86" t="str">
        <f t="shared" si="53"/>
        <v/>
      </c>
      <c r="C429" s="240"/>
      <c r="D429" s="467"/>
      <c r="E429" s="467"/>
      <c r="F429" s="467"/>
      <c r="G429" s="467"/>
      <c r="H429" s="467"/>
      <c r="I429" s="467"/>
      <c r="J429" s="467"/>
      <c r="K429" s="467"/>
      <c r="L429" s="467"/>
      <c r="M429" s="467"/>
      <c r="N429" s="467"/>
      <c r="O429" s="467"/>
      <c r="P429" s="467"/>
      <c r="Q429" s="467"/>
      <c r="R429" s="442"/>
      <c r="S429" s="443"/>
      <c r="T429" s="443"/>
      <c r="U429" s="443"/>
      <c r="V429" s="443"/>
      <c r="W429" s="443"/>
      <c r="X429" s="443"/>
      <c r="Y429" s="443"/>
      <c r="Z429" s="443"/>
      <c r="AA429" s="443"/>
      <c r="AB429" s="415"/>
      <c r="AC429" s="416"/>
      <c r="AD429" s="416"/>
      <c r="AE429" s="416"/>
      <c r="AF429" s="417"/>
      <c r="AG429" s="415"/>
      <c r="AH429" s="416"/>
      <c r="AI429" s="416"/>
      <c r="AJ429" s="416"/>
      <c r="AK429" s="417"/>
      <c r="AL429" s="415"/>
      <c r="AM429" s="416"/>
      <c r="AN429" s="416"/>
      <c r="AO429" s="416"/>
      <c r="AP429" s="417"/>
      <c r="AQ429" s="415"/>
      <c r="AR429" s="416"/>
      <c r="AS429" s="416"/>
      <c r="AT429" s="416"/>
      <c r="AU429" s="417"/>
      <c r="AV429" s="424">
        <f t="shared" si="56"/>
        <v>0</v>
      </c>
      <c r="AW429" s="425"/>
      <c r="AX429" s="425"/>
      <c r="AY429" s="425"/>
      <c r="AZ429" s="426"/>
      <c r="CV429" s="86"/>
      <c r="DC429" s="222"/>
      <c r="DD429" s="491">
        <f>ROUND(Setup!$AP$6*AB429,0)</f>
        <v>0</v>
      </c>
      <c r="DE429" s="492"/>
      <c r="DF429" s="492"/>
      <c r="DG429" s="492"/>
      <c r="DH429" s="493"/>
      <c r="DI429" s="491">
        <f>ROUND(Setup!$AP$6*AG429,0)</f>
        <v>0</v>
      </c>
      <c r="DJ429" s="492"/>
      <c r="DK429" s="492"/>
      <c r="DL429" s="492"/>
      <c r="DM429" s="493"/>
      <c r="DN429" s="491">
        <f>ROUND(Setup!$AP$6*AL429,0)</f>
        <v>0</v>
      </c>
      <c r="DO429" s="492"/>
      <c r="DP429" s="492"/>
      <c r="DQ429" s="492"/>
      <c r="DR429" s="493"/>
      <c r="DS429" s="491">
        <f>ROUND(Setup!$AP$6*AQ429,0)</f>
        <v>0</v>
      </c>
      <c r="DT429" s="492"/>
      <c r="DU429" s="492"/>
      <c r="DV429" s="492"/>
      <c r="DW429" s="493"/>
      <c r="DX429" s="490">
        <f t="shared" si="57"/>
        <v>0</v>
      </c>
      <c r="DY429" s="314"/>
      <c r="DZ429" s="314"/>
      <c r="EA429" s="314"/>
      <c r="EB429" s="326"/>
      <c r="EC429" s="222"/>
    </row>
    <row r="430" spans="2:133" ht="15" customHeight="1" x14ac:dyDescent="0.2">
      <c r="B430" s="86" t="str">
        <f t="shared" si="53"/>
        <v/>
      </c>
      <c r="C430" s="240"/>
      <c r="D430" s="467"/>
      <c r="E430" s="467"/>
      <c r="F430" s="467"/>
      <c r="G430" s="467"/>
      <c r="H430" s="467"/>
      <c r="I430" s="467"/>
      <c r="J430" s="467"/>
      <c r="K430" s="467"/>
      <c r="L430" s="467"/>
      <c r="M430" s="467"/>
      <c r="N430" s="467"/>
      <c r="O430" s="467"/>
      <c r="P430" s="467"/>
      <c r="Q430" s="467"/>
      <c r="R430" s="442"/>
      <c r="S430" s="443"/>
      <c r="T430" s="443"/>
      <c r="U430" s="443"/>
      <c r="V430" s="443"/>
      <c r="W430" s="443"/>
      <c r="X430" s="443"/>
      <c r="Y430" s="443"/>
      <c r="Z430" s="443"/>
      <c r="AA430" s="443"/>
      <c r="AB430" s="415"/>
      <c r="AC430" s="416"/>
      <c r="AD430" s="416"/>
      <c r="AE430" s="416"/>
      <c r="AF430" s="417"/>
      <c r="AG430" s="415"/>
      <c r="AH430" s="416"/>
      <c r="AI430" s="416"/>
      <c r="AJ430" s="416"/>
      <c r="AK430" s="417"/>
      <c r="AL430" s="415"/>
      <c r="AM430" s="416"/>
      <c r="AN430" s="416"/>
      <c r="AO430" s="416"/>
      <c r="AP430" s="417"/>
      <c r="AQ430" s="415"/>
      <c r="AR430" s="416"/>
      <c r="AS430" s="416"/>
      <c r="AT430" s="416"/>
      <c r="AU430" s="417"/>
      <c r="AV430" s="424">
        <f t="shared" si="56"/>
        <v>0</v>
      </c>
      <c r="AW430" s="425"/>
      <c r="AX430" s="425"/>
      <c r="AY430" s="425"/>
      <c r="AZ430" s="426"/>
      <c r="CV430" s="86"/>
      <c r="DC430" s="222"/>
      <c r="DD430" s="491">
        <f>ROUND(Setup!$AP$6*AB430,0)</f>
        <v>0</v>
      </c>
      <c r="DE430" s="492"/>
      <c r="DF430" s="492"/>
      <c r="DG430" s="492"/>
      <c r="DH430" s="493"/>
      <c r="DI430" s="491">
        <f>ROUND(Setup!$AP$6*AG430,0)</f>
        <v>0</v>
      </c>
      <c r="DJ430" s="492"/>
      <c r="DK430" s="492"/>
      <c r="DL430" s="492"/>
      <c r="DM430" s="493"/>
      <c r="DN430" s="491">
        <f>ROUND(Setup!$AP$6*AL430,0)</f>
        <v>0</v>
      </c>
      <c r="DO430" s="492"/>
      <c r="DP430" s="492"/>
      <c r="DQ430" s="492"/>
      <c r="DR430" s="493"/>
      <c r="DS430" s="491">
        <f>ROUND(Setup!$AP$6*AQ430,0)</f>
        <v>0</v>
      </c>
      <c r="DT430" s="492"/>
      <c r="DU430" s="492"/>
      <c r="DV430" s="492"/>
      <c r="DW430" s="493"/>
      <c r="DX430" s="490">
        <f t="shared" si="57"/>
        <v>0</v>
      </c>
      <c r="DY430" s="314"/>
      <c r="DZ430" s="314"/>
      <c r="EA430" s="314"/>
      <c r="EB430" s="326"/>
      <c r="EC430" s="222"/>
    </row>
    <row r="431" spans="2:133" ht="15" customHeight="1" x14ac:dyDescent="0.2">
      <c r="B431" s="86" t="str">
        <f t="shared" si="53"/>
        <v/>
      </c>
      <c r="C431" s="240"/>
      <c r="D431" s="467"/>
      <c r="E431" s="467"/>
      <c r="F431" s="467"/>
      <c r="G431" s="467"/>
      <c r="H431" s="467"/>
      <c r="I431" s="467"/>
      <c r="J431" s="467"/>
      <c r="K431" s="467"/>
      <c r="L431" s="467"/>
      <c r="M431" s="467"/>
      <c r="N431" s="467"/>
      <c r="O431" s="467"/>
      <c r="P431" s="467"/>
      <c r="Q431" s="467"/>
      <c r="R431" s="442"/>
      <c r="S431" s="443"/>
      <c r="T431" s="443"/>
      <c r="U431" s="443"/>
      <c r="V431" s="443"/>
      <c r="W431" s="443"/>
      <c r="X431" s="443"/>
      <c r="Y431" s="443"/>
      <c r="Z431" s="443"/>
      <c r="AA431" s="443"/>
      <c r="AB431" s="415"/>
      <c r="AC431" s="416"/>
      <c r="AD431" s="416"/>
      <c r="AE431" s="416"/>
      <c r="AF431" s="417"/>
      <c r="AG431" s="415"/>
      <c r="AH431" s="416"/>
      <c r="AI431" s="416"/>
      <c r="AJ431" s="416"/>
      <c r="AK431" s="417"/>
      <c r="AL431" s="415"/>
      <c r="AM431" s="416"/>
      <c r="AN431" s="416"/>
      <c r="AO431" s="416"/>
      <c r="AP431" s="417"/>
      <c r="AQ431" s="415"/>
      <c r="AR431" s="416"/>
      <c r="AS431" s="416"/>
      <c r="AT431" s="416"/>
      <c r="AU431" s="417"/>
      <c r="AV431" s="424">
        <f t="shared" si="56"/>
        <v>0</v>
      </c>
      <c r="AW431" s="425"/>
      <c r="AX431" s="425"/>
      <c r="AY431" s="425"/>
      <c r="AZ431" s="426"/>
      <c r="CV431" s="86"/>
      <c r="DC431" s="222"/>
      <c r="DD431" s="491">
        <f>ROUND(Setup!$AP$6*AB431,0)</f>
        <v>0</v>
      </c>
      <c r="DE431" s="492"/>
      <c r="DF431" s="492"/>
      <c r="DG431" s="492"/>
      <c r="DH431" s="493"/>
      <c r="DI431" s="491">
        <f>ROUND(Setup!$AP$6*AG431,0)</f>
        <v>0</v>
      </c>
      <c r="DJ431" s="492"/>
      <c r="DK431" s="492"/>
      <c r="DL431" s="492"/>
      <c r="DM431" s="493"/>
      <c r="DN431" s="491">
        <f>ROUND(Setup!$AP$6*AL431,0)</f>
        <v>0</v>
      </c>
      <c r="DO431" s="492"/>
      <c r="DP431" s="492"/>
      <c r="DQ431" s="492"/>
      <c r="DR431" s="493"/>
      <c r="DS431" s="491">
        <f>ROUND(Setup!$AP$6*AQ431,0)</f>
        <v>0</v>
      </c>
      <c r="DT431" s="492"/>
      <c r="DU431" s="492"/>
      <c r="DV431" s="492"/>
      <c r="DW431" s="493"/>
      <c r="DX431" s="490">
        <f t="shared" si="57"/>
        <v>0</v>
      </c>
      <c r="DY431" s="314"/>
      <c r="DZ431" s="314"/>
      <c r="EA431" s="314"/>
      <c r="EB431" s="326"/>
      <c r="EC431" s="222"/>
    </row>
    <row r="432" spans="2:133" ht="15" customHeight="1" x14ac:dyDescent="0.2">
      <c r="B432" s="86" t="str">
        <f t="shared" si="53"/>
        <v/>
      </c>
      <c r="C432" s="240"/>
      <c r="D432" s="467"/>
      <c r="E432" s="467"/>
      <c r="F432" s="467"/>
      <c r="G432" s="467"/>
      <c r="H432" s="467"/>
      <c r="I432" s="467"/>
      <c r="J432" s="467"/>
      <c r="K432" s="467"/>
      <c r="L432" s="467"/>
      <c r="M432" s="467"/>
      <c r="N432" s="467"/>
      <c r="O432" s="467"/>
      <c r="P432" s="467"/>
      <c r="Q432" s="467"/>
      <c r="R432" s="442"/>
      <c r="S432" s="443"/>
      <c r="T432" s="443"/>
      <c r="U432" s="443"/>
      <c r="V432" s="443"/>
      <c r="W432" s="443"/>
      <c r="X432" s="443"/>
      <c r="Y432" s="443"/>
      <c r="Z432" s="443"/>
      <c r="AA432" s="443"/>
      <c r="AB432" s="415"/>
      <c r="AC432" s="416"/>
      <c r="AD432" s="416"/>
      <c r="AE432" s="416"/>
      <c r="AF432" s="417"/>
      <c r="AG432" s="415"/>
      <c r="AH432" s="416"/>
      <c r="AI432" s="416"/>
      <c r="AJ432" s="416"/>
      <c r="AK432" s="417"/>
      <c r="AL432" s="415"/>
      <c r="AM432" s="416"/>
      <c r="AN432" s="416"/>
      <c r="AO432" s="416"/>
      <c r="AP432" s="417"/>
      <c r="AQ432" s="415"/>
      <c r="AR432" s="416"/>
      <c r="AS432" s="416"/>
      <c r="AT432" s="416"/>
      <c r="AU432" s="417"/>
      <c r="AV432" s="424">
        <f t="shared" si="56"/>
        <v>0</v>
      </c>
      <c r="AW432" s="425"/>
      <c r="AX432" s="425"/>
      <c r="AY432" s="425"/>
      <c r="AZ432" s="426"/>
      <c r="CV432" s="86"/>
      <c r="DC432" s="222"/>
      <c r="DD432" s="491">
        <f>ROUND(Setup!$AP$6*AB432,0)</f>
        <v>0</v>
      </c>
      <c r="DE432" s="492"/>
      <c r="DF432" s="492"/>
      <c r="DG432" s="492"/>
      <c r="DH432" s="493"/>
      <c r="DI432" s="491">
        <f>ROUND(Setup!$AP$6*AG432,0)</f>
        <v>0</v>
      </c>
      <c r="DJ432" s="492"/>
      <c r="DK432" s="492"/>
      <c r="DL432" s="492"/>
      <c r="DM432" s="493"/>
      <c r="DN432" s="491">
        <f>ROUND(Setup!$AP$6*AL432,0)</f>
        <v>0</v>
      </c>
      <c r="DO432" s="492"/>
      <c r="DP432" s="492"/>
      <c r="DQ432" s="492"/>
      <c r="DR432" s="493"/>
      <c r="DS432" s="491">
        <f>ROUND(Setup!$AP$6*AQ432,0)</f>
        <v>0</v>
      </c>
      <c r="DT432" s="492"/>
      <c r="DU432" s="492"/>
      <c r="DV432" s="492"/>
      <c r="DW432" s="493"/>
      <c r="DX432" s="490">
        <f t="shared" si="57"/>
        <v>0</v>
      </c>
      <c r="DY432" s="314"/>
      <c r="DZ432" s="314"/>
      <c r="EA432" s="314"/>
      <c r="EB432" s="326"/>
      <c r="EC432" s="222"/>
    </row>
    <row r="433" spans="2:133" ht="15" customHeight="1" x14ac:dyDescent="0.2">
      <c r="B433" s="86" t="str">
        <f t="shared" si="53"/>
        <v/>
      </c>
      <c r="C433" s="240"/>
      <c r="D433" s="467"/>
      <c r="E433" s="467"/>
      <c r="F433" s="467"/>
      <c r="G433" s="467"/>
      <c r="H433" s="467"/>
      <c r="I433" s="467"/>
      <c r="J433" s="467"/>
      <c r="K433" s="467"/>
      <c r="L433" s="467"/>
      <c r="M433" s="467"/>
      <c r="N433" s="467"/>
      <c r="O433" s="467"/>
      <c r="P433" s="467"/>
      <c r="Q433" s="467"/>
      <c r="R433" s="442"/>
      <c r="S433" s="443"/>
      <c r="T433" s="443"/>
      <c r="U433" s="443"/>
      <c r="V433" s="443"/>
      <c r="W433" s="443"/>
      <c r="X433" s="443"/>
      <c r="Y433" s="443"/>
      <c r="Z433" s="443"/>
      <c r="AA433" s="443"/>
      <c r="AB433" s="415"/>
      <c r="AC433" s="416"/>
      <c r="AD433" s="416"/>
      <c r="AE433" s="416"/>
      <c r="AF433" s="417"/>
      <c r="AG433" s="415"/>
      <c r="AH433" s="416"/>
      <c r="AI433" s="416"/>
      <c r="AJ433" s="416"/>
      <c r="AK433" s="417"/>
      <c r="AL433" s="415"/>
      <c r="AM433" s="416"/>
      <c r="AN433" s="416"/>
      <c r="AO433" s="416"/>
      <c r="AP433" s="417"/>
      <c r="AQ433" s="415"/>
      <c r="AR433" s="416"/>
      <c r="AS433" s="416"/>
      <c r="AT433" s="416"/>
      <c r="AU433" s="417"/>
      <c r="AV433" s="424">
        <f t="shared" si="56"/>
        <v>0</v>
      </c>
      <c r="AW433" s="425"/>
      <c r="AX433" s="425"/>
      <c r="AY433" s="425"/>
      <c r="AZ433" s="426"/>
      <c r="CV433" s="86"/>
      <c r="DC433" s="222"/>
      <c r="DD433" s="491">
        <f>ROUND(Setup!$AP$6*AB433,0)</f>
        <v>0</v>
      </c>
      <c r="DE433" s="492"/>
      <c r="DF433" s="492"/>
      <c r="DG433" s="492"/>
      <c r="DH433" s="493"/>
      <c r="DI433" s="491">
        <f>ROUND(Setup!$AP$6*AG433,0)</f>
        <v>0</v>
      </c>
      <c r="DJ433" s="492"/>
      <c r="DK433" s="492"/>
      <c r="DL433" s="492"/>
      <c r="DM433" s="493"/>
      <c r="DN433" s="491">
        <f>ROUND(Setup!$AP$6*AL433,0)</f>
        <v>0</v>
      </c>
      <c r="DO433" s="492"/>
      <c r="DP433" s="492"/>
      <c r="DQ433" s="492"/>
      <c r="DR433" s="493"/>
      <c r="DS433" s="491">
        <f>ROUND(Setup!$AP$6*AQ433,0)</f>
        <v>0</v>
      </c>
      <c r="DT433" s="492"/>
      <c r="DU433" s="492"/>
      <c r="DV433" s="492"/>
      <c r="DW433" s="493"/>
      <c r="DX433" s="490">
        <f t="shared" si="57"/>
        <v>0</v>
      </c>
      <c r="DY433" s="314"/>
      <c r="DZ433" s="314"/>
      <c r="EA433" s="314"/>
      <c r="EB433" s="326"/>
      <c r="EC433" s="222"/>
    </row>
    <row r="434" spans="2:133" ht="15" customHeight="1" x14ac:dyDescent="0.2">
      <c r="B434" s="86" t="str">
        <f t="shared" si="53"/>
        <v/>
      </c>
      <c r="C434" s="240"/>
      <c r="D434" s="467"/>
      <c r="E434" s="467"/>
      <c r="F434" s="467"/>
      <c r="G434" s="467"/>
      <c r="H434" s="467"/>
      <c r="I434" s="467"/>
      <c r="J434" s="467"/>
      <c r="K434" s="467"/>
      <c r="L434" s="467"/>
      <c r="M434" s="467"/>
      <c r="N434" s="467"/>
      <c r="O434" s="467"/>
      <c r="P434" s="467"/>
      <c r="Q434" s="467"/>
      <c r="R434" s="442"/>
      <c r="S434" s="443"/>
      <c r="T434" s="443"/>
      <c r="U434" s="443"/>
      <c r="V434" s="443"/>
      <c r="W434" s="443"/>
      <c r="X434" s="443"/>
      <c r="Y434" s="443"/>
      <c r="Z434" s="443"/>
      <c r="AA434" s="443"/>
      <c r="AB434" s="415"/>
      <c r="AC434" s="416"/>
      <c r="AD434" s="416"/>
      <c r="AE434" s="416"/>
      <c r="AF434" s="417"/>
      <c r="AG434" s="415"/>
      <c r="AH434" s="416"/>
      <c r="AI434" s="416"/>
      <c r="AJ434" s="416"/>
      <c r="AK434" s="417"/>
      <c r="AL434" s="415"/>
      <c r="AM434" s="416"/>
      <c r="AN434" s="416"/>
      <c r="AO434" s="416"/>
      <c r="AP434" s="417"/>
      <c r="AQ434" s="415"/>
      <c r="AR434" s="416"/>
      <c r="AS434" s="416"/>
      <c r="AT434" s="416"/>
      <c r="AU434" s="417"/>
      <c r="AV434" s="424">
        <f t="shared" si="56"/>
        <v>0</v>
      </c>
      <c r="AW434" s="425"/>
      <c r="AX434" s="425"/>
      <c r="AY434" s="425"/>
      <c r="AZ434" s="426"/>
      <c r="CV434" s="86"/>
      <c r="DC434" s="222"/>
      <c r="DD434" s="491">
        <f>ROUND(Setup!$AP$6*AB434,0)</f>
        <v>0</v>
      </c>
      <c r="DE434" s="492"/>
      <c r="DF434" s="492"/>
      <c r="DG434" s="492"/>
      <c r="DH434" s="493"/>
      <c r="DI434" s="491">
        <f>ROUND(Setup!$AP$6*AG434,0)</f>
        <v>0</v>
      </c>
      <c r="DJ434" s="492"/>
      <c r="DK434" s="492"/>
      <c r="DL434" s="492"/>
      <c r="DM434" s="493"/>
      <c r="DN434" s="491">
        <f>ROUND(Setup!$AP$6*AL434,0)</f>
        <v>0</v>
      </c>
      <c r="DO434" s="492"/>
      <c r="DP434" s="492"/>
      <c r="DQ434" s="492"/>
      <c r="DR434" s="493"/>
      <c r="DS434" s="491">
        <f>ROUND(Setup!$AP$6*AQ434,0)</f>
        <v>0</v>
      </c>
      <c r="DT434" s="492"/>
      <c r="DU434" s="492"/>
      <c r="DV434" s="492"/>
      <c r="DW434" s="493"/>
      <c r="DX434" s="490">
        <f t="shared" si="57"/>
        <v>0</v>
      </c>
      <c r="DY434" s="314"/>
      <c r="DZ434" s="314"/>
      <c r="EA434" s="314"/>
      <c r="EB434" s="326"/>
      <c r="EC434" s="222"/>
    </row>
    <row r="435" spans="2:133" ht="15" customHeight="1" x14ac:dyDescent="0.2">
      <c r="B435" s="86" t="str">
        <f t="shared" si="53"/>
        <v/>
      </c>
      <c r="C435" s="240"/>
      <c r="D435" s="467"/>
      <c r="E435" s="467"/>
      <c r="F435" s="467"/>
      <c r="G435" s="467"/>
      <c r="H435" s="467"/>
      <c r="I435" s="467"/>
      <c r="J435" s="467"/>
      <c r="K435" s="467"/>
      <c r="L435" s="467"/>
      <c r="M435" s="467"/>
      <c r="N435" s="467"/>
      <c r="O435" s="467"/>
      <c r="P435" s="467"/>
      <c r="Q435" s="467"/>
      <c r="R435" s="442"/>
      <c r="S435" s="443"/>
      <c r="T435" s="443"/>
      <c r="U435" s="443"/>
      <c r="V435" s="443"/>
      <c r="W435" s="443"/>
      <c r="X435" s="443"/>
      <c r="Y435" s="443"/>
      <c r="Z435" s="443"/>
      <c r="AA435" s="443"/>
      <c r="AB435" s="415"/>
      <c r="AC435" s="416"/>
      <c r="AD435" s="416"/>
      <c r="AE435" s="416"/>
      <c r="AF435" s="417"/>
      <c r="AG435" s="415"/>
      <c r="AH435" s="416"/>
      <c r="AI435" s="416"/>
      <c r="AJ435" s="416"/>
      <c r="AK435" s="417"/>
      <c r="AL435" s="415"/>
      <c r="AM435" s="416"/>
      <c r="AN435" s="416"/>
      <c r="AO435" s="416"/>
      <c r="AP435" s="417"/>
      <c r="AQ435" s="415"/>
      <c r="AR435" s="416"/>
      <c r="AS435" s="416"/>
      <c r="AT435" s="416"/>
      <c r="AU435" s="417"/>
      <c r="AV435" s="424">
        <f t="shared" si="56"/>
        <v>0</v>
      </c>
      <c r="AW435" s="425"/>
      <c r="AX435" s="425"/>
      <c r="AY435" s="425"/>
      <c r="AZ435" s="426"/>
      <c r="CV435" s="86"/>
      <c r="DC435" s="222"/>
      <c r="DD435" s="491">
        <f>ROUND(Setup!$AP$6*AB435,0)</f>
        <v>0</v>
      </c>
      <c r="DE435" s="492"/>
      <c r="DF435" s="492"/>
      <c r="DG435" s="492"/>
      <c r="DH435" s="493"/>
      <c r="DI435" s="491">
        <f>ROUND(Setup!$AP$6*AG435,0)</f>
        <v>0</v>
      </c>
      <c r="DJ435" s="492"/>
      <c r="DK435" s="492"/>
      <c r="DL435" s="492"/>
      <c r="DM435" s="493"/>
      <c r="DN435" s="491">
        <f>ROUND(Setup!$AP$6*AL435,0)</f>
        <v>0</v>
      </c>
      <c r="DO435" s="492"/>
      <c r="DP435" s="492"/>
      <c r="DQ435" s="492"/>
      <c r="DR435" s="493"/>
      <c r="DS435" s="491">
        <f>ROUND(Setup!$AP$6*AQ435,0)</f>
        <v>0</v>
      </c>
      <c r="DT435" s="492"/>
      <c r="DU435" s="492"/>
      <c r="DV435" s="492"/>
      <c r="DW435" s="493"/>
      <c r="DX435" s="490">
        <f t="shared" si="57"/>
        <v>0</v>
      </c>
      <c r="DY435" s="314"/>
      <c r="DZ435" s="314"/>
      <c r="EA435" s="314"/>
      <c r="EB435" s="326"/>
      <c r="EC435" s="222"/>
    </row>
    <row r="436" spans="2:133" ht="15" customHeight="1" x14ac:dyDescent="0.2">
      <c r="B436" s="86" t="str">
        <f t="shared" si="53"/>
        <v/>
      </c>
      <c r="C436" s="240"/>
      <c r="D436" s="467"/>
      <c r="E436" s="467"/>
      <c r="F436" s="467"/>
      <c r="G436" s="467"/>
      <c r="H436" s="467"/>
      <c r="I436" s="467"/>
      <c r="J436" s="467"/>
      <c r="K436" s="467"/>
      <c r="L436" s="467"/>
      <c r="M436" s="467"/>
      <c r="N436" s="467"/>
      <c r="O436" s="467"/>
      <c r="P436" s="467"/>
      <c r="Q436" s="467"/>
      <c r="R436" s="442"/>
      <c r="S436" s="443"/>
      <c r="T436" s="443"/>
      <c r="U436" s="443"/>
      <c r="V436" s="443"/>
      <c r="W436" s="443"/>
      <c r="X436" s="443"/>
      <c r="Y436" s="443"/>
      <c r="Z436" s="443"/>
      <c r="AA436" s="443"/>
      <c r="AB436" s="415"/>
      <c r="AC436" s="416"/>
      <c r="AD436" s="416"/>
      <c r="AE436" s="416"/>
      <c r="AF436" s="417"/>
      <c r="AG436" s="415"/>
      <c r="AH436" s="416"/>
      <c r="AI436" s="416"/>
      <c r="AJ436" s="416"/>
      <c r="AK436" s="417"/>
      <c r="AL436" s="415"/>
      <c r="AM436" s="416"/>
      <c r="AN436" s="416"/>
      <c r="AO436" s="416"/>
      <c r="AP436" s="417"/>
      <c r="AQ436" s="415"/>
      <c r="AR436" s="416"/>
      <c r="AS436" s="416"/>
      <c r="AT436" s="416"/>
      <c r="AU436" s="417"/>
      <c r="AV436" s="424">
        <f t="shared" si="56"/>
        <v>0</v>
      </c>
      <c r="AW436" s="425"/>
      <c r="AX436" s="425"/>
      <c r="AY436" s="425"/>
      <c r="AZ436" s="426"/>
      <c r="CV436" s="86"/>
      <c r="DC436" s="222"/>
      <c r="DD436" s="491">
        <f>ROUND(Setup!$AP$6*AB436,0)</f>
        <v>0</v>
      </c>
      <c r="DE436" s="492"/>
      <c r="DF436" s="492"/>
      <c r="DG436" s="492"/>
      <c r="DH436" s="493"/>
      <c r="DI436" s="491">
        <f>ROUND(Setup!$AP$6*AG436,0)</f>
        <v>0</v>
      </c>
      <c r="DJ436" s="492"/>
      <c r="DK436" s="492"/>
      <c r="DL436" s="492"/>
      <c r="DM436" s="493"/>
      <c r="DN436" s="491">
        <f>ROUND(Setup!$AP$6*AL436,0)</f>
        <v>0</v>
      </c>
      <c r="DO436" s="492"/>
      <c r="DP436" s="492"/>
      <c r="DQ436" s="492"/>
      <c r="DR436" s="493"/>
      <c r="DS436" s="491">
        <f>ROUND(Setup!$AP$6*AQ436,0)</f>
        <v>0</v>
      </c>
      <c r="DT436" s="492"/>
      <c r="DU436" s="492"/>
      <c r="DV436" s="492"/>
      <c r="DW436" s="493"/>
      <c r="DX436" s="490">
        <f t="shared" si="57"/>
        <v>0</v>
      </c>
      <c r="DY436" s="314"/>
      <c r="DZ436" s="314"/>
      <c r="EA436" s="314"/>
      <c r="EB436" s="326"/>
      <c r="EC436" s="222"/>
    </row>
    <row r="437" spans="2:133" ht="15" customHeight="1" x14ac:dyDescent="0.2">
      <c r="B437" s="86" t="str">
        <f t="shared" si="53"/>
        <v/>
      </c>
      <c r="C437" s="240"/>
      <c r="D437" s="467"/>
      <c r="E437" s="467"/>
      <c r="F437" s="467"/>
      <c r="G437" s="467"/>
      <c r="H437" s="467"/>
      <c r="I437" s="467"/>
      <c r="J437" s="467"/>
      <c r="K437" s="467"/>
      <c r="L437" s="467"/>
      <c r="M437" s="467"/>
      <c r="N437" s="467"/>
      <c r="O437" s="467"/>
      <c r="P437" s="467"/>
      <c r="Q437" s="467"/>
      <c r="R437" s="442"/>
      <c r="S437" s="443"/>
      <c r="T437" s="443"/>
      <c r="U437" s="443"/>
      <c r="V437" s="443"/>
      <c r="W437" s="443"/>
      <c r="X437" s="443"/>
      <c r="Y437" s="443"/>
      <c r="Z437" s="443"/>
      <c r="AA437" s="443"/>
      <c r="AB437" s="415"/>
      <c r="AC437" s="416"/>
      <c r="AD437" s="416"/>
      <c r="AE437" s="416"/>
      <c r="AF437" s="417"/>
      <c r="AG437" s="415"/>
      <c r="AH437" s="416"/>
      <c r="AI437" s="416"/>
      <c r="AJ437" s="416"/>
      <c r="AK437" s="417"/>
      <c r="AL437" s="415"/>
      <c r="AM437" s="416"/>
      <c r="AN437" s="416"/>
      <c r="AO437" s="416"/>
      <c r="AP437" s="417"/>
      <c r="AQ437" s="415"/>
      <c r="AR437" s="416"/>
      <c r="AS437" s="416"/>
      <c r="AT437" s="416"/>
      <c r="AU437" s="417"/>
      <c r="AV437" s="424">
        <f t="shared" si="56"/>
        <v>0</v>
      </c>
      <c r="AW437" s="425"/>
      <c r="AX437" s="425"/>
      <c r="AY437" s="425"/>
      <c r="AZ437" s="426"/>
      <c r="CV437" s="86"/>
      <c r="DC437" s="222"/>
      <c r="DD437" s="491">
        <f>ROUND(Setup!$AP$6*AB437,0)</f>
        <v>0</v>
      </c>
      <c r="DE437" s="492"/>
      <c r="DF437" s="492"/>
      <c r="DG437" s="492"/>
      <c r="DH437" s="493"/>
      <c r="DI437" s="491">
        <f>ROUND(Setup!$AP$6*AG437,0)</f>
        <v>0</v>
      </c>
      <c r="DJ437" s="492"/>
      <c r="DK437" s="492"/>
      <c r="DL437" s="492"/>
      <c r="DM437" s="493"/>
      <c r="DN437" s="491">
        <f>ROUND(Setup!$AP$6*AL437,0)</f>
        <v>0</v>
      </c>
      <c r="DO437" s="492"/>
      <c r="DP437" s="492"/>
      <c r="DQ437" s="492"/>
      <c r="DR437" s="493"/>
      <c r="DS437" s="491">
        <f>ROUND(Setup!$AP$6*AQ437,0)</f>
        <v>0</v>
      </c>
      <c r="DT437" s="492"/>
      <c r="DU437" s="492"/>
      <c r="DV437" s="492"/>
      <c r="DW437" s="493"/>
      <c r="DX437" s="490">
        <f t="shared" si="57"/>
        <v>0</v>
      </c>
      <c r="DY437" s="314"/>
      <c r="DZ437" s="314"/>
      <c r="EA437" s="314"/>
      <c r="EB437" s="326"/>
      <c r="EC437" s="222"/>
    </row>
    <row r="438" spans="2:133" ht="15" customHeight="1" x14ac:dyDescent="0.2">
      <c r="B438" s="86" t="str">
        <f t="shared" si="53"/>
        <v/>
      </c>
      <c r="C438" s="240"/>
      <c r="D438" s="467"/>
      <c r="E438" s="467"/>
      <c r="F438" s="467"/>
      <c r="G438" s="467"/>
      <c r="H438" s="467"/>
      <c r="I438" s="467"/>
      <c r="J438" s="467"/>
      <c r="K438" s="467"/>
      <c r="L438" s="467"/>
      <c r="M438" s="467"/>
      <c r="N438" s="467"/>
      <c r="O438" s="467"/>
      <c r="P438" s="467"/>
      <c r="Q438" s="467"/>
      <c r="R438" s="442"/>
      <c r="S438" s="443"/>
      <c r="T438" s="443"/>
      <c r="U438" s="443"/>
      <c r="V438" s="443"/>
      <c r="W438" s="443"/>
      <c r="X438" s="443"/>
      <c r="Y438" s="443"/>
      <c r="Z438" s="443"/>
      <c r="AA438" s="443"/>
      <c r="AB438" s="415"/>
      <c r="AC438" s="416"/>
      <c r="AD438" s="416"/>
      <c r="AE438" s="416"/>
      <c r="AF438" s="417"/>
      <c r="AG438" s="415"/>
      <c r="AH438" s="416"/>
      <c r="AI438" s="416"/>
      <c r="AJ438" s="416"/>
      <c r="AK438" s="417"/>
      <c r="AL438" s="415"/>
      <c r="AM438" s="416"/>
      <c r="AN438" s="416"/>
      <c r="AO438" s="416"/>
      <c r="AP438" s="417"/>
      <c r="AQ438" s="415"/>
      <c r="AR438" s="416"/>
      <c r="AS438" s="416"/>
      <c r="AT438" s="416"/>
      <c r="AU438" s="417"/>
      <c r="AV438" s="424">
        <f t="shared" si="56"/>
        <v>0</v>
      </c>
      <c r="AW438" s="425"/>
      <c r="AX438" s="425"/>
      <c r="AY438" s="425"/>
      <c r="AZ438" s="426"/>
      <c r="CV438" s="86"/>
      <c r="DC438" s="222"/>
      <c r="DD438" s="491">
        <f>ROUND(Setup!$AP$6*AB438,0)</f>
        <v>0</v>
      </c>
      <c r="DE438" s="492"/>
      <c r="DF438" s="492"/>
      <c r="DG438" s="492"/>
      <c r="DH438" s="493"/>
      <c r="DI438" s="491">
        <f>ROUND(Setup!$AP$6*AG438,0)</f>
        <v>0</v>
      </c>
      <c r="DJ438" s="492"/>
      <c r="DK438" s="492"/>
      <c r="DL438" s="492"/>
      <c r="DM438" s="493"/>
      <c r="DN438" s="491">
        <f>ROUND(Setup!$AP$6*AL438,0)</f>
        <v>0</v>
      </c>
      <c r="DO438" s="492"/>
      <c r="DP438" s="492"/>
      <c r="DQ438" s="492"/>
      <c r="DR438" s="493"/>
      <c r="DS438" s="491">
        <f>ROUND(Setup!$AP$6*AQ438,0)</f>
        <v>0</v>
      </c>
      <c r="DT438" s="492"/>
      <c r="DU438" s="492"/>
      <c r="DV438" s="492"/>
      <c r="DW438" s="493"/>
      <c r="DX438" s="490">
        <f t="shared" si="57"/>
        <v>0</v>
      </c>
      <c r="DY438" s="314"/>
      <c r="DZ438" s="314"/>
      <c r="EA438" s="314"/>
      <c r="EB438" s="326"/>
      <c r="EC438" s="222"/>
    </row>
    <row r="439" spans="2:133" ht="15" customHeight="1" x14ac:dyDescent="0.2">
      <c r="B439" s="86" t="str">
        <f t="shared" si="53"/>
        <v/>
      </c>
      <c r="C439" s="240"/>
      <c r="D439" s="467"/>
      <c r="E439" s="467"/>
      <c r="F439" s="467"/>
      <c r="G439" s="467"/>
      <c r="H439" s="467"/>
      <c r="I439" s="467"/>
      <c r="J439" s="467"/>
      <c r="K439" s="467"/>
      <c r="L439" s="467"/>
      <c r="M439" s="467"/>
      <c r="N439" s="467"/>
      <c r="O439" s="467"/>
      <c r="P439" s="467"/>
      <c r="Q439" s="467"/>
      <c r="R439" s="442"/>
      <c r="S439" s="443"/>
      <c r="T439" s="443"/>
      <c r="U439" s="443"/>
      <c r="V439" s="443"/>
      <c r="W439" s="443"/>
      <c r="X439" s="443"/>
      <c r="Y439" s="443"/>
      <c r="Z439" s="443"/>
      <c r="AA439" s="443"/>
      <c r="AB439" s="415"/>
      <c r="AC439" s="416"/>
      <c r="AD439" s="416"/>
      <c r="AE439" s="416"/>
      <c r="AF439" s="417"/>
      <c r="AG439" s="415"/>
      <c r="AH439" s="416"/>
      <c r="AI439" s="416"/>
      <c r="AJ439" s="416"/>
      <c r="AK439" s="417"/>
      <c r="AL439" s="415"/>
      <c r="AM439" s="416"/>
      <c r="AN439" s="416"/>
      <c r="AO439" s="416"/>
      <c r="AP439" s="417"/>
      <c r="AQ439" s="415"/>
      <c r="AR439" s="416"/>
      <c r="AS439" s="416"/>
      <c r="AT439" s="416"/>
      <c r="AU439" s="417"/>
      <c r="AV439" s="424">
        <f t="shared" si="56"/>
        <v>0</v>
      </c>
      <c r="AW439" s="425"/>
      <c r="AX439" s="425"/>
      <c r="AY439" s="425"/>
      <c r="AZ439" s="426"/>
      <c r="CV439" s="86"/>
      <c r="DC439" s="222"/>
      <c r="DD439" s="491">
        <f>ROUND(Setup!$AP$6*AB439,0)</f>
        <v>0</v>
      </c>
      <c r="DE439" s="492"/>
      <c r="DF439" s="492"/>
      <c r="DG439" s="492"/>
      <c r="DH439" s="493"/>
      <c r="DI439" s="491">
        <f>ROUND(Setup!$AP$6*AG439,0)</f>
        <v>0</v>
      </c>
      <c r="DJ439" s="492"/>
      <c r="DK439" s="492"/>
      <c r="DL439" s="492"/>
      <c r="DM439" s="493"/>
      <c r="DN439" s="491">
        <f>ROUND(Setup!$AP$6*AL439,0)</f>
        <v>0</v>
      </c>
      <c r="DO439" s="492"/>
      <c r="DP439" s="492"/>
      <c r="DQ439" s="492"/>
      <c r="DR439" s="493"/>
      <c r="DS439" s="491">
        <f>ROUND(Setup!$AP$6*AQ439,0)</f>
        <v>0</v>
      </c>
      <c r="DT439" s="492"/>
      <c r="DU439" s="492"/>
      <c r="DV439" s="492"/>
      <c r="DW439" s="493"/>
      <c r="DX439" s="490">
        <f t="shared" si="57"/>
        <v>0</v>
      </c>
      <c r="DY439" s="314"/>
      <c r="DZ439" s="314"/>
      <c r="EA439" s="314"/>
      <c r="EB439" s="326"/>
      <c r="EC439" s="222"/>
    </row>
    <row r="440" spans="2:133" ht="15" customHeight="1" x14ac:dyDescent="0.2">
      <c r="B440" s="86" t="str">
        <f t="shared" si="53"/>
        <v/>
      </c>
      <c r="C440" s="240"/>
      <c r="D440" s="467"/>
      <c r="E440" s="467"/>
      <c r="F440" s="467"/>
      <c r="G440" s="467"/>
      <c r="H440" s="467"/>
      <c r="I440" s="467"/>
      <c r="J440" s="467"/>
      <c r="K440" s="467"/>
      <c r="L440" s="467"/>
      <c r="M440" s="467"/>
      <c r="N440" s="467"/>
      <c r="O440" s="467"/>
      <c r="P440" s="467"/>
      <c r="Q440" s="467"/>
      <c r="R440" s="442"/>
      <c r="S440" s="443"/>
      <c r="T440" s="443"/>
      <c r="U440" s="443"/>
      <c r="V440" s="443"/>
      <c r="W440" s="443"/>
      <c r="X440" s="443"/>
      <c r="Y440" s="443"/>
      <c r="Z440" s="443"/>
      <c r="AA440" s="443"/>
      <c r="AB440" s="415"/>
      <c r="AC440" s="416"/>
      <c r="AD440" s="416"/>
      <c r="AE440" s="416"/>
      <c r="AF440" s="417"/>
      <c r="AG440" s="415"/>
      <c r="AH440" s="416"/>
      <c r="AI440" s="416"/>
      <c r="AJ440" s="416"/>
      <c r="AK440" s="417"/>
      <c r="AL440" s="415"/>
      <c r="AM440" s="416"/>
      <c r="AN440" s="416"/>
      <c r="AO440" s="416"/>
      <c r="AP440" s="417"/>
      <c r="AQ440" s="415"/>
      <c r="AR440" s="416"/>
      <c r="AS440" s="416"/>
      <c r="AT440" s="416"/>
      <c r="AU440" s="417"/>
      <c r="AV440" s="424">
        <f t="shared" si="56"/>
        <v>0</v>
      </c>
      <c r="AW440" s="425"/>
      <c r="AX440" s="425"/>
      <c r="AY440" s="425"/>
      <c r="AZ440" s="426"/>
      <c r="CV440" s="86"/>
      <c r="DC440" s="222"/>
      <c r="DD440" s="491">
        <f>ROUND(Setup!$AP$6*AB440,0)</f>
        <v>0</v>
      </c>
      <c r="DE440" s="492"/>
      <c r="DF440" s="492"/>
      <c r="DG440" s="492"/>
      <c r="DH440" s="493"/>
      <c r="DI440" s="491">
        <f>ROUND(Setup!$AP$6*AG440,0)</f>
        <v>0</v>
      </c>
      <c r="DJ440" s="492"/>
      <c r="DK440" s="492"/>
      <c r="DL440" s="492"/>
      <c r="DM440" s="493"/>
      <c r="DN440" s="491">
        <f>ROUND(Setup!$AP$6*AL440,0)</f>
        <v>0</v>
      </c>
      <c r="DO440" s="492"/>
      <c r="DP440" s="492"/>
      <c r="DQ440" s="492"/>
      <c r="DR440" s="493"/>
      <c r="DS440" s="491">
        <f>ROUND(Setup!$AP$6*AQ440,0)</f>
        <v>0</v>
      </c>
      <c r="DT440" s="492"/>
      <c r="DU440" s="492"/>
      <c r="DV440" s="492"/>
      <c r="DW440" s="493"/>
      <c r="DX440" s="490">
        <f t="shared" si="57"/>
        <v>0</v>
      </c>
      <c r="DY440" s="314"/>
      <c r="DZ440" s="314"/>
      <c r="EA440" s="314"/>
      <c r="EB440" s="326"/>
      <c r="EC440" s="222"/>
    </row>
    <row r="441" spans="2:133" ht="15" customHeight="1" x14ac:dyDescent="0.2">
      <c r="B441" s="86" t="str">
        <f t="shared" si="53"/>
        <v/>
      </c>
      <c r="C441" s="240"/>
      <c r="D441" s="467"/>
      <c r="E441" s="467"/>
      <c r="F441" s="467"/>
      <c r="G441" s="467"/>
      <c r="H441" s="467"/>
      <c r="I441" s="467"/>
      <c r="J441" s="467"/>
      <c r="K441" s="467"/>
      <c r="L441" s="467"/>
      <c r="M441" s="467"/>
      <c r="N441" s="467"/>
      <c r="O441" s="467"/>
      <c r="P441" s="467"/>
      <c r="Q441" s="467"/>
      <c r="R441" s="442"/>
      <c r="S441" s="443"/>
      <c r="T441" s="443"/>
      <c r="U441" s="443"/>
      <c r="V441" s="443"/>
      <c r="W441" s="443"/>
      <c r="X441" s="443"/>
      <c r="Y441" s="443"/>
      <c r="Z441" s="443"/>
      <c r="AA441" s="443"/>
      <c r="AB441" s="415"/>
      <c r="AC441" s="416"/>
      <c r="AD441" s="416"/>
      <c r="AE441" s="416"/>
      <c r="AF441" s="417"/>
      <c r="AG441" s="415"/>
      <c r="AH441" s="416"/>
      <c r="AI441" s="416"/>
      <c r="AJ441" s="416"/>
      <c r="AK441" s="417"/>
      <c r="AL441" s="415"/>
      <c r="AM441" s="416"/>
      <c r="AN441" s="416"/>
      <c r="AO441" s="416"/>
      <c r="AP441" s="417"/>
      <c r="AQ441" s="415"/>
      <c r="AR441" s="416"/>
      <c r="AS441" s="416"/>
      <c r="AT441" s="416"/>
      <c r="AU441" s="417"/>
      <c r="AV441" s="424">
        <f t="shared" si="56"/>
        <v>0</v>
      </c>
      <c r="AW441" s="425"/>
      <c r="AX441" s="425"/>
      <c r="AY441" s="425"/>
      <c r="AZ441" s="426"/>
      <c r="CV441" s="86"/>
      <c r="DC441" s="222"/>
      <c r="DD441" s="491">
        <f>ROUND(Setup!$AP$6*AB441,0)</f>
        <v>0</v>
      </c>
      <c r="DE441" s="492"/>
      <c r="DF441" s="492"/>
      <c r="DG441" s="492"/>
      <c r="DH441" s="493"/>
      <c r="DI441" s="491">
        <f>ROUND(Setup!$AP$6*AG441,0)</f>
        <v>0</v>
      </c>
      <c r="DJ441" s="492"/>
      <c r="DK441" s="492"/>
      <c r="DL441" s="492"/>
      <c r="DM441" s="493"/>
      <c r="DN441" s="491">
        <f>ROUND(Setup!$AP$6*AL441,0)</f>
        <v>0</v>
      </c>
      <c r="DO441" s="492"/>
      <c r="DP441" s="492"/>
      <c r="DQ441" s="492"/>
      <c r="DR441" s="493"/>
      <c r="DS441" s="491">
        <f>ROUND(Setup!$AP$6*AQ441,0)</f>
        <v>0</v>
      </c>
      <c r="DT441" s="492"/>
      <c r="DU441" s="492"/>
      <c r="DV441" s="492"/>
      <c r="DW441" s="493"/>
      <c r="DX441" s="490">
        <f t="shared" si="57"/>
        <v>0</v>
      </c>
      <c r="DY441" s="314"/>
      <c r="DZ441" s="314"/>
      <c r="EA441" s="314"/>
      <c r="EB441" s="326"/>
      <c r="EC441" s="222"/>
    </row>
    <row r="442" spans="2:133" ht="15" customHeight="1" x14ac:dyDescent="0.2">
      <c r="B442" s="86" t="str">
        <f t="shared" si="53"/>
        <v/>
      </c>
      <c r="C442" s="240"/>
      <c r="D442" s="467"/>
      <c r="E442" s="467"/>
      <c r="F442" s="467"/>
      <c r="G442" s="467"/>
      <c r="H442" s="467"/>
      <c r="I442" s="467"/>
      <c r="J442" s="467"/>
      <c r="K442" s="467"/>
      <c r="L442" s="467"/>
      <c r="M442" s="467"/>
      <c r="N442" s="467"/>
      <c r="O442" s="467"/>
      <c r="P442" s="467"/>
      <c r="Q442" s="467"/>
      <c r="R442" s="442"/>
      <c r="S442" s="443"/>
      <c r="T442" s="443"/>
      <c r="U442" s="443"/>
      <c r="V442" s="443"/>
      <c r="W442" s="443"/>
      <c r="X442" s="443"/>
      <c r="Y442" s="443"/>
      <c r="Z442" s="443"/>
      <c r="AA442" s="443"/>
      <c r="AB442" s="415"/>
      <c r="AC442" s="416"/>
      <c r="AD442" s="416"/>
      <c r="AE442" s="416"/>
      <c r="AF442" s="417"/>
      <c r="AG442" s="415"/>
      <c r="AH442" s="416"/>
      <c r="AI442" s="416"/>
      <c r="AJ442" s="416"/>
      <c r="AK442" s="417"/>
      <c r="AL442" s="415"/>
      <c r="AM442" s="416"/>
      <c r="AN442" s="416"/>
      <c r="AO442" s="416"/>
      <c r="AP442" s="417"/>
      <c r="AQ442" s="415"/>
      <c r="AR442" s="416"/>
      <c r="AS442" s="416"/>
      <c r="AT442" s="416"/>
      <c r="AU442" s="417"/>
      <c r="AV442" s="424">
        <f t="shared" si="56"/>
        <v>0</v>
      </c>
      <c r="AW442" s="425"/>
      <c r="AX442" s="425"/>
      <c r="AY442" s="425"/>
      <c r="AZ442" s="426"/>
      <c r="CV442" s="86"/>
      <c r="DC442" s="222"/>
      <c r="DD442" s="491">
        <f>ROUND(Setup!$AP$6*AB442,0)</f>
        <v>0</v>
      </c>
      <c r="DE442" s="492"/>
      <c r="DF442" s="492"/>
      <c r="DG442" s="492"/>
      <c r="DH442" s="493"/>
      <c r="DI442" s="491">
        <f>ROUND(Setup!$AP$6*AG442,0)</f>
        <v>0</v>
      </c>
      <c r="DJ442" s="492"/>
      <c r="DK442" s="492"/>
      <c r="DL442" s="492"/>
      <c r="DM442" s="493"/>
      <c r="DN442" s="491">
        <f>ROUND(Setup!$AP$6*AL442,0)</f>
        <v>0</v>
      </c>
      <c r="DO442" s="492"/>
      <c r="DP442" s="492"/>
      <c r="DQ442" s="492"/>
      <c r="DR442" s="493"/>
      <c r="DS442" s="491">
        <f>ROUND(Setup!$AP$6*AQ442,0)</f>
        <v>0</v>
      </c>
      <c r="DT442" s="492"/>
      <c r="DU442" s="492"/>
      <c r="DV442" s="492"/>
      <c r="DW442" s="493"/>
      <c r="DX442" s="490">
        <f t="shared" si="57"/>
        <v>0</v>
      </c>
      <c r="DY442" s="314"/>
      <c r="DZ442" s="314"/>
      <c r="EA442" s="314"/>
      <c r="EB442" s="326"/>
      <c r="EC442" s="222"/>
    </row>
    <row r="443" spans="2:133" ht="15" customHeight="1" x14ac:dyDescent="0.2">
      <c r="B443" s="86" t="str">
        <f t="shared" si="53"/>
        <v/>
      </c>
      <c r="C443" s="240"/>
      <c r="D443" s="467"/>
      <c r="E443" s="467"/>
      <c r="F443" s="467"/>
      <c r="G443" s="467"/>
      <c r="H443" s="467"/>
      <c r="I443" s="467"/>
      <c r="J443" s="467"/>
      <c r="K443" s="467"/>
      <c r="L443" s="467"/>
      <c r="M443" s="467"/>
      <c r="N443" s="467"/>
      <c r="O443" s="467"/>
      <c r="P443" s="467"/>
      <c r="Q443" s="467"/>
      <c r="R443" s="442"/>
      <c r="S443" s="443"/>
      <c r="T443" s="443"/>
      <c r="U443" s="443"/>
      <c r="V443" s="443"/>
      <c r="W443" s="443"/>
      <c r="X443" s="443"/>
      <c r="Y443" s="443"/>
      <c r="Z443" s="443"/>
      <c r="AA443" s="443"/>
      <c r="AB443" s="415"/>
      <c r="AC443" s="416"/>
      <c r="AD443" s="416"/>
      <c r="AE443" s="416"/>
      <c r="AF443" s="417"/>
      <c r="AG443" s="415"/>
      <c r="AH443" s="416"/>
      <c r="AI443" s="416"/>
      <c r="AJ443" s="416"/>
      <c r="AK443" s="417"/>
      <c r="AL443" s="415"/>
      <c r="AM443" s="416"/>
      <c r="AN443" s="416"/>
      <c r="AO443" s="416"/>
      <c r="AP443" s="417"/>
      <c r="AQ443" s="415"/>
      <c r="AR443" s="416"/>
      <c r="AS443" s="416"/>
      <c r="AT443" s="416"/>
      <c r="AU443" s="417"/>
      <c r="AV443" s="424">
        <f t="shared" si="56"/>
        <v>0</v>
      </c>
      <c r="AW443" s="425"/>
      <c r="AX443" s="425"/>
      <c r="AY443" s="425"/>
      <c r="AZ443" s="426"/>
      <c r="CV443" s="86"/>
      <c r="DC443" s="222"/>
      <c r="DD443" s="491">
        <f>ROUND(Setup!$AP$6*AB443,0)</f>
        <v>0</v>
      </c>
      <c r="DE443" s="492"/>
      <c r="DF443" s="492"/>
      <c r="DG443" s="492"/>
      <c r="DH443" s="493"/>
      <c r="DI443" s="491">
        <f>ROUND(Setup!$AP$6*AG443,0)</f>
        <v>0</v>
      </c>
      <c r="DJ443" s="492"/>
      <c r="DK443" s="492"/>
      <c r="DL443" s="492"/>
      <c r="DM443" s="493"/>
      <c r="DN443" s="491">
        <f>ROUND(Setup!$AP$6*AL443,0)</f>
        <v>0</v>
      </c>
      <c r="DO443" s="492"/>
      <c r="DP443" s="492"/>
      <c r="DQ443" s="492"/>
      <c r="DR443" s="493"/>
      <c r="DS443" s="491">
        <f>ROUND(Setup!$AP$6*AQ443,0)</f>
        <v>0</v>
      </c>
      <c r="DT443" s="492"/>
      <c r="DU443" s="492"/>
      <c r="DV443" s="492"/>
      <c r="DW443" s="493"/>
      <c r="DX443" s="490">
        <f t="shared" si="57"/>
        <v>0</v>
      </c>
      <c r="DY443" s="314"/>
      <c r="DZ443" s="314"/>
      <c r="EA443" s="314"/>
      <c r="EB443" s="326"/>
      <c r="EC443" s="222"/>
    </row>
    <row r="444" spans="2:133" ht="15" customHeight="1" x14ac:dyDescent="0.2">
      <c r="B444" s="86" t="str">
        <f t="shared" si="53"/>
        <v/>
      </c>
      <c r="C444" s="240"/>
      <c r="D444" s="467"/>
      <c r="E444" s="467"/>
      <c r="F444" s="467"/>
      <c r="G444" s="467"/>
      <c r="H444" s="467"/>
      <c r="I444" s="467"/>
      <c r="J444" s="467"/>
      <c r="K444" s="467"/>
      <c r="L444" s="467"/>
      <c r="M444" s="467"/>
      <c r="N444" s="467"/>
      <c r="O444" s="467"/>
      <c r="P444" s="467"/>
      <c r="Q444" s="467"/>
      <c r="R444" s="442"/>
      <c r="S444" s="443"/>
      <c r="T444" s="443"/>
      <c r="U444" s="443"/>
      <c r="V444" s="443"/>
      <c r="W444" s="443"/>
      <c r="X444" s="443"/>
      <c r="Y444" s="443"/>
      <c r="Z444" s="443"/>
      <c r="AA444" s="443"/>
      <c r="AB444" s="415"/>
      <c r="AC444" s="416"/>
      <c r="AD444" s="416"/>
      <c r="AE444" s="416"/>
      <c r="AF444" s="417"/>
      <c r="AG444" s="415"/>
      <c r="AH444" s="416"/>
      <c r="AI444" s="416"/>
      <c r="AJ444" s="416"/>
      <c r="AK444" s="417"/>
      <c r="AL444" s="415"/>
      <c r="AM444" s="416"/>
      <c r="AN444" s="416"/>
      <c r="AO444" s="416"/>
      <c r="AP444" s="417"/>
      <c r="AQ444" s="415"/>
      <c r="AR444" s="416"/>
      <c r="AS444" s="416"/>
      <c r="AT444" s="416"/>
      <c r="AU444" s="417"/>
      <c r="AV444" s="424">
        <f t="shared" si="56"/>
        <v>0</v>
      </c>
      <c r="AW444" s="425"/>
      <c r="AX444" s="425"/>
      <c r="AY444" s="425"/>
      <c r="AZ444" s="426"/>
      <c r="CV444" s="86"/>
      <c r="DC444" s="222"/>
      <c r="DD444" s="491">
        <f>ROUND(Setup!$AP$6*AB444,0)</f>
        <v>0</v>
      </c>
      <c r="DE444" s="492"/>
      <c r="DF444" s="492"/>
      <c r="DG444" s="492"/>
      <c r="DH444" s="493"/>
      <c r="DI444" s="491">
        <f>ROUND(Setup!$AP$6*AG444,0)</f>
        <v>0</v>
      </c>
      <c r="DJ444" s="492"/>
      <c r="DK444" s="492"/>
      <c r="DL444" s="492"/>
      <c r="DM444" s="493"/>
      <c r="DN444" s="491">
        <f>ROUND(Setup!$AP$6*AL444,0)</f>
        <v>0</v>
      </c>
      <c r="DO444" s="492"/>
      <c r="DP444" s="492"/>
      <c r="DQ444" s="492"/>
      <c r="DR444" s="493"/>
      <c r="DS444" s="491">
        <f>ROUND(Setup!$AP$6*AQ444,0)</f>
        <v>0</v>
      </c>
      <c r="DT444" s="492"/>
      <c r="DU444" s="492"/>
      <c r="DV444" s="492"/>
      <c r="DW444" s="493"/>
      <c r="DX444" s="490">
        <f t="shared" si="57"/>
        <v>0</v>
      </c>
      <c r="DY444" s="314"/>
      <c r="DZ444" s="314"/>
      <c r="EA444" s="314"/>
      <c r="EB444" s="326"/>
      <c r="EC444" s="222"/>
    </row>
    <row r="445" spans="2:133" ht="15" customHeight="1" x14ac:dyDescent="0.2">
      <c r="B445" s="86" t="str">
        <f t="shared" si="53"/>
        <v/>
      </c>
      <c r="C445" s="247"/>
      <c r="D445" s="467"/>
      <c r="E445" s="467"/>
      <c r="F445" s="467"/>
      <c r="G445" s="467"/>
      <c r="H445" s="467"/>
      <c r="I445" s="467"/>
      <c r="J445" s="467"/>
      <c r="K445" s="467"/>
      <c r="L445" s="467"/>
      <c r="M445" s="467"/>
      <c r="N445" s="467"/>
      <c r="O445" s="467"/>
      <c r="P445" s="467"/>
      <c r="Q445" s="467"/>
      <c r="R445" s="455"/>
      <c r="S445" s="456"/>
      <c r="T445" s="456"/>
      <c r="U445" s="456"/>
      <c r="V445" s="456"/>
      <c r="W445" s="456"/>
      <c r="X445" s="456"/>
      <c r="Y445" s="456"/>
      <c r="Z445" s="456"/>
      <c r="AA445" s="456"/>
      <c r="AB445" s="452"/>
      <c r="AC445" s="453"/>
      <c r="AD445" s="453"/>
      <c r="AE445" s="453"/>
      <c r="AF445" s="454"/>
      <c r="AG445" s="452"/>
      <c r="AH445" s="453"/>
      <c r="AI445" s="453"/>
      <c r="AJ445" s="453"/>
      <c r="AK445" s="454"/>
      <c r="AL445" s="452"/>
      <c r="AM445" s="453"/>
      <c r="AN445" s="453"/>
      <c r="AO445" s="453"/>
      <c r="AP445" s="454"/>
      <c r="AQ445" s="415"/>
      <c r="AR445" s="416"/>
      <c r="AS445" s="416"/>
      <c r="AT445" s="416"/>
      <c r="AU445" s="417"/>
      <c r="AV445" s="424">
        <f t="shared" si="56"/>
        <v>0</v>
      </c>
      <c r="AW445" s="425"/>
      <c r="AX445" s="425"/>
      <c r="AY445" s="425"/>
      <c r="AZ445" s="426"/>
      <c r="CV445" s="86"/>
      <c r="DC445" s="222"/>
      <c r="DD445" s="491">
        <f>ROUND(Setup!$AP$6*AB445,0)</f>
        <v>0</v>
      </c>
      <c r="DE445" s="492"/>
      <c r="DF445" s="492"/>
      <c r="DG445" s="492"/>
      <c r="DH445" s="493"/>
      <c r="DI445" s="491">
        <f>ROUND(Setup!$AP$6*AG445,0)</f>
        <v>0</v>
      </c>
      <c r="DJ445" s="492"/>
      <c r="DK445" s="492"/>
      <c r="DL445" s="492"/>
      <c r="DM445" s="493"/>
      <c r="DN445" s="491">
        <f>ROUND(Setup!$AP$6*AL445,0)</f>
        <v>0</v>
      </c>
      <c r="DO445" s="492"/>
      <c r="DP445" s="492"/>
      <c r="DQ445" s="492"/>
      <c r="DR445" s="493"/>
      <c r="DS445" s="491">
        <f>ROUND(Setup!$AP$6*AQ445,0)</f>
        <v>0</v>
      </c>
      <c r="DT445" s="492"/>
      <c r="DU445" s="492"/>
      <c r="DV445" s="492"/>
      <c r="DW445" s="493"/>
      <c r="DX445" s="490">
        <f t="shared" si="57"/>
        <v>0</v>
      </c>
      <c r="DY445" s="314"/>
      <c r="DZ445" s="314"/>
      <c r="EA445" s="314"/>
      <c r="EB445" s="326"/>
      <c r="EC445" s="222"/>
    </row>
    <row r="446" spans="2:133" ht="15" customHeight="1" x14ac:dyDescent="0.2">
      <c r="B446" s="86" t="str">
        <f t="shared" si="53"/>
        <v/>
      </c>
      <c r="C446" s="240"/>
      <c r="D446" s="467"/>
      <c r="E446" s="467"/>
      <c r="F446" s="467"/>
      <c r="G446" s="467"/>
      <c r="H446" s="467"/>
      <c r="I446" s="467"/>
      <c r="J446" s="467"/>
      <c r="K446" s="467"/>
      <c r="L446" s="467"/>
      <c r="M446" s="467"/>
      <c r="N446" s="467"/>
      <c r="O446" s="467"/>
      <c r="P446" s="467"/>
      <c r="Q446" s="467"/>
      <c r="R446" s="442"/>
      <c r="S446" s="443"/>
      <c r="T446" s="443"/>
      <c r="U446" s="443"/>
      <c r="V446" s="443"/>
      <c r="W446" s="443"/>
      <c r="X446" s="443"/>
      <c r="Y446" s="443"/>
      <c r="Z446" s="443"/>
      <c r="AA446" s="443"/>
      <c r="AB446" s="415"/>
      <c r="AC446" s="416"/>
      <c r="AD446" s="416"/>
      <c r="AE446" s="416"/>
      <c r="AF446" s="417"/>
      <c r="AG446" s="415"/>
      <c r="AH446" s="416"/>
      <c r="AI446" s="416"/>
      <c r="AJ446" s="416"/>
      <c r="AK446" s="417"/>
      <c r="AL446" s="415"/>
      <c r="AM446" s="416"/>
      <c r="AN446" s="416"/>
      <c r="AO446" s="416"/>
      <c r="AP446" s="417"/>
      <c r="AQ446" s="415"/>
      <c r="AR446" s="416"/>
      <c r="AS446" s="416"/>
      <c r="AT446" s="416"/>
      <c r="AU446" s="417"/>
      <c r="AV446" s="424">
        <f t="shared" si="56"/>
        <v>0</v>
      </c>
      <c r="AW446" s="425"/>
      <c r="AX446" s="425"/>
      <c r="AY446" s="425"/>
      <c r="AZ446" s="426"/>
      <c r="CV446" s="86"/>
      <c r="DC446" s="222"/>
      <c r="DD446" s="491">
        <f>ROUND(Setup!$AP$6*AB446,0)</f>
        <v>0</v>
      </c>
      <c r="DE446" s="492"/>
      <c r="DF446" s="492"/>
      <c r="DG446" s="492"/>
      <c r="DH446" s="493"/>
      <c r="DI446" s="491">
        <f>ROUND(Setup!$AP$6*AG446,0)</f>
        <v>0</v>
      </c>
      <c r="DJ446" s="492"/>
      <c r="DK446" s="492"/>
      <c r="DL446" s="492"/>
      <c r="DM446" s="493"/>
      <c r="DN446" s="491">
        <f>ROUND(Setup!$AP$6*AL446,0)</f>
        <v>0</v>
      </c>
      <c r="DO446" s="492"/>
      <c r="DP446" s="492"/>
      <c r="DQ446" s="492"/>
      <c r="DR446" s="493"/>
      <c r="DS446" s="491">
        <f>ROUND(Setup!$AP$6*AQ446,0)</f>
        <v>0</v>
      </c>
      <c r="DT446" s="492"/>
      <c r="DU446" s="492"/>
      <c r="DV446" s="492"/>
      <c r="DW446" s="493"/>
      <c r="DX446" s="490">
        <f t="shared" si="57"/>
        <v>0</v>
      </c>
      <c r="DY446" s="314"/>
      <c r="DZ446" s="314"/>
      <c r="EA446" s="314"/>
      <c r="EB446" s="326"/>
      <c r="EC446" s="222"/>
    </row>
    <row r="447" spans="2:133" ht="15" customHeight="1" x14ac:dyDescent="0.2">
      <c r="B447" s="86" t="str">
        <f t="shared" si="53"/>
        <v/>
      </c>
      <c r="C447" s="240"/>
      <c r="D447" s="467"/>
      <c r="E447" s="467"/>
      <c r="F447" s="467"/>
      <c r="G447" s="467"/>
      <c r="H447" s="467"/>
      <c r="I447" s="467"/>
      <c r="J447" s="467"/>
      <c r="K447" s="467"/>
      <c r="L447" s="467"/>
      <c r="M447" s="467"/>
      <c r="N447" s="467"/>
      <c r="O447" s="467"/>
      <c r="P447" s="467"/>
      <c r="Q447" s="467"/>
      <c r="R447" s="442"/>
      <c r="S447" s="443"/>
      <c r="T447" s="443"/>
      <c r="U447" s="443"/>
      <c r="V447" s="443"/>
      <c r="W447" s="443"/>
      <c r="X447" s="443"/>
      <c r="Y447" s="443"/>
      <c r="Z447" s="443"/>
      <c r="AA447" s="443"/>
      <c r="AB447" s="415"/>
      <c r="AC447" s="416"/>
      <c r="AD447" s="416"/>
      <c r="AE447" s="416"/>
      <c r="AF447" s="417"/>
      <c r="AG447" s="415"/>
      <c r="AH447" s="416"/>
      <c r="AI447" s="416"/>
      <c r="AJ447" s="416"/>
      <c r="AK447" s="417"/>
      <c r="AL447" s="415"/>
      <c r="AM447" s="416"/>
      <c r="AN447" s="416"/>
      <c r="AO447" s="416"/>
      <c r="AP447" s="417"/>
      <c r="AQ447" s="415"/>
      <c r="AR447" s="416"/>
      <c r="AS447" s="416"/>
      <c r="AT447" s="416"/>
      <c r="AU447" s="417"/>
      <c r="AV447" s="424">
        <f t="shared" si="56"/>
        <v>0</v>
      </c>
      <c r="AW447" s="425"/>
      <c r="AX447" s="425"/>
      <c r="AY447" s="425"/>
      <c r="AZ447" s="426"/>
      <c r="CV447" s="86"/>
      <c r="DC447" s="222"/>
      <c r="DD447" s="491">
        <f>ROUND(Setup!$AP$6*AB447,0)</f>
        <v>0</v>
      </c>
      <c r="DE447" s="492"/>
      <c r="DF447" s="492"/>
      <c r="DG447" s="492"/>
      <c r="DH447" s="493"/>
      <c r="DI447" s="491">
        <f>ROUND(Setup!$AP$6*AG447,0)</f>
        <v>0</v>
      </c>
      <c r="DJ447" s="492"/>
      <c r="DK447" s="492"/>
      <c r="DL447" s="492"/>
      <c r="DM447" s="493"/>
      <c r="DN447" s="491">
        <f>ROUND(Setup!$AP$6*AL447,0)</f>
        <v>0</v>
      </c>
      <c r="DO447" s="492"/>
      <c r="DP447" s="492"/>
      <c r="DQ447" s="492"/>
      <c r="DR447" s="493"/>
      <c r="DS447" s="491">
        <f>ROUND(Setup!$AP$6*AQ447,0)</f>
        <v>0</v>
      </c>
      <c r="DT447" s="492"/>
      <c r="DU447" s="492"/>
      <c r="DV447" s="492"/>
      <c r="DW447" s="493"/>
      <c r="DX447" s="490">
        <f t="shared" si="57"/>
        <v>0</v>
      </c>
      <c r="DY447" s="314"/>
      <c r="DZ447" s="314"/>
      <c r="EA447" s="314"/>
      <c r="EB447" s="326"/>
      <c r="EC447" s="222"/>
    </row>
    <row r="448" spans="2:133" ht="15" customHeight="1" x14ac:dyDescent="0.2">
      <c r="B448" s="86" t="str">
        <f t="shared" si="53"/>
        <v/>
      </c>
      <c r="C448" s="240"/>
      <c r="D448" s="467"/>
      <c r="E448" s="467"/>
      <c r="F448" s="467"/>
      <c r="G448" s="467"/>
      <c r="H448" s="467"/>
      <c r="I448" s="467"/>
      <c r="J448" s="467"/>
      <c r="K448" s="467"/>
      <c r="L448" s="467"/>
      <c r="M448" s="467"/>
      <c r="N448" s="467"/>
      <c r="O448" s="467"/>
      <c r="P448" s="467"/>
      <c r="Q448" s="467"/>
      <c r="R448" s="442"/>
      <c r="S448" s="443"/>
      <c r="T448" s="443"/>
      <c r="U448" s="443"/>
      <c r="V448" s="443"/>
      <c r="W448" s="443"/>
      <c r="X448" s="443"/>
      <c r="Y448" s="443"/>
      <c r="Z448" s="443"/>
      <c r="AA448" s="443"/>
      <c r="AB448" s="415"/>
      <c r="AC448" s="416"/>
      <c r="AD448" s="416"/>
      <c r="AE448" s="416"/>
      <c r="AF448" s="417"/>
      <c r="AG448" s="415"/>
      <c r="AH448" s="416"/>
      <c r="AI448" s="416"/>
      <c r="AJ448" s="416"/>
      <c r="AK448" s="417"/>
      <c r="AL448" s="415"/>
      <c r="AM448" s="416"/>
      <c r="AN448" s="416"/>
      <c r="AO448" s="416"/>
      <c r="AP448" s="417"/>
      <c r="AQ448" s="415"/>
      <c r="AR448" s="416"/>
      <c r="AS448" s="416"/>
      <c r="AT448" s="416"/>
      <c r="AU448" s="417"/>
      <c r="AV448" s="424">
        <f t="shared" si="56"/>
        <v>0</v>
      </c>
      <c r="AW448" s="425"/>
      <c r="AX448" s="425"/>
      <c r="AY448" s="425"/>
      <c r="AZ448" s="426"/>
      <c r="CV448" s="86"/>
      <c r="DC448" s="222"/>
      <c r="DD448" s="491">
        <f>ROUND(Setup!$AP$6*AB448,0)</f>
        <v>0</v>
      </c>
      <c r="DE448" s="492"/>
      <c r="DF448" s="492"/>
      <c r="DG448" s="492"/>
      <c r="DH448" s="493"/>
      <c r="DI448" s="491">
        <f>ROUND(Setup!$AP$6*AG448,0)</f>
        <v>0</v>
      </c>
      <c r="DJ448" s="492"/>
      <c r="DK448" s="492"/>
      <c r="DL448" s="492"/>
      <c r="DM448" s="493"/>
      <c r="DN448" s="491">
        <f>ROUND(Setup!$AP$6*AL448,0)</f>
        <v>0</v>
      </c>
      <c r="DO448" s="492"/>
      <c r="DP448" s="492"/>
      <c r="DQ448" s="492"/>
      <c r="DR448" s="493"/>
      <c r="DS448" s="491">
        <f>ROUND(Setup!$AP$6*AQ448,0)</f>
        <v>0</v>
      </c>
      <c r="DT448" s="492"/>
      <c r="DU448" s="492"/>
      <c r="DV448" s="492"/>
      <c r="DW448" s="493"/>
      <c r="DX448" s="490">
        <f t="shared" si="57"/>
        <v>0</v>
      </c>
      <c r="DY448" s="314"/>
      <c r="DZ448" s="314"/>
      <c r="EA448" s="314"/>
      <c r="EB448" s="326"/>
      <c r="EC448" s="222"/>
    </row>
    <row r="449" spans="2:133" ht="15" customHeight="1" x14ac:dyDescent="0.2">
      <c r="B449" s="86" t="str">
        <f t="shared" si="53"/>
        <v/>
      </c>
      <c r="C449" s="240"/>
      <c r="D449" s="467"/>
      <c r="E449" s="467"/>
      <c r="F449" s="467"/>
      <c r="G449" s="467"/>
      <c r="H449" s="467"/>
      <c r="I449" s="467"/>
      <c r="J449" s="467"/>
      <c r="K449" s="467"/>
      <c r="L449" s="467"/>
      <c r="M449" s="467"/>
      <c r="N449" s="467"/>
      <c r="O449" s="467"/>
      <c r="P449" s="467"/>
      <c r="Q449" s="467"/>
      <c r="R449" s="442"/>
      <c r="S449" s="443"/>
      <c r="T449" s="443"/>
      <c r="U449" s="443"/>
      <c r="V449" s="443"/>
      <c r="W449" s="443"/>
      <c r="X449" s="443"/>
      <c r="Y449" s="443"/>
      <c r="Z449" s="443"/>
      <c r="AA449" s="443"/>
      <c r="AB449" s="415"/>
      <c r="AC449" s="416"/>
      <c r="AD449" s="416"/>
      <c r="AE449" s="416"/>
      <c r="AF449" s="417"/>
      <c r="AG449" s="415"/>
      <c r="AH449" s="416"/>
      <c r="AI449" s="416"/>
      <c r="AJ449" s="416"/>
      <c r="AK449" s="417"/>
      <c r="AL449" s="415"/>
      <c r="AM449" s="416"/>
      <c r="AN449" s="416"/>
      <c r="AO449" s="416"/>
      <c r="AP449" s="417"/>
      <c r="AQ449" s="415"/>
      <c r="AR449" s="416"/>
      <c r="AS449" s="416"/>
      <c r="AT449" s="416"/>
      <c r="AU449" s="417"/>
      <c r="AV449" s="424">
        <f t="shared" si="56"/>
        <v>0</v>
      </c>
      <c r="AW449" s="425"/>
      <c r="AX449" s="425"/>
      <c r="AY449" s="425"/>
      <c r="AZ449" s="426"/>
      <c r="CV449" s="86"/>
      <c r="DC449" s="222"/>
      <c r="DD449" s="491">
        <f>ROUND(Setup!$AP$6*AB449,0)</f>
        <v>0</v>
      </c>
      <c r="DE449" s="492"/>
      <c r="DF449" s="492"/>
      <c r="DG449" s="492"/>
      <c r="DH449" s="493"/>
      <c r="DI449" s="491">
        <f>ROUND(Setup!$AP$6*AG449,0)</f>
        <v>0</v>
      </c>
      <c r="DJ449" s="492"/>
      <c r="DK449" s="492"/>
      <c r="DL449" s="492"/>
      <c r="DM449" s="493"/>
      <c r="DN449" s="491">
        <f>ROUND(Setup!$AP$6*AL449,0)</f>
        <v>0</v>
      </c>
      <c r="DO449" s="492"/>
      <c r="DP449" s="492"/>
      <c r="DQ449" s="492"/>
      <c r="DR449" s="493"/>
      <c r="DS449" s="491">
        <f>ROUND(Setup!$AP$6*AQ449,0)</f>
        <v>0</v>
      </c>
      <c r="DT449" s="492"/>
      <c r="DU449" s="492"/>
      <c r="DV449" s="492"/>
      <c r="DW449" s="493"/>
      <c r="DX449" s="490">
        <f t="shared" si="57"/>
        <v>0</v>
      </c>
      <c r="DY449" s="314"/>
      <c r="DZ449" s="314"/>
      <c r="EA449" s="314"/>
      <c r="EB449" s="326"/>
      <c r="EC449" s="222"/>
    </row>
    <row r="450" spans="2:133" ht="15" customHeight="1" x14ac:dyDescent="0.2">
      <c r="B450" s="86" t="str">
        <f t="shared" si="53"/>
        <v/>
      </c>
      <c r="C450" s="240"/>
      <c r="D450" s="467"/>
      <c r="E450" s="467"/>
      <c r="F450" s="467"/>
      <c r="G450" s="467"/>
      <c r="H450" s="467"/>
      <c r="I450" s="467"/>
      <c r="J450" s="467"/>
      <c r="K450" s="467"/>
      <c r="L450" s="467"/>
      <c r="M450" s="467"/>
      <c r="N450" s="467"/>
      <c r="O450" s="467"/>
      <c r="P450" s="467"/>
      <c r="Q450" s="467"/>
      <c r="R450" s="442"/>
      <c r="S450" s="443"/>
      <c r="T450" s="443"/>
      <c r="U450" s="443"/>
      <c r="V450" s="443"/>
      <c r="W450" s="443"/>
      <c r="X450" s="443"/>
      <c r="Y450" s="443"/>
      <c r="Z450" s="443"/>
      <c r="AA450" s="443"/>
      <c r="AB450" s="415"/>
      <c r="AC450" s="416"/>
      <c r="AD450" s="416"/>
      <c r="AE450" s="416"/>
      <c r="AF450" s="417"/>
      <c r="AG450" s="415"/>
      <c r="AH450" s="416"/>
      <c r="AI450" s="416"/>
      <c r="AJ450" s="416"/>
      <c r="AK450" s="417"/>
      <c r="AL450" s="415"/>
      <c r="AM450" s="416"/>
      <c r="AN450" s="416"/>
      <c r="AO450" s="416"/>
      <c r="AP450" s="417"/>
      <c r="AQ450" s="415"/>
      <c r="AR450" s="416"/>
      <c r="AS450" s="416"/>
      <c r="AT450" s="416"/>
      <c r="AU450" s="417"/>
      <c r="AV450" s="424">
        <f t="shared" si="56"/>
        <v>0</v>
      </c>
      <c r="AW450" s="425"/>
      <c r="AX450" s="425"/>
      <c r="AY450" s="425"/>
      <c r="AZ450" s="426"/>
      <c r="CV450" s="86"/>
      <c r="DC450" s="222"/>
      <c r="DD450" s="491">
        <f>ROUND(Setup!$AP$6*AB450,0)</f>
        <v>0</v>
      </c>
      <c r="DE450" s="492"/>
      <c r="DF450" s="492"/>
      <c r="DG450" s="492"/>
      <c r="DH450" s="493"/>
      <c r="DI450" s="491">
        <f>ROUND(Setup!$AP$6*AG450,0)</f>
        <v>0</v>
      </c>
      <c r="DJ450" s="492"/>
      <c r="DK450" s="492"/>
      <c r="DL450" s="492"/>
      <c r="DM450" s="493"/>
      <c r="DN450" s="491">
        <f>ROUND(Setup!$AP$6*AL450,0)</f>
        <v>0</v>
      </c>
      <c r="DO450" s="492"/>
      <c r="DP450" s="492"/>
      <c r="DQ450" s="492"/>
      <c r="DR450" s="493"/>
      <c r="DS450" s="491">
        <f>ROUND(Setup!$AP$6*AQ450,0)</f>
        <v>0</v>
      </c>
      <c r="DT450" s="492"/>
      <c r="DU450" s="492"/>
      <c r="DV450" s="492"/>
      <c r="DW450" s="493"/>
      <c r="DX450" s="490">
        <f t="shared" si="57"/>
        <v>0</v>
      </c>
      <c r="DY450" s="314"/>
      <c r="DZ450" s="314"/>
      <c r="EA450" s="314"/>
      <c r="EB450" s="326"/>
      <c r="EC450" s="222"/>
    </row>
    <row r="451" spans="2:133" ht="15" customHeight="1" x14ac:dyDescent="0.2">
      <c r="B451" s="86" t="str">
        <f t="shared" si="53"/>
        <v/>
      </c>
      <c r="C451" s="240"/>
      <c r="D451" s="467"/>
      <c r="E451" s="467"/>
      <c r="F451" s="467"/>
      <c r="G451" s="467"/>
      <c r="H451" s="467"/>
      <c r="I451" s="467"/>
      <c r="J451" s="467"/>
      <c r="K451" s="467"/>
      <c r="L451" s="467"/>
      <c r="M451" s="467"/>
      <c r="N451" s="467"/>
      <c r="O451" s="467"/>
      <c r="P451" s="467"/>
      <c r="Q451" s="467"/>
      <c r="R451" s="442"/>
      <c r="S451" s="443"/>
      <c r="T451" s="443"/>
      <c r="U451" s="443"/>
      <c r="V451" s="443"/>
      <c r="W451" s="443"/>
      <c r="X451" s="443"/>
      <c r="Y451" s="443"/>
      <c r="Z451" s="443"/>
      <c r="AA451" s="443"/>
      <c r="AB451" s="415"/>
      <c r="AC451" s="416"/>
      <c r="AD451" s="416"/>
      <c r="AE451" s="416"/>
      <c r="AF451" s="417"/>
      <c r="AG451" s="415"/>
      <c r="AH451" s="416"/>
      <c r="AI451" s="416"/>
      <c r="AJ451" s="416"/>
      <c r="AK451" s="417"/>
      <c r="AL451" s="415"/>
      <c r="AM451" s="416"/>
      <c r="AN451" s="416"/>
      <c r="AO451" s="416"/>
      <c r="AP451" s="417"/>
      <c r="AQ451" s="415"/>
      <c r="AR451" s="416"/>
      <c r="AS451" s="416"/>
      <c r="AT451" s="416"/>
      <c r="AU451" s="417"/>
      <c r="AV451" s="424">
        <f t="shared" si="56"/>
        <v>0</v>
      </c>
      <c r="AW451" s="425"/>
      <c r="AX451" s="425"/>
      <c r="AY451" s="425"/>
      <c r="AZ451" s="426"/>
      <c r="CV451" s="86"/>
      <c r="DC451" s="222"/>
      <c r="DD451" s="491">
        <f>ROUND(Setup!$AP$6*AB451,0)</f>
        <v>0</v>
      </c>
      <c r="DE451" s="492"/>
      <c r="DF451" s="492"/>
      <c r="DG451" s="492"/>
      <c r="DH451" s="493"/>
      <c r="DI451" s="491">
        <f>ROUND(Setup!$AP$6*AG451,0)</f>
        <v>0</v>
      </c>
      <c r="DJ451" s="492"/>
      <c r="DK451" s="492"/>
      <c r="DL451" s="492"/>
      <c r="DM451" s="493"/>
      <c r="DN451" s="491">
        <f>ROUND(Setup!$AP$6*AL451,0)</f>
        <v>0</v>
      </c>
      <c r="DO451" s="492"/>
      <c r="DP451" s="492"/>
      <c r="DQ451" s="492"/>
      <c r="DR451" s="493"/>
      <c r="DS451" s="491">
        <f>ROUND(Setup!$AP$6*AQ451,0)</f>
        <v>0</v>
      </c>
      <c r="DT451" s="492"/>
      <c r="DU451" s="492"/>
      <c r="DV451" s="492"/>
      <c r="DW451" s="493"/>
      <c r="DX451" s="490">
        <f t="shared" si="57"/>
        <v>0</v>
      </c>
      <c r="DY451" s="314"/>
      <c r="DZ451" s="314"/>
      <c r="EA451" s="314"/>
      <c r="EB451" s="326"/>
      <c r="EC451" s="222"/>
    </row>
    <row r="452" spans="2:133" ht="15" customHeight="1" x14ac:dyDescent="0.2">
      <c r="B452" s="86" t="str">
        <f t="shared" si="53"/>
        <v/>
      </c>
      <c r="C452" s="240"/>
      <c r="D452" s="467"/>
      <c r="E452" s="467"/>
      <c r="F452" s="467"/>
      <c r="G452" s="467"/>
      <c r="H452" s="467"/>
      <c r="I452" s="467"/>
      <c r="J452" s="467"/>
      <c r="K452" s="467"/>
      <c r="L452" s="467"/>
      <c r="M452" s="467"/>
      <c r="N452" s="467"/>
      <c r="O452" s="467"/>
      <c r="P452" s="467"/>
      <c r="Q452" s="467"/>
      <c r="R452" s="442"/>
      <c r="S452" s="443"/>
      <c r="T452" s="443"/>
      <c r="U452" s="443"/>
      <c r="V452" s="443"/>
      <c r="W452" s="443"/>
      <c r="X452" s="443"/>
      <c r="Y452" s="443"/>
      <c r="Z452" s="443"/>
      <c r="AA452" s="443"/>
      <c r="AB452" s="415"/>
      <c r="AC452" s="416"/>
      <c r="AD452" s="416"/>
      <c r="AE452" s="416"/>
      <c r="AF452" s="417"/>
      <c r="AG452" s="415"/>
      <c r="AH452" s="416"/>
      <c r="AI452" s="416"/>
      <c r="AJ452" s="416"/>
      <c r="AK452" s="417"/>
      <c r="AL452" s="415"/>
      <c r="AM452" s="416"/>
      <c r="AN452" s="416"/>
      <c r="AO452" s="416"/>
      <c r="AP452" s="417"/>
      <c r="AQ452" s="415"/>
      <c r="AR452" s="416"/>
      <c r="AS452" s="416"/>
      <c r="AT452" s="416"/>
      <c r="AU452" s="417"/>
      <c r="AV452" s="424">
        <f t="shared" si="56"/>
        <v>0</v>
      </c>
      <c r="AW452" s="425"/>
      <c r="AX452" s="425"/>
      <c r="AY452" s="425"/>
      <c r="AZ452" s="426"/>
      <c r="CV452" s="86"/>
      <c r="DC452" s="222"/>
      <c r="DD452" s="491">
        <f>ROUND(Setup!$AP$6*AB452,0)</f>
        <v>0</v>
      </c>
      <c r="DE452" s="492"/>
      <c r="DF452" s="492"/>
      <c r="DG452" s="492"/>
      <c r="DH452" s="493"/>
      <c r="DI452" s="491">
        <f>ROUND(Setup!$AP$6*AG452,0)</f>
        <v>0</v>
      </c>
      <c r="DJ452" s="492"/>
      <c r="DK452" s="492"/>
      <c r="DL452" s="492"/>
      <c r="DM452" s="493"/>
      <c r="DN452" s="491">
        <f>ROUND(Setup!$AP$6*AL452,0)</f>
        <v>0</v>
      </c>
      <c r="DO452" s="492"/>
      <c r="DP452" s="492"/>
      <c r="DQ452" s="492"/>
      <c r="DR452" s="493"/>
      <c r="DS452" s="491">
        <f>ROUND(Setup!$AP$6*AQ452,0)</f>
        <v>0</v>
      </c>
      <c r="DT452" s="492"/>
      <c r="DU452" s="492"/>
      <c r="DV452" s="492"/>
      <c r="DW452" s="493"/>
      <c r="DX452" s="490">
        <f t="shared" si="57"/>
        <v>0</v>
      </c>
      <c r="DY452" s="314"/>
      <c r="DZ452" s="314"/>
      <c r="EA452" s="314"/>
      <c r="EB452" s="326"/>
      <c r="EC452" s="222"/>
    </row>
    <row r="453" spans="2:133" ht="15" customHeight="1" x14ac:dyDescent="0.2">
      <c r="B453" s="86" t="str">
        <f t="shared" si="53"/>
        <v/>
      </c>
      <c r="C453" s="240"/>
      <c r="D453" s="467"/>
      <c r="E453" s="467"/>
      <c r="F453" s="467"/>
      <c r="G453" s="467"/>
      <c r="H453" s="467"/>
      <c r="I453" s="467"/>
      <c r="J453" s="467"/>
      <c r="K453" s="467"/>
      <c r="L453" s="467"/>
      <c r="M453" s="467"/>
      <c r="N453" s="467"/>
      <c r="O453" s="467"/>
      <c r="P453" s="467"/>
      <c r="Q453" s="467"/>
      <c r="R453" s="442"/>
      <c r="S453" s="443"/>
      <c r="T453" s="443"/>
      <c r="U453" s="443"/>
      <c r="V453" s="443"/>
      <c r="W453" s="443"/>
      <c r="X453" s="443"/>
      <c r="Y453" s="443"/>
      <c r="Z453" s="443"/>
      <c r="AA453" s="443"/>
      <c r="AB453" s="415"/>
      <c r="AC453" s="416"/>
      <c r="AD453" s="416"/>
      <c r="AE453" s="416"/>
      <c r="AF453" s="417"/>
      <c r="AG453" s="415"/>
      <c r="AH453" s="416"/>
      <c r="AI453" s="416"/>
      <c r="AJ453" s="416"/>
      <c r="AK453" s="417"/>
      <c r="AL453" s="415"/>
      <c r="AM453" s="416"/>
      <c r="AN453" s="416"/>
      <c r="AO453" s="416"/>
      <c r="AP453" s="417"/>
      <c r="AQ453" s="415"/>
      <c r="AR453" s="416"/>
      <c r="AS453" s="416"/>
      <c r="AT453" s="416"/>
      <c r="AU453" s="417"/>
      <c r="AV453" s="424">
        <f t="shared" si="56"/>
        <v>0</v>
      </c>
      <c r="AW453" s="425"/>
      <c r="AX453" s="425"/>
      <c r="AY453" s="425"/>
      <c r="AZ453" s="426"/>
      <c r="CV453" s="86"/>
      <c r="DC453" s="222"/>
      <c r="DD453" s="491">
        <f>ROUND(Setup!$AP$6*AB453,0)</f>
        <v>0</v>
      </c>
      <c r="DE453" s="492"/>
      <c r="DF453" s="492"/>
      <c r="DG453" s="492"/>
      <c r="DH453" s="493"/>
      <c r="DI453" s="491">
        <f>ROUND(Setup!$AP$6*AG453,0)</f>
        <v>0</v>
      </c>
      <c r="DJ453" s="492"/>
      <c r="DK453" s="492"/>
      <c r="DL453" s="492"/>
      <c r="DM453" s="493"/>
      <c r="DN453" s="491">
        <f>ROUND(Setup!$AP$6*AL453,0)</f>
        <v>0</v>
      </c>
      <c r="DO453" s="492"/>
      <c r="DP453" s="492"/>
      <c r="DQ453" s="492"/>
      <c r="DR453" s="493"/>
      <c r="DS453" s="491">
        <f>ROUND(Setup!$AP$6*AQ453,0)</f>
        <v>0</v>
      </c>
      <c r="DT453" s="492"/>
      <c r="DU453" s="492"/>
      <c r="DV453" s="492"/>
      <c r="DW453" s="493"/>
      <c r="DX453" s="490">
        <f t="shared" si="57"/>
        <v>0</v>
      </c>
      <c r="DY453" s="314"/>
      <c r="DZ453" s="314"/>
      <c r="EA453" s="314"/>
      <c r="EB453" s="326"/>
      <c r="EC453" s="222"/>
    </row>
    <row r="454" spans="2:133" ht="15" customHeight="1" x14ac:dyDescent="0.2">
      <c r="B454" s="86" t="str">
        <f t="shared" si="53"/>
        <v/>
      </c>
      <c r="C454" s="240"/>
      <c r="D454" s="467"/>
      <c r="E454" s="467"/>
      <c r="F454" s="467"/>
      <c r="G454" s="467"/>
      <c r="H454" s="467"/>
      <c r="I454" s="467"/>
      <c r="J454" s="467"/>
      <c r="K454" s="467"/>
      <c r="L454" s="467"/>
      <c r="M454" s="467"/>
      <c r="N454" s="467"/>
      <c r="O454" s="467"/>
      <c r="P454" s="467"/>
      <c r="Q454" s="467"/>
      <c r="R454" s="442"/>
      <c r="S454" s="443"/>
      <c r="T454" s="443"/>
      <c r="U454" s="443"/>
      <c r="V454" s="443"/>
      <c r="W454" s="443"/>
      <c r="X454" s="443"/>
      <c r="Y454" s="443"/>
      <c r="Z454" s="443"/>
      <c r="AA454" s="443"/>
      <c r="AB454" s="415"/>
      <c r="AC454" s="416"/>
      <c r="AD454" s="416"/>
      <c r="AE454" s="416"/>
      <c r="AF454" s="417"/>
      <c r="AG454" s="415"/>
      <c r="AH454" s="416"/>
      <c r="AI454" s="416"/>
      <c r="AJ454" s="416"/>
      <c r="AK454" s="417"/>
      <c r="AL454" s="415"/>
      <c r="AM454" s="416"/>
      <c r="AN454" s="416"/>
      <c r="AO454" s="416"/>
      <c r="AP454" s="417"/>
      <c r="AQ454" s="415"/>
      <c r="AR454" s="416"/>
      <c r="AS454" s="416"/>
      <c r="AT454" s="416"/>
      <c r="AU454" s="417"/>
      <c r="AV454" s="424">
        <f t="shared" si="56"/>
        <v>0</v>
      </c>
      <c r="AW454" s="425"/>
      <c r="AX454" s="425"/>
      <c r="AY454" s="425"/>
      <c r="AZ454" s="426"/>
      <c r="CV454" s="86"/>
      <c r="DC454" s="222"/>
      <c r="DD454" s="491">
        <f>ROUND(Setup!$AP$6*AB454,0)</f>
        <v>0</v>
      </c>
      <c r="DE454" s="492"/>
      <c r="DF454" s="492"/>
      <c r="DG454" s="492"/>
      <c r="DH454" s="493"/>
      <c r="DI454" s="491">
        <f>ROUND(Setup!$AP$6*AG454,0)</f>
        <v>0</v>
      </c>
      <c r="DJ454" s="492"/>
      <c r="DK454" s="492"/>
      <c r="DL454" s="492"/>
      <c r="DM454" s="493"/>
      <c r="DN454" s="491">
        <f>ROUND(Setup!$AP$6*AL454,0)</f>
        <v>0</v>
      </c>
      <c r="DO454" s="492"/>
      <c r="DP454" s="492"/>
      <c r="DQ454" s="492"/>
      <c r="DR454" s="493"/>
      <c r="DS454" s="491">
        <f>ROUND(Setup!$AP$6*AQ454,0)</f>
        <v>0</v>
      </c>
      <c r="DT454" s="492"/>
      <c r="DU454" s="492"/>
      <c r="DV454" s="492"/>
      <c r="DW454" s="493"/>
      <c r="DX454" s="490">
        <f t="shared" si="57"/>
        <v>0</v>
      </c>
      <c r="DY454" s="314"/>
      <c r="DZ454" s="314"/>
      <c r="EA454" s="314"/>
      <c r="EB454" s="326"/>
      <c r="EC454" s="222"/>
    </row>
    <row r="455" spans="2:133" ht="15" customHeight="1" x14ac:dyDescent="0.2">
      <c r="B455" s="86" t="str">
        <f t="shared" si="53"/>
        <v/>
      </c>
      <c r="C455" s="240"/>
      <c r="D455" s="467"/>
      <c r="E455" s="467"/>
      <c r="F455" s="467"/>
      <c r="G455" s="467"/>
      <c r="H455" s="467"/>
      <c r="I455" s="467"/>
      <c r="J455" s="467"/>
      <c r="K455" s="467"/>
      <c r="L455" s="467"/>
      <c r="M455" s="467"/>
      <c r="N455" s="467"/>
      <c r="O455" s="467"/>
      <c r="P455" s="467"/>
      <c r="Q455" s="467"/>
      <c r="R455" s="442"/>
      <c r="S455" s="443"/>
      <c r="T455" s="443"/>
      <c r="U455" s="443"/>
      <c r="V455" s="443"/>
      <c r="W455" s="443"/>
      <c r="X455" s="443"/>
      <c r="Y455" s="443"/>
      <c r="Z455" s="443"/>
      <c r="AA455" s="443"/>
      <c r="AB455" s="415"/>
      <c r="AC455" s="416"/>
      <c r="AD455" s="416"/>
      <c r="AE455" s="416"/>
      <c r="AF455" s="417"/>
      <c r="AG455" s="415"/>
      <c r="AH455" s="416"/>
      <c r="AI455" s="416"/>
      <c r="AJ455" s="416"/>
      <c r="AK455" s="417"/>
      <c r="AL455" s="415"/>
      <c r="AM455" s="416"/>
      <c r="AN455" s="416"/>
      <c r="AO455" s="416"/>
      <c r="AP455" s="417"/>
      <c r="AQ455" s="415"/>
      <c r="AR455" s="416"/>
      <c r="AS455" s="416"/>
      <c r="AT455" s="416"/>
      <c r="AU455" s="417"/>
      <c r="AV455" s="424">
        <f t="shared" si="56"/>
        <v>0</v>
      </c>
      <c r="AW455" s="425"/>
      <c r="AX455" s="425"/>
      <c r="AY455" s="425"/>
      <c r="AZ455" s="426"/>
      <c r="CV455" s="86"/>
      <c r="DC455" s="222"/>
      <c r="DD455" s="491">
        <f>ROUND(Setup!$AP$6*AB455,0)</f>
        <v>0</v>
      </c>
      <c r="DE455" s="492"/>
      <c r="DF455" s="492"/>
      <c r="DG455" s="492"/>
      <c r="DH455" s="493"/>
      <c r="DI455" s="491">
        <f>ROUND(Setup!$AP$6*AG455,0)</f>
        <v>0</v>
      </c>
      <c r="DJ455" s="492"/>
      <c r="DK455" s="492"/>
      <c r="DL455" s="492"/>
      <c r="DM455" s="493"/>
      <c r="DN455" s="491">
        <f>ROUND(Setup!$AP$6*AL455,0)</f>
        <v>0</v>
      </c>
      <c r="DO455" s="492"/>
      <c r="DP455" s="492"/>
      <c r="DQ455" s="492"/>
      <c r="DR455" s="493"/>
      <c r="DS455" s="491">
        <f>ROUND(Setup!$AP$6*AQ455,0)</f>
        <v>0</v>
      </c>
      <c r="DT455" s="492"/>
      <c r="DU455" s="492"/>
      <c r="DV455" s="492"/>
      <c r="DW455" s="493"/>
      <c r="DX455" s="490">
        <f t="shared" si="57"/>
        <v>0</v>
      </c>
      <c r="DY455" s="314"/>
      <c r="DZ455" s="314"/>
      <c r="EA455" s="314"/>
      <c r="EB455" s="326"/>
      <c r="EC455" s="222"/>
    </row>
    <row r="456" spans="2:133" ht="15" customHeight="1" x14ac:dyDescent="0.2">
      <c r="B456" s="86" t="str">
        <f t="shared" si="53"/>
        <v/>
      </c>
      <c r="C456" s="240"/>
      <c r="D456" s="467"/>
      <c r="E456" s="467"/>
      <c r="F456" s="467"/>
      <c r="G456" s="467"/>
      <c r="H456" s="467"/>
      <c r="I456" s="467"/>
      <c r="J456" s="467"/>
      <c r="K456" s="467"/>
      <c r="L456" s="467"/>
      <c r="M456" s="467"/>
      <c r="N456" s="467"/>
      <c r="O456" s="467"/>
      <c r="P456" s="467"/>
      <c r="Q456" s="467"/>
      <c r="R456" s="442"/>
      <c r="S456" s="443"/>
      <c r="T456" s="443"/>
      <c r="U456" s="443"/>
      <c r="V456" s="443"/>
      <c r="W456" s="443"/>
      <c r="X456" s="443"/>
      <c r="Y456" s="443"/>
      <c r="Z456" s="443"/>
      <c r="AA456" s="443"/>
      <c r="AB456" s="415"/>
      <c r="AC456" s="416"/>
      <c r="AD456" s="416"/>
      <c r="AE456" s="416"/>
      <c r="AF456" s="417"/>
      <c r="AG456" s="415"/>
      <c r="AH456" s="416"/>
      <c r="AI456" s="416"/>
      <c r="AJ456" s="416"/>
      <c r="AK456" s="417"/>
      <c r="AL456" s="415"/>
      <c r="AM456" s="416"/>
      <c r="AN456" s="416"/>
      <c r="AO456" s="416"/>
      <c r="AP456" s="417"/>
      <c r="AQ456" s="415"/>
      <c r="AR456" s="416"/>
      <c r="AS456" s="416"/>
      <c r="AT456" s="416"/>
      <c r="AU456" s="417"/>
      <c r="AV456" s="424">
        <f t="shared" si="56"/>
        <v>0</v>
      </c>
      <c r="AW456" s="425"/>
      <c r="AX456" s="425"/>
      <c r="AY456" s="425"/>
      <c r="AZ456" s="426"/>
      <c r="CV456" s="86"/>
      <c r="DC456" s="222"/>
      <c r="DD456" s="491">
        <f>ROUND(Setup!$AP$6*AB456,0)</f>
        <v>0</v>
      </c>
      <c r="DE456" s="492"/>
      <c r="DF456" s="492"/>
      <c r="DG456" s="492"/>
      <c r="DH456" s="493"/>
      <c r="DI456" s="491">
        <f>ROUND(Setup!$AP$6*AG456,0)</f>
        <v>0</v>
      </c>
      <c r="DJ456" s="492"/>
      <c r="DK456" s="492"/>
      <c r="DL456" s="492"/>
      <c r="DM456" s="493"/>
      <c r="DN456" s="491">
        <f>ROUND(Setup!$AP$6*AL456,0)</f>
        <v>0</v>
      </c>
      <c r="DO456" s="492"/>
      <c r="DP456" s="492"/>
      <c r="DQ456" s="492"/>
      <c r="DR456" s="493"/>
      <c r="DS456" s="491">
        <f>ROUND(Setup!$AP$6*AQ456,0)</f>
        <v>0</v>
      </c>
      <c r="DT456" s="492"/>
      <c r="DU456" s="492"/>
      <c r="DV456" s="492"/>
      <c r="DW456" s="493"/>
      <c r="DX456" s="490">
        <f t="shared" si="57"/>
        <v>0</v>
      </c>
      <c r="DY456" s="314"/>
      <c r="DZ456" s="314"/>
      <c r="EA456" s="314"/>
      <c r="EB456" s="326"/>
      <c r="EC456" s="222"/>
    </row>
    <row r="457" spans="2:133" ht="15" customHeight="1" x14ac:dyDescent="0.2">
      <c r="B457" s="86" t="str">
        <f t="shared" si="53"/>
        <v/>
      </c>
      <c r="C457" s="240"/>
      <c r="D457" s="467"/>
      <c r="E457" s="467"/>
      <c r="F457" s="467"/>
      <c r="G457" s="467"/>
      <c r="H457" s="467"/>
      <c r="I457" s="467"/>
      <c r="J457" s="467"/>
      <c r="K457" s="467"/>
      <c r="L457" s="467"/>
      <c r="M457" s="467"/>
      <c r="N457" s="467"/>
      <c r="O457" s="467"/>
      <c r="P457" s="467"/>
      <c r="Q457" s="467"/>
      <c r="R457" s="442"/>
      <c r="S457" s="443"/>
      <c r="T457" s="443"/>
      <c r="U457" s="443"/>
      <c r="V457" s="443"/>
      <c r="W457" s="443"/>
      <c r="X457" s="443"/>
      <c r="Y457" s="443"/>
      <c r="Z457" s="443"/>
      <c r="AA457" s="443"/>
      <c r="AB457" s="415"/>
      <c r="AC457" s="416"/>
      <c r="AD457" s="416"/>
      <c r="AE457" s="416"/>
      <c r="AF457" s="417"/>
      <c r="AG457" s="415"/>
      <c r="AH457" s="416"/>
      <c r="AI457" s="416"/>
      <c r="AJ457" s="416"/>
      <c r="AK457" s="417"/>
      <c r="AL457" s="415"/>
      <c r="AM457" s="416"/>
      <c r="AN457" s="416"/>
      <c r="AO457" s="416"/>
      <c r="AP457" s="417"/>
      <c r="AQ457" s="415"/>
      <c r="AR457" s="416"/>
      <c r="AS457" s="416"/>
      <c r="AT457" s="416"/>
      <c r="AU457" s="417"/>
      <c r="AV457" s="424">
        <f t="shared" si="56"/>
        <v>0</v>
      </c>
      <c r="AW457" s="425"/>
      <c r="AX457" s="425"/>
      <c r="AY457" s="425"/>
      <c r="AZ457" s="426"/>
      <c r="CV457" s="86"/>
      <c r="DC457" s="222"/>
      <c r="DD457" s="491">
        <f>ROUND(Setup!$AP$6*AB457,0)</f>
        <v>0</v>
      </c>
      <c r="DE457" s="492"/>
      <c r="DF457" s="492"/>
      <c r="DG457" s="492"/>
      <c r="DH457" s="493"/>
      <c r="DI457" s="491">
        <f>ROUND(Setup!$AP$6*AG457,0)</f>
        <v>0</v>
      </c>
      <c r="DJ457" s="492"/>
      <c r="DK457" s="492"/>
      <c r="DL457" s="492"/>
      <c r="DM457" s="493"/>
      <c r="DN457" s="491">
        <f>ROUND(Setup!$AP$6*AL457,0)</f>
        <v>0</v>
      </c>
      <c r="DO457" s="492"/>
      <c r="DP457" s="492"/>
      <c r="DQ457" s="492"/>
      <c r="DR457" s="493"/>
      <c r="DS457" s="491">
        <f>ROUND(Setup!$AP$6*AQ457,0)</f>
        <v>0</v>
      </c>
      <c r="DT457" s="492"/>
      <c r="DU457" s="492"/>
      <c r="DV457" s="492"/>
      <c r="DW457" s="493"/>
      <c r="DX457" s="490">
        <f t="shared" si="57"/>
        <v>0</v>
      </c>
      <c r="DY457" s="314"/>
      <c r="DZ457" s="314"/>
      <c r="EA457" s="314"/>
      <c r="EB457" s="326"/>
      <c r="EC457" s="222"/>
    </row>
    <row r="458" spans="2:133" ht="15" customHeight="1" x14ac:dyDescent="0.2">
      <c r="B458" s="86" t="str">
        <f t="shared" si="53"/>
        <v/>
      </c>
      <c r="C458" s="240"/>
      <c r="D458" s="467"/>
      <c r="E458" s="467"/>
      <c r="F458" s="467"/>
      <c r="G458" s="467"/>
      <c r="H458" s="467"/>
      <c r="I458" s="467"/>
      <c r="J458" s="467"/>
      <c r="K458" s="467"/>
      <c r="L458" s="467"/>
      <c r="M458" s="467"/>
      <c r="N458" s="467"/>
      <c r="O458" s="467"/>
      <c r="P458" s="467"/>
      <c r="Q458" s="467"/>
      <c r="R458" s="442"/>
      <c r="S458" s="443"/>
      <c r="T458" s="443"/>
      <c r="U458" s="443"/>
      <c r="V458" s="443"/>
      <c r="W458" s="443"/>
      <c r="X458" s="443"/>
      <c r="Y458" s="443"/>
      <c r="Z458" s="443"/>
      <c r="AA458" s="443"/>
      <c r="AB458" s="415"/>
      <c r="AC458" s="416"/>
      <c r="AD458" s="416"/>
      <c r="AE458" s="416"/>
      <c r="AF458" s="417"/>
      <c r="AG458" s="415"/>
      <c r="AH458" s="416"/>
      <c r="AI458" s="416"/>
      <c r="AJ458" s="416"/>
      <c r="AK458" s="417"/>
      <c r="AL458" s="415"/>
      <c r="AM458" s="416"/>
      <c r="AN458" s="416"/>
      <c r="AO458" s="416"/>
      <c r="AP458" s="417"/>
      <c r="AQ458" s="415"/>
      <c r="AR458" s="416"/>
      <c r="AS458" s="416"/>
      <c r="AT458" s="416"/>
      <c r="AU458" s="417"/>
      <c r="AV458" s="424">
        <f t="shared" si="56"/>
        <v>0</v>
      </c>
      <c r="AW458" s="425"/>
      <c r="AX458" s="425"/>
      <c r="AY458" s="425"/>
      <c r="AZ458" s="426"/>
      <c r="CV458" s="86"/>
      <c r="DC458" s="222"/>
      <c r="DD458" s="491">
        <f>ROUND(Setup!$AP$6*AB458,0)</f>
        <v>0</v>
      </c>
      <c r="DE458" s="492"/>
      <c r="DF458" s="492"/>
      <c r="DG458" s="492"/>
      <c r="DH458" s="493"/>
      <c r="DI458" s="491">
        <f>ROUND(Setup!$AP$6*AG458,0)</f>
        <v>0</v>
      </c>
      <c r="DJ458" s="492"/>
      <c r="DK458" s="492"/>
      <c r="DL458" s="492"/>
      <c r="DM458" s="493"/>
      <c r="DN458" s="491">
        <f>ROUND(Setup!$AP$6*AL458,0)</f>
        <v>0</v>
      </c>
      <c r="DO458" s="492"/>
      <c r="DP458" s="492"/>
      <c r="DQ458" s="492"/>
      <c r="DR458" s="493"/>
      <c r="DS458" s="491">
        <f>ROUND(Setup!$AP$6*AQ458,0)</f>
        <v>0</v>
      </c>
      <c r="DT458" s="492"/>
      <c r="DU458" s="492"/>
      <c r="DV458" s="492"/>
      <c r="DW458" s="493"/>
      <c r="DX458" s="490">
        <f t="shared" si="57"/>
        <v>0</v>
      </c>
      <c r="DY458" s="314"/>
      <c r="DZ458" s="314"/>
      <c r="EA458" s="314"/>
      <c r="EB458" s="326"/>
      <c r="EC458" s="222"/>
    </row>
    <row r="459" spans="2:133" ht="15" customHeight="1" x14ac:dyDescent="0.2">
      <c r="B459" s="86" t="str">
        <f t="shared" si="53"/>
        <v/>
      </c>
      <c r="C459" s="240"/>
      <c r="D459" s="467"/>
      <c r="E459" s="467"/>
      <c r="F459" s="467"/>
      <c r="G459" s="467"/>
      <c r="H459" s="467"/>
      <c r="I459" s="467"/>
      <c r="J459" s="467"/>
      <c r="K459" s="467"/>
      <c r="L459" s="467"/>
      <c r="M459" s="467"/>
      <c r="N459" s="467"/>
      <c r="O459" s="467"/>
      <c r="P459" s="467"/>
      <c r="Q459" s="467"/>
      <c r="R459" s="442"/>
      <c r="S459" s="443"/>
      <c r="T459" s="443"/>
      <c r="U459" s="443"/>
      <c r="V459" s="443"/>
      <c r="W459" s="443"/>
      <c r="X459" s="443"/>
      <c r="Y459" s="443"/>
      <c r="Z459" s="443"/>
      <c r="AA459" s="443"/>
      <c r="AB459" s="415"/>
      <c r="AC459" s="416"/>
      <c r="AD459" s="416"/>
      <c r="AE459" s="416"/>
      <c r="AF459" s="417"/>
      <c r="AG459" s="415"/>
      <c r="AH459" s="416"/>
      <c r="AI459" s="416"/>
      <c r="AJ459" s="416"/>
      <c r="AK459" s="417"/>
      <c r="AL459" s="415"/>
      <c r="AM459" s="416"/>
      <c r="AN459" s="416"/>
      <c r="AO459" s="416"/>
      <c r="AP459" s="417"/>
      <c r="AQ459" s="415"/>
      <c r="AR459" s="416"/>
      <c r="AS459" s="416"/>
      <c r="AT459" s="416"/>
      <c r="AU459" s="417"/>
      <c r="AV459" s="424">
        <f t="shared" si="56"/>
        <v>0</v>
      </c>
      <c r="AW459" s="425"/>
      <c r="AX459" s="425"/>
      <c r="AY459" s="425"/>
      <c r="AZ459" s="426"/>
      <c r="CV459" s="86"/>
      <c r="DC459" s="222"/>
      <c r="DD459" s="491">
        <f>ROUND(Setup!$AP$6*AB459,0)</f>
        <v>0</v>
      </c>
      <c r="DE459" s="492"/>
      <c r="DF459" s="492"/>
      <c r="DG459" s="492"/>
      <c r="DH459" s="493"/>
      <c r="DI459" s="491">
        <f>ROUND(Setup!$AP$6*AG459,0)</f>
        <v>0</v>
      </c>
      <c r="DJ459" s="492"/>
      <c r="DK459" s="492"/>
      <c r="DL459" s="492"/>
      <c r="DM459" s="493"/>
      <c r="DN459" s="491">
        <f>ROUND(Setup!$AP$6*AL459,0)</f>
        <v>0</v>
      </c>
      <c r="DO459" s="492"/>
      <c r="DP459" s="492"/>
      <c r="DQ459" s="492"/>
      <c r="DR459" s="493"/>
      <c r="DS459" s="491">
        <f>ROUND(Setup!$AP$6*AQ459,0)</f>
        <v>0</v>
      </c>
      <c r="DT459" s="492"/>
      <c r="DU459" s="492"/>
      <c r="DV459" s="492"/>
      <c r="DW459" s="493"/>
      <c r="DX459" s="490">
        <f t="shared" si="57"/>
        <v>0</v>
      </c>
      <c r="DY459" s="314"/>
      <c r="DZ459" s="314"/>
      <c r="EA459" s="314"/>
      <c r="EB459" s="326"/>
      <c r="EC459" s="222"/>
    </row>
    <row r="460" spans="2:133" ht="15" customHeight="1" x14ac:dyDescent="0.2">
      <c r="B460" s="86" t="str">
        <f t="shared" si="53"/>
        <v/>
      </c>
      <c r="C460" s="240"/>
      <c r="D460" s="467"/>
      <c r="E460" s="467"/>
      <c r="F460" s="467"/>
      <c r="G460" s="467"/>
      <c r="H460" s="467"/>
      <c r="I460" s="467"/>
      <c r="J460" s="467"/>
      <c r="K460" s="467"/>
      <c r="L460" s="467"/>
      <c r="M460" s="467"/>
      <c r="N460" s="467"/>
      <c r="O460" s="467"/>
      <c r="P460" s="467"/>
      <c r="Q460" s="467"/>
      <c r="R460" s="442"/>
      <c r="S460" s="443"/>
      <c r="T460" s="443"/>
      <c r="U460" s="443"/>
      <c r="V460" s="443"/>
      <c r="W460" s="443"/>
      <c r="X460" s="443"/>
      <c r="Y460" s="443"/>
      <c r="Z460" s="443"/>
      <c r="AA460" s="443"/>
      <c r="AB460" s="415"/>
      <c r="AC460" s="416"/>
      <c r="AD460" s="416"/>
      <c r="AE460" s="416"/>
      <c r="AF460" s="417"/>
      <c r="AG460" s="415"/>
      <c r="AH460" s="416"/>
      <c r="AI460" s="416"/>
      <c r="AJ460" s="416"/>
      <c r="AK460" s="417"/>
      <c r="AL460" s="415"/>
      <c r="AM460" s="416"/>
      <c r="AN460" s="416"/>
      <c r="AO460" s="416"/>
      <c r="AP460" s="417"/>
      <c r="AQ460" s="415"/>
      <c r="AR460" s="416"/>
      <c r="AS460" s="416"/>
      <c r="AT460" s="416"/>
      <c r="AU460" s="417"/>
      <c r="AV460" s="424">
        <f t="shared" si="56"/>
        <v>0</v>
      </c>
      <c r="AW460" s="425"/>
      <c r="AX460" s="425"/>
      <c r="AY460" s="425"/>
      <c r="AZ460" s="426"/>
      <c r="CV460" s="86"/>
      <c r="DC460" s="222"/>
      <c r="DD460" s="491">
        <f>ROUND(Setup!$AP$6*AB460,0)</f>
        <v>0</v>
      </c>
      <c r="DE460" s="492"/>
      <c r="DF460" s="492"/>
      <c r="DG460" s="492"/>
      <c r="DH460" s="493"/>
      <c r="DI460" s="491">
        <f>ROUND(Setup!$AP$6*AG460,0)</f>
        <v>0</v>
      </c>
      <c r="DJ460" s="492"/>
      <c r="DK460" s="492"/>
      <c r="DL460" s="492"/>
      <c r="DM460" s="493"/>
      <c r="DN460" s="491">
        <f>ROUND(Setup!$AP$6*AL460,0)</f>
        <v>0</v>
      </c>
      <c r="DO460" s="492"/>
      <c r="DP460" s="492"/>
      <c r="DQ460" s="492"/>
      <c r="DR460" s="493"/>
      <c r="DS460" s="491">
        <f>ROUND(Setup!$AP$6*AQ460,0)</f>
        <v>0</v>
      </c>
      <c r="DT460" s="492"/>
      <c r="DU460" s="492"/>
      <c r="DV460" s="492"/>
      <c r="DW460" s="493"/>
      <c r="DX460" s="490">
        <f t="shared" si="57"/>
        <v>0</v>
      </c>
      <c r="DY460" s="314"/>
      <c r="DZ460" s="314"/>
      <c r="EA460" s="314"/>
      <c r="EB460" s="326"/>
      <c r="EC460" s="222"/>
    </row>
    <row r="461" spans="2:133" ht="15" customHeight="1" x14ac:dyDescent="0.2">
      <c r="B461" s="86" t="str">
        <f t="shared" si="53"/>
        <v/>
      </c>
      <c r="C461" s="247"/>
      <c r="D461" s="467"/>
      <c r="E461" s="467"/>
      <c r="F461" s="467"/>
      <c r="G461" s="467"/>
      <c r="H461" s="467"/>
      <c r="I461" s="467"/>
      <c r="J461" s="467"/>
      <c r="K461" s="467"/>
      <c r="L461" s="467"/>
      <c r="M461" s="467"/>
      <c r="N461" s="467"/>
      <c r="O461" s="467"/>
      <c r="P461" s="467"/>
      <c r="Q461" s="467"/>
      <c r="R461" s="455"/>
      <c r="S461" s="456"/>
      <c r="T461" s="456"/>
      <c r="U461" s="456"/>
      <c r="V461" s="456"/>
      <c r="W461" s="456"/>
      <c r="X461" s="456"/>
      <c r="Y461" s="456"/>
      <c r="Z461" s="456"/>
      <c r="AA461" s="456"/>
      <c r="AB461" s="452"/>
      <c r="AC461" s="453"/>
      <c r="AD461" s="453"/>
      <c r="AE461" s="453"/>
      <c r="AF461" s="454"/>
      <c r="AG461" s="452"/>
      <c r="AH461" s="453"/>
      <c r="AI461" s="453"/>
      <c r="AJ461" s="453"/>
      <c r="AK461" s="454"/>
      <c r="AL461" s="452"/>
      <c r="AM461" s="453"/>
      <c r="AN461" s="453"/>
      <c r="AO461" s="453"/>
      <c r="AP461" s="454"/>
      <c r="AQ461" s="415"/>
      <c r="AR461" s="416"/>
      <c r="AS461" s="416"/>
      <c r="AT461" s="416"/>
      <c r="AU461" s="417"/>
      <c r="AV461" s="424">
        <f t="shared" si="56"/>
        <v>0</v>
      </c>
      <c r="AW461" s="425"/>
      <c r="AX461" s="425"/>
      <c r="AY461" s="425"/>
      <c r="AZ461" s="426"/>
      <c r="CV461" s="86"/>
      <c r="DC461" s="222"/>
      <c r="DD461" s="491">
        <f>ROUND(Setup!$AP$6*AB461,0)</f>
        <v>0</v>
      </c>
      <c r="DE461" s="492"/>
      <c r="DF461" s="492"/>
      <c r="DG461" s="492"/>
      <c r="DH461" s="493"/>
      <c r="DI461" s="491">
        <f>ROUND(Setup!$AP$6*AG461,0)</f>
        <v>0</v>
      </c>
      <c r="DJ461" s="492"/>
      <c r="DK461" s="492"/>
      <c r="DL461" s="492"/>
      <c r="DM461" s="493"/>
      <c r="DN461" s="491">
        <f>ROUND(Setup!$AP$6*AL461,0)</f>
        <v>0</v>
      </c>
      <c r="DO461" s="492"/>
      <c r="DP461" s="492"/>
      <c r="DQ461" s="492"/>
      <c r="DR461" s="493"/>
      <c r="DS461" s="491">
        <f>ROUND(Setup!$AP$6*AQ461,0)</f>
        <v>0</v>
      </c>
      <c r="DT461" s="492"/>
      <c r="DU461" s="492"/>
      <c r="DV461" s="492"/>
      <c r="DW461" s="493"/>
      <c r="DX461" s="490">
        <f t="shared" si="57"/>
        <v>0</v>
      </c>
      <c r="DY461" s="314"/>
      <c r="DZ461" s="314"/>
      <c r="EA461" s="314"/>
      <c r="EB461" s="326"/>
      <c r="EC461" s="222"/>
    </row>
    <row r="462" spans="2:133" ht="15" customHeight="1" x14ac:dyDescent="0.2">
      <c r="B462" s="86" t="str">
        <f t="shared" si="53"/>
        <v/>
      </c>
      <c r="C462" s="240"/>
      <c r="D462" s="467"/>
      <c r="E462" s="467"/>
      <c r="F462" s="467"/>
      <c r="G462" s="467"/>
      <c r="H462" s="467"/>
      <c r="I462" s="467"/>
      <c r="J462" s="467"/>
      <c r="K462" s="467"/>
      <c r="L462" s="467"/>
      <c r="M462" s="467"/>
      <c r="N462" s="467"/>
      <c r="O462" s="467"/>
      <c r="P462" s="467"/>
      <c r="Q462" s="467"/>
      <c r="R462" s="442"/>
      <c r="S462" s="443"/>
      <c r="T462" s="443"/>
      <c r="U462" s="443"/>
      <c r="V462" s="443"/>
      <c r="W462" s="443"/>
      <c r="X462" s="443"/>
      <c r="Y462" s="443"/>
      <c r="Z462" s="443"/>
      <c r="AA462" s="443"/>
      <c r="AB462" s="415"/>
      <c r="AC462" s="416"/>
      <c r="AD462" s="416"/>
      <c r="AE462" s="416"/>
      <c r="AF462" s="417"/>
      <c r="AG462" s="415"/>
      <c r="AH462" s="416"/>
      <c r="AI462" s="416"/>
      <c r="AJ462" s="416"/>
      <c r="AK462" s="417"/>
      <c r="AL462" s="415"/>
      <c r="AM462" s="416"/>
      <c r="AN462" s="416"/>
      <c r="AO462" s="416"/>
      <c r="AP462" s="417"/>
      <c r="AQ462" s="415"/>
      <c r="AR462" s="416"/>
      <c r="AS462" s="416"/>
      <c r="AT462" s="416"/>
      <c r="AU462" s="417"/>
      <c r="AV462" s="424">
        <f t="shared" si="56"/>
        <v>0</v>
      </c>
      <c r="AW462" s="425"/>
      <c r="AX462" s="425"/>
      <c r="AY462" s="425"/>
      <c r="AZ462" s="426"/>
      <c r="CV462" s="86"/>
      <c r="DC462" s="222"/>
      <c r="DD462" s="491">
        <f>ROUND(Setup!$AP$6*AB462,0)</f>
        <v>0</v>
      </c>
      <c r="DE462" s="492"/>
      <c r="DF462" s="492"/>
      <c r="DG462" s="492"/>
      <c r="DH462" s="493"/>
      <c r="DI462" s="491">
        <f>ROUND(Setup!$AP$6*AG462,0)</f>
        <v>0</v>
      </c>
      <c r="DJ462" s="492"/>
      <c r="DK462" s="492"/>
      <c r="DL462" s="492"/>
      <c r="DM462" s="493"/>
      <c r="DN462" s="491">
        <f>ROUND(Setup!$AP$6*AL462,0)</f>
        <v>0</v>
      </c>
      <c r="DO462" s="492"/>
      <c r="DP462" s="492"/>
      <c r="DQ462" s="492"/>
      <c r="DR462" s="493"/>
      <c r="DS462" s="491">
        <f>ROUND(Setup!$AP$6*AQ462,0)</f>
        <v>0</v>
      </c>
      <c r="DT462" s="492"/>
      <c r="DU462" s="492"/>
      <c r="DV462" s="492"/>
      <c r="DW462" s="493"/>
      <c r="DX462" s="490">
        <f t="shared" si="57"/>
        <v>0</v>
      </c>
      <c r="DY462" s="314"/>
      <c r="DZ462" s="314"/>
      <c r="EA462" s="314"/>
      <c r="EB462" s="326"/>
      <c r="EC462" s="222"/>
    </row>
    <row r="463" spans="2:133" ht="15" customHeight="1" x14ac:dyDescent="0.2">
      <c r="B463" s="86" t="str">
        <f t="shared" ref="B463:B524" si="58">IF(C463="","",VLOOKUP(C463,$CP$11:$CQ$152,2,FALSE))</f>
        <v/>
      </c>
      <c r="C463" s="240"/>
      <c r="D463" s="464"/>
      <c r="E463" s="464"/>
      <c r="F463" s="464"/>
      <c r="G463" s="464"/>
      <c r="H463" s="464"/>
      <c r="I463" s="464"/>
      <c r="J463" s="464"/>
      <c r="K463" s="464"/>
      <c r="L463" s="464"/>
      <c r="M463" s="464"/>
      <c r="N463" s="464"/>
      <c r="O463" s="464"/>
      <c r="P463" s="464"/>
      <c r="Q463" s="464"/>
      <c r="R463" s="442"/>
      <c r="S463" s="443"/>
      <c r="T463" s="443"/>
      <c r="U463" s="443"/>
      <c r="V463" s="443"/>
      <c r="W463" s="443"/>
      <c r="X463" s="443"/>
      <c r="Y463" s="443"/>
      <c r="Z463" s="443"/>
      <c r="AA463" s="443"/>
      <c r="AB463" s="415"/>
      <c r="AC463" s="416"/>
      <c r="AD463" s="416"/>
      <c r="AE463" s="416"/>
      <c r="AF463" s="417"/>
      <c r="AG463" s="415"/>
      <c r="AH463" s="416"/>
      <c r="AI463" s="416"/>
      <c r="AJ463" s="416"/>
      <c r="AK463" s="417"/>
      <c r="AL463" s="415"/>
      <c r="AM463" s="416"/>
      <c r="AN463" s="416"/>
      <c r="AO463" s="416"/>
      <c r="AP463" s="417"/>
      <c r="AQ463" s="415"/>
      <c r="AR463" s="416"/>
      <c r="AS463" s="416"/>
      <c r="AT463" s="416"/>
      <c r="AU463" s="417"/>
      <c r="AV463" s="424">
        <f t="shared" si="56"/>
        <v>0</v>
      </c>
      <c r="AW463" s="425"/>
      <c r="AX463" s="425"/>
      <c r="AY463" s="425"/>
      <c r="AZ463" s="426"/>
      <c r="CV463" s="86"/>
      <c r="DC463" s="222"/>
      <c r="DD463" s="491">
        <f>ROUND(Setup!$AP$6*AB463,0)</f>
        <v>0</v>
      </c>
      <c r="DE463" s="492"/>
      <c r="DF463" s="492"/>
      <c r="DG463" s="492"/>
      <c r="DH463" s="493"/>
      <c r="DI463" s="491">
        <f>ROUND(Setup!$AP$6*AG463,0)</f>
        <v>0</v>
      </c>
      <c r="DJ463" s="492"/>
      <c r="DK463" s="492"/>
      <c r="DL463" s="492"/>
      <c r="DM463" s="493"/>
      <c r="DN463" s="491">
        <f>ROUND(Setup!$AP$6*AL463,0)</f>
        <v>0</v>
      </c>
      <c r="DO463" s="492"/>
      <c r="DP463" s="492"/>
      <c r="DQ463" s="492"/>
      <c r="DR463" s="493"/>
      <c r="DS463" s="491">
        <f>ROUND(Setup!$AP$6*AQ463,0)</f>
        <v>0</v>
      </c>
      <c r="DT463" s="492"/>
      <c r="DU463" s="492"/>
      <c r="DV463" s="492"/>
      <c r="DW463" s="493"/>
      <c r="DX463" s="490">
        <f t="shared" si="57"/>
        <v>0</v>
      </c>
      <c r="DY463" s="314"/>
      <c r="DZ463" s="314"/>
      <c r="EA463" s="314"/>
      <c r="EB463" s="326"/>
      <c r="EC463" s="222"/>
    </row>
    <row r="464" spans="2:133" ht="15" customHeight="1" x14ac:dyDescent="0.2">
      <c r="B464" s="86" t="str">
        <f t="shared" si="58"/>
        <v/>
      </c>
      <c r="C464" s="240"/>
      <c r="D464" s="467"/>
      <c r="E464" s="467"/>
      <c r="F464" s="467"/>
      <c r="G464" s="467"/>
      <c r="H464" s="467"/>
      <c r="I464" s="467"/>
      <c r="J464" s="467"/>
      <c r="K464" s="467"/>
      <c r="L464" s="467"/>
      <c r="M464" s="467"/>
      <c r="N464" s="467"/>
      <c r="O464" s="467"/>
      <c r="P464" s="467"/>
      <c r="Q464" s="467"/>
      <c r="R464" s="442"/>
      <c r="S464" s="443"/>
      <c r="T464" s="443"/>
      <c r="U464" s="443"/>
      <c r="V464" s="443"/>
      <c r="W464" s="443"/>
      <c r="X464" s="443"/>
      <c r="Y464" s="443"/>
      <c r="Z464" s="443"/>
      <c r="AA464" s="443"/>
      <c r="AB464" s="415"/>
      <c r="AC464" s="416"/>
      <c r="AD464" s="416"/>
      <c r="AE464" s="416"/>
      <c r="AF464" s="417"/>
      <c r="AG464" s="415"/>
      <c r="AH464" s="416"/>
      <c r="AI464" s="416"/>
      <c r="AJ464" s="416"/>
      <c r="AK464" s="417"/>
      <c r="AL464" s="415"/>
      <c r="AM464" s="416"/>
      <c r="AN464" s="416"/>
      <c r="AO464" s="416"/>
      <c r="AP464" s="417"/>
      <c r="AQ464" s="415"/>
      <c r="AR464" s="416"/>
      <c r="AS464" s="416"/>
      <c r="AT464" s="416"/>
      <c r="AU464" s="417"/>
      <c r="AV464" s="424">
        <f t="shared" si="56"/>
        <v>0</v>
      </c>
      <c r="AW464" s="425"/>
      <c r="AX464" s="425"/>
      <c r="AY464" s="425"/>
      <c r="AZ464" s="426"/>
      <c r="CV464" s="86"/>
      <c r="DC464" s="222"/>
      <c r="DD464" s="491">
        <f>ROUND(Setup!$AP$6*AB464,0)</f>
        <v>0</v>
      </c>
      <c r="DE464" s="492"/>
      <c r="DF464" s="492"/>
      <c r="DG464" s="492"/>
      <c r="DH464" s="493"/>
      <c r="DI464" s="491">
        <f>ROUND(Setup!$AP$6*AG464,0)</f>
        <v>0</v>
      </c>
      <c r="DJ464" s="492"/>
      <c r="DK464" s="492"/>
      <c r="DL464" s="492"/>
      <c r="DM464" s="493"/>
      <c r="DN464" s="491">
        <f>ROUND(Setup!$AP$6*AL464,0)</f>
        <v>0</v>
      </c>
      <c r="DO464" s="492"/>
      <c r="DP464" s="492"/>
      <c r="DQ464" s="492"/>
      <c r="DR464" s="493"/>
      <c r="DS464" s="491">
        <f>ROUND(Setup!$AP$6*AQ464,0)</f>
        <v>0</v>
      </c>
      <c r="DT464" s="492"/>
      <c r="DU464" s="492"/>
      <c r="DV464" s="492"/>
      <c r="DW464" s="493"/>
      <c r="DX464" s="490">
        <f t="shared" si="57"/>
        <v>0</v>
      </c>
      <c r="DY464" s="314"/>
      <c r="DZ464" s="314"/>
      <c r="EA464" s="314"/>
      <c r="EB464" s="326"/>
      <c r="EC464" s="222"/>
    </row>
    <row r="465" spans="2:133" ht="15" customHeight="1" x14ac:dyDescent="0.2">
      <c r="B465" s="86" t="str">
        <f t="shared" si="58"/>
        <v/>
      </c>
      <c r="C465" s="240"/>
      <c r="D465" s="467"/>
      <c r="E465" s="467"/>
      <c r="F465" s="467"/>
      <c r="G465" s="467"/>
      <c r="H465" s="467"/>
      <c r="I465" s="467"/>
      <c r="J465" s="467"/>
      <c r="K465" s="467"/>
      <c r="L465" s="467"/>
      <c r="M465" s="467"/>
      <c r="N465" s="467"/>
      <c r="O465" s="467"/>
      <c r="P465" s="467"/>
      <c r="Q465" s="467"/>
      <c r="R465" s="442"/>
      <c r="S465" s="443"/>
      <c r="T465" s="443"/>
      <c r="U465" s="443"/>
      <c r="V465" s="443"/>
      <c r="W465" s="443"/>
      <c r="X465" s="443"/>
      <c r="Y465" s="443"/>
      <c r="Z465" s="443"/>
      <c r="AA465" s="443"/>
      <c r="AB465" s="415"/>
      <c r="AC465" s="416"/>
      <c r="AD465" s="416"/>
      <c r="AE465" s="416"/>
      <c r="AF465" s="417"/>
      <c r="AG465" s="415"/>
      <c r="AH465" s="416"/>
      <c r="AI465" s="416"/>
      <c r="AJ465" s="416"/>
      <c r="AK465" s="417"/>
      <c r="AL465" s="415"/>
      <c r="AM465" s="416"/>
      <c r="AN465" s="416"/>
      <c r="AO465" s="416"/>
      <c r="AP465" s="417"/>
      <c r="AQ465" s="415"/>
      <c r="AR465" s="416"/>
      <c r="AS465" s="416"/>
      <c r="AT465" s="416"/>
      <c r="AU465" s="417"/>
      <c r="AV465" s="424">
        <f t="shared" si="56"/>
        <v>0</v>
      </c>
      <c r="AW465" s="425"/>
      <c r="AX465" s="425"/>
      <c r="AY465" s="425"/>
      <c r="AZ465" s="426"/>
      <c r="CV465" s="86"/>
      <c r="DC465" s="222"/>
      <c r="DD465" s="491">
        <f>ROUND(Setup!$AP$6*AB465,0)</f>
        <v>0</v>
      </c>
      <c r="DE465" s="492"/>
      <c r="DF465" s="492"/>
      <c r="DG465" s="492"/>
      <c r="DH465" s="493"/>
      <c r="DI465" s="491">
        <f>ROUND(Setup!$AP$6*AG465,0)</f>
        <v>0</v>
      </c>
      <c r="DJ465" s="492"/>
      <c r="DK465" s="492"/>
      <c r="DL465" s="492"/>
      <c r="DM465" s="493"/>
      <c r="DN465" s="491">
        <f>ROUND(Setup!$AP$6*AL465,0)</f>
        <v>0</v>
      </c>
      <c r="DO465" s="492"/>
      <c r="DP465" s="492"/>
      <c r="DQ465" s="492"/>
      <c r="DR465" s="493"/>
      <c r="DS465" s="491">
        <f>ROUND(Setup!$AP$6*AQ465,0)</f>
        <v>0</v>
      </c>
      <c r="DT465" s="492"/>
      <c r="DU465" s="492"/>
      <c r="DV465" s="492"/>
      <c r="DW465" s="493"/>
      <c r="DX465" s="490">
        <f t="shared" si="57"/>
        <v>0</v>
      </c>
      <c r="DY465" s="314"/>
      <c r="DZ465" s="314"/>
      <c r="EA465" s="314"/>
      <c r="EB465" s="326"/>
      <c r="EC465" s="222"/>
    </row>
    <row r="466" spans="2:133" ht="15" customHeight="1" x14ac:dyDescent="0.2">
      <c r="B466" s="86" t="str">
        <f t="shared" si="58"/>
        <v/>
      </c>
      <c r="C466" s="240"/>
      <c r="D466" s="467"/>
      <c r="E466" s="467"/>
      <c r="F466" s="467"/>
      <c r="G466" s="467"/>
      <c r="H466" s="467"/>
      <c r="I466" s="467"/>
      <c r="J466" s="467"/>
      <c r="K466" s="467"/>
      <c r="L466" s="467"/>
      <c r="M466" s="467"/>
      <c r="N466" s="467"/>
      <c r="O466" s="467"/>
      <c r="P466" s="467"/>
      <c r="Q466" s="467"/>
      <c r="R466" s="442"/>
      <c r="S466" s="443"/>
      <c r="T466" s="443"/>
      <c r="U466" s="443"/>
      <c r="V466" s="443"/>
      <c r="W466" s="443"/>
      <c r="X466" s="443"/>
      <c r="Y466" s="443"/>
      <c r="Z466" s="443"/>
      <c r="AA466" s="443"/>
      <c r="AB466" s="415"/>
      <c r="AC466" s="416"/>
      <c r="AD466" s="416"/>
      <c r="AE466" s="416"/>
      <c r="AF466" s="417"/>
      <c r="AG466" s="415"/>
      <c r="AH466" s="416"/>
      <c r="AI466" s="416"/>
      <c r="AJ466" s="416"/>
      <c r="AK466" s="417"/>
      <c r="AL466" s="415"/>
      <c r="AM466" s="416"/>
      <c r="AN466" s="416"/>
      <c r="AO466" s="416"/>
      <c r="AP466" s="417"/>
      <c r="AQ466" s="415"/>
      <c r="AR466" s="416"/>
      <c r="AS466" s="416"/>
      <c r="AT466" s="416"/>
      <c r="AU466" s="417"/>
      <c r="AV466" s="424">
        <f t="shared" si="56"/>
        <v>0</v>
      </c>
      <c r="AW466" s="425"/>
      <c r="AX466" s="425"/>
      <c r="AY466" s="425"/>
      <c r="AZ466" s="426"/>
      <c r="CV466" s="86"/>
      <c r="DC466" s="222"/>
      <c r="DD466" s="491">
        <f>ROUND(Setup!$AP$6*AB466,0)</f>
        <v>0</v>
      </c>
      <c r="DE466" s="492"/>
      <c r="DF466" s="492"/>
      <c r="DG466" s="492"/>
      <c r="DH466" s="493"/>
      <c r="DI466" s="491">
        <f>ROUND(Setup!$AP$6*AG466,0)</f>
        <v>0</v>
      </c>
      <c r="DJ466" s="492"/>
      <c r="DK466" s="492"/>
      <c r="DL466" s="492"/>
      <c r="DM466" s="493"/>
      <c r="DN466" s="491">
        <f>ROUND(Setup!$AP$6*AL466,0)</f>
        <v>0</v>
      </c>
      <c r="DO466" s="492"/>
      <c r="DP466" s="492"/>
      <c r="DQ466" s="492"/>
      <c r="DR466" s="493"/>
      <c r="DS466" s="491">
        <f>ROUND(Setup!$AP$6*AQ466,0)</f>
        <v>0</v>
      </c>
      <c r="DT466" s="492"/>
      <c r="DU466" s="492"/>
      <c r="DV466" s="492"/>
      <c r="DW466" s="493"/>
      <c r="DX466" s="490">
        <f t="shared" si="57"/>
        <v>0</v>
      </c>
      <c r="DY466" s="314"/>
      <c r="DZ466" s="314"/>
      <c r="EA466" s="314"/>
      <c r="EB466" s="326"/>
      <c r="EC466" s="222"/>
    </row>
    <row r="467" spans="2:133" ht="15" customHeight="1" x14ac:dyDescent="0.2">
      <c r="B467" s="86" t="str">
        <f t="shared" si="58"/>
        <v/>
      </c>
      <c r="C467" s="240"/>
      <c r="D467" s="467"/>
      <c r="E467" s="467"/>
      <c r="F467" s="467"/>
      <c r="G467" s="467"/>
      <c r="H467" s="467"/>
      <c r="I467" s="467"/>
      <c r="J467" s="467"/>
      <c r="K467" s="467"/>
      <c r="L467" s="467"/>
      <c r="M467" s="467"/>
      <c r="N467" s="467"/>
      <c r="O467" s="467"/>
      <c r="P467" s="467"/>
      <c r="Q467" s="467"/>
      <c r="R467" s="442"/>
      <c r="S467" s="443"/>
      <c r="T467" s="443"/>
      <c r="U467" s="443"/>
      <c r="V467" s="443"/>
      <c r="W467" s="443"/>
      <c r="X467" s="443"/>
      <c r="Y467" s="443"/>
      <c r="Z467" s="443"/>
      <c r="AA467" s="443"/>
      <c r="AB467" s="415"/>
      <c r="AC467" s="416"/>
      <c r="AD467" s="416"/>
      <c r="AE467" s="416"/>
      <c r="AF467" s="417"/>
      <c r="AG467" s="415"/>
      <c r="AH467" s="416"/>
      <c r="AI467" s="416"/>
      <c r="AJ467" s="416"/>
      <c r="AK467" s="417"/>
      <c r="AL467" s="415"/>
      <c r="AM467" s="416"/>
      <c r="AN467" s="416"/>
      <c r="AO467" s="416"/>
      <c r="AP467" s="417"/>
      <c r="AQ467" s="415"/>
      <c r="AR467" s="416"/>
      <c r="AS467" s="416"/>
      <c r="AT467" s="416"/>
      <c r="AU467" s="417"/>
      <c r="AV467" s="424">
        <f t="shared" si="56"/>
        <v>0</v>
      </c>
      <c r="AW467" s="425"/>
      <c r="AX467" s="425"/>
      <c r="AY467" s="425"/>
      <c r="AZ467" s="426"/>
      <c r="CV467" s="86"/>
      <c r="DC467" s="222"/>
      <c r="DD467" s="491">
        <f>ROUND(Setup!$AP$6*AB467,0)</f>
        <v>0</v>
      </c>
      <c r="DE467" s="492"/>
      <c r="DF467" s="492"/>
      <c r="DG467" s="492"/>
      <c r="DH467" s="493"/>
      <c r="DI467" s="491">
        <f>ROUND(Setup!$AP$6*AG467,0)</f>
        <v>0</v>
      </c>
      <c r="DJ467" s="492"/>
      <c r="DK467" s="492"/>
      <c r="DL467" s="492"/>
      <c r="DM467" s="493"/>
      <c r="DN467" s="491">
        <f>ROUND(Setup!$AP$6*AL467,0)</f>
        <v>0</v>
      </c>
      <c r="DO467" s="492"/>
      <c r="DP467" s="492"/>
      <c r="DQ467" s="492"/>
      <c r="DR467" s="493"/>
      <c r="DS467" s="491">
        <f>ROUND(Setup!$AP$6*AQ467,0)</f>
        <v>0</v>
      </c>
      <c r="DT467" s="492"/>
      <c r="DU467" s="492"/>
      <c r="DV467" s="492"/>
      <c r="DW467" s="493"/>
      <c r="DX467" s="490">
        <f t="shared" si="57"/>
        <v>0</v>
      </c>
      <c r="DY467" s="314"/>
      <c r="DZ467" s="314"/>
      <c r="EA467" s="314"/>
      <c r="EB467" s="326"/>
      <c r="EC467" s="222"/>
    </row>
    <row r="468" spans="2:133" ht="15" customHeight="1" x14ac:dyDescent="0.2">
      <c r="B468" s="86" t="str">
        <f t="shared" si="58"/>
        <v/>
      </c>
      <c r="C468" s="240"/>
      <c r="D468" s="467"/>
      <c r="E468" s="467"/>
      <c r="F468" s="467"/>
      <c r="G468" s="467"/>
      <c r="H468" s="467"/>
      <c r="I468" s="467"/>
      <c r="J468" s="467"/>
      <c r="K468" s="467"/>
      <c r="L468" s="467"/>
      <c r="M468" s="467"/>
      <c r="N468" s="467"/>
      <c r="O468" s="467"/>
      <c r="P468" s="467"/>
      <c r="Q468" s="467"/>
      <c r="R468" s="442"/>
      <c r="S468" s="443"/>
      <c r="T468" s="443"/>
      <c r="U468" s="443"/>
      <c r="V468" s="443"/>
      <c r="W468" s="443"/>
      <c r="X468" s="443"/>
      <c r="Y468" s="443"/>
      <c r="Z468" s="443"/>
      <c r="AA468" s="443"/>
      <c r="AB468" s="415"/>
      <c r="AC468" s="416"/>
      <c r="AD468" s="416"/>
      <c r="AE468" s="416"/>
      <c r="AF468" s="417"/>
      <c r="AG468" s="415"/>
      <c r="AH468" s="416"/>
      <c r="AI468" s="416"/>
      <c r="AJ468" s="416"/>
      <c r="AK468" s="417"/>
      <c r="AL468" s="415"/>
      <c r="AM468" s="416"/>
      <c r="AN468" s="416"/>
      <c r="AO468" s="416"/>
      <c r="AP468" s="417"/>
      <c r="AQ468" s="415"/>
      <c r="AR468" s="416"/>
      <c r="AS468" s="416"/>
      <c r="AT468" s="416"/>
      <c r="AU468" s="417"/>
      <c r="AV468" s="424">
        <f t="shared" si="56"/>
        <v>0</v>
      </c>
      <c r="AW468" s="425"/>
      <c r="AX468" s="425"/>
      <c r="AY468" s="425"/>
      <c r="AZ468" s="426"/>
      <c r="CV468" s="86"/>
      <c r="DC468" s="222"/>
      <c r="DD468" s="491">
        <f>ROUND(Setup!$AP$6*AB468,0)</f>
        <v>0</v>
      </c>
      <c r="DE468" s="492"/>
      <c r="DF468" s="492"/>
      <c r="DG468" s="492"/>
      <c r="DH468" s="493"/>
      <c r="DI468" s="491">
        <f>ROUND(Setup!$AP$6*AG468,0)</f>
        <v>0</v>
      </c>
      <c r="DJ468" s="492"/>
      <c r="DK468" s="492"/>
      <c r="DL468" s="492"/>
      <c r="DM468" s="493"/>
      <c r="DN468" s="491">
        <f>ROUND(Setup!$AP$6*AL468,0)</f>
        <v>0</v>
      </c>
      <c r="DO468" s="492"/>
      <c r="DP468" s="492"/>
      <c r="DQ468" s="492"/>
      <c r="DR468" s="493"/>
      <c r="DS468" s="491">
        <f>ROUND(Setup!$AP$6*AQ468,0)</f>
        <v>0</v>
      </c>
      <c r="DT468" s="492"/>
      <c r="DU468" s="492"/>
      <c r="DV468" s="492"/>
      <c r="DW468" s="493"/>
      <c r="DX468" s="490">
        <f t="shared" si="57"/>
        <v>0</v>
      </c>
      <c r="DY468" s="314"/>
      <c r="DZ468" s="314"/>
      <c r="EA468" s="314"/>
      <c r="EB468" s="326"/>
      <c r="EC468" s="222"/>
    </row>
    <row r="469" spans="2:133" ht="15" customHeight="1" x14ac:dyDescent="0.2">
      <c r="B469" s="86" t="str">
        <f t="shared" si="58"/>
        <v/>
      </c>
      <c r="C469" s="240"/>
      <c r="D469" s="467"/>
      <c r="E469" s="467"/>
      <c r="F469" s="467"/>
      <c r="G469" s="467"/>
      <c r="H469" s="467"/>
      <c r="I469" s="467"/>
      <c r="J469" s="467"/>
      <c r="K469" s="467"/>
      <c r="L469" s="467"/>
      <c r="M469" s="467"/>
      <c r="N469" s="467"/>
      <c r="O469" s="467"/>
      <c r="P469" s="467"/>
      <c r="Q469" s="467"/>
      <c r="R469" s="442"/>
      <c r="S469" s="443"/>
      <c r="T469" s="443"/>
      <c r="U469" s="443"/>
      <c r="V469" s="443"/>
      <c r="W469" s="443"/>
      <c r="X469" s="443"/>
      <c r="Y469" s="443"/>
      <c r="Z469" s="443"/>
      <c r="AA469" s="443"/>
      <c r="AB469" s="415"/>
      <c r="AC469" s="416"/>
      <c r="AD469" s="416"/>
      <c r="AE469" s="416"/>
      <c r="AF469" s="417"/>
      <c r="AG469" s="415"/>
      <c r="AH469" s="416"/>
      <c r="AI469" s="416"/>
      <c r="AJ469" s="416"/>
      <c r="AK469" s="417"/>
      <c r="AL469" s="415"/>
      <c r="AM469" s="416"/>
      <c r="AN469" s="416"/>
      <c r="AO469" s="416"/>
      <c r="AP469" s="417"/>
      <c r="AQ469" s="415"/>
      <c r="AR469" s="416"/>
      <c r="AS469" s="416"/>
      <c r="AT469" s="416"/>
      <c r="AU469" s="417"/>
      <c r="AV469" s="424">
        <f t="shared" si="56"/>
        <v>0</v>
      </c>
      <c r="AW469" s="425"/>
      <c r="AX469" s="425"/>
      <c r="AY469" s="425"/>
      <c r="AZ469" s="426"/>
      <c r="CV469" s="86"/>
      <c r="DC469" s="222"/>
      <c r="DD469" s="491">
        <f>ROUND(Setup!$AP$6*AB469,0)</f>
        <v>0</v>
      </c>
      <c r="DE469" s="492"/>
      <c r="DF469" s="492"/>
      <c r="DG469" s="492"/>
      <c r="DH469" s="493"/>
      <c r="DI469" s="491">
        <f>ROUND(Setup!$AP$6*AG469,0)</f>
        <v>0</v>
      </c>
      <c r="DJ469" s="492"/>
      <c r="DK469" s="492"/>
      <c r="DL469" s="492"/>
      <c r="DM469" s="493"/>
      <c r="DN469" s="491">
        <f>ROUND(Setup!$AP$6*AL469,0)</f>
        <v>0</v>
      </c>
      <c r="DO469" s="492"/>
      <c r="DP469" s="492"/>
      <c r="DQ469" s="492"/>
      <c r="DR469" s="493"/>
      <c r="DS469" s="491">
        <f>ROUND(Setup!$AP$6*AQ469,0)</f>
        <v>0</v>
      </c>
      <c r="DT469" s="492"/>
      <c r="DU469" s="492"/>
      <c r="DV469" s="492"/>
      <c r="DW469" s="493"/>
      <c r="DX469" s="490">
        <f t="shared" si="57"/>
        <v>0</v>
      </c>
      <c r="DY469" s="314"/>
      <c r="DZ469" s="314"/>
      <c r="EA469" s="314"/>
      <c r="EB469" s="326"/>
      <c r="EC469" s="222"/>
    </row>
    <row r="470" spans="2:133" ht="15" customHeight="1" x14ac:dyDescent="0.2">
      <c r="B470" s="86" t="str">
        <f t="shared" si="58"/>
        <v/>
      </c>
      <c r="C470" s="240"/>
      <c r="D470" s="467"/>
      <c r="E470" s="467"/>
      <c r="F470" s="467"/>
      <c r="G470" s="467"/>
      <c r="H470" s="467"/>
      <c r="I470" s="467"/>
      <c r="J470" s="467"/>
      <c r="K470" s="467"/>
      <c r="L470" s="467"/>
      <c r="M470" s="467"/>
      <c r="N470" s="467"/>
      <c r="O470" s="467"/>
      <c r="P470" s="467"/>
      <c r="Q470" s="467"/>
      <c r="R470" s="442"/>
      <c r="S470" s="443"/>
      <c r="T470" s="443"/>
      <c r="U470" s="443"/>
      <c r="V470" s="443"/>
      <c r="W470" s="443"/>
      <c r="X470" s="443"/>
      <c r="Y470" s="443"/>
      <c r="Z470" s="443"/>
      <c r="AA470" s="443"/>
      <c r="AB470" s="415"/>
      <c r="AC470" s="416"/>
      <c r="AD470" s="416"/>
      <c r="AE470" s="416"/>
      <c r="AF470" s="417"/>
      <c r="AG470" s="415"/>
      <c r="AH470" s="416"/>
      <c r="AI470" s="416"/>
      <c r="AJ470" s="416"/>
      <c r="AK470" s="417"/>
      <c r="AL470" s="415"/>
      <c r="AM470" s="416"/>
      <c r="AN470" s="416"/>
      <c r="AO470" s="416"/>
      <c r="AP470" s="417"/>
      <c r="AQ470" s="415"/>
      <c r="AR470" s="416"/>
      <c r="AS470" s="416"/>
      <c r="AT470" s="416"/>
      <c r="AU470" s="417"/>
      <c r="AV470" s="424">
        <f t="shared" si="56"/>
        <v>0</v>
      </c>
      <c r="AW470" s="425"/>
      <c r="AX470" s="425"/>
      <c r="AY470" s="425"/>
      <c r="AZ470" s="426"/>
      <c r="CV470" s="86"/>
      <c r="DC470" s="222"/>
      <c r="DD470" s="491">
        <f>ROUND(Setup!$AP$6*AB470,0)</f>
        <v>0</v>
      </c>
      <c r="DE470" s="492"/>
      <c r="DF470" s="492"/>
      <c r="DG470" s="492"/>
      <c r="DH470" s="493"/>
      <c r="DI470" s="491">
        <f>ROUND(Setup!$AP$6*AG470,0)</f>
        <v>0</v>
      </c>
      <c r="DJ470" s="492"/>
      <c r="DK470" s="492"/>
      <c r="DL470" s="492"/>
      <c r="DM470" s="493"/>
      <c r="DN470" s="491">
        <f>ROUND(Setup!$AP$6*AL470,0)</f>
        <v>0</v>
      </c>
      <c r="DO470" s="492"/>
      <c r="DP470" s="492"/>
      <c r="DQ470" s="492"/>
      <c r="DR470" s="493"/>
      <c r="DS470" s="491">
        <f>ROUND(Setup!$AP$6*AQ470,0)</f>
        <v>0</v>
      </c>
      <c r="DT470" s="492"/>
      <c r="DU470" s="492"/>
      <c r="DV470" s="492"/>
      <c r="DW470" s="493"/>
      <c r="DX470" s="490">
        <f t="shared" si="57"/>
        <v>0</v>
      </c>
      <c r="DY470" s="314"/>
      <c r="DZ470" s="314"/>
      <c r="EA470" s="314"/>
      <c r="EB470" s="326"/>
      <c r="EC470" s="222"/>
    </row>
    <row r="471" spans="2:133" ht="15" customHeight="1" x14ac:dyDescent="0.2">
      <c r="B471" s="86" t="str">
        <f t="shared" si="58"/>
        <v/>
      </c>
      <c r="C471" s="240"/>
      <c r="D471" s="467"/>
      <c r="E471" s="467"/>
      <c r="F471" s="467"/>
      <c r="G471" s="467"/>
      <c r="H471" s="467"/>
      <c r="I471" s="467"/>
      <c r="J471" s="467"/>
      <c r="K471" s="467"/>
      <c r="L471" s="467"/>
      <c r="M471" s="467"/>
      <c r="N471" s="467"/>
      <c r="O471" s="467"/>
      <c r="P471" s="467"/>
      <c r="Q471" s="467"/>
      <c r="R471" s="442"/>
      <c r="S471" s="443"/>
      <c r="T471" s="443"/>
      <c r="U471" s="443"/>
      <c r="V471" s="443"/>
      <c r="W471" s="443"/>
      <c r="X471" s="443"/>
      <c r="Y471" s="443"/>
      <c r="Z471" s="443"/>
      <c r="AA471" s="443"/>
      <c r="AB471" s="415"/>
      <c r="AC471" s="416"/>
      <c r="AD471" s="416"/>
      <c r="AE471" s="416"/>
      <c r="AF471" s="417"/>
      <c r="AG471" s="415"/>
      <c r="AH471" s="416"/>
      <c r="AI471" s="416"/>
      <c r="AJ471" s="416"/>
      <c r="AK471" s="417"/>
      <c r="AL471" s="415"/>
      <c r="AM471" s="416"/>
      <c r="AN471" s="416"/>
      <c r="AO471" s="416"/>
      <c r="AP471" s="417"/>
      <c r="AQ471" s="415"/>
      <c r="AR471" s="416"/>
      <c r="AS471" s="416"/>
      <c r="AT471" s="416"/>
      <c r="AU471" s="417"/>
      <c r="AV471" s="424">
        <f t="shared" ref="AV471:AV502" si="59">ROUND((SUM(AB471:AU471)),0)</f>
        <v>0</v>
      </c>
      <c r="AW471" s="425"/>
      <c r="AX471" s="425"/>
      <c r="AY471" s="425"/>
      <c r="AZ471" s="426"/>
      <c r="CV471" s="86"/>
      <c r="DC471" s="222"/>
      <c r="DD471" s="491">
        <f>ROUND(Setup!$AP$6*AB471,0)</f>
        <v>0</v>
      </c>
      <c r="DE471" s="492"/>
      <c r="DF471" s="492"/>
      <c r="DG471" s="492"/>
      <c r="DH471" s="493"/>
      <c r="DI471" s="491">
        <f>ROUND(Setup!$AP$6*AG471,0)</f>
        <v>0</v>
      </c>
      <c r="DJ471" s="492"/>
      <c r="DK471" s="492"/>
      <c r="DL471" s="492"/>
      <c r="DM471" s="493"/>
      <c r="DN471" s="491">
        <f>ROUND(Setup!$AP$6*AL471,0)</f>
        <v>0</v>
      </c>
      <c r="DO471" s="492"/>
      <c r="DP471" s="492"/>
      <c r="DQ471" s="492"/>
      <c r="DR471" s="493"/>
      <c r="DS471" s="491">
        <f>ROUND(Setup!$AP$6*AQ471,0)</f>
        <v>0</v>
      </c>
      <c r="DT471" s="492"/>
      <c r="DU471" s="492"/>
      <c r="DV471" s="492"/>
      <c r="DW471" s="493"/>
      <c r="DX471" s="490">
        <f t="shared" ref="DX471:DX502" si="60">ROUND((SUM(DD471:DW471)),0)</f>
        <v>0</v>
      </c>
      <c r="DY471" s="314"/>
      <c r="DZ471" s="314"/>
      <c r="EA471" s="314"/>
      <c r="EB471" s="326"/>
      <c r="EC471" s="222"/>
    </row>
    <row r="472" spans="2:133" ht="15" customHeight="1" x14ac:dyDescent="0.2">
      <c r="B472" s="86" t="str">
        <f t="shared" si="58"/>
        <v/>
      </c>
      <c r="C472" s="240"/>
      <c r="D472" s="467"/>
      <c r="E472" s="467"/>
      <c r="F472" s="467"/>
      <c r="G472" s="467"/>
      <c r="H472" s="467"/>
      <c r="I472" s="467"/>
      <c r="J472" s="467"/>
      <c r="K472" s="467"/>
      <c r="L472" s="467"/>
      <c r="M472" s="467"/>
      <c r="N472" s="467"/>
      <c r="O472" s="467"/>
      <c r="P472" s="467"/>
      <c r="Q472" s="467"/>
      <c r="R472" s="442"/>
      <c r="S472" s="443"/>
      <c r="T472" s="443"/>
      <c r="U472" s="443"/>
      <c r="V472" s="443"/>
      <c r="W472" s="443"/>
      <c r="X472" s="443"/>
      <c r="Y472" s="443"/>
      <c r="Z472" s="443"/>
      <c r="AA472" s="443"/>
      <c r="AB472" s="415"/>
      <c r="AC472" s="416"/>
      <c r="AD472" s="416"/>
      <c r="AE472" s="416"/>
      <c r="AF472" s="417"/>
      <c r="AG472" s="415"/>
      <c r="AH472" s="416"/>
      <c r="AI472" s="416"/>
      <c r="AJ472" s="416"/>
      <c r="AK472" s="417"/>
      <c r="AL472" s="415"/>
      <c r="AM472" s="416"/>
      <c r="AN472" s="416"/>
      <c r="AO472" s="416"/>
      <c r="AP472" s="417"/>
      <c r="AQ472" s="415"/>
      <c r="AR472" s="416"/>
      <c r="AS472" s="416"/>
      <c r="AT472" s="416"/>
      <c r="AU472" s="417"/>
      <c r="AV472" s="424">
        <f t="shared" si="59"/>
        <v>0</v>
      </c>
      <c r="AW472" s="425"/>
      <c r="AX472" s="425"/>
      <c r="AY472" s="425"/>
      <c r="AZ472" s="426"/>
      <c r="CV472" s="86"/>
      <c r="DC472" s="222"/>
      <c r="DD472" s="491">
        <f>ROUND(Setup!$AP$6*AB472,0)</f>
        <v>0</v>
      </c>
      <c r="DE472" s="492"/>
      <c r="DF472" s="492"/>
      <c r="DG472" s="492"/>
      <c r="DH472" s="493"/>
      <c r="DI472" s="491">
        <f>ROUND(Setup!$AP$6*AG472,0)</f>
        <v>0</v>
      </c>
      <c r="DJ472" s="492"/>
      <c r="DK472" s="492"/>
      <c r="DL472" s="492"/>
      <c r="DM472" s="493"/>
      <c r="DN472" s="491">
        <f>ROUND(Setup!$AP$6*AL472,0)</f>
        <v>0</v>
      </c>
      <c r="DO472" s="492"/>
      <c r="DP472" s="492"/>
      <c r="DQ472" s="492"/>
      <c r="DR472" s="493"/>
      <c r="DS472" s="491">
        <f>ROUND(Setup!$AP$6*AQ472,0)</f>
        <v>0</v>
      </c>
      <c r="DT472" s="492"/>
      <c r="DU472" s="492"/>
      <c r="DV472" s="492"/>
      <c r="DW472" s="493"/>
      <c r="DX472" s="490">
        <f t="shared" si="60"/>
        <v>0</v>
      </c>
      <c r="DY472" s="314"/>
      <c r="DZ472" s="314"/>
      <c r="EA472" s="314"/>
      <c r="EB472" s="326"/>
      <c r="EC472" s="222"/>
    </row>
    <row r="473" spans="2:133" ht="15" customHeight="1" x14ac:dyDescent="0.2">
      <c r="B473" s="86" t="str">
        <f t="shared" si="58"/>
        <v/>
      </c>
      <c r="C473" s="240"/>
      <c r="D473" s="467"/>
      <c r="E473" s="467"/>
      <c r="F473" s="467"/>
      <c r="G473" s="467"/>
      <c r="H473" s="467"/>
      <c r="I473" s="467"/>
      <c r="J473" s="467"/>
      <c r="K473" s="467"/>
      <c r="L473" s="467"/>
      <c r="M473" s="467"/>
      <c r="N473" s="467"/>
      <c r="O473" s="467"/>
      <c r="P473" s="467"/>
      <c r="Q473" s="467"/>
      <c r="R473" s="442"/>
      <c r="S473" s="443"/>
      <c r="T473" s="443"/>
      <c r="U473" s="443"/>
      <c r="V473" s="443"/>
      <c r="W473" s="443"/>
      <c r="X473" s="443"/>
      <c r="Y473" s="443"/>
      <c r="Z473" s="443"/>
      <c r="AA473" s="443"/>
      <c r="AB473" s="415"/>
      <c r="AC473" s="416"/>
      <c r="AD473" s="416"/>
      <c r="AE473" s="416"/>
      <c r="AF473" s="417"/>
      <c r="AG473" s="415"/>
      <c r="AH473" s="416"/>
      <c r="AI473" s="416"/>
      <c r="AJ473" s="416"/>
      <c r="AK473" s="417"/>
      <c r="AL473" s="415"/>
      <c r="AM473" s="416"/>
      <c r="AN473" s="416"/>
      <c r="AO473" s="416"/>
      <c r="AP473" s="417"/>
      <c r="AQ473" s="415"/>
      <c r="AR473" s="416"/>
      <c r="AS473" s="416"/>
      <c r="AT473" s="416"/>
      <c r="AU473" s="417"/>
      <c r="AV473" s="424">
        <f t="shared" si="59"/>
        <v>0</v>
      </c>
      <c r="AW473" s="425"/>
      <c r="AX473" s="425"/>
      <c r="AY473" s="425"/>
      <c r="AZ473" s="426"/>
      <c r="CV473" s="86"/>
      <c r="DC473" s="222"/>
      <c r="DD473" s="491">
        <f>ROUND(Setup!$AP$6*AB473,0)</f>
        <v>0</v>
      </c>
      <c r="DE473" s="492"/>
      <c r="DF473" s="492"/>
      <c r="DG473" s="492"/>
      <c r="DH473" s="493"/>
      <c r="DI473" s="491">
        <f>ROUND(Setup!$AP$6*AG473,0)</f>
        <v>0</v>
      </c>
      <c r="DJ473" s="492"/>
      <c r="DK473" s="492"/>
      <c r="DL473" s="492"/>
      <c r="DM473" s="493"/>
      <c r="DN473" s="491">
        <f>ROUND(Setup!$AP$6*AL473,0)</f>
        <v>0</v>
      </c>
      <c r="DO473" s="492"/>
      <c r="DP473" s="492"/>
      <c r="DQ473" s="492"/>
      <c r="DR473" s="493"/>
      <c r="DS473" s="491">
        <f>ROUND(Setup!$AP$6*AQ473,0)</f>
        <v>0</v>
      </c>
      <c r="DT473" s="492"/>
      <c r="DU473" s="492"/>
      <c r="DV473" s="492"/>
      <c r="DW473" s="493"/>
      <c r="DX473" s="490">
        <f t="shared" si="60"/>
        <v>0</v>
      </c>
      <c r="DY473" s="314"/>
      <c r="DZ473" s="314"/>
      <c r="EA473" s="314"/>
      <c r="EB473" s="326"/>
      <c r="EC473" s="222"/>
    </row>
    <row r="474" spans="2:133" ht="15" customHeight="1" x14ac:dyDescent="0.2">
      <c r="B474" s="86" t="str">
        <f t="shared" si="58"/>
        <v/>
      </c>
      <c r="C474" s="240"/>
      <c r="D474" s="467"/>
      <c r="E474" s="467"/>
      <c r="F474" s="467"/>
      <c r="G474" s="467"/>
      <c r="H474" s="467"/>
      <c r="I474" s="467"/>
      <c r="J474" s="467"/>
      <c r="K474" s="467"/>
      <c r="L474" s="467"/>
      <c r="M474" s="467"/>
      <c r="N474" s="467"/>
      <c r="O474" s="467"/>
      <c r="P474" s="467"/>
      <c r="Q474" s="467"/>
      <c r="R474" s="442"/>
      <c r="S474" s="443"/>
      <c r="T474" s="443"/>
      <c r="U474" s="443"/>
      <c r="V474" s="443"/>
      <c r="W474" s="443"/>
      <c r="X474" s="443"/>
      <c r="Y474" s="443"/>
      <c r="Z474" s="443"/>
      <c r="AA474" s="443"/>
      <c r="AB474" s="415"/>
      <c r="AC474" s="416"/>
      <c r="AD474" s="416"/>
      <c r="AE474" s="416"/>
      <c r="AF474" s="417"/>
      <c r="AG474" s="415"/>
      <c r="AH474" s="416"/>
      <c r="AI474" s="416"/>
      <c r="AJ474" s="416"/>
      <c r="AK474" s="417"/>
      <c r="AL474" s="415"/>
      <c r="AM474" s="416"/>
      <c r="AN474" s="416"/>
      <c r="AO474" s="416"/>
      <c r="AP474" s="417"/>
      <c r="AQ474" s="415"/>
      <c r="AR474" s="416"/>
      <c r="AS474" s="416"/>
      <c r="AT474" s="416"/>
      <c r="AU474" s="417"/>
      <c r="AV474" s="424">
        <f t="shared" si="59"/>
        <v>0</v>
      </c>
      <c r="AW474" s="425"/>
      <c r="AX474" s="425"/>
      <c r="AY474" s="425"/>
      <c r="AZ474" s="426"/>
      <c r="CV474" s="86"/>
      <c r="DC474" s="222"/>
      <c r="DD474" s="491">
        <f>ROUND(Setup!$AP$6*AB474,0)</f>
        <v>0</v>
      </c>
      <c r="DE474" s="492"/>
      <c r="DF474" s="492"/>
      <c r="DG474" s="492"/>
      <c r="DH474" s="493"/>
      <c r="DI474" s="491">
        <f>ROUND(Setup!$AP$6*AG474,0)</f>
        <v>0</v>
      </c>
      <c r="DJ474" s="492"/>
      <c r="DK474" s="492"/>
      <c r="DL474" s="492"/>
      <c r="DM474" s="493"/>
      <c r="DN474" s="491">
        <f>ROUND(Setup!$AP$6*AL474,0)</f>
        <v>0</v>
      </c>
      <c r="DO474" s="492"/>
      <c r="DP474" s="492"/>
      <c r="DQ474" s="492"/>
      <c r="DR474" s="493"/>
      <c r="DS474" s="491">
        <f>ROUND(Setup!$AP$6*AQ474,0)</f>
        <v>0</v>
      </c>
      <c r="DT474" s="492"/>
      <c r="DU474" s="492"/>
      <c r="DV474" s="492"/>
      <c r="DW474" s="493"/>
      <c r="DX474" s="490">
        <f t="shared" si="60"/>
        <v>0</v>
      </c>
      <c r="DY474" s="314"/>
      <c r="DZ474" s="314"/>
      <c r="EA474" s="314"/>
      <c r="EB474" s="326"/>
      <c r="EC474" s="222"/>
    </row>
    <row r="475" spans="2:133" ht="15" customHeight="1" x14ac:dyDescent="0.2">
      <c r="B475" s="86" t="str">
        <f t="shared" si="58"/>
        <v/>
      </c>
      <c r="C475" s="240"/>
      <c r="D475" s="467"/>
      <c r="E475" s="467"/>
      <c r="F475" s="467"/>
      <c r="G475" s="467"/>
      <c r="H475" s="467"/>
      <c r="I475" s="467"/>
      <c r="J475" s="467"/>
      <c r="K475" s="467"/>
      <c r="L475" s="467"/>
      <c r="M475" s="467"/>
      <c r="N475" s="467"/>
      <c r="O475" s="467"/>
      <c r="P475" s="467"/>
      <c r="Q475" s="467"/>
      <c r="R475" s="442"/>
      <c r="S475" s="443"/>
      <c r="T475" s="443"/>
      <c r="U475" s="443"/>
      <c r="V475" s="443"/>
      <c r="W475" s="443"/>
      <c r="X475" s="443"/>
      <c r="Y475" s="443"/>
      <c r="Z475" s="443"/>
      <c r="AA475" s="443"/>
      <c r="AB475" s="415"/>
      <c r="AC475" s="416"/>
      <c r="AD475" s="416"/>
      <c r="AE475" s="416"/>
      <c r="AF475" s="417"/>
      <c r="AG475" s="415"/>
      <c r="AH475" s="416"/>
      <c r="AI475" s="416"/>
      <c r="AJ475" s="416"/>
      <c r="AK475" s="417"/>
      <c r="AL475" s="415"/>
      <c r="AM475" s="416"/>
      <c r="AN475" s="416"/>
      <c r="AO475" s="416"/>
      <c r="AP475" s="417"/>
      <c r="AQ475" s="415"/>
      <c r="AR475" s="416"/>
      <c r="AS475" s="416"/>
      <c r="AT475" s="416"/>
      <c r="AU475" s="417"/>
      <c r="AV475" s="424">
        <f t="shared" si="59"/>
        <v>0</v>
      </c>
      <c r="AW475" s="425"/>
      <c r="AX475" s="425"/>
      <c r="AY475" s="425"/>
      <c r="AZ475" s="426"/>
      <c r="CV475" s="86"/>
      <c r="DC475" s="222"/>
      <c r="DD475" s="491">
        <f>ROUND(Setup!$AP$6*AB475,0)</f>
        <v>0</v>
      </c>
      <c r="DE475" s="492"/>
      <c r="DF475" s="492"/>
      <c r="DG475" s="492"/>
      <c r="DH475" s="493"/>
      <c r="DI475" s="491">
        <f>ROUND(Setup!$AP$6*AG475,0)</f>
        <v>0</v>
      </c>
      <c r="DJ475" s="492"/>
      <c r="DK475" s="492"/>
      <c r="DL475" s="492"/>
      <c r="DM475" s="493"/>
      <c r="DN475" s="491">
        <f>ROUND(Setup!$AP$6*AL475,0)</f>
        <v>0</v>
      </c>
      <c r="DO475" s="492"/>
      <c r="DP475" s="492"/>
      <c r="DQ475" s="492"/>
      <c r="DR475" s="493"/>
      <c r="DS475" s="491">
        <f>ROUND(Setup!$AP$6*AQ475,0)</f>
        <v>0</v>
      </c>
      <c r="DT475" s="492"/>
      <c r="DU475" s="492"/>
      <c r="DV475" s="492"/>
      <c r="DW475" s="493"/>
      <c r="DX475" s="490">
        <f t="shared" si="60"/>
        <v>0</v>
      </c>
      <c r="DY475" s="314"/>
      <c r="DZ475" s="314"/>
      <c r="EA475" s="314"/>
      <c r="EB475" s="326"/>
      <c r="EC475" s="222"/>
    </row>
    <row r="476" spans="2:133" ht="15" customHeight="1" x14ac:dyDescent="0.2">
      <c r="B476" s="86" t="str">
        <f t="shared" si="58"/>
        <v/>
      </c>
      <c r="C476" s="240"/>
      <c r="D476" s="467"/>
      <c r="E476" s="467"/>
      <c r="F476" s="467"/>
      <c r="G476" s="467"/>
      <c r="H476" s="467"/>
      <c r="I476" s="467"/>
      <c r="J476" s="467"/>
      <c r="K476" s="467"/>
      <c r="L476" s="467"/>
      <c r="M476" s="467"/>
      <c r="N476" s="467"/>
      <c r="O476" s="467"/>
      <c r="P476" s="467"/>
      <c r="Q476" s="467"/>
      <c r="R476" s="442"/>
      <c r="S476" s="443"/>
      <c r="T476" s="443"/>
      <c r="U476" s="443"/>
      <c r="V476" s="443"/>
      <c r="W476" s="443"/>
      <c r="X476" s="443"/>
      <c r="Y476" s="443"/>
      <c r="Z476" s="443"/>
      <c r="AA476" s="443"/>
      <c r="AB476" s="415"/>
      <c r="AC476" s="416"/>
      <c r="AD476" s="416"/>
      <c r="AE476" s="416"/>
      <c r="AF476" s="417"/>
      <c r="AG476" s="415"/>
      <c r="AH476" s="416"/>
      <c r="AI476" s="416"/>
      <c r="AJ476" s="416"/>
      <c r="AK476" s="417"/>
      <c r="AL476" s="415"/>
      <c r="AM476" s="416"/>
      <c r="AN476" s="416"/>
      <c r="AO476" s="416"/>
      <c r="AP476" s="417"/>
      <c r="AQ476" s="415"/>
      <c r="AR476" s="416"/>
      <c r="AS476" s="416"/>
      <c r="AT476" s="416"/>
      <c r="AU476" s="417"/>
      <c r="AV476" s="424">
        <f t="shared" si="59"/>
        <v>0</v>
      </c>
      <c r="AW476" s="425"/>
      <c r="AX476" s="425"/>
      <c r="AY476" s="425"/>
      <c r="AZ476" s="426"/>
      <c r="CV476" s="86"/>
      <c r="DC476" s="222"/>
      <c r="DD476" s="491">
        <f>ROUND(Setup!$AP$6*AB476,0)</f>
        <v>0</v>
      </c>
      <c r="DE476" s="492"/>
      <c r="DF476" s="492"/>
      <c r="DG476" s="492"/>
      <c r="DH476" s="493"/>
      <c r="DI476" s="491">
        <f>ROUND(Setup!$AP$6*AG476,0)</f>
        <v>0</v>
      </c>
      <c r="DJ476" s="492"/>
      <c r="DK476" s="492"/>
      <c r="DL476" s="492"/>
      <c r="DM476" s="493"/>
      <c r="DN476" s="491">
        <f>ROUND(Setup!$AP$6*AL476,0)</f>
        <v>0</v>
      </c>
      <c r="DO476" s="492"/>
      <c r="DP476" s="492"/>
      <c r="DQ476" s="492"/>
      <c r="DR476" s="493"/>
      <c r="DS476" s="491">
        <f>ROUND(Setup!$AP$6*AQ476,0)</f>
        <v>0</v>
      </c>
      <c r="DT476" s="492"/>
      <c r="DU476" s="492"/>
      <c r="DV476" s="492"/>
      <c r="DW476" s="493"/>
      <c r="DX476" s="490">
        <f t="shared" si="60"/>
        <v>0</v>
      </c>
      <c r="DY476" s="314"/>
      <c r="DZ476" s="314"/>
      <c r="EA476" s="314"/>
      <c r="EB476" s="326"/>
      <c r="EC476" s="222"/>
    </row>
    <row r="477" spans="2:133" ht="15" customHeight="1" x14ac:dyDescent="0.2">
      <c r="B477" s="86" t="str">
        <f t="shared" si="58"/>
        <v/>
      </c>
      <c r="C477" s="240"/>
      <c r="D477" s="467"/>
      <c r="E477" s="467"/>
      <c r="F477" s="467"/>
      <c r="G477" s="467"/>
      <c r="H477" s="467"/>
      <c r="I477" s="467"/>
      <c r="J477" s="467"/>
      <c r="K477" s="467"/>
      <c r="L477" s="467"/>
      <c r="M477" s="467"/>
      <c r="N477" s="467"/>
      <c r="O477" s="467"/>
      <c r="P477" s="467"/>
      <c r="Q477" s="467"/>
      <c r="R477" s="442"/>
      <c r="S477" s="443"/>
      <c r="T477" s="443"/>
      <c r="U477" s="443"/>
      <c r="V477" s="443"/>
      <c r="W477" s="443"/>
      <c r="X477" s="443"/>
      <c r="Y477" s="443"/>
      <c r="Z477" s="443"/>
      <c r="AA477" s="443"/>
      <c r="AB477" s="415"/>
      <c r="AC477" s="416"/>
      <c r="AD477" s="416"/>
      <c r="AE477" s="416"/>
      <c r="AF477" s="417"/>
      <c r="AG477" s="415"/>
      <c r="AH477" s="416"/>
      <c r="AI477" s="416"/>
      <c r="AJ477" s="416"/>
      <c r="AK477" s="417"/>
      <c r="AL477" s="415"/>
      <c r="AM477" s="416"/>
      <c r="AN477" s="416"/>
      <c r="AO477" s="416"/>
      <c r="AP477" s="417"/>
      <c r="AQ477" s="415"/>
      <c r="AR477" s="416"/>
      <c r="AS477" s="416"/>
      <c r="AT477" s="416"/>
      <c r="AU477" s="417"/>
      <c r="AV477" s="424">
        <f t="shared" si="59"/>
        <v>0</v>
      </c>
      <c r="AW477" s="425"/>
      <c r="AX477" s="425"/>
      <c r="AY477" s="425"/>
      <c r="AZ477" s="426"/>
      <c r="CV477" s="86"/>
      <c r="DC477" s="222"/>
      <c r="DD477" s="491">
        <f>ROUND(Setup!$AP$6*AB477,0)</f>
        <v>0</v>
      </c>
      <c r="DE477" s="492"/>
      <c r="DF477" s="492"/>
      <c r="DG477" s="492"/>
      <c r="DH477" s="493"/>
      <c r="DI477" s="491">
        <f>ROUND(Setup!$AP$6*AG477,0)</f>
        <v>0</v>
      </c>
      <c r="DJ477" s="492"/>
      <c r="DK477" s="492"/>
      <c r="DL477" s="492"/>
      <c r="DM477" s="493"/>
      <c r="DN477" s="491">
        <f>ROUND(Setup!$AP$6*AL477,0)</f>
        <v>0</v>
      </c>
      <c r="DO477" s="492"/>
      <c r="DP477" s="492"/>
      <c r="DQ477" s="492"/>
      <c r="DR477" s="493"/>
      <c r="DS477" s="491">
        <f>ROUND(Setup!$AP$6*AQ477,0)</f>
        <v>0</v>
      </c>
      <c r="DT477" s="492"/>
      <c r="DU477" s="492"/>
      <c r="DV477" s="492"/>
      <c r="DW477" s="493"/>
      <c r="DX477" s="490">
        <f t="shared" si="60"/>
        <v>0</v>
      </c>
      <c r="DY477" s="314"/>
      <c r="DZ477" s="314"/>
      <c r="EA477" s="314"/>
      <c r="EB477" s="326"/>
      <c r="EC477" s="222"/>
    </row>
    <row r="478" spans="2:133" ht="15" customHeight="1" x14ac:dyDescent="0.2">
      <c r="B478" s="86" t="str">
        <f t="shared" si="58"/>
        <v/>
      </c>
      <c r="C478" s="240"/>
      <c r="D478" s="467"/>
      <c r="E478" s="467"/>
      <c r="F478" s="467"/>
      <c r="G478" s="467"/>
      <c r="H478" s="467"/>
      <c r="I478" s="467"/>
      <c r="J478" s="467"/>
      <c r="K478" s="467"/>
      <c r="L478" s="467"/>
      <c r="M478" s="467"/>
      <c r="N478" s="467"/>
      <c r="O478" s="467"/>
      <c r="P478" s="467"/>
      <c r="Q478" s="467"/>
      <c r="R478" s="442"/>
      <c r="S478" s="443"/>
      <c r="T478" s="443"/>
      <c r="U478" s="443"/>
      <c r="V478" s="443"/>
      <c r="W478" s="443"/>
      <c r="X478" s="443"/>
      <c r="Y478" s="443"/>
      <c r="Z478" s="443"/>
      <c r="AA478" s="443"/>
      <c r="AB478" s="415"/>
      <c r="AC478" s="416"/>
      <c r="AD478" s="416"/>
      <c r="AE478" s="416"/>
      <c r="AF478" s="417"/>
      <c r="AG478" s="415"/>
      <c r="AH478" s="416"/>
      <c r="AI478" s="416"/>
      <c r="AJ478" s="416"/>
      <c r="AK478" s="417"/>
      <c r="AL478" s="415"/>
      <c r="AM478" s="416"/>
      <c r="AN478" s="416"/>
      <c r="AO478" s="416"/>
      <c r="AP478" s="417"/>
      <c r="AQ478" s="415"/>
      <c r="AR478" s="416"/>
      <c r="AS478" s="416"/>
      <c r="AT478" s="416"/>
      <c r="AU478" s="417"/>
      <c r="AV478" s="424">
        <f t="shared" si="59"/>
        <v>0</v>
      </c>
      <c r="AW478" s="425"/>
      <c r="AX478" s="425"/>
      <c r="AY478" s="425"/>
      <c r="AZ478" s="426"/>
      <c r="CV478" s="86"/>
      <c r="DC478" s="222"/>
      <c r="DD478" s="491">
        <f>ROUND(Setup!$AP$6*AB478,0)</f>
        <v>0</v>
      </c>
      <c r="DE478" s="492"/>
      <c r="DF478" s="492"/>
      <c r="DG478" s="492"/>
      <c r="DH478" s="493"/>
      <c r="DI478" s="491">
        <f>ROUND(Setup!$AP$6*AG478,0)</f>
        <v>0</v>
      </c>
      <c r="DJ478" s="492"/>
      <c r="DK478" s="492"/>
      <c r="DL478" s="492"/>
      <c r="DM478" s="493"/>
      <c r="DN478" s="491">
        <f>ROUND(Setup!$AP$6*AL478,0)</f>
        <v>0</v>
      </c>
      <c r="DO478" s="492"/>
      <c r="DP478" s="492"/>
      <c r="DQ478" s="492"/>
      <c r="DR478" s="493"/>
      <c r="DS478" s="491">
        <f>ROUND(Setup!$AP$6*AQ478,0)</f>
        <v>0</v>
      </c>
      <c r="DT478" s="492"/>
      <c r="DU478" s="492"/>
      <c r="DV478" s="492"/>
      <c r="DW478" s="493"/>
      <c r="DX478" s="490">
        <f t="shared" si="60"/>
        <v>0</v>
      </c>
      <c r="DY478" s="314"/>
      <c r="DZ478" s="314"/>
      <c r="EA478" s="314"/>
      <c r="EB478" s="326"/>
      <c r="EC478" s="222"/>
    </row>
    <row r="479" spans="2:133" ht="15" customHeight="1" x14ac:dyDescent="0.2">
      <c r="B479" s="86" t="str">
        <f t="shared" si="58"/>
        <v/>
      </c>
      <c r="C479" s="240"/>
      <c r="D479" s="467"/>
      <c r="E479" s="467"/>
      <c r="F479" s="467"/>
      <c r="G479" s="467"/>
      <c r="H479" s="467"/>
      <c r="I479" s="467"/>
      <c r="J479" s="467"/>
      <c r="K479" s="467"/>
      <c r="L479" s="467"/>
      <c r="M479" s="467"/>
      <c r="N479" s="467"/>
      <c r="O479" s="467"/>
      <c r="P479" s="467"/>
      <c r="Q479" s="467"/>
      <c r="R479" s="442"/>
      <c r="S479" s="443"/>
      <c r="T479" s="443"/>
      <c r="U479" s="443"/>
      <c r="V479" s="443"/>
      <c r="W479" s="443"/>
      <c r="X479" s="443"/>
      <c r="Y479" s="443"/>
      <c r="Z479" s="443"/>
      <c r="AA479" s="443"/>
      <c r="AB479" s="415"/>
      <c r="AC479" s="416"/>
      <c r="AD479" s="416"/>
      <c r="AE479" s="416"/>
      <c r="AF479" s="417"/>
      <c r="AG479" s="415"/>
      <c r="AH479" s="416"/>
      <c r="AI479" s="416"/>
      <c r="AJ479" s="416"/>
      <c r="AK479" s="417"/>
      <c r="AL479" s="415"/>
      <c r="AM479" s="416"/>
      <c r="AN479" s="416"/>
      <c r="AO479" s="416"/>
      <c r="AP479" s="417"/>
      <c r="AQ479" s="415"/>
      <c r="AR479" s="416"/>
      <c r="AS479" s="416"/>
      <c r="AT479" s="416"/>
      <c r="AU479" s="417"/>
      <c r="AV479" s="424">
        <f t="shared" si="59"/>
        <v>0</v>
      </c>
      <c r="AW479" s="425"/>
      <c r="AX479" s="425"/>
      <c r="AY479" s="425"/>
      <c r="AZ479" s="426"/>
      <c r="CV479" s="86"/>
      <c r="DC479" s="222"/>
      <c r="DD479" s="491">
        <f>ROUND(Setup!$AP$6*AB479,0)</f>
        <v>0</v>
      </c>
      <c r="DE479" s="492"/>
      <c r="DF479" s="492"/>
      <c r="DG479" s="492"/>
      <c r="DH479" s="493"/>
      <c r="DI479" s="491">
        <f>ROUND(Setup!$AP$6*AG479,0)</f>
        <v>0</v>
      </c>
      <c r="DJ479" s="492"/>
      <c r="DK479" s="492"/>
      <c r="DL479" s="492"/>
      <c r="DM479" s="493"/>
      <c r="DN479" s="491">
        <f>ROUND(Setup!$AP$6*AL479,0)</f>
        <v>0</v>
      </c>
      <c r="DO479" s="492"/>
      <c r="DP479" s="492"/>
      <c r="DQ479" s="492"/>
      <c r="DR479" s="493"/>
      <c r="DS479" s="491">
        <f>ROUND(Setup!$AP$6*AQ479,0)</f>
        <v>0</v>
      </c>
      <c r="DT479" s="492"/>
      <c r="DU479" s="492"/>
      <c r="DV479" s="492"/>
      <c r="DW479" s="493"/>
      <c r="DX479" s="490">
        <f t="shared" si="60"/>
        <v>0</v>
      </c>
      <c r="DY479" s="314"/>
      <c r="DZ479" s="314"/>
      <c r="EA479" s="314"/>
      <c r="EB479" s="326"/>
      <c r="EC479" s="222"/>
    </row>
    <row r="480" spans="2:133" ht="15" customHeight="1" x14ac:dyDescent="0.2">
      <c r="B480" s="86" t="str">
        <f t="shared" si="58"/>
        <v/>
      </c>
      <c r="C480" s="240"/>
      <c r="D480" s="467"/>
      <c r="E480" s="467"/>
      <c r="F480" s="467"/>
      <c r="G480" s="467"/>
      <c r="H480" s="467"/>
      <c r="I480" s="467"/>
      <c r="J480" s="467"/>
      <c r="K480" s="467"/>
      <c r="L480" s="467"/>
      <c r="M480" s="467"/>
      <c r="N480" s="467"/>
      <c r="O480" s="467"/>
      <c r="P480" s="467"/>
      <c r="Q480" s="467"/>
      <c r="R480" s="442"/>
      <c r="S480" s="443"/>
      <c r="T480" s="443"/>
      <c r="U480" s="443"/>
      <c r="V480" s="443"/>
      <c r="W480" s="443"/>
      <c r="X480" s="443"/>
      <c r="Y480" s="443"/>
      <c r="Z480" s="443"/>
      <c r="AA480" s="443"/>
      <c r="AB480" s="415"/>
      <c r="AC480" s="416"/>
      <c r="AD480" s="416"/>
      <c r="AE480" s="416"/>
      <c r="AF480" s="417"/>
      <c r="AG480" s="415"/>
      <c r="AH480" s="416"/>
      <c r="AI480" s="416"/>
      <c r="AJ480" s="416"/>
      <c r="AK480" s="417"/>
      <c r="AL480" s="415"/>
      <c r="AM480" s="416"/>
      <c r="AN480" s="416"/>
      <c r="AO480" s="416"/>
      <c r="AP480" s="417"/>
      <c r="AQ480" s="415"/>
      <c r="AR480" s="416"/>
      <c r="AS480" s="416"/>
      <c r="AT480" s="416"/>
      <c r="AU480" s="417"/>
      <c r="AV480" s="424">
        <f t="shared" si="59"/>
        <v>0</v>
      </c>
      <c r="AW480" s="425"/>
      <c r="AX480" s="425"/>
      <c r="AY480" s="425"/>
      <c r="AZ480" s="426"/>
      <c r="CV480" s="86"/>
      <c r="DC480" s="222"/>
      <c r="DD480" s="491">
        <f>ROUND(Setup!$AP$6*AB480,0)</f>
        <v>0</v>
      </c>
      <c r="DE480" s="492"/>
      <c r="DF480" s="492"/>
      <c r="DG480" s="492"/>
      <c r="DH480" s="493"/>
      <c r="DI480" s="491">
        <f>ROUND(Setup!$AP$6*AG480,0)</f>
        <v>0</v>
      </c>
      <c r="DJ480" s="492"/>
      <c r="DK480" s="492"/>
      <c r="DL480" s="492"/>
      <c r="DM480" s="493"/>
      <c r="DN480" s="491">
        <f>ROUND(Setup!$AP$6*AL480,0)</f>
        <v>0</v>
      </c>
      <c r="DO480" s="492"/>
      <c r="DP480" s="492"/>
      <c r="DQ480" s="492"/>
      <c r="DR480" s="493"/>
      <c r="DS480" s="491">
        <f>ROUND(Setup!$AP$6*AQ480,0)</f>
        <v>0</v>
      </c>
      <c r="DT480" s="492"/>
      <c r="DU480" s="492"/>
      <c r="DV480" s="492"/>
      <c r="DW480" s="493"/>
      <c r="DX480" s="490">
        <f t="shared" si="60"/>
        <v>0</v>
      </c>
      <c r="DY480" s="314"/>
      <c r="DZ480" s="314"/>
      <c r="EA480" s="314"/>
      <c r="EB480" s="326"/>
      <c r="EC480" s="222"/>
    </row>
    <row r="481" spans="2:133" ht="15" customHeight="1" x14ac:dyDescent="0.2">
      <c r="B481" s="86" t="str">
        <f t="shared" si="58"/>
        <v/>
      </c>
      <c r="C481" s="240"/>
      <c r="D481" s="467"/>
      <c r="E481" s="467"/>
      <c r="F481" s="467"/>
      <c r="G481" s="467"/>
      <c r="H481" s="467"/>
      <c r="I481" s="467"/>
      <c r="J481" s="467"/>
      <c r="K481" s="467"/>
      <c r="L481" s="467"/>
      <c r="M481" s="467"/>
      <c r="N481" s="467"/>
      <c r="O481" s="467"/>
      <c r="P481" s="467"/>
      <c r="Q481" s="467"/>
      <c r="R481" s="442"/>
      <c r="S481" s="443"/>
      <c r="T481" s="443"/>
      <c r="U481" s="443"/>
      <c r="V481" s="443"/>
      <c r="W481" s="443"/>
      <c r="X481" s="443"/>
      <c r="Y481" s="443"/>
      <c r="Z481" s="443"/>
      <c r="AA481" s="443"/>
      <c r="AB481" s="415"/>
      <c r="AC481" s="416"/>
      <c r="AD481" s="416"/>
      <c r="AE481" s="416"/>
      <c r="AF481" s="417"/>
      <c r="AG481" s="415"/>
      <c r="AH481" s="416"/>
      <c r="AI481" s="416"/>
      <c r="AJ481" s="416"/>
      <c r="AK481" s="417"/>
      <c r="AL481" s="415"/>
      <c r="AM481" s="416"/>
      <c r="AN481" s="416"/>
      <c r="AO481" s="416"/>
      <c r="AP481" s="417"/>
      <c r="AQ481" s="415"/>
      <c r="AR481" s="416"/>
      <c r="AS481" s="416"/>
      <c r="AT481" s="416"/>
      <c r="AU481" s="417"/>
      <c r="AV481" s="424">
        <f t="shared" si="59"/>
        <v>0</v>
      </c>
      <c r="AW481" s="425"/>
      <c r="AX481" s="425"/>
      <c r="AY481" s="425"/>
      <c r="AZ481" s="426"/>
      <c r="CV481" s="86"/>
      <c r="DC481" s="222"/>
      <c r="DD481" s="491">
        <f>ROUND(Setup!$AP$6*AB481,0)</f>
        <v>0</v>
      </c>
      <c r="DE481" s="492"/>
      <c r="DF481" s="492"/>
      <c r="DG481" s="492"/>
      <c r="DH481" s="493"/>
      <c r="DI481" s="491">
        <f>ROUND(Setup!$AP$6*AG481,0)</f>
        <v>0</v>
      </c>
      <c r="DJ481" s="492"/>
      <c r="DK481" s="492"/>
      <c r="DL481" s="492"/>
      <c r="DM481" s="493"/>
      <c r="DN481" s="491">
        <f>ROUND(Setup!$AP$6*AL481,0)</f>
        <v>0</v>
      </c>
      <c r="DO481" s="492"/>
      <c r="DP481" s="492"/>
      <c r="DQ481" s="492"/>
      <c r="DR481" s="493"/>
      <c r="DS481" s="491">
        <f>ROUND(Setup!$AP$6*AQ481,0)</f>
        <v>0</v>
      </c>
      <c r="DT481" s="492"/>
      <c r="DU481" s="492"/>
      <c r="DV481" s="492"/>
      <c r="DW481" s="493"/>
      <c r="DX481" s="490">
        <f t="shared" si="60"/>
        <v>0</v>
      </c>
      <c r="DY481" s="314"/>
      <c r="DZ481" s="314"/>
      <c r="EA481" s="314"/>
      <c r="EB481" s="326"/>
      <c r="EC481" s="222"/>
    </row>
    <row r="482" spans="2:133" ht="15" customHeight="1" x14ac:dyDescent="0.2">
      <c r="B482" s="86" t="str">
        <f t="shared" si="58"/>
        <v/>
      </c>
      <c r="C482" s="240"/>
      <c r="D482" s="467"/>
      <c r="E482" s="467"/>
      <c r="F482" s="467"/>
      <c r="G482" s="467"/>
      <c r="H482" s="467"/>
      <c r="I482" s="467"/>
      <c r="J482" s="467"/>
      <c r="K482" s="467"/>
      <c r="L482" s="467"/>
      <c r="M482" s="467"/>
      <c r="N482" s="467"/>
      <c r="O482" s="467"/>
      <c r="P482" s="467"/>
      <c r="Q482" s="467"/>
      <c r="R482" s="442"/>
      <c r="S482" s="443"/>
      <c r="T482" s="443"/>
      <c r="U482" s="443"/>
      <c r="V482" s="443"/>
      <c r="W482" s="443"/>
      <c r="X482" s="443"/>
      <c r="Y482" s="443"/>
      <c r="Z482" s="443"/>
      <c r="AA482" s="443"/>
      <c r="AB482" s="415"/>
      <c r="AC482" s="416"/>
      <c r="AD482" s="416"/>
      <c r="AE482" s="416"/>
      <c r="AF482" s="417"/>
      <c r="AG482" s="415"/>
      <c r="AH482" s="416"/>
      <c r="AI482" s="416"/>
      <c r="AJ482" s="416"/>
      <c r="AK482" s="417"/>
      <c r="AL482" s="415"/>
      <c r="AM482" s="416"/>
      <c r="AN482" s="416"/>
      <c r="AO482" s="416"/>
      <c r="AP482" s="417"/>
      <c r="AQ482" s="415"/>
      <c r="AR482" s="416"/>
      <c r="AS482" s="416"/>
      <c r="AT482" s="416"/>
      <c r="AU482" s="417"/>
      <c r="AV482" s="424">
        <f t="shared" si="59"/>
        <v>0</v>
      </c>
      <c r="AW482" s="425"/>
      <c r="AX482" s="425"/>
      <c r="AY482" s="425"/>
      <c r="AZ482" s="426"/>
      <c r="CV482" s="86"/>
      <c r="DC482" s="222"/>
      <c r="DD482" s="491">
        <f>ROUND(Setup!$AP$6*AB482,0)</f>
        <v>0</v>
      </c>
      <c r="DE482" s="492"/>
      <c r="DF482" s="492"/>
      <c r="DG482" s="492"/>
      <c r="DH482" s="493"/>
      <c r="DI482" s="491">
        <f>ROUND(Setup!$AP$6*AG482,0)</f>
        <v>0</v>
      </c>
      <c r="DJ482" s="492"/>
      <c r="DK482" s="492"/>
      <c r="DL482" s="492"/>
      <c r="DM482" s="493"/>
      <c r="DN482" s="491">
        <f>ROUND(Setup!$AP$6*AL482,0)</f>
        <v>0</v>
      </c>
      <c r="DO482" s="492"/>
      <c r="DP482" s="492"/>
      <c r="DQ482" s="492"/>
      <c r="DR482" s="493"/>
      <c r="DS482" s="491">
        <f>ROUND(Setup!$AP$6*AQ482,0)</f>
        <v>0</v>
      </c>
      <c r="DT482" s="492"/>
      <c r="DU482" s="492"/>
      <c r="DV482" s="492"/>
      <c r="DW482" s="493"/>
      <c r="DX482" s="490">
        <f t="shared" si="60"/>
        <v>0</v>
      </c>
      <c r="DY482" s="314"/>
      <c r="DZ482" s="314"/>
      <c r="EA482" s="314"/>
      <c r="EB482" s="326"/>
      <c r="EC482" s="222"/>
    </row>
    <row r="483" spans="2:133" ht="15" customHeight="1" x14ac:dyDescent="0.2">
      <c r="B483" s="86" t="str">
        <f t="shared" si="58"/>
        <v/>
      </c>
      <c r="C483" s="240"/>
      <c r="D483" s="467"/>
      <c r="E483" s="467"/>
      <c r="F483" s="467"/>
      <c r="G483" s="467"/>
      <c r="H483" s="467"/>
      <c r="I483" s="467"/>
      <c r="J483" s="467"/>
      <c r="K483" s="467"/>
      <c r="L483" s="467"/>
      <c r="M483" s="467"/>
      <c r="N483" s="467"/>
      <c r="O483" s="467"/>
      <c r="P483" s="467"/>
      <c r="Q483" s="467"/>
      <c r="R483" s="442"/>
      <c r="S483" s="443"/>
      <c r="T483" s="443"/>
      <c r="U483" s="443"/>
      <c r="V483" s="443"/>
      <c r="W483" s="443"/>
      <c r="X483" s="443"/>
      <c r="Y483" s="443"/>
      <c r="Z483" s="443"/>
      <c r="AA483" s="443"/>
      <c r="AB483" s="415"/>
      <c r="AC483" s="416"/>
      <c r="AD483" s="416"/>
      <c r="AE483" s="416"/>
      <c r="AF483" s="417"/>
      <c r="AG483" s="415"/>
      <c r="AH483" s="416"/>
      <c r="AI483" s="416"/>
      <c r="AJ483" s="416"/>
      <c r="AK483" s="417"/>
      <c r="AL483" s="415"/>
      <c r="AM483" s="416"/>
      <c r="AN483" s="416"/>
      <c r="AO483" s="416"/>
      <c r="AP483" s="417"/>
      <c r="AQ483" s="415"/>
      <c r="AR483" s="416"/>
      <c r="AS483" s="416"/>
      <c r="AT483" s="416"/>
      <c r="AU483" s="417"/>
      <c r="AV483" s="424">
        <f t="shared" si="59"/>
        <v>0</v>
      </c>
      <c r="AW483" s="425"/>
      <c r="AX483" s="425"/>
      <c r="AY483" s="425"/>
      <c r="AZ483" s="426"/>
      <c r="CV483" s="86"/>
      <c r="DC483" s="222"/>
      <c r="DD483" s="491">
        <f>ROUND(Setup!$AP$6*AB483,0)</f>
        <v>0</v>
      </c>
      <c r="DE483" s="492"/>
      <c r="DF483" s="492"/>
      <c r="DG483" s="492"/>
      <c r="DH483" s="493"/>
      <c r="DI483" s="491">
        <f>ROUND(Setup!$AP$6*AG483,0)</f>
        <v>0</v>
      </c>
      <c r="DJ483" s="492"/>
      <c r="DK483" s="492"/>
      <c r="DL483" s="492"/>
      <c r="DM483" s="493"/>
      <c r="DN483" s="491">
        <f>ROUND(Setup!$AP$6*AL483,0)</f>
        <v>0</v>
      </c>
      <c r="DO483" s="492"/>
      <c r="DP483" s="492"/>
      <c r="DQ483" s="492"/>
      <c r="DR483" s="493"/>
      <c r="DS483" s="491">
        <f>ROUND(Setup!$AP$6*AQ483,0)</f>
        <v>0</v>
      </c>
      <c r="DT483" s="492"/>
      <c r="DU483" s="492"/>
      <c r="DV483" s="492"/>
      <c r="DW483" s="493"/>
      <c r="DX483" s="490">
        <f t="shared" si="60"/>
        <v>0</v>
      </c>
      <c r="DY483" s="314"/>
      <c r="DZ483" s="314"/>
      <c r="EA483" s="314"/>
      <c r="EB483" s="326"/>
      <c r="EC483" s="222"/>
    </row>
    <row r="484" spans="2:133" ht="15" customHeight="1" x14ac:dyDescent="0.2">
      <c r="B484" s="86" t="str">
        <f t="shared" si="58"/>
        <v/>
      </c>
      <c r="C484" s="240"/>
      <c r="D484" s="467"/>
      <c r="E484" s="467"/>
      <c r="F484" s="467"/>
      <c r="G484" s="467"/>
      <c r="H484" s="467"/>
      <c r="I484" s="467"/>
      <c r="J484" s="467"/>
      <c r="K484" s="467"/>
      <c r="L484" s="467"/>
      <c r="M484" s="467"/>
      <c r="N484" s="467"/>
      <c r="O484" s="467"/>
      <c r="P484" s="467"/>
      <c r="Q484" s="467"/>
      <c r="R484" s="442"/>
      <c r="S484" s="443"/>
      <c r="T484" s="443"/>
      <c r="U484" s="443"/>
      <c r="V484" s="443"/>
      <c r="W484" s="443"/>
      <c r="X484" s="443"/>
      <c r="Y484" s="443"/>
      <c r="Z484" s="443"/>
      <c r="AA484" s="443"/>
      <c r="AB484" s="415"/>
      <c r="AC484" s="416"/>
      <c r="AD484" s="416"/>
      <c r="AE484" s="416"/>
      <c r="AF484" s="417"/>
      <c r="AG484" s="415"/>
      <c r="AH484" s="416"/>
      <c r="AI484" s="416"/>
      <c r="AJ484" s="416"/>
      <c r="AK484" s="417"/>
      <c r="AL484" s="415"/>
      <c r="AM484" s="416"/>
      <c r="AN484" s="416"/>
      <c r="AO484" s="416"/>
      <c r="AP484" s="417"/>
      <c r="AQ484" s="415"/>
      <c r="AR484" s="416"/>
      <c r="AS484" s="416"/>
      <c r="AT484" s="416"/>
      <c r="AU484" s="417"/>
      <c r="AV484" s="424">
        <f t="shared" si="59"/>
        <v>0</v>
      </c>
      <c r="AW484" s="425"/>
      <c r="AX484" s="425"/>
      <c r="AY484" s="425"/>
      <c r="AZ484" s="426"/>
      <c r="CV484" s="86"/>
      <c r="DC484" s="222"/>
      <c r="DD484" s="491">
        <f>ROUND(Setup!$AP$6*AB484,0)</f>
        <v>0</v>
      </c>
      <c r="DE484" s="492"/>
      <c r="DF484" s="492"/>
      <c r="DG484" s="492"/>
      <c r="DH484" s="493"/>
      <c r="DI484" s="491">
        <f>ROUND(Setup!$AP$6*AG484,0)</f>
        <v>0</v>
      </c>
      <c r="DJ484" s="492"/>
      <c r="DK484" s="492"/>
      <c r="DL484" s="492"/>
      <c r="DM484" s="493"/>
      <c r="DN484" s="491">
        <f>ROUND(Setup!$AP$6*AL484,0)</f>
        <v>0</v>
      </c>
      <c r="DO484" s="492"/>
      <c r="DP484" s="492"/>
      <c r="DQ484" s="492"/>
      <c r="DR484" s="493"/>
      <c r="DS484" s="491">
        <f>ROUND(Setup!$AP$6*AQ484,0)</f>
        <v>0</v>
      </c>
      <c r="DT484" s="492"/>
      <c r="DU484" s="492"/>
      <c r="DV484" s="492"/>
      <c r="DW484" s="493"/>
      <c r="DX484" s="490">
        <f t="shared" si="60"/>
        <v>0</v>
      </c>
      <c r="DY484" s="314"/>
      <c r="DZ484" s="314"/>
      <c r="EA484" s="314"/>
      <c r="EB484" s="326"/>
      <c r="EC484" s="222"/>
    </row>
    <row r="485" spans="2:133" ht="15" customHeight="1" x14ac:dyDescent="0.2">
      <c r="B485" s="86" t="str">
        <f t="shared" si="58"/>
        <v/>
      </c>
      <c r="C485" s="240"/>
      <c r="D485" s="467"/>
      <c r="E485" s="467"/>
      <c r="F485" s="467"/>
      <c r="G485" s="467"/>
      <c r="H485" s="467"/>
      <c r="I485" s="467"/>
      <c r="J485" s="467"/>
      <c r="K485" s="467"/>
      <c r="L485" s="467"/>
      <c r="M485" s="467"/>
      <c r="N485" s="467"/>
      <c r="O485" s="467"/>
      <c r="P485" s="467"/>
      <c r="Q485" s="467"/>
      <c r="R485" s="442"/>
      <c r="S485" s="443"/>
      <c r="T485" s="443"/>
      <c r="U485" s="443"/>
      <c r="V485" s="443"/>
      <c r="W485" s="443"/>
      <c r="X485" s="443"/>
      <c r="Y485" s="443"/>
      <c r="Z485" s="443"/>
      <c r="AA485" s="443"/>
      <c r="AB485" s="415"/>
      <c r="AC485" s="416"/>
      <c r="AD485" s="416"/>
      <c r="AE485" s="416"/>
      <c r="AF485" s="417"/>
      <c r="AG485" s="415"/>
      <c r="AH485" s="416"/>
      <c r="AI485" s="416"/>
      <c r="AJ485" s="416"/>
      <c r="AK485" s="417"/>
      <c r="AL485" s="415"/>
      <c r="AM485" s="416"/>
      <c r="AN485" s="416"/>
      <c r="AO485" s="416"/>
      <c r="AP485" s="417"/>
      <c r="AQ485" s="415"/>
      <c r="AR485" s="416"/>
      <c r="AS485" s="416"/>
      <c r="AT485" s="416"/>
      <c r="AU485" s="417"/>
      <c r="AV485" s="424">
        <f t="shared" si="59"/>
        <v>0</v>
      </c>
      <c r="AW485" s="425"/>
      <c r="AX485" s="425"/>
      <c r="AY485" s="425"/>
      <c r="AZ485" s="426"/>
      <c r="CV485" s="86"/>
      <c r="DC485" s="222"/>
      <c r="DD485" s="491">
        <f>ROUND(Setup!$AP$6*AB485,0)</f>
        <v>0</v>
      </c>
      <c r="DE485" s="492"/>
      <c r="DF485" s="492"/>
      <c r="DG485" s="492"/>
      <c r="DH485" s="493"/>
      <c r="DI485" s="491">
        <f>ROUND(Setup!$AP$6*AG485,0)</f>
        <v>0</v>
      </c>
      <c r="DJ485" s="492"/>
      <c r="DK485" s="492"/>
      <c r="DL485" s="492"/>
      <c r="DM485" s="493"/>
      <c r="DN485" s="491">
        <f>ROUND(Setup!$AP$6*AL485,0)</f>
        <v>0</v>
      </c>
      <c r="DO485" s="492"/>
      <c r="DP485" s="492"/>
      <c r="DQ485" s="492"/>
      <c r="DR485" s="493"/>
      <c r="DS485" s="491">
        <f>ROUND(Setup!$AP$6*AQ485,0)</f>
        <v>0</v>
      </c>
      <c r="DT485" s="492"/>
      <c r="DU485" s="492"/>
      <c r="DV485" s="492"/>
      <c r="DW485" s="493"/>
      <c r="DX485" s="490">
        <f t="shared" si="60"/>
        <v>0</v>
      </c>
      <c r="DY485" s="314"/>
      <c r="DZ485" s="314"/>
      <c r="EA485" s="314"/>
      <c r="EB485" s="326"/>
      <c r="EC485" s="222"/>
    </row>
    <row r="486" spans="2:133" ht="15" customHeight="1" x14ac:dyDescent="0.2">
      <c r="B486" s="86" t="str">
        <f t="shared" si="58"/>
        <v/>
      </c>
      <c r="C486" s="240"/>
      <c r="D486" s="467"/>
      <c r="E486" s="467"/>
      <c r="F486" s="467"/>
      <c r="G486" s="467"/>
      <c r="H486" s="467"/>
      <c r="I486" s="467"/>
      <c r="J486" s="467"/>
      <c r="K486" s="467"/>
      <c r="L486" s="467"/>
      <c r="M486" s="467"/>
      <c r="N486" s="467"/>
      <c r="O486" s="467"/>
      <c r="P486" s="467"/>
      <c r="Q486" s="467"/>
      <c r="R486" s="442"/>
      <c r="S486" s="443"/>
      <c r="T486" s="443"/>
      <c r="U486" s="443"/>
      <c r="V486" s="443"/>
      <c r="W486" s="443"/>
      <c r="X486" s="443"/>
      <c r="Y486" s="443"/>
      <c r="Z486" s="443"/>
      <c r="AA486" s="443"/>
      <c r="AB486" s="415"/>
      <c r="AC486" s="416"/>
      <c r="AD486" s="416"/>
      <c r="AE486" s="416"/>
      <c r="AF486" s="417"/>
      <c r="AG486" s="415"/>
      <c r="AH486" s="416"/>
      <c r="AI486" s="416"/>
      <c r="AJ486" s="416"/>
      <c r="AK486" s="417"/>
      <c r="AL486" s="415"/>
      <c r="AM486" s="416"/>
      <c r="AN486" s="416"/>
      <c r="AO486" s="416"/>
      <c r="AP486" s="417"/>
      <c r="AQ486" s="415"/>
      <c r="AR486" s="416"/>
      <c r="AS486" s="416"/>
      <c r="AT486" s="416"/>
      <c r="AU486" s="417"/>
      <c r="AV486" s="424">
        <f t="shared" si="59"/>
        <v>0</v>
      </c>
      <c r="AW486" s="425"/>
      <c r="AX486" s="425"/>
      <c r="AY486" s="425"/>
      <c r="AZ486" s="426"/>
      <c r="CV486" s="86"/>
      <c r="DC486" s="222"/>
      <c r="DD486" s="491">
        <f>ROUND(Setup!$AP$6*AB486,0)</f>
        <v>0</v>
      </c>
      <c r="DE486" s="492"/>
      <c r="DF486" s="492"/>
      <c r="DG486" s="492"/>
      <c r="DH486" s="493"/>
      <c r="DI486" s="491">
        <f>ROUND(Setup!$AP$6*AG486,0)</f>
        <v>0</v>
      </c>
      <c r="DJ486" s="492"/>
      <c r="DK486" s="492"/>
      <c r="DL486" s="492"/>
      <c r="DM486" s="493"/>
      <c r="DN486" s="491">
        <f>ROUND(Setup!$AP$6*AL486,0)</f>
        <v>0</v>
      </c>
      <c r="DO486" s="492"/>
      <c r="DP486" s="492"/>
      <c r="DQ486" s="492"/>
      <c r="DR486" s="493"/>
      <c r="DS486" s="491">
        <f>ROUND(Setup!$AP$6*AQ486,0)</f>
        <v>0</v>
      </c>
      <c r="DT486" s="492"/>
      <c r="DU486" s="492"/>
      <c r="DV486" s="492"/>
      <c r="DW486" s="493"/>
      <c r="DX486" s="490">
        <f t="shared" si="60"/>
        <v>0</v>
      </c>
      <c r="DY486" s="314"/>
      <c r="DZ486" s="314"/>
      <c r="EA486" s="314"/>
      <c r="EB486" s="326"/>
      <c r="EC486" s="222"/>
    </row>
    <row r="487" spans="2:133" ht="15" customHeight="1" x14ac:dyDescent="0.2">
      <c r="B487" s="86" t="str">
        <f t="shared" si="58"/>
        <v/>
      </c>
      <c r="C487" s="240"/>
      <c r="D487" s="467"/>
      <c r="E487" s="467"/>
      <c r="F487" s="467"/>
      <c r="G487" s="467"/>
      <c r="H487" s="467"/>
      <c r="I487" s="467"/>
      <c r="J487" s="467"/>
      <c r="K487" s="467"/>
      <c r="L487" s="467"/>
      <c r="M487" s="467"/>
      <c r="N487" s="467"/>
      <c r="O487" s="467"/>
      <c r="P487" s="467"/>
      <c r="Q487" s="467"/>
      <c r="R487" s="442"/>
      <c r="S487" s="443"/>
      <c r="T487" s="443"/>
      <c r="U487" s="443"/>
      <c r="V487" s="443"/>
      <c r="W487" s="443"/>
      <c r="X487" s="443"/>
      <c r="Y487" s="443"/>
      <c r="Z487" s="443"/>
      <c r="AA487" s="443"/>
      <c r="AB487" s="415"/>
      <c r="AC487" s="416"/>
      <c r="AD487" s="416"/>
      <c r="AE487" s="416"/>
      <c r="AF487" s="417"/>
      <c r="AG487" s="415"/>
      <c r="AH487" s="416"/>
      <c r="AI487" s="416"/>
      <c r="AJ487" s="416"/>
      <c r="AK487" s="417"/>
      <c r="AL487" s="415"/>
      <c r="AM487" s="416"/>
      <c r="AN487" s="416"/>
      <c r="AO487" s="416"/>
      <c r="AP487" s="417"/>
      <c r="AQ487" s="415"/>
      <c r="AR487" s="416"/>
      <c r="AS487" s="416"/>
      <c r="AT487" s="416"/>
      <c r="AU487" s="417"/>
      <c r="AV487" s="424">
        <f t="shared" si="59"/>
        <v>0</v>
      </c>
      <c r="AW487" s="425"/>
      <c r="AX487" s="425"/>
      <c r="AY487" s="425"/>
      <c r="AZ487" s="426"/>
      <c r="CV487" s="86"/>
      <c r="DC487" s="222"/>
      <c r="DD487" s="491">
        <f>ROUND(Setup!$AP$6*AB487,0)</f>
        <v>0</v>
      </c>
      <c r="DE487" s="492"/>
      <c r="DF487" s="492"/>
      <c r="DG487" s="492"/>
      <c r="DH487" s="493"/>
      <c r="DI487" s="491">
        <f>ROUND(Setup!$AP$6*AG487,0)</f>
        <v>0</v>
      </c>
      <c r="DJ487" s="492"/>
      <c r="DK487" s="492"/>
      <c r="DL487" s="492"/>
      <c r="DM487" s="493"/>
      <c r="DN487" s="491">
        <f>ROUND(Setup!$AP$6*AL487,0)</f>
        <v>0</v>
      </c>
      <c r="DO487" s="492"/>
      <c r="DP487" s="492"/>
      <c r="DQ487" s="492"/>
      <c r="DR487" s="493"/>
      <c r="DS487" s="491">
        <f>ROUND(Setup!$AP$6*AQ487,0)</f>
        <v>0</v>
      </c>
      <c r="DT487" s="492"/>
      <c r="DU487" s="492"/>
      <c r="DV487" s="492"/>
      <c r="DW487" s="493"/>
      <c r="DX487" s="490">
        <f t="shared" si="60"/>
        <v>0</v>
      </c>
      <c r="DY487" s="314"/>
      <c r="DZ487" s="314"/>
      <c r="EA487" s="314"/>
      <c r="EB487" s="326"/>
      <c r="EC487" s="222"/>
    </row>
    <row r="488" spans="2:133" ht="15" customHeight="1" x14ac:dyDescent="0.2">
      <c r="B488" s="86" t="str">
        <f t="shared" si="58"/>
        <v/>
      </c>
      <c r="C488" s="240"/>
      <c r="D488" s="467"/>
      <c r="E488" s="467"/>
      <c r="F488" s="467"/>
      <c r="G488" s="467"/>
      <c r="H488" s="467"/>
      <c r="I488" s="467"/>
      <c r="J488" s="467"/>
      <c r="K488" s="467"/>
      <c r="L488" s="467"/>
      <c r="M488" s="467"/>
      <c r="N488" s="467"/>
      <c r="O488" s="467"/>
      <c r="P488" s="467"/>
      <c r="Q488" s="467"/>
      <c r="R488" s="442"/>
      <c r="S488" s="443"/>
      <c r="T488" s="443"/>
      <c r="U488" s="443"/>
      <c r="V488" s="443"/>
      <c r="W488" s="443"/>
      <c r="X488" s="443"/>
      <c r="Y488" s="443"/>
      <c r="Z488" s="443"/>
      <c r="AA488" s="443"/>
      <c r="AB488" s="415"/>
      <c r="AC488" s="416"/>
      <c r="AD488" s="416"/>
      <c r="AE488" s="416"/>
      <c r="AF488" s="417"/>
      <c r="AG488" s="415"/>
      <c r="AH488" s="416"/>
      <c r="AI488" s="416"/>
      <c r="AJ488" s="416"/>
      <c r="AK488" s="417"/>
      <c r="AL488" s="415"/>
      <c r="AM488" s="416"/>
      <c r="AN488" s="416"/>
      <c r="AO488" s="416"/>
      <c r="AP488" s="417"/>
      <c r="AQ488" s="415"/>
      <c r="AR488" s="416"/>
      <c r="AS488" s="416"/>
      <c r="AT488" s="416"/>
      <c r="AU488" s="417"/>
      <c r="AV488" s="424">
        <f t="shared" si="59"/>
        <v>0</v>
      </c>
      <c r="AW488" s="425"/>
      <c r="AX488" s="425"/>
      <c r="AY488" s="425"/>
      <c r="AZ488" s="426"/>
      <c r="CV488" s="86"/>
      <c r="DC488" s="222"/>
      <c r="DD488" s="491">
        <f>ROUND(Setup!$AP$6*AB488,0)</f>
        <v>0</v>
      </c>
      <c r="DE488" s="492"/>
      <c r="DF488" s="492"/>
      <c r="DG488" s="492"/>
      <c r="DH488" s="493"/>
      <c r="DI488" s="491">
        <f>ROUND(Setup!$AP$6*AG488,0)</f>
        <v>0</v>
      </c>
      <c r="DJ488" s="492"/>
      <c r="DK488" s="492"/>
      <c r="DL488" s="492"/>
      <c r="DM488" s="493"/>
      <c r="DN488" s="491">
        <f>ROUND(Setup!$AP$6*AL488,0)</f>
        <v>0</v>
      </c>
      <c r="DO488" s="492"/>
      <c r="DP488" s="492"/>
      <c r="DQ488" s="492"/>
      <c r="DR488" s="493"/>
      <c r="DS488" s="491">
        <f>ROUND(Setup!$AP$6*AQ488,0)</f>
        <v>0</v>
      </c>
      <c r="DT488" s="492"/>
      <c r="DU488" s="492"/>
      <c r="DV488" s="492"/>
      <c r="DW488" s="493"/>
      <c r="DX488" s="490">
        <f t="shared" si="60"/>
        <v>0</v>
      </c>
      <c r="DY488" s="314"/>
      <c r="DZ488" s="314"/>
      <c r="EA488" s="314"/>
      <c r="EB488" s="326"/>
      <c r="EC488" s="222"/>
    </row>
    <row r="489" spans="2:133" ht="15" customHeight="1" x14ac:dyDescent="0.2">
      <c r="B489" s="86" t="str">
        <f t="shared" si="58"/>
        <v/>
      </c>
      <c r="C489" s="240"/>
      <c r="D489" s="467"/>
      <c r="E489" s="467"/>
      <c r="F489" s="467"/>
      <c r="G489" s="467"/>
      <c r="H489" s="467"/>
      <c r="I489" s="467"/>
      <c r="J489" s="467"/>
      <c r="K489" s="467"/>
      <c r="L489" s="467"/>
      <c r="M489" s="467"/>
      <c r="N489" s="467"/>
      <c r="O489" s="467"/>
      <c r="P489" s="467"/>
      <c r="Q489" s="467"/>
      <c r="R489" s="442"/>
      <c r="S489" s="443"/>
      <c r="T489" s="443"/>
      <c r="U489" s="443"/>
      <c r="V489" s="443"/>
      <c r="W489" s="443"/>
      <c r="X489" s="443"/>
      <c r="Y489" s="443"/>
      <c r="Z489" s="443"/>
      <c r="AA489" s="443"/>
      <c r="AB489" s="415"/>
      <c r="AC489" s="416"/>
      <c r="AD489" s="416"/>
      <c r="AE489" s="416"/>
      <c r="AF489" s="417"/>
      <c r="AG489" s="415"/>
      <c r="AH489" s="416"/>
      <c r="AI489" s="416"/>
      <c r="AJ489" s="416"/>
      <c r="AK489" s="417"/>
      <c r="AL489" s="415"/>
      <c r="AM489" s="416"/>
      <c r="AN489" s="416"/>
      <c r="AO489" s="416"/>
      <c r="AP489" s="417"/>
      <c r="AQ489" s="415"/>
      <c r="AR489" s="416"/>
      <c r="AS489" s="416"/>
      <c r="AT489" s="416"/>
      <c r="AU489" s="417"/>
      <c r="AV489" s="424">
        <f t="shared" si="59"/>
        <v>0</v>
      </c>
      <c r="AW489" s="425"/>
      <c r="AX489" s="425"/>
      <c r="AY489" s="425"/>
      <c r="AZ489" s="426"/>
      <c r="CV489" s="86"/>
      <c r="DC489" s="222"/>
      <c r="DD489" s="491">
        <f>ROUND(Setup!$AP$6*AB489,0)</f>
        <v>0</v>
      </c>
      <c r="DE489" s="492"/>
      <c r="DF489" s="492"/>
      <c r="DG489" s="492"/>
      <c r="DH489" s="493"/>
      <c r="DI489" s="491">
        <f>ROUND(Setup!$AP$6*AG489,0)</f>
        <v>0</v>
      </c>
      <c r="DJ489" s="492"/>
      <c r="DK489" s="492"/>
      <c r="DL489" s="492"/>
      <c r="DM489" s="493"/>
      <c r="DN489" s="491">
        <f>ROUND(Setup!$AP$6*AL489,0)</f>
        <v>0</v>
      </c>
      <c r="DO489" s="492"/>
      <c r="DP489" s="492"/>
      <c r="DQ489" s="492"/>
      <c r="DR489" s="493"/>
      <c r="DS489" s="491">
        <f>ROUND(Setup!$AP$6*AQ489,0)</f>
        <v>0</v>
      </c>
      <c r="DT489" s="492"/>
      <c r="DU489" s="492"/>
      <c r="DV489" s="492"/>
      <c r="DW489" s="493"/>
      <c r="DX489" s="490">
        <f t="shared" si="60"/>
        <v>0</v>
      </c>
      <c r="DY489" s="314"/>
      <c r="DZ489" s="314"/>
      <c r="EA489" s="314"/>
      <c r="EB489" s="326"/>
      <c r="EC489" s="222"/>
    </row>
    <row r="490" spans="2:133" ht="15" customHeight="1" x14ac:dyDescent="0.2">
      <c r="B490" s="86" t="str">
        <f t="shared" si="58"/>
        <v/>
      </c>
      <c r="C490" s="240"/>
      <c r="D490" s="467"/>
      <c r="E490" s="467"/>
      <c r="F490" s="467"/>
      <c r="G490" s="467"/>
      <c r="H490" s="467"/>
      <c r="I490" s="467"/>
      <c r="J490" s="467"/>
      <c r="K490" s="467"/>
      <c r="L490" s="467"/>
      <c r="M490" s="467"/>
      <c r="N490" s="467"/>
      <c r="O490" s="467"/>
      <c r="P490" s="467"/>
      <c r="Q490" s="467"/>
      <c r="R490" s="442"/>
      <c r="S490" s="443"/>
      <c r="T490" s="443"/>
      <c r="U490" s="443"/>
      <c r="V490" s="443"/>
      <c r="W490" s="443"/>
      <c r="X490" s="443"/>
      <c r="Y490" s="443"/>
      <c r="Z490" s="443"/>
      <c r="AA490" s="443"/>
      <c r="AB490" s="415"/>
      <c r="AC490" s="416"/>
      <c r="AD490" s="416"/>
      <c r="AE490" s="416"/>
      <c r="AF490" s="417"/>
      <c r="AG490" s="415"/>
      <c r="AH490" s="416"/>
      <c r="AI490" s="416"/>
      <c r="AJ490" s="416"/>
      <c r="AK490" s="417"/>
      <c r="AL490" s="415"/>
      <c r="AM490" s="416"/>
      <c r="AN490" s="416"/>
      <c r="AO490" s="416"/>
      <c r="AP490" s="417"/>
      <c r="AQ490" s="415"/>
      <c r="AR490" s="416"/>
      <c r="AS490" s="416"/>
      <c r="AT490" s="416"/>
      <c r="AU490" s="417"/>
      <c r="AV490" s="424">
        <f t="shared" si="59"/>
        <v>0</v>
      </c>
      <c r="AW490" s="425"/>
      <c r="AX490" s="425"/>
      <c r="AY490" s="425"/>
      <c r="AZ490" s="426"/>
      <c r="CV490" s="86"/>
      <c r="DC490" s="222"/>
      <c r="DD490" s="491">
        <f>ROUND(Setup!$AP$6*AB490,0)</f>
        <v>0</v>
      </c>
      <c r="DE490" s="492"/>
      <c r="DF490" s="492"/>
      <c r="DG490" s="492"/>
      <c r="DH490" s="493"/>
      <c r="DI490" s="491">
        <f>ROUND(Setup!$AP$6*AG490,0)</f>
        <v>0</v>
      </c>
      <c r="DJ490" s="492"/>
      <c r="DK490" s="492"/>
      <c r="DL490" s="492"/>
      <c r="DM490" s="493"/>
      <c r="DN490" s="491">
        <f>ROUND(Setup!$AP$6*AL490,0)</f>
        <v>0</v>
      </c>
      <c r="DO490" s="492"/>
      <c r="DP490" s="492"/>
      <c r="DQ490" s="492"/>
      <c r="DR490" s="493"/>
      <c r="DS490" s="491">
        <f>ROUND(Setup!$AP$6*AQ490,0)</f>
        <v>0</v>
      </c>
      <c r="DT490" s="492"/>
      <c r="DU490" s="492"/>
      <c r="DV490" s="492"/>
      <c r="DW490" s="493"/>
      <c r="DX490" s="490">
        <f t="shared" si="60"/>
        <v>0</v>
      </c>
      <c r="DY490" s="314"/>
      <c r="DZ490" s="314"/>
      <c r="EA490" s="314"/>
      <c r="EB490" s="326"/>
      <c r="EC490" s="222"/>
    </row>
    <row r="491" spans="2:133" ht="15" customHeight="1" x14ac:dyDescent="0.2">
      <c r="B491" s="86" t="str">
        <f t="shared" si="58"/>
        <v/>
      </c>
      <c r="C491" s="240"/>
      <c r="D491" s="467"/>
      <c r="E491" s="467"/>
      <c r="F491" s="467"/>
      <c r="G491" s="467"/>
      <c r="H491" s="467"/>
      <c r="I491" s="467"/>
      <c r="J491" s="467"/>
      <c r="K491" s="467"/>
      <c r="L491" s="467"/>
      <c r="M491" s="467"/>
      <c r="N491" s="467"/>
      <c r="O491" s="467"/>
      <c r="P491" s="467"/>
      <c r="Q491" s="467"/>
      <c r="R491" s="442"/>
      <c r="S491" s="443"/>
      <c r="T491" s="443"/>
      <c r="U491" s="443"/>
      <c r="V491" s="443"/>
      <c r="W491" s="443"/>
      <c r="X491" s="443"/>
      <c r="Y491" s="443"/>
      <c r="Z491" s="443"/>
      <c r="AA491" s="443"/>
      <c r="AB491" s="415"/>
      <c r="AC491" s="416"/>
      <c r="AD491" s="416"/>
      <c r="AE491" s="416"/>
      <c r="AF491" s="417"/>
      <c r="AG491" s="415"/>
      <c r="AH491" s="416"/>
      <c r="AI491" s="416"/>
      <c r="AJ491" s="416"/>
      <c r="AK491" s="417"/>
      <c r="AL491" s="415"/>
      <c r="AM491" s="416"/>
      <c r="AN491" s="416"/>
      <c r="AO491" s="416"/>
      <c r="AP491" s="417"/>
      <c r="AQ491" s="415"/>
      <c r="AR491" s="416"/>
      <c r="AS491" s="416"/>
      <c r="AT491" s="416"/>
      <c r="AU491" s="417"/>
      <c r="AV491" s="424">
        <f t="shared" si="59"/>
        <v>0</v>
      </c>
      <c r="AW491" s="425"/>
      <c r="AX491" s="425"/>
      <c r="AY491" s="425"/>
      <c r="AZ491" s="426"/>
      <c r="CV491" s="86"/>
      <c r="DC491" s="222"/>
      <c r="DD491" s="491">
        <f>ROUND(Setup!$AP$6*AB491,0)</f>
        <v>0</v>
      </c>
      <c r="DE491" s="492"/>
      <c r="DF491" s="492"/>
      <c r="DG491" s="492"/>
      <c r="DH491" s="493"/>
      <c r="DI491" s="491">
        <f>ROUND(Setup!$AP$6*AG491,0)</f>
        <v>0</v>
      </c>
      <c r="DJ491" s="492"/>
      <c r="DK491" s="492"/>
      <c r="DL491" s="492"/>
      <c r="DM491" s="493"/>
      <c r="DN491" s="491">
        <f>ROUND(Setup!$AP$6*AL491,0)</f>
        <v>0</v>
      </c>
      <c r="DO491" s="492"/>
      <c r="DP491" s="492"/>
      <c r="DQ491" s="492"/>
      <c r="DR491" s="493"/>
      <c r="DS491" s="491">
        <f>ROUND(Setup!$AP$6*AQ491,0)</f>
        <v>0</v>
      </c>
      <c r="DT491" s="492"/>
      <c r="DU491" s="492"/>
      <c r="DV491" s="492"/>
      <c r="DW491" s="493"/>
      <c r="DX491" s="490">
        <f t="shared" si="60"/>
        <v>0</v>
      </c>
      <c r="DY491" s="314"/>
      <c r="DZ491" s="314"/>
      <c r="EA491" s="314"/>
      <c r="EB491" s="326"/>
      <c r="EC491" s="222"/>
    </row>
    <row r="492" spans="2:133" ht="15" customHeight="1" x14ac:dyDescent="0.2">
      <c r="B492" s="86" t="str">
        <f t="shared" si="58"/>
        <v/>
      </c>
      <c r="C492" s="240"/>
      <c r="D492" s="467"/>
      <c r="E492" s="467"/>
      <c r="F492" s="467"/>
      <c r="G492" s="467"/>
      <c r="H492" s="467"/>
      <c r="I492" s="467"/>
      <c r="J492" s="467"/>
      <c r="K492" s="467"/>
      <c r="L492" s="467"/>
      <c r="M492" s="467"/>
      <c r="N492" s="467"/>
      <c r="O492" s="467"/>
      <c r="P492" s="467"/>
      <c r="Q492" s="467"/>
      <c r="R492" s="442"/>
      <c r="S492" s="443"/>
      <c r="T492" s="443"/>
      <c r="U492" s="443"/>
      <c r="V492" s="443"/>
      <c r="W492" s="443"/>
      <c r="X492" s="443"/>
      <c r="Y492" s="443"/>
      <c r="Z492" s="443"/>
      <c r="AA492" s="443"/>
      <c r="AB492" s="415"/>
      <c r="AC492" s="416"/>
      <c r="AD492" s="416"/>
      <c r="AE492" s="416"/>
      <c r="AF492" s="417"/>
      <c r="AG492" s="415"/>
      <c r="AH492" s="416"/>
      <c r="AI492" s="416"/>
      <c r="AJ492" s="416"/>
      <c r="AK492" s="417"/>
      <c r="AL492" s="415"/>
      <c r="AM492" s="416"/>
      <c r="AN492" s="416"/>
      <c r="AO492" s="416"/>
      <c r="AP492" s="417"/>
      <c r="AQ492" s="415"/>
      <c r="AR492" s="416"/>
      <c r="AS492" s="416"/>
      <c r="AT492" s="416"/>
      <c r="AU492" s="417"/>
      <c r="AV492" s="424">
        <f t="shared" si="59"/>
        <v>0</v>
      </c>
      <c r="AW492" s="425"/>
      <c r="AX492" s="425"/>
      <c r="AY492" s="425"/>
      <c r="AZ492" s="426"/>
      <c r="CV492" s="86"/>
      <c r="DC492" s="222"/>
      <c r="DD492" s="491">
        <f>ROUND(Setup!$AP$6*AB492,0)</f>
        <v>0</v>
      </c>
      <c r="DE492" s="492"/>
      <c r="DF492" s="492"/>
      <c r="DG492" s="492"/>
      <c r="DH492" s="493"/>
      <c r="DI492" s="491">
        <f>ROUND(Setup!$AP$6*AG492,0)</f>
        <v>0</v>
      </c>
      <c r="DJ492" s="492"/>
      <c r="DK492" s="492"/>
      <c r="DL492" s="492"/>
      <c r="DM492" s="493"/>
      <c r="DN492" s="491">
        <f>ROUND(Setup!$AP$6*AL492,0)</f>
        <v>0</v>
      </c>
      <c r="DO492" s="492"/>
      <c r="DP492" s="492"/>
      <c r="DQ492" s="492"/>
      <c r="DR492" s="493"/>
      <c r="DS492" s="491">
        <f>ROUND(Setup!$AP$6*AQ492,0)</f>
        <v>0</v>
      </c>
      <c r="DT492" s="492"/>
      <c r="DU492" s="492"/>
      <c r="DV492" s="492"/>
      <c r="DW492" s="493"/>
      <c r="DX492" s="490">
        <f t="shared" si="60"/>
        <v>0</v>
      </c>
      <c r="DY492" s="314"/>
      <c r="DZ492" s="314"/>
      <c r="EA492" s="314"/>
      <c r="EB492" s="326"/>
      <c r="EC492" s="222"/>
    </row>
    <row r="493" spans="2:133" ht="15" customHeight="1" x14ac:dyDescent="0.2">
      <c r="B493" s="86" t="str">
        <f t="shared" si="58"/>
        <v/>
      </c>
      <c r="C493" s="240"/>
      <c r="D493" s="467"/>
      <c r="E493" s="467"/>
      <c r="F493" s="467"/>
      <c r="G493" s="467"/>
      <c r="H493" s="467"/>
      <c r="I493" s="467"/>
      <c r="J493" s="467"/>
      <c r="K493" s="467"/>
      <c r="L493" s="467"/>
      <c r="M493" s="467"/>
      <c r="N493" s="467"/>
      <c r="O493" s="467"/>
      <c r="P493" s="467"/>
      <c r="Q493" s="467"/>
      <c r="R493" s="442"/>
      <c r="S493" s="443"/>
      <c r="T493" s="443"/>
      <c r="U493" s="443"/>
      <c r="V493" s="443"/>
      <c r="W493" s="443"/>
      <c r="X493" s="443"/>
      <c r="Y493" s="443"/>
      <c r="Z493" s="443"/>
      <c r="AA493" s="443"/>
      <c r="AB493" s="415"/>
      <c r="AC493" s="416"/>
      <c r="AD493" s="416"/>
      <c r="AE493" s="416"/>
      <c r="AF493" s="417"/>
      <c r="AG493" s="415"/>
      <c r="AH493" s="416"/>
      <c r="AI493" s="416"/>
      <c r="AJ493" s="416"/>
      <c r="AK493" s="417"/>
      <c r="AL493" s="415"/>
      <c r="AM493" s="416"/>
      <c r="AN493" s="416"/>
      <c r="AO493" s="416"/>
      <c r="AP493" s="417"/>
      <c r="AQ493" s="415"/>
      <c r="AR493" s="416"/>
      <c r="AS493" s="416"/>
      <c r="AT493" s="416"/>
      <c r="AU493" s="417"/>
      <c r="AV493" s="424">
        <f t="shared" si="59"/>
        <v>0</v>
      </c>
      <c r="AW493" s="425"/>
      <c r="AX493" s="425"/>
      <c r="AY493" s="425"/>
      <c r="AZ493" s="426"/>
      <c r="CV493" s="86"/>
      <c r="DC493" s="222"/>
      <c r="DD493" s="491">
        <f>ROUND(Setup!$AP$6*AB493,0)</f>
        <v>0</v>
      </c>
      <c r="DE493" s="492"/>
      <c r="DF493" s="492"/>
      <c r="DG493" s="492"/>
      <c r="DH493" s="493"/>
      <c r="DI493" s="491">
        <f>ROUND(Setup!$AP$6*AG493,0)</f>
        <v>0</v>
      </c>
      <c r="DJ493" s="492"/>
      <c r="DK493" s="492"/>
      <c r="DL493" s="492"/>
      <c r="DM493" s="493"/>
      <c r="DN493" s="491">
        <f>ROUND(Setup!$AP$6*AL493,0)</f>
        <v>0</v>
      </c>
      <c r="DO493" s="492"/>
      <c r="DP493" s="492"/>
      <c r="DQ493" s="492"/>
      <c r="DR493" s="493"/>
      <c r="DS493" s="491">
        <f>ROUND(Setup!$AP$6*AQ493,0)</f>
        <v>0</v>
      </c>
      <c r="DT493" s="492"/>
      <c r="DU493" s="492"/>
      <c r="DV493" s="492"/>
      <c r="DW493" s="493"/>
      <c r="DX493" s="490">
        <f t="shared" si="60"/>
        <v>0</v>
      </c>
      <c r="DY493" s="314"/>
      <c r="DZ493" s="314"/>
      <c r="EA493" s="314"/>
      <c r="EB493" s="326"/>
      <c r="EC493" s="222"/>
    </row>
    <row r="494" spans="2:133" ht="15" customHeight="1" x14ac:dyDescent="0.2">
      <c r="B494" s="86" t="str">
        <f t="shared" si="58"/>
        <v/>
      </c>
      <c r="C494" s="240"/>
      <c r="D494" s="467"/>
      <c r="E494" s="467"/>
      <c r="F494" s="467"/>
      <c r="G494" s="467"/>
      <c r="H494" s="467"/>
      <c r="I494" s="467"/>
      <c r="J494" s="467"/>
      <c r="K494" s="467"/>
      <c r="L494" s="467"/>
      <c r="M494" s="467"/>
      <c r="N494" s="467"/>
      <c r="O494" s="467"/>
      <c r="P494" s="467"/>
      <c r="Q494" s="467"/>
      <c r="R494" s="442"/>
      <c r="S494" s="443"/>
      <c r="T494" s="443"/>
      <c r="U494" s="443"/>
      <c r="V494" s="443"/>
      <c r="W494" s="443"/>
      <c r="X494" s="443"/>
      <c r="Y494" s="443"/>
      <c r="Z494" s="443"/>
      <c r="AA494" s="443"/>
      <c r="AB494" s="415"/>
      <c r="AC494" s="416"/>
      <c r="AD494" s="416"/>
      <c r="AE494" s="416"/>
      <c r="AF494" s="417"/>
      <c r="AG494" s="415"/>
      <c r="AH494" s="416"/>
      <c r="AI494" s="416"/>
      <c r="AJ494" s="416"/>
      <c r="AK494" s="417"/>
      <c r="AL494" s="415"/>
      <c r="AM494" s="416"/>
      <c r="AN494" s="416"/>
      <c r="AO494" s="416"/>
      <c r="AP494" s="417"/>
      <c r="AQ494" s="415"/>
      <c r="AR494" s="416"/>
      <c r="AS494" s="416"/>
      <c r="AT494" s="416"/>
      <c r="AU494" s="417"/>
      <c r="AV494" s="424">
        <f t="shared" si="59"/>
        <v>0</v>
      </c>
      <c r="AW494" s="425"/>
      <c r="AX494" s="425"/>
      <c r="AY494" s="425"/>
      <c r="AZ494" s="426"/>
      <c r="CV494" s="86"/>
      <c r="DC494" s="222"/>
      <c r="DD494" s="491">
        <f>ROUND(Setup!$AP$6*AB494,0)</f>
        <v>0</v>
      </c>
      <c r="DE494" s="492"/>
      <c r="DF494" s="492"/>
      <c r="DG494" s="492"/>
      <c r="DH494" s="493"/>
      <c r="DI494" s="491">
        <f>ROUND(Setup!$AP$6*AG494,0)</f>
        <v>0</v>
      </c>
      <c r="DJ494" s="492"/>
      <c r="DK494" s="492"/>
      <c r="DL494" s="492"/>
      <c r="DM494" s="493"/>
      <c r="DN494" s="491">
        <f>ROUND(Setup!$AP$6*AL494,0)</f>
        <v>0</v>
      </c>
      <c r="DO494" s="492"/>
      <c r="DP494" s="492"/>
      <c r="DQ494" s="492"/>
      <c r="DR494" s="493"/>
      <c r="DS494" s="491">
        <f>ROUND(Setup!$AP$6*AQ494,0)</f>
        <v>0</v>
      </c>
      <c r="DT494" s="492"/>
      <c r="DU494" s="492"/>
      <c r="DV494" s="492"/>
      <c r="DW494" s="493"/>
      <c r="DX494" s="490">
        <f t="shared" si="60"/>
        <v>0</v>
      </c>
      <c r="DY494" s="314"/>
      <c r="DZ494" s="314"/>
      <c r="EA494" s="314"/>
      <c r="EB494" s="326"/>
      <c r="EC494" s="222"/>
    </row>
    <row r="495" spans="2:133" ht="15" customHeight="1" x14ac:dyDescent="0.2">
      <c r="B495" s="86" t="str">
        <f t="shared" si="58"/>
        <v/>
      </c>
      <c r="C495" s="240"/>
      <c r="D495" s="467"/>
      <c r="E495" s="467"/>
      <c r="F495" s="467"/>
      <c r="G495" s="467"/>
      <c r="H495" s="467"/>
      <c r="I495" s="467"/>
      <c r="J495" s="467"/>
      <c r="K495" s="467"/>
      <c r="L495" s="467"/>
      <c r="M495" s="467"/>
      <c r="N495" s="467"/>
      <c r="O495" s="467"/>
      <c r="P495" s="467"/>
      <c r="Q495" s="467"/>
      <c r="R495" s="442"/>
      <c r="S495" s="443"/>
      <c r="T495" s="443"/>
      <c r="U495" s="443"/>
      <c r="V495" s="443"/>
      <c r="W495" s="443"/>
      <c r="X495" s="443"/>
      <c r="Y495" s="443"/>
      <c r="Z495" s="443"/>
      <c r="AA495" s="443"/>
      <c r="AB495" s="415"/>
      <c r="AC495" s="416"/>
      <c r="AD495" s="416"/>
      <c r="AE495" s="416"/>
      <c r="AF495" s="417"/>
      <c r="AG495" s="415"/>
      <c r="AH495" s="416"/>
      <c r="AI495" s="416"/>
      <c r="AJ495" s="416"/>
      <c r="AK495" s="417"/>
      <c r="AL495" s="415"/>
      <c r="AM495" s="416"/>
      <c r="AN495" s="416"/>
      <c r="AO495" s="416"/>
      <c r="AP495" s="417"/>
      <c r="AQ495" s="415"/>
      <c r="AR495" s="416"/>
      <c r="AS495" s="416"/>
      <c r="AT495" s="416"/>
      <c r="AU495" s="417"/>
      <c r="AV495" s="424">
        <f t="shared" si="59"/>
        <v>0</v>
      </c>
      <c r="AW495" s="425"/>
      <c r="AX495" s="425"/>
      <c r="AY495" s="425"/>
      <c r="AZ495" s="426"/>
      <c r="CV495" s="86"/>
      <c r="DC495" s="222"/>
      <c r="DD495" s="491">
        <f>ROUND(Setup!$AP$6*AB495,0)</f>
        <v>0</v>
      </c>
      <c r="DE495" s="492"/>
      <c r="DF495" s="492"/>
      <c r="DG495" s="492"/>
      <c r="DH495" s="493"/>
      <c r="DI495" s="491">
        <f>ROUND(Setup!$AP$6*AG495,0)</f>
        <v>0</v>
      </c>
      <c r="DJ495" s="492"/>
      <c r="DK495" s="492"/>
      <c r="DL495" s="492"/>
      <c r="DM495" s="493"/>
      <c r="DN495" s="491">
        <f>ROUND(Setup!$AP$6*AL495,0)</f>
        <v>0</v>
      </c>
      <c r="DO495" s="492"/>
      <c r="DP495" s="492"/>
      <c r="DQ495" s="492"/>
      <c r="DR495" s="493"/>
      <c r="DS495" s="491">
        <f>ROUND(Setup!$AP$6*AQ495,0)</f>
        <v>0</v>
      </c>
      <c r="DT495" s="492"/>
      <c r="DU495" s="492"/>
      <c r="DV495" s="492"/>
      <c r="DW495" s="493"/>
      <c r="DX495" s="490">
        <f t="shared" si="60"/>
        <v>0</v>
      </c>
      <c r="DY495" s="314"/>
      <c r="DZ495" s="314"/>
      <c r="EA495" s="314"/>
      <c r="EB495" s="326"/>
      <c r="EC495" s="222"/>
    </row>
    <row r="496" spans="2:133" ht="15" customHeight="1" x14ac:dyDescent="0.2">
      <c r="B496" s="86" t="str">
        <f t="shared" si="58"/>
        <v/>
      </c>
      <c r="C496" s="240"/>
      <c r="D496" s="467"/>
      <c r="E496" s="467"/>
      <c r="F496" s="467"/>
      <c r="G496" s="467"/>
      <c r="H496" s="467"/>
      <c r="I496" s="467"/>
      <c r="J496" s="467"/>
      <c r="K496" s="467"/>
      <c r="L496" s="467"/>
      <c r="M496" s="467"/>
      <c r="N496" s="467"/>
      <c r="O496" s="467"/>
      <c r="P496" s="467"/>
      <c r="Q496" s="467"/>
      <c r="R496" s="442"/>
      <c r="S496" s="443"/>
      <c r="T496" s="443"/>
      <c r="U496" s="443"/>
      <c r="V496" s="443"/>
      <c r="W496" s="443"/>
      <c r="X496" s="443"/>
      <c r="Y496" s="443"/>
      <c r="Z496" s="443"/>
      <c r="AA496" s="443"/>
      <c r="AB496" s="415"/>
      <c r="AC496" s="416"/>
      <c r="AD496" s="416"/>
      <c r="AE496" s="416"/>
      <c r="AF496" s="417"/>
      <c r="AG496" s="415"/>
      <c r="AH496" s="416"/>
      <c r="AI496" s="416"/>
      <c r="AJ496" s="416"/>
      <c r="AK496" s="417"/>
      <c r="AL496" s="415"/>
      <c r="AM496" s="416"/>
      <c r="AN496" s="416"/>
      <c r="AO496" s="416"/>
      <c r="AP496" s="417"/>
      <c r="AQ496" s="415"/>
      <c r="AR496" s="416"/>
      <c r="AS496" s="416"/>
      <c r="AT496" s="416"/>
      <c r="AU496" s="417"/>
      <c r="AV496" s="424">
        <f t="shared" si="59"/>
        <v>0</v>
      </c>
      <c r="AW496" s="425"/>
      <c r="AX496" s="425"/>
      <c r="AY496" s="425"/>
      <c r="AZ496" s="426"/>
      <c r="CV496" s="86"/>
      <c r="DC496" s="222"/>
      <c r="DD496" s="491">
        <f>ROUND(Setup!$AP$6*AB496,0)</f>
        <v>0</v>
      </c>
      <c r="DE496" s="492"/>
      <c r="DF496" s="492"/>
      <c r="DG496" s="492"/>
      <c r="DH496" s="493"/>
      <c r="DI496" s="491">
        <f>ROUND(Setup!$AP$6*AG496,0)</f>
        <v>0</v>
      </c>
      <c r="DJ496" s="492"/>
      <c r="DK496" s="492"/>
      <c r="DL496" s="492"/>
      <c r="DM496" s="493"/>
      <c r="DN496" s="491">
        <f>ROUND(Setup!$AP$6*AL496,0)</f>
        <v>0</v>
      </c>
      <c r="DO496" s="492"/>
      <c r="DP496" s="492"/>
      <c r="DQ496" s="492"/>
      <c r="DR496" s="493"/>
      <c r="DS496" s="491">
        <f>ROUND(Setup!$AP$6*AQ496,0)</f>
        <v>0</v>
      </c>
      <c r="DT496" s="492"/>
      <c r="DU496" s="492"/>
      <c r="DV496" s="492"/>
      <c r="DW496" s="493"/>
      <c r="DX496" s="490">
        <f t="shared" si="60"/>
        <v>0</v>
      </c>
      <c r="DY496" s="314"/>
      <c r="DZ496" s="314"/>
      <c r="EA496" s="314"/>
      <c r="EB496" s="326"/>
      <c r="EC496" s="222"/>
    </row>
    <row r="497" spans="2:133" ht="15" customHeight="1" x14ac:dyDescent="0.2">
      <c r="B497" s="86" t="str">
        <f t="shared" si="58"/>
        <v/>
      </c>
      <c r="C497" s="240"/>
      <c r="D497" s="467"/>
      <c r="E497" s="467"/>
      <c r="F497" s="467"/>
      <c r="G497" s="467"/>
      <c r="H497" s="467"/>
      <c r="I497" s="467"/>
      <c r="J497" s="467"/>
      <c r="K497" s="467"/>
      <c r="L497" s="467"/>
      <c r="M497" s="467"/>
      <c r="N497" s="467"/>
      <c r="O497" s="467"/>
      <c r="P497" s="467"/>
      <c r="Q497" s="467"/>
      <c r="R497" s="442"/>
      <c r="S497" s="443"/>
      <c r="T497" s="443"/>
      <c r="U497" s="443"/>
      <c r="V497" s="443"/>
      <c r="W497" s="443"/>
      <c r="X497" s="443"/>
      <c r="Y497" s="443"/>
      <c r="Z497" s="443"/>
      <c r="AA497" s="443"/>
      <c r="AB497" s="415"/>
      <c r="AC497" s="416"/>
      <c r="AD497" s="416"/>
      <c r="AE497" s="416"/>
      <c r="AF497" s="417"/>
      <c r="AG497" s="415"/>
      <c r="AH497" s="416"/>
      <c r="AI497" s="416"/>
      <c r="AJ497" s="416"/>
      <c r="AK497" s="417"/>
      <c r="AL497" s="415"/>
      <c r="AM497" s="416"/>
      <c r="AN497" s="416"/>
      <c r="AO497" s="416"/>
      <c r="AP497" s="417"/>
      <c r="AQ497" s="415"/>
      <c r="AR497" s="416"/>
      <c r="AS497" s="416"/>
      <c r="AT497" s="416"/>
      <c r="AU497" s="417"/>
      <c r="AV497" s="424">
        <f t="shared" si="59"/>
        <v>0</v>
      </c>
      <c r="AW497" s="425"/>
      <c r="AX497" s="425"/>
      <c r="AY497" s="425"/>
      <c r="AZ497" s="426"/>
      <c r="CV497" s="86"/>
      <c r="DC497" s="222"/>
      <c r="DD497" s="491">
        <f>ROUND(Setup!$AP$6*AB497,0)</f>
        <v>0</v>
      </c>
      <c r="DE497" s="492"/>
      <c r="DF497" s="492"/>
      <c r="DG497" s="492"/>
      <c r="DH497" s="493"/>
      <c r="DI497" s="491">
        <f>ROUND(Setup!$AP$6*AG497,0)</f>
        <v>0</v>
      </c>
      <c r="DJ497" s="492"/>
      <c r="DK497" s="492"/>
      <c r="DL497" s="492"/>
      <c r="DM497" s="493"/>
      <c r="DN497" s="491">
        <f>ROUND(Setup!$AP$6*AL497,0)</f>
        <v>0</v>
      </c>
      <c r="DO497" s="492"/>
      <c r="DP497" s="492"/>
      <c r="DQ497" s="492"/>
      <c r="DR497" s="493"/>
      <c r="DS497" s="491">
        <f>ROUND(Setup!$AP$6*AQ497,0)</f>
        <v>0</v>
      </c>
      <c r="DT497" s="492"/>
      <c r="DU497" s="492"/>
      <c r="DV497" s="492"/>
      <c r="DW497" s="493"/>
      <c r="DX497" s="490">
        <f t="shared" si="60"/>
        <v>0</v>
      </c>
      <c r="DY497" s="314"/>
      <c r="DZ497" s="314"/>
      <c r="EA497" s="314"/>
      <c r="EB497" s="326"/>
      <c r="EC497" s="222"/>
    </row>
    <row r="498" spans="2:133" ht="15" customHeight="1" x14ac:dyDescent="0.2">
      <c r="B498" s="86" t="str">
        <f t="shared" si="58"/>
        <v/>
      </c>
      <c r="C498" s="240"/>
      <c r="D498" s="467"/>
      <c r="E498" s="467"/>
      <c r="F498" s="467"/>
      <c r="G498" s="467"/>
      <c r="H498" s="467"/>
      <c r="I498" s="467"/>
      <c r="J498" s="467"/>
      <c r="K498" s="467"/>
      <c r="L498" s="467"/>
      <c r="M498" s="467"/>
      <c r="N498" s="467"/>
      <c r="O498" s="467"/>
      <c r="P498" s="467"/>
      <c r="Q498" s="467"/>
      <c r="R498" s="442"/>
      <c r="S498" s="443"/>
      <c r="T498" s="443"/>
      <c r="U498" s="443"/>
      <c r="V498" s="443"/>
      <c r="W498" s="443"/>
      <c r="X498" s="443"/>
      <c r="Y498" s="443"/>
      <c r="Z498" s="443"/>
      <c r="AA498" s="443"/>
      <c r="AB498" s="415"/>
      <c r="AC498" s="416"/>
      <c r="AD498" s="416"/>
      <c r="AE498" s="416"/>
      <c r="AF498" s="417"/>
      <c r="AG498" s="415"/>
      <c r="AH498" s="416"/>
      <c r="AI498" s="416"/>
      <c r="AJ498" s="416"/>
      <c r="AK498" s="417"/>
      <c r="AL498" s="415"/>
      <c r="AM498" s="416"/>
      <c r="AN498" s="416"/>
      <c r="AO498" s="416"/>
      <c r="AP498" s="417"/>
      <c r="AQ498" s="415"/>
      <c r="AR498" s="416"/>
      <c r="AS498" s="416"/>
      <c r="AT498" s="416"/>
      <c r="AU498" s="417"/>
      <c r="AV498" s="424">
        <f t="shared" si="59"/>
        <v>0</v>
      </c>
      <c r="AW498" s="425"/>
      <c r="AX498" s="425"/>
      <c r="AY498" s="425"/>
      <c r="AZ498" s="426"/>
      <c r="CV498" s="86"/>
      <c r="DC498" s="222"/>
      <c r="DD498" s="491">
        <f>ROUND(Setup!$AP$6*AB498,0)</f>
        <v>0</v>
      </c>
      <c r="DE498" s="492"/>
      <c r="DF498" s="492"/>
      <c r="DG498" s="492"/>
      <c r="DH498" s="493"/>
      <c r="DI498" s="491">
        <f>ROUND(Setup!$AP$6*AG498,0)</f>
        <v>0</v>
      </c>
      <c r="DJ498" s="492"/>
      <c r="DK498" s="492"/>
      <c r="DL498" s="492"/>
      <c r="DM498" s="493"/>
      <c r="DN498" s="491">
        <f>ROUND(Setup!$AP$6*AL498,0)</f>
        <v>0</v>
      </c>
      <c r="DO498" s="492"/>
      <c r="DP498" s="492"/>
      <c r="DQ498" s="492"/>
      <c r="DR498" s="493"/>
      <c r="DS498" s="491">
        <f>ROUND(Setup!$AP$6*AQ498,0)</f>
        <v>0</v>
      </c>
      <c r="DT498" s="492"/>
      <c r="DU498" s="492"/>
      <c r="DV498" s="492"/>
      <c r="DW498" s="493"/>
      <c r="DX498" s="490">
        <f t="shared" si="60"/>
        <v>0</v>
      </c>
      <c r="DY498" s="314"/>
      <c r="DZ498" s="314"/>
      <c r="EA498" s="314"/>
      <c r="EB498" s="326"/>
      <c r="EC498" s="222"/>
    </row>
    <row r="499" spans="2:133" ht="15" customHeight="1" x14ac:dyDescent="0.2">
      <c r="B499" s="86" t="str">
        <f t="shared" si="58"/>
        <v/>
      </c>
      <c r="C499" s="240"/>
      <c r="D499" s="467"/>
      <c r="E499" s="467"/>
      <c r="F499" s="467"/>
      <c r="G499" s="467"/>
      <c r="H499" s="467"/>
      <c r="I499" s="467"/>
      <c r="J499" s="467"/>
      <c r="K499" s="467"/>
      <c r="L499" s="467"/>
      <c r="M499" s="467"/>
      <c r="N499" s="467"/>
      <c r="O499" s="467"/>
      <c r="P499" s="467"/>
      <c r="Q499" s="467"/>
      <c r="R499" s="442"/>
      <c r="S499" s="443"/>
      <c r="T499" s="443"/>
      <c r="U499" s="443"/>
      <c r="V499" s="443"/>
      <c r="W499" s="443"/>
      <c r="X499" s="443"/>
      <c r="Y499" s="443"/>
      <c r="Z499" s="443"/>
      <c r="AA499" s="443"/>
      <c r="AB499" s="415"/>
      <c r="AC499" s="416"/>
      <c r="AD499" s="416"/>
      <c r="AE499" s="416"/>
      <c r="AF499" s="417"/>
      <c r="AG499" s="415"/>
      <c r="AH499" s="416"/>
      <c r="AI499" s="416"/>
      <c r="AJ499" s="416"/>
      <c r="AK499" s="417"/>
      <c r="AL499" s="415"/>
      <c r="AM499" s="416"/>
      <c r="AN499" s="416"/>
      <c r="AO499" s="416"/>
      <c r="AP499" s="417"/>
      <c r="AQ499" s="415"/>
      <c r="AR499" s="416"/>
      <c r="AS499" s="416"/>
      <c r="AT499" s="416"/>
      <c r="AU499" s="417"/>
      <c r="AV499" s="424">
        <f t="shared" si="59"/>
        <v>0</v>
      </c>
      <c r="AW499" s="425"/>
      <c r="AX499" s="425"/>
      <c r="AY499" s="425"/>
      <c r="AZ499" s="426"/>
      <c r="CV499" s="86"/>
      <c r="DC499" s="222"/>
      <c r="DD499" s="491">
        <f>ROUND(Setup!$AP$6*AB499,0)</f>
        <v>0</v>
      </c>
      <c r="DE499" s="492"/>
      <c r="DF499" s="492"/>
      <c r="DG499" s="492"/>
      <c r="DH499" s="493"/>
      <c r="DI499" s="491">
        <f>ROUND(Setup!$AP$6*AG499,0)</f>
        <v>0</v>
      </c>
      <c r="DJ499" s="492"/>
      <c r="DK499" s="492"/>
      <c r="DL499" s="492"/>
      <c r="DM499" s="493"/>
      <c r="DN499" s="491">
        <f>ROUND(Setup!$AP$6*AL499,0)</f>
        <v>0</v>
      </c>
      <c r="DO499" s="492"/>
      <c r="DP499" s="492"/>
      <c r="DQ499" s="492"/>
      <c r="DR499" s="493"/>
      <c r="DS499" s="491">
        <f>ROUND(Setup!$AP$6*AQ499,0)</f>
        <v>0</v>
      </c>
      <c r="DT499" s="492"/>
      <c r="DU499" s="492"/>
      <c r="DV499" s="492"/>
      <c r="DW499" s="493"/>
      <c r="DX499" s="490">
        <f t="shared" si="60"/>
        <v>0</v>
      </c>
      <c r="DY499" s="314"/>
      <c r="DZ499" s="314"/>
      <c r="EA499" s="314"/>
      <c r="EB499" s="326"/>
      <c r="EC499" s="222"/>
    </row>
    <row r="500" spans="2:133" ht="15" customHeight="1" x14ac:dyDescent="0.2">
      <c r="B500" s="86" t="str">
        <f t="shared" si="58"/>
        <v/>
      </c>
      <c r="C500" s="240"/>
      <c r="D500" s="466"/>
      <c r="E500" s="466"/>
      <c r="F500" s="466"/>
      <c r="G500" s="466"/>
      <c r="H500" s="466"/>
      <c r="I500" s="466"/>
      <c r="J500" s="466"/>
      <c r="K500" s="466"/>
      <c r="L500" s="466"/>
      <c r="M500" s="466"/>
      <c r="N500" s="466"/>
      <c r="O500" s="466"/>
      <c r="P500" s="466"/>
      <c r="Q500" s="466"/>
      <c r="R500" s="442"/>
      <c r="S500" s="443"/>
      <c r="T500" s="443"/>
      <c r="U500" s="443"/>
      <c r="V500" s="443"/>
      <c r="W500" s="443"/>
      <c r="X500" s="443"/>
      <c r="Y500" s="443"/>
      <c r="Z500" s="443"/>
      <c r="AA500" s="443"/>
      <c r="AB500" s="415"/>
      <c r="AC500" s="416"/>
      <c r="AD500" s="416"/>
      <c r="AE500" s="416"/>
      <c r="AF500" s="417"/>
      <c r="AG500" s="415"/>
      <c r="AH500" s="416"/>
      <c r="AI500" s="416"/>
      <c r="AJ500" s="416"/>
      <c r="AK500" s="417"/>
      <c r="AL500" s="415"/>
      <c r="AM500" s="416"/>
      <c r="AN500" s="416"/>
      <c r="AO500" s="416"/>
      <c r="AP500" s="417"/>
      <c r="AQ500" s="415"/>
      <c r="AR500" s="416"/>
      <c r="AS500" s="416"/>
      <c r="AT500" s="416"/>
      <c r="AU500" s="417"/>
      <c r="AV500" s="424">
        <f t="shared" si="59"/>
        <v>0</v>
      </c>
      <c r="AW500" s="425"/>
      <c r="AX500" s="425"/>
      <c r="AY500" s="425"/>
      <c r="AZ500" s="426"/>
      <c r="CV500" s="86"/>
      <c r="DC500" s="222"/>
      <c r="DD500" s="491">
        <f>ROUND(Setup!$AP$6*AB500,0)</f>
        <v>0</v>
      </c>
      <c r="DE500" s="492"/>
      <c r="DF500" s="492"/>
      <c r="DG500" s="492"/>
      <c r="DH500" s="493"/>
      <c r="DI500" s="491">
        <f>ROUND(Setup!$AP$6*AG500,0)</f>
        <v>0</v>
      </c>
      <c r="DJ500" s="492"/>
      <c r="DK500" s="492"/>
      <c r="DL500" s="492"/>
      <c r="DM500" s="493"/>
      <c r="DN500" s="491">
        <f>ROUND(Setup!$AP$6*AL500,0)</f>
        <v>0</v>
      </c>
      <c r="DO500" s="492"/>
      <c r="DP500" s="492"/>
      <c r="DQ500" s="492"/>
      <c r="DR500" s="493"/>
      <c r="DS500" s="491">
        <f>ROUND(Setup!$AP$6*AQ500,0)</f>
        <v>0</v>
      </c>
      <c r="DT500" s="492"/>
      <c r="DU500" s="492"/>
      <c r="DV500" s="492"/>
      <c r="DW500" s="493"/>
      <c r="DX500" s="490">
        <f t="shared" si="60"/>
        <v>0</v>
      </c>
      <c r="DY500" s="314"/>
      <c r="DZ500" s="314"/>
      <c r="EA500" s="314"/>
      <c r="EB500" s="326"/>
      <c r="EC500" s="222"/>
    </row>
    <row r="501" spans="2:133" ht="15" customHeight="1" x14ac:dyDescent="0.2">
      <c r="B501" s="86" t="str">
        <f t="shared" si="58"/>
        <v/>
      </c>
      <c r="C501" s="247"/>
      <c r="D501" s="466"/>
      <c r="E501" s="466"/>
      <c r="F501" s="466"/>
      <c r="G501" s="466"/>
      <c r="H501" s="466"/>
      <c r="I501" s="466"/>
      <c r="J501" s="466"/>
      <c r="K501" s="466"/>
      <c r="L501" s="466"/>
      <c r="M501" s="466"/>
      <c r="N501" s="466"/>
      <c r="O501" s="466"/>
      <c r="P501" s="466"/>
      <c r="Q501" s="466"/>
      <c r="R501" s="455"/>
      <c r="S501" s="456"/>
      <c r="T501" s="456"/>
      <c r="U501" s="456"/>
      <c r="V501" s="456"/>
      <c r="W501" s="456"/>
      <c r="X501" s="456"/>
      <c r="Y501" s="456"/>
      <c r="Z501" s="456"/>
      <c r="AA501" s="456"/>
      <c r="AB501" s="452"/>
      <c r="AC501" s="453"/>
      <c r="AD501" s="453"/>
      <c r="AE501" s="453"/>
      <c r="AF501" s="454"/>
      <c r="AG501" s="452"/>
      <c r="AH501" s="453"/>
      <c r="AI501" s="453"/>
      <c r="AJ501" s="453"/>
      <c r="AK501" s="454"/>
      <c r="AL501" s="452"/>
      <c r="AM501" s="453"/>
      <c r="AN501" s="453"/>
      <c r="AO501" s="453"/>
      <c r="AP501" s="454"/>
      <c r="AQ501" s="415"/>
      <c r="AR501" s="416"/>
      <c r="AS501" s="416"/>
      <c r="AT501" s="416"/>
      <c r="AU501" s="417"/>
      <c r="AV501" s="424">
        <f t="shared" si="59"/>
        <v>0</v>
      </c>
      <c r="AW501" s="425"/>
      <c r="AX501" s="425"/>
      <c r="AY501" s="425"/>
      <c r="AZ501" s="426"/>
      <c r="CV501" s="86"/>
      <c r="DC501" s="222"/>
      <c r="DD501" s="491">
        <f>ROUND(Setup!$AP$6*AB501,0)</f>
        <v>0</v>
      </c>
      <c r="DE501" s="492"/>
      <c r="DF501" s="492"/>
      <c r="DG501" s="492"/>
      <c r="DH501" s="493"/>
      <c r="DI501" s="491">
        <f>ROUND(Setup!$AP$6*AG501,0)</f>
        <v>0</v>
      </c>
      <c r="DJ501" s="492"/>
      <c r="DK501" s="492"/>
      <c r="DL501" s="492"/>
      <c r="DM501" s="493"/>
      <c r="DN501" s="491">
        <f>ROUND(Setup!$AP$6*AL501,0)</f>
        <v>0</v>
      </c>
      <c r="DO501" s="492"/>
      <c r="DP501" s="492"/>
      <c r="DQ501" s="492"/>
      <c r="DR501" s="493"/>
      <c r="DS501" s="491">
        <f>ROUND(Setup!$AP$6*AQ501,0)</f>
        <v>0</v>
      </c>
      <c r="DT501" s="492"/>
      <c r="DU501" s="492"/>
      <c r="DV501" s="492"/>
      <c r="DW501" s="493"/>
      <c r="DX501" s="490">
        <f t="shared" si="60"/>
        <v>0</v>
      </c>
      <c r="DY501" s="314"/>
      <c r="DZ501" s="314"/>
      <c r="EA501" s="314"/>
      <c r="EB501" s="326"/>
      <c r="EC501" s="222"/>
    </row>
    <row r="502" spans="2:133" ht="15" customHeight="1" x14ac:dyDescent="0.2">
      <c r="B502" s="86" t="str">
        <f t="shared" si="58"/>
        <v/>
      </c>
      <c r="C502" s="240"/>
      <c r="D502" s="467"/>
      <c r="E502" s="467"/>
      <c r="F502" s="467"/>
      <c r="G502" s="467"/>
      <c r="H502" s="467"/>
      <c r="I502" s="467"/>
      <c r="J502" s="467"/>
      <c r="K502" s="467"/>
      <c r="L502" s="467"/>
      <c r="M502" s="467"/>
      <c r="N502" s="467"/>
      <c r="O502" s="467"/>
      <c r="P502" s="467"/>
      <c r="Q502" s="467"/>
      <c r="R502" s="442"/>
      <c r="S502" s="443"/>
      <c r="T502" s="443"/>
      <c r="U502" s="443"/>
      <c r="V502" s="443"/>
      <c r="W502" s="443"/>
      <c r="X502" s="443"/>
      <c r="Y502" s="443"/>
      <c r="Z502" s="443"/>
      <c r="AA502" s="443"/>
      <c r="AB502" s="415"/>
      <c r="AC502" s="416"/>
      <c r="AD502" s="416"/>
      <c r="AE502" s="416"/>
      <c r="AF502" s="417"/>
      <c r="AG502" s="415"/>
      <c r="AH502" s="416"/>
      <c r="AI502" s="416"/>
      <c r="AJ502" s="416"/>
      <c r="AK502" s="417"/>
      <c r="AL502" s="415"/>
      <c r="AM502" s="416"/>
      <c r="AN502" s="416"/>
      <c r="AO502" s="416"/>
      <c r="AP502" s="417"/>
      <c r="AQ502" s="415"/>
      <c r="AR502" s="416"/>
      <c r="AS502" s="416"/>
      <c r="AT502" s="416"/>
      <c r="AU502" s="417"/>
      <c r="AV502" s="424">
        <f t="shared" si="59"/>
        <v>0</v>
      </c>
      <c r="AW502" s="425"/>
      <c r="AX502" s="425"/>
      <c r="AY502" s="425"/>
      <c r="AZ502" s="426"/>
      <c r="CV502" s="86"/>
      <c r="DC502" s="222"/>
      <c r="DD502" s="491">
        <f>ROUND(Setup!$AP$6*AB502,0)</f>
        <v>0</v>
      </c>
      <c r="DE502" s="492"/>
      <c r="DF502" s="492"/>
      <c r="DG502" s="492"/>
      <c r="DH502" s="493"/>
      <c r="DI502" s="491">
        <f>ROUND(Setup!$AP$6*AG502,0)</f>
        <v>0</v>
      </c>
      <c r="DJ502" s="492"/>
      <c r="DK502" s="492"/>
      <c r="DL502" s="492"/>
      <c r="DM502" s="493"/>
      <c r="DN502" s="491">
        <f>ROUND(Setup!$AP$6*AL502,0)</f>
        <v>0</v>
      </c>
      <c r="DO502" s="492"/>
      <c r="DP502" s="492"/>
      <c r="DQ502" s="492"/>
      <c r="DR502" s="493"/>
      <c r="DS502" s="491">
        <f>ROUND(Setup!$AP$6*AQ502,0)</f>
        <v>0</v>
      </c>
      <c r="DT502" s="492"/>
      <c r="DU502" s="492"/>
      <c r="DV502" s="492"/>
      <c r="DW502" s="493"/>
      <c r="DX502" s="490">
        <f t="shared" si="60"/>
        <v>0</v>
      </c>
      <c r="DY502" s="314"/>
      <c r="DZ502" s="314"/>
      <c r="EA502" s="314"/>
      <c r="EB502" s="326"/>
      <c r="EC502" s="222"/>
    </row>
    <row r="503" spans="2:133" ht="15" customHeight="1" x14ac:dyDescent="0.2">
      <c r="B503" s="86" t="str">
        <f t="shared" si="58"/>
        <v/>
      </c>
      <c r="C503" s="240"/>
      <c r="D503" s="467"/>
      <c r="E503" s="467"/>
      <c r="F503" s="467"/>
      <c r="G503" s="467"/>
      <c r="H503" s="467"/>
      <c r="I503" s="467"/>
      <c r="J503" s="467"/>
      <c r="K503" s="467"/>
      <c r="L503" s="467"/>
      <c r="M503" s="467"/>
      <c r="N503" s="467"/>
      <c r="O503" s="467"/>
      <c r="P503" s="467"/>
      <c r="Q503" s="467"/>
      <c r="R503" s="442"/>
      <c r="S503" s="443"/>
      <c r="T503" s="443"/>
      <c r="U503" s="443"/>
      <c r="V503" s="443"/>
      <c r="W503" s="443"/>
      <c r="X503" s="443"/>
      <c r="Y503" s="443"/>
      <c r="Z503" s="443"/>
      <c r="AA503" s="443"/>
      <c r="AB503" s="415"/>
      <c r="AC503" s="416"/>
      <c r="AD503" s="416"/>
      <c r="AE503" s="416"/>
      <c r="AF503" s="417"/>
      <c r="AG503" s="415"/>
      <c r="AH503" s="416"/>
      <c r="AI503" s="416"/>
      <c r="AJ503" s="416"/>
      <c r="AK503" s="417"/>
      <c r="AL503" s="415"/>
      <c r="AM503" s="416"/>
      <c r="AN503" s="416"/>
      <c r="AO503" s="416"/>
      <c r="AP503" s="417"/>
      <c r="AQ503" s="415"/>
      <c r="AR503" s="416"/>
      <c r="AS503" s="416"/>
      <c r="AT503" s="416"/>
      <c r="AU503" s="417"/>
      <c r="AV503" s="424">
        <f t="shared" ref="AV503:AV524" si="61">ROUND((SUM(AB503:AU503)),0)</f>
        <v>0</v>
      </c>
      <c r="AW503" s="425"/>
      <c r="AX503" s="425"/>
      <c r="AY503" s="425"/>
      <c r="AZ503" s="426"/>
      <c r="CV503" s="86"/>
      <c r="DC503" s="222"/>
      <c r="DD503" s="491">
        <f>ROUND(Setup!$AP$6*AB503,0)</f>
        <v>0</v>
      </c>
      <c r="DE503" s="492"/>
      <c r="DF503" s="492"/>
      <c r="DG503" s="492"/>
      <c r="DH503" s="493"/>
      <c r="DI503" s="491">
        <f>ROUND(Setup!$AP$6*AG503,0)</f>
        <v>0</v>
      </c>
      <c r="DJ503" s="492"/>
      <c r="DK503" s="492"/>
      <c r="DL503" s="492"/>
      <c r="DM503" s="493"/>
      <c r="DN503" s="491">
        <f>ROUND(Setup!$AP$6*AL503,0)</f>
        <v>0</v>
      </c>
      <c r="DO503" s="492"/>
      <c r="DP503" s="492"/>
      <c r="DQ503" s="492"/>
      <c r="DR503" s="493"/>
      <c r="DS503" s="491">
        <f>ROUND(Setup!$AP$6*AQ503,0)</f>
        <v>0</v>
      </c>
      <c r="DT503" s="492"/>
      <c r="DU503" s="492"/>
      <c r="DV503" s="492"/>
      <c r="DW503" s="493"/>
      <c r="DX503" s="490">
        <f t="shared" ref="DX503:DX524" si="62">ROUND((SUM(DD503:DW503)),0)</f>
        <v>0</v>
      </c>
      <c r="DY503" s="314"/>
      <c r="DZ503" s="314"/>
      <c r="EA503" s="314"/>
      <c r="EB503" s="326"/>
      <c r="EC503" s="222"/>
    </row>
    <row r="504" spans="2:133" ht="15" customHeight="1" x14ac:dyDescent="0.2">
      <c r="B504" s="86" t="str">
        <f t="shared" si="58"/>
        <v/>
      </c>
      <c r="C504" s="240"/>
      <c r="D504" s="467"/>
      <c r="E504" s="467"/>
      <c r="F504" s="467"/>
      <c r="G504" s="467"/>
      <c r="H504" s="467"/>
      <c r="I504" s="467"/>
      <c r="J504" s="467"/>
      <c r="K504" s="467"/>
      <c r="L504" s="467"/>
      <c r="M504" s="467"/>
      <c r="N504" s="467"/>
      <c r="O504" s="467"/>
      <c r="P504" s="467"/>
      <c r="Q504" s="467"/>
      <c r="R504" s="442"/>
      <c r="S504" s="443"/>
      <c r="T504" s="443"/>
      <c r="U504" s="443"/>
      <c r="V504" s="443"/>
      <c r="W504" s="443"/>
      <c r="X504" s="443"/>
      <c r="Y504" s="443"/>
      <c r="Z504" s="443"/>
      <c r="AA504" s="443"/>
      <c r="AB504" s="415"/>
      <c r="AC504" s="416"/>
      <c r="AD504" s="416"/>
      <c r="AE504" s="416"/>
      <c r="AF504" s="417"/>
      <c r="AG504" s="415"/>
      <c r="AH504" s="416"/>
      <c r="AI504" s="416"/>
      <c r="AJ504" s="416"/>
      <c r="AK504" s="417"/>
      <c r="AL504" s="415"/>
      <c r="AM504" s="416"/>
      <c r="AN504" s="416"/>
      <c r="AO504" s="416"/>
      <c r="AP504" s="417"/>
      <c r="AQ504" s="415"/>
      <c r="AR504" s="416"/>
      <c r="AS504" s="416"/>
      <c r="AT504" s="416"/>
      <c r="AU504" s="417"/>
      <c r="AV504" s="424">
        <f t="shared" si="61"/>
        <v>0</v>
      </c>
      <c r="AW504" s="425"/>
      <c r="AX504" s="425"/>
      <c r="AY504" s="425"/>
      <c r="AZ504" s="426"/>
      <c r="CV504" s="86"/>
      <c r="DC504" s="222"/>
      <c r="DD504" s="491">
        <f>ROUND(Setup!$AP$6*AB504,0)</f>
        <v>0</v>
      </c>
      <c r="DE504" s="492"/>
      <c r="DF504" s="492"/>
      <c r="DG504" s="492"/>
      <c r="DH504" s="493"/>
      <c r="DI504" s="491">
        <f>ROUND(Setup!$AP$6*AG504,0)</f>
        <v>0</v>
      </c>
      <c r="DJ504" s="492"/>
      <c r="DK504" s="492"/>
      <c r="DL504" s="492"/>
      <c r="DM504" s="493"/>
      <c r="DN504" s="491">
        <f>ROUND(Setup!$AP$6*AL504,0)</f>
        <v>0</v>
      </c>
      <c r="DO504" s="492"/>
      <c r="DP504" s="492"/>
      <c r="DQ504" s="492"/>
      <c r="DR504" s="493"/>
      <c r="DS504" s="491">
        <f>ROUND(Setup!$AP$6*AQ504,0)</f>
        <v>0</v>
      </c>
      <c r="DT504" s="492"/>
      <c r="DU504" s="492"/>
      <c r="DV504" s="492"/>
      <c r="DW504" s="493"/>
      <c r="DX504" s="490">
        <f t="shared" si="62"/>
        <v>0</v>
      </c>
      <c r="DY504" s="314"/>
      <c r="DZ504" s="314"/>
      <c r="EA504" s="314"/>
      <c r="EB504" s="326"/>
      <c r="EC504" s="222"/>
    </row>
    <row r="505" spans="2:133" ht="15" customHeight="1" x14ac:dyDescent="0.2">
      <c r="B505" s="86" t="str">
        <f t="shared" si="58"/>
        <v/>
      </c>
      <c r="C505" s="240"/>
      <c r="D505" s="467"/>
      <c r="E505" s="467"/>
      <c r="F505" s="467"/>
      <c r="G505" s="467"/>
      <c r="H505" s="467"/>
      <c r="I505" s="467"/>
      <c r="J505" s="467"/>
      <c r="K505" s="467"/>
      <c r="L505" s="467"/>
      <c r="M505" s="467"/>
      <c r="N505" s="467"/>
      <c r="O505" s="467"/>
      <c r="P505" s="467"/>
      <c r="Q505" s="467"/>
      <c r="R505" s="442"/>
      <c r="S505" s="443"/>
      <c r="T505" s="443"/>
      <c r="U505" s="443"/>
      <c r="V505" s="443"/>
      <c r="W505" s="443"/>
      <c r="X505" s="443"/>
      <c r="Y505" s="443"/>
      <c r="Z505" s="443"/>
      <c r="AA505" s="443"/>
      <c r="AB505" s="415"/>
      <c r="AC505" s="416"/>
      <c r="AD505" s="416"/>
      <c r="AE505" s="416"/>
      <c r="AF505" s="417"/>
      <c r="AG505" s="415"/>
      <c r="AH505" s="416"/>
      <c r="AI505" s="416"/>
      <c r="AJ505" s="416"/>
      <c r="AK505" s="417"/>
      <c r="AL505" s="415"/>
      <c r="AM505" s="416"/>
      <c r="AN505" s="416"/>
      <c r="AO505" s="416"/>
      <c r="AP505" s="417"/>
      <c r="AQ505" s="415"/>
      <c r="AR505" s="416"/>
      <c r="AS505" s="416"/>
      <c r="AT505" s="416"/>
      <c r="AU505" s="417"/>
      <c r="AV505" s="424">
        <f t="shared" si="61"/>
        <v>0</v>
      </c>
      <c r="AW505" s="425"/>
      <c r="AX505" s="425"/>
      <c r="AY505" s="425"/>
      <c r="AZ505" s="426"/>
      <c r="CV505" s="86"/>
      <c r="DC505" s="222"/>
      <c r="DD505" s="491">
        <f>ROUND(Setup!$AP$6*AB505,0)</f>
        <v>0</v>
      </c>
      <c r="DE505" s="492"/>
      <c r="DF505" s="492"/>
      <c r="DG505" s="492"/>
      <c r="DH505" s="493"/>
      <c r="DI505" s="491">
        <f>ROUND(Setup!$AP$6*AG505,0)</f>
        <v>0</v>
      </c>
      <c r="DJ505" s="492"/>
      <c r="DK505" s="492"/>
      <c r="DL505" s="492"/>
      <c r="DM505" s="493"/>
      <c r="DN505" s="491">
        <f>ROUND(Setup!$AP$6*AL505,0)</f>
        <v>0</v>
      </c>
      <c r="DO505" s="492"/>
      <c r="DP505" s="492"/>
      <c r="DQ505" s="492"/>
      <c r="DR505" s="493"/>
      <c r="DS505" s="491">
        <f>ROUND(Setup!$AP$6*AQ505,0)</f>
        <v>0</v>
      </c>
      <c r="DT505" s="492"/>
      <c r="DU505" s="492"/>
      <c r="DV505" s="492"/>
      <c r="DW505" s="493"/>
      <c r="DX505" s="490">
        <f t="shared" si="62"/>
        <v>0</v>
      </c>
      <c r="DY505" s="314"/>
      <c r="DZ505" s="314"/>
      <c r="EA505" s="314"/>
      <c r="EB505" s="326"/>
      <c r="EC505" s="222"/>
    </row>
    <row r="506" spans="2:133" ht="15" customHeight="1" x14ac:dyDescent="0.2">
      <c r="B506" s="86" t="str">
        <f t="shared" si="58"/>
        <v/>
      </c>
      <c r="C506" s="240"/>
      <c r="D506" s="460"/>
      <c r="E506" s="461"/>
      <c r="F506" s="461"/>
      <c r="G506" s="461"/>
      <c r="H506" s="461"/>
      <c r="I506" s="461"/>
      <c r="J506" s="461"/>
      <c r="K506" s="461"/>
      <c r="L506" s="461"/>
      <c r="M506" s="461"/>
      <c r="N506" s="461"/>
      <c r="O506" s="461"/>
      <c r="P506" s="461"/>
      <c r="Q506" s="462"/>
      <c r="R506" s="442"/>
      <c r="S506" s="443"/>
      <c r="T506" s="443"/>
      <c r="U506" s="443"/>
      <c r="V506" s="443"/>
      <c r="W506" s="443"/>
      <c r="X506" s="443"/>
      <c r="Y506" s="443"/>
      <c r="Z506" s="443"/>
      <c r="AA506" s="443"/>
      <c r="AB506" s="415"/>
      <c r="AC506" s="416"/>
      <c r="AD506" s="416"/>
      <c r="AE506" s="416"/>
      <c r="AF506" s="417"/>
      <c r="AG506" s="415"/>
      <c r="AH506" s="416"/>
      <c r="AI506" s="416"/>
      <c r="AJ506" s="416"/>
      <c r="AK506" s="417"/>
      <c r="AL506" s="415"/>
      <c r="AM506" s="416"/>
      <c r="AN506" s="416"/>
      <c r="AO506" s="416"/>
      <c r="AP506" s="417"/>
      <c r="AQ506" s="415"/>
      <c r="AR506" s="416"/>
      <c r="AS506" s="416"/>
      <c r="AT506" s="416"/>
      <c r="AU506" s="417"/>
      <c r="AV506" s="424">
        <f t="shared" si="61"/>
        <v>0</v>
      </c>
      <c r="AW506" s="425"/>
      <c r="AX506" s="425"/>
      <c r="AY506" s="425"/>
      <c r="AZ506" s="426"/>
      <c r="CV506" s="86"/>
      <c r="DC506" s="222"/>
      <c r="DD506" s="491">
        <f>ROUND(Setup!$AP$6*AB506,0)</f>
        <v>0</v>
      </c>
      <c r="DE506" s="492"/>
      <c r="DF506" s="492"/>
      <c r="DG506" s="492"/>
      <c r="DH506" s="493"/>
      <c r="DI506" s="491">
        <f>ROUND(Setup!$AP$6*AG506,0)</f>
        <v>0</v>
      </c>
      <c r="DJ506" s="492"/>
      <c r="DK506" s="492"/>
      <c r="DL506" s="492"/>
      <c r="DM506" s="493"/>
      <c r="DN506" s="491">
        <f>ROUND(Setup!$AP$6*AL506,0)</f>
        <v>0</v>
      </c>
      <c r="DO506" s="492"/>
      <c r="DP506" s="492"/>
      <c r="DQ506" s="492"/>
      <c r="DR506" s="493"/>
      <c r="DS506" s="491">
        <f>ROUND(Setup!$AP$6*AQ506,0)</f>
        <v>0</v>
      </c>
      <c r="DT506" s="492"/>
      <c r="DU506" s="492"/>
      <c r="DV506" s="492"/>
      <c r="DW506" s="493"/>
      <c r="DX506" s="490">
        <f t="shared" si="62"/>
        <v>0</v>
      </c>
      <c r="DY506" s="314"/>
      <c r="DZ506" s="314"/>
      <c r="EA506" s="314"/>
      <c r="EB506" s="326"/>
      <c r="EC506" s="222"/>
    </row>
    <row r="507" spans="2:133" ht="15" customHeight="1" x14ac:dyDescent="0.2">
      <c r="B507" s="86" t="str">
        <f t="shared" si="58"/>
        <v/>
      </c>
      <c r="C507" s="240"/>
      <c r="D507" s="467"/>
      <c r="E507" s="467"/>
      <c r="F507" s="467"/>
      <c r="G507" s="467"/>
      <c r="H507" s="467"/>
      <c r="I507" s="467"/>
      <c r="J507" s="467"/>
      <c r="K507" s="467"/>
      <c r="L507" s="467"/>
      <c r="M507" s="467"/>
      <c r="N507" s="467"/>
      <c r="O507" s="467"/>
      <c r="P507" s="467"/>
      <c r="Q507" s="467"/>
      <c r="R507" s="442"/>
      <c r="S507" s="443"/>
      <c r="T507" s="443"/>
      <c r="U507" s="443"/>
      <c r="V507" s="443"/>
      <c r="W507" s="443"/>
      <c r="X507" s="443"/>
      <c r="Y507" s="443"/>
      <c r="Z507" s="443"/>
      <c r="AA507" s="443"/>
      <c r="AB507" s="415"/>
      <c r="AC507" s="416"/>
      <c r="AD507" s="416"/>
      <c r="AE507" s="416"/>
      <c r="AF507" s="417"/>
      <c r="AG507" s="415"/>
      <c r="AH507" s="416"/>
      <c r="AI507" s="416"/>
      <c r="AJ507" s="416"/>
      <c r="AK507" s="417"/>
      <c r="AL507" s="415"/>
      <c r="AM507" s="416"/>
      <c r="AN507" s="416"/>
      <c r="AO507" s="416"/>
      <c r="AP507" s="417"/>
      <c r="AQ507" s="415"/>
      <c r="AR507" s="416"/>
      <c r="AS507" s="416"/>
      <c r="AT507" s="416"/>
      <c r="AU507" s="417"/>
      <c r="AV507" s="424">
        <f t="shared" si="61"/>
        <v>0</v>
      </c>
      <c r="AW507" s="425"/>
      <c r="AX507" s="425"/>
      <c r="AY507" s="425"/>
      <c r="AZ507" s="426"/>
      <c r="CV507" s="86"/>
      <c r="DC507" s="222"/>
      <c r="DD507" s="491">
        <f>ROUND(Setup!$AP$6*AB507,0)</f>
        <v>0</v>
      </c>
      <c r="DE507" s="492"/>
      <c r="DF507" s="492"/>
      <c r="DG507" s="492"/>
      <c r="DH507" s="493"/>
      <c r="DI507" s="491">
        <f>ROUND(Setup!$AP$6*AG507,0)</f>
        <v>0</v>
      </c>
      <c r="DJ507" s="492"/>
      <c r="DK507" s="492"/>
      <c r="DL507" s="492"/>
      <c r="DM507" s="493"/>
      <c r="DN507" s="491">
        <f>ROUND(Setup!$AP$6*AL507,0)</f>
        <v>0</v>
      </c>
      <c r="DO507" s="492"/>
      <c r="DP507" s="492"/>
      <c r="DQ507" s="492"/>
      <c r="DR507" s="493"/>
      <c r="DS507" s="491">
        <f>ROUND(Setup!$AP$6*AQ507,0)</f>
        <v>0</v>
      </c>
      <c r="DT507" s="492"/>
      <c r="DU507" s="492"/>
      <c r="DV507" s="492"/>
      <c r="DW507" s="493"/>
      <c r="DX507" s="490">
        <f t="shared" si="62"/>
        <v>0</v>
      </c>
      <c r="DY507" s="314"/>
      <c r="DZ507" s="314"/>
      <c r="EA507" s="314"/>
      <c r="EB507" s="326"/>
      <c r="EC507" s="222"/>
    </row>
    <row r="508" spans="2:133" ht="15" customHeight="1" x14ac:dyDescent="0.2">
      <c r="B508" s="86" t="str">
        <f t="shared" si="58"/>
        <v/>
      </c>
      <c r="C508" s="240"/>
      <c r="D508" s="460"/>
      <c r="E508" s="461"/>
      <c r="F508" s="461"/>
      <c r="G508" s="461"/>
      <c r="H508" s="461"/>
      <c r="I508" s="461"/>
      <c r="J508" s="461"/>
      <c r="K508" s="461"/>
      <c r="L508" s="461"/>
      <c r="M508" s="461"/>
      <c r="N508" s="461"/>
      <c r="O508" s="461"/>
      <c r="P508" s="461"/>
      <c r="Q508" s="462"/>
      <c r="R508" s="442"/>
      <c r="S508" s="443"/>
      <c r="T508" s="443"/>
      <c r="U508" s="443"/>
      <c r="V508" s="443"/>
      <c r="W508" s="443"/>
      <c r="X508" s="443"/>
      <c r="Y508" s="443"/>
      <c r="Z508" s="443"/>
      <c r="AA508" s="443"/>
      <c r="AB508" s="415"/>
      <c r="AC508" s="416"/>
      <c r="AD508" s="416"/>
      <c r="AE508" s="416"/>
      <c r="AF508" s="417"/>
      <c r="AG508" s="415"/>
      <c r="AH508" s="416"/>
      <c r="AI508" s="416"/>
      <c r="AJ508" s="416"/>
      <c r="AK508" s="417"/>
      <c r="AL508" s="415"/>
      <c r="AM508" s="416"/>
      <c r="AN508" s="416"/>
      <c r="AO508" s="416"/>
      <c r="AP508" s="417"/>
      <c r="AQ508" s="415"/>
      <c r="AR508" s="416"/>
      <c r="AS508" s="416"/>
      <c r="AT508" s="416"/>
      <c r="AU508" s="417"/>
      <c r="AV508" s="424">
        <f t="shared" si="61"/>
        <v>0</v>
      </c>
      <c r="AW508" s="425"/>
      <c r="AX508" s="425"/>
      <c r="AY508" s="425"/>
      <c r="AZ508" s="426"/>
      <c r="CV508" s="86"/>
      <c r="DC508" s="222"/>
      <c r="DD508" s="491">
        <f>ROUND(Setup!$AP$6*AB508,0)</f>
        <v>0</v>
      </c>
      <c r="DE508" s="492"/>
      <c r="DF508" s="492"/>
      <c r="DG508" s="492"/>
      <c r="DH508" s="493"/>
      <c r="DI508" s="491">
        <f>ROUND(Setup!$AP$6*AG508,0)</f>
        <v>0</v>
      </c>
      <c r="DJ508" s="492"/>
      <c r="DK508" s="492"/>
      <c r="DL508" s="492"/>
      <c r="DM508" s="493"/>
      <c r="DN508" s="491">
        <f>ROUND(Setup!$AP$6*AL508,0)</f>
        <v>0</v>
      </c>
      <c r="DO508" s="492"/>
      <c r="DP508" s="492"/>
      <c r="DQ508" s="492"/>
      <c r="DR508" s="493"/>
      <c r="DS508" s="491">
        <f>ROUND(Setup!$AP$6*AQ508,0)</f>
        <v>0</v>
      </c>
      <c r="DT508" s="492"/>
      <c r="DU508" s="492"/>
      <c r="DV508" s="492"/>
      <c r="DW508" s="493"/>
      <c r="DX508" s="490">
        <f t="shared" si="62"/>
        <v>0</v>
      </c>
      <c r="DY508" s="314"/>
      <c r="DZ508" s="314"/>
      <c r="EA508" s="314"/>
      <c r="EB508" s="326"/>
      <c r="EC508" s="222"/>
    </row>
    <row r="509" spans="2:133" ht="15" customHeight="1" x14ac:dyDescent="0.2">
      <c r="B509" s="86" t="str">
        <f t="shared" si="58"/>
        <v/>
      </c>
      <c r="C509" s="240"/>
      <c r="D509" s="460"/>
      <c r="E509" s="461"/>
      <c r="F509" s="461"/>
      <c r="G509" s="461"/>
      <c r="H509" s="461"/>
      <c r="I509" s="461"/>
      <c r="J509" s="461"/>
      <c r="K509" s="461"/>
      <c r="L509" s="461"/>
      <c r="M509" s="461"/>
      <c r="N509" s="461"/>
      <c r="O509" s="461"/>
      <c r="P509" s="461"/>
      <c r="Q509" s="462"/>
      <c r="R509" s="442"/>
      <c r="S509" s="443"/>
      <c r="T509" s="443"/>
      <c r="U509" s="443"/>
      <c r="V509" s="443"/>
      <c r="W509" s="443"/>
      <c r="X509" s="443"/>
      <c r="Y509" s="443"/>
      <c r="Z509" s="443"/>
      <c r="AA509" s="443"/>
      <c r="AB509" s="415"/>
      <c r="AC509" s="416"/>
      <c r="AD509" s="416"/>
      <c r="AE509" s="416"/>
      <c r="AF509" s="417"/>
      <c r="AG509" s="415"/>
      <c r="AH509" s="416"/>
      <c r="AI509" s="416"/>
      <c r="AJ509" s="416"/>
      <c r="AK509" s="417"/>
      <c r="AL509" s="415"/>
      <c r="AM509" s="416"/>
      <c r="AN509" s="416"/>
      <c r="AO509" s="416"/>
      <c r="AP509" s="417"/>
      <c r="AQ509" s="415"/>
      <c r="AR509" s="416"/>
      <c r="AS509" s="416"/>
      <c r="AT509" s="416"/>
      <c r="AU509" s="417"/>
      <c r="AV509" s="424">
        <f t="shared" si="61"/>
        <v>0</v>
      </c>
      <c r="AW509" s="425"/>
      <c r="AX509" s="425"/>
      <c r="AY509" s="425"/>
      <c r="AZ509" s="426"/>
      <c r="CV509" s="86"/>
      <c r="DC509" s="222"/>
      <c r="DD509" s="491">
        <f>ROUND(Setup!$AP$6*AB509,0)</f>
        <v>0</v>
      </c>
      <c r="DE509" s="492"/>
      <c r="DF509" s="492"/>
      <c r="DG509" s="492"/>
      <c r="DH509" s="493"/>
      <c r="DI509" s="491">
        <f>ROUND(Setup!$AP$6*AG509,0)</f>
        <v>0</v>
      </c>
      <c r="DJ509" s="492"/>
      <c r="DK509" s="492"/>
      <c r="DL509" s="492"/>
      <c r="DM509" s="493"/>
      <c r="DN509" s="491">
        <f>ROUND(Setup!$AP$6*AL509,0)</f>
        <v>0</v>
      </c>
      <c r="DO509" s="492"/>
      <c r="DP509" s="492"/>
      <c r="DQ509" s="492"/>
      <c r="DR509" s="493"/>
      <c r="DS509" s="491">
        <f>ROUND(Setup!$AP$6*AQ509,0)</f>
        <v>0</v>
      </c>
      <c r="DT509" s="492"/>
      <c r="DU509" s="492"/>
      <c r="DV509" s="492"/>
      <c r="DW509" s="493"/>
      <c r="DX509" s="490">
        <f t="shared" si="62"/>
        <v>0</v>
      </c>
      <c r="DY509" s="314"/>
      <c r="DZ509" s="314"/>
      <c r="EA509" s="314"/>
      <c r="EB509" s="326"/>
      <c r="EC509" s="222"/>
    </row>
    <row r="510" spans="2:133" ht="15" customHeight="1" x14ac:dyDescent="0.2">
      <c r="B510" s="86" t="str">
        <f t="shared" si="58"/>
        <v/>
      </c>
      <c r="C510" s="240"/>
      <c r="D510" s="467"/>
      <c r="E510" s="467"/>
      <c r="F510" s="467"/>
      <c r="G510" s="467"/>
      <c r="H510" s="467"/>
      <c r="I510" s="467"/>
      <c r="J510" s="467"/>
      <c r="K510" s="467"/>
      <c r="L510" s="467"/>
      <c r="M510" s="467"/>
      <c r="N510" s="467"/>
      <c r="O510" s="467"/>
      <c r="P510" s="467"/>
      <c r="Q510" s="467"/>
      <c r="R510" s="442"/>
      <c r="S510" s="443"/>
      <c r="T510" s="443"/>
      <c r="U510" s="443"/>
      <c r="V510" s="443"/>
      <c r="W510" s="443"/>
      <c r="X510" s="443"/>
      <c r="Y510" s="443"/>
      <c r="Z510" s="443"/>
      <c r="AA510" s="443"/>
      <c r="AB510" s="415"/>
      <c r="AC510" s="416"/>
      <c r="AD510" s="416"/>
      <c r="AE510" s="416"/>
      <c r="AF510" s="417"/>
      <c r="AG510" s="415"/>
      <c r="AH510" s="416"/>
      <c r="AI510" s="416"/>
      <c r="AJ510" s="416"/>
      <c r="AK510" s="417"/>
      <c r="AL510" s="415"/>
      <c r="AM510" s="416"/>
      <c r="AN510" s="416"/>
      <c r="AO510" s="416"/>
      <c r="AP510" s="417"/>
      <c r="AQ510" s="415"/>
      <c r="AR510" s="416"/>
      <c r="AS510" s="416"/>
      <c r="AT510" s="416"/>
      <c r="AU510" s="417"/>
      <c r="AV510" s="424">
        <f t="shared" si="61"/>
        <v>0</v>
      </c>
      <c r="AW510" s="425"/>
      <c r="AX510" s="425"/>
      <c r="AY510" s="425"/>
      <c r="AZ510" s="426"/>
      <c r="CV510" s="86"/>
      <c r="DC510" s="222"/>
      <c r="DD510" s="491">
        <f>ROUND(Setup!$AP$6*AB510,0)</f>
        <v>0</v>
      </c>
      <c r="DE510" s="492"/>
      <c r="DF510" s="492"/>
      <c r="DG510" s="492"/>
      <c r="DH510" s="493"/>
      <c r="DI510" s="491">
        <f>ROUND(Setup!$AP$6*AG510,0)</f>
        <v>0</v>
      </c>
      <c r="DJ510" s="492"/>
      <c r="DK510" s="492"/>
      <c r="DL510" s="492"/>
      <c r="DM510" s="493"/>
      <c r="DN510" s="491">
        <f>ROUND(Setup!$AP$6*AL510,0)</f>
        <v>0</v>
      </c>
      <c r="DO510" s="492"/>
      <c r="DP510" s="492"/>
      <c r="DQ510" s="492"/>
      <c r="DR510" s="493"/>
      <c r="DS510" s="491">
        <f>ROUND(Setup!$AP$6*AQ510,0)</f>
        <v>0</v>
      </c>
      <c r="DT510" s="492"/>
      <c r="DU510" s="492"/>
      <c r="DV510" s="492"/>
      <c r="DW510" s="493"/>
      <c r="DX510" s="490">
        <f t="shared" si="62"/>
        <v>0</v>
      </c>
      <c r="DY510" s="314"/>
      <c r="DZ510" s="314"/>
      <c r="EA510" s="314"/>
      <c r="EB510" s="326"/>
      <c r="EC510" s="222"/>
    </row>
    <row r="511" spans="2:133" ht="15" customHeight="1" x14ac:dyDescent="0.2">
      <c r="B511" s="86" t="str">
        <f t="shared" si="58"/>
        <v/>
      </c>
      <c r="C511" s="240"/>
      <c r="D511" s="464"/>
      <c r="E511" s="464"/>
      <c r="F511" s="464"/>
      <c r="G511" s="464"/>
      <c r="H511" s="464"/>
      <c r="I511" s="464"/>
      <c r="J511" s="464"/>
      <c r="K511" s="464"/>
      <c r="L511" s="464"/>
      <c r="M511" s="464"/>
      <c r="N511" s="464"/>
      <c r="O511" s="464"/>
      <c r="P511" s="464"/>
      <c r="Q511" s="464"/>
      <c r="R511" s="442"/>
      <c r="S511" s="443"/>
      <c r="T511" s="443"/>
      <c r="U511" s="443"/>
      <c r="V511" s="443"/>
      <c r="W511" s="443"/>
      <c r="X511" s="443"/>
      <c r="Y511" s="443"/>
      <c r="Z511" s="443"/>
      <c r="AA511" s="443"/>
      <c r="AB511" s="415"/>
      <c r="AC511" s="416"/>
      <c r="AD511" s="416"/>
      <c r="AE511" s="416"/>
      <c r="AF511" s="417"/>
      <c r="AG511" s="415"/>
      <c r="AH511" s="416"/>
      <c r="AI511" s="416"/>
      <c r="AJ511" s="416"/>
      <c r="AK511" s="417"/>
      <c r="AL511" s="415"/>
      <c r="AM511" s="416"/>
      <c r="AN511" s="416"/>
      <c r="AO511" s="416"/>
      <c r="AP511" s="417"/>
      <c r="AQ511" s="415"/>
      <c r="AR511" s="416"/>
      <c r="AS511" s="416"/>
      <c r="AT511" s="416"/>
      <c r="AU511" s="417"/>
      <c r="AV511" s="424">
        <f t="shared" si="61"/>
        <v>0</v>
      </c>
      <c r="AW511" s="425"/>
      <c r="AX511" s="425"/>
      <c r="AY511" s="425"/>
      <c r="AZ511" s="426"/>
      <c r="CV511" s="86"/>
      <c r="DC511" s="222"/>
      <c r="DD511" s="491">
        <f>ROUND(Setup!$AP$6*AB511,0)</f>
        <v>0</v>
      </c>
      <c r="DE511" s="492"/>
      <c r="DF511" s="492"/>
      <c r="DG511" s="492"/>
      <c r="DH511" s="493"/>
      <c r="DI511" s="491">
        <f>ROUND(Setup!$AP$6*AG511,0)</f>
        <v>0</v>
      </c>
      <c r="DJ511" s="492"/>
      <c r="DK511" s="492"/>
      <c r="DL511" s="492"/>
      <c r="DM511" s="493"/>
      <c r="DN511" s="491">
        <f>ROUND(Setup!$AP$6*AL511,0)</f>
        <v>0</v>
      </c>
      <c r="DO511" s="492"/>
      <c r="DP511" s="492"/>
      <c r="DQ511" s="492"/>
      <c r="DR511" s="493"/>
      <c r="DS511" s="491">
        <f>ROUND(Setup!$AP$6*AQ511,0)</f>
        <v>0</v>
      </c>
      <c r="DT511" s="492"/>
      <c r="DU511" s="492"/>
      <c r="DV511" s="492"/>
      <c r="DW511" s="493"/>
      <c r="DX511" s="490">
        <f t="shared" si="62"/>
        <v>0</v>
      </c>
      <c r="DY511" s="314"/>
      <c r="DZ511" s="314"/>
      <c r="EA511" s="314"/>
      <c r="EB511" s="326"/>
      <c r="EC511" s="222"/>
    </row>
    <row r="512" spans="2:133" ht="15" customHeight="1" x14ac:dyDescent="0.2">
      <c r="B512" s="86" t="str">
        <f t="shared" si="58"/>
        <v/>
      </c>
      <c r="C512" s="240"/>
      <c r="D512" s="464"/>
      <c r="E512" s="464"/>
      <c r="F512" s="464"/>
      <c r="G512" s="464"/>
      <c r="H512" s="464"/>
      <c r="I512" s="464"/>
      <c r="J512" s="464"/>
      <c r="K512" s="464"/>
      <c r="L512" s="464"/>
      <c r="M512" s="464"/>
      <c r="N512" s="464"/>
      <c r="O512" s="464"/>
      <c r="P512" s="464"/>
      <c r="Q512" s="464"/>
      <c r="R512" s="442"/>
      <c r="S512" s="443"/>
      <c r="T512" s="443"/>
      <c r="U512" s="443"/>
      <c r="V512" s="443"/>
      <c r="W512" s="443"/>
      <c r="X512" s="443"/>
      <c r="Y512" s="443"/>
      <c r="Z512" s="443"/>
      <c r="AA512" s="443"/>
      <c r="AB512" s="415"/>
      <c r="AC512" s="416"/>
      <c r="AD512" s="416"/>
      <c r="AE512" s="416"/>
      <c r="AF512" s="417"/>
      <c r="AG512" s="415"/>
      <c r="AH512" s="416"/>
      <c r="AI512" s="416"/>
      <c r="AJ512" s="416"/>
      <c r="AK512" s="417"/>
      <c r="AL512" s="415"/>
      <c r="AM512" s="416"/>
      <c r="AN512" s="416"/>
      <c r="AO512" s="416"/>
      <c r="AP512" s="417"/>
      <c r="AQ512" s="415"/>
      <c r="AR512" s="416"/>
      <c r="AS512" s="416"/>
      <c r="AT512" s="416"/>
      <c r="AU512" s="417"/>
      <c r="AV512" s="424">
        <f t="shared" si="61"/>
        <v>0</v>
      </c>
      <c r="AW512" s="425"/>
      <c r="AX512" s="425"/>
      <c r="AY512" s="425"/>
      <c r="AZ512" s="426"/>
      <c r="CV512" s="86"/>
      <c r="DC512" s="222"/>
      <c r="DD512" s="491">
        <f>ROUND(Setup!$AP$6*AB512,0)</f>
        <v>0</v>
      </c>
      <c r="DE512" s="492"/>
      <c r="DF512" s="492"/>
      <c r="DG512" s="492"/>
      <c r="DH512" s="493"/>
      <c r="DI512" s="491">
        <f>ROUND(Setup!$AP$6*AG512,0)</f>
        <v>0</v>
      </c>
      <c r="DJ512" s="492"/>
      <c r="DK512" s="492"/>
      <c r="DL512" s="492"/>
      <c r="DM512" s="493"/>
      <c r="DN512" s="491">
        <f>ROUND(Setup!$AP$6*AL512,0)</f>
        <v>0</v>
      </c>
      <c r="DO512" s="492"/>
      <c r="DP512" s="492"/>
      <c r="DQ512" s="492"/>
      <c r="DR512" s="493"/>
      <c r="DS512" s="491">
        <f>ROUND(Setup!$AP$6*AQ512,0)</f>
        <v>0</v>
      </c>
      <c r="DT512" s="492"/>
      <c r="DU512" s="492"/>
      <c r="DV512" s="492"/>
      <c r="DW512" s="493"/>
      <c r="DX512" s="490">
        <f t="shared" si="62"/>
        <v>0</v>
      </c>
      <c r="DY512" s="314"/>
      <c r="DZ512" s="314"/>
      <c r="EA512" s="314"/>
      <c r="EB512" s="326"/>
      <c r="EC512" s="222"/>
    </row>
    <row r="513" spans="2:133" ht="15" customHeight="1" x14ac:dyDescent="0.2">
      <c r="B513" s="86" t="str">
        <f t="shared" si="58"/>
        <v/>
      </c>
      <c r="C513" s="245"/>
      <c r="D513" s="467"/>
      <c r="E513" s="467"/>
      <c r="F513" s="467"/>
      <c r="G513" s="467"/>
      <c r="H513" s="467"/>
      <c r="I513" s="467"/>
      <c r="J513" s="467"/>
      <c r="K513" s="467"/>
      <c r="L513" s="467"/>
      <c r="M513" s="467"/>
      <c r="N513" s="467"/>
      <c r="O513" s="467"/>
      <c r="P513" s="467"/>
      <c r="Q513" s="467"/>
      <c r="R513" s="455"/>
      <c r="S513" s="456"/>
      <c r="T513" s="456"/>
      <c r="U513" s="456"/>
      <c r="V513" s="456"/>
      <c r="W513" s="456"/>
      <c r="X513" s="456"/>
      <c r="Y513" s="456"/>
      <c r="Z513" s="456"/>
      <c r="AA513" s="456"/>
      <c r="AB513" s="452"/>
      <c r="AC513" s="453"/>
      <c r="AD513" s="453"/>
      <c r="AE513" s="453"/>
      <c r="AF513" s="454"/>
      <c r="AG513" s="452"/>
      <c r="AH513" s="453"/>
      <c r="AI513" s="453"/>
      <c r="AJ513" s="453"/>
      <c r="AK513" s="454"/>
      <c r="AL513" s="452"/>
      <c r="AM513" s="453"/>
      <c r="AN513" s="453"/>
      <c r="AO513" s="453"/>
      <c r="AP513" s="454"/>
      <c r="AQ513" s="415"/>
      <c r="AR513" s="416"/>
      <c r="AS513" s="416"/>
      <c r="AT513" s="416"/>
      <c r="AU513" s="417"/>
      <c r="AV513" s="424">
        <f t="shared" si="61"/>
        <v>0</v>
      </c>
      <c r="AW513" s="425"/>
      <c r="AX513" s="425"/>
      <c r="AY513" s="425"/>
      <c r="AZ513" s="426"/>
      <c r="CV513" s="86"/>
      <c r="DC513" s="222"/>
      <c r="DD513" s="491">
        <f>ROUND(Setup!$AP$6*AB513,0)</f>
        <v>0</v>
      </c>
      <c r="DE513" s="492"/>
      <c r="DF513" s="492"/>
      <c r="DG513" s="492"/>
      <c r="DH513" s="493"/>
      <c r="DI513" s="491">
        <f>ROUND(Setup!$AP$6*AG513,0)</f>
        <v>0</v>
      </c>
      <c r="DJ513" s="492"/>
      <c r="DK513" s="492"/>
      <c r="DL513" s="492"/>
      <c r="DM513" s="493"/>
      <c r="DN513" s="491">
        <f>ROUND(Setup!$AP$6*AL513,0)</f>
        <v>0</v>
      </c>
      <c r="DO513" s="492"/>
      <c r="DP513" s="492"/>
      <c r="DQ513" s="492"/>
      <c r="DR513" s="493"/>
      <c r="DS513" s="491">
        <f>ROUND(Setup!$AP$6*AQ513,0)</f>
        <v>0</v>
      </c>
      <c r="DT513" s="492"/>
      <c r="DU513" s="492"/>
      <c r="DV513" s="492"/>
      <c r="DW513" s="493"/>
      <c r="DX513" s="490">
        <f t="shared" si="62"/>
        <v>0</v>
      </c>
      <c r="DY513" s="314"/>
      <c r="DZ513" s="314"/>
      <c r="EA513" s="314"/>
      <c r="EB513" s="326"/>
      <c r="EC513" s="222"/>
    </row>
    <row r="514" spans="2:133" ht="15" customHeight="1" x14ac:dyDescent="0.2">
      <c r="B514" s="86" t="str">
        <f t="shared" si="58"/>
        <v/>
      </c>
      <c r="C514" s="245"/>
      <c r="D514" s="467"/>
      <c r="E514" s="467"/>
      <c r="F514" s="467"/>
      <c r="G514" s="467"/>
      <c r="H514" s="467"/>
      <c r="I514" s="467"/>
      <c r="J514" s="467"/>
      <c r="K514" s="467"/>
      <c r="L514" s="467"/>
      <c r="M514" s="467"/>
      <c r="N514" s="467"/>
      <c r="O514" s="467"/>
      <c r="P514" s="467"/>
      <c r="Q514" s="467"/>
      <c r="R514" s="442"/>
      <c r="S514" s="443"/>
      <c r="T514" s="443"/>
      <c r="U514" s="443"/>
      <c r="V514" s="443"/>
      <c r="W514" s="443"/>
      <c r="X514" s="443"/>
      <c r="Y514" s="443"/>
      <c r="Z514" s="443"/>
      <c r="AA514" s="443"/>
      <c r="AB514" s="415"/>
      <c r="AC514" s="416"/>
      <c r="AD514" s="416"/>
      <c r="AE514" s="416"/>
      <c r="AF514" s="417"/>
      <c r="AG514" s="415"/>
      <c r="AH514" s="416"/>
      <c r="AI514" s="416"/>
      <c r="AJ514" s="416"/>
      <c r="AK514" s="417"/>
      <c r="AL514" s="415"/>
      <c r="AM514" s="416"/>
      <c r="AN514" s="416"/>
      <c r="AO514" s="416"/>
      <c r="AP514" s="417"/>
      <c r="AQ514" s="415"/>
      <c r="AR514" s="416"/>
      <c r="AS514" s="416"/>
      <c r="AT514" s="416"/>
      <c r="AU514" s="417"/>
      <c r="AV514" s="424">
        <f t="shared" si="61"/>
        <v>0</v>
      </c>
      <c r="AW514" s="425"/>
      <c r="AX514" s="425"/>
      <c r="AY514" s="425"/>
      <c r="AZ514" s="426"/>
      <c r="CV514" s="86"/>
      <c r="DC514" s="222"/>
      <c r="DD514" s="491">
        <f>ROUND(Setup!$AP$6*AB514,0)</f>
        <v>0</v>
      </c>
      <c r="DE514" s="492"/>
      <c r="DF514" s="492"/>
      <c r="DG514" s="492"/>
      <c r="DH514" s="493"/>
      <c r="DI514" s="491">
        <f>ROUND(Setup!$AP$6*AG514,0)</f>
        <v>0</v>
      </c>
      <c r="DJ514" s="492"/>
      <c r="DK514" s="492"/>
      <c r="DL514" s="492"/>
      <c r="DM514" s="493"/>
      <c r="DN514" s="491">
        <f>ROUND(Setup!$AP$6*AL514,0)</f>
        <v>0</v>
      </c>
      <c r="DO514" s="492"/>
      <c r="DP514" s="492"/>
      <c r="DQ514" s="492"/>
      <c r="DR514" s="493"/>
      <c r="DS514" s="491">
        <f>ROUND(Setup!$AP$6*AQ514,0)</f>
        <v>0</v>
      </c>
      <c r="DT514" s="492"/>
      <c r="DU514" s="492"/>
      <c r="DV514" s="492"/>
      <c r="DW514" s="493"/>
      <c r="DX514" s="490">
        <f t="shared" si="62"/>
        <v>0</v>
      </c>
      <c r="DY514" s="314"/>
      <c r="DZ514" s="314"/>
      <c r="EA514" s="314"/>
      <c r="EB514" s="326"/>
      <c r="EC514" s="222"/>
    </row>
    <row r="515" spans="2:133" ht="15" customHeight="1" x14ac:dyDescent="0.2">
      <c r="B515" s="86" t="str">
        <f t="shared" si="58"/>
        <v/>
      </c>
      <c r="C515" s="245"/>
      <c r="D515" s="467"/>
      <c r="E515" s="467"/>
      <c r="F515" s="467"/>
      <c r="G515" s="467"/>
      <c r="H515" s="467"/>
      <c r="I515" s="467"/>
      <c r="J515" s="467"/>
      <c r="K515" s="467"/>
      <c r="L515" s="467"/>
      <c r="M515" s="467"/>
      <c r="N515" s="467"/>
      <c r="O515" s="467"/>
      <c r="P515" s="467"/>
      <c r="Q515" s="467"/>
      <c r="R515" s="442"/>
      <c r="S515" s="443"/>
      <c r="T515" s="443"/>
      <c r="U515" s="443"/>
      <c r="V515" s="443"/>
      <c r="W515" s="443"/>
      <c r="X515" s="443"/>
      <c r="Y515" s="443"/>
      <c r="Z515" s="443"/>
      <c r="AA515" s="443"/>
      <c r="AB515" s="415"/>
      <c r="AC515" s="416"/>
      <c r="AD515" s="416"/>
      <c r="AE515" s="416"/>
      <c r="AF515" s="417"/>
      <c r="AG515" s="415"/>
      <c r="AH515" s="416"/>
      <c r="AI515" s="416"/>
      <c r="AJ515" s="416"/>
      <c r="AK515" s="417"/>
      <c r="AL515" s="415"/>
      <c r="AM515" s="416"/>
      <c r="AN515" s="416"/>
      <c r="AO515" s="416"/>
      <c r="AP515" s="417"/>
      <c r="AQ515" s="415"/>
      <c r="AR515" s="416"/>
      <c r="AS515" s="416"/>
      <c r="AT515" s="416"/>
      <c r="AU515" s="417"/>
      <c r="AV515" s="424">
        <f t="shared" si="61"/>
        <v>0</v>
      </c>
      <c r="AW515" s="425"/>
      <c r="AX515" s="425"/>
      <c r="AY515" s="425"/>
      <c r="AZ515" s="426"/>
      <c r="CV515" s="86"/>
      <c r="DC515" s="222"/>
      <c r="DD515" s="491">
        <f>ROUND(Setup!$AP$6*AB515,0)</f>
        <v>0</v>
      </c>
      <c r="DE515" s="492"/>
      <c r="DF515" s="492"/>
      <c r="DG515" s="492"/>
      <c r="DH515" s="493"/>
      <c r="DI515" s="491">
        <f>ROUND(Setup!$AP$6*AG515,0)</f>
        <v>0</v>
      </c>
      <c r="DJ515" s="492"/>
      <c r="DK515" s="492"/>
      <c r="DL515" s="492"/>
      <c r="DM515" s="493"/>
      <c r="DN515" s="491">
        <f>ROUND(Setup!$AP$6*AL515,0)</f>
        <v>0</v>
      </c>
      <c r="DO515" s="492"/>
      <c r="DP515" s="492"/>
      <c r="DQ515" s="492"/>
      <c r="DR515" s="493"/>
      <c r="DS515" s="491">
        <f>ROUND(Setup!$AP$6*AQ515,0)</f>
        <v>0</v>
      </c>
      <c r="DT515" s="492"/>
      <c r="DU515" s="492"/>
      <c r="DV515" s="492"/>
      <c r="DW515" s="493"/>
      <c r="DX515" s="490">
        <f t="shared" si="62"/>
        <v>0</v>
      </c>
      <c r="DY515" s="314"/>
      <c r="DZ515" s="314"/>
      <c r="EA515" s="314"/>
      <c r="EB515" s="326"/>
      <c r="EC515" s="222"/>
    </row>
    <row r="516" spans="2:133" ht="15" customHeight="1" x14ac:dyDescent="0.2">
      <c r="B516" s="86" t="str">
        <f t="shared" si="58"/>
        <v/>
      </c>
      <c r="C516" s="245"/>
      <c r="D516" s="467"/>
      <c r="E516" s="467"/>
      <c r="F516" s="467"/>
      <c r="G516" s="467"/>
      <c r="H516" s="467"/>
      <c r="I516" s="467"/>
      <c r="J516" s="467"/>
      <c r="K516" s="467"/>
      <c r="L516" s="467"/>
      <c r="M516" s="467"/>
      <c r="N516" s="467"/>
      <c r="O516" s="467"/>
      <c r="P516" s="467"/>
      <c r="Q516" s="467"/>
      <c r="R516" s="442"/>
      <c r="S516" s="443"/>
      <c r="T516" s="443"/>
      <c r="U516" s="443"/>
      <c r="V516" s="443"/>
      <c r="W516" s="443"/>
      <c r="X516" s="443"/>
      <c r="Y516" s="443"/>
      <c r="Z516" s="443"/>
      <c r="AA516" s="443"/>
      <c r="AB516" s="415"/>
      <c r="AC516" s="416"/>
      <c r="AD516" s="416"/>
      <c r="AE516" s="416"/>
      <c r="AF516" s="417"/>
      <c r="AG516" s="415"/>
      <c r="AH516" s="416"/>
      <c r="AI516" s="416"/>
      <c r="AJ516" s="416"/>
      <c r="AK516" s="417"/>
      <c r="AL516" s="415"/>
      <c r="AM516" s="416"/>
      <c r="AN516" s="416"/>
      <c r="AO516" s="416"/>
      <c r="AP516" s="417"/>
      <c r="AQ516" s="415"/>
      <c r="AR516" s="416"/>
      <c r="AS516" s="416"/>
      <c r="AT516" s="416"/>
      <c r="AU516" s="417"/>
      <c r="AV516" s="424">
        <f t="shared" si="61"/>
        <v>0</v>
      </c>
      <c r="AW516" s="425"/>
      <c r="AX516" s="425"/>
      <c r="AY516" s="425"/>
      <c r="AZ516" s="426"/>
      <c r="CV516" s="86"/>
      <c r="DC516" s="222"/>
      <c r="DD516" s="491">
        <f>ROUND(Setup!$AP$6*AB516,0)</f>
        <v>0</v>
      </c>
      <c r="DE516" s="492"/>
      <c r="DF516" s="492"/>
      <c r="DG516" s="492"/>
      <c r="DH516" s="493"/>
      <c r="DI516" s="491">
        <f>ROUND(Setup!$AP$6*AG516,0)</f>
        <v>0</v>
      </c>
      <c r="DJ516" s="492"/>
      <c r="DK516" s="492"/>
      <c r="DL516" s="492"/>
      <c r="DM516" s="493"/>
      <c r="DN516" s="491">
        <f>ROUND(Setup!$AP$6*AL516,0)</f>
        <v>0</v>
      </c>
      <c r="DO516" s="492"/>
      <c r="DP516" s="492"/>
      <c r="DQ516" s="492"/>
      <c r="DR516" s="493"/>
      <c r="DS516" s="491">
        <f>ROUND(Setup!$AP$6*AQ516,0)</f>
        <v>0</v>
      </c>
      <c r="DT516" s="492"/>
      <c r="DU516" s="492"/>
      <c r="DV516" s="492"/>
      <c r="DW516" s="493"/>
      <c r="DX516" s="490">
        <f t="shared" si="62"/>
        <v>0</v>
      </c>
      <c r="DY516" s="314"/>
      <c r="DZ516" s="314"/>
      <c r="EA516" s="314"/>
      <c r="EB516" s="326"/>
      <c r="EC516" s="222"/>
    </row>
    <row r="517" spans="2:133" ht="15" customHeight="1" x14ac:dyDescent="0.2">
      <c r="B517" s="86" t="str">
        <f t="shared" si="58"/>
        <v/>
      </c>
      <c r="C517" s="245"/>
      <c r="D517" s="467"/>
      <c r="E517" s="467"/>
      <c r="F517" s="467"/>
      <c r="G517" s="467"/>
      <c r="H517" s="467"/>
      <c r="I517" s="467"/>
      <c r="J517" s="467"/>
      <c r="K517" s="467"/>
      <c r="L517" s="467"/>
      <c r="M517" s="467"/>
      <c r="N517" s="467"/>
      <c r="O517" s="467"/>
      <c r="P517" s="467"/>
      <c r="Q517" s="467"/>
      <c r="R517" s="442"/>
      <c r="S517" s="443"/>
      <c r="T517" s="443"/>
      <c r="U517" s="443"/>
      <c r="V517" s="443"/>
      <c r="W517" s="443"/>
      <c r="X517" s="443"/>
      <c r="Y517" s="443"/>
      <c r="Z517" s="443"/>
      <c r="AA517" s="443"/>
      <c r="AB517" s="415"/>
      <c r="AC517" s="416"/>
      <c r="AD517" s="416"/>
      <c r="AE517" s="416"/>
      <c r="AF517" s="417"/>
      <c r="AG517" s="415"/>
      <c r="AH517" s="416"/>
      <c r="AI517" s="416"/>
      <c r="AJ517" s="416"/>
      <c r="AK517" s="417"/>
      <c r="AL517" s="415"/>
      <c r="AM517" s="416"/>
      <c r="AN517" s="416"/>
      <c r="AO517" s="416"/>
      <c r="AP517" s="417"/>
      <c r="AQ517" s="415"/>
      <c r="AR517" s="416"/>
      <c r="AS517" s="416"/>
      <c r="AT517" s="416"/>
      <c r="AU517" s="417"/>
      <c r="AV517" s="424">
        <f t="shared" si="61"/>
        <v>0</v>
      </c>
      <c r="AW517" s="425"/>
      <c r="AX517" s="425"/>
      <c r="AY517" s="425"/>
      <c r="AZ517" s="426"/>
      <c r="CV517" s="86"/>
      <c r="DC517" s="222"/>
      <c r="DD517" s="491">
        <f>ROUND(Setup!$AP$6*AB517,0)</f>
        <v>0</v>
      </c>
      <c r="DE517" s="492"/>
      <c r="DF517" s="492"/>
      <c r="DG517" s="492"/>
      <c r="DH517" s="493"/>
      <c r="DI517" s="491">
        <f>ROUND(Setup!$AP$6*AG517,0)</f>
        <v>0</v>
      </c>
      <c r="DJ517" s="492"/>
      <c r="DK517" s="492"/>
      <c r="DL517" s="492"/>
      <c r="DM517" s="493"/>
      <c r="DN517" s="491">
        <f>ROUND(Setup!$AP$6*AL517,0)</f>
        <v>0</v>
      </c>
      <c r="DO517" s="492"/>
      <c r="DP517" s="492"/>
      <c r="DQ517" s="492"/>
      <c r="DR517" s="493"/>
      <c r="DS517" s="491">
        <f>ROUND(Setup!$AP$6*AQ517,0)</f>
        <v>0</v>
      </c>
      <c r="DT517" s="492"/>
      <c r="DU517" s="492"/>
      <c r="DV517" s="492"/>
      <c r="DW517" s="493"/>
      <c r="DX517" s="490">
        <f t="shared" si="62"/>
        <v>0</v>
      </c>
      <c r="DY517" s="314"/>
      <c r="DZ517" s="314"/>
      <c r="EA517" s="314"/>
      <c r="EB517" s="326"/>
      <c r="EC517" s="222"/>
    </row>
    <row r="518" spans="2:133" ht="15" customHeight="1" x14ac:dyDescent="0.2">
      <c r="B518" s="86" t="str">
        <f t="shared" si="58"/>
        <v/>
      </c>
      <c r="C518" s="245"/>
      <c r="D518" s="467"/>
      <c r="E518" s="467"/>
      <c r="F518" s="467"/>
      <c r="G518" s="467"/>
      <c r="H518" s="467"/>
      <c r="I518" s="467"/>
      <c r="J518" s="467"/>
      <c r="K518" s="467"/>
      <c r="L518" s="467"/>
      <c r="M518" s="467"/>
      <c r="N518" s="467"/>
      <c r="O518" s="467"/>
      <c r="P518" s="467"/>
      <c r="Q518" s="467"/>
      <c r="R518" s="442"/>
      <c r="S518" s="443"/>
      <c r="T518" s="443"/>
      <c r="U518" s="443"/>
      <c r="V518" s="443"/>
      <c r="W518" s="443"/>
      <c r="X518" s="443"/>
      <c r="Y518" s="443"/>
      <c r="Z518" s="443"/>
      <c r="AA518" s="443"/>
      <c r="AB518" s="415"/>
      <c r="AC518" s="416"/>
      <c r="AD518" s="416"/>
      <c r="AE518" s="416"/>
      <c r="AF518" s="417"/>
      <c r="AG518" s="415"/>
      <c r="AH518" s="416"/>
      <c r="AI518" s="416"/>
      <c r="AJ518" s="416"/>
      <c r="AK518" s="417"/>
      <c r="AL518" s="415"/>
      <c r="AM518" s="416"/>
      <c r="AN518" s="416"/>
      <c r="AO518" s="416"/>
      <c r="AP518" s="417"/>
      <c r="AQ518" s="415"/>
      <c r="AR518" s="416"/>
      <c r="AS518" s="416"/>
      <c r="AT518" s="416"/>
      <c r="AU518" s="417"/>
      <c r="AV518" s="424">
        <f t="shared" si="61"/>
        <v>0</v>
      </c>
      <c r="AW518" s="425"/>
      <c r="AX518" s="425"/>
      <c r="AY518" s="425"/>
      <c r="AZ518" s="426"/>
      <c r="CV518" s="86"/>
      <c r="DC518" s="222"/>
      <c r="DD518" s="491">
        <f>ROUND(Setup!$AP$6*AB518,0)</f>
        <v>0</v>
      </c>
      <c r="DE518" s="492"/>
      <c r="DF518" s="492"/>
      <c r="DG518" s="492"/>
      <c r="DH518" s="493"/>
      <c r="DI518" s="491">
        <f>ROUND(Setup!$AP$6*AG518,0)</f>
        <v>0</v>
      </c>
      <c r="DJ518" s="492"/>
      <c r="DK518" s="492"/>
      <c r="DL518" s="492"/>
      <c r="DM518" s="493"/>
      <c r="DN518" s="491">
        <f>ROUND(Setup!$AP$6*AL518,0)</f>
        <v>0</v>
      </c>
      <c r="DO518" s="492"/>
      <c r="DP518" s="492"/>
      <c r="DQ518" s="492"/>
      <c r="DR518" s="493"/>
      <c r="DS518" s="491">
        <f>ROUND(Setup!$AP$6*AQ518,0)</f>
        <v>0</v>
      </c>
      <c r="DT518" s="492"/>
      <c r="DU518" s="492"/>
      <c r="DV518" s="492"/>
      <c r="DW518" s="493"/>
      <c r="DX518" s="490">
        <f t="shared" si="62"/>
        <v>0</v>
      </c>
      <c r="DY518" s="314"/>
      <c r="DZ518" s="314"/>
      <c r="EA518" s="314"/>
      <c r="EB518" s="326"/>
      <c r="EC518" s="222"/>
    </row>
    <row r="519" spans="2:133" ht="15" customHeight="1" x14ac:dyDescent="0.2">
      <c r="B519" s="86" t="str">
        <f t="shared" si="58"/>
        <v/>
      </c>
      <c r="C519" s="245"/>
      <c r="D519" s="467"/>
      <c r="E519" s="467"/>
      <c r="F519" s="467"/>
      <c r="G519" s="467"/>
      <c r="H519" s="467"/>
      <c r="I519" s="467"/>
      <c r="J519" s="467"/>
      <c r="K519" s="467"/>
      <c r="L519" s="467"/>
      <c r="M519" s="467"/>
      <c r="N519" s="467"/>
      <c r="O519" s="467"/>
      <c r="P519" s="467"/>
      <c r="Q519" s="467"/>
      <c r="R519" s="442"/>
      <c r="S519" s="443"/>
      <c r="T519" s="443"/>
      <c r="U519" s="443"/>
      <c r="V519" s="443"/>
      <c r="W519" s="443"/>
      <c r="X519" s="443"/>
      <c r="Y519" s="443"/>
      <c r="Z519" s="443"/>
      <c r="AA519" s="443"/>
      <c r="AB519" s="415"/>
      <c r="AC519" s="416"/>
      <c r="AD519" s="416"/>
      <c r="AE519" s="416"/>
      <c r="AF519" s="417"/>
      <c r="AG519" s="415"/>
      <c r="AH519" s="416"/>
      <c r="AI519" s="416"/>
      <c r="AJ519" s="416"/>
      <c r="AK519" s="417"/>
      <c r="AL519" s="415"/>
      <c r="AM519" s="416"/>
      <c r="AN519" s="416"/>
      <c r="AO519" s="416"/>
      <c r="AP519" s="417"/>
      <c r="AQ519" s="415"/>
      <c r="AR519" s="416"/>
      <c r="AS519" s="416"/>
      <c r="AT519" s="416"/>
      <c r="AU519" s="417"/>
      <c r="AV519" s="424">
        <f t="shared" si="61"/>
        <v>0</v>
      </c>
      <c r="AW519" s="425"/>
      <c r="AX519" s="425"/>
      <c r="AY519" s="425"/>
      <c r="AZ519" s="426"/>
      <c r="CV519" s="86"/>
      <c r="DC519" s="222"/>
      <c r="DD519" s="491">
        <f>ROUND(Setup!$AP$6*AB519,0)</f>
        <v>0</v>
      </c>
      <c r="DE519" s="492"/>
      <c r="DF519" s="492"/>
      <c r="DG519" s="492"/>
      <c r="DH519" s="493"/>
      <c r="DI519" s="491">
        <f>ROUND(Setup!$AP$6*AG519,0)</f>
        <v>0</v>
      </c>
      <c r="DJ519" s="492"/>
      <c r="DK519" s="492"/>
      <c r="DL519" s="492"/>
      <c r="DM519" s="493"/>
      <c r="DN519" s="491">
        <f>ROUND(Setup!$AP$6*AL519,0)</f>
        <v>0</v>
      </c>
      <c r="DO519" s="492"/>
      <c r="DP519" s="492"/>
      <c r="DQ519" s="492"/>
      <c r="DR519" s="493"/>
      <c r="DS519" s="491">
        <f>ROUND(Setup!$AP$6*AQ519,0)</f>
        <v>0</v>
      </c>
      <c r="DT519" s="492"/>
      <c r="DU519" s="492"/>
      <c r="DV519" s="492"/>
      <c r="DW519" s="493"/>
      <c r="DX519" s="490">
        <f t="shared" si="62"/>
        <v>0</v>
      </c>
      <c r="DY519" s="314"/>
      <c r="DZ519" s="314"/>
      <c r="EA519" s="314"/>
      <c r="EB519" s="326"/>
      <c r="EC519" s="222"/>
    </row>
    <row r="520" spans="2:133" ht="15" customHeight="1" x14ac:dyDescent="0.2">
      <c r="B520" s="86" t="str">
        <f t="shared" si="58"/>
        <v/>
      </c>
      <c r="C520" s="245"/>
      <c r="D520" s="467"/>
      <c r="E520" s="467"/>
      <c r="F520" s="467"/>
      <c r="G520" s="467"/>
      <c r="H520" s="467"/>
      <c r="I520" s="467"/>
      <c r="J520" s="467"/>
      <c r="K520" s="467"/>
      <c r="L520" s="467"/>
      <c r="M520" s="467"/>
      <c r="N520" s="467"/>
      <c r="O520" s="467"/>
      <c r="P520" s="467"/>
      <c r="Q520" s="467"/>
      <c r="R520" s="442"/>
      <c r="S520" s="443"/>
      <c r="T520" s="443"/>
      <c r="U520" s="443"/>
      <c r="V520" s="443"/>
      <c r="W520" s="443"/>
      <c r="X520" s="443"/>
      <c r="Y520" s="443"/>
      <c r="Z520" s="443"/>
      <c r="AA520" s="443"/>
      <c r="AB520" s="415"/>
      <c r="AC520" s="416"/>
      <c r="AD520" s="416"/>
      <c r="AE520" s="416"/>
      <c r="AF520" s="417"/>
      <c r="AG520" s="415"/>
      <c r="AH520" s="416"/>
      <c r="AI520" s="416"/>
      <c r="AJ520" s="416"/>
      <c r="AK520" s="417"/>
      <c r="AL520" s="415"/>
      <c r="AM520" s="416"/>
      <c r="AN520" s="416"/>
      <c r="AO520" s="416"/>
      <c r="AP520" s="417"/>
      <c r="AQ520" s="415"/>
      <c r="AR520" s="416"/>
      <c r="AS520" s="416"/>
      <c r="AT520" s="416"/>
      <c r="AU520" s="417"/>
      <c r="AV520" s="424">
        <f t="shared" si="61"/>
        <v>0</v>
      </c>
      <c r="AW520" s="425"/>
      <c r="AX520" s="425"/>
      <c r="AY520" s="425"/>
      <c r="AZ520" s="426"/>
      <c r="CV520" s="86"/>
      <c r="DC520" s="222"/>
      <c r="DD520" s="491">
        <f>ROUND(Setup!$AP$6*AB520,0)</f>
        <v>0</v>
      </c>
      <c r="DE520" s="492"/>
      <c r="DF520" s="492"/>
      <c r="DG520" s="492"/>
      <c r="DH520" s="493"/>
      <c r="DI520" s="491">
        <f>ROUND(Setup!$AP$6*AG520,0)</f>
        <v>0</v>
      </c>
      <c r="DJ520" s="492"/>
      <c r="DK520" s="492"/>
      <c r="DL520" s="492"/>
      <c r="DM520" s="493"/>
      <c r="DN520" s="491">
        <f>ROUND(Setup!$AP$6*AL520,0)</f>
        <v>0</v>
      </c>
      <c r="DO520" s="492"/>
      <c r="DP520" s="492"/>
      <c r="DQ520" s="492"/>
      <c r="DR520" s="493"/>
      <c r="DS520" s="491">
        <f>ROUND(Setup!$AP$6*AQ520,0)</f>
        <v>0</v>
      </c>
      <c r="DT520" s="492"/>
      <c r="DU520" s="492"/>
      <c r="DV520" s="492"/>
      <c r="DW520" s="493"/>
      <c r="DX520" s="490">
        <f t="shared" si="62"/>
        <v>0</v>
      </c>
      <c r="DY520" s="314"/>
      <c r="DZ520" s="314"/>
      <c r="EA520" s="314"/>
      <c r="EB520" s="326"/>
      <c r="EC520" s="222"/>
    </row>
    <row r="521" spans="2:133" ht="15" customHeight="1" x14ac:dyDescent="0.2">
      <c r="B521" s="86" t="str">
        <f t="shared" si="58"/>
        <v/>
      </c>
      <c r="C521" s="240"/>
      <c r="D521" s="464"/>
      <c r="E521" s="464"/>
      <c r="F521" s="464"/>
      <c r="G521" s="464"/>
      <c r="H521" s="464"/>
      <c r="I521" s="464"/>
      <c r="J521" s="464"/>
      <c r="K521" s="464"/>
      <c r="L521" s="464"/>
      <c r="M521" s="464"/>
      <c r="N521" s="464"/>
      <c r="O521" s="464"/>
      <c r="P521" s="464"/>
      <c r="Q521" s="464"/>
      <c r="R521" s="442"/>
      <c r="S521" s="443"/>
      <c r="T521" s="443"/>
      <c r="U521" s="443"/>
      <c r="V521" s="443"/>
      <c r="W521" s="443"/>
      <c r="X521" s="443"/>
      <c r="Y521" s="443"/>
      <c r="Z521" s="443"/>
      <c r="AA521" s="443"/>
      <c r="AB521" s="415"/>
      <c r="AC521" s="416"/>
      <c r="AD521" s="416"/>
      <c r="AE521" s="416"/>
      <c r="AF521" s="417"/>
      <c r="AG521" s="415"/>
      <c r="AH521" s="416"/>
      <c r="AI521" s="416"/>
      <c r="AJ521" s="416"/>
      <c r="AK521" s="417"/>
      <c r="AL521" s="415"/>
      <c r="AM521" s="416"/>
      <c r="AN521" s="416"/>
      <c r="AO521" s="416"/>
      <c r="AP521" s="417"/>
      <c r="AQ521" s="415"/>
      <c r="AR521" s="416"/>
      <c r="AS521" s="416"/>
      <c r="AT521" s="416"/>
      <c r="AU521" s="417"/>
      <c r="AV521" s="424">
        <f t="shared" si="61"/>
        <v>0</v>
      </c>
      <c r="AW521" s="425"/>
      <c r="AX521" s="425"/>
      <c r="AY521" s="425"/>
      <c r="AZ521" s="426"/>
      <c r="CV521" s="86"/>
      <c r="DC521" s="222"/>
      <c r="DD521" s="491">
        <f>ROUND(Setup!$AP$6*AB521,0)</f>
        <v>0</v>
      </c>
      <c r="DE521" s="492"/>
      <c r="DF521" s="492"/>
      <c r="DG521" s="492"/>
      <c r="DH521" s="493"/>
      <c r="DI521" s="491">
        <f>ROUND(Setup!$AP$6*AG521,0)</f>
        <v>0</v>
      </c>
      <c r="DJ521" s="492"/>
      <c r="DK521" s="492"/>
      <c r="DL521" s="492"/>
      <c r="DM521" s="493"/>
      <c r="DN521" s="491">
        <f>ROUND(Setup!$AP$6*AL521,0)</f>
        <v>0</v>
      </c>
      <c r="DO521" s="492"/>
      <c r="DP521" s="492"/>
      <c r="DQ521" s="492"/>
      <c r="DR521" s="493"/>
      <c r="DS521" s="491">
        <f>ROUND(Setup!$AP$6*AQ521,0)</f>
        <v>0</v>
      </c>
      <c r="DT521" s="492"/>
      <c r="DU521" s="492"/>
      <c r="DV521" s="492"/>
      <c r="DW521" s="493"/>
      <c r="DX521" s="490">
        <f t="shared" si="62"/>
        <v>0</v>
      </c>
      <c r="DY521" s="314"/>
      <c r="DZ521" s="314"/>
      <c r="EA521" s="314"/>
      <c r="EB521" s="326"/>
      <c r="EC521" s="222"/>
    </row>
    <row r="522" spans="2:133" ht="15" customHeight="1" x14ac:dyDescent="0.2">
      <c r="B522" s="86" t="str">
        <f t="shared" si="58"/>
        <v/>
      </c>
      <c r="C522" s="240"/>
      <c r="D522" s="464"/>
      <c r="E522" s="464"/>
      <c r="F522" s="464"/>
      <c r="G522" s="464"/>
      <c r="H522" s="464"/>
      <c r="I522" s="464"/>
      <c r="J522" s="464"/>
      <c r="K522" s="464"/>
      <c r="L522" s="464"/>
      <c r="M522" s="464"/>
      <c r="N522" s="464"/>
      <c r="O522" s="464"/>
      <c r="P522" s="464"/>
      <c r="Q522" s="464"/>
      <c r="R522" s="442"/>
      <c r="S522" s="443"/>
      <c r="T522" s="443"/>
      <c r="U522" s="443"/>
      <c r="V522" s="443"/>
      <c r="W522" s="443"/>
      <c r="X522" s="443"/>
      <c r="Y522" s="443"/>
      <c r="Z522" s="443"/>
      <c r="AA522" s="443"/>
      <c r="AB522" s="415"/>
      <c r="AC522" s="416"/>
      <c r="AD522" s="416"/>
      <c r="AE522" s="416"/>
      <c r="AF522" s="417"/>
      <c r="AG522" s="415"/>
      <c r="AH522" s="416"/>
      <c r="AI522" s="416"/>
      <c r="AJ522" s="416"/>
      <c r="AK522" s="417"/>
      <c r="AL522" s="415"/>
      <c r="AM522" s="416"/>
      <c r="AN522" s="416"/>
      <c r="AO522" s="416"/>
      <c r="AP522" s="417"/>
      <c r="AQ522" s="415"/>
      <c r="AR522" s="416"/>
      <c r="AS522" s="416"/>
      <c r="AT522" s="416"/>
      <c r="AU522" s="417"/>
      <c r="AV522" s="424">
        <f t="shared" si="61"/>
        <v>0</v>
      </c>
      <c r="AW522" s="425"/>
      <c r="AX522" s="425"/>
      <c r="AY522" s="425"/>
      <c r="AZ522" s="426"/>
      <c r="CV522" s="86"/>
      <c r="DC522" s="222"/>
      <c r="DD522" s="491">
        <f>ROUND(Setup!$AP$6*AB522,0)</f>
        <v>0</v>
      </c>
      <c r="DE522" s="492"/>
      <c r="DF522" s="492"/>
      <c r="DG522" s="492"/>
      <c r="DH522" s="493"/>
      <c r="DI522" s="491">
        <f>ROUND(Setup!$AP$6*AG522,0)</f>
        <v>0</v>
      </c>
      <c r="DJ522" s="492"/>
      <c r="DK522" s="492"/>
      <c r="DL522" s="492"/>
      <c r="DM522" s="493"/>
      <c r="DN522" s="491">
        <f>ROUND(Setup!$AP$6*AL522,0)</f>
        <v>0</v>
      </c>
      <c r="DO522" s="492"/>
      <c r="DP522" s="492"/>
      <c r="DQ522" s="492"/>
      <c r="DR522" s="493"/>
      <c r="DS522" s="491">
        <f>ROUND(Setup!$AP$6*AQ522,0)</f>
        <v>0</v>
      </c>
      <c r="DT522" s="492"/>
      <c r="DU522" s="492"/>
      <c r="DV522" s="492"/>
      <c r="DW522" s="493"/>
      <c r="DX522" s="490">
        <f t="shared" si="62"/>
        <v>0</v>
      </c>
      <c r="DY522" s="314"/>
      <c r="DZ522" s="314"/>
      <c r="EA522" s="314"/>
      <c r="EB522" s="326"/>
      <c r="EC522" s="222"/>
    </row>
    <row r="523" spans="2:133" ht="15" customHeight="1" x14ac:dyDescent="0.2">
      <c r="B523" s="86" t="str">
        <f t="shared" si="58"/>
        <v/>
      </c>
      <c r="C523" s="240"/>
      <c r="D523" s="464"/>
      <c r="E523" s="464"/>
      <c r="F523" s="464"/>
      <c r="G523" s="464"/>
      <c r="H523" s="464"/>
      <c r="I523" s="464"/>
      <c r="J523" s="464"/>
      <c r="K523" s="464"/>
      <c r="L523" s="464"/>
      <c r="M523" s="464"/>
      <c r="N523" s="464"/>
      <c r="O523" s="464"/>
      <c r="P523" s="464"/>
      <c r="Q523" s="464"/>
      <c r="R523" s="442"/>
      <c r="S523" s="443"/>
      <c r="T523" s="443"/>
      <c r="U523" s="443"/>
      <c r="V523" s="443"/>
      <c r="W523" s="443"/>
      <c r="X523" s="443"/>
      <c r="Y523" s="443"/>
      <c r="Z523" s="443"/>
      <c r="AA523" s="443"/>
      <c r="AB523" s="415"/>
      <c r="AC523" s="416"/>
      <c r="AD523" s="416"/>
      <c r="AE523" s="416"/>
      <c r="AF523" s="417"/>
      <c r="AG523" s="415"/>
      <c r="AH523" s="416"/>
      <c r="AI523" s="416"/>
      <c r="AJ523" s="416"/>
      <c r="AK523" s="417"/>
      <c r="AL523" s="415"/>
      <c r="AM523" s="416"/>
      <c r="AN523" s="416"/>
      <c r="AO523" s="416"/>
      <c r="AP523" s="417"/>
      <c r="AQ523" s="415"/>
      <c r="AR523" s="416"/>
      <c r="AS523" s="416"/>
      <c r="AT523" s="416"/>
      <c r="AU523" s="417"/>
      <c r="AV523" s="424">
        <f t="shared" si="61"/>
        <v>0</v>
      </c>
      <c r="AW523" s="425"/>
      <c r="AX523" s="425"/>
      <c r="AY523" s="425"/>
      <c r="AZ523" s="426"/>
      <c r="CV523" s="86"/>
      <c r="DC523" s="222"/>
      <c r="DD523" s="491">
        <f>ROUND(Setup!$AP$6*AB523,0)</f>
        <v>0</v>
      </c>
      <c r="DE523" s="492"/>
      <c r="DF523" s="492"/>
      <c r="DG523" s="492"/>
      <c r="DH523" s="493"/>
      <c r="DI523" s="491">
        <f>ROUND(Setup!$AP$6*AG523,0)</f>
        <v>0</v>
      </c>
      <c r="DJ523" s="492"/>
      <c r="DK523" s="492"/>
      <c r="DL523" s="492"/>
      <c r="DM523" s="493"/>
      <c r="DN523" s="491">
        <f>ROUND(Setup!$AP$6*AL523,0)</f>
        <v>0</v>
      </c>
      <c r="DO523" s="492"/>
      <c r="DP523" s="492"/>
      <c r="DQ523" s="492"/>
      <c r="DR523" s="493"/>
      <c r="DS523" s="491">
        <f>ROUND(Setup!$AP$6*AQ523,0)</f>
        <v>0</v>
      </c>
      <c r="DT523" s="492"/>
      <c r="DU523" s="492"/>
      <c r="DV523" s="492"/>
      <c r="DW523" s="493"/>
      <c r="DX523" s="490">
        <f t="shared" si="62"/>
        <v>0</v>
      </c>
      <c r="DY523" s="314"/>
      <c r="DZ523" s="314"/>
      <c r="EA523" s="314"/>
      <c r="EB523" s="326"/>
      <c r="EC523" s="222"/>
    </row>
    <row r="524" spans="2:133" ht="15" customHeight="1" thickBot="1" x14ac:dyDescent="0.25">
      <c r="B524" s="86" t="str">
        <f t="shared" si="58"/>
        <v/>
      </c>
      <c r="C524" s="254"/>
      <c r="D524" s="463"/>
      <c r="E524" s="463"/>
      <c r="F524" s="463"/>
      <c r="G524" s="463"/>
      <c r="H524" s="463"/>
      <c r="I524" s="463"/>
      <c r="J524" s="463"/>
      <c r="K524" s="463"/>
      <c r="L524" s="463"/>
      <c r="M524" s="463"/>
      <c r="N524" s="463"/>
      <c r="O524" s="463"/>
      <c r="P524" s="463"/>
      <c r="Q524" s="463"/>
      <c r="R524" s="435"/>
      <c r="S524" s="436"/>
      <c r="T524" s="436"/>
      <c r="U524" s="436"/>
      <c r="V524" s="436"/>
      <c r="W524" s="436"/>
      <c r="X524" s="436"/>
      <c r="Y524" s="436"/>
      <c r="Z524" s="436"/>
      <c r="AA524" s="436"/>
      <c r="AB524" s="421"/>
      <c r="AC524" s="422"/>
      <c r="AD524" s="422"/>
      <c r="AE524" s="422"/>
      <c r="AF524" s="423"/>
      <c r="AG524" s="421"/>
      <c r="AH524" s="422"/>
      <c r="AI524" s="422"/>
      <c r="AJ524" s="422"/>
      <c r="AK524" s="423"/>
      <c r="AL524" s="421"/>
      <c r="AM524" s="422"/>
      <c r="AN524" s="422"/>
      <c r="AO524" s="422"/>
      <c r="AP524" s="423"/>
      <c r="AQ524" s="421"/>
      <c r="AR524" s="422"/>
      <c r="AS524" s="422"/>
      <c r="AT524" s="422"/>
      <c r="AU524" s="423"/>
      <c r="AV524" s="424">
        <f t="shared" si="61"/>
        <v>0</v>
      </c>
      <c r="AW524" s="425"/>
      <c r="AX524" s="425"/>
      <c r="AY524" s="425"/>
      <c r="AZ524" s="426"/>
      <c r="CV524" s="86"/>
      <c r="DC524" s="222"/>
      <c r="DD524" s="491">
        <f>ROUND(Setup!$AP$6*AB524,0)</f>
        <v>0</v>
      </c>
      <c r="DE524" s="492"/>
      <c r="DF524" s="492"/>
      <c r="DG524" s="492"/>
      <c r="DH524" s="493"/>
      <c r="DI524" s="491">
        <f>ROUND(Setup!$AP$6*AG524,0)</f>
        <v>0</v>
      </c>
      <c r="DJ524" s="492"/>
      <c r="DK524" s="492"/>
      <c r="DL524" s="492"/>
      <c r="DM524" s="493"/>
      <c r="DN524" s="491">
        <f>ROUND(Setup!$AP$6*AL524,0)</f>
        <v>0</v>
      </c>
      <c r="DO524" s="492"/>
      <c r="DP524" s="492"/>
      <c r="DQ524" s="492"/>
      <c r="DR524" s="493"/>
      <c r="DS524" s="491">
        <f>ROUND(Setup!$AP$6*AQ524,0)</f>
        <v>0</v>
      </c>
      <c r="DT524" s="492"/>
      <c r="DU524" s="492"/>
      <c r="DV524" s="492"/>
      <c r="DW524" s="493"/>
      <c r="DX524" s="490">
        <f t="shared" si="62"/>
        <v>0</v>
      </c>
      <c r="DY524" s="314"/>
      <c r="DZ524" s="314"/>
      <c r="EA524" s="314"/>
      <c r="EB524" s="326"/>
      <c r="EC524" s="222"/>
    </row>
    <row r="525" spans="2:133" ht="15" customHeight="1" thickTop="1" thickBot="1" x14ac:dyDescent="0.25">
      <c r="C525" s="437" t="str">
        <f>C396&amp;" TOTALT"</f>
        <v xml:space="preserve">  TOTALT</v>
      </c>
      <c r="D525" s="437"/>
      <c r="E525" s="437"/>
      <c r="F525" s="437"/>
      <c r="G525" s="437"/>
      <c r="H525" s="437"/>
      <c r="I525" s="437"/>
      <c r="J525" s="437"/>
      <c r="K525" s="437"/>
      <c r="L525" s="437"/>
      <c r="M525" s="437"/>
      <c r="N525" s="437"/>
      <c r="O525" s="437"/>
      <c r="P525" s="437"/>
      <c r="Q525" s="437"/>
      <c r="R525" s="438"/>
      <c r="S525" s="438"/>
      <c r="T525" s="438"/>
      <c r="U525" s="438"/>
      <c r="V525" s="438"/>
      <c r="W525" s="438"/>
      <c r="X525" s="438"/>
      <c r="Y525" s="438"/>
      <c r="Z525" s="438"/>
      <c r="AA525" s="438"/>
      <c r="AB525" s="431" t="str">
        <f>IF(AC397="","",SUM(AB399:AF524)-(2*SUMIF($R399:$AA524,$EG$94,AB399:AF524)))</f>
        <v/>
      </c>
      <c r="AC525" s="431"/>
      <c r="AD525" s="431"/>
      <c r="AE525" s="431"/>
      <c r="AF525" s="431"/>
      <c r="AG525" s="431" t="str">
        <f>IF(AH397="","",SUM(AG399:AK524)-(2*SUMIF($R399:$AA524,$EG$94,AG399:AK524)))</f>
        <v/>
      </c>
      <c r="AH525" s="431"/>
      <c r="AI525" s="431"/>
      <c r="AJ525" s="431"/>
      <c r="AK525" s="431"/>
      <c r="AL525" s="431" t="str">
        <f>IF(AM397="","",SUM(AL399:AP524)-(2*SUMIF($R399:$AA524,$EG$94,AL399:AP524)))</f>
        <v/>
      </c>
      <c r="AM525" s="431"/>
      <c r="AN525" s="431"/>
      <c r="AO525" s="431"/>
      <c r="AP525" s="431"/>
      <c r="AQ525" s="431" t="str">
        <f>IF(AR397="","",SUM(AQ399:AU524)-(2*SUMIF($R399:$AA524,$EG$94,AQ399:AU524)))</f>
        <v/>
      </c>
      <c r="AR525" s="431"/>
      <c r="AS525" s="431"/>
      <c r="AT525" s="431"/>
      <c r="AU525" s="431"/>
      <c r="AV525" s="431">
        <f>SUM(AB525:AU525)</f>
        <v>0</v>
      </c>
      <c r="AW525" s="431"/>
      <c r="AX525" s="431"/>
      <c r="AY525" s="431"/>
      <c r="AZ525" s="431"/>
      <c r="CV525" s="86"/>
      <c r="DC525" s="222"/>
      <c r="DD525" s="494" t="str">
        <f>IF(DE397="","",SUM(DD399:DH524)-(2*SUMIF($R399:$AA524,$EG$94,DD399:DH524)))</f>
        <v/>
      </c>
      <c r="DE525" s="494"/>
      <c r="DF525" s="494"/>
      <c r="DG525" s="494"/>
      <c r="DH525" s="494"/>
      <c r="DI525" s="494" t="str">
        <f>IF(DJ397="","",SUM(DI399:DM524)-(2*SUMIF($R399:$AA524,$EG$94,DI399:DM524)))</f>
        <v/>
      </c>
      <c r="DJ525" s="494"/>
      <c r="DK525" s="494"/>
      <c r="DL525" s="494"/>
      <c r="DM525" s="494"/>
      <c r="DN525" s="494" t="str">
        <f>IF(DO397="","",SUM(DN399:DR524)-(2*SUMIF($R399:$AA524,$EG$94,DN399:DR524)))</f>
        <v/>
      </c>
      <c r="DO525" s="494"/>
      <c r="DP525" s="494"/>
      <c r="DQ525" s="494"/>
      <c r="DR525" s="494"/>
      <c r="DS525" s="494" t="str">
        <f>IF(DT397="","",SUM(DS399:DW524)-(2*SUMIF($R399:$AA524,$EG$94,DS399:DW524)))</f>
        <v/>
      </c>
      <c r="DT525" s="494"/>
      <c r="DU525" s="494"/>
      <c r="DV525" s="494"/>
      <c r="DW525" s="494"/>
      <c r="DX525" s="494">
        <f>SUM(DD525:DW525)</f>
        <v>0</v>
      </c>
      <c r="DY525" s="494"/>
      <c r="DZ525" s="494"/>
      <c r="EA525" s="494"/>
      <c r="EB525" s="494"/>
      <c r="EC525" s="222"/>
    </row>
    <row r="526" spans="2:133" ht="15" customHeight="1" thickTop="1" x14ac:dyDescent="0.2">
      <c r="C526" s="161"/>
      <c r="D526" s="210"/>
      <c r="E526" s="210"/>
      <c r="F526" s="210"/>
      <c r="G526" s="210"/>
      <c r="H526" s="210"/>
      <c r="I526" s="210"/>
      <c r="J526" s="210"/>
      <c r="K526" s="210"/>
      <c r="L526" s="210"/>
      <c r="M526" s="210"/>
      <c r="N526" s="210"/>
      <c r="O526" s="210"/>
      <c r="P526" s="210"/>
      <c r="Q526" s="210"/>
      <c r="R526" s="210"/>
      <c r="S526" s="210"/>
      <c r="T526" s="210"/>
      <c r="X526" s="210"/>
      <c r="Y526" s="210"/>
      <c r="Z526" s="210"/>
      <c r="AA526" s="210"/>
      <c r="CV526" s="86"/>
      <c r="DC526" s="222"/>
      <c r="EC526" s="222"/>
    </row>
    <row r="527" spans="2:133" ht="15" customHeight="1" thickBot="1" x14ac:dyDescent="0.25">
      <c r="C527" s="446" t="str">
        <f>+Setup!B20&amp;" "&amp;Setup!C20:P20</f>
        <v xml:space="preserve"> </v>
      </c>
      <c r="D527" s="446"/>
      <c r="E527" s="446"/>
      <c r="F527" s="446"/>
      <c r="G527" s="446"/>
      <c r="H527" s="446"/>
      <c r="I527" s="446"/>
      <c r="J527" s="446"/>
      <c r="K527" s="446"/>
      <c r="L527" s="446"/>
      <c r="M527" s="446"/>
      <c r="N527" s="446"/>
      <c r="O527" s="446"/>
      <c r="P527" s="446"/>
      <c r="Q527" s="446"/>
      <c r="CV527" s="86"/>
      <c r="DC527" s="222"/>
      <c r="EC527" s="222"/>
    </row>
    <row r="528" spans="2:133" ht="15" customHeight="1" thickTop="1" x14ac:dyDescent="0.2">
      <c r="C528" s="444" t="s">
        <v>45</v>
      </c>
      <c r="D528" s="444" t="s">
        <v>54</v>
      </c>
      <c r="E528" s="444"/>
      <c r="F528" s="444"/>
      <c r="G528" s="444"/>
      <c r="H528" s="444"/>
      <c r="I528" s="444"/>
      <c r="J528" s="444"/>
      <c r="K528" s="444"/>
      <c r="L528" s="444"/>
      <c r="M528" s="444"/>
      <c r="N528" s="444"/>
      <c r="O528" s="444"/>
      <c r="P528" s="444"/>
      <c r="Q528" s="444"/>
      <c r="R528" s="447" t="s">
        <v>73</v>
      </c>
      <c r="S528" s="447"/>
      <c r="T528" s="447"/>
      <c r="U528" s="447"/>
      <c r="V528" s="447"/>
      <c r="W528" s="447"/>
      <c r="X528" s="447"/>
      <c r="Y528" s="447"/>
      <c r="Z528" s="447"/>
      <c r="AA528" s="447"/>
      <c r="AB528" s="225"/>
      <c r="AC528" s="430" t="str">
        <f>IF(Setup!$K$9="","",Setup!$K$9)</f>
        <v/>
      </c>
      <c r="AD528" s="430"/>
      <c r="AE528" s="430"/>
      <c r="AF528" s="430"/>
      <c r="AG528" s="226"/>
      <c r="AH528" s="430" t="str">
        <f>IF(Setup!$K$10="","",Setup!$K$10)</f>
        <v/>
      </c>
      <c r="AI528" s="430"/>
      <c r="AJ528" s="430"/>
      <c r="AK528" s="430"/>
      <c r="AL528" s="226"/>
      <c r="AM528" s="430" t="str">
        <f>IF(Setup!$K$11="","",Setup!$K$11)</f>
        <v/>
      </c>
      <c r="AN528" s="430"/>
      <c r="AO528" s="430"/>
      <c r="AP528" s="430"/>
      <c r="AQ528" s="226"/>
      <c r="AR528" s="430" t="str">
        <f>IF(Setup!$K$12="","",Setup!$K$12)</f>
        <v/>
      </c>
      <c r="AS528" s="430"/>
      <c r="AT528" s="430"/>
      <c r="AU528" s="430"/>
      <c r="AV528" s="227"/>
      <c r="AW528" s="427" t="s">
        <v>14</v>
      </c>
      <c r="AX528" s="427"/>
      <c r="AY528" s="427"/>
      <c r="AZ528" s="427"/>
      <c r="CV528" s="86"/>
      <c r="DC528" s="222"/>
      <c r="DD528" s="231"/>
      <c r="DE528" s="489" t="str">
        <f>IF(Setup!$K$9="","",Setup!$K$9)</f>
        <v/>
      </c>
      <c r="DF528" s="489"/>
      <c r="DG528" s="489"/>
      <c r="DH528" s="489"/>
      <c r="DI528" s="232"/>
      <c r="DJ528" s="489" t="str">
        <f>IF(Setup!$K$10="","",Setup!$K$10)</f>
        <v/>
      </c>
      <c r="DK528" s="489"/>
      <c r="DL528" s="489"/>
      <c r="DM528" s="489"/>
      <c r="DN528" s="232"/>
      <c r="DO528" s="489" t="str">
        <f>IF(Setup!$K$11="","",Setup!$K$11)</f>
        <v/>
      </c>
      <c r="DP528" s="489"/>
      <c r="DQ528" s="489"/>
      <c r="DR528" s="489"/>
      <c r="DS528" s="232"/>
      <c r="DT528" s="489" t="str">
        <f>IF(Setup!$K$12="","",Setup!$K$12)</f>
        <v/>
      </c>
      <c r="DU528" s="489"/>
      <c r="DV528" s="489"/>
      <c r="DW528" s="489"/>
      <c r="DX528" s="233"/>
      <c r="DY528" s="486" t="s">
        <v>14</v>
      </c>
      <c r="DZ528" s="486"/>
      <c r="EA528" s="486"/>
      <c r="EB528" s="486"/>
      <c r="EC528" s="222"/>
    </row>
    <row r="529" spans="2:133" ht="15" customHeight="1" thickBot="1" x14ac:dyDescent="0.25">
      <c r="C529" s="445"/>
      <c r="D529" s="445"/>
      <c r="E529" s="445"/>
      <c r="F529" s="445"/>
      <c r="G529" s="445"/>
      <c r="H529" s="445"/>
      <c r="I529" s="445"/>
      <c r="J529" s="445"/>
      <c r="K529" s="445"/>
      <c r="L529" s="445"/>
      <c r="M529" s="445"/>
      <c r="N529" s="445"/>
      <c r="O529" s="445"/>
      <c r="P529" s="445"/>
      <c r="Q529" s="445"/>
      <c r="R529" s="448"/>
      <c r="S529" s="448"/>
      <c r="T529" s="448"/>
      <c r="U529" s="448"/>
      <c r="V529" s="448"/>
      <c r="W529" s="448"/>
      <c r="X529" s="448"/>
      <c r="Y529" s="448"/>
      <c r="Z529" s="448"/>
      <c r="AA529" s="448"/>
      <c r="AB529" s="234"/>
      <c r="AC529" s="429" t="str">
        <f>IF(AC528="","","Kostn.")</f>
        <v/>
      </c>
      <c r="AD529" s="429"/>
      <c r="AE529" s="429"/>
      <c r="AF529" s="429"/>
      <c r="AG529" s="234"/>
      <c r="AH529" s="429" t="str">
        <f>IF(AH528="","","Kostn.")</f>
        <v/>
      </c>
      <c r="AI529" s="429"/>
      <c r="AJ529" s="429"/>
      <c r="AK529" s="429"/>
      <c r="AL529" s="234"/>
      <c r="AM529" s="429" t="str">
        <f>IF(AM528="","","Kostn.")</f>
        <v/>
      </c>
      <c r="AN529" s="429"/>
      <c r="AO529" s="429"/>
      <c r="AP529" s="429"/>
      <c r="AQ529" s="234"/>
      <c r="AR529" s="429" t="str">
        <f>IF(AR528="","","Kostn.")</f>
        <v/>
      </c>
      <c r="AS529" s="429"/>
      <c r="AT529" s="429"/>
      <c r="AU529" s="429"/>
      <c r="AV529" s="235"/>
      <c r="AW529" s="428"/>
      <c r="AX529" s="428"/>
      <c r="AY529" s="428"/>
      <c r="AZ529" s="428"/>
      <c r="CV529" s="86"/>
      <c r="DC529" s="222"/>
      <c r="DD529" s="236"/>
      <c r="DE529" s="488" t="str">
        <f>IF(DE528="","","Kostn.")</f>
        <v/>
      </c>
      <c r="DF529" s="488"/>
      <c r="DG529" s="488"/>
      <c r="DH529" s="488"/>
      <c r="DI529" s="236"/>
      <c r="DJ529" s="488" t="str">
        <f>IF(DJ528="","","Kostn.")</f>
        <v/>
      </c>
      <c r="DK529" s="488"/>
      <c r="DL529" s="488"/>
      <c r="DM529" s="488"/>
      <c r="DN529" s="236"/>
      <c r="DO529" s="488" t="str">
        <f>IF(DO528="","","Kostn.")</f>
        <v/>
      </c>
      <c r="DP529" s="488"/>
      <c r="DQ529" s="488"/>
      <c r="DR529" s="488"/>
      <c r="DS529" s="236"/>
      <c r="DT529" s="488" t="str">
        <f>IF(DT528="","","Kostn.")</f>
        <v/>
      </c>
      <c r="DU529" s="488"/>
      <c r="DV529" s="488"/>
      <c r="DW529" s="488"/>
      <c r="DX529" s="237"/>
      <c r="DY529" s="487"/>
      <c r="DZ529" s="487"/>
      <c r="EA529" s="487"/>
      <c r="EB529" s="487"/>
      <c r="EC529" s="222"/>
    </row>
    <row r="530" spans="2:133" ht="15" customHeight="1" thickTop="1" x14ac:dyDescent="0.2">
      <c r="B530" s="86" t="str">
        <f t="shared" ref="B530:B593" si="63">IF(C530="","",VLOOKUP(C530,$CP$11:$CQ$152,2,FALSE))</f>
        <v/>
      </c>
      <c r="C530" s="245"/>
      <c r="D530" s="469"/>
      <c r="E530" s="414"/>
      <c r="F530" s="414"/>
      <c r="G530" s="414"/>
      <c r="H530" s="414"/>
      <c r="I530" s="414"/>
      <c r="J530" s="414"/>
      <c r="K530" s="414"/>
      <c r="L530" s="414"/>
      <c r="M530" s="414"/>
      <c r="N530" s="414"/>
      <c r="O530" s="414"/>
      <c r="P530" s="414"/>
      <c r="Q530" s="470"/>
      <c r="R530" s="455"/>
      <c r="S530" s="456"/>
      <c r="T530" s="456"/>
      <c r="U530" s="456"/>
      <c r="V530" s="456"/>
      <c r="W530" s="456"/>
      <c r="X530" s="456"/>
      <c r="Y530" s="456"/>
      <c r="Z530" s="456"/>
      <c r="AA530" s="456"/>
      <c r="AB530" s="452"/>
      <c r="AC530" s="453"/>
      <c r="AD530" s="453"/>
      <c r="AE530" s="453"/>
      <c r="AF530" s="454"/>
      <c r="AG530" s="452"/>
      <c r="AH530" s="453"/>
      <c r="AI530" s="453"/>
      <c r="AJ530" s="453"/>
      <c r="AK530" s="454"/>
      <c r="AL530" s="452"/>
      <c r="AM530" s="453"/>
      <c r="AN530" s="453"/>
      <c r="AO530" s="453"/>
      <c r="AP530" s="454"/>
      <c r="AQ530" s="452"/>
      <c r="AR530" s="453"/>
      <c r="AS530" s="453"/>
      <c r="AT530" s="453"/>
      <c r="AU530" s="454"/>
      <c r="AV530" s="477">
        <f t="shared" ref="AV530:AV538" si="64">ROUND((SUM(AB530:AU530)),0)</f>
        <v>0</v>
      </c>
      <c r="AW530" s="478"/>
      <c r="AX530" s="478"/>
      <c r="AY530" s="478"/>
      <c r="AZ530" s="479"/>
      <c r="DC530" s="222"/>
      <c r="DD530" s="491">
        <f>ROUND(Setup!$AP$6*AB530,0)</f>
        <v>0</v>
      </c>
      <c r="DE530" s="492"/>
      <c r="DF530" s="492"/>
      <c r="DG530" s="492"/>
      <c r="DH530" s="493"/>
      <c r="DI530" s="491">
        <f>ROUND(Setup!$AP$6*AG530,0)</f>
        <v>0</v>
      </c>
      <c r="DJ530" s="492"/>
      <c r="DK530" s="492"/>
      <c r="DL530" s="492"/>
      <c r="DM530" s="493"/>
      <c r="DN530" s="491">
        <f>ROUND(Setup!$AP$6*AL530,0)</f>
        <v>0</v>
      </c>
      <c r="DO530" s="492"/>
      <c r="DP530" s="492"/>
      <c r="DQ530" s="492"/>
      <c r="DR530" s="493"/>
      <c r="DS530" s="491">
        <f>ROUND(Setup!$AP$6*AQ530,0)</f>
        <v>0</v>
      </c>
      <c r="DT530" s="492"/>
      <c r="DU530" s="492"/>
      <c r="DV530" s="492"/>
      <c r="DW530" s="493"/>
      <c r="DX530" s="316">
        <f t="shared" ref="DX530:DX538" si="65">ROUND((SUM(DD530:DW530)),0)</f>
        <v>0</v>
      </c>
      <c r="DY530" s="286"/>
      <c r="DZ530" s="286"/>
      <c r="EA530" s="286"/>
      <c r="EB530" s="295"/>
      <c r="EC530" s="222"/>
    </row>
    <row r="531" spans="2:133" ht="15" customHeight="1" x14ac:dyDescent="0.2">
      <c r="B531" s="86" t="str">
        <f t="shared" si="63"/>
        <v/>
      </c>
      <c r="C531" s="255"/>
      <c r="D531" s="439"/>
      <c r="E531" s="440"/>
      <c r="F531" s="440"/>
      <c r="G531" s="440"/>
      <c r="H531" s="440"/>
      <c r="I531" s="440"/>
      <c r="J531" s="440"/>
      <c r="K531" s="440"/>
      <c r="L531" s="440"/>
      <c r="M531" s="440"/>
      <c r="N531" s="440"/>
      <c r="O531" s="440"/>
      <c r="P531" s="440"/>
      <c r="Q531" s="441"/>
      <c r="R531" s="442"/>
      <c r="S531" s="443"/>
      <c r="T531" s="443"/>
      <c r="U531" s="443"/>
      <c r="V531" s="443"/>
      <c r="W531" s="443"/>
      <c r="X531" s="443"/>
      <c r="Y531" s="443"/>
      <c r="Z531" s="443"/>
      <c r="AA531" s="443"/>
      <c r="AB531" s="415"/>
      <c r="AC531" s="416"/>
      <c r="AD531" s="416"/>
      <c r="AE531" s="416"/>
      <c r="AF531" s="417"/>
      <c r="AG531" s="415"/>
      <c r="AH531" s="416"/>
      <c r="AI531" s="416"/>
      <c r="AJ531" s="416"/>
      <c r="AK531" s="417"/>
      <c r="AL531" s="415"/>
      <c r="AM531" s="416"/>
      <c r="AN531" s="416"/>
      <c r="AO531" s="416"/>
      <c r="AP531" s="417"/>
      <c r="AQ531" s="415"/>
      <c r="AR531" s="416"/>
      <c r="AS531" s="416"/>
      <c r="AT531" s="416"/>
      <c r="AU531" s="417"/>
      <c r="AV531" s="424">
        <f t="shared" si="64"/>
        <v>0</v>
      </c>
      <c r="AW531" s="425"/>
      <c r="AX531" s="425"/>
      <c r="AY531" s="425"/>
      <c r="AZ531" s="426"/>
      <c r="DC531" s="222"/>
      <c r="DD531" s="491">
        <f>ROUND(Setup!$AP$6*AB531,0)</f>
        <v>0</v>
      </c>
      <c r="DE531" s="492"/>
      <c r="DF531" s="492"/>
      <c r="DG531" s="492"/>
      <c r="DH531" s="493"/>
      <c r="DI531" s="491">
        <f>ROUND(Setup!$AP$6*AG531,0)</f>
        <v>0</v>
      </c>
      <c r="DJ531" s="492"/>
      <c r="DK531" s="492"/>
      <c r="DL531" s="492"/>
      <c r="DM531" s="493"/>
      <c r="DN531" s="491">
        <f>ROUND(Setup!$AP$6*AL531,0)</f>
        <v>0</v>
      </c>
      <c r="DO531" s="492"/>
      <c r="DP531" s="492"/>
      <c r="DQ531" s="492"/>
      <c r="DR531" s="493"/>
      <c r="DS531" s="491">
        <f>ROUND(Setup!$AP$6*AQ531,0)</f>
        <v>0</v>
      </c>
      <c r="DT531" s="492"/>
      <c r="DU531" s="492"/>
      <c r="DV531" s="492"/>
      <c r="DW531" s="493"/>
      <c r="DX531" s="490">
        <f t="shared" si="65"/>
        <v>0</v>
      </c>
      <c r="DY531" s="314"/>
      <c r="DZ531" s="314"/>
      <c r="EA531" s="314"/>
      <c r="EB531" s="326"/>
      <c r="EC531" s="222"/>
    </row>
    <row r="532" spans="2:133" ht="15" customHeight="1" x14ac:dyDescent="0.2">
      <c r="B532" s="86" t="str">
        <f t="shared" si="63"/>
        <v/>
      </c>
      <c r="C532" s="255"/>
      <c r="D532" s="439"/>
      <c r="E532" s="440"/>
      <c r="F532" s="440"/>
      <c r="G532" s="440"/>
      <c r="H532" s="440"/>
      <c r="I532" s="440"/>
      <c r="J532" s="440"/>
      <c r="K532" s="440"/>
      <c r="L532" s="440"/>
      <c r="M532" s="440"/>
      <c r="N532" s="440"/>
      <c r="O532" s="440"/>
      <c r="P532" s="440"/>
      <c r="Q532" s="441"/>
      <c r="R532" s="442"/>
      <c r="S532" s="443"/>
      <c r="T532" s="443"/>
      <c r="U532" s="443"/>
      <c r="V532" s="443"/>
      <c r="W532" s="443"/>
      <c r="X532" s="443"/>
      <c r="Y532" s="443"/>
      <c r="Z532" s="443"/>
      <c r="AA532" s="443"/>
      <c r="AB532" s="415"/>
      <c r="AC532" s="416"/>
      <c r="AD532" s="416"/>
      <c r="AE532" s="416"/>
      <c r="AF532" s="417"/>
      <c r="AG532" s="415"/>
      <c r="AH532" s="416"/>
      <c r="AI532" s="416"/>
      <c r="AJ532" s="416"/>
      <c r="AK532" s="417"/>
      <c r="AL532" s="415"/>
      <c r="AM532" s="416"/>
      <c r="AN532" s="416"/>
      <c r="AO532" s="416"/>
      <c r="AP532" s="417"/>
      <c r="AQ532" s="415"/>
      <c r="AR532" s="416"/>
      <c r="AS532" s="416"/>
      <c r="AT532" s="416"/>
      <c r="AU532" s="417"/>
      <c r="AV532" s="424">
        <f t="shared" si="64"/>
        <v>0</v>
      </c>
      <c r="AW532" s="425"/>
      <c r="AX532" s="425"/>
      <c r="AY532" s="425"/>
      <c r="AZ532" s="426"/>
      <c r="DC532" s="222"/>
      <c r="DD532" s="491">
        <f>ROUND(Setup!$AP$6*AB532,0)</f>
        <v>0</v>
      </c>
      <c r="DE532" s="492"/>
      <c r="DF532" s="492"/>
      <c r="DG532" s="492"/>
      <c r="DH532" s="493"/>
      <c r="DI532" s="491">
        <f>ROUND(Setup!$AP$6*AG532,0)</f>
        <v>0</v>
      </c>
      <c r="DJ532" s="492"/>
      <c r="DK532" s="492"/>
      <c r="DL532" s="492"/>
      <c r="DM532" s="493"/>
      <c r="DN532" s="491">
        <f>ROUND(Setup!$AP$6*AL532,0)</f>
        <v>0</v>
      </c>
      <c r="DO532" s="492"/>
      <c r="DP532" s="492"/>
      <c r="DQ532" s="492"/>
      <c r="DR532" s="493"/>
      <c r="DS532" s="491">
        <f>ROUND(Setup!$AP$6*AQ532,0)</f>
        <v>0</v>
      </c>
      <c r="DT532" s="492"/>
      <c r="DU532" s="492"/>
      <c r="DV532" s="492"/>
      <c r="DW532" s="493"/>
      <c r="DX532" s="490">
        <f t="shared" si="65"/>
        <v>0</v>
      </c>
      <c r="DY532" s="314"/>
      <c r="DZ532" s="314"/>
      <c r="EA532" s="314"/>
      <c r="EB532" s="326"/>
      <c r="EC532" s="222"/>
    </row>
    <row r="533" spans="2:133" ht="15" customHeight="1" x14ac:dyDescent="0.2">
      <c r="B533" s="86" t="str">
        <f t="shared" si="63"/>
        <v/>
      </c>
      <c r="C533" s="255"/>
      <c r="D533" s="439"/>
      <c r="E533" s="440"/>
      <c r="F533" s="440"/>
      <c r="G533" s="440"/>
      <c r="H533" s="440"/>
      <c r="I533" s="440"/>
      <c r="J533" s="440"/>
      <c r="K533" s="440"/>
      <c r="L533" s="440"/>
      <c r="M533" s="440"/>
      <c r="N533" s="440"/>
      <c r="O533" s="440"/>
      <c r="P533" s="440"/>
      <c r="Q533" s="441"/>
      <c r="R533" s="442"/>
      <c r="S533" s="443"/>
      <c r="T533" s="443"/>
      <c r="U533" s="443"/>
      <c r="V533" s="443"/>
      <c r="W533" s="443"/>
      <c r="X533" s="443"/>
      <c r="Y533" s="443"/>
      <c r="Z533" s="443"/>
      <c r="AA533" s="443"/>
      <c r="AB533" s="415"/>
      <c r="AC533" s="416"/>
      <c r="AD533" s="416"/>
      <c r="AE533" s="416"/>
      <c r="AF533" s="417"/>
      <c r="AG533" s="415"/>
      <c r="AH533" s="416"/>
      <c r="AI533" s="416"/>
      <c r="AJ533" s="416"/>
      <c r="AK533" s="417"/>
      <c r="AL533" s="415"/>
      <c r="AM533" s="416"/>
      <c r="AN533" s="416"/>
      <c r="AO533" s="416"/>
      <c r="AP533" s="417"/>
      <c r="AQ533" s="415"/>
      <c r="AR533" s="416"/>
      <c r="AS533" s="416"/>
      <c r="AT533" s="416"/>
      <c r="AU533" s="417"/>
      <c r="AV533" s="424">
        <f t="shared" si="64"/>
        <v>0</v>
      </c>
      <c r="AW533" s="425"/>
      <c r="AX533" s="425"/>
      <c r="AY533" s="425"/>
      <c r="AZ533" s="426"/>
      <c r="DC533" s="222"/>
      <c r="DD533" s="491">
        <f>ROUND(Setup!$AP$6*AB533,0)</f>
        <v>0</v>
      </c>
      <c r="DE533" s="492"/>
      <c r="DF533" s="492"/>
      <c r="DG533" s="492"/>
      <c r="DH533" s="493"/>
      <c r="DI533" s="491">
        <f>ROUND(Setup!$AP$6*AG533,0)</f>
        <v>0</v>
      </c>
      <c r="DJ533" s="492"/>
      <c r="DK533" s="492"/>
      <c r="DL533" s="492"/>
      <c r="DM533" s="493"/>
      <c r="DN533" s="491">
        <f>ROUND(Setup!$AP$6*AL533,0)</f>
        <v>0</v>
      </c>
      <c r="DO533" s="492"/>
      <c r="DP533" s="492"/>
      <c r="DQ533" s="492"/>
      <c r="DR533" s="493"/>
      <c r="DS533" s="491">
        <f>ROUND(Setup!$AP$6*AQ533,0)</f>
        <v>0</v>
      </c>
      <c r="DT533" s="492"/>
      <c r="DU533" s="492"/>
      <c r="DV533" s="492"/>
      <c r="DW533" s="493"/>
      <c r="DX533" s="490">
        <f t="shared" si="65"/>
        <v>0</v>
      </c>
      <c r="DY533" s="314"/>
      <c r="DZ533" s="314"/>
      <c r="EA533" s="314"/>
      <c r="EB533" s="326"/>
      <c r="EC533" s="222"/>
    </row>
    <row r="534" spans="2:133" ht="15" customHeight="1" x14ac:dyDescent="0.2">
      <c r="B534" s="86" t="str">
        <f t="shared" si="63"/>
        <v/>
      </c>
      <c r="C534" s="255"/>
      <c r="D534" s="439"/>
      <c r="E534" s="440"/>
      <c r="F534" s="440"/>
      <c r="G534" s="440"/>
      <c r="H534" s="440"/>
      <c r="I534" s="440"/>
      <c r="J534" s="440"/>
      <c r="K534" s="440"/>
      <c r="L534" s="440"/>
      <c r="M534" s="440"/>
      <c r="N534" s="440"/>
      <c r="O534" s="440"/>
      <c r="P534" s="440"/>
      <c r="Q534" s="441"/>
      <c r="R534" s="442"/>
      <c r="S534" s="443"/>
      <c r="T534" s="443"/>
      <c r="U534" s="443"/>
      <c r="V534" s="443"/>
      <c r="W534" s="443"/>
      <c r="X534" s="443"/>
      <c r="Y534" s="443"/>
      <c r="Z534" s="443"/>
      <c r="AA534" s="443"/>
      <c r="AB534" s="415"/>
      <c r="AC534" s="416"/>
      <c r="AD534" s="416"/>
      <c r="AE534" s="416"/>
      <c r="AF534" s="417"/>
      <c r="AG534" s="415"/>
      <c r="AH534" s="416"/>
      <c r="AI534" s="416"/>
      <c r="AJ534" s="416"/>
      <c r="AK534" s="417"/>
      <c r="AL534" s="415"/>
      <c r="AM534" s="416"/>
      <c r="AN534" s="416"/>
      <c r="AO534" s="416"/>
      <c r="AP534" s="417"/>
      <c r="AQ534" s="415"/>
      <c r="AR534" s="416"/>
      <c r="AS534" s="416"/>
      <c r="AT534" s="416"/>
      <c r="AU534" s="417"/>
      <c r="AV534" s="424">
        <f t="shared" si="64"/>
        <v>0</v>
      </c>
      <c r="AW534" s="425"/>
      <c r="AX534" s="425"/>
      <c r="AY534" s="425"/>
      <c r="AZ534" s="426"/>
      <c r="DC534" s="222"/>
      <c r="DD534" s="491">
        <f>ROUND(Setup!$AP$6*AB534,0)</f>
        <v>0</v>
      </c>
      <c r="DE534" s="492"/>
      <c r="DF534" s="492"/>
      <c r="DG534" s="492"/>
      <c r="DH534" s="493"/>
      <c r="DI534" s="491">
        <f>ROUND(Setup!$AP$6*AG534,0)</f>
        <v>0</v>
      </c>
      <c r="DJ534" s="492"/>
      <c r="DK534" s="492"/>
      <c r="DL534" s="492"/>
      <c r="DM534" s="493"/>
      <c r="DN534" s="491">
        <f>ROUND(Setup!$AP$6*AL534,0)</f>
        <v>0</v>
      </c>
      <c r="DO534" s="492"/>
      <c r="DP534" s="492"/>
      <c r="DQ534" s="492"/>
      <c r="DR534" s="493"/>
      <c r="DS534" s="491">
        <f>ROUND(Setup!$AP$6*AQ534,0)</f>
        <v>0</v>
      </c>
      <c r="DT534" s="492"/>
      <c r="DU534" s="492"/>
      <c r="DV534" s="492"/>
      <c r="DW534" s="493"/>
      <c r="DX534" s="490">
        <f t="shared" si="65"/>
        <v>0</v>
      </c>
      <c r="DY534" s="314"/>
      <c r="DZ534" s="314"/>
      <c r="EA534" s="314"/>
      <c r="EB534" s="326"/>
      <c r="EC534" s="222"/>
    </row>
    <row r="535" spans="2:133" ht="15" customHeight="1" x14ac:dyDescent="0.2">
      <c r="B535" s="86" t="str">
        <f t="shared" si="63"/>
        <v/>
      </c>
      <c r="C535" s="241"/>
      <c r="D535" s="466"/>
      <c r="E535" s="466"/>
      <c r="F535" s="466"/>
      <c r="G535" s="466"/>
      <c r="H535" s="466"/>
      <c r="I535" s="466"/>
      <c r="J535" s="466"/>
      <c r="K535" s="466"/>
      <c r="L535" s="466"/>
      <c r="M535" s="466"/>
      <c r="N535" s="466"/>
      <c r="O535" s="466"/>
      <c r="P535" s="466"/>
      <c r="Q535" s="466"/>
      <c r="R535" s="442"/>
      <c r="S535" s="443"/>
      <c r="T535" s="443"/>
      <c r="U535" s="443"/>
      <c r="V535" s="443"/>
      <c r="W535" s="443"/>
      <c r="X535" s="443"/>
      <c r="Y535" s="443"/>
      <c r="Z535" s="443"/>
      <c r="AA535" s="443"/>
      <c r="AB535" s="452"/>
      <c r="AC535" s="453"/>
      <c r="AD535" s="453"/>
      <c r="AE535" s="453"/>
      <c r="AF535" s="454"/>
      <c r="AG535" s="452"/>
      <c r="AH535" s="453"/>
      <c r="AI535" s="453"/>
      <c r="AJ535" s="453"/>
      <c r="AK535" s="454"/>
      <c r="AL535" s="452"/>
      <c r="AM535" s="453"/>
      <c r="AN535" s="453"/>
      <c r="AO535" s="453"/>
      <c r="AP535" s="454"/>
      <c r="AQ535" s="415"/>
      <c r="AR535" s="416"/>
      <c r="AS535" s="416"/>
      <c r="AT535" s="416"/>
      <c r="AU535" s="417"/>
      <c r="AV535" s="424">
        <f t="shared" si="64"/>
        <v>0</v>
      </c>
      <c r="AW535" s="425"/>
      <c r="AX535" s="425"/>
      <c r="AY535" s="425"/>
      <c r="AZ535" s="426"/>
      <c r="DC535" s="222"/>
      <c r="DD535" s="491">
        <f>ROUND(Setup!$AP$6*AB535,0)</f>
        <v>0</v>
      </c>
      <c r="DE535" s="492"/>
      <c r="DF535" s="492"/>
      <c r="DG535" s="492"/>
      <c r="DH535" s="493"/>
      <c r="DI535" s="491">
        <f>ROUND(Setup!$AP$6*AG535,0)</f>
        <v>0</v>
      </c>
      <c r="DJ535" s="492"/>
      <c r="DK535" s="492"/>
      <c r="DL535" s="492"/>
      <c r="DM535" s="493"/>
      <c r="DN535" s="491">
        <f>ROUND(Setup!$AP$6*AL535,0)</f>
        <v>0</v>
      </c>
      <c r="DO535" s="492"/>
      <c r="DP535" s="492"/>
      <c r="DQ535" s="492"/>
      <c r="DR535" s="493"/>
      <c r="DS535" s="491">
        <f>ROUND(Setup!$AP$6*AQ535,0)</f>
        <v>0</v>
      </c>
      <c r="DT535" s="492"/>
      <c r="DU535" s="492"/>
      <c r="DV535" s="492"/>
      <c r="DW535" s="493"/>
      <c r="DX535" s="490">
        <f t="shared" si="65"/>
        <v>0</v>
      </c>
      <c r="DY535" s="314"/>
      <c r="DZ535" s="314"/>
      <c r="EA535" s="314"/>
      <c r="EB535" s="326"/>
      <c r="EC535" s="222"/>
    </row>
    <row r="536" spans="2:133" ht="15" customHeight="1" x14ac:dyDescent="0.2">
      <c r="B536" s="86" t="str">
        <f t="shared" si="63"/>
        <v/>
      </c>
      <c r="C536" s="241"/>
      <c r="D536" s="466"/>
      <c r="E536" s="466"/>
      <c r="F536" s="466"/>
      <c r="G536" s="466"/>
      <c r="H536" s="466"/>
      <c r="I536" s="466"/>
      <c r="J536" s="466"/>
      <c r="K536" s="466"/>
      <c r="L536" s="466"/>
      <c r="M536" s="466"/>
      <c r="N536" s="466"/>
      <c r="O536" s="466"/>
      <c r="P536" s="466"/>
      <c r="Q536" s="466"/>
      <c r="R536" s="442"/>
      <c r="S536" s="443"/>
      <c r="T536" s="443"/>
      <c r="U536" s="443"/>
      <c r="V536" s="443"/>
      <c r="W536" s="443"/>
      <c r="X536" s="443"/>
      <c r="Y536" s="443"/>
      <c r="Z536" s="443"/>
      <c r="AA536" s="443"/>
      <c r="AB536" s="452"/>
      <c r="AC536" s="453"/>
      <c r="AD536" s="453"/>
      <c r="AE536" s="453"/>
      <c r="AF536" s="454"/>
      <c r="AG536" s="415"/>
      <c r="AH536" s="416"/>
      <c r="AI536" s="416"/>
      <c r="AJ536" s="416"/>
      <c r="AK536" s="417"/>
      <c r="AL536" s="415"/>
      <c r="AM536" s="416"/>
      <c r="AN536" s="416"/>
      <c r="AO536" s="416"/>
      <c r="AP536" s="417"/>
      <c r="AQ536" s="415"/>
      <c r="AR536" s="416"/>
      <c r="AS536" s="416"/>
      <c r="AT536" s="416"/>
      <c r="AU536" s="417"/>
      <c r="AV536" s="424">
        <f t="shared" si="64"/>
        <v>0</v>
      </c>
      <c r="AW536" s="425"/>
      <c r="AX536" s="425"/>
      <c r="AY536" s="425"/>
      <c r="AZ536" s="426"/>
      <c r="DC536" s="222"/>
      <c r="DD536" s="491">
        <f>ROUND(Setup!$AP$6*AB536,0)</f>
        <v>0</v>
      </c>
      <c r="DE536" s="492"/>
      <c r="DF536" s="492"/>
      <c r="DG536" s="492"/>
      <c r="DH536" s="493"/>
      <c r="DI536" s="491">
        <f>ROUND(Setup!$AP$6*AG536,0)</f>
        <v>0</v>
      </c>
      <c r="DJ536" s="492"/>
      <c r="DK536" s="492"/>
      <c r="DL536" s="492"/>
      <c r="DM536" s="493"/>
      <c r="DN536" s="491">
        <f>ROUND(Setup!$AP$6*AL536,0)</f>
        <v>0</v>
      </c>
      <c r="DO536" s="492"/>
      <c r="DP536" s="492"/>
      <c r="DQ536" s="492"/>
      <c r="DR536" s="493"/>
      <c r="DS536" s="491">
        <f>ROUND(Setup!$AP$6*AQ536,0)</f>
        <v>0</v>
      </c>
      <c r="DT536" s="492"/>
      <c r="DU536" s="492"/>
      <c r="DV536" s="492"/>
      <c r="DW536" s="493"/>
      <c r="DX536" s="490">
        <f t="shared" si="65"/>
        <v>0</v>
      </c>
      <c r="DY536" s="314"/>
      <c r="DZ536" s="314"/>
      <c r="EA536" s="314"/>
      <c r="EB536" s="326"/>
      <c r="EC536" s="222"/>
    </row>
    <row r="537" spans="2:133" ht="15" customHeight="1" x14ac:dyDescent="0.2">
      <c r="B537" s="86" t="str">
        <f t="shared" si="63"/>
        <v/>
      </c>
      <c r="C537" s="255"/>
      <c r="D537" s="439"/>
      <c r="E537" s="440"/>
      <c r="F537" s="440"/>
      <c r="G537" s="440"/>
      <c r="H537" s="440"/>
      <c r="I537" s="440"/>
      <c r="J537" s="440"/>
      <c r="K537" s="440"/>
      <c r="L537" s="440"/>
      <c r="M537" s="440"/>
      <c r="N537" s="440"/>
      <c r="O537" s="440"/>
      <c r="P537" s="440"/>
      <c r="Q537" s="441"/>
      <c r="R537" s="442"/>
      <c r="S537" s="443"/>
      <c r="T537" s="443"/>
      <c r="U537" s="443"/>
      <c r="V537" s="443"/>
      <c r="W537" s="443"/>
      <c r="X537" s="443"/>
      <c r="Y537" s="443"/>
      <c r="Z537" s="443"/>
      <c r="AA537" s="443"/>
      <c r="AB537" s="415"/>
      <c r="AC537" s="416"/>
      <c r="AD537" s="416"/>
      <c r="AE537" s="416"/>
      <c r="AF537" s="417"/>
      <c r="AG537" s="415"/>
      <c r="AH537" s="416"/>
      <c r="AI537" s="416"/>
      <c r="AJ537" s="416"/>
      <c r="AK537" s="417"/>
      <c r="AL537" s="415"/>
      <c r="AM537" s="416"/>
      <c r="AN537" s="416"/>
      <c r="AO537" s="416"/>
      <c r="AP537" s="417"/>
      <c r="AQ537" s="415"/>
      <c r="AR537" s="416"/>
      <c r="AS537" s="416"/>
      <c r="AT537" s="416"/>
      <c r="AU537" s="417"/>
      <c r="AV537" s="424">
        <f t="shared" si="64"/>
        <v>0</v>
      </c>
      <c r="AW537" s="425"/>
      <c r="AX537" s="425"/>
      <c r="AY537" s="425"/>
      <c r="AZ537" s="426"/>
      <c r="DC537" s="222"/>
      <c r="DD537" s="491">
        <f>ROUND(Setup!$AP$6*AB537,0)</f>
        <v>0</v>
      </c>
      <c r="DE537" s="492"/>
      <c r="DF537" s="492"/>
      <c r="DG537" s="492"/>
      <c r="DH537" s="493"/>
      <c r="DI537" s="491">
        <f>ROUND(Setup!$AP$6*AG537,0)</f>
        <v>0</v>
      </c>
      <c r="DJ537" s="492"/>
      <c r="DK537" s="492"/>
      <c r="DL537" s="492"/>
      <c r="DM537" s="493"/>
      <c r="DN537" s="491">
        <f>ROUND(Setup!$AP$6*AL537,0)</f>
        <v>0</v>
      </c>
      <c r="DO537" s="492"/>
      <c r="DP537" s="492"/>
      <c r="DQ537" s="492"/>
      <c r="DR537" s="493"/>
      <c r="DS537" s="491">
        <f>ROUND(Setup!$AP$6*AQ537,0)</f>
        <v>0</v>
      </c>
      <c r="DT537" s="492"/>
      <c r="DU537" s="492"/>
      <c r="DV537" s="492"/>
      <c r="DW537" s="493"/>
      <c r="DX537" s="490">
        <f t="shared" si="65"/>
        <v>0</v>
      </c>
      <c r="DY537" s="314"/>
      <c r="DZ537" s="314"/>
      <c r="EA537" s="314"/>
      <c r="EB537" s="326"/>
      <c r="EC537" s="222"/>
    </row>
    <row r="538" spans="2:133" ht="15" customHeight="1" x14ac:dyDescent="0.2">
      <c r="B538" s="86" t="str">
        <f t="shared" si="63"/>
        <v/>
      </c>
      <c r="C538" s="255"/>
      <c r="D538" s="439"/>
      <c r="E538" s="440"/>
      <c r="F538" s="440"/>
      <c r="G538" s="440"/>
      <c r="H538" s="440"/>
      <c r="I538" s="440"/>
      <c r="J538" s="440"/>
      <c r="K538" s="440"/>
      <c r="L538" s="440"/>
      <c r="M538" s="440"/>
      <c r="N538" s="440"/>
      <c r="O538" s="440"/>
      <c r="P538" s="440"/>
      <c r="Q538" s="441"/>
      <c r="R538" s="442"/>
      <c r="S538" s="443"/>
      <c r="T538" s="443"/>
      <c r="U538" s="443"/>
      <c r="V538" s="443"/>
      <c r="W538" s="443"/>
      <c r="X538" s="443"/>
      <c r="Y538" s="443"/>
      <c r="Z538" s="443"/>
      <c r="AA538" s="443"/>
      <c r="AB538" s="415"/>
      <c r="AC538" s="416"/>
      <c r="AD538" s="416"/>
      <c r="AE538" s="416"/>
      <c r="AF538" s="417"/>
      <c r="AG538" s="415"/>
      <c r="AH538" s="416"/>
      <c r="AI538" s="416"/>
      <c r="AJ538" s="416"/>
      <c r="AK538" s="417"/>
      <c r="AL538" s="415"/>
      <c r="AM538" s="416"/>
      <c r="AN538" s="416"/>
      <c r="AO538" s="416"/>
      <c r="AP538" s="417"/>
      <c r="AQ538" s="415"/>
      <c r="AR538" s="416"/>
      <c r="AS538" s="416"/>
      <c r="AT538" s="416"/>
      <c r="AU538" s="417"/>
      <c r="AV538" s="424">
        <f t="shared" si="64"/>
        <v>0</v>
      </c>
      <c r="AW538" s="425"/>
      <c r="AX538" s="425"/>
      <c r="AY538" s="425"/>
      <c r="AZ538" s="426"/>
      <c r="DC538" s="222"/>
      <c r="DD538" s="491">
        <f>ROUND(Setup!$AP$6*AB538,0)</f>
        <v>0</v>
      </c>
      <c r="DE538" s="492"/>
      <c r="DF538" s="492"/>
      <c r="DG538" s="492"/>
      <c r="DH538" s="493"/>
      <c r="DI538" s="491">
        <f>ROUND(Setup!$AP$6*AG538,0)</f>
        <v>0</v>
      </c>
      <c r="DJ538" s="492"/>
      <c r="DK538" s="492"/>
      <c r="DL538" s="492"/>
      <c r="DM538" s="493"/>
      <c r="DN538" s="491">
        <f>ROUND(Setup!$AP$6*AL538,0)</f>
        <v>0</v>
      </c>
      <c r="DO538" s="492"/>
      <c r="DP538" s="492"/>
      <c r="DQ538" s="492"/>
      <c r="DR538" s="493"/>
      <c r="DS538" s="491">
        <f>ROUND(Setup!$AP$6*AQ538,0)</f>
        <v>0</v>
      </c>
      <c r="DT538" s="492"/>
      <c r="DU538" s="492"/>
      <c r="DV538" s="492"/>
      <c r="DW538" s="493"/>
      <c r="DX538" s="490">
        <f t="shared" si="65"/>
        <v>0</v>
      </c>
      <c r="DY538" s="314"/>
      <c r="DZ538" s="314"/>
      <c r="EA538" s="314"/>
      <c r="EB538" s="326"/>
      <c r="EC538" s="222"/>
    </row>
    <row r="539" spans="2:133" ht="15" customHeight="1" x14ac:dyDescent="0.2">
      <c r="B539" s="86" t="str">
        <f t="shared" si="63"/>
        <v/>
      </c>
      <c r="C539" s="255"/>
      <c r="D539" s="439"/>
      <c r="E539" s="440"/>
      <c r="F539" s="440"/>
      <c r="G539" s="440"/>
      <c r="H539" s="440"/>
      <c r="I539" s="440"/>
      <c r="J539" s="440"/>
      <c r="K539" s="440"/>
      <c r="L539" s="440"/>
      <c r="M539" s="440"/>
      <c r="N539" s="440"/>
      <c r="O539" s="440"/>
      <c r="P539" s="440"/>
      <c r="Q539" s="441"/>
      <c r="R539" s="442"/>
      <c r="S539" s="443"/>
      <c r="T539" s="443"/>
      <c r="U539" s="443"/>
      <c r="V539" s="443"/>
      <c r="W539" s="443"/>
      <c r="X539" s="443"/>
      <c r="Y539" s="443"/>
      <c r="Z539" s="443"/>
      <c r="AA539" s="443"/>
      <c r="AB539" s="415"/>
      <c r="AC539" s="416"/>
      <c r="AD539" s="416"/>
      <c r="AE539" s="416"/>
      <c r="AF539" s="417"/>
      <c r="AG539" s="415"/>
      <c r="AH539" s="416"/>
      <c r="AI539" s="416"/>
      <c r="AJ539" s="416"/>
      <c r="AK539" s="417"/>
      <c r="AL539" s="415"/>
      <c r="AM539" s="416"/>
      <c r="AN539" s="416"/>
      <c r="AO539" s="416"/>
      <c r="AP539" s="417"/>
      <c r="AQ539" s="415"/>
      <c r="AR539" s="416"/>
      <c r="AS539" s="416"/>
      <c r="AT539" s="416"/>
      <c r="AU539" s="417"/>
      <c r="AV539" s="424">
        <f t="shared" ref="AV539:AV602" si="66">ROUND((SUM(AB539:AU539)),0)</f>
        <v>0</v>
      </c>
      <c r="AW539" s="425"/>
      <c r="AX539" s="425"/>
      <c r="AY539" s="425"/>
      <c r="AZ539" s="426"/>
      <c r="DC539" s="222"/>
      <c r="DD539" s="491">
        <f>ROUND(Setup!$AP$6*AB539,0)</f>
        <v>0</v>
      </c>
      <c r="DE539" s="492"/>
      <c r="DF539" s="492"/>
      <c r="DG539" s="492"/>
      <c r="DH539" s="493"/>
      <c r="DI539" s="491">
        <f>ROUND(Setup!$AP$6*AG539,0)</f>
        <v>0</v>
      </c>
      <c r="DJ539" s="492"/>
      <c r="DK539" s="492"/>
      <c r="DL539" s="492"/>
      <c r="DM539" s="493"/>
      <c r="DN539" s="491">
        <f>ROUND(Setup!$AP$6*AL539,0)</f>
        <v>0</v>
      </c>
      <c r="DO539" s="492"/>
      <c r="DP539" s="492"/>
      <c r="DQ539" s="492"/>
      <c r="DR539" s="493"/>
      <c r="DS539" s="491">
        <f>ROUND(Setup!$AP$6*AQ539,0)</f>
        <v>0</v>
      </c>
      <c r="DT539" s="492"/>
      <c r="DU539" s="492"/>
      <c r="DV539" s="492"/>
      <c r="DW539" s="493"/>
      <c r="DX539" s="490">
        <f t="shared" ref="DX539:DX602" si="67">ROUND((SUM(DD539:DW539)),0)</f>
        <v>0</v>
      </c>
      <c r="DY539" s="314"/>
      <c r="DZ539" s="314"/>
      <c r="EA539" s="314"/>
      <c r="EB539" s="326"/>
      <c r="EC539" s="222"/>
    </row>
    <row r="540" spans="2:133" ht="15" customHeight="1" x14ac:dyDescent="0.2">
      <c r="B540" s="86" t="str">
        <f t="shared" si="63"/>
        <v/>
      </c>
      <c r="C540" s="255"/>
      <c r="D540" s="439"/>
      <c r="E540" s="440"/>
      <c r="F540" s="440"/>
      <c r="G540" s="440"/>
      <c r="H540" s="440"/>
      <c r="I540" s="440"/>
      <c r="J540" s="440"/>
      <c r="K540" s="440"/>
      <c r="L540" s="440"/>
      <c r="M540" s="440"/>
      <c r="N540" s="440"/>
      <c r="O540" s="440"/>
      <c r="P540" s="440"/>
      <c r="Q540" s="441"/>
      <c r="R540" s="442"/>
      <c r="S540" s="443"/>
      <c r="T540" s="443"/>
      <c r="U540" s="443"/>
      <c r="V540" s="443"/>
      <c r="W540" s="443"/>
      <c r="X540" s="443"/>
      <c r="Y540" s="443"/>
      <c r="Z540" s="443"/>
      <c r="AA540" s="443"/>
      <c r="AB540" s="415"/>
      <c r="AC540" s="416"/>
      <c r="AD540" s="416"/>
      <c r="AE540" s="416"/>
      <c r="AF540" s="417"/>
      <c r="AG540" s="415"/>
      <c r="AH540" s="416"/>
      <c r="AI540" s="416"/>
      <c r="AJ540" s="416"/>
      <c r="AK540" s="417"/>
      <c r="AL540" s="415"/>
      <c r="AM540" s="416"/>
      <c r="AN540" s="416"/>
      <c r="AO540" s="416"/>
      <c r="AP540" s="417"/>
      <c r="AQ540" s="415"/>
      <c r="AR540" s="416"/>
      <c r="AS540" s="416"/>
      <c r="AT540" s="416"/>
      <c r="AU540" s="417"/>
      <c r="AV540" s="424">
        <f t="shared" si="66"/>
        <v>0</v>
      </c>
      <c r="AW540" s="425"/>
      <c r="AX540" s="425"/>
      <c r="AY540" s="425"/>
      <c r="AZ540" s="426"/>
      <c r="DC540" s="222"/>
      <c r="DD540" s="491">
        <f>ROUND(Setup!$AP$6*AB540,0)</f>
        <v>0</v>
      </c>
      <c r="DE540" s="492"/>
      <c r="DF540" s="492"/>
      <c r="DG540" s="492"/>
      <c r="DH540" s="493"/>
      <c r="DI540" s="491">
        <f>ROUND(Setup!$AP$6*AG540,0)</f>
        <v>0</v>
      </c>
      <c r="DJ540" s="492"/>
      <c r="DK540" s="492"/>
      <c r="DL540" s="492"/>
      <c r="DM540" s="493"/>
      <c r="DN540" s="491">
        <f>ROUND(Setup!$AP$6*AL540,0)</f>
        <v>0</v>
      </c>
      <c r="DO540" s="492"/>
      <c r="DP540" s="492"/>
      <c r="DQ540" s="492"/>
      <c r="DR540" s="493"/>
      <c r="DS540" s="491">
        <f>ROUND(Setup!$AP$6*AQ540,0)</f>
        <v>0</v>
      </c>
      <c r="DT540" s="492"/>
      <c r="DU540" s="492"/>
      <c r="DV540" s="492"/>
      <c r="DW540" s="493"/>
      <c r="DX540" s="490">
        <f t="shared" si="67"/>
        <v>0</v>
      </c>
      <c r="DY540" s="314"/>
      <c r="DZ540" s="314"/>
      <c r="EA540" s="314"/>
      <c r="EB540" s="326"/>
      <c r="EC540" s="222"/>
    </row>
    <row r="541" spans="2:133" ht="15" customHeight="1" x14ac:dyDescent="0.2">
      <c r="B541" s="86" t="str">
        <f t="shared" si="63"/>
        <v/>
      </c>
      <c r="C541" s="255"/>
      <c r="D541" s="439"/>
      <c r="E541" s="440"/>
      <c r="F541" s="440"/>
      <c r="G541" s="440"/>
      <c r="H541" s="440"/>
      <c r="I541" s="440"/>
      <c r="J541" s="440"/>
      <c r="K541" s="440"/>
      <c r="L541" s="440"/>
      <c r="M541" s="440"/>
      <c r="N541" s="440"/>
      <c r="O541" s="440"/>
      <c r="P541" s="440"/>
      <c r="Q541" s="441"/>
      <c r="R541" s="442"/>
      <c r="S541" s="443"/>
      <c r="T541" s="443"/>
      <c r="U541" s="443"/>
      <c r="V541" s="443"/>
      <c r="W541" s="443"/>
      <c r="X541" s="443"/>
      <c r="Y541" s="443"/>
      <c r="Z541" s="443"/>
      <c r="AA541" s="443"/>
      <c r="AB541" s="415"/>
      <c r="AC541" s="416"/>
      <c r="AD541" s="416"/>
      <c r="AE541" s="416"/>
      <c r="AF541" s="417"/>
      <c r="AG541" s="415"/>
      <c r="AH541" s="416"/>
      <c r="AI541" s="416"/>
      <c r="AJ541" s="416"/>
      <c r="AK541" s="417"/>
      <c r="AL541" s="415"/>
      <c r="AM541" s="416"/>
      <c r="AN541" s="416"/>
      <c r="AO541" s="416"/>
      <c r="AP541" s="417"/>
      <c r="AQ541" s="415"/>
      <c r="AR541" s="416"/>
      <c r="AS541" s="416"/>
      <c r="AT541" s="416"/>
      <c r="AU541" s="417"/>
      <c r="AV541" s="424">
        <f t="shared" si="66"/>
        <v>0</v>
      </c>
      <c r="AW541" s="425"/>
      <c r="AX541" s="425"/>
      <c r="AY541" s="425"/>
      <c r="AZ541" s="426"/>
      <c r="DC541" s="222"/>
      <c r="DD541" s="491">
        <f>ROUND(Setup!$AP$6*AB541,0)</f>
        <v>0</v>
      </c>
      <c r="DE541" s="492"/>
      <c r="DF541" s="492"/>
      <c r="DG541" s="492"/>
      <c r="DH541" s="493"/>
      <c r="DI541" s="491">
        <f>ROUND(Setup!$AP$6*AG541,0)</f>
        <v>0</v>
      </c>
      <c r="DJ541" s="492"/>
      <c r="DK541" s="492"/>
      <c r="DL541" s="492"/>
      <c r="DM541" s="493"/>
      <c r="DN541" s="491">
        <f>ROUND(Setup!$AP$6*AL541,0)</f>
        <v>0</v>
      </c>
      <c r="DO541" s="492"/>
      <c r="DP541" s="492"/>
      <c r="DQ541" s="492"/>
      <c r="DR541" s="493"/>
      <c r="DS541" s="491">
        <f>ROUND(Setup!$AP$6*AQ541,0)</f>
        <v>0</v>
      </c>
      <c r="DT541" s="492"/>
      <c r="DU541" s="492"/>
      <c r="DV541" s="492"/>
      <c r="DW541" s="493"/>
      <c r="DX541" s="490">
        <f t="shared" si="67"/>
        <v>0</v>
      </c>
      <c r="DY541" s="314"/>
      <c r="DZ541" s="314"/>
      <c r="EA541" s="314"/>
      <c r="EB541" s="326"/>
      <c r="EC541" s="222"/>
    </row>
    <row r="542" spans="2:133" ht="15" customHeight="1" x14ac:dyDescent="0.2">
      <c r="B542" s="86" t="str">
        <f t="shared" si="63"/>
        <v/>
      </c>
      <c r="C542" s="255"/>
      <c r="D542" s="439"/>
      <c r="E542" s="440"/>
      <c r="F542" s="440"/>
      <c r="G542" s="440"/>
      <c r="H542" s="440"/>
      <c r="I542" s="440"/>
      <c r="J542" s="440"/>
      <c r="K542" s="440"/>
      <c r="L542" s="440"/>
      <c r="M542" s="440"/>
      <c r="N542" s="440"/>
      <c r="O542" s="440"/>
      <c r="P542" s="440"/>
      <c r="Q542" s="441"/>
      <c r="R542" s="442"/>
      <c r="S542" s="443"/>
      <c r="T542" s="443"/>
      <c r="U542" s="443"/>
      <c r="V542" s="443"/>
      <c r="W542" s="443"/>
      <c r="X542" s="443"/>
      <c r="Y542" s="443"/>
      <c r="Z542" s="443"/>
      <c r="AA542" s="443"/>
      <c r="AB542" s="415"/>
      <c r="AC542" s="416"/>
      <c r="AD542" s="416"/>
      <c r="AE542" s="416"/>
      <c r="AF542" s="417"/>
      <c r="AG542" s="452"/>
      <c r="AH542" s="453"/>
      <c r="AI542" s="453"/>
      <c r="AJ542" s="453"/>
      <c r="AK542" s="454"/>
      <c r="AL542" s="452"/>
      <c r="AM542" s="453"/>
      <c r="AN542" s="453"/>
      <c r="AO542" s="453"/>
      <c r="AP542" s="454"/>
      <c r="AQ542" s="415"/>
      <c r="AR542" s="416"/>
      <c r="AS542" s="416"/>
      <c r="AT542" s="416"/>
      <c r="AU542" s="417"/>
      <c r="AV542" s="424">
        <f t="shared" si="66"/>
        <v>0</v>
      </c>
      <c r="AW542" s="425"/>
      <c r="AX542" s="425"/>
      <c r="AY542" s="425"/>
      <c r="AZ542" s="426"/>
      <c r="DC542" s="222"/>
      <c r="DD542" s="491">
        <f>ROUND(Setup!$AP$6*AB542,0)</f>
        <v>0</v>
      </c>
      <c r="DE542" s="492"/>
      <c r="DF542" s="492"/>
      <c r="DG542" s="492"/>
      <c r="DH542" s="493"/>
      <c r="DI542" s="491">
        <f>ROUND(Setup!$AP$6*AG542,0)</f>
        <v>0</v>
      </c>
      <c r="DJ542" s="492"/>
      <c r="DK542" s="492"/>
      <c r="DL542" s="492"/>
      <c r="DM542" s="493"/>
      <c r="DN542" s="491">
        <f>ROUND(Setup!$AP$6*AL542,0)</f>
        <v>0</v>
      </c>
      <c r="DO542" s="492"/>
      <c r="DP542" s="492"/>
      <c r="DQ542" s="492"/>
      <c r="DR542" s="493"/>
      <c r="DS542" s="491">
        <f>ROUND(Setup!$AP$6*AQ542,0)</f>
        <v>0</v>
      </c>
      <c r="DT542" s="492"/>
      <c r="DU542" s="492"/>
      <c r="DV542" s="492"/>
      <c r="DW542" s="493"/>
      <c r="DX542" s="490">
        <f t="shared" si="67"/>
        <v>0</v>
      </c>
      <c r="DY542" s="314"/>
      <c r="DZ542" s="314"/>
      <c r="EA542" s="314"/>
      <c r="EB542" s="326"/>
      <c r="EC542" s="222"/>
    </row>
    <row r="543" spans="2:133" ht="15" customHeight="1" x14ac:dyDescent="0.2">
      <c r="B543" s="86" t="str">
        <f t="shared" si="63"/>
        <v/>
      </c>
      <c r="C543" s="255"/>
      <c r="D543" s="439"/>
      <c r="E543" s="440"/>
      <c r="F543" s="440"/>
      <c r="G543" s="440"/>
      <c r="H543" s="440"/>
      <c r="I543" s="440"/>
      <c r="J543" s="440"/>
      <c r="K543" s="440"/>
      <c r="L543" s="440"/>
      <c r="M543" s="440"/>
      <c r="N543" s="440"/>
      <c r="O543" s="440"/>
      <c r="P543" s="440"/>
      <c r="Q543" s="441"/>
      <c r="R543" s="442"/>
      <c r="S543" s="443"/>
      <c r="T543" s="443"/>
      <c r="U543" s="443"/>
      <c r="V543" s="443"/>
      <c r="W543" s="443"/>
      <c r="X543" s="443"/>
      <c r="Y543" s="443"/>
      <c r="Z543" s="443"/>
      <c r="AA543" s="443"/>
      <c r="AB543" s="415"/>
      <c r="AC543" s="416"/>
      <c r="AD543" s="416"/>
      <c r="AE543" s="416"/>
      <c r="AF543" s="417"/>
      <c r="AG543" s="415"/>
      <c r="AH543" s="416"/>
      <c r="AI543" s="416"/>
      <c r="AJ543" s="416"/>
      <c r="AK543" s="417"/>
      <c r="AL543" s="415"/>
      <c r="AM543" s="416"/>
      <c r="AN543" s="416"/>
      <c r="AO543" s="416"/>
      <c r="AP543" s="417"/>
      <c r="AQ543" s="415"/>
      <c r="AR543" s="416"/>
      <c r="AS543" s="416"/>
      <c r="AT543" s="416"/>
      <c r="AU543" s="417"/>
      <c r="AV543" s="424">
        <f t="shared" si="66"/>
        <v>0</v>
      </c>
      <c r="AW543" s="425"/>
      <c r="AX543" s="425"/>
      <c r="AY543" s="425"/>
      <c r="AZ543" s="426"/>
      <c r="DC543" s="222"/>
      <c r="DD543" s="491">
        <f>ROUND(Setup!$AP$6*AB543,0)</f>
        <v>0</v>
      </c>
      <c r="DE543" s="492"/>
      <c r="DF543" s="492"/>
      <c r="DG543" s="492"/>
      <c r="DH543" s="493"/>
      <c r="DI543" s="491">
        <f>ROUND(Setup!$AP$6*AG543,0)</f>
        <v>0</v>
      </c>
      <c r="DJ543" s="492"/>
      <c r="DK543" s="492"/>
      <c r="DL543" s="492"/>
      <c r="DM543" s="493"/>
      <c r="DN543" s="491">
        <f>ROUND(Setup!$AP$6*AL543,0)</f>
        <v>0</v>
      </c>
      <c r="DO543" s="492"/>
      <c r="DP543" s="492"/>
      <c r="DQ543" s="492"/>
      <c r="DR543" s="493"/>
      <c r="DS543" s="491">
        <f>ROUND(Setup!$AP$6*AQ543,0)</f>
        <v>0</v>
      </c>
      <c r="DT543" s="492"/>
      <c r="DU543" s="492"/>
      <c r="DV543" s="492"/>
      <c r="DW543" s="493"/>
      <c r="DX543" s="490">
        <f t="shared" si="67"/>
        <v>0</v>
      </c>
      <c r="DY543" s="314"/>
      <c r="DZ543" s="314"/>
      <c r="EA543" s="314"/>
      <c r="EB543" s="326"/>
      <c r="EC543" s="222"/>
    </row>
    <row r="544" spans="2:133" ht="15" customHeight="1" x14ac:dyDescent="0.2">
      <c r="B544" s="86" t="str">
        <f t="shared" si="63"/>
        <v/>
      </c>
      <c r="C544" s="255"/>
      <c r="D544" s="466"/>
      <c r="E544" s="466"/>
      <c r="F544" s="466"/>
      <c r="G544" s="466"/>
      <c r="H544" s="466"/>
      <c r="I544" s="466"/>
      <c r="J544" s="466"/>
      <c r="K544" s="466"/>
      <c r="L544" s="466"/>
      <c r="M544" s="466"/>
      <c r="N544" s="466"/>
      <c r="O544" s="466"/>
      <c r="P544" s="466"/>
      <c r="Q544" s="466"/>
      <c r="R544" s="442"/>
      <c r="S544" s="443"/>
      <c r="T544" s="443"/>
      <c r="U544" s="443"/>
      <c r="V544" s="443"/>
      <c r="W544" s="443"/>
      <c r="X544" s="443"/>
      <c r="Y544" s="443"/>
      <c r="Z544" s="443"/>
      <c r="AA544" s="443"/>
      <c r="AB544" s="415"/>
      <c r="AC544" s="416"/>
      <c r="AD544" s="416"/>
      <c r="AE544" s="416"/>
      <c r="AF544" s="417"/>
      <c r="AG544" s="415"/>
      <c r="AH544" s="416"/>
      <c r="AI544" s="416"/>
      <c r="AJ544" s="416"/>
      <c r="AK544" s="417"/>
      <c r="AL544" s="415"/>
      <c r="AM544" s="416"/>
      <c r="AN544" s="416"/>
      <c r="AO544" s="416"/>
      <c r="AP544" s="417"/>
      <c r="AQ544" s="415"/>
      <c r="AR544" s="416"/>
      <c r="AS544" s="416"/>
      <c r="AT544" s="416"/>
      <c r="AU544" s="417"/>
      <c r="AV544" s="424">
        <f t="shared" si="66"/>
        <v>0</v>
      </c>
      <c r="AW544" s="425"/>
      <c r="AX544" s="425"/>
      <c r="AY544" s="425"/>
      <c r="AZ544" s="426"/>
      <c r="DC544" s="222"/>
      <c r="DD544" s="491">
        <f>ROUND(Setup!$AP$6*AB544,0)</f>
        <v>0</v>
      </c>
      <c r="DE544" s="492"/>
      <c r="DF544" s="492"/>
      <c r="DG544" s="492"/>
      <c r="DH544" s="493"/>
      <c r="DI544" s="491">
        <f>ROUND(Setup!$AP$6*AG544,0)</f>
        <v>0</v>
      </c>
      <c r="DJ544" s="492"/>
      <c r="DK544" s="492"/>
      <c r="DL544" s="492"/>
      <c r="DM544" s="493"/>
      <c r="DN544" s="491">
        <f>ROUND(Setup!$AP$6*AL544,0)</f>
        <v>0</v>
      </c>
      <c r="DO544" s="492"/>
      <c r="DP544" s="492"/>
      <c r="DQ544" s="492"/>
      <c r="DR544" s="493"/>
      <c r="DS544" s="491">
        <f>ROUND(Setup!$AP$6*AQ544,0)</f>
        <v>0</v>
      </c>
      <c r="DT544" s="492"/>
      <c r="DU544" s="492"/>
      <c r="DV544" s="492"/>
      <c r="DW544" s="493"/>
      <c r="DX544" s="490">
        <f t="shared" si="67"/>
        <v>0</v>
      </c>
      <c r="DY544" s="314"/>
      <c r="DZ544" s="314"/>
      <c r="EA544" s="314"/>
      <c r="EB544" s="326"/>
      <c r="EC544" s="222"/>
    </row>
    <row r="545" spans="2:133" ht="15" customHeight="1" x14ac:dyDescent="0.2">
      <c r="B545" s="86" t="str">
        <f t="shared" si="63"/>
        <v/>
      </c>
      <c r="C545" s="255"/>
      <c r="D545" s="439"/>
      <c r="E545" s="440"/>
      <c r="F545" s="440"/>
      <c r="G545" s="440"/>
      <c r="H545" s="440"/>
      <c r="I545" s="440"/>
      <c r="J545" s="440"/>
      <c r="K545" s="440"/>
      <c r="L545" s="440"/>
      <c r="M545" s="440"/>
      <c r="N545" s="440"/>
      <c r="O545" s="440"/>
      <c r="P545" s="440"/>
      <c r="Q545" s="441"/>
      <c r="R545" s="442"/>
      <c r="S545" s="443"/>
      <c r="T545" s="443"/>
      <c r="U545" s="443"/>
      <c r="V545" s="443"/>
      <c r="W545" s="443"/>
      <c r="X545" s="443"/>
      <c r="Y545" s="443"/>
      <c r="Z545" s="443"/>
      <c r="AA545" s="443"/>
      <c r="AB545" s="415"/>
      <c r="AC545" s="416"/>
      <c r="AD545" s="416"/>
      <c r="AE545" s="416"/>
      <c r="AF545" s="417"/>
      <c r="AG545" s="415"/>
      <c r="AH545" s="416"/>
      <c r="AI545" s="416"/>
      <c r="AJ545" s="416"/>
      <c r="AK545" s="417"/>
      <c r="AL545" s="415"/>
      <c r="AM545" s="416"/>
      <c r="AN545" s="416"/>
      <c r="AO545" s="416"/>
      <c r="AP545" s="417"/>
      <c r="AQ545" s="415"/>
      <c r="AR545" s="416"/>
      <c r="AS545" s="416"/>
      <c r="AT545" s="416"/>
      <c r="AU545" s="417"/>
      <c r="AV545" s="424">
        <f t="shared" si="66"/>
        <v>0</v>
      </c>
      <c r="AW545" s="425"/>
      <c r="AX545" s="425"/>
      <c r="AY545" s="425"/>
      <c r="AZ545" s="426"/>
      <c r="DC545" s="222"/>
      <c r="DD545" s="491">
        <f>ROUND(Setup!$AP$6*AB545,0)</f>
        <v>0</v>
      </c>
      <c r="DE545" s="492"/>
      <c r="DF545" s="492"/>
      <c r="DG545" s="492"/>
      <c r="DH545" s="493"/>
      <c r="DI545" s="491">
        <f>ROUND(Setup!$AP$6*AG545,0)</f>
        <v>0</v>
      </c>
      <c r="DJ545" s="492"/>
      <c r="DK545" s="492"/>
      <c r="DL545" s="492"/>
      <c r="DM545" s="493"/>
      <c r="DN545" s="491">
        <f>ROUND(Setup!$AP$6*AL545,0)</f>
        <v>0</v>
      </c>
      <c r="DO545" s="492"/>
      <c r="DP545" s="492"/>
      <c r="DQ545" s="492"/>
      <c r="DR545" s="493"/>
      <c r="DS545" s="491">
        <f>ROUND(Setup!$AP$6*AQ545,0)</f>
        <v>0</v>
      </c>
      <c r="DT545" s="492"/>
      <c r="DU545" s="492"/>
      <c r="DV545" s="492"/>
      <c r="DW545" s="493"/>
      <c r="DX545" s="490">
        <f t="shared" si="67"/>
        <v>0</v>
      </c>
      <c r="DY545" s="314"/>
      <c r="DZ545" s="314"/>
      <c r="EA545" s="314"/>
      <c r="EB545" s="326"/>
      <c r="EC545" s="222"/>
    </row>
    <row r="546" spans="2:133" ht="15" customHeight="1" x14ac:dyDescent="0.2">
      <c r="B546" s="86" t="str">
        <f t="shared" si="63"/>
        <v/>
      </c>
      <c r="C546" s="255"/>
      <c r="D546" s="439"/>
      <c r="E546" s="440"/>
      <c r="F546" s="440"/>
      <c r="G546" s="440"/>
      <c r="H546" s="440"/>
      <c r="I546" s="440"/>
      <c r="J546" s="440"/>
      <c r="K546" s="440"/>
      <c r="L546" s="440"/>
      <c r="M546" s="440"/>
      <c r="N546" s="440"/>
      <c r="O546" s="440"/>
      <c r="P546" s="440"/>
      <c r="Q546" s="441"/>
      <c r="R546" s="442"/>
      <c r="S546" s="443"/>
      <c r="T546" s="443"/>
      <c r="U546" s="443"/>
      <c r="V546" s="443"/>
      <c r="W546" s="443"/>
      <c r="X546" s="443"/>
      <c r="Y546" s="443"/>
      <c r="Z546" s="443"/>
      <c r="AA546" s="443"/>
      <c r="AB546" s="415"/>
      <c r="AC546" s="416"/>
      <c r="AD546" s="416"/>
      <c r="AE546" s="416"/>
      <c r="AF546" s="417"/>
      <c r="AG546" s="415"/>
      <c r="AH546" s="416"/>
      <c r="AI546" s="416"/>
      <c r="AJ546" s="416"/>
      <c r="AK546" s="417"/>
      <c r="AL546" s="415"/>
      <c r="AM546" s="416"/>
      <c r="AN546" s="416"/>
      <c r="AO546" s="416"/>
      <c r="AP546" s="417"/>
      <c r="AQ546" s="415"/>
      <c r="AR546" s="416"/>
      <c r="AS546" s="416"/>
      <c r="AT546" s="416"/>
      <c r="AU546" s="417"/>
      <c r="AV546" s="424">
        <f t="shared" si="66"/>
        <v>0</v>
      </c>
      <c r="AW546" s="425"/>
      <c r="AX546" s="425"/>
      <c r="AY546" s="425"/>
      <c r="AZ546" s="426"/>
      <c r="DC546" s="222"/>
      <c r="DD546" s="491">
        <f>ROUND(Setup!$AP$6*AB546,0)</f>
        <v>0</v>
      </c>
      <c r="DE546" s="492"/>
      <c r="DF546" s="492"/>
      <c r="DG546" s="492"/>
      <c r="DH546" s="493"/>
      <c r="DI546" s="491">
        <f>ROUND(Setup!$AP$6*AG546,0)</f>
        <v>0</v>
      </c>
      <c r="DJ546" s="492"/>
      <c r="DK546" s="492"/>
      <c r="DL546" s="492"/>
      <c r="DM546" s="493"/>
      <c r="DN546" s="491">
        <f>ROUND(Setup!$AP$6*AL546,0)</f>
        <v>0</v>
      </c>
      <c r="DO546" s="492"/>
      <c r="DP546" s="492"/>
      <c r="DQ546" s="492"/>
      <c r="DR546" s="493"/>
      <c r="DS546" s="491">
        <f>ROUND(Setup!$AP$6*AQ546,0)</f>
        <v>0</v>
      </c>
      <c r="DT546" s="492"/>
      <c r="DU546" s="492"/>
      <c r="DV546" s="492"/>
      <c r="DW546" s="493"/>
      <c r="DX546" s="490">
        <f t="shared" si="67"/>
        <v>0</v>
      </c>
      <c r="DY546" s="314"/>
      <c r="DZ546" s="314"/>
      <c r="EA546" s="314"/>
      <c r="EB546" s="326"/>
      <c r="EC546" s="222"/>
    </row>
    <row r="547" spans="2:133" ht="15" customHeight="1" x14ac:dyDescent="0.2">
      <c r="B547" s="86" t="str">
        <f t="shared" si="63"/>
        <v/>
      </c>
      <c r="C547" s="255"/>
      <c r="D547" s="439"/>
      <c r="E547" s="440"/>
      <c r="F547" s="440"/>
      <c r="G547" s="440"/>
      <c r="H547" s="440"/>
      <c r="I547" s="440"/>
      <c r="J547" s="440"/>
      <c r="K547" s="440"/>
      <c r="L547" s="440"/>
      <c r="M547" s="440"/>
      <c r="N547" s="440"/>
      <c r="O547" s="440"/>
      <c r="P547" s="440"/>
      <c r="Q547" s="441"/>
      <c r="R547" s="442"/>
      <c r="S547" s="443"/>
      <c r="T547" s="443"/>
      <c r="U547" s="443"/>
      <c r="V547" s="443"/>
      <c r="W547" s="443"/>
      <c r="X547" s="443"/>
      <c r="Y547" s="443"/>
      <c r="Z547" s="443"/>
      <c r="AA547" s="443"/>
      <c r="AB547" s="415"/>
      <c r="AC547" s="416"/>
      <c r="AD547" s="416"/>
      <c r="AE547" s="416"/>
      <c r="AF547" s="417"/>
      <c r="AG547" s="415"/>
      <c r="AH547" s="416"/>
      <c r="AI547" s="416"/>
      <c r="AJ547" s="416"/>
      <c r="AK547" s="417"/>
      <c r="AL547" s="415"/>
      <c r="AM547" s="416"/>
      <c r="AN547" s="416"/>
      <c r="AO547" s="416"/>
      <c r="AP547" s="417"/>
      <c r="AQ547" s="415"/>
      <c r="AR547" s="416"/>
      <c r="AS547" s="416"/>
      <c r="AT547" s="416"/>
      <c r="AU547" s="417"/>
      <c r="AV547" s="424">
        <f t="shared" si="66"/>
        <v>0</v>
      </c>
      <c r="AW547" s="425"/>
      <c r="AX547" s="425"/>
      <c r="AY547" s="425"/>
      <c r="AZ547" s="426"/>
      <c r="DC547" s="222"/>
      <c r="DD547" s="491">
        <f>ROUND(Setup!$AP$6*AB547,0)</f>
        <v>0</v>
      </c>
      <c r="DE547" s="492"/>
      <c r="DF547" s="492"/>
      <c r="DG547" s="492"/>
      <c r="DH547" s="493"/>
      <c r="DI547" s="491">
        <f>ROUND(Setup!$AP$6*AG547,0)</f>
        <v>0</v>
      </c>
      <c r="DJ547" s="492"/>
      <c r="DK547" s="492"/>
      <c r="DL547" s="492"/>
      <c r="DM547" s="493"/>
      <c r="DN547" s="491">
        <f>ROUND(Setup!$AP$6*AL547,0)</f>
        <v>0</v>
      </c>
      <c r="DO547" s="492"/>
      <c r="DP547" s="492"/>
      <c r="DQ547" s="492"/>
      <c r="DR547" s="493"/>
      <c r="DS547" s="491">
        <f>ROUND(Setup!$AP$6*AQ547,0)</f>
        <v>0</v>
      </c>
      <c r="DT547" s="492"/>
      <c r="DU547" s="492"/>
      <c r="DV547" s="492"/>
      <c r="DW547" s="493"/>
      <c r="DX547" s="490">
        <f t="shared" si="67"/>
        <v>0</v>
      </c>
      <c r="DY547" s="314"/>
      <c r="DZ547" s="314"/>
      <c r="EA547" s="314"/>
      <c r="EB547" s="326"/>
      <c r="EC547" s="222"/>
    </row>
    <row r="548" spans="2:133" ht="15" customHeight="1" x14ac:dyDescent="0.2">
      <c r="B548" s="86" t="str">
        <f t="shared" si="63"/>
        <v/>
      </c>
      <c r="C548" s="255"/>
      <c r="D548" s="439"/>
      <c r="E548" s="440"/>
      <c r="F548" s="440"/>
      <c r="G548" s="440"/>
      <c r="H548" s="440"/>
      <c r="I548" s="440"/>
      <c r="J548" s="440"/>
      <c r="K548" s="440"/>
      <c r="L548" s="440"/>
      <c r="M548" s="440"/>
      <c r="N548" s="440"/>
      <c r="O548" s="440"/>
      <c r="P548" s="440"/>
      <c r="Q548" s="441"/>
      <c r="R548" s="442"/>
      <c r="S548" s="443"/>
      <c r="T548" s="443"/>
      <c r="U548" s="443"/>
      <c r="V548" s="443"/>
      <c r="W548" s="443"/>
      <c r="X548" s="443"/>
      <c r="Y548" s="443"/>
      <c r="Z548" s="443"/>
      <c r="AA548" s="443"/>
      <c r="AB548" s="415"/>
      <c r="AC548" s="416"/>
      <c r="AD548" s="416"/>
      <c r="AE548" s="416"/>
      <c r="AF548" s="417"/>
      <c r="AG548" s="415"/>
      <c r="AH548" s="416"/>
      <c r="AI548" s="416"/>
      <c r="AJ548" s="416"/>
      <c r="AK548" s="417"/>
      <c r="AL548" s="415"/>
      <c r="AM548" s="416"/>
      <c r="AN548" s="416"/>
      <c r="AO548" s="416"/>
      <c r="AP548" s="417"/>
      <c r="AQ548" s="415"/>
      <c r="AR548" s="416"/>
      <c r="AS548" s="416"/>
      <c r="AT548" s="416"/>
      <c r="AU548" s="417"/>
      <c r="AV548" s="424">
        <f t="shared" si="66"/>
        <v>0</v>
      </c>
      <c r="AW548" s="425"/>
      <c r="AX548" s="425"/>
      <c r="AY548" s="425"/>
      <c r="AZ548" s="426"/>
      <c r="DC548" s="222"/>
      <c r="DD548" s="491">
        <f>ROUND(Setup!$AP$6*AB548,0)</f>
        <v>0</v>
      </c>
      <c r="DE548" s="492"/>
      <c r="DF548" s="492"/>
      <c r="DG548" s="492"/>
      <c r="DH548" s="493"/>
      <c r="DI548" s="491">
        <f>ROUND(Setup!$AP$6*AG548,0)</f>
        <v>0</v>
      </c>
      <c r="DJ548" s="492"/>
      <c r="DK548" s="492"/>
      <c r="DL548" s="492"/>
      <c r="DM548" s="493"/>
      <c r="DN548" s="491">
        <f>ROUND(Setup!$AP$6*AL548,0)</f>
        <v>0</v>
      </c>
      <c r="DO548" s="492"/>
      <c r="DP548" s="492"/>
      <c r="DQ548" s="492"/>
      <c r="DR548" s="493"/>
      <c r="DS548" s="491">
        <f>ROUND(Setup!$AP$6*AQ548,0)</f>
        <v>0</v>
      </c>
      <c r="DT548" s="492"/>
      <c r="DU548" s="492"/>
      <c r="DV548" s="492"/>
      <c r="DW548" s="493"/>
      <c r="DX548" s="490">
        <f t="shared" si="67"/>
        <v>0</v>
      </c>
      <c r="DY548" s="314"/>
      <c r="DZ548" s="314"/>
      <c r="EA548" s="314"/>
      <c r="EB548" s="326"/>
      <c r="EC548" s="222"/>
    </row>
    <row r="549" spans="2:133" ht="15" customHeight="1" x14ac:dyDescent="0.2">
      <c r="B549" s="86" t="str">
        <f t="shared" si="63"/>
        <v/>
      </c>
      <c r="C549" s="255"/>
      <c r="D549" s="439"/>
      <c r="E549" s="440"/>
      <c r="F549" s="440"/>
      <c r="G549" s="440"/>
      <c r="H549" s="440"/>
      <c r="I549" s="440"/>
      <c r="J549" s="440"/>
      <c r="K549" s="440"/>
      <c r="L549" s="440"/>
      <c r="M549" s="440"/>
      <c r="N549" s="440"/>
      <c r="O549" s="440"/>
      <c r="P549" s="440"/>
      <c r="Q549" s="441"/>
      <c r="R549" s="442"/>
      <c r="S549" s="443"/>
      <c r="T549" s="443"/>
      <c r="U549" s="443"/>
      <c r="V549" s="443"/>
      <c r="W549" s="443"/>
      <c r="X549" s="443"/>
      <c r="Y549" s="443"/>
      <c r="Z549" s="443"/>
      <c r="AA549" s="443"/>
      <c r="AB549" s="415"/>
      <c r="AC549" s="416"/>
      <c r="AD549" s="416"/>
      <c r="AE549" s="416"/>
      <c r="AF549" s="417"/>
      <c r="AG549" s="415"/>
      <c r="AH549" s="416"/>
      <c r="AI549" s="416"/>
      <c r="AJ549" s="416"/>
      <c r="AK549" s="417"/>
      <c r="AL549" s="415"/>
      <c r="AM549" s="416"/>
      <c r="AN549" s="416"/>
      <c r="AO549" s="416"/>
      <c r="AP549" s="417"/>
      <c r="AQ549" s="415"/>
      <c r="AR549" s="416"/>
      <c r="AS549" s="416"/>
      <c r="AT549" s="416"/>
      <c r="AU549" s="417"/>
      <c r="AV549" s="424">
        <f t="shared" si="66"/>
        <v>0</v>
      </c>
      <c r="AW549" s="425"/>
      <c r="AX549" s="425"/>
      <c r="AY549" s="425"/>
      <c r="AZ549" s="426"/>
      <c r="DC549" s="222"/>
      <c r="DD549" s="491">
        <f>ROUND(Setup!$AP$6*AB549,0)</f>
        <v>0</v>
      </c>
      <c r="DE549" s="492"/>
      <c r="DF549" s="492"/>
      <c r="DG549" s="492"/>
      <c r="DH549" s="493"/>
      <c r="DI549" s="491">
        <f>ROUND(Setup!$AP$6*AG549,0)</f>
        <v>0</v>
      </c>
      <c r="DJ549" s="492"/>
      <c r="DK549" s="492"/>
      <c r="DL549" s="492"/>
      <c r="DM549" s="493"/>
      <c r="DN549" s="491">
        <f>ROUND(Setup!$AP$6*AL549,0)</f>
        <v>0</v>
      </c>
      <c r="DO549" s="492"/>
      <c r="DP549" s="492"/>
      <c r="DQ549" s="492"/>
      <c r="DR549" s="493"/>
      <c r="DS549" s="491">
        <f>ROUND(Setup!$AP$6*AQ549,0)</f>
        <v>0</v>
      </c>
      <c r="DT549" s="492"/>
      <c r="DU549" s="492"/>
      <c r="DV549" s="492"/>
      <c r="DW549" s="493"/>
      <c r="DX549" s="490">
        <f t="shared" si="67"/>
        <v>0</v>
      </c>
      <c r="DY549" s="314"/>
      <c r="DZ549" s="314"/>
      <c r="EA549" s="314"/>
      <c r="EB549" s="326"/>
      <c r="EC549" s="222"/>
    </row>
    <row r="550" spans="2:133" ht="15" customHeight="1" x14ac:dyDescent="0.2">
      <c r="B550" s="86" t="str">
        <f t="shared" si="63"/>
        <v/>
      </c>
      <c r="C550" s="255"/>
      <c r="D550" s="439"/>
      <c r="E550" s="440"/>
      <c r="F550" s="440"/>
      <c r="G550" s="440"/>
      <c r="H550" s="440"/>
      <c r="I550" s="440"/>
      <c r="J550" s="440"/>
      <c r="K550" s="440"/>
      <c r="L550" s="440"/>
      <c r="M550" s="440"/>
      <c r="N550" s="440"/>
      <c r="O550" s="440"/>
      <c r="P550" s="440"/>
      <c r="Q550" s="441"/>
      <c r="R550" s="442"/>
      <c r="S550" s="443"/>
      <c r="T550" s="443"/>
      <c r="U550" s="443"/>
      <c r="V550" s="443"/>
      <c r="W550" s="443"/>
      <c r="X550" s="443"/>
      <c r="Y550" s="443"/>
      <c r="Z550" s="443"/>
      <c r="AA550" s="443"/>
      <c r="AB550" s="415"/>
      <c r="AC550" s="416"/>
      <c r="AD550" s="416"/>
      <c r="AE550" s="416"/>
      <c r="AF550" s="417"/>
      <c r="AG550" s="415"/>
      <c r="AH550" s="416"/>
      <c r="AI550" s="416"/>
      <c r="AJ550" s="416"/>
      <c r="AK550" s="417"/>
      <c r="AL550" s="415"/>
      <c r="AM550" s="416"/>
      <c r="AN550" s="416"/>
      <c r="AO550" s="416"/>
      <c r="AP550" s="417"/>
      <c r="AQ550" s="415"/>
      <c r="AR550" s="416"/>
      <c r="AS550" s="416"/>
      <c r="AT550" s="416"/>
      <c r="AU550" s="417"/>
      <c r="AV550" s="424">
        <f t="shared" si="66"/>
        <v>0</v>
      </c>
      <c r="AW550" s="425"/>
      <c r="AX550" s="425"/>
      <c r="AY550" s="425"/>
      <c r="AZ550" s="426"/>
      <c r="DC550" s="222"/>
      <c r="DD550" s="491">
        <f>ROUND(Setup!$AP$6*AB550,0)</f>
        <v>0</v>
      </c>
      <c r="DE550" s="492"/>
      <c r="DF550" s="492"/>
      <c r="DG550" s="492"/>
      <c r="DH550" s="493"/>
      <c r="DI550" s="491">
        <f>ROUND(Setup!$AP$6*AG550,0)</f>
        <v>0</v>
      </c>
      <c r="DJ550" s="492"/>
      <c r="DK550" s="492"/>
      <c r="DL550" s="492"/>
      <c r="DM550" s="493"/>
      <c r="DN550" s="491">
        <f>ROUND(Setup!$AP$6*AL550,0)</f>
        <v>0</v>
      </c>
      <c r="DO550" s="492"/>
      <c r="DP550" s="492"/>
      <c r="DQ550" s="492"/>
      <c r="DR550" s="493"/>
      <c r="DS550" s="491">
        <f>ROUND(Setup!$AP$6*AQ550,0)</f>
        <v>0</v>
      </c>
      <c r="DT550" s="492"/>
      <c r="DU550" s="492"/>
      <c r="DV550" s="492"/>
      <c r="DW550" s="493"/>
      <c r="DX550" s="490">
        <f t="shared" si="67"/>
        <v>0</v>
      </c>
      <c r="DY550" s="314"/>
      <c r="DZ550" s="314"/>
      <c r="EA550" s="314"/>
      <c r="EB550" s="326"/>
      <c r="EC550" s="222"/>
    </row>
    <row r="551" spans="2:133" ht="15" customHeight="1" x14ac:dyDescent="0.2">
      <c r="B551" s="86" t="str">
        <f t="shared" si="63"/>
        <v/>
      </c>
      <c r="C551" s="255"/>
      <c r="D551" s="439"/>
      <c r="E551" s="440"/>
      <c r="F551" s="440"/>
      <c r="G551" s="440"/>
      <c r="H551" s="440"/>
      <c r="I551" s="440"/>
      <c r="J551" s="440"/>
      <c r="K551" s="440"/>
      <c r="L551" s="440"/>
      <c r="M551" s="440"/>
      <c r="N551" s="440"/>
      <c r="O551" s="440"/>
      <c r="P551" s="440"/>
      <c r="Q551" s="441"/>
      <c r="R551" s="442"/>
      <c r="S551" s="443"/>
      <c r="T551" s="443"/>
      <c r="U551" s="443"/>
      <c r="V551" s="443"/>
      <c r="W551" s="443"/>
      <c r="X551" s="443"/>
      <c r="Y551" s="443"/>
      <c r="Z551" s="443"/>
      <c r="AA551" s="443"/>
      <c r="AB551" s="415"/>
      <c r="AC551" s="416"/>
      <c r="AD551" s="416"/>
      <c r="AE551" s="416"/>
      <c r="AF551" s="417"/>
      <c r="AG551" s="415"/>
      <c r="AH551" s="416"/>
      <c r="AI551" s="416"/>
      <c r="AJ551" s="416"/>
      <c r="AK551" s="417"/>
      <c r="AL551" s="415"/>
      <c r="AM551" s="416"/>
      <c r="AN551" s="416"/>
      <c r="AO551" s="416"/>
      <c r="AP551" s="417"/>
      <c r="AQ551" s="415"/>
      <c r="AR551" s="416"/>
      <c r="AS551" s="416"/>
      <c r="AT551" s="416"/>
      <c r="AU551" s="417"/>
      <c r="AV551" s="424">
        <f t="shared" si="66"/>
        <v>0</v>
      </c>
      <c r="AW551" s="425"/>
      <c r="AX551" s="425"/>
      <c r="AY551" s="425"/>
      <c r="AZ551" s="426"/>
      <c r="DC551" s="222"/>
      <c r="DD551" s="491">
        <f>ROUND(Setup!$AP$6*AB551,0)</f>
        <v>0</v>
      </c>
      <c r="DE551" s="492"/>
      <c r="DF551" s="492"/>
      <c r="DG551" s="492"/>
      <c r="DH551" s="493"/>
      <c r="DI551" s="491">
        <f>ROUND(Setup!$AP$6*AG551,0)</f>
        <v>0</v>
      </c>
      <c r="DJ551" s="492"/>
      <c r="DK551" s="492"/>
      <c r="DL551" s="492"/>
      <c r="DM551" s="493"/>
      <c r="DN551" s="491">
        <f>ROUND(Setup!$AP$6*AL551,0)</f>
        <v>0</v>
      </c>
      <c r="DO551" s="492"/>
      <c r="DP551" s="492"/>
      <c r="DQ551" s="492"/>
      <c r="DR551" s="493"/>
      <c r="DS551" s="491">
        <f>ROUND(Setup!$AP$6*AQ551,0)</f>
        <v>0</v>
      </c>
      <c r="DT551" s="492"/>
      <c r="DU551" s="492"/>
      <c r="DV551" s="492"/>
      <c r="DW551" s="493"/>
      <c r="DX551" s="490">
        <f t="shared" si="67"/>
        <v>0</v>
      </c>
      <c r="DY551" s="314"/>
      <c r="DZ551" s="314"/>
      <c r="EA551" s="314"/>
      <c r="EB551" s="326"/>
      <c r="EC551" s="222"/>
    </row>
    <row r="552" spans="2:133" ht="15" customHeight="1" x14ac:dyDescent="0.2">
      <c r="B552" s="86" t="str">
        <f t="shared" si="63"/>
        <v/>
      </c>
      <c r="C552" s="245"/>
      <c r="D552" s="469"/>
      <c r="E552" s="414"/>
      <c r="F552" s="414"/>
      <c r="G552" s="414"/>
      <c r="H552" s="414"/>
      <c r="I552" s="414"/>
      <c r="J552" s="414"/>
      <c r="K552" s="414"/>
      <c r="L552" s="414"/>
      <c r="M552" s="414"/>
      <c r="N552" s="414"/>
      <c r="O552" s="414"/>
      <c r="P552" s="414"/>
      <c r="Q552" s="470"/>
      <c r="R552" s="455"/>
      <c r="S552" s="456"/>
      <c r="T552" s="456"/>
      <c r="U552" s="456"/>
      <c r="V552" s="456"/>
      <c r="W552" s="456"/>
      <c r="X552" s="456"/>
      <c r="Y552" s="456"/>
      <c r="Z552" s="456"/>
      <c r="AA552" s="456"/>
      <c r="AB552" s="452"/>
      <c r="AC552" s="453"/>
      <c r="AD552" s="453"/>
      <c r="AE552" s="453"/>
      <c r="AF552" s="454"/>
      <c r="AG552" s="452"/>
      <c r="AH552" s="453"/>
      <c r="AI552" s="453"/>
      <c r="AJ552" s="453"/>
      <c r="AK552" s="454"/>
      <c r="AL552" s="452"/>
      <c r="AM552" s="453"/>
      <c r="AN552" s="453"/>
      <c r="AO552" s="453"/>
      <c r="AP552" s="454"/>
      <c r="AQ552" s="415"/>
      <c r="AR552" s="416"/>
      <c r="AS552" s="416"/>
      <c r="AT552" s="416"/>
      <c r="AU552" s="417"/>
      <c r="AV552" s="424">
        <f t="shared" si="66"/>
        <v>0</v>
      </c>
      <c r="AW552" s="425"/>
      <c r="AX552" s="425"/>
      <c r="AY552" s="425"/>
      <c r="AZ552" s="426"/>
      <c r="DC552" s="222"/>
      <c r="DD552" s="491">
        <f>ROUND(Setup!$AP$6*AB552,0)</f>
        <v>0</v>
      </c>
      <c r="DE552" s="492"/>
      <c r="DF552" s="492"/>
      <c r="DG552" s="492"/>
      <c r="DH552" s="493"/>
      <c r="DI552" s="491">
        <f>ROUND(Setup!$AP$6*AG552,0)</f>
        <v>0</v>
      </c>
      <c r="DJ552" s="492"/>
      <c r="DK552" s="492"/>
      <c r="DL552" s="492"/>
      <c r="DM552" s="493"/>
      <c r="DN552" s="491">
        <f>ROUND(Setup!$AP$6*AL552,0)</f>
        <v>0</v>
      </c>
      <c r="DO552" s="492"/>
      <c r="DP552" s="492"/>
      <c r="DQ552" s="492"/>
      <c r="DR552" s="493"/>
      <c r="DS552" s="491">
        <f>ROUND(Setup!$AP$6*AQ552,0)</f>
        <v>0</v>
      </c>
      <c r="DT552" s="492"/>
      <c r="DU552" s="492"/>
      <c r="DV552" s="492"/>
      <c r="DW552" s="493"/>
      <c r="DX552" s="490">
        <f t="shared" si="67"/>
        <v>0</v>
      </c>
      <c r="DY552" s="314"/>
      <c r="DZ552" s="314"/>
      <c r="EA552" s="314"/>
      <c r="EB552" s="326"/>
      <c r="EC552" s="222"/>
    </row>
    <row r="553" spans="2:133" ht="15" customHeight="1" x14ac:dyDescent="0.2">
      <c r="B553" s="86" t="str">
        <f t="shared" si="63"/>
        <v/>
      </c>
      <c r="C553" s="255"/>
      <c r="D553" s="439"/>
      <c r="E553" s="440"/>
      <c r="F553" s="440"/>
      <c r="G553" s="440"/>
      <c r="H553" s="440"/>
      <c r="I553" s="440"/>
      <c r="J553" s="440"/>
      <c r="K553" s="440"/>
      <c r="L553" s="440"/>
      <c r="M553" s="440"/>
      <c r="N553" s="440"/>
      <c r="O553" s="440"/>
      <c r="P553" s="440"/>
      <c r="Q553" s="441"/>
      <c r="R553" s="442"/>
      <c r="S553" s="443"/>
      <c r="T553" s="443"/>
      <c r="U553" s="443"/>
      <c r="V553" s="443"/>
      <c r="W553" s="443"/>
      <c r="X553" s="443"/>
      <c r="Y553" s="443"/>
      <c r="Z553" s="443"/>
      <c r="AA553" s="443"/>
      <c r="AB553" s="415"/>
      <c r="AC553" s="416"/>
      <c r="AD553" s="416"/>
      <c r="AE553" s="416"/>
      <c r="AF553" s="417"/>
      <c r="AG553" s="415"/>
      <c r="AH553" s="416"/>
      <c r="AI553" s="416"/>
      <c r="AJ553" s="416"/>
      <c r="AK553" s="417"/>
      <c r="AL553" s="415"/>
      <c r="AM553" s="416"/>
      <c r="AN553" s="416"/>
      <c r="AO553" s="416"/>
      <c r="AP553" s="417"/>
      <c r="AQ553" s="415"/>
      <c r="AR553" s="416"/>
      <c r="AS553" s="416"/>
      <c r="AT553" s="416"/>
      <c r="AU553" s="417"/>
      <c r="AV553" s="424">
        <f t="shared" si="66"/>
        <v>0</v>
      </c>
      <c r="AW553" s="425"/>
      <c r="AX553" s="425"/>
      <c r="AY553" s="425"/>
      <c r="AZ553" s="426"/>
      <c r="DC553" s="222"/>
      <c r="DD553" s="491">
        <f>ROUND(Setup!$AP$6*AB553,0)</f>
        <v>0</v>
      </c>
      <c r="DE553" s="492"/>
      <c r="DF553" s="492"/>
      <c r="DG553" s="492"/>
      <c r="DH553" s="493"/>
      <c r="DI553" s="491">
        <f>ROUND(Setup!$AP$6*AG553,0)</f>
        <v>0</v>
      </c>
      <c r="DJ553" s="492"/>
      <c r="DK553" s="492"/>
      <c r="DL553" s="492"/>
      <c r="DM553" s="493"/>
      <c r="DN553" s="491">
        <f>ROUND(Setup!$AP$6*AL553,0)</f>
        <v>0</v>
      </c>
      <c r="DO553" s="492"/>
      <c r="DP553" s="492"/>
      <c r="DQ553" s="492"/>
      <c r="DR553" s="493"/>
      <c r="DS553" s="491">
        <f>ROUND(Setup!$AP$6*AQ553,0)</f>
        <v>0</v>
      </c>
      <c r="DT553" s="492"/>
      <c r="DU553" s="492"/>
      <c r="DV553" s="492"/>
      <c r="DW553" s="493"/>
      <c r="DX553" s="490">
        <f t="shared" si="67"/>
        <v>0</v>
      </c>
      <c r="DY553" s="314"/>
      <c r="DZ553" s="314"/>
      <c r="EA553" s="314"/>
      <c r="EB553" s="326"/>
      <c r="EC553" s="222"/>
    </row>
    <row r="554" spans="2:133" ht="15" customHeight="1" x14ac:dyDescent="0.2">
      <c r="B554" s="86" t="str">
        <f t="shared" si="63"/>
        <v/>
      </c>
      <c r="C554" s="255"/>
      <c r="D554" s="439"/>
      <c r="E554" s="440"/>
      <c r="F554" s="440"/>
      <c r="G554" s="440"/>
      <c r="H554" s="440"/>
      <c r="I554" s="440"/>
      <c r="J554" s="440"/>
      <c r="K554" s="440"/>
      <c r="L554" s="440"/>
      <c r="M554" s="440"/>
      <c r="N554" s="440"/>
      <c r="O554" s="440"/>
      <c r="P554" s="440"/>
      <c r="Q554" s="441"/>
      <c r="R554" s="442"/>
      <c r="S554" s="443"/>
      <c r="T554" s="443"/>
      <c r="U554" s="443"/>
      <c r="V554" s="443"/>
      <c r="W554" s="443"/>
      <c r="X554" s="443"/>
      <c r="Y554" s="443"/>
      <c r="Z554" s="443"/>
      <c r="AA554" s="443"/>
      <c r="AB554" s="415"/>
      <c r="AC554" s="416"/>
      <c r="AD554" s="416"/>
      <c r="AE554" s="416"/>
      <c r="AF554" s="417"/>
      <c r="AG554" s="415"/>
      <c r="AH554" s="416"/>
      <c r="AI554" s="416"/>
      <c r="AJ554" s="416"/>
      <c r="AK554" s="417"/>
      <c r="AL554" s="415"/>
      <c r="AM554" s="416"/>
      <c r="AN554" s="416"/>
      <c r="AO554" s="416"/>
      <c r="AP554" s="417"/>
      <c r="AQ554" s="415"/>
      <c r="AR554" s="416"/>
      <c r="AS554" s="416"/>
      <c r="AT554" s="416"/>
      <c r="AU554" s="417"/>
      <c r="AV554" s="424">
        <f t="shared" si="66"/>
        <v>0</v>
      </c>
      <c r="AW554" s="425"/>
      <c r="AX554" s="425"/>
      <c r="AY554" s="425"/>
      <c r="AZ554" s="426"/>
      <c r="DC554" s="222"/>
      <c r="DD554" s="491">
        <f>ROUND(Setup!$AP$6*AB554,0)</f>
        <v>0</v>
      </c>
      <c r="DE554" s="492"/>
      <c r="DF554" s="492"/>
      <c r="DG554" s="492"/>
      <c r="DH554" s="493"/>
      <c r="DI554" s="491">
        <f>ROUND(Setup!$AP$6*AG554,0)</f>
        <v>0</v>
      </c>
      <c r="DJ554" s="492"/>
      <c r="DK554" s="492"/>
      <c r="DL554" s="492"/>
      <c r="DM554" s="493"/>
      <c r="DN554" s="491">
        <f>ROUND(Setup!$AP$6*AL554,0)</f>
        <v>0</v>
      </c>
      <c r="DO554" s="492"/>
      <c r="DP554" s="492"/>
      <c r="DQ554" s="492"/>
      <c r="DR554" s="493"/>
      <c r="DS554" s="491">
        <f>ROUND(Setup!$AP$6*AQ554,0)</f>
        <v>0</v>
      </c>
      <c r="DT554" s="492"/>
      <c r="DU554" s="492"/>
      <c r="DV554" s="492"/>
      <c r="DW554" s="493"/>
      <c r="DX554" s="490">
        <f t="shared" si="67"/>
        <v>0</v>
      </c>
      <c r="DY554" s="314"/>
      <c r="DZ554" s="314"/>
      <c r="EA554" s="314"/>
      <c r="EB554" s="326"/>
      <c r="EC554" s="222"/>
    </row>
    <row r="555" spans="2:133" ht="15" customHeight="1" x14ac:dyDescent="0.2">
      <c r="B555" s="86" t="str">
        <f t="shared" si="63"/>
        <v/>
      </c>
      <c r="C555" s="255"/>
      <c r="D555" s="439"/>
      <c r="E555" s="440"/>
      <c r="F555" s="440"/>
      <c r="G555" s="440"/>
      <c r="H555" s="440"/>
      <c r="I555" s="440"/>
      <c r="J555" s="440"/>
      <c r="K555" s="440"/>
      <c r="L555" s="440"/>
      <c r="M555" s="440"/>
      <c r="N555" s="440"/>
      <c r="O555" s="440"/>
      <c r="P555" s="440"/>
      <c r="Q555" s="441"/>
      <c r="R555" s="442"/>
      <c r="S555" s="443"/>
      <c r="T555" s="443"/>
      <c r="U555" s="443"/>
      <c r="V555" s="443"/>
      <c r="W555" s="443"/>
      <c r="X555" s="443"/>
      <c r="Y555" s="443"/>
      <c r="Z555" s="443"/>
      <c r="AA555" s="443"/>
      <c r="AB555" s="415"/>
      <c r="AC555" s="416"/>
      <c r="AD555" s="416"/>
      <c r="AE555" s="416"/>
      <c r="AF555" s="417"/>
      <c r="AG555" s="415"/>
      <c r="AH555" s="416"/>
      <c r="AI555" s="416"/>
      <c r="AJ555" s="416"/>
      <c r="AK555" s="417"/>
      <c r="AL555" s="415"/>
      <c r="AM555" s="416"/>
      <c r="AN555" s="416"/>
      <c r="AO555" s="416"/>
      <c r="AP555" s="417"/>
      <c r="AQ555" s="415"/>
      <c r="AR555" s="416"/>
      <c r="AS555" s="416"/>
      <c r="AT555" s="416"/>
      <c r="AU555" s="417"/>
      <c r="AV555" s="424">
        <f t="shared" si="66"/>
        <v>0</v>
      </c>
      <c r="AW555" s="425"/>
      <c r="AX555" s="425"/>
      <c r="AY555" s="425"/>
      <c r="AZ555" s="426"/>
      <c r="DC555" s="222"/>
      <c r="DD555" s="491">
        <f>ROUND(Setup!$AP$6*AB555,0)</f>
        <v>0</v>
      </c>
      <c r="DE555" s="492"/>
      <c r="DF555" s="492"/>
      <c r="DG555" s="492"/>
      <c r="DH555" s="493"/>
      <c r="DI555" s="491">
        <f>ROUND(Setup!$AP$6*AG555,0)</f>
        <v>0</v>
      </c>
      <c r="DJ555" s="492"/>
      <c r="DK555" s="492"/>
      <c r="DL555" s="492"/>
      <c r="DM555" s="493"/>
      <c r="DN555" s="491">
        <f>ROUND(Setup!$AP$6*AL555,0)</f>
        <v>0</v>
      </c>
      <c r="DO555" s="492"/>
      <c r="DP555" s="492"/>
      <c r="DQ555" s="492"/>
      <c r="DR555" s="493"/>
      <c r="DS555" s="491">
        <f>ROUND(Setup!$AP$6*AQ555,0)</f>
        <v>0</v>
      </c>
      <c r="DT555" s="492"/>
      <c r="DU555" s="492"/>
      <c r="DV555" s="492"/>
      <c r="DW555" s="493"/>
      <c r="DX555" s="490">
        <f t="shared" si="67"/>
        <v>0</v>
      </c>
      <c r="DY555" s="314"/>
      <c r="DZ555" s="314"/>
      <c r="EA555" s="314"/>
      <c r="EB555" s="326"/>
      <c r="EC555" s="222"/>
    </row>
    <row r="556" spans="2:133" ht="15" customHeight="1" x14ac:dyDescent="0.2">
      <c r="B556" s="86" t="str">
        <f t="shared" si="63"/>
        <v/>
      </c>
      <c r="C556" s="255"/>
      <c r="D556" s="439"/>
      <c r="E556" s="440"/>
      <c r="F556" s="440"/>
      <c r="G556" s="440"/>
      <c r="H556" s="440"/>
      <c r="I556" s="440"/>
      <c r="J556" s="440"/>
      <c r="K556" s="440"/>
      <c r="L556" s="440"/>
      <c r="M556" s="440"/>
      <c r="N556" s="440"/>
      <c r="O556" s="440"/>
      <c r="P556" s="440"/>
      <c r="Q556" s="441"/>
      <c r="R556" s="442"/>
      <c r="S556" s="443"/>
      <c r="T556" s="443"/>
      <c r="U556" s="443"/>
      <c r="V556" s="443"/>
      <c r="W556" s="443"/>
      <c r="X556" s="443"/>
      <c r="Y556" s="443"/>
      <c r="Z556" s="443"/>
      <c r="AA556" s="443"/>
      <c r="AB556" s="415"/>
      <c r="AC556" s="416"/>
      <c r="AD556" s="416"/>
      <c r="AE556" s="416"/>
      <c r="AF556" s="417"/>
      <c r="AG556" s="415"/>
      <c r="AH556" s="416"/>
      <c r="AI556" s="416"/>
      <c r="AJ556" s="416"/>
      <c r="AK556" s="417"/>
      <c r="AL556" s="415"/>
      <c r="AM556" s="416"/>
      <c r="AN556" s="416"/>
      <c r="AO556" s="416"/>
      <c r="AP556" s="417"/>
      <c r="AQ556" s="415"/>
      <c r="AR556" s="416"/>
      <c r="AS556" s="416"/>
      <c r="AT556" s="416"/>
      <c r="AU556" s="417"/>
      <c r="AV556" s="424">
        <f t="shared" si="66"/>
        <v>0</v>
      </c>
      <c r="AW556" s="425"/>
      <c r="AX556" s="425"/>
      <c r="AY556" s="425"/>
      <c r="AZ556" s="426"/>
      <c r="DC556" s="222"/>
      <c r="DD556" s="491">
        <f>ROUND(Setup!$AP$6*AB556,0)</f>
        <v>0</v>
      </c>
      <c r="DE556" s="492"/>
      <c r="DF556" s="492"/>
      <c r="DG556" s="492"/>
      <c r="DH556" s="493"/>
      <c r="DI556" s="491">
        <f>ROUND(Setup!$AP$6*AG556,0)</f>
        <v>0</v>
      </c>
      <c r="DJ556" s="492"/>
      <c r="DK556" s="492"/>
      <c r="DL556" s="492"/>
      <c r="DM556" s="493"/>
      <c r="DN556" s="491">
        <f>ROUND(Setup!$AP$6*AL556,0)</f>
        <v>0</v>
      </c>
      <c r="DO556" s="492"/>
      <c r="DP556" s="492"/>
      <c r="DQ556" s="492"/>
      <c r="DR556" s="493"/>
      <c r="DS556" s="491">
        <f>ROUND(Setup!$AP$6*AQ556,0)</f>
        <v>0</v>
      </c>
      <c r="DT556" s="492"/>
      <c r="DU556" s="492"/>
      <c r="DV556" s="492"/>
      <c r="DW556" s="493"/>
      <c r="DX556" s="490">
        <f t="shared" si="67"/>
        <v>0</v>
      </c>
      <c r="DY556" s="314"/>
      <c r="DZ556" s="314"/>
      <c r="EA556" s="314"/>
      <c r="EB556" s="326"/>
      <c r="EC556" s="222"/>
    </row>
    <row r="557" spans="2:133" ht="15" customHeight="1" x14ac:dyDescent="0.2">
      <c r="B557" s="86" t="str">
        <f t="shared" si="63"/>
        <v/>
      </c>
      <c r="C557" s="255"/>
      <c r="D557" s="439"/>
      <c r="E557" s="440"/>
      <c r="F557" s="440"/>
      <c r="G557" s="440"/>
      <c r="H557" s="440"/>
      <c r="I557" s="440"/>
      <c r="J557" s="440"/>
      <c r="K557" s="440"/>
      <c r="L557" s="440"/>
      <c r="M557" s="440"/>
      <c r="N557" s="440"/>
      <c r="O557" s="440"/>
      <c r="P557" s="440"/>
      <c r="Q557" s="441"/>
      <c r="R557" s="442"/>
      <c r="S557" s="443"/>
      <c r="T557" s="443"/>
      <c r="U557" s="443"/>
      <c r="V557" s="443"/>
      <c r="W557" s="443"/>
      <c r="X557" s="443"/>
      <c r="Y557" s="443"/>
      <c r="Z557" s="443"/>
      <c r="AA557" s="443"/>
      <c r="AB557" s="415"/>
      <c r="AC557" s="416"/>
      <c r="AD557" s="416"/>
      <c r="AE557" s="416"/>
      <c r="AF557" s="417"/>
      <c r="AG557" s="415"/>
      <c r="AH557" s="416"/>
      <c r="AI557" s="416"/>
      <c r="AJ557" s="416"/>
      <c r="AK557" s="417"/>
      <c r="AL557" s="415"/>
      <c r="AM557" s="416"/>
      <c r="AN557" s="416"/>
      <c r="AO557" s="416"/>
      <c r="AP557" s="417"/>
      <c r="AQ557" s="415"/>
      <c r="AR557" s="416"/>
      <c r="AS557" s="416"/>
      <c r="AT557" s="416"/>
      <c r="AU557" s="417"/>
      <c r="AV557" s="424">
        <f t="shared" si="66"/>
        <v>0</v>
      </c>
      <c r="AW557" s="425"/>
      <c r="AX557" s="425"/>
      <c r="AY557" s="425"/>
      <c r="AZ557" s="426"/>
      <c r="DC557" s="222"/>
      <c r="DD557" s="491">
        <f>ROUND(Setup!$AP$6*AB557,0)</f>
        <v>0</v>
      </c>
      <c r="DE557" s="492"/>
      <c r="DF557" s="492"/>
      <c r="DG557" s="492"/>
      <c r="DH557" s="493"/>
      <c r="DI557" s="491">
        <f>ROUND(Setup!$AP$6*AG557,0)</f>
        <v>0</v>
      </c>
      <c r="DJ557" s="492"/>
      <c r="DK557" s="492"/>
      <c r="DL557" s="492"/>
      <c r="DM557" s="493"/>
      <c r="DN557" s="491">
        <f>ROUND(Setup!$AP$6*AL557,0)</f>
        <v>0</v>
      </c>
      <c r="DO557" s="492"/>
      <c r="DP557" s="492"/>
      <c r="DQ557" s="492"/>
      <c r="DR557" s="493"/>
      <c r="DS557" s="491">
        <f>ROUND(Setup!$AP$6*AQ557,0)</f>
        <v>0</v>
      </c>
      <c r="DT557" s="492"/>
      <c r="DU557" s="492"/>
      <c r="DV557" s="492"/>
      <c r="DW557" s="493"/>
      <c r="DX557" s="490">
        <f t="shared" si="67"/>
        <v>0</v>
      </c>
      <c r="DY557" s="314"/>
      <c r="DZ557" s="314"/>
      <c r="EA557" s="314"/>
      <c r="EB557" s="326"/>
      <c r="EC557" s="222"/>
    </row>
    <row r="558" spans="2:133" ht="15" customHeight="1" x14ac:dyDescent="0.2">
      <c r="B558" s="86" t="str">
        <f t="shared" si="63"/>
        <v/>
      </c>
      <c r="C558" s="255"/>
      <c r="D558" s="439"/>
      <c r="E558" s="440"/>
      <c r="F558" s="440"/>
      <c r="G558" s="440"/>
      <c r="H558" s="440"/>
      <c r="I558" s="440"/>
      <c r="J558" s="440"/>
      <c r="K558" s="440"/>
      <c r="L558" s="440"/>
      <c r="M558" s="440"/>
      <c r="N558" s="440"/>
      <c r="O558" s="440"/>
      <c r="P558" s="440"/>
      <c r="Q558" s="441"/>
      <c r="R558" s="442"/>
      <c r="S558" s="443"/>
      <c r="T558" s="443"/>
      <c r="U558" s="443"/>
      <c r="V558" s="443"/>
      <c r="W558" s="443"/>
      <c r="X558" s="443"/>
      <c r="Y558" s="443"/>
      <c r="Z558" s="443"/>
      <c r="AA558" s="443"/>
      <c r="AB558" s="415"/>
      <c r="AC558" s="416"/>
      <c r="AD558" s="416"/>
      <c r="AE558" s="416"/>
      <c r="AF558" s="417"/>
      <c r="AG558" s="415"/>
      <c r="AH558" s="416"/>
      <c r="AI558" s="416"/>
      <c r="AJ558" s="416"/>
      <c r="AK558" s="417"/>
      <c r="AL558" s="415"/>
      <c r="AM558" s="416"/>
      <c r="AN558" s="416"/>
      <c r="AO558" s="416"/>
      <c r="AP558" s="417"/>
      <c r="AQ558" s="415"/>
      <c r="AR558" s="416"/>
      <c r="AS558" s="416"/>
      <c r="AT558" s="416"/>
      <c r="AU558" s="417"/>
      <c r="AV558" s="424">
        <f t="shared" si="66"/>
        <v>0</v>
      </c>
      <c r="AW558" s="425"/>
      <c r="AX558" s="425"/>
      <c r="AY558" s="425"/>
      <c r="AZ558" s="426"/>
      <c r="DC558" s="222"/>
      <c r="DD558" s="491">
        <f>ROUND(Setup!$AP$6*AB558,0)</f>
        <v>0</v>
      </c>
      <c r="DE558" s="492"/>
      <c r="DF558" s="492"/>
      <c r="DG558" s="492"/>
      <c r="DH558" s="493"/>
      <c r="DI558" s="491">
        <f>ROUND(Setup!$AP$6*AG558,0)</f>
        <v>0</v>
      </c>
      <c r="DJ558" s="492"/>
      <c r="DK558" s="492"/>
      <c r="DL558" s="492"/>
      <c r="DM558" s="493"/>
      <c r="DN558" s="491">
        <f>ROUND(Setup!$AP$6*AL558,0)</f>
        <v>0</v>
      </c>
      <c r="DO558" s="492"/>
      <c r="DP558" s="492"/>
      <c r="DQ558" s="492"/>
      <c r="DR558" s="493"/>
      <c r="DS558" s="491">
        <f>ROUND(Setup!$AP$6*AQ558,0)</f>
        <v>0</v>
      </c>
      <c r="DT558" s="492"/>
      <c r="DU558" s="492"/>
      <c r="DV558" s="492"/>
      <c r="DW558" s="493"/>
      <c r="DX558" s="490">
        <f t="shared" si="67"/>
        <v>0</v>
      </c>
      <c r="DY558" s="314"/>
      <c r="DZ558" s="314"/>
      <c r="EA558" s="314"/>
      <c r="EB558" s="326"/>
      <c r="EC558" s="222"/>
    </row>
    <row r="559" spans="2:133" ht="15" customHeight="1" x14ac:dyDescent="0.2">
      <c r="B559" s="86" t="str">
        <f t="shared" si="63"/>
        <v/>
      </c>
      <c r="C559" s="255"/>
      <c r="D559" s="439"/>
      <c r="E559" s="440"/>
      <c r="F559" s="440"/>
      <c r="G559" s="440"/>
      <c r="H559" s="440"/>
      <c r="I559" s="440"/>
      <c r="J559" s="440"/>
      <c r="K559" s="440"/>
      <c r="L559" s="440"/>
      <c r="M559" s="440"/>
      <c r="N559" s="440"/>
      <c r="O559" s="440"/>
      <c r="P559" s="440"/>
      <c r="Q559" s="441"/>
      <c r="R559" s="442"/>
      <c r="S559" s="443"/>
      <c r="T559" s="443"/>
      <c r="U559" s="443"/>
      <c r="V559" s="443"/>
      <c r="W559" s="443"/>
      <c r="X559" s="443"/>
      <c r="Y559" s="443"/>
      <c r="Z559" s="443"/>
      <c r="AA559" s="443"/>
      <c r="AB559" s="415"/>
      <c r="AC559" s="416"/>
      <c r="AD559" s="416"/>
      <c r="AE559" s="416"/>
      <c r="AF559" s="417"/>
      <c r="AG559" s="415"/>
      <c r="AH559" s="416"/>
      <c r="AI559" s="416"/>
      <c r="AJ559" s="416"/>
      <c r="AK559" s="417"/>
      <c r="AL559" s="415"/>
      <c r="AM559" s="416"/>
      <c r="AN559" s="416"/>
      <c r="AO559" s="416"/>
      <c r="AP559" s="417"/>
      <c r="AQ559" s="415"/>
      <c r="AR559" s="416"/>
      <c r="AS559" s="416"/>
      <c r="AT559" s="416"/>
      <c r="AU559" s="417"/>
      <c r="AV559" s="424">
        <f t="shared" si="66"/>
        <v>0</v>
      </c>
      <c r="AW559" s="425"/>
      <c r="AX559" s="425"/>
      <c r="AY559" s="425"/>
      <c r="AZ559" s="426"/>
      <c r="DC559" s="222"/>
      <c r="DD559" s="491">
        <f>ROUND(Setup!$AP$6*AB559,0)</f>
        <v>0</v>
      </c>
      <c r="DE559" s="492"/>
      <c r="DF559" s="492"/>
      <c r="DG559" s="492"/>
      <c r="DH559" s="493"/>
      <c r="DI559" s="491">
        <f>ROUND(Setup!$AP$6*AG559,0)</f>
        <v>0</v>
      </c>
      <c r="DJ559" s="492"/>
      <c r="DK559" s="492"/>
      <c r="DL559" s="492"/>
      <c r="DM559" s="493"/>
      <c r="DN559" s="491">
        <f>ROUND(Setup!$AP$6*AL559,0)</f>
        <v>0</v>
      </c>
      <c r="DO559" s="492"/>
      <c r="DP559" s="492"/>
      <c r="DQ559" s="492"/>
      <c r="DR559" s="493"/>
      <c r="DS559" s="491">
        <f>ROUND(Setup!$AP$6*AQ559,0)</f>
        <v>0</v>
      </c>
      <c r="DT559" s="492"/>
      <c r="DU559" s="492"/>
      <c r="DV559" s="492"/>
      <c r="DW559" s="493"/>
      <c r="DX559" s="490">
        <f t="shared" si="67"/>
        <v>0</v>
      </c>
      <c r="DY559" s="314"/>
      <c r="DZ559" s="314"/>
      <c r="EA559" s="314"/>
      <c r="EB559" s="326"/>
      <c r="EC559" s="222"/>
    </row>
    <row r="560" spans="2:133" ht="15" customHeight="1" x14ac:dyDescent="0.2">
      <c r="B560" s="86" t="str">
        <f t="shared" si="63"/>
        <v/>
      </c>
      <c r="C560" s="255"/>
      <c r="D560" s="439"/>
      <c r="E560" s="440"/>
      <c r="F560" s="440"/>
      <c r="G560" s="440"/>
      <c r="H560" s="440"/>
      <c r="I560" s="440"/>
      <c r="J560" s="440"/>
      <c r="K560" s="440"/>
      <c r="L560" s="440"/>
      <c r="M560" s="440"/>
      <c r="N560" s="440"/>
      <c r="O560" s="440"/>
      <c r="P560" s="440"/>
      <c r="Q560" s="441"/>
      <c r="R560" s="442"/>
      <c r="S560" s="443"/>
      <c r="T560" s="443"/>
      <c r="U560" s="443"/>
      <c r="V560" s="443"/>
      <c r="W560" s="443"/>
      <c r="X560" s="443"/>
      <c r="Y560" s="443"/>
      <c r="Z560" s="443"/>
      <c r="AA560" s="443"/>
      <c r="AB560" s="415"/>
      <c r="AC560" s="416"/>
      <c r="AD560" s="416"/>
      <c r="AE560" s="416"/>
      <c r="AF560" s="417"/>
      <c r="AG560" s="415"/>
      <c r="AH560" s="416"/>
      <c r="AI560" s="416"/>
      <c r="AJ560" s="416"/>
      <c r="AK560" s="417"/>
      <c r="AL560" s="415"/>
      <c r="AM560" s="416"/>
      <c r="AN560" s="416"/>
      <c r="AO560" s="416"/>
      <c r="AP560" s="417"/>
      <c r="AQ560" s="415"/>
      <c r="AR560" s="416"/>
      <c r="AS560" s="416"/>
      <c r="AT560" s="416"/>
      <c r="AU560" s="417"/>
      <c r="AV560" s="424">
        <f t="shared" si="66"/>
        <v>0</v>
      </c>
      <c r="AW560" s="425"/>
      <c r="AX560" s="425"/>
      <c r="AY560" s="425"/>
      <c r="AZ560" s="426"/>
      <c r="DC560" s="222"/>
      <c r="DD560" s="491">
        <f>ROUND(Setup!$AP$6*AB560,0)</f>
        <v>0</v>
      </c>
      <c r="DE560" s="492"/>
      <c r="DF560" s="492"/>
      <c r="DG560" s="492"/>
      <c r="DH560" s="493"/>
      <c r="DI560" s="491">
        <f>ROUND(Setup!$AP$6*AG560,0)</f>
        <v>0</v>
      </c>
      <c r="DJ560" s="492"/>
      <c r="DK560" s="492"/>
      <c r="DL560" s="492"/>
      <c r="DM560" s="493"/>
      <c r="DN560" s="491">
        <f>ROUND(Setup!$AP$6*AL560,0)</f>
        <v>0</v>
      </c>
      <c r="DO560" s="492"/>
      <c r="DP560" s="492"/>
      <c r="DQ560" s="492"/>
      <c r="DR560" s="493"/>
      <c r="DS560" s="491">
        <f>ROUND(Setup!$AP$6*AQ560,0)</f>
        <v>0</v>
      </c>
      <c r="DT560" s="492"/>
      <c r="DU560" s="492"/>
      <c r="DV560" s="492"/>
      <c r="DW560" s="493"/>
      <c r="DX560" s="490">
        <f t="shared" si="67"/>
        <v>0</v>
      </c>
      <c r="DY560" s="314"/>
      <c r="DZ560" s="314"/>
      <c r="EA560" s="314"/>
      <c r="EB560" s="326"/>
      <c r="EC560" s="222"/>
    </row>
    <row r="561" spans="2:133" ht="15" customHeight="1" x14ac:dyDescent="0.2">
      <c r="B561" s="86" t="str">
        <f t="shared" si="63"/>
        <v/>
      </c>
      <c r="C561" s="255"/>
      <c r="D561" s="439"/>
      <c r="E561" s="440"/>
      <c r="F561" s="440"/>
      <c r="G561" s="440"/>
      <c r="H561" s="440"/>
      <c r="I561" s="440"/>
      <c r="J561" s="440"/>
      <c r="K561" s="440"/>
      <c r="L561" s="440"/>
      <c r="M561" s="440"/>
      <c r="N561" s="440"/>
      <c r="O561" s="440"/>
      <c r="P561" s="440"/>
      <c r="Q561" s="441"/>
      <c r="R561" s="442"/>
      <c r="S561" s="443"/>
      <c r="T561" s="443"/>
      <c r="U561" s="443"/>
      <c r="V561" s="443"/>
      <c r="W561" s="443"/>
      <c r="X561" s="443"/>
      <c r="Y561" s="443"/>
      <c r="Z561" s="443"/>
      <c r="AA561" s="443"/>
      <c r="AB561" s="415"/>
      <c r="AC561" s="416"/>
      <c r="AD561" s="416"/>
      <c r="AE561" s="416"/>
      <c r="AF561" s="417"/>
      <c r="AG561" s="415"/>
      <c r="AH561" s="416"/>
      <c r="AI561" s="416"/>
      <c r="AJ561" s="416"/>
      <c r="AK561" s="417"/>
      <c r="AL561" s="415"/>
      <c r="AM561" s="416"/>
      <c r="AN561" s="416"/>
      <c r="AO561" s="416"/>
      <c r="AP561" s="417"/>
      <c r="AQ561" s="415"/>
      <c r="AR561" s="416"/>
      <c r="AS561" s="416"/>
      <c r="AT561" s="416"/>
      <c r="AU561" s="417"/>
      <c r="AV561" s="424">
        <f t="shared" si="66"/>
        <v>0</v>
      </c>
      <c r="AW561" s="425"/>
      <c r="AX561" s="425"/>
      <c r="AY561" s="425"/>
      <c r="AZ561" s="426"/>
      <c r="DC561" s="222"/>
      <c r="DD561" s="491">
        <f>ROUND(Setup!$AP$6*AB561,0)</f>
        <v>0</v>
      </c>
      <c r="DE561" s="492"/>
      <c r="DF561" s="492"/>
      <c r="DG561" s="492"/>
      <c r="DH561" s="493"/>
      <c r="DI561" s="491">
        <f>ROUND(Setup!$AP$6*AG561,0)</f>
        <v>0</v>
      </c>
      <c r="DJ561" s="492"/>
      <c r="DK561" s="492"/>
      <c r="DL561" s="492"/>
      <c r="DM561" s="493"/>
      <c r="DN561" s="491">
        <f>ROUND(Setup!$AP$6*AL561,0)</f>
        <v>0</v>
      </c>
      <c r="DO561" s="492"/>
      <c r="DP561" s="492"/>
      <c r="DQ561" s="492"/>
      <c r="DR561" s="493"/>
      <c r="DS561" s="491">
        <f>ROUND(Setup!$AP$6*AQ561,0)</f>
        <v>0</v>
      </c>
      <c r="DT561" s="492"/>
      <c r="DU561" s="492"/>
      <c r="DV561" s="492"/>
      <c r="DW561" s="493"/>
      <c r="DX561" s="490">
        <f t="shared" si="67"/>
        <v>0</v>
      </c>
      <c r="DY561" s="314"/>
      <c r="DZ561" s="314"/>
      <c r="EA561" s="314"/>
      <c r="EB561" s="326"/>
      <c r="EC561" s="222"/>
    </row>
    <row r="562" spans="2:133" ht="15" customHeight="1" x14ac:dyDescent="0.2">
      <c r="B562" s="86" t="str">
        <f t="shared" si="63"/>
        <v/>
      </c>
      <c r="C562" s="255"/>
      <c r="D562" s="439"/>
      <c r="E562" s="440"/>
      <c r="F562" s="440"/>
      <c r="G562" s="440"/>
      <c r="H562" s="440"/>
      <c r="I562" s="440"/>
      <c r="J562" s="440"/>
      <c r="K562" s="440"/>
      <c r="L562" s="440"/>
      <c r="M562" s="440"/>
      <c r="N562" s="440"/>
      <c r="O562" s="440"/>
      <c r="P562" s="440"/>
      <c r="Q562" s="441"/>
      <c r="R562" s="442"/>
      <c r="S562" s="443"/>
      <c r="T562" s="443"/>
      <c r="U562" s="443"/>
      <c r="V562" s="443"/>
      <c r="W562" s="443"/>
      <c r="X562" s="443"/>
      <c r="Y562" s="443"/>
      <c r="Z562" s="443"/>
      <c r="AA562" s="443"/>
      <c r="AB562" s="415"/>
      <c r="AC562" s="416"/>
      <c r="AD562" s="416"/>
      <c r="AE562" s="416"/>
      <c r="AF562" s="417"/>
      <c r="AG562" s="415"/>
      <c r="AH562" s="416"/>
      <c r="AI562" s="416"/>
      <c r="AJ562" s="416"/>
      <c r="AK562" s="417"/>
      <c r="AL562" s="415"/>
      <c r="AM562" s="416"/>
      <c r="AN562" s="416"/>
      <c r="AO562" s="416"/>
      <c r="AP562" s="417"/>
      <c r="AQ562" s="415"/>
      <c r="AR562" s="416"/>
      <c r="AS562" s="416"/>
      <c r="AT562" s="416"/>
      <c r="AU562" s="417"/>
      <c r="AV562" s="424">
        <f t="shared" si="66"/>
        <v>0</v>
      </c>
      <c r="AW562" s="425"/>
      <c r="AX562" s="425"/>
      <c r="AY562" s="425"/>
      <c r="AZ562" s="426"/>
      <c r="DC562" s="222"/>
      <c r="DD562" s="491">
        <f>ROUND(Setup!$AP$6*AB562,0)</f>
        <v>0</v>
      </c>
      <c r="DE562" s="492"/>
      <c r="DF562" s="492"/>
      <c r="DG562" s="492"/>
      <c r="DH562" s="493"/>
      <c r="DI562" s="491">
        <f>ROUND(Setup!$AP$6*AG562,0)</f>
        <v>0</v>
      </c>
      <c r="DJ562" s="492"/>
      <c r="DK562" s="492"/>
      <c r="DL562" s="492"/>
      <c r="DM562" s="493"/>
      <c r="DN562" s="491">
        <f>ROUND(Setup!$AP$6*AL562,0)</f>
        <v>0</v>
      </c>
      <c r="DO562" s="492"/>
      <c r="DP562" s="492"/>
      <c r="DQ562" s="492"/>
      <c r="DR562" s="493"/>
      <c r="DS562" s="491">
        <f>ROUND(Setup!$AP$6*AQ562,0)</f>
        <v>0</v>
      </c>
      <c r="DT562" s="492"/>
      <c r="DU562" s="492"/>
      <c r="DV562" s="492"/>
      <c r="DW562" s="493"/>
      <c r="DX562" s="490">
        <f t="shared" si="67"/>
        <v>0</v>
      </c>
      <c r="DY562" s="314"/>
      <c r="DZ562" s="314"/>
      <c r="EA562" s="314"/>
      <c r="EB562" s="326"/>
      <c r="EC562" s="222"/>
    </row>
    <row r="563" spans="2:133" ht="15" customHeight="1" x14ac:dyDescent="0.2">
      <c r="B563" s="86" t="str">
        <f t="shared" si="63"/>
        <v/>
      </c>
      <c r="C563" s="255"/>
      <c r="D563" s="439"/>
      <c r="E563" s="440"/>
      <c r="F563" s="440"/>
      <c r="G563" s="440"/>
      <c r="H563" s="440"/>
      <c r="I563" s="440"/>
      <c r="J563" s="440"/>
      <c r="K563" s="440"/>
      <c r="L563" s="440"/>
      <c r="M563" s="440"/>
      <c r="N563" s="440"/>
      <c r="O563" s="440"/>
      <c r="P563" s="440"/>
      <c r="Q563" s="441"/>
      <c r="R563" s="442"/>
      <c r="S563" s="443"/>
      <c r="T563" s="443"/>
      <c r="U563" s="443"/>
      <c r="V563" s="443"/>
      <c r="W563" s="443"/>
      <c r="X563" s="443"/>
      <c r="Y563" s="443"/>
      <c r="Z563" s="443"/>
      <c r="AA563" s="443"/>
      <c r="AB563" s="415"/>
      <c r="AC563" s="416"/>
      <c r="AD563" s="416"/>
      <c r="AE563" s="416"/>
      <c r="AF563" s="417"/>
      <c r="AG563" s="415"/>
      <c r="AH563" s="416"/>
      <c r="AI563" s="416"/>
      <c r="AJ563" s="416"/>
      <c r="AK563" s="417"/>
      <c r="AL563" s="415"/>
      <c r="AM563" s="416"/>
      <c r="AN563" s="416"/>
      <c r="AO563" s="416"/>
      <c r="AP563" s="417"/>
      <c r="AQ563" s="415"/>
      <c r="AR563" s="416"/>
      <c r="AS563" s="416"/>
      <c r="AT563" s="416"/>
      <c r="AU563" s="417"/>
      <c r="AV563" s="424">
        <f t="shared" si="66"/>
        <v>0</v>
      </c>
      <c r="AW563" s="425"/>
      <c r="AX563" s="425"/>
      <c r="AY563" s="425"/>
      <c r="AZ563" s="426"/>
      <c r="DC563" s="222"/>
      <c r="DD563" s="491">
        <f>ROUND(Setup!$AP$6*AB563,0)</f>
        <v>0</v>
      </c>
      <c r="DE563" s="492"/>
      <c r="DF563" s="492"/>
      <c r="DG563" s="492"/>
      <c r="DH563" s="493"/>
      <c r="DI563" s="491">
        <f>ROUND(Setup!$AP$6*AG563,0)</f>
        <v>0</v>
      </c>
      <c r="DJ563" s="492"/>
      <c r="DK563" s="492"/>
      <c r="DL563" s="492"/>
      <c r="DM563" s="493"/>
      <c r="DN563" s="491">
        <f>ROUND(Setup!$AP$6*AL563,0)</f>
        <v>0</v>
      </c>
      <c r="DO563" s="492"/>
      <c r="DP563" s="492"/>
      <c r="DQ563" s="492"/>
      <c r="DR563" s="493"/>
      <c r="DS563" s="491">
        <f>ROUND(Setup!$AP$6*AQ563,0)</f>
        <v>0</v>
      </c>
      <c r="DT563" s="492"/>
      <c r="DU563" s="492"/>
      <c r="DV563" s="492"/>
      <c r="DW563" s="493"/>
      <c r="DX563" s="490">
        <f t="shared" si="67"/>
        <v>0</v>
      </c>
      <c r="DY563" s="314"/>
      <c r="DZ563" s="314"/>
      <c r="EA563" s="314"/>
      <c r="EB563" s="326"/>
      <c r="EC563" s="222"/>
    </row>
    <row r="564" spans="2:133" ht="15" customHeight="1" x14ac:dyDescent="0.2">
      <c r="B564" s="86" t="str">
        <f t="shared" si="63"/>
        <v/>
      </c>
      <c r="C564" s="255"/>
      <c r="D564" s="439"/>
      <c r="E564" s="440"/>
      <c r="F564" s="440"/>
      <c r="G564" s="440"/>
      <c r="H564" s="440"/>
      <c r="I564" s="440"/>
      <c r="J564" s="440"/>
      <c r="K564" s="440"/>
      <c r="L564" s="440"/>
      <c r="M564" s="440"/>
      <c r="N564" s="440"/>
      <c r="O564" s="440"/>
      <c r="P564" s="440"/>
      <c r="Q564" s="441"/>
      <c r="R564" s="442"/>
      <c r="S564" s="443"/>
      <c r="T564" s="443"/>
      <c r="U564" s="443"/>
      <c r="V564" s="443"/>
      <c r="W564" s="443"/>
      <c r="X564" s="443"/>
      <c r="Y564" s="443"/>
      <c r="Z564" s="443"/>
      <c r="AA564" s="443"/>
      <c r="AB564" s="415"/>
      <c r="AC564" s="416"/>
      <c r="AD564" s="416"/>
      <c r="AE564" s="416"/>
      <c r="AF564" s="417"/>
      <c r="AG564" s="415"/>
      <c r="AH564" s="416"/>
      <c r="AI564" s="416"/>
      <c r="AJ564" s="416"/>
      <c r="AK564" s="417"/>
      <c r="AL564" s="415"/>
      <c r="AM564" s="416"/>
      <c r="AN564" s="416"/>
      <c r="AO564" s="416"/>
      <c r="AP564" s="417"/>
      <c r="AQ564" s="415"/>
      <c r="AR564" s="416"/>
      <c r="AS564" s="416"/>
      <c r="AT564" s="416"/>
      <c r="AU564" s="417"/>
      <c r="AV564" s="424">
        <f t="shared" si="66"/>
        <v>0</v>
      </c>
      <c r="AW564" s="425"/>
      <c r="AX564" s="425"/>
      <c r="AY564" s="425"/>
      <c r="AZ564" s="426"/>
      <c r="DC564" s="222"/>
      <c r="DD564" s="491">
        <f>ROUND(Setup!$AP$6*AB564,0)</f>
        <v>0</v>
      </c>
      <c r="DE564" s="492"/>
      <c r="DF564" s="492"/>
      <c r="DG564" s="492"/>
      <c r="DH564" s="493"/>
      <c r="DI564" s="491">
        <f>ROUND(Setup!$AP$6*AG564,0)</f>
        <v>0</v>
      </c>
      <c r="DJ564" s="492"/>
      <c r="DK564" s="492"/>
      <c r="DL564" s="492"/>
      <c r="DM564" s="493"/>
      <c r="DN564" s="491">
        <f>ROUND(Setup!$AP$6*AL564,0)</f>
        <v>0</v>
      </c>
      <c r="DO564" s="492"/>
      <c r="DP564" s="492"/>
      <c r="DQ564" s="492"/>
      <c r="DR564" s="493"/>
      <c r="DS564" s="491">
        <f>ROUND(Setup!$AP$6*AQ564,0)</f>
        <v>0</v>
      </c>
      <c r="DT564" s="492"/>
      <c r="DU564" s="492"/>
      <c r="DV564" s="492"/>
      <c r="DW564" s="493"/>
      <c r="DX564" s="490">
        <f t="shared" si="67"/>
        <v>0</v>
      </c>
      <c r="DY564" s="314"/>
      <c r="DZ564" s="314"/>
      <c r="EA564" s="314"/>
      <c r="EB564" s="326"/>
      <c r="EC564" s="222"/>
    </row>
    <row r="565" spans="2:133" ht="15" customHeight="1" x14ac:dyDescent="0.2">
      <c r="B565" s="86" t="str">
        <f t="shared" si="63"/>
        <v/>
      </c>
      <c r="C565" s="255"/>
      <c r="D565" s="439"/>
      <c r="E565" s="440"/>
      <c r="F565" s="440"/>
      <c r="G565" s="440"/>
      <c r="H565" s="440"/>
      <c r="I565" s="440"/>
      <c r="J565" s="440"/>
      <c r="K565" s="440"/>
      <c r="L565" s="440"/>
      <c r="M565" s="440"/>
      <c r="N565" s="440"/>
      <c r="O565" s="440"/>
      <c r="P565" s="440"/>
      <c r="Q565" s="441"/>
      <c r="R565" s="442"/>
      <c r="S565" s="443"/>
      <c r="T565" s="443"/>
      <c r="U565" s="443"/>
      <c r="V565" s="443"/>
      <c r="W565" s="443"/>
      <c r="X565" s="443"/>
      <c r="Y565" s="443"/>
      <c r="Z565" s="443"/>
      <c r="AA565" s="443"/>
      <c r="AB565" s="415"/>
      <c r="AC565" s="416"/>
      <c r="AD565" s="416"/>
      <c r="AE565" s="416"/>
      <c r="AF565" s="417"/>
      <c r="AG565" s="415"/>
      <c r="AH565" s="416"/>
      <c r="AI565" s="416"/>
      <c r="AJ565" s="416"/>
      <c r="AK565" s="417"/>
      <c r="AL565" s="415"/>
      <c r="AM565" s="416"/>
      <c r="AN565" s="416"/>
      <c r="AO565" s="416"/>
      <c r="AP565" s="417"/>
      <c r="AQ565" s="415"/>
      <c r="AR565" s="416"/>
      <c r="AS565" s="416"/>
      <c r="AT565" s="416"/>
      <c r="AU565" s="417"/>
      <c r="AV565" s="424">
        <f t="shared" si="66"/>
        <v>0</v>
      </c>
      <c r="AW565" s="425"/>
      <c r="AX565" s="425"/>
      <c r="AY565" s="425"/>
      <c r="AZ565" s="426"/>
      <c r="DC565" s="222"/>
      <c r="DD565" s="491">
        <f>ROUND(Setup!$AP$6*AB565,0)</f>
        <v>0</v>
      </c>
      <c r="DE565" s="492"/>
      <c r="DF565" s="492"/>
      <c r="DG565" s="492"/>
      <c r="DH565" s="493"/>
      <c r="DI565" s="491">
        <f>ROUND(Setup!$AP$6*AG565,0)</f>
        <v>0</v>
      </c>
      <c r="DJ565" s="492"/>
      <c r="DK565" s="492"/>
      <c r="DL565" s="492"/>
      <c r="DM565" s="493"/>
      <c r="DN565" s="491">
        <f>ROUND(Setup!$AP$6*AL565,0)</f>
        <v>0</v>
      </c>
      <c r="DO565" s="492"/>
      <c r="DP565" s="492"/>
      <c r="DQ565" s="492"/>
      <c r="DR565" s="493"/>
      <c r="DS565" s="491">
        <f>ROUND(Setup!$AP$6*AQ565,0)</f>
        <v>0</v>
      </c>
      <c r="DT565" s="492"/>
      <c r="DU565" s="492"/>
      <c r="DV565" s="492"/>
      <c r="DW565" s="493"/>
      <c r="DX565" s="490">
        <f t="shared" si="67"/>
        <v>0</v>
      </c>
      <c r="DY565" s="314"/>
      <c r="DZ565" s="314"/>
      <c r="EA565" s="314"/>
      <c r="EB565" s="326"/>
      <c r="EC565" s="222"/>
    </row>
    <row r="566" spans="2:133" ht="15" customHeight="1" x14ac:dyDescent="0.2">
      <c r="B566" s="86" t="str">
        <f t="shared" si="63"/>
        <v/>
      </c>
      <c r="C566" s="255"/>
      <c r="D566" s="439"/>
      <c r="E566" s="440"/>
      <c r="F566" s="440"/>
      <c r="G566" s="440"/>
      <c r="H566" s="440"/>
      <c r="I566" s="440"/>
      <c r="J566" s="440"/>
      <c r="K566" s="440"/>
      <c r="L566" s="440"/>
      <c r="M566" s="440"/>
      <c r="N566" s="440"/>
      <c r="O566" s="440"/>
      <c r="P566" s="440"/>
      <c r="Q566" s="441"/>
      <c r="R566" s="442"/>
      <c r="S566" s="443"/>
      <c r="T566" s="443"/>
      <c r="U566" s="443"/>
      <c r="V566" s="443"/>
      <c r="W566" s="443"/>
      <c r="X566" s="443"/>
      <c r="Y566" s="443"/>
      <c r="Z566" s="443"/>
      <c r="AA566" s="443"/>
      <c r="AB566" s="415"/>
      <c r="AC566" s="416"/>
      <c r="AD566" s="416"/>
      <c r="AE566" s="416"/>
      <c r="AF566" s="417"/>
      <c r="AG566" s="415"/>
      <c r="AH566" s="416"/>
      <c r="AI566" s="416"/>
      <c r="AJ566" s="416"/>
      <c r="AK566" s="417"/>
      <c r="AL566" s="415"/>
      <c r="AM566" s="416"/>
      <c r="AN566" s="416"/>
      <c r="AO566" s="416"/>
      <c r="AP566" s="417"/>
      <c r="AQ566" s="415"/>
      <c r="AR566" s="416"/>
      <c r="AS566" s="416"/>
      <c r="AT566" s="416"/>
      <c r="AU566" s="417"/>
      <c r="AV566" s="424">
        <f t="shared" si="66"/>
        <v>0</v>
      </c>
      <c r="AW566" s="425"/>
      <c r="AX566" s="425"/>
      <c r="AY566" s="425"/>
      <c r="AZ566" s="426"/>
      <c r="DC566" s="222"/>
      <c r="DD566" s="491">
        <f>ROUND(Setup!$AP$6*AB566,0)</f>
        <v>0</v>
      </c>
      <c r="DE566" s="492"/>
      <c r="DF566" s="492"/>
      <c r="DG566" s="492"/>
      <c r="DH566" s="493"/>
      <c r="DI566" s="491">
        <f>ROUND(Setup!$AP$6*AG566,0)</f>
        <v>0</v>
      </c>
      <c r="DJ566" s="492"/>
      <c r="DK566" s="492"/>
      <c r="DL566" s="492"/>
      <c r="DM566" s="493"/>
      <c r="DN566" s="491">
        <f>ROUND(Setup!$AP$6*AL566,0)</f>
        <v>0</v>
      </c>
      <c r="DO566" s="492"/>
      <c r="DP566" s="492"/>
      <c r="DQ566" s="492"/>
      <c r="DR566" s="493"/>
      <c r="DS566" s="491">
        <f>ROUND(Setup!$AP$6*AQ566,0)</f>
        <v>0</v>
      </c>
      <c r="DT566" s="492"/>
      <c r="DU566" s="492"/>
      <c r="DV566" s="492"/>
      <c r="DW566" s="493"/>
      <c r="DX566" s="490">
        <f t="shared" si="67"/>
        <v>0</v>
      </c>
      <c r="DY566" s="314"/>
      <c r="DZ566" s="314"/>
      <c r="EA566" s="314"/>
      <c r="EB566" s="326"/>
      <c r="EC566" s="222"/>
    </row>
    <row r="567" spans="2:133" ht="15" customHeight="1" x14ac:dyDescent="0.2">
      <c r="B567" s="86" t="str">
        <f t="shared" si="63"/>
        <v/>
      </c>
      <c r="C567" s="245"/>
      <c r="D567" s="439"/>
      <c r="E567" s="440"/>
      <c r="F567" s="440"/>
      <c r="G567" s="440"/>
      <c r="H567" s="440"/>
      <c r="I567" s="440"/>
      <c r="J567" s="440"/>
      <c r="K567" s="440"/>
      <c r="L567" s="440"/>
      <c r="M567" s="440"/>
      <c r="N567" s="440"/>
      <c r="O567" s="440"/>
      <c r="P567" s="440"/>
      <c r="Q567" s="441"/>
      <c r="R567" s="442"/>
      <c r="S567" s="443"/>
      <c r="T567" s="443"/>
      <c r="U567" s="443"/>
      <c r="V567" s="443"/>
      <c r="W567" s="443"/>
      <c r="X567" s="443"/>
      <c r="Y567" s="443"/>
      <c r="Z567" s="443"/>
      <c r="AA567" s="443"/>
      <c r="AB567" s="452"/>
      <c r="AC567" s="453"/>
      <c r="AD567" s="453"/>
      <c r="AE567" s="453"/>
      <c r="AF567" s="454"/>
      <c r="AG567" s="452"/>
      <c r="AH567" s="453"/>
      <c r="AI567" s="453"/>
      <c r="AJ567" s="453"/>
      <c r="AK567" s="454"/>
      <c r="AL567" s="452"/>
      <c r="AM567" s="453"/>
      <c r="AN567" s="453"/>
      <c r="AO567" s="453"/>
      <c r="AP567" s="454"/>
      <c r="AQ567" s="415"/>
      <c r="AR567" s="416"/>
      <c r="AS567" s="416"/>
      <c r="AT567" s="416"/>
      <c r="AU567" s="417"/>
      <c r="AV567" s="424">
        <f t="shared" si="66"/>
        <v>0</v>
      </c>
      <c r="AW567" s="425"/>
      <c r="AX567" s="425"/>
      <c r="AY567" s="425"/>
      <c r="AZ567" s="426"/>
      <c r="DC567" s="222"/>
      <c r="DD567" s="491">
        <f>ROUND(Setup!$AP$6*AB567,0)</f>
        <v>0</v>
      </c>
      <c r="DE567" s="492"/>
      <c r="DF567" s="492"/>
      <c r="DG567" s="492"/>
      <c r="DH567" s="493"/>
      <c r="DI567" s="491">
        <f>ROUND(Setup!$AP$6*AG567,0)</f>
        <v>0</v>
      </c>
      <c r="DJ567" s="492"/>
      <c r="DK567" s="492"/>
      <c r="DL567" s="492"/>
      <c r="DM567" s="493"/>
      <c r="DN567" s="491">
        <f>ROUND(Setup!$AP$6*AL567,0)</f>
        <v>0</v>
      </c>
      <c r="DO567" s="492"/>
      <c r="DP567" s="492"/>
      <c r="DQ567" s="492"/>
      <c r="DR567" s="493"/>
      <c r="DS567" s="491">
        <f>ROUND(Setup!$AP$6*AQ567,0)</f>
        <v>0</v>
      </c>
      <c r="DT567" s="492"/>
      <c r="DU567" s="492"/>
      <c r="DV567" s="492"/>
      <c r="DW567" s="493"/>
      <c r="DX567" s="490">
        <f t="shared" si="67"/>
        <v>0</v>
      </c>
      <c r="DY567" s="314"/>
      <c r="DZ567" s="314"/>
      <c r="EA567" s="314"/>
      <c r="EB567" s="326"/>
      <c r="EC567" s="222"/>
    </row>
    <row r="568" spans="2:133" ht="15" customHeight="1" x14ac:dyDescent="0.2">
      <c r="B568" s="86" t="str">
        <f t="shared" si="63"/>
        <v/>
      </c>
      <c r="C568" s="245"/>
      <c r="D568" s="439"/>
      <c r="E568" s="440"/>
      <c r="F568" s="440"/>
      <c r="G568" s="440"/>
      <c r="H568" s="440"/>
      <c r="I568" s="440"/>
      <c r="J568" s="440"/>
      <c r="K568" s="440"/>
      <c r="L568" s="440"/>
      <c r="M568" s="440"/>
      <c r="N568" s="440"/>
      <c r="O568" s="440"/>
      <c r="P568" s="440"/>
      <c r="Q568" s="441"/>
      <c r="R568" s="442"/>
      <c r="S568" s="443"/>
      <c r="T568" s="443"/>
      <c r="U568" s="443"/>
      <c r="V568" s="443"/>
      <c r="W568" s="443"/>
      <c r="X568" s="443"/>
      <c r="Y568" s="443"/>
      <c r="Z568" s="443"/>
      <c r="AA568" s="443"/>
      <c r="AB568" s="452"/>
      <c r="AC568" s="453"/>
      <c r="AD568" s="453"/>
      <c r="AE568" s="453"/>
      <c r="AF568" s="454"/>
      <c r="AG568" s="415"/>
      <c r="AH568" s="416"/>
      <c r="AI568" s="416"/>
      <c r="AJ568" s="416"/>
      <c r="AK568" s="417"/>
      <c r="AL568" s="415"/>
      <c r="AM568" s="416"/>
      <c r="AN568" s="416"/>
      <c r="AO568" s="416"/>
      <c r="AP568" s="417"/>
      <c r="AQ568" s="415"/>
      <c r="AR568" s="416"/>
      <c r="AS568" s="416"/>
      <c r="AT568" s="416"/>
      <c r="AU568" s="417"/>
      <c r="AV568" s="424">
        <f t="shared" si="66"/>
        <v>0</v>
      </c>
      <c r="AW568" s="425"/>
      <c r="AX568" s="425"/>
      <c r="AY568" s="425"/>
      <c r="AZ568" s="426"/>
      <c r="DC568" s="222"/>
      <c r="DD568" s="491">
        <f>ROUND(Setup!$AP$6*AB568,0)</f>
        <v>0</v>
      </c>
      <c r="DE568" s="492"/>
      <c r="DF568" s="492"/>
      <c r="DG568" s="492"/>
      <c r="DH568" s="493"/>
      <c r="DI568" s="491">
        <f>ROUND(Setup!$AP$6*AG568,0)</f>
        <v>0</v>
      </c>
      <c r="DJ568" s="492"/>
      <c r="DK568" s="492"/>
      <c r="DL568" s="492"/>
      <c r="DM568" s="493"/>
      <c r="DN568" s="491">
        <f>ROUND(Setup!$AP$6*AL568,0)</f>
        <v>0</v>
      </c>
      <c r="DO568" s="492"/>
      <c r="DP568" s="492"/>
      <c r="DQ568" s="492"/>
      <c r="DR568" s="493"/>
      <c r="DS568" s="491">
        <f>ROUND(Setup!$AP$6*AQ568,0)</f>
        <v>0</v>
      </c>
      <c r="DT568" s="492"/>
      <c r="DU568" s="492"/>
      <c r="DV568" s="492"/>
      <c r="DW568" s="493"/>
      <c r="DX568" s="490">
        <f t="shared" si="67"/>
        <v>0</v>
      </c>
      <c r="DY568" s="314"/>
      <c r="DZ568" s="314"/>
      <c r="EA568" s="314"/>
      <c r="EB568" s="326"/>
      <c r="EC568" s="222"/>
    </row>
    <row r="569" spans="2:133" ht="15" customHeight="1" x14ac:dyDescent="0.2">
      <c r="B569" s="86" t="str">
        <f t="shared" si="63"/>
        <v/>
      </c>
      <c r="C569" s="255"/>
      <c r="D569" s="439"/>
      <c r="E569" s="440"/>
      <c r="F569" s="440"/>
      <c r="G569" s="440"/>
      <c r="H569" s="440"/>
      <c r="I569" s="440"/>
      <c r="J569" s="440"/>
      <c r="K569" s="440"/>
      <c r="L569" s="440"/>
      <c r="M569" s="440"/>
      <c r="N569" s="440"/>
      <c r="O569" s="440"/>
      <c r="P569" s="440"/>
      <c r="Q569" s="441"/>
      <c r="R569" s="442"/>
      <c r="S569" s="443"/>
      <c r="T569" s="443"/>
      <c r="U569" s="443"/>
      <c r="V569" s="443"/>
      <c r="W569" s="443"/>
      <c r="X569" s="443"/>
      <c r="Y569" s="443"/>
      <c r="Z569" s="443"/>
      <c r="AA569" s="443"/>
      <c r="AB569" s="415"/>
      <c r="AC569" s="416"/>
      <c r="AD569" s="416"/>
      <c r="AE569" s="416"/>
      <c r="AF569" s="417"/>
      <c r="AG569" s="415"/>
      <c r="AH569" s="416"/>
      <c r="AI569" s="416"/>
      <c r="AJ569" s="416"/>
      <c r="AK569" s="417"/>
      <c r="AL569" s="415"/>
      <c r="AM569" s="416"/>
      <c r="AN569" s="416"/>
      <c r="AO569" s="416"/>
      <c r="AP569" s="417"/>
      <c r="AQ569" s="415"/>
      <c r="AR569" s="416"/>
      <c r="AS569" s="416"/>
      <c r="AT569" s="416"/>
      <c r="AU569" s="417"/>
      <c r="AV569" s="424">
        <f t="shared" si="66"/>
        <v>0</v>
      </c>
      <c r="AW569" s="425"/>
      <c r="AX569" s="425"/>
      <c r="AY569" s="425"/>
      <c r="AZ569" s="426"/>
      <c r="DC569" s="222"/>
      <c r="DD569" s="491">
        <f>ROUND(Setup!$AP$6*AB569,0)</f>
        <v>0</v>
      </c>
      <c r="DE569" s="492"/>
      <c r="DF569" s="492"/>
      <c r="DG569" s="492"/>
      <c r="DH569" s="493"/>
      <c r="DI569" s="491">
        <f>ROUND(Setup!$AP$6*AG569,0)</f>
        <v>0</v>
      </c>
      <c r="DJ569" s="492"/>
      <c r="DK569" s="492"/>
      <c r="DL569" s="492"/>
      <c r="DM569" s="493"/>
      <c r="DN569" s="491">
        <f>ROUND(Setup!$AP$6*AL569,0)</f>
        <v>0</v>
      </c>
      <c r="DO569" s="492"/>
      <c r="DP569" s="492"/>
      <c r="DQ569" s="492"/>
      <c r="DR569" s="493"/>
      <c r="DS569" s="491">
        <f>ROUND(Setup!$AP$6*AQ569,0)</f>
        <v>0</v>
      </c>
      <c r="DT569" s="492"/>
      <c r="DU569" s="492"/>
      <c r="DV569" s="492"/>
      <c r="DW569" s="493"/>
      <c r="DX569" s="490">
        <f t="shared" si="67"/>
        <v>0</v>
      </c>
      <c r="DY569" s="314"/>
      <c r="DZ569" s="314"/>
      <c r="EA569" s="314"/>
      <c r="EB569" s="326"/>
      <c r="EC569" s="222"/>
    </row>
    <row r="570" spans="2:133" ht="15" customHeight="1" x14ac:dyDescent="0.2">
      <c r="B570" s="86" t="str">
        <f t="shared" si="63"/>
        <v/>
      </c>
      <c r="C570" s="245"/>
      <c r="D570" s="469"/>
      <c r="E570" s="414"/>
      <c r="F570" s="414"/>
      <c r="G570" s="414"/>
      <c r="H570" s="414"/>
      <c r="I570" s="414"/>
      <c r="J570" s="414"/>
      <c r="K570" s="414"/>
      <c r="L570" s="414"/>
      <c r="M570" s="414"/>
      <c r="N570" s="414"/>
      <c r="O570" s="414"/>
      <c r="P570" s="414"/>
      <c r="Q570" s="470"/>
      <c r="R570" s="455"/>
      <c r="S570" s="456"/>
      <c r="T570" s="456"/>
      <c r="U570" s="456"/>
      <c r="V570" s="456"/>
      <c r="W570" s="456"/>
      <c r="X570" s="456"/>
      <c r="Y570" s="456"/>
      <c r="Z570" s="456"/>
      <c r="AA570" s="456"/>
      <c r="AB570" s="452"/>
      <c r="AC570" s="453"/>
      <c r="AD570" s="453"/>
      <c r="AE570" s="453"/>
      <c r="AF570" s="454"/>
      <c r="AG570" s="452"/>
      <c r="AH570" s="453"/>
      <c r="AI570" s="453"/>
      <c r="AJ570" s="453"/>
      <c r="AK570" s="454"/>
      <c r="AL570" s="452"/>
      <c r="AM570" s="453"/>
      <c r="AN570" s="453"/>
      <c r="AO570" s="453"/>
      <c r="AP570" s="454"/>
      <c r="AQ570" s="415"/>
      <c r="AR570" s="416"/>
      <c r="AS570" s="416"/>
      <c r="AT570" s="416"/>
      <c r="AU570" s="417"/>
      <c r="AV570" s="424">
        <f t="shared" si="66"/>
        <v>0</v>
      </c>
      <c r="AW570" s="425"/>
      <c r="AX570" s="425"/>
      <c r="AY570" s="425"/>
      <c r="AZ570" s="426"/>
      <c r="DC570" s="222"/>
      <c r="DD570" s="491">
        <f>ROUND(Setup!$AP$6*AB570,0)</f>
        <v>0</v>
      </c>
      <c r="DE570" s="492"/>
      <c r="DF570" s="492"/>
      <c r="DG570" s="492"/>
      <c r="DH570" s="493"/>
      <c r="DI570" s="491">
        <f>ROUND(Setup!$AP$6*AG570,0)</f>
        <v>0</v>
      </c>
      <c r="DJ570" s="492"/>
      <c r="DK570" s="492"/>
      <c r="DL570" s="492"/>
      <c r="DM570" s="493"/>
      <c r="DN570" s="491">
        <f>ROUND(Setup!$AP$6*AL570,0)</f>
        <v>0</v>
      </c>
      <c r="DO570" s="492"/>
      <c r="DP570" s="492"/>
      <c r="DQ570" s="492"/>
      <c r="DR570" s="493"/>
      <c r="DS570" s="491">
        <f>ROUND(Setup!$AP$6*AQ570,0)</f>
        <v>0</v>
      </c>
      <c r="DT570" s="492"/>
      <c r="DU570" s="492"/>
      <c r="DV570" s="492"/>
      <c r="DW570" s="493"/>
      <c r="DX570" s="490">
        <f t="shared" si="67"/>
        <v>0</v>
      </c>
      <c r="DY570" s="314"/>
      <c r="DZ570" s="314"/>
      <c r="EA570" s="314"/>
      <c r="EB570" s="326"/>
      <c r="EC570" s="222"/>
    </row>
    <row r="571" spans="2:133" ht="15" customHeight="1" x14ac:dyDescent="0.2">
      <c r="B571" s="86" t="str">
        <f t="shared" si="63"/>
        <v/>
      </c>
      <c r="C571" s="255"/>
      <c r="D571" s="439"/>
      <c r="E571" s="440"/>
      <c r="F571" s="440"/>
      <c r="G571" s="440"/>
      <c r="H571" s="440"/>
      <c r="I571" s="440"/>
      <c r="J571" s="440"/>
      <c r="K571" s="440"/>
      <c r="L571" s="440"/>
      <c r="M571" s="440"/>
      <c r="N571" s="440"/>
      <c r="O571" s="440"/>
      <c r="P571" s="440"/>
      <c r="Q571" s="441"/>
      <c r="R571" s="442"/>
      <c r="S571" s="443"/>
      <c r="T571" s="443"/>
      <c r="U571" s="443"/>
      <c r="V571" s="443"/>
      <c r="W571" s="443"/>
      <c r="X571" s="443"/>
      <c r="Y571" s="443"/>
      <c r="Z571" s="443"/>
      <c r="AA571" s="443"/>
      <c r="AB571" s="415"/>
      <c r="AC571" s="416"/>
      <c r="AD571" s="416"/>
      <c r="AE571" s="416"/>
      <c r="AF571" s="417"/>
      <c r="AG571" s="415"/>
      <c r="AH571" s="416"/>
      <c r="AI571" s="416"/>
      <c r="AJ571" s="416"/>
      <c r="AK571" s="417"/>
      <c r="AL571" s="415"/>
      <c r="AM571" s="416"/>
      <c r="AN571" s="416"/>
      <c r="AO571" s="416"/>
      <c r="AP571" s="417"/>
      <c r="AQ571" s="415"/>
      <c r="AR571" s="416"/>
      <c r="AS571" s="416"/>
      <c r="AT571" s="416"/>
      <c r="AU571" s="417"/>
      <c r="AV571" s="424">
        <f t="shared" si="66"/>
        <v>0</v>
      </c>
      <c r="AW571" s="425"/>
      <c r="AX571" s="425"/>
      <c r="AY571" s="425"/>
      <c r="AZ571" s="426"/>
      <c r="DC571" s="222"/>
      <c r="DD571" s="491">
        <f>ROUND(Setup!$AP$6*AB571,0)</f>
        <v>0</v>
      </c>
      <c r="DE571" s="492"/>
      <c r="DF571" s="492"/>
      <c r="DG571" s="492"/>
      <c r="DH571" s="493"/>
      <c r="DI571" s="491">
        <f>ROUND(Setup!$AP$6*AG571,0)</f>
        <v>0</v>
      </c>
      <c r="DJ571" s="492"/>
      <c r="DK571" s="492"/>
      <c r="DL571" s="492"/>
      <c r="DM571" s="493"/>
      <c r="DN571" s="491">
        <f>ROUND(Setup!$AP$6*AL571,0)</f>
        <v>0</v>
      </c>
      <c r="DO571" s="492"/>
      <c r="DP571" s="492"/>
      <c r="DQ571" s="492"/>
      <c r="DR571" s="493"/>
      <c r="DS571" s="491">
        <f>ROUND(Setup!$AP$6*AQ571,0)</f>
        <v>0</v>
      </c>
      <c r="DT571" s="492"/>
      <c r="DU571" s="492"/>
      <c r="DV571" s="492"/>
      <c r="DW571" s="493"/>
      <c r="DX571" s="490">
        <f t="shared" si="67"/>
        <v>0</v>
      </c>
      <c r="DY571" s="314"/>
      <c r="DZ571" s="314"/>
      <c r="EA571" s="314"/>
      <c r="EB571" s="326"/>
      <c r="EC571" s="222"/>
    </row>
    <row r="572" spans="2:133" ht="15" customHeight="1" x14ac:dyDescent="0.2">
      <c r="B572" s="86" t="str">
        <f t="shared" si="63"/>
        <v/>
      </c>
      <c r="C572" s="255"/>
      <c r="D572" s="439"/>
      <c r="E572" s="440"/>
      <c r="F572" s="440"/>
      <c r="G572" s="440"/>
      <c r="H572" s="440"/>
      <c r="I572" s="440"/>
      <c r="J572" s="440"/>
      <c r="K572" s="440"/>
      <c r="L572" s="440"/>
      <c r="M572" s="440"/>
      <c r="N572" s="440"/>
      <c r="O572" s="440"/>
      <c r="P572" s="440"/>
      <c r="Q572" s="441"/>
      <c r="R572" s="442"/>
      <c r="S572" s="443"/>
      <c r="T572" s="443"/>
      <c r="U572" s="443"/>
      <c r="V572" s="443"/>
      <c r="W572" s="443"/>
      <c r="X572" s="443"/>
      <c r="Y572" s="443"/>
      <c r="Z572" s="443"/>
      <c r="AA572" s="443"/>
      <c r="AB572" s="415"/>
      <c r="AC572" s="416"/>
      <c r="AD572" s="416"/>
      <c r="AE572" s="416"/>
      <c r="AF572" s="417"/>
      <c r="AG572" s="415"/>
      <c r="AH572" s="416"/>
      <c r="AI572" s="416"/>
      <c r="AJ572" s="416"/>
      <c r="AK572" s="417"/>
      <c r="AL572" s="415"/>
      <c r="AM572" s="416"/>
      <c r="AN572" s="416"/>
      <c r="AO572" s="416"/>
      <c r="AP572" s="417"/>
      <c r="AQ572" s="415"/>
      <c r="AR572" s="416"/>
      <c r="AS572" s="416"/>
      <c r="AT572" s="416"/>
      <c r="AU572" s="417"/>
      <c r="AV572" s="424">
        <f t="shared" si="66"/>
        <v>0</v>
      </c>
      <c r="AW572" s="425"/>
      <c r="AX572" s="425"/>
      <c r="AY572" s="425"/>
      <c r="AZ572" s="426"/>
      <c r="DC572" s="222"/>
      <c r="DD572" s="491">
        <f>ROUND(Setup!$AP$6*AB572,0)</f>
        <v>0</v>
      </c>
      <c r="DE572" s="492"/>
      <c r="DF572" s="492"/>
      <c r="DG572" s="492"/>
      <c r="DH572" s="493"/>
      <c r="DI572" s="491">
        <f>ROUND(Setup!$AP$6*AG572,0)</f>
        <v>0</v>
      </c>
      <c r="DJ572" s="492"/>
      <c r="DK572" s="492"/>
      <c r="DL572" s="492"/>
      <c r="DM572" s="493"/>
      <c r="DN572" s="491">
        <f>ROUND(Setup!$AP$6*AL572,0)</f>
        <v>0</v>
      </c>
      <c r="DO572" s="492"/>
      <c r="DP572" s="492"/>
      <c r="DQ572" s="492"/>
      <c r="DR572" s="493"/>
      <c r="DS572" s="491">
        <f>ROUND(Setup!$AP$6*AQ572,0)</f>
        <v>0</v>
      </c>
      <c r="DT572" s="492"/>
      <c r="DU572" s="492"/>
      <c r="DV572" s="492"/>
      <c r="DW572" s="493"/>
      <c r="DX572" s="490">
        <f t="shared" si="67"/>
        <v>0</v>
      </c>
      <c r="DY572" s="314"/>
      <c r="DZ572" s="314"/>
      <c r="EA572" s="314"/>
      <c r="EB572" s="326"/>
      <c r="EC572" s="222"/>
    </row>
    <row r="573" spans="2:133" ht="15" customHeight="1" x14ac:dyDescent="0.2">
      <c r="B573" s="86" t="str">
        <f t="shared" si="63"/>
        <v/>
      </c>
      <c r="C573" s="255"/>
      <c r="D573" s="439"/>
      <c r="E573" s="440"/>
      <c r="F573" s="440"/>
      <c r="G573" s="440"/>
      <c r="H573" s="440"/>
      <c r="I573" s="440"/>
      <c r="J573" s="440"/>
      <c r="K573" s="440"/>
      <c r="L573" s="440"/>
      <c r="M573" s="440"/>
      <c r="N573" s="440"/>
      <c r="O573" s="440"/>
      <c r="P573" s="440"/>
      <c r="Q573" s="441"/>
      <c r="R573" s="442"/>
      <c r="S573" s="443"/>
      <c r="T573" s="443"/>
      <c r="U573" s="443"/>
      <c r="V573" s="443"/>
      <c r="W573" s="443"/>
      <c r="X573" s="443"/>
      <c r="Y573" s="443"/>
      <c r="Z573" s="443"/>
      <c r="AA573" s="443"/>
      <c r="AB573" s="415"/>
      <c r="AC573" s="416"/>
      <c r="AD573" s="416"/>
      <c r="AE573" s="416"/>
      <c r="AF573" s="417"/>
      <c r="AG573" s="415"/>
      <c r="AH573" s="416"/>
      <c r="AI573" s="416"/>
      <c r="AJ573" s="416"/>
      <c r="AK573" s="417"/>
      <c r="AL573" s="415"/>
      <c r="AM573" s="416"/>
      <c r="AN573" s="416"/>
      <c r="AO573" s="416"/>
      <c r="AP573" s="417"/>
      <c r="AQ573" s="415"/>
      <c r="AR573" s="416"/>
      <c r="AS573" s="416"/>
      <c r="AT573" s="416"/>
      <c r="AU573" s="417"/>
      <c r="AV573" s="424">
        <f t="shared" si="66"/>
        <v>0</v>
      </c>
      <c r="AW573" s="425"/>
      <c r="AX573" s="425"/>
      <c r="AY573" s="425"/>
      <c r="AZ573" s="426"/>
      <c r="DC573" s="222"/>
      <c r="DD573" s="491">
        <f>ROUND(Setup!$AP$6*AB573,0)</f>
        <v>0</v>
      </c>
      <c r="DE573" s="492"/>
      <c r="DF573" s="492"/>
      <c r="DG573" s="492"/>
      <c r="DH573" s="493"/>
      <c r="DI573" s="491">
        <f>ROUND(Setup!$AP$6*AG573,0)</f>
        <v>0</v>
      </c>
      <c r="DJ573" s="492"/>
      <c r="DK573" s="492"/>
      <c r="DL573" s="492"/>
      <c r="DM573" s="493"/>
      <c r="DN573" s="491">
        <f>ROUND(Setup!$AP$6*AL573,0)</f>
        <v>0</v>
      </c>
      <c r="DO573" s="492"/>
      <c r="DP573" s="492"/>
      <c r="DQ573" s="492"/>
      <c r="DR573" s="493"/>
      <c r="DS573" s="491">
        <f>ROUND(Setup!$AP$6*AQ573,0)</f>
        <v>0</v>
      </c>
      <c r="DT573" s="492"/>
      <c r="DU573" s="492"/>
      <c r="DV573" s="492"/>
      <c r="DW573" s="493"/>
      <c r="DX573" s="490">
        <f t="shared" si="67"/>
        <v>0</v>
      </c>
      <c r="DY573" s="314"/>
      <c r="DZ573" s="314"/>
      <c r="EA573" s="314"/>
      <c r="EB573" s="326"/>
      <c r="EC573" s="222"/>
    </row>
    <row r="574" spans="2:133" ht="15" customHeight="1" x14ac:dyDescent="0.2">
      <c r="B574" s="86" t="str">
        <f t="shared" si="63"/>
        <v/>
      </c>
      <c r="C574" s="255"/>
      <c r="D574" s="439"/>
      <c r="E574" s="440"/>
      <c r="F574" s="440"/>
      <c r="G574" s="440"/>
      <c r="H574" s="440"/>
      <c r="I574" s="440"/>
      <c r="J574" s="440"/>
      <c r="K574" s="440"/>
      <c r="L574" s="440"/>
      <c r="M574" s="440"/>
      <c r="N574" s="440"/>
      <c r="O574" s="440"/>
      <c r="P574" s="440"/>
      <c r="Q574" s="441"/>
      <c r="R574" s="442"/>
      <c r="S574" s="443"/>
      <c r="T574" s="443"/>
      <c r="U574" s="443"/>
      <c r="V574" s="443"/>
      <c r="W574" s="443"/>
      <c r="X574" s="443"/>
      <c r="Y574" s="443"/>
      <c r="Z574" s="443"/>
      <c r="AA574" s="443"/>
      <c r="AB574" s="415"/>
      <c r="AC574" s="416"/>
      <c r="AD574" s="416"/>
      <c r="AE574" s="416"/>
      <c r="AF574" s="417"/>
      <c r="AG574" s="415"/>
      <c r="AH574" s="416"/>
      <c r="AI574" s="416"/>
      <c r="AJ574" s="416"/>
      <c r="AK574" s="417"/>
      <c r="AL574" s="415"/>
      <c r="AM574" s="416"/>
      <c r="AN574" s="416"/>
      <c r="AO574" s="416"/>
      <c r="AP574" s="417"/>
      <c r="AQ574" s="415"/>
      <c r="AR574" s="416"/>
      <c r="AS574" s="416"/>
      <c r="AT574" s="416"/>
      <c r="AU574" s="417"/>
      <c r="AV574" s="424">
        <f t="shared" si="66"/>
        <v>0</v>
      </c>
      <c r="AW574" s="425"/>
      <c r="AX574" s="425"/>
      <c r="AY574" s="425"/>
      <c r="AZ574" s="426"/>
      <c r="DC574" s="222"/>
      <c r="DD574" s="491">
        <f>ROUND(Setup!$AP$6*AB574,0)</f>
        <v>0</v>
      </c>
      <c r="DE574" s="492"/>
      <c r="DF574" s="492"/>
      <c r="DG574" s="492"/>
      <c r="DH574" s="493"/>
      <c r="DI574" s="491">
        <f>ROUND(Setup!$AP$6*AG574,0)</f>
        <v>0</v>
      </c>
      <c r="DJ574" s="492"/>
      <c r="DK574" s="492"/>
      <c r="DL574" s="492"/>
      <c r="DM574" s="493"/>
      <c r="DN574" s="491">
        <f>ROUND(Setup!$AP$6*AL574,0)</f>
        <v>0</v>
      </c>
      <c r="DO574" s="492"/>
      <c r="DP574" s="492"/>
      <c r="DQ574" s="492"/>
      <c r="DR574" s="493"/>
      <c r="DS574" s="491">
        <f>ROUND(Setup!$AP$6*AQ574,0)</f>
        <v>0</v>
      </c>
      <c r="DT574" s="492"/>
      <c r="DU574" s="492"/>
      <c r="DV574" s="492"/>
      <c r="DW574" s="493"/>
      <c r="DX574" s="490">
        <f t="shared" si="67"/>
        <v>0</v>
      </c>
      <c r="DY574" s="314"/>
      <c r="DZ574" s="314"/>
      <c r="EA574" s="314"/>
      <c r="EB574" s="326"/>
      <c r="EC574" s="222"/>
    </row>
    <row r="575" spans="2:133" ht="15" customHeight="1" x14ac:dyDescent="0.2">
      <c r="B575" s="86" t="str">
        <f t="shared" si="63"/>
        <v/>
      </c>
      <c r="C575" s="255"/>
      <c r="D575" s="439"/>
      <c r="E575" s="440"/>
      <c r="F575" s="440"/>
      <c r="G575" s="440"/>
      <c r="H575" s="440"/>
      <c r="I575" s="440"/>
      <c r="J575" s="440"/>
      <c r="K575" s="440"/>
      <c r="L575" s="440"/>
      <c r="M575" s="440"/>
      <c r="N575" s="440"/>
      <c r="O575" s="440"/>
      <c r="P575" s="440"/>
      <c r="Q575" s="441"/>
      <c r="R575" s="442"/>
      <c r="S575" s="443"/>
      <c r="T575" s="443"/>
      <c r="U575" s="443"/>
      <c r="V575" s="443"/>
      <c r="W575" s="443"/>
      <c r="X575" s="443"/>
      <c r="Y575" s="443"/>
      <c r="Z575" s="443"/>
      <c r="AA575" s="443"/>
      <c r="AB575" s="415"/>
      <c r="AC575" s="416"/>
      <c r="AD575" s="416"/>
      <c r="AE575" s="416"/>
      <c r="AF575" s="417"/>
      <c r="AG575" s="415"/>
      <c r="AH575" s="416"/>
      <c r="AI575" s="416"/>
      <c r="AJ575" s="416"/>
      <c r="AK575" s="417"/>
      <c r="AL575" s="415"/>
      <c r="AM575" s="416"/>
      <c r="AN575" s="416"/>
      <c r="AO575" s="416"/>
      <c r="AP575" s="417"/>
      <c r="AQ575" s="415"/>
      <c r="AR575" s="416"/>
      <c r="AS575" s="416"/>
      <c r="AT575" s="416"/>
      <c r="AU575" s="417"/>
      <c r="AV575" s="424">
        <f t="shared" si="66"/>
        <v>0</v>
      </c>
      <c r="AW575" s="425"/>
      <c r="AX575" s="425"/>
      <c r="AY575" s="425"/>
      <c r="AZ575" s="426"/>
      <c r="DC575" s="222"/>
      <c r="DD575" s="491">
        <f>ROUND(Setup!$AP$6*AB575,0)</f>
        <v>0</v>
      </c>
      <c r="DE575" s="492"/>
      <c r="DF575" s="492"/>
      <c r="DG575" s="492"/>
      <c r="DH575" s="493"/>
      <c r="DI575" s="491">
        <f>ROUND(Setup!$AP$6*AG575,0)</f>
        <v>0</v>
      </c>
      <c r="DJ575" s="492"/>
      <c r="DK575" s="492"/>
      <c r="DL575" s="492"/>
      <c r="DM575" s="493"/>
      <c r="DN575" s="491">
        <f>ROUND(Setup!$AP$6*AL575,0)</f>
        <v>0</v>
      </c>
      <c r="DO575" s="492"/>
      <c r="DP575" s="492"/>
      <c r="DQ575" s="492"/>
      <c r="DR575" s="493"/>
      <c r="DS575" s="491">
        <f>ROUND(Setup!$AP$6*AQ575,0)</f>
        <v>0</v>
      </c>
      <c r="DT575" s="492"/>
      <c r="DU575" s="492"/>
      <c r="DV575" s="492"/>
      <c r="DW575" s="493"/>
      <c r="DX575" s="490">
        <f t="shared" si="67"/>
        <v>0</v>
      </c>
      <c r="DY575" s="314"/>
      <c r="DZ575" s="314"/>
      <c r="EA575" s="314"/>
      <c r="EB575" s="326"/>
      <c r="EC575" s="222"/>
    </row>
    <row r="576" spans="2:133" ht="15" customHeight="1" x14ac:dyDescent="0.2">
      <c r="B576" s="86" t="str">
        <f t="shared" si="63"/>
        <v/>
      </c>
      <c r="C576" s="255"/>
      <c r="D576" s="439"/>
      <c r="E576" s="440"/>
      <c r="F576" s="440"/>
      <c r="G576" s="440"/>
      <c r="H576" s="440"/>
      <c r="I576" s="440"/>
      <c r="J576" s="440"/>
      <c r="K576" s="440"/>
      <c r="L576" s="440"/>
      <c r="M576" s="440"/>
      <c r="N576" s="440"/>
      <c r="O576" s="440"/>
      <c r="P576" s="440"/>
      <c r="Q576" s="441"/>
      <c r="R576" s="442"/>
      <c r="S576" s="443"/>
      <c r="T576" s="443"/>
      <c r="U576" s="443"/>
      <c r="V576" s="443"/>
      <c r="W576" s="443"/>
      <c r="X576" s="443"/>
      <c r="Y576" s="443"/>
      <c r="Z576" s="443"/>
      <c r="AA576" s="443"/>
      <c r="AB576" s="415"/>
      <c r="AC576" s="416"/>
      <c r="AD576" s="416"/>
      <c r="AE576" s="416"/>
      <c r="AF576" s="417"/>
      <c r="AG576" s="415"/>
      <c r="AH576" s="416"/>
      <c r="AI576" s="416"/>
      <c r="AJ576" s="416"/>
      <c r="AK576" s="417"/>
      <c r="AL576" s="415"/>
      <c r="AM576" s="416"/>
      <c r="AN576" s="416"/>
      <c r="AO576" s="416"/>
      <c r="AP576" s="417"/>
      <c r="AQ576" s="415"/>
      <c r="AR576" s="416"/>
      <c r="AS576" s="416"/>
      <c r="AT576" s="416"/>
      <c r="AU576" s="417"/>
      <c r="AV576" s="424">
        <f t="shared" si="66"/>
        <v>0</v>
      </c>
      <c r="AW576" s="425"/>
      <c r="AX576" s="425"/>
      <c r="AY576" s="425"/>
      <c r="AZ576" s="426"/>
      <c r="DC576" s="222"/>
      <c r="DD576" s="491">
        <f>ROUND(Setup!$AP$6*AB576,0)</f>
        <v>0</v>
      </c>
      <c r="DE576" s="492"/>
      <c r="DF576" s="492"/>
      <c r="DG576" s="492"/>
      <c r="DH576" s="493"/>
      <c r="DI576" s="491">
        <f>ROUND(Setup!$AP$6*AG576,0)</f>
        <v>0</v>
      </c>
      <c r="DJ576" s="492"/>
      <c r="DK576" s="492"/>
      <c r="DL576" s="492"/>
      <c r="DM576" s="493"/>
      <c r="DN576" s="491">
        <f>ROUND(Setup!$AP$6*AL576,0)</f>
        <v>0</v>
      </c>
      <c r="DO576" s="492"/>
      <c r="DP576" s="492"/>
      <c r="DQ576" s="492"/>
      <c r="DR576" s="493"/>
      <c r="DS576" s="491">
        <f>ROUND(Setup!$AP$6*AQ576,0)</f>
        <v>0</v>
      </c>
      <c r="DT576" s="492"/>
      <c r="DU576" s="492"/>
      <c r="DV576" s="492"/>
      <c r="DW576" s="493"/>
      <c r="DX576" s="490">
        <f t="shared" si="67"/>
        <v>0</v>
      </c>
      <c r="DY576" s="314"/>
      <c r="DZ576" s="314"/>
      <c r="EA576" s="314"/>
      <c r="EB576" s="326"/>
      <c r="EC576" s="222"/>
    </row>
    <row r="577" spans="2:133" ht="15" customHeight="1" x14ac:dyDescent="0.2">
      <c r="B577" s="86" t="str">
        <f t="shared" si="63"/>
        <v/>
      </c>
      <c r="C577" s="255"/>
      <c r="D577" s="439"/>
      <c r="E577" s="440"/>
      <c r="F577" s="440"/>
      <c r="G577" s="440"/>
      <c r="H577" s="440"/>
      <c r="I577" s="440"/>
      <c r="J577" s="440"/>
      <c r="K577" s="440"/>
      <c r="L577" s="440"/>
      <c r="M577" s="440"/>
      <c r="N577" s="440"/>
      <c r="O577" s="440"/>
      <c r="P577" s="440"/>
      <c r="Q577" s="441"/>
      <c r="R577" s="442"/>
      <c r="S577" s="443"/>
      <c r="T577" s="443"/>
      <c r="U577" s="443"/>
      <c r="V577" s="443"/>
      <c r="W577" s="443"/>
      <c r="X577" s="443"/>
      <c r="Y577" s="443"/>
      <c r="Z577" s="443"/>
      <c r="AA577" s="443"/>
      <c r="AB577" s="415"/>
      <c r="AC577" s="416"/>
      <c r="AD577" s="416"/>
      <c r="AE577" s="416"/>
      <c r="AF577" s="417"/>
      <c r="AG577" s="415"/>
      <c r="AH577" s="416"/>
      <c r="AI577" s="416"/>
      <c r="AJ577" s="416"/>
      <c r="AK577" s="417"/>
      <c r="AL577" s="415"/>
      <c r="AM577" s="416"/>
      <c r="AN577" s="416"/>
      <c r="AO577" s="416"/>
      <c r="AP577" s="417"/>
      <c r="AQ577" s="415"/>
      <c r="AR577" s="416"/>
      <c r="AS577" s="416"/>
      <c r="AT577" s="416"/>
      <c r="AU577" s="417"/>
      <c r="AV577" s="424">
        <f t="shared" si="66"/>
        <v>0</v>
      </c>
      <c r="AW577" s="425"/>
      <c r="AX577" s="425"/>
      <c r="AY577" s="425"/>
      <c r="AZ577" s="426"/>
      <c r="DC577" s="222"/>
      <c r="DD577" s="491">
        <f>ROUND(Setup!$AP$6*AB577,0)</f>
        <v>0</v>
      </c>
      <c r="DE577" s="492"/>
      <c r="DF577" s="492"/>
      <c r="DG577" s="492"/>
      <c r="DH577" s="493"/>
      <c r="DI577" s="491">
        <f>ROUND(Setup!$AP$6*AG577,0)</f>
        <v>0</v>
      </c>
      <c r="DJ577" s="492"/>
      <c r="DK577" s="492"/>
      <c r="DL577" s="492"/>
      <c r="DM577" s="493"/>
      <c r="DN577" s="491">
        <f>ROUND(Setup!$AP$6*AL577,0)</f>
        <v>0</v>
      </c>
      <c r="DO577" s="492"/>
      <c r="DP577" s="492"/>
      <c r="DQ577" s="492"/>
      <c r="DR577" s="493"/>
      <c r="DS577" s="491">
        <f>ROUND(Setup!$AP$6*AQ577,0)</f>
        <v>0</v>
      </c>
      <c r="DT577" s="492"/>
      <c r="DU577" s="492"/>
      <c r="DV577" s="492"/>
      <c r="DW577" s="493"/>
      <c r="DX577" s="490">
        <f t="shared" si="67"/>
        <v>0</v>
      </c>
      <c r="DY577" s="314"/>
      <c r="DZ577" s="314"/>
      <c r="EA577" s="314"/>
      <c r="EB577" s="326"/>
      <c r="EC577" s="222"/>
    </row>
    <row r="578" spans="2:133" ht="15" customHeight="1" x14ac:dyDescent="0.2">
      <c r="B578" s="86" t="str">
        <f t="shared" si="63"/>
        <v/>
      </c>
      <c r="C578" s="245"/>
      <c r="D578" s="469"/>
      <c r="E578" s="414"/>
      <c r="F578" s="414"/>
      <c r="G578" s="414"/>
      <c r="H578" s="414"/>
      <c r="I578" s="414"/>
      <c r="J578" s="414"/>
      <c r="K578" s="414"/>
      <c r="L578" s="414"/>
      <c r="M578" s="414"/>
      <c r="N578" s="414"/>
      <c r="O578" s="414"/>
      <c r="P578" s="414"/>
      <c r="Q578" s="470"/>
      <c r="R578" s="455"/>
      <c r="S578" s="456"/>
      <c r="T578" s="456"/>
      <c r="U578" s="456"/>
      <c r="V578" s="456"/>
      <c r="W578" s="456"/>
      <c r="X578" s="456"/>
      <c r="Y578" s="456"/>
      <c r="Z578" s="456"/>
      <c r="AA578" s="456"/>
      <c r="AB578" s="452"/>
      <c r="AC578" s="453"/>
      <c r="AD578" s="453"/>
      <c r="AE578" s="453"/>
      <c r="AF578" s="454"/>
      <c r="AG578" s="452"/>
      <c r="AH578" s="453"/>
      <c r="AI578" s="453"/>
      <c r="AJ578" s="453"/>
      <c r="AK578" s="454"/>
      <c r="AL578" s="452"/>
      <c r="AM578" s="453"/>
      <c r="AN578" s="453"/>
      <c r="AO578" s="453"/>
      <c r="AP578" s="454"/>
      <c r="AQ578" s="415"/>
      <c r="AR578" s="416"/>
      <c r="AS578" s="416"/>
      <c r="AT578" s="416"/>
      <c r="AU578" s="417"/>
      <c r="AV578" s="424">
        <f t="shared" si="66"/>
        <v>0</v>
      </c>
      <c r="AW578" s="425"/>
      <c r="AX578" s="425"/>
      <c r="AY578" s="425"/>
      <c r="AZ578" s="426"/>
      <c r="DC578" s="222"/>
      <c r="DD578" s="491">
        <f>ROUND(Setup!$AP$6*AB578,0)</f>
        <v>0</v>
      </c>
      <c r="DE578" s="492"/>
      <c r="DF578" s="492"/>
      <c r="DG578" s="492"/>
      <c r="DH578" s="493"/>
      <c r="DI578" s="491">
        <f>ROUND(Setup!$AP$6*AG578,0)</f>
        <v>0</v>
      </c>
      <c r="DJ578" s="492"/>
      <c r="DK578" s="492"/>
      <c r="DL578" s="492"/>
      <c r="DM578" s="493"/>
      <c r="DN578" s="491">
        <f>ROUND(Setup!$AP$6*AL578,0)</f>
        <v>0</v>
      </c>
      <c r="DO578" s="492"/>
      <c r="DP578" s="492"/>
      <c r="DQ578" s="492"/>
      <c r="DR578" s="493"/>
      <c r="DS578" s="491">
        <f>ROUND(Setup!$AP$6*AQ578,0)</f>
        <v>0</v>
      </c>
      <c r="DT578" s="492"/>
      <c r="DU578" s="492"/>
      <c r="DV578" s="492"/>
      <c r="DW578" s="493"/>
      <c r="DX578" s="490">
        <f t="shared" si="67"/>
        <v>0</v>
      </c>
      <c r="DY578" s="314"/>
      <c r="DZ578" s="314"/>
      <c r="EA578" s="314"/>
      <c r="EB578" s="326"/>
      <c r="EC578" s="222"/>
    </row>
    <row r="579" spans="2:133" ht="15" customHeight="1" x14ac:dyDescent="0.2">
      <c r="B579" s="86" t="str">
        <f t="shared" si="63"/>
        <v/>
      </c>
      <c r="C579" s="245"/>
      <c r="D579" s="439"/>
      <c r="E579" s="440"/>
      <c r="F579" s="440"/>
      <c r="G579" s="440"/>
      <c r="H579" s="440"/>
      <c r="I579" s="440"/>
      <c r="J579" s="440"/>
      <c r="K579" s="440"/>
      <c r="L579" s="440"/>
      <c r="M579" s="440"/>
      <c r="N579" s="440"/>
      <c r="O579" s="440"/>
      <c r="P579" s="440"/>
      <c r="Q579" s="441"/>
      <c r="R579" s="442"/>
      <c r="S579" s="443"/>
      <c r="T579" s="443"/>
      <c r="U579" s="443"/>
      <c r="V579" s="443"/>
      <c r="W579" s="443"/>
      <c r="X579" s="443"/>
      <c r="Y579" s="443"/>
      <c r="Z579" s="443"/>
      <c r="AA579" s="443"/>
      <c r="AB579" s="452"/>
      <c r="AC579" s="453"/>
      <c r="AD579" s="453"/>
      <c r="AE579" s="453"/>
      <c r="AF579" s="454"/>
      <c r="AG579" s="452"/>
      <c r="AH579" s="453"/>
      <c r="AI579" s="453"/>
      <c r="AJ579" s="453"/>
      <c r="AK579" s="454"/>
      <c r="AL579" s="452"/>
      <c r="AM579" s="453"/>
      <c r="AN579" s="453"/>
      <c r="AO579" s="453"/>
      <c r="AP579" s="454"/>
      <c r="AQ579" s="415"/>
      <c r="AR579" s="416"/>
      <c r="AS579" s="416"/>
      <c r="AT579" s="416"/>
      <c r="AU579" s="417"/>
      <c r="AV579" s="424">
        <f t="shared" si="66"/>
        <v>0</v>
      </c>
      <c r="AW579" s="425"/>
      <c r="AX579" s="425"/>
      <c r="AY579" s="425"/>
      <c r="AZ579" s="426"/>
      <c r="DC579" s="222"/>
      <c r="DD579" s="491">
        <f>ROUND(Setup!$AP$6*AB579,0)</f>
        <v>0</v>
      </c>
      <c r="DE579" s="492"/>
      <c r="DF579" s="492"/>
      <c r="DG579" s="492"/>
      <c r="DH579" s="493"/>
      <c r="DI579" s="491">
        <f>ROUND(Setup!$AP$6*AG579,0)</f>
        <v>0</v>
      </c>
      <c r="DJ579" s="492"/>
      <c r="DK579" s="492"/>
      <c r="DL579" s="492"/>
      <c r="DM579" s="493"/>
      <c r="DN579" s="491">
        <f>ROUND(Setup!$AP$6*AL579,0)</f>
        <v>0</v>
      </c>
      <c r="DO579" s="492"/>
      <c r="DP579" s="492"/>
      <c r="DQ579" s="492"/>
      <c r="DR579" s="493"/>
      <c r="DS579" s="491">
        <f>ROUND(Setup!$AP$6*AQ579,0)</f>
        <v>0</v>
      </c>
      <c r="DT579" s="492"/>
      <c r="DU579" s="492"/>
      <c r="DV579" s="492"/>
      <c r="DW579" s="493"/>
      <c r="DX579" s="490">
        <f t="shared" si="67"/>
        <v>0</v>
      </c>
      <c r="DY579" s="314"/>
      <c r="DZ579" s="314"/>
      <c r="EA579" s="314"/>
      <c r="EB579" s="326"/>
      <c r="EC579" s="222"/>
    </row>
    <row r="580" spans="2:133" ht="15" customHeight="1" x14ac:dyDescent="0.2">
      <c r="B580" s="86" t="str">
        <f t="shared" si="63"/>
        <v/>
      </c>
      <c r="C580" s="245"/>
      <c r="D580" s="439"/>
      <c r="E580" s="440"/>
      <c r="F580" s="440"/>
      <c r="G580" s="440"/>
      <c r="H580" s="440"/>
      <c r="I580" s="440"/>
      <c r="J580" s="440"/>
      <c r="K580" s="440"/>
      <c r="L580" s="440"/>
      <c r="M580" s="440"/>
      <c r="N580" s="440"/>
      <c r="O580" s="440"/>
      <c r="P580" s="440"/>
      <c r="Q580" s="441"/>
      <c r="R580" s="442"/>
      <c r="S580" s="443"/>
      <c r="T580" s="443"/>
      <c r="U580" s="443"/>
      <c r="V580" s="443"/>
      <c r="W580" s="443"/>
      <c r="X580" s="443"/>
      <c r="Y580" s="443"/>
      <c r="Z580" s="443"/>
      <c r="AA580" s="443"/>
      <c r="AB580" s="452"/>
      <c r="AC580" s="453"/>
      <c r="AD580" s="453"/>
      <c r="AE580" s="453"/>
      <c r="AF580" s="454"/>
      <c r="AG580" s="415"/>
      <c r="AH580" s="416"/>
      <c r="AI580" s="416"/>
      <c r="AJ580" s="416"/>
      <c r="AK580" s="417"/>
      <c r="AL580" s="415"/>
      <c r="AM580" s="416"/>
      <c r="AN580" s="416"/>
      <c r="AO580" s="416"/>
      <c r="AP580" s="417"/>
      <c r="AQ580" s="415"/>
      <c r="AR580" s="416"/>
      <c r="AS580" s="416"/>
      <c r="AT580" s="416"/>
      <c r="AU580" s="417"/>
      <c r="AV580" s="424">
        <f t="shared" si="66"/>
        <v>0</v>
      </c>
      <c r="AW580" s="425"/>
      <c r="AX580" s="425"/>
      <c r="AY580" s="425"/>
      <c r="AZ580" s="426"/>
      <c r="DC580" s="222"/>
      <c r="DD580" s="491">
        <f>ROUND(Setup!$AP$6*AB580,0)</f>
        <v>0</v>
      </c>
      <c r="DE580" s="492"/>
      <c r="DF580" s="492"/>
      <c r="DG580" s="492"/>
      <c r="DH580" s="493"/>
      <c r="DI580" s="491">
        <f>ROUND(Setup!$AP$6*AG580,0)</f>
        <v>0</v>
      </c>
      <c r="DJ580" s="492"/>
      <c r="DK580" s="492"/>
      <c r="DL580" s="492"/>
      <c r="DM580" s="493"/>
      <c r="DN580" s="491">
        <f>ROUND(Setup!$AP$6*AL580,0)</f>
        <v>0</v>
      </c>
      <c r="DO580" s="492"/>
      <c r="DP580" s="492"/>
      <c r="DQ580" s="492"/>
      <c r="DR580" s="493"/>
      <c r="DS580" s="491">
        <f>ROUND(Setup!$AP$6*AQ580,0)</f>
        <v>0</v>
      </c>
      <c r="DT580" s="492"/>
      <c r="DU580" s="492"/>
      <c r="DV580" s="492"/>
      <c r="DW580" s="493"/>
      <c r="DX580" s="490">
        <f t="shared" si="67"/>
        <v>0</v>
      </c>
      <c r="DY580" s="314"/>
      <c r="DZ580" s="314"/>
      <c r="EA580" s="314"/>
      <c r="EB580" s="326"/>
      <c r="EC580" s="222"/>
    </row>
    <row r="581" spans="2:133" ht="15" customHeight="1" x14ac:dyDescent="0.2">
      <c r="B581" s="86" t="str">
        <f t="shared" si="63"/>
        <v/>
      </c>
      <c r="C581" s="255"/>
      <c r="D581" s="439"/>
      <c r="E581" s="440"/>
      <c r="F581" s="440"/>
      <c r="G581" s="440"/>
      <c r="H581" s="440"/>
      <c r="I581" s="440"/>
      <c r="J581" s="440"/>
      <c r="K581" s="440"/>
      <c r="L581" s="440"/>
      <c r="M581" s="440"/>
      <c r="N581" s="440"/>
      <c r="O581" s="440"/>
      <c r="P581" s="440"/>
      <c r="Q581" s="441"/>
      <c r="R581" s="442"/>
      <c r="S581" s="443"/>
      <c r="T581" s="443"/>
      <c r="U581" s="443"/>
      <c r="V581" s="443"/>
      <c r="W581" s="443"/>
      <c r="X581" s="443"/>
      <c r="Y581" s="443"/>
      <c r="Z581" s="443"/>
      <c r="AA581" s="443"/>
      <c r="AB581" s="415"/>
      <c r="AC581" s="416"/>
      <c r="AD581" s="416"/>
      <c r="AE581" s="416"/>
      <c r="AF581" s="417"/>
      <c r="AG581" s="415"/>
      <c r="AH581" s="416"/>
      <c r="AI581" s="416"/>
      <c r="AJ581" s="416"/>
      <c r="AK581" s="417"/>
      <c r="AL581" s="415"/>
      <c r="AM581" s="416"/>
      <c r="AN581" s="416"/>
      <c r="AO581" s="416"/>
      <c r="AP581" s="417"/>
      <c r="AQ581" s="415"/>
      <c r="AR581" s="416"/>
      <c r="AS581" s="416"/>
      <c r="AT581" s="416"/>
      <c r="AU581" s="417"/>
      <c r="AV581" s="424">
        <f t="shared" si="66"/>
        <v>0</v>
      </c>
      <c r="AW581" s="425"/>
      <c r="AX581" s="425"/>
      <c r="AY581" s="425"/>
      <c r="AZ581" s="426"/>
      <c r="DC581" s="222"/>
      <c r="DD581" s="491">
        <f>ROUND(Setup!$AP$6*AB581,0)</f>
        <v>0</v>
      </c>
      <c r="DE581" s="492"/>
      <c r="DF581" s="492"/>
      <c r="DG581" s="492"/>
      <c r="DH581" s="493"/>
      <c r="DI581" s="491">
        <f>ROUND(Setup!$AP$6*AG581,0)</f>
        <v>0</v>
      </c>
      <c r="DJ581" s="492"/>
      <c r="DK581" s="492"/>
      <c r="DL581" s="492"/>
      <c r="DM581" s="493"/>
      <c r="DN581" s="491">
        <f>ROUND(Setup!$AP$6*AL581,0)</f>
        <v>0</v>
      </c>
      <c r="DO581" s="492"/>
      <c r="DP581" s="492"/>
      <c r="DQ581" s="492"/>
      <c r="DR581" s="493"/>
      <c r="DS581" s="491">
        <f>ROUND(Setup!$AP$6*AQ581,0)</f>
        <v>0</v>
      </c>
      <c r="DT581" s="492"/>
      <c r="DU581" s="492"/>
      <c r="DV581" s="492"/>
      <c r="DW581" s="493"/>
      <c r="DX581" s="490">
        <f t="shared" si="67"/>
        <v>0</v>
      </c>
      <c r="DY581" s="314"/>
      <c r="DZ581" s="314"/>
      <c r="EA581" s="314"/>
      <c r="EB581" s="326"/>
      <c r="EC581" s="222"/>
    </row>
    <row r="582" spans="2:133" ht="15" customHeight="1" x14ac:dyDescent="0.2">
      <c r="B582" s="86" t="str">
        <f t="shared" si="63"/>
        <v/>
      </c>
      <c r="C582" s="255"/>
      <c r="D582" s="439"/>
      <c r="E582" s="440"/>
      <c r="F582" s="440"/>
      <c r="G582" s="440"/>
      <c r="H582" s="440"/>
      <c r="I582" s="440"/>
      <c r="J582" s="440"/>
      <c r="K582" s="440"/>
      <c r="L582" s="440"/>
      <c r="M582" s="440"/>
      <c r="N582" s="440"/>
      <c r="O582" s="440"/>
      <c r="P582" s="440"/>
      <c r="Q582" s="441"/>
      <c r="R582" s="442"/>
      <c r="S582" s="443"/>
      <c r="T582" s="443"/>
      <c r="U582" s="443"/>
      <c r="V582" s="443"/>
      <c r="W582" s="443"/>
      <c r="X582" s="443"/>
      <c r="Y582" s="443"/>
      <c r="Z582" s="443"/>
      <c r="AA582" s="443"/>
      <c r="AB582" s="415"/>
      <c r="AC582" s="416"/>
      <c r="AD582" s="416"/>
      <c r="AE582" s="416"/>
      <c r="AF582" s="417"/>
      <c r="AG582" s="415"/>
      <c r="AH582" s="416"/>
      <c r="AI582" s="416"/>
      <c r="AJ582" s="416"/>
      <c r="AK582" s="417"/>
      <c r="AL582" s="415"/>
      <c r="AM582" s="416"/>
      <c r="AN582" s="416"/>
      <c r="AO582" s="416"/>
      <c r="AP582" s="417"/>
      <c r="AQ582" s="415"/>
      <c r="AR582" s="416"/>
      <c r="AS582" s="416"/>
      <c r="AT582" s="416"/>
      <c r="AU582" s="417"/>
      <c r="AV582" s="424">
        <f t="shared" si="66"/>
        <v>0</v>
      </c>
      <c r="AW582" s="425"/>
      <c r="AX582" s="425"/>
      <c r="AY582" s="425"/>
      <c r="AZ582" s="426"/>
      <c r="DC582" s="222"/>
      <c r="DD582" s="491">
        <f>ROUND(Setup!$AP$6*AB582,0)</f>
        <v>0</v>
      </c>
      <c r="DE582" s="492"/>
      <c r="DF582" s="492"/>
      <c r="DG582" s="492"/>
      <c r="DH582" s="493"/>
      <c r="DI582" s="491">
        <f>ROUND(Setup!$AP$6*AG582,0)</f>
        <v>0</v>
      </c>
      <c r="DJ582" s="492"/>
      <c r="DK582" s="492"/>
      <c r="DL582" s="492"/>
      <c r="DM582" s="493"/>
      <c r="DN582" s="491">
        <f>ROUND(Setup!$AP$6*AL582,0)</f>
        <v>0</v>
      </c>
      <c r="DO582" s="492"/>
      <c r="DP582" s="492"/>
      <c r="DQ582" s="492"/>
      <c r="DR582" s="493"/>
      <c r="DS582" s="491">
        <f>ROUND(Setup!$AP$6*AQ582,0)</f>
        <v>0</v>
      </c>
      <c r="DT582" s="492"/>
      <c r="DU582" s="492"/>
      <c r="DV582" s="492"/>
      <c r="DW582" s="493"/>
      <c r="DX582" s="490">
        <f t="shared" si="67"/>
        <v>0</v>
      </c>
      <c r="DY582" s="314"/>
      <c r="DZ582" s="314"/>
      <c r="EA582" s="314"/>
      <c r="EB582" s="326"/>
      <c r="EC582" s="222"/>
    </row>
    <row r="583" spans="2:133" ht="15" customHeight="1" x14ac:dyDescent="0.2">
      <c r="B583" s="86" t="str">
        <f t="shared" si="63"/>
        <v/>
      </c>
      <c r="C583" s="255"/>
      <c r="D583" s="439"/>
      <c r="E583" s="440"/>
      <c r="F583" s="440"/>
      <c r="G583" s="440"/>
      <c r="H583" s="440"/>
      <c r="I583" s="440"/>
      <c r="J583" s="440"/>
      <c r="K583" s="440"/>
      <c r="L583" s="440"/>
      <c r="M583" s="440"/>
      <c r="N583" s="440"/>
      <c r="O583" s="440"/>
      <c r="P583" s="440"/>
      <c r="Q583" s="441"/>
      <c r="R583" s="442"/>
      <c r="S583" s="443"/>
      <c r="T583" s="443"/>
      <c r="U583" s="443"/>
      <c r="V583" s="443"/>
      <c r="W583" s="443"/>
      <c r="X583" s="443"/>
      <c r="Y583" s="443"/>
      <c r="Z583" s="443"/>
      <c r="AA583" s="443"/>
      <c r="AB583" s="415"/>
      <c r="AC583" s="416"/>
      <c r="AD583" s="416"/>
      <c r="AE583" s="416"/>
      <c r="AF583" s="417"/>
      <c r="AG583" s="415"/>
      <c r="AH583" s="416"/>
      <c r="AI583" s="416"/>
      <c r="AJ583" s="416"/>
      <c r="AK583" s="417"/>
      <c r="AL583" s="415"/>
      <c r="AM583" s="416"/>
      <c r="AN583" s="416"/>
      <c r="AO583" s="416"/>
      <c r="AP583" s="417"/>
      <c r="AQ583" s="415"/>
      <c r="AR583" s="416"/>
      <c r="AS583" s="416"/>
      <c r="AT583" s="416"/>
      <c r="AU583" s="417"/>
      <c r="AV583" s="424">
        <f t="shared" si="66"/>
        <v>0</v>
      </c>
      <c r="AW583" s="425"/>
      <c r="AX583" s="425"/>
      <c r="AY583" s="425"/>
      <c r="AZ583" s="426"/>
      <c r="DC583" s="222"/>
      <c r="DD583" s="491">
        <f>ROUND(Setup!$AP$6*AB583,0)</f>
        <v>0</v>
      </c>
      <c r="DE583" s="492"/>
      <c r="DF583" s="492"/>
      <c r="DG583" s="492"/>
      <c r="DH583" s="493"/>
      <c r="DI583" s="491">
        <f>ROUND(Setup!$AP$6*AG583,0)</f>
        <v>0</v>
      </c>
      <c r="DJ583" s="492"/>
      <c r="DK583" s="492"/>
      <c r="DL583" s="492"/>
      <c r="DM583" s="493"/>
      <c r="DN583" s="491">
        <f>ROUND(Setup!$AP$6*AL583,0)</f>
        <v>0</v>
      </c>
      <c r="DO583" s="492"/>
      <c r="DP583" s="492"/>
      <c r="DQ583" s="492"/>
      <c r="DR583" s="493"/>
      <c r="DS583" s="491">
        <f>ROUND(Setup!$AP$6*AQ583,0)</f>
        <v>0</v>
      </c>
      <c r="DT583" s="492"/>
      <c r="DU583" s="492"/>
      <c r="DV583" s="492"/>
      <c r="DW583" s="493"/>
      <c r="DX583" s="490">
        <f t="shared" si="67"/>
        <v>0</v>
      </c>
      <c r="DY583" s="314"/>
      <c r="DZ583" s="314"/>
      <c r="EA583" s="314"/>
      <c r="EB583" s="326"/>
      <c r="EC583" s="222"/>
    </row>
    <row r="584" spans="2:133" ht="15" customHeight="1" x14ac:dyDescent="0.2">
      <c r="B584" s="86" t="str">
        <f t="shared" si="63"/>
        <v/>
      </c>
      <c r="C584" s="255"/>
      <c r="D584" s="439"/>
      <c r="E584" s="440"/>
      <c r="F584" s="440"/>
      <c r="G584" s="440"/>
      <c r="H584" s="440"/>
      <c r="I584" s="440"/>
      <c r="J584" s="440"/>
      <c r="K584" s="440"/>
      <c r="L584" s="440"/>
      <c r="M584" s="440"/>
      <c r="N584" s="440"/>
      <c r="O584" s="440"/>
      <c r="P584" s="440"/>
      <c r="Q584" s="441"/>
      <c r="R584" s="442"/>
      <c r="S584" s="443"/>
      <c r="T584" s="443"/>
      <c r="U584" s="443"/>
      <c r="V584" s="443"/>
      <c r="W584" s="443"/>
      <c r="X584" s="443"/>
      <c r="Y584" s="443"/>
      <c r="Z584" s="443"/>
      <c r="AA584" s="443"/>
      <c r="AB584" s="415"/>
      <c r="AC584" s="416"/>
      <c r="AD584" s="416"/>
      <c r="AE584" s="416"/>
      <c r="AF584" s="417"/>
      <c r="AG584" s="415"/>
      <c r="AH584" s="416"/>
      <c r="AI584" s="416"/>
      <c r="AJ584" s="416"/>
      <c r="AK584" s="417"/>
      <c r="AL584" s="415"/>
      <c r="AM584" s="416"/>
      <c r="AN584" s="416"/>
      <c r="AO584" s="416"/>
      <c r="AP584" s="417"/>
      <c r="AQ584" s="415"/>
      <c r="AR584" s="416"/>
      <c r="AS584" s="416"/>
      <c r="AT584" s="416"/>
      <c r="AU584" s="417"/>
      <c r="AV584" s="424">
        <f t="shared" si="66"/>
        <v>0</v>
      </c>
      <c r="AW584" s="425"/>
      <c r="AX584" s="425"/>
      <c r="AY584" s="425"/>
      <c r="AZ584" s="426"/>
      <c r="DC584" s="222"/>
      <c r="DD584" s="491">
        <f>ROUND(Setup!$AP$6*AB584,0)</f>
        <v>0</v>
      </c>
      <c r="DE584" s="492"/>
      <c r="DF584" s="492"/>
      <c r="DG584" s="492"/>
      <c r="DH584" s="493"/>
      <c r="DI584" s="491">
        <f>ROUND(Setup!$AP$6*AG584,0)</f>
        <v>0</v>
      </c>
      <c r="DJ584" s="492"/>
      <c r="DK584" s="492"/>
      <c r="DL584" s="492"/>
      <c r="DM584" s="493"/>
      <c r="DN584" s="491">
        <f>ROUND(Setup!$AP$6*AL584,0)</f>
        <v>0</v>
      </c>
      <c r="DO584" s="492"/>
      <c r="DP584" s="492"/>
      <c r="DQ584" s="492"/>
      <c r="DR584" s="493"/>
      <c r="DS584" s="491">
        <f>ROUND(Setup!$AP$6*AQ584,0)</f>
        <v>0</v>
      </c>
      <c r="DT584" s="492"/>
      <c r="DU584" s="492"/>
      <c r="DV584" s="492"/>
      <c r="DW584" s="493"/>
      <c r="DX584" s="490">
        <f t="shared" si="67"/>
        <v>0</v>
      </c>
      <c r="DY584" s="314"/>
      <c r="DZ584" s="314"/>
      <c r="EA584" s="314"/>
      <c r="EB584" s="326"/>
      <c r="EC584" s="222"/>
    </row>
    <row r="585" spans="2:133" ht="15" customHeight="1" x14ac:dyDescent="0.2">
      <c r="B585" s="86" t="str">
        <f t="shared" si="63"/>
        <v/>
      </c>
      <c r="C585" s="245"/>
      <c r="D585" s="439"/>
      <c r="E585" s="440"/>
      <c r="F585" s="440"/>
      <c r="G585" s="440"/>
      <c r="H585" s="440"/>
      <c r="I585" s="440"/>
      <c r="J585" s="440"/>
      <c r="K585" s="440"/>
      <c r="L585" s="440"/>
      <c r="M585" s="440"/>
      <c r="N585" s="440"/>
      <c r="O585" s="440"/>
      <c r="P585" s="440"/>
      <c r="Q585" s="441"/>
      <c r="R585" s="442"/>
      <c r="S585" s="443"/>
      <c r="T585" s="443"/>
      <c r="U585" s="443"/>
      <c r="V585" s="443"/>
      <c r="W585" s="443"/>
      <c r="X585" s="443"/>
      <c r="Y585" s="443"/>
      <c r="Z585" s="443"/>
      <c r="AA585" s="443"/>
      <c r="AB585" s="452"/>
      <c r="AC585" s="453"/>
      <c r="AD585" s="453"/>
      <c r="AE585" s="453"/>
      <c r="AF585" s="454"/>
      <c r="AG585" s="452"/>
      <c r="AH585" s="453"/>
      <c r="AI585" s="453"/>
      <c r="AJ585" s="453"/>
      <c r="AK585" s="454"/>
      <c r="AL585" s="452"/>
      <c r="AM585" s="453"/>
      <c r="AN585" s="453"/>
      <c r="AO585" s="453"/>
      <c r="AP585" s="454"/>
      <c r="AQ585" s="415"/>
      <c r="AR585" s="416"/>
      <c r="AS585" s="416"/>
      <c r="AT585" s="416"/>
      <c r="AU585" s="417"/>
      <c r="AV585" s="424">
        <f t="shared" si="66"/>
        <v>0</v>
      </c>
      <c r="AW585" s="425"/>
      <c r="AX585" s="425"/>
      <c r="AY585" s="425"/>
      <c r="AZ585" s="426"/>
      <c r="DC585" s="222"/>
      <c r="DD585" s="491">
        <f>ROUND(Setup!$AP$6*AB585,0)</f>
        <v>0</v>
      </c>
      <c r="DE585" s="492"/>
      <c r="DF585" s="492"/>
      <c r="DG585" s="492"/>
      <c r="DH585" s="493"/>
      <c r="DI585" s="491">
        <f>ROUND(Setup!$AP$6*AG585,0)</f>
        <v>0</v>
      </c>
      <c r="DJ585" s="492"/>
      <c r="DK585" s="492"/>
      <c r="DL585" s="492"/>
      <c r="DM585" s="493"/>
      <c r="DN585" s="491">
        <f>ROUND(Setup!$AP$6*AL585,0)</f>
        <v>0</v>
      </c>
      <c r="DO585" s="492"/>
      <c r="DP585" s="492"/>
      <c r="DQ585" s="492"/>
      <c r="DR585" s="493"/>
      <c r="DS585" s="491">
        <f>ROUND(Setup!$AP$6*AQ585,0)</f>
        <v>0</v>
      </c>
      <c r="DT585" s="492"/>
      <c r="DU585" s="492"/>
      <c r="DV585" s="492"/>
      <c r="DW585" s="493"/>
      <c r="DX585" s="490">
        <f t="shared" si="67"/>
        <v>0</v>
      </c>
      <c r="DY585" s="314"/>
      <c r="DZ585" s="314"/>
      <c r="EA585" s="314"/>
      <c r="EB585" s="326"/>
      <c r="EC585" s="222"/>
    </row>
    <row r="586" spans="2:133" ht="15" customHeight="1" x14ac:dyDescent="0.2">
      <c r="B586" s="86" t="str">
        <f t="shared" si="63"/>
        <v/>
      </c>
      <c r="C586" s="245"/>
      <c r="D586" s="439"/>
      <c r="E586" s="440"/>
      <c r="F586" s="440"/>
      <c r="G586" s="440"/>
      <c r="H586" s="440"/>
      <c r="I586" s="440"/>
      <c r="J586" s="440"/>
      <c r="K586" s="440"/>
      <c r="L586" s="440"/>
      <c r="M586" s="440"/>
      <c r="N586" s="440"/>
      <c r="O586" s="440"/>
      <c r="P586" s="440"/>
      <c r="Q586" s="441"/>
      <c r="R586" s="442"/>
      <c r="S586" s="443"/>
      <c r="T586" s="443"/>
      <c r="U586" s="443"/>
      <c r="V586" s="443"/>
      <c r="W586" s="443"/>
      <c r="X586" s="443"/>
      <c r="Y586" s="443"/>
      <c r="Z586" s="443"/>
      <c r="AA586" s="443"/>
      <c r="AB586" s="452"/>
      <c r="AC586" s="453"/>
      <c r="AD586" s="453"/>
      <c r="AE586" s="453"/>
      <c r="AF586" s="454"/>
      <c r="AG586" s="415"/>
      <c r="AH586" s="416"/>
      <c r="AI586" s="416"/>
      <c r="AJ586" s="416"/>
      <c r="AK586" s="417"/>
      <c r="AL586" s="415"/>
      <c r="AM586" s="416"/>
      <c r="AN586" s="416"/>
      <c r="AO586" s="416"/>
      <c r="AP586" s="417"/>
      <c r="AQ586" s="415"/>
      <c r="AR586" s="416"/>
      <c r="AS586" s="416"/>
      <c r="AT586" s="416"/>
      <c r="AU586" s="417"/>
      <c r="AV586" s="424">
        <f t="shared" si="66"/>
        <v>0</v>
      </c>
      <c r="AW586" s="425"/>
      <c r="AX586" s="425"/>
      <c r="AY586" s="425"/>
      <c r="AZ586" s="426"/>
      <c r="DC586" s="222"/>
      <c r="DD586" s="491">
        <f>ROUND(Setup!$AP$6*AB586,0)</f>
        <v>0</v>
      </c>
      <c r="DE586" s="492"/>
      <c r="DF586" s="492"/>
      <c r="DG586" s="492"/>
      <c r="DH586" s="493"/>
      <c r="DI586" s="491">
        <f>ROUND(Setup!$AP$6*AG586,0)</f>
        <v>0</v>
      </c>
      <c r="DJ586" s="492"/>
      <c r="DK586" s="492"/>
      <c r="DL586" s="492"/>
      <c r="DM586" s="493"/>
      <c r="DN586" s="491">
        <f>ROUND(Setup!$AP$6*AL586,0)</f>
        <v>0</v>
      </c>
      <c r="DO586" s="492"/>
      <c r="DP586" s="492"/>
      <c r="DQ586" s="492"/>
      <c r="DR586" s="493"/>
      <c r="DS586" s="491">
        <f>ROUND(Setup!$AP$6*AQ586,0)</f>
        <v>0</v>
      </c>
      <c r="DT586" s="492"/>
      <c r="DU586" s="492"/>
      <c r="DV586" s="492"/>
      <c r="DW586" s="493"/>
      <c r="DX586" s="490">
        <f t="shared" si="67"/>
        <v>0</v>
      </c>
      <c r="DY586" s="314"/>
      <c r="DZ586" s="314"/>
      <c r="EA586" s="314"/>
      <c r="EB586" s="326"/>
      <c r="EC586" s="222"/>
    </row>
    <row r="587" spans="2:133" ht="15" customHeight="1" x14ac:dyDescent="0.2">
      <c r="B587" s="86" t="str">
        <f t="shared" si="63"/>
        <v/>
      </c>
      <c r="C587" s="255"/>
      <c r="D587" s="439"/>
      <c r="E587" s="440"/>
      <c r="F587" s="440"/>
      <c r="G587" s="440"/>
      <c r="H587" s="440"/>
      <c r="I587" s="440"/>
      <c r="J587" s="440"/>
      <c r="K587" s="440"/>
      <c r="L587" s="440"/>
      <c r="M587" s="440"/>
      <c r="N587" s="440"/>
      <c r="O587" s="440"/>
      <c r="P587" s="440"/>
      <c r="Q587" s="441"/>
      <c r="R587" s="442"/>
      <c r="S587" s="443"/>
      <c r="T587" s="443"/>
      <c r="U587" s="443"/>
      <c r="V587" s="443"/>
      <c r="W587" s="443"/>
      <c r="X587" s="443"/>
      <c r="Y587" s="443"/>
      <c r="Z587" s="443"/>
      <c r="AA587" s="443"/>
      <c r="AB587" s="415"/>
      <c r="AC587" s="416"/>
      <c r="AD587" s="416"/>
      <c r="AE587" s="416"/>
      <c r="AF587" s="417"/>
      <c r="AG587" s="415"/>
      <c r="AH587" s="416"/>
      <c r="AI587" s="416"/>
      <c r="AJ587" s="416"/>
      <c r="AK587" s="417"/>
      <c r="AL587" s="415"/>
      <c r="AM587" s="416"/>
      <c r="AN587" s="416"/>
      <c r="AO587" s="416"/>
      <c r="AP587" s="417"/>
      <c r="AQ587" s="415"/>
      <c r="AR587" s="416"/>
      <c r="AS587" s="416"/>
      <c r="AT587" s="416"/>
      <c r="AU587" s="417"/>
      <c r="AV587" s="424">
        <f t="shared" si="66"/>
        <v>0</v>
      </c>
      <c r="AW587" s="425"/>
      <c r="AX587" s="425"/>
      <c r="AY587" s="425"/>
      <c r="AZ587" s="426"/>
      <c r="DC587" s="222"/>
      <c r="DD587" s="491">
        <f>ROUND(Setup!$AP$6*AB587,0)</f>
        <v>0</v>
      </c>
      <c r="DE587" s="492"/>
      <c r="DF587" s="492"/>
      <c r="DG587" s="492"/>
      <c r="DH587" s="493"/>
      <c r="DI587" s="491">
        <f>ROUND(Setup!$AP$6*AG587,0)</f>
        <v>0</v>
      </c>
      <c r="DJ587" s="492"/>
      <c r="DK587" s="492"/>
      <c r="DL587" s="492"/>
      <c r="DM587" s="493"/>
      <c r="DN587" s="491">
        <f>ROUND(Setup!$AP$6*AL587,0)</f>
        <v>0</v>
      </c>
      <c r="DO587" s="492"/>
      <c r="DP587" s="492"/>
      <c r="DQ587" s="492"/>
      <c r="DR587" s="493"/>
      <c r="DS587" s="491">
        <f>ROUND(Setup!$AP$6*AQ587,0)</f>
        <v>0</v>
      </c>
      <c r="DT587" s="492"/>
      <c r="DU587" s="492"/>
      <c r="DV587" s="492"/>
      <c r="DW587" s="493"/>
      <c r="DX587" s="490">
        <f t="shared" si="67"/>
        <v>0</v>
      </c>
      <c r="DY587" s="314"/>
      <c r="DZ587" s="314"/>
      <c r="EA587" s="314"/>
      <c r="EB587" s="326"/>
      <c r="EC587" s="222"/>
    </row>
    <row r="588" spans="2:133" ht="15" customHeight="1" x14ac:dyDescent="0.2">
      <c r="B588" s="86" t="str">
        <f t="shared" si="63"/>
        <v/>
      </c>
      <c r="C588" s="245"/>
      <c r="D588" s="469"/>
      <c r="E588" s="414"/>
      <c r="F588" s="414"/>
      <c r="G588" s="414"/>
      <c r="H588" s="414"/>
      <c r="I588" s="414"/>
      <c r="J588" s="414"/>
      <c r="K588" s="414"/>
      <c r="L588" s="414"/>
      <c r="M588" s="414"/>
      <c r="N588" s="414"/>
      <c r="O588" s="414"/>
      <c r="P588" s="414"/>
      <c r="Q588" s="470"/>
      <c r="R588" s="455"/>
      <c r="S588" s="456"/>
      <c r="T588" s="456"/>
      <c r="U588" s="456"/>
      <c r="V588" s="456"/>
      <c r="W588" s="456"/>
      <c r="X588" s="456"/>
      <c r="Y588" s="456"/>
      <c r="Z588" s="456"/>
      <c r="AA588" s="456"/>
      <c r="AB588" s="452"/>
      <c r="AC588" s="453"/>
      <c r="AD588" s="453"/>
      <c r="AE588" s="453"/>
      <c r="AF588" s="454"/>
      <c r="AG588" s="452"/>
      <c r="AH588" s="453"/>
      <c r="AI588" s="453"/>
      <c r="AJ588" s="453"/>
      <c r="AK588" s="454"/>
      <c r="AL588" s="415"/>
      <c r="AM588" s="416"/>
      <c r="AN588" s="416"/>
      <c r="AO588" s="416"/>
      <c r="AP588" s="417"/>
      <c r="AQ588" s="415"/>
      <c r="AR588" s="416"/>
      <c r="AS588" s="416"/>
      <c r="AT588" s="416"/>
      <c r="AU588" s="417"/>
      <c r="AV588" s="424">
        <f t="shared" si="66"/>
        <v>0</v>
      </c>
      <c r="AW588" s="425"/>
      <c r="AX588" s="425"/>
      <c r="AY588" s="425"/>
      <c r="AZ588" s="426"/>
      <c r="DC588" s="222"/>
      <c r="DD588" s="491">
        <f>ROUND(Setup!$AP$6*AB588,0)</f>
        <v>0</v>
      </c>
      <c r="DE588" s="492"/>
      <c r="DF588" s="492"/>
      <c r="DG588" s="492"/>
      <c r="DH588" s="493"/>
      <c r="DI588" s="491">
        <f>ROUND(Setup!$AP$6*AG588,0)</f>
        <v>0</v>
      </c>
      <c r="DJ588" s="492"/>
      <c r="DK588" s="492"/>
      <c r="DL588" s="492"/>
      <c r="DM588" s="493"/>
      <c r="DN588" s="491">
        <f>ROUND(Setup!$AP$6*AL588,0)</f>
        <v>0</v>
      </c>
      <c r="DO588" s="492"/>
      <c r="DP588" s="492"/>
      <c r="DQ588" s="492"/>
      <c r="DR588" s="493"/>
      <c r="DS588" s="491">
        <f>ROUND(Setup!$AP$6*AQ588,0)</f>
        <v>0</v>
      </c>
      <c r="DT588" s="492"/>
      <c r="DU588" s="492"/>
      <c r="DV588" s="492"/>
      <c r="DW588" s="493"/>
      <c r="DX588" s="490">
        <f t="shared" si="67"/>
        <v>0</v>
      </c>
      <c r="DY588" s="314"/>
      <c r="DZ588" s="314"/>
      <c r="EA588" s="314"/>
      <c r="EB588" s="326"/>
      <c r="EC588" s="222"/>
    </row>
    <row r="589" spans="2:133" ht="15" customHeight="1" x14ac:dyDescent="0.2">
      <c r="B589" s="86" t="str">
        <f t="shared" si="63"/>
        <v/>
      </c>
      <c r="C589" s="255"/>
      <c r="D589" s="439"/>
      <c r="E589" s="440"/>
      <c r="F589" s="440"/>
      <c r="G589" s="440"/>
      <c r="H589" s="440"/>
      <c r="I589" s="440"/>
      <c r="J589" s="440"/>
      <c r="K589" s="440"/>
      <c r="L589" s="440"/>
      <c r="M589" s="440"/>
      <c r="N589" s="440"/>
      <c r="O589" s="440"/>
      <c r="P589" s="440"/>
      <c r="Q589" s="441"/>
      <c r="R589" s="442"/>
      <c r="S589" s="443"/>
      <c r="T589" s="443"/>
      <c r="U589" s="443"/>
      <c r="V589" s="443"/>
      <c r="W589" s="443"/>
      <c r="X589" s="443"/>
      <c r="Y589" s="443"/>
      <c r="Z589" s="443"/>
      <c r="AA589" s="443"/>
      <c r="AB589" s="415"/>
      <c r="AC589" s="416"/>
      <c r="AD589" s="416"/>
      <c r="AE589" s="416"/>
      <c r="AF589" s="417"/>
      <c r="AG589" s="415"/>
      <c r="AH589" s="416"/>
      <c r="AI589" s="416"/>
      <c r="AJ589" s="416"/>
      <c r="AK589" s="417"/>
      <c r="AL589" s="415"/>
      <c r="AM589" s="416"/>
      <c r="AN589" s="416"/>
      <c r="AO589" s="416"/>
      <c r="AP589" s="417"/>
      <c r="AQ589" s="415"/>
      <c r="AR589" s="416"/>
      <c r="AS589" s="416"/>
      <c r="AT589" s="416"/>
      <c r="AU589" s="417"/>
      <c r="AV589" s="424">
        <f t="shared" si="66"/>
        <v>0</v>
      </c>
      <c r="AW589" s="425"/>
      <c r="AX589" s="425"/>
      <c r="AY589" s="425"/>
      <c r="AZ589" s="426"/>
      <c r="DC589" s="222"/>
      <c r="DD589" s="491">
        <f>ROUND(Setup!$AP$6*AB589,0)</f>
        <v>0</v>
      </c>
      <c r="DE589" s="492"/>
      <c r="DF589" s="492"/>
      <c r="DG589" s="492"/>
      <c r="DH589" s="493"/>
      <c r="DI589" s="491">
        <f>ROUND(Setup!$AP$6*AG589,0)</f>
        <v>0</v>
      </c>
      <c r="DJ589" s="492"/>
      <c r="DK589" s="492"/>
      <c r="DL589" s="492"/>
      <c r="DM589" s="493"/>
      <c r="DN589" s="491">
        <f>ROUND(Setup!$AP$6*AL589,0)</f>
        <v>0</v>
      </c>
      <c r="DO589" s="492"/>
      <c r="DP589" s="492"/>
      <c r="DQ589" s="492"/>
      <c r="DR589" s="493"/>
      <c r="DS589" s="491">
        <f>ROUND(Setup!$AP$6*AQ589,0)</f>
        <v>0</v>
      </c>
      <c r="DT589" s="492"/>
      <c r="DU589" s="492"/>
      <c r="DV589" s="492"/>
      <c r="DW589" s="493"/>
      <c r="DX589" s="490">
        <f t="shared" si="67"/>
        <v>0</v>
      </c>
      <c r="DY589" s="314"/>
      <c r="DZ589" s="314"/>
      <c r="EA589" s="314"/>
      <c r="EB589" s="326"/>
      <c r="EC589" s="222"/>
    </row>
    <row r="590" spans="2:133" ht="15" customHeight="1" x14ac:dyDescent="0.2">
      <c r="B590" s="86" t="str">
        <f t="shared" si="63"/>
        <v/>
      </c>
      <c r="C590" s="255"/>
      <c r="D590" s="439"/>
      <c r="E590" s="440"/>
      <c r="F590" s="440"/>
      <c r="G590" s="440"/>
      <c r="H590" s="440"/>
      <c r="I590" s="440"/>
      <c r="J590" s="440"/>
      <c r="K590" s="440"/>
      <c r="L590" s="440"/>
      <c r="M590" s="440"/>
      <c r="N590" s="440"/>
      <c r="O590" s="440"/>
      <c r="P590" s="440"/>
      <c r="Q590" s="441"/>
      <c r="R590" s="442"/>
      <c r="S590" s="443"/>
      <c r="T590" s="443"/>
      <c r="U590" s="443"/>
      <c r="V590" s="443"/>
      <c r="W590" s="443"/>
      <c r="X590" s="443"/>
      <c r="Y590" s="443"/>
      <c r="Z590" s="443"/>
      <c r="AA590" s="443"/>
      <c r="AB590" s="415"/>
      <c r="AC590" s="416"/>
      <c r="AD590" s="416"/>
      <c r="AE590" s="416"/>
      <c r="AF590" s="417"/>
      <c r="AG590" s="415"/>
      <c r="AH590" s="416"/>
      <c r="AI590" s="416"/>
      <c r="AJ590" s="416"/>
      <c r="AK590" s="417"/>
      <c r="AL590" s="415"/>
      <c r="AM590" s="416"/>
      <c r="AN590" s="416"/>
      <c r="AO590" s="416"/>
      <c r="AP590" s="417"/>
      <c r="AQ590" s="415"/>
      <c r="AR590" s="416"/>
      <c r="AS590" s="416"/>
      <c r="AT590" s="416"/>
      <c r="AU590" s="417"/>
      <c r="AV590" s="424">
        <f t="shared" si="66"/>
        <v>0</v>
      </c>
      <c r="AW590" s="425"/>
      <c r="AX590" s="425"/>
      <c r="AY590" s="425"/>
      <c r="AZ590" s="426"/>
      <c r="DC590" s="222"/>
      <c r="DD590" s="491">
        <f>ROUND(Setup!$AP$6*AB590,0)</f>
        <v>0</v>
      </c>
      <c r="DE590" s="492"/>
      <c r="DF590" s="492"/>
      <c r="DG590" s="492"/>
      <c r="DH590" s="493"/>
      <c r="DI590" s="491">
        <f>ROUND(Setup!$AP$6*AG590,0)</f>
        <v>0</v>
      </c>
      <c r="DJ590" s="492"/>
      <c r="DK590" s="492"/>
      <c r="DL590" s="492"/>
      <c r="DM590" s="493"/>
      <c r="DN590" s="491">
        <f>ROUND(Setup!$AP$6*AL590,0)</f>
        <v>0</v>
      </c>
      <c r="DO590" s="492"/>
      <c r="DP590" s="492"/>
      <c r="DQ590" s="492"/>
      <c r="DR590" s="493"/>
      <c r="DS590" s="491">
        <f>ROUND(Setup!$AP$6*AQ590,0)</f>
        <v>0</v>
      </c>
      <c r="DT590" s="492"/>
      <c r="DU590" s="492"/>
      <c r="DV590" s="492"/>
      <c r="DW590" s="493"/>
      <c r="DX590" s="490">
        <f t="shared" si="67"/>
        <v>0</v>
      </c>
      <c r="DY590" s="314"/>
      <c r="DZ590" s="314"/>
      <c r="EA590" s="314"/>
      <c r="EB590" s="326"/>
      <c r="EC590" s="222"/>
    </row>
    <row r="591" spans="2:133" ht="15" customHeight="1" x14ac:dyDescent="0.2">
      <c r="B591" s="86" t="str">
        <f t="shared" si="63"/>
        <v/>
      </c>
      <c r="C591" s="255"/>
      <c r="D591" s="439"/>
      <c r="E591" s="440"/>
      <c r="F591" s="440"/>
      <c r="G591" s="440"/>
      <c r="H591" s="440"/>
      <c r="I591" s="440"/>
      <c r="J591" s="440"/>
      <c r="K591" s="440"/>
      <c r="L591" s="440"/>
      <c r="M591" s="440"/>
      <c r="N591" s="440"/>
      <c r="O591" s="440"/>
      <c r="P591" s="440"/>
      <c r="Q591" s="441"/>
      <c r="R591" s="442"/>
      <c r="S591" s="443"/>
      <c r="T591" s="443"/>
      <c r="U591" s="443"/>
      <c r="V591" s="443"/>
      <c r="W591" s="443"/>
      <c r="X591" s="443"/>
      <c r="Y591" s="443"/>
      <c r="Z591" s="443"/>
      <c r="AA591" s="443"/>
      <c r="AB591" s="415"/>
      <c r="AC591" s="416"/>
      <c r="AD591" s="416"/>
      <c r="AE591" s="416"/>
      <c r="AF591" s="417"/>
      <c r="AG591" s="415"/>
      <c r="AH591" s="416"/>
      <c r="AI591" s="416"/>
      <c r="AJ591" s="416"/>
      <c r="AK591" s="417"/>
      <c r="AL591" s="415"/>
      <c r="AM591" s="416"/>
      <c r="AN591" s="416"/>
      <c r="AO591" s="416"/>
      <c r="AP591" s="417"/>
      <c r="AQ591" s="415"/>
      <c r="AR591" s="416"/>
      <c r="AS591" s="416"/>
      <c r="AT591" s="416"/>
      <c r="AU591" s="417"/>
      <c r="AV591" s="424">
        <f t="shared" si="66"/>
        <v>0</v>
      </c>
      <c r="AW591" s="425"/>
      <c r="AX591" s="425"/>
      <c r="AY591" s="425"/>
      <c r="AZ591" s="426"/>
      <c r="DC591" s="222"/>
      <c r="DD591" s="491">
        <f>ROUND(Setup!$AP$6*AB591,0)</f>
        <v>0</v>
      </c>
      <c r="DE591" s="492"/>
      <c r="DF591" s="492"/>
      <c r="DG591" s="492"/>
      <c r="DH591" s="493"/>
      <c r="DI591" s="491">
        <f>ROUND(Setup!$AP$6*AG591,0)</f>
        <v>0</v>
      </c>
      <c r="DJ591" s="492"/>
      <c r="DK591" s="492"/>
      <c r="DL591" s="492"/>
      <c r="DM591" s="493"/>
      <c r="DN591" s="491">
        <f>ROUND(Setup!$AP$6*AL591,0)</f>
        <v>0</v>
      </c>
      <c r="DO591" s="492"/>
      <c r="DP591" s="492"/>
      <c r="DQ591" s="492"/>
      <c r="DR591" s="493"/>
      <c r="DS591" s="491">
        <f>ROUND(Setup!$AP$6*AQ591,0)</f>
        <v>0</v>
      </c>
      <c r="DT591" s="492"/>
      <c r="DU591" s="492"/>
      <c r="DV591" s="492"/>
      <c r="DW591" s="493"/>
      <c r="DX591" s="490">
        <f t="shared" si="67"/>
        <v>0</v>
      </c>
      <c r="DY591" s="314"/>
      <c r="DZ591" s="314"/>
      <c r="EA591" s="314"/>
      <c r="EB591" s="326"/>
      <c r="EC591" s="222"/>
    </row>
    <row r="592" spans="2:133" ht="15" customHeight="1" x14ac:dyDescent="0.2">
      <c r="B592" s="86" t="str">
        <f t="shared" si="63"/>
        <v/>
      </c>
      <c r="C592" s="255"/>
      <c r="D592" s="439"/>
      <c r="E592" s="440"/>
      <c r="F592" s="440"/>
      <c r="G592" s="440"/>
      <c r="H592" s="440"/>
      <c r="I592" s="440"/>
      <c r="J592" s="440"/>
      <c r="K592" s="440"/>
      <c r="L592" s="440"/>
      <c r="M592" s="440"/>
      <c r="N592" s="440"/>
      <c r="O592" s="440"/>
      <c r="P592" s="440"/>
      <c r="Q592" s="441"/>
      <c r="R592" s="442"/>
      <c r="S592" s="443"/>
      <c r="T592" s="443"/>
      <c r="U592" s="443"/>
      <c r="V592" s="443"/>
      <c r="W592" s="443"/>
      <c r="X592" s="443"/>
      <c r="Y592" s="443"/>
      <c r="Z592" s="443"/>
      <c r="AA592" s="443"/>
      <c r="AB592" s="415"/>
      <c r="AC592" s="416"/>
      <c r="AD592" s="416"/>
      <c r="AE592" s="416"/>
      <c r="AF592" s="417"/>
      <c r="AG592" s="415"/>
      <c r="AH592" s="416"/>
      <c r="AI592" s="416"/>
      <c r="AJ592" s="416"/>
      <c r="AK592" s="417"/>
      <c r="AL592" s="415"/>
      <c r="AM592" s="416"/>
      <c r="AN592" s="416"/>
      <c r="AO592" s="416"/>
      <c r="AP592" s="417"/>
      <c r="AQ592" s="415"/>
      <c r="AR592" s="416"/>
      <c r="AS592" s="416"/>
      <c r="AT592" s="416"/>
      <c r="AU592" s="417"/>
      <c r="AV592" s="424">
        <f t="shared" si="66"/>
        <v>0</v>
      </c>
      <c r="AW592" s="425"/>
      <c r="AX592" s="425"/>
      <c r="AY592" s="425"/>
      <c r="AZ592" s="426"/>
      <c r="DC592" s="222"/>
      <c r="DD592" s="491">
        <f>ROUND(Setup!$AP$6*AB592,0)</f>
        <v>0</v>
      </c>
      <c r="DE592" s="492"/>
      <c r="DF592" s="492"/>
      <c r="DG592" s="492"/>
      <c r="DH592" s="493"/>
      <c r="DI592" s="491">
        <f>ROUND(Setup!$AP$6*AG592,0)</f>
        <v>0</v>
      </c>
      <c r="DJ592" s="492"/>
      <c r="DK592" s="492"/>
      <c r="DL592" s="492"/>
      <c r="DM592" s="493"/>
      <c r="DN592" s="491">
        <f>ROUND(Setup!$AP$6*AL592,0)</f>
        <v>0</v>
      </c>
      <c r="DO592" s="492"/>
      <c r="DP592" s="492"/>
      <c r="DQ592" s="492"/>
      <c r="DR592" s="493"/>
      <c r="DS592" s="491">
        <f>ROUND(Setup!$AP$6*AQ592,0)</f>
        <v>0</v>
      </c>
      <c r="DT592" s="492"/>
      <c r="DU592" s="492"/>
      <c r="DV592" s="492"/>
      <c r="DW592" s="493"/>
      <c r="DX592" s="490">
        <f t="shared" si="67"/>
        <v>0</v>
      </c>
      <c r="DY592" s="314"/>
      <c r="DZ592" s="314"/>
      <c r="EA592" s="314"/>
      <c r="EB592" s="326"/>
      <c r="EC592" s="222"/>
    </row>
    <row r="593" spans="2:133" ht="15" customHeight="1" x14ac:dyDescent="0.2">
      <c r="B593" s="86" t="str">
        <f t="shared" si="63"/>
        <v/>
      </c>
      <c r="C593" s="245"/>
      <c r="D593" s="439"/>
      <c r="E593" s="440"/>
      <c r="F593" s="440"/>
      <c r="G593" s="440"/>
      <c r="H593" s="440"/>
      <c r="I593" s="440"/>
      <c r="J593" s="440"/>
      <c r="K593" s="440"/>
      <c r="L593" s="440"/>
      <c r="M593" s="440"/>
      <c r="N593" s="440"/>
      <c r="O593" s="440"/>
      <c r="P593" s="440"/>
      <c r="Q593" s="441"/>
      <c r="R593" s="442"/>
      <c r="S593" s="443"/>
      <c r="T593" s="443"/>
      <c r="U593" s="443"/>
      <c r="V593" s="443"/>
      <c r="W593" s="443"/>
      <c r="X593" s="443"/>
      <c r="Y593" s="443"/>
      <c r="Z593" s="443"/>
      <c r="AA593" s="443"/>
      <c r="AB593" s="452"/>
      <c r="AC593" s="453"/>
      <c r="AD593" s="453"/>
      <c r="AE593" s="453"/>
      <c r="AF593" s="454"/>
      <c r="AG593" s="452"/>
      <c r="AH593" s="453"/>
      <c r="AI593" s="453"/>
      <c r="AJ593" s="453"/>
      <c r="AK593" s="454"/>
      <c r="AL593" s="452"/>
      <c r="AM593" s="453"/>
      <c r="AN593" s="453"/>
      <c r="AO593" s="453"/>
      <c r="AP593" s="454"/>
      <c r="AQ593" s="415"/>
      <c r="AR593" s="416"/>
      <c r="AS593" s="416"/>
      <c r="AT593" s="416"/>
      <c r="AU593" s="417"/>
      <c r="AV593" s="424">
        <f t="shared" si="66"/>
        <v>0</v>
      </c>
      <c r="AW593" s="425"/>
      <c r="AX593" s="425"/>
      <c r="AY593" s="425"/>
      <c r="AZ593" s="426"/>
      <c r="DC593" s="222"/>
      <c r="DD593" s="491">
        <f>ROUND(Setup!$AP$6*AB593,0)</f>
        <v>0</v>
      </c>
      <c r="DE593" s="492"/>
      <c r="DF593" s="492"/>
      <c r="DG593" s="492"/>
      <c r="DH593" s="493"/>
      <c r="DI593" s="491">
        <f>ROUND(Setup!$AP$6*AG593,0)</f>
        <v>0</v>
      </c>
      <c r="DJ593" s="492"/>
      <c r="DK593" s="492"/>
      <c r="DL593" s="492"/>
      <c r="DM593" s="493"/>
      <c r="DN593" s="491">
        <f>ROUND(Setup!$AP$6*AL593,0)</f>
        <v>0</v>
      </c>
      <c r="DO593" s="492"/>
      <c r="DP593" s="492"/>
      <c r="DQ593" s="492"/>
      <c r="DR593" s="493"/>
      <c r="DS593" s="491">
        <f>ROUND(Setup!$AP$6*AQ593,0)</f>
        <v>0</v>
      </c>
      <c r="DT593" s="492"/>
      <c r="DU593" s="492"/>
      <c r="DV593" s="492"/>
      <c r="DW593" s="493"/>
      <c r="DX593" s="490">
        <f t="shared" si="67"/>
        <v>0</v>
      </c>
      <c r="DY593" s="314"/>
      <c r="DZ593" s="314"/>
      <c r="EA593" s="314"/>
      <c r="EB593" s="326"/>
      <c r="EC593" s="222"/>
    </row>
    <row r="594" spans="2:133" ht="15" customHeight="1" x14ac:dyDescent="0.2">
      <c r="B594" s="86" t="str">
        <f t="shared" ref="B594:B655" si="68">IF(C594="","",VLOOKUP(C594,$CP$11:$CQ$152,2,FALSE))</f>
        <v/>
      </c>
      <c r="C594" s="245"/>
      <c r="D594" s="439"/>
      <c r="E594" s="440"/>
      <c r="F594" s="440"/>
      <c r="G594" s="440"/>
      <c r="H594" s="440"/>
      <c r="I594" s="440"/>
      <c r="J594" s="440"/>
      <c r="K594" s="440"/>
      <c r="L594" s="440"/>
      <c r="M594" s="440"/>
      <c r="N594" s="440"/>
      <c r="O594" s="440"/>
      <c r="P594" s="440"/>
      <c r="Q594" s="441"/>
      <c r="R594" s="442"/>
      <c r="S594" s="443"/>
      <c r="T594" s="443"/>
      <c r="U594" s="443"/>
      <c r="V594" s="443"/>
      <c r="W594" s="443"/>
      <c r="X594" s="443"/>
      <c r="Y594" s="443"/>
      <c r="Z594" s="443"/>
      <c r="AA594" s="443"/>
      <c r="AB594" s="452"/>
      <c r="AC594" s="453"/>
      <c r="AD594" s="453"/>
      <c r="AE594" s="453"/>
      <c r="AF594" s="454"/>
      <c r="AG594" s="452"/>
      <c r="AH594" s="453"/>
      <c r="AI594" s="453"/>
      <c r="AJ594" s="453"/>
      <c r="AK594" s="454"/>
      <c r="AL594" s="452"/>
      <c r="AM594" s="453"/>
      <c r="AN594" s="453"/>
      <c r="AO594" s="453"/>
      <c r="AP594" s="454"/>
      <c r="AQ594" s="415"/>
      <c r="AR594" s="416"/>
      <c r="AS594" s="416"/>
      <c r="AT594" s="416"/>
      <c r="AU594" s="417"/>
      <c r="AV594" s="424">
        <f t="shared" si="66"/>
        <v>0</v>
      </c>
      <c r="AW594" s="425"/>
      <c r="AX594" s="425"/>
      <c r="AY594" s="425"/>
      <c r="AZ594" s="426"/>
      <c r="DC594" s="222"/>
      <c r="DD594" s="491">
        <f>ROUND(Setup!$AP$6*AB594,0)</f>
        <v>0</v>
      </c>
      <c r="DE594" s="492"/>
      <c r="DF594" s="492"/>
      <c r="DG594" s="492"/>
      <c r="DH594" s="493"/>
      <c r="DI594" s="491">
        <f>ROUND(Setup!$AP$6*AG594,0)</f>
        <v>0</v>
      </c>
      <c r="DJ594" s="492"/>
      <c r="DK594" s="492"/>
      <c r="DL594" s="492"/>
      <c r="DM594" s="493"/>
      <c r="DN594" s="491">
        <f>ROUND(Setup!$AP$6*AL594,0)</f>
        <v>0</v>
      </c>
      <c r="DO594" s="492"/>
      <c r="DP594" s="492"/>
      <c r="DQ594" s="492"/>
      <c r="DR594" s="493"/>
      <c r="DS594" s="491">
        <f>ROUND(Setup!$AP$6*AQ594,0)</f>
        <v>0</v>
      </c>
      <c r="DT594" s="492"/>
      <c r="DU594" s="492"/>
      <c r="DV594" s="492"/>
      <c r="DW594" s="493"/>
      <c r="DX594" s="490">
        <f t="shared" si="67"/>
        <v>0</v>
      </c>
      <c r="DY594" s="314"/>
      <c r="DZ594" s="314"/>
      <c r="EA594" s="314"/>
      <c r="EB594" s="326"/>
      <c r="EC594" s="222"/>
    </row>
    <row r="595" spans="2:133" ht="15" customHeight="1" x14ac:dyDescent="0.2">
      <c r="B595" s="86" t="str">
        <f t="shared" si="68"/>
        <v/>
      </c>
      <c r="C595" s="255"/>
      <c r="D595" s="439"/>
      <c r="E595" s="440"/>
      <c r="F595" s="440"/>
      <c r="G595" s="440"/>
      <c r="H595" s="440"/>
      <c r="I595" s="440"/>
      <c r="J595" s="440"/>
      <c r="K595" s="440"/>
      <c r="L595" s="440"/>
      <c r="M595" s="440"/>
      <c r="N595" s="440"/>
      <c r="O595" s="440"/>
      <c r="P595" s="440"/>
      <c r="Q595" s="441"/>
      <c r="R595" s="442"/>
      <c r="S595" s="443"/>
      <c r="T595" s="443"/>
      <c r="U595" s="443"/>
      <c r="V595" s="443"/>
      <c r="W595" s="443"/>
      <c r="X595" s="443"/>
      <c r="Y595" s="443"/>
      <c r="Z595" s="443"/>
      <c r="AA595" s="443"/>
      <c r="AB595" s="452"/>
      <c r="AC595" s="453"/>
      <c r="AD595" s="453"/>
      <c r="AE595" s="453"/>
      <c r="AF595" s="454"/>
      <c r="AG595" s="452"/>
      <c r="AH595" s="453"/>
      <c r="AI595" s="453"/>
      <c r="AJ595" s="453"/>
      <c r="AK595" s="454"/>
      <c r="AL595" s="452"/>
      <c r="AM595" s="453"/>
      <c r="AN595" s="453"/>
      <c r="AO595" s="453"/>
      <c r="AP595" s="454"/>
      <c r="AQ595" s="415"/>
      <c r="AR595" s="416"/>
      <c r="AS595" s="416"/>
      <c r="AT595" s="416"/>
      <c r="AU595" s="417"/>
      <c r="AV595" s="424">
        <f t="shared" si="66"/>
        <v>0</v>
      </c>
      <c r="AW595" s="425"/>
      <c r="AX595" s="425"/>
      <c r="AY595" s="425"/>
      <c r="AZ595" s="426"/>
      <c r="DC595" s="222"/>
      <c r="DD595" s="491">
        <f>ROUND(Setup!$AP$6*AB595,0)</f>
        <v>0</v>
      </c>
      <c r="DE595" s="492"/>
      <c r="DF595" s="492"/>
      <c r="DG595" s="492"/>
      <c r="DH595" s="493"/>
      <c r="DI595" s="491">
        <f>ROUND(Setup!$AP$6*AG595,0)</f>
        <v>0</v>
      </c>
      <c r="DJ595" s="492"/>
      <c r="DK595" s="492"/>
      <c r="DL595" s="492"/>
      <c r="DM595" s="493"/>
      <c r="DN595" s="491">
        <f>ROUND(Setup!$AP$6*AL595,0)</f>
        <v>0</v>
      </c>
      <c r="DO595" s="492"/>
      <c r="DP595" s="492"/>
      <c r="DQ595" s="492"/>
      <c r="DR595" s="493"/>
      <c r="DS595" s="491">
        <f>ROUND(Setup!$AP$6*AQ595,0)</f>
        <v>0</v>
      </c>
      <c r="DT595" s="492"/>
      <c r="DU595" s="492"/>
      <c r="DV595" s="492"/>
      <c r="DW595" s="493"/>
      <c r="DX595" s="490">
        <f t="shared" si="67"/>
        <v>0</v>
      </c>
      <c r="DY595" s="314"/>
      <c r="DZ595" s="314"/>
      <c r="EA595" s="314"/>
      <c r="EB595" s="326"/>
      <c r="EC595" s="222"/>
    </row>
    <row r="596" spans="2:133" ht="15" customHeight="1" x14ac:dyDescent="0.2">
      <c r="B596" s="86" t="str">
        <f t="shared" si="68"/>
        <v/>
      </c>
      <c r="C596" s="255"/>
      <c r="D596" s="439"/>
      <c r="E596" s="440"/>
      <c r="F596" s="440"/>
      <c r="G596" s="440"/>
      <c r="H596" s="440"/>
      <c r="I596" s="440"/>
      <c r="J596" s="440"/>
      <c r="K596" s="440"/>
      <c r="L596" s="440"/>
      <c r="M596" s="440"/>
      <c r="N596" s="440"/>
      <c r="O596" s="440"/>
      <c r="P596" s="440"/>
      <c r="Q596" s="441"/>
      <c r="R596" s="442"/>
      <c r="S596" s="443"/>
      <c r="T596" s="443"/>
      <c r="U596" s="443"/>
      <c r="V596" s="443"/>
      <c r="W596" s="443"/>
      <c r="X596" s="443"/>
      <c r="Y596" s="443"/>
      <c r="Z596" s="443"/>
      <c r="AA596" s="443"/>
      <c r="AB596" s="415"/>
      <c r="AC596" s="416"/>
      <c r="AD596" s="416"/>
      <c r="AE596" s="416"/>
      <c r="AF596" s="417"/>
      <c r="AG596" s="415"/>
      <c r="AH596" s="416"/>
      <c r="AI596" s="416"/>
      <c r="AJ596" s="416"/>
      <c r="AK596" s="417"/>
      <c r="AL596" s="415"/>
      <c r="AM596" s="416"/>
      <c r="AN596" s="416"/>
      <c r="AO596" s="416"/>
      <c r="AP596" s="417"/>
      <c r="AQ596" s="415"/>
      <c r="AR596" s="416"/>
      <c r="AS596" s="416"/>
      <c r="AT596" s="416"/>
      <c r="AU596" s="417"/>
      <c r="AV596" s="424">
        <f t="shared" si="66"/>
        <v>0</v>
      </c>
      <c r="AW596" s="425"/>
      <c r="AX596" s="425"/>
      <c r="AY596" s="425"/>
      <c r="AZ596" s="426"/>
      <c r="DC596" s="222"/>
      <c r="DD596" s="491">
        <f>ROUND(Setup!$AP$6*AB596,0)</f>
        <v>0</v>
      </c>
      <c r="DE596" s="492"/>
      <c r="DF596" s="492"/>
      <c r="DG596" s="492"/>
      <c r="DH596" s="493"/>
      <c r="DI596" s="491">
        <f>ROUND(Setup!$AP$6*AG596,0)</f>
        <v>0</v>
      </c>
      <c r="DJ596" s="492"/>
      <c r="DK596" s="492"/>
      <c r="DL596" s="492"/>
      <c r="DM596" s="493"/>
      <c r="DN596" s="491">
        <f>ROUND(Setup!$AP$6*AL596,0)</f>
        <v>0</v>
      </c>
      <c r="DO596" s="492"/>
      <c r="DP596" s="492"/>
      <c r="DQ596" s="492"/>
      <c r="DR596" s="493"/>
      <c r="DS596" s="491">
        <f>ROUND(Setup!$AP$6*AQ596,0)</f>
        <v>0</v>
      </c>
      <c r="DT596" s="492"/>
      <c r="DU596" s="492"/>
      <c r="DV596" s="492"/>
      <c r="DW596" s="493"/>
      <c r="DX596" s="490">
        <f t="shared" si="67"/>
        <v>0</v>
      </c>
      <c r="DY596" s="314"/>
      <c r="DZ596" s="314"/>
      <c r="EA596" s="314"/>
      <c r="EB596" s="326"/>
      <c r="EC596" s="222"/>
    </row>
    <row r="597" spans="2:133" ht="15" customHeight="1" x14ac:dyDescent="0.2">
      <c r="B597" s="86" t="str">
        <f t="shared" si="68"/>
        <v/>
      </c>
      <c r="C597" s="255"/>
      <c r="D597" s="439"/>
      <c r="E597" s="440"/>
      <c r="F597" s="440"/>
      <c r="G597" s="440"/>
      <c r="H597" s="440"/>
      <c r="I597" s="440"/>
      <c r="J597" s="440"/>
      <c r="K597" s="440"/>
      <c r="L597" s="440"/>
      <c r="M597" s="440"/>
      <c r="N597" s="440"/>
      <c r="O597" s="440"/>
      <c r="P597" s="440"/>
      <c r="Q597" s="441"/>
      <c r="R597" s="442"/>
      <c r="S597" s="443"/>
      <c r="T597" s="443"/>
      <c r="U597" s="443"/>
      <c r="V597" s="443"/>
      <c r="W597" s="443"/>
      <c r="X597" s="443"/>
      <c r="Y597" s="443"/>
      <c r="Z597" s="443"/>
      <c r="AA597" s="443"/>
      <c r="AB597" s="415"/>
      <c r="AC597" s="416"/>
      <c r="AD597" s="416"/>
      <c r="AE597" s="416"/>
      <c r="AF597" s="417"/>
      <c r="AG597" s="415"/>
      <c r="AH597" s="416"/>
      <c r="AI597" s="416"/>
      <c r="AJ597" s="416"/>
      <c r="AK597" s="417"/>
      <c r="AL597" s="415"/>
      <c r="AM597" s="416"/>
      <c r="AN597" s="416"/>
      <c r="AO597" s="416"/>
      <c r="AP597" s="417"/>
      <c r="AQ597" s="415"/>
      <c r="AR597" s="416"/>
      <c r="AS597" s="416"/>
      <c r="AT597" s="416"/>
      <c r="AU597" s="417"/>
      <c r="AV597" s="424">
        <f t="shared" si="66"/>
        <v>0</v>
      </c>
      <c r="AW597" s="425"/>
      <c r="AX597" s="425"/>
      <c r="AY597" s="425"/>
      <c r="AZ597" s="426"/>
      <c r="DC597" s="222"/>
      <c r="DD597" s="491">
        <f>ROUND(Setup!$AP$6*AB597,0)</f>
        <v>0</v>
      </c>
      <c r="DE597" s="492"/>
      <c r="DF597" s="492"/>
      <c r="DG597" s="492"/>
      <c r="DH597" s="493"/>
      <c r="DI597" s="491">
        <f>ROUND(Setup!$AP$6*AG597,0)</f>
        <v>0</v>
      </c>
      <c r="DJ597" s="492"/>
      <c r="DK597" s="492"/>
      <c r="DL597" s="492"/>
      <c r="DM597" s="493"/>
      <c r="DN597" s="491">
        <f>ROUND(Setup!$AP$6*AL597,0)</f>
        <v>0</v>
      </c>
      <c r="DO597" s="492"/>
      <c r="DP597" s="492"/>
      <c r="DQ597" s="492"/>
      <c r="DR597" s="493"/>
      <c r="DS597" s="491">
        <f>ROUND(Setup!$AP$6*AQ597,0)</f>
        <v>0</v>
      </c>
      <c r="DT597" s="492"/>
      <c r="DU597" s="492"/>
      <c r="DV597" s="492"/>
      <c r="DW597" s="493"/>
      <c r="DX597" s="490">
        <f t="shared" si="67"/>
        <v>0</v>
      </c>
      <c r="DY597" s="314"/>
      <c r="DZ597" s="314"/>
      <c r="EA597" s="314"/>
      <c r="EB597" s="326"/>
      <c r="EC597" s="222"/>
    </row>
    <row r="598" spans="2:133" ht="15" customHeight="1" x14ac:dyDescent="0.2">
      <c r="B598" s="86" t="str">
        <f t="shared" si="68"/>
        <v/>
      </c>
      <c r="C598" s="255"/>
      <c r="D598" s="439"/>
      <c r="E598" s="440"/>
      <c r="F598" s="440"/>
      <c r="G598" s="440"/>
      <c r="H598" s="440"/>
      <c r="I598" s="440"/>
      <c r="J598" s="440"/>
      <c r="K598" s="440"/>
      <c r="L598" s="440"/>
      <c r="M598" s="440"/>
      <c r="N598" s="440"/>
      <c r="O598" s="440"/>
      <c r="P598" s="440"/>
      <c r="Q598" s="441"/>
      <c r="R598" s="442"/>
      <c r="S598" s="443"/>
      <c r="T598" s="443"/>
      <c r="U598" s="443"/>
      <c r="V598" s="443"/>
      <c r="W598" s="443"/>
      <c r="X598" s="443"/>
      <c r="Y598" s="443"/>
      <c r="Z598" s="443"/>
      <c r="AA598" s="443"/>
      <c r="AB598" s="415"/>
      <c r="AC598" s="416"/>
      <c r="AD598" s="416"/>
      <c r="AE598" s="416"/>
      <c r="AF598" s="417"/>
      <c r="AG598" s="415"/>
      <c r="AH598" s="416"/>
      <c r="AI598" s="416"/>
      <c r="AJ598" s="416"/>
      <c r="AK598" s="417"/>
      <c r="AL598" s="415"/>
      <c r="AM598" s="416"/>
      <c r="AN598" s="416"/>
      <c r="AO598" s="416"/>
      <c r="AP598" s="417"/>
      <c r="AQ598" s="415"/>
      <c r="AR598" s="416"/>
      <c r="AS598" s="416"/>
      <c r="AT598" s="416"/>
      <c r="AU598" s="417"/>
      <c r="AV598" s="424">
        <f t="shared" si="66"/>
        <v>0</v>
      </c>
      <c r="AW598" s="425"/>
      <c r="AX598" s="425"/>
      <c r="AY598" s="425"/>
      <c r="AZ598" s="426"/>
      <c r="DC598" s="222"/>
      <c r="DD598" s="491">
        <f>ROUND(Setup!$AP$6*AB598,0)</f>
        <v>0</v>
      </c>
      <c r="DE598" s="492"/>
      <c r="DF598" s="492"/>
      <c r="DG598" s="492"/>
      <c r="DH598" s="493"/>
      <c r="DI598" s="491">
        <f>ROUND(Setup!$AP$6*AG598,0)</f>
        <v>0</v>
      </c>
      <c r="DJ598" s="492"/>
      <c r="DK598" s="492"/>
      <c r="DL598" s="492"/>
      <c r="DM598" s="493"/>
      <c r="DN598" s="491">
        <f>ROUND(Setup!$AP$6*AL598,0)</f>
        <v>0</v>
      </c>
      <c r="DO598" s="492"/>
      <c r="DP598" s="492"/>
      <c r="DQ598" s="492"/>
      <c r="DR598" s="493"/>
      <c r="DS598" s="491">
        <f>ROUND(Setup!$AP$6*AQ598,0)</f>
        <v>0</v>
      </c>
      <c r="DT598" s="492"/>
      <c r="DU598" s="492"/>
      <c r="DV598" s="492"/>
      <c r="DW598" s="493"/>
      <c r="DX598" s="490">
        <f t="shared" si="67"/>
        <v>0</v>
      </c>
      <c r="DY598" s="314"/>
      <c r="DZ598" s="314"/>
      <c r="EA598" s="314"/>
      <c r="EB598" s="326"/>
      <c r="EC598" s="222"/>
    </row>
    <row r="599" spans="2:133" ht="15" customHeight="1" x14ac:dyDescent="0.2">
      <c r="B599" s="86" t="str">
        <f t="shared" si="68"/>
        <v/>
      </c>
      <c r="C599" s="255"/>
      <c r="D599" s="439"/>
      <c r="E599" s="440"/>
      <c r="F599" s="440"/>
      <c r="G599" s="440"/>
      <c r="H599" s="440"/>
      <c r="I599" s="440"/>
      <c r="J599" s="440"/>
      <c r="K599" s="440"/>
      <c r="L599" s="440"/>
      <c r="M599" s="440"/>
      <c r="N599" s="440"/>
      <c r="O599" s="440"/>
      <c r="P599" s="440"/>
      <c r="Q599" s="441"/>
      <c r="R599" s="442"/>
      <c r="S599" s="443"/>
      <c r="T599" s="443"/>
      <c r="U599" s="443"/>
      <c r="V599" s="443"/>
      <c r="W599" s="443"/>
      <c r="X599" s="443"/>
      <c r="Y599" s="443"/>
      <c r="Z599" s="443"/>
      <c r="AA599" s="443"/>
      <c r="AB599" s="415"/>
      <c r="AC599" s="416"/>
      <c r="AD599" s="416"/>
      <c r="AE599" s="416"/>
      <c r="AF599" s="417"/>
      <c r="AG599" s="415"/>
      <c r="AH599" s="416"/>
      <c r="AI599" s="416"/>
      <c r="AJ599" s="416"/>
      <c r="AK599" s="417"/>
      <c r="AL599" s="415"/>
      <c r="AM599" s="416"/>
      <c r="AN599" s="416"/>
      <c r="AO599" s="416"/>
      <c r="AP599" s="417"/>
      <c r="AQ599" s="415"/>
      <c r="AR599" s="416"/>
      <c r="AS599" s="416"/>
      <c r="AT599" s="416"/>
      <c r="AU599" s="417"/>
      <c r="AV599" s="424">
        <f t="shared" si="66"/>
        <v>0</v>
      </c>
      <c r="AW599" s="425"/>
      <c r="AX599" s="425"/>
      <c r="AY599" s="425"/>
      <c r="AZ599" s="426"/>
      <c r="DC599" s="222"/>
      <c r="DD599" s="491">
        <f>ROUND(Setup!$AP$6*AB599,0)</f>
        <v>0</v>
      </c>
      <c r="DE599" s="492"/>
      <c r="DF599" s="492"/>
      <c r="DG599" s="492"/>
      <c r="DH599" s="493"/>
      <c r="DI599" s="491">
        <f>ROUND(Setup!$AP$6*AG599,0)</f>
        <v>0</v>
      </c>
      <c r="DJ599" s="492"/>
      <c r="DK599" s="492"/>
      <c r="DL599" s="492"/>
      <c r="DM599" s="493"/>
      <c r="DN599" s="491">
        <f>ROUND(Setup!$AP$6*AL599,0)</f>
        <v>0</v>
      </c>
      <c r="DO599" s="492"/>
      <c r="DP599" s="492"/>
      <c r="DQ599" s="492"/>
      <c r="DR599" s="493"/>
      <c r="DS599" s="491">
        <f>ROUND(Setup!$AP$6*AQ599,0)</f>
        <v>0</v>
      </c>
      <c r="DT599" s="492"/>
      <c r="DU599" s="492"/>
      <c r="DV599" s="492"/>
      <c r="DW599" s="493"/>
      <c r="DX599" s="490">
        <f t="shared" si="67"/>
        <v>0</v>
      </c>
      <c r="DY599" s="314"/>
      <c r="DZ599" s="314"/>
      <c r="EA599" s="314"/>
      <c r="EB599" s="326"/>
      <c r="EC599" s="222"/>
    </row>
    <row r="600" spans="2:133" ht="15" customHeight="1" x14ac:dyDescent="0.2">
      <c r="B600" s="86" t="str">
        <f t="shared" si="68"/>
        <v/>
      </c>
      <c r="C600" s="255"/>
      <c r="D600" s="439"/>
      <c r="E600" s="440"/>
      <c r="F600" s="440"/>
      <c r="G600" s="440"/>
      <c r="H600" s="440"/>
      <c r="I600" s="440"/>
      <c r="J600" s="440"/>
      <c r="K600" s="440"/>
      <c r="L600" s="440"/>
      <c r="M600" s="440"/>
      <c r="N600" s="440"/>
      <c r="O600" s="440"/>
      <c r="P600" s="440"/>
      <c r="Q600" s="441"/>
      <c r="R600" s="442"/>
      <c r="S600" s="443"/>
      <c r="T600" s="443"/>
      <c r="U600" s="443"/>
      <c r="V600" s="443"/>
      <c r="W600" s="443"/>
      <c r="X600" s="443"/>
      <c r="Y600" s="443"/>
      <c r="Z600" s="443"/>
      <c r="AA600" s="443"/>
      <c r="AB600" s="415"/>
      <c r="AC600" s="416"/>
      <c r="AD600" s="416"/>
      <c r="AE600" s="416"/>
      <c r="AF600" s="417"/>
      <c r="AG600" s="415"/>
      <c r="AH600" s="416"/>
      <c r="AI600" s="416"/>
      <c r="AJ600" s="416"/>
      <c r="AK600" s="417"/>
      <c r="AL600" s="415"/>
      <c r="AM600" s="416"/>
      <c r="AN600" s="416"/>
      <c r="AO600" s="416"/>
      <c r="AP600" s="417"/>
      <c r="AQ600" s="415"/>
      <c r="AR600" s="416"/>
      <c r="AS600" s="416"/>
      <c r="AT600" s="416"/>
      <c r="AU600" s="417"/>
      <c r="AV600" s="424">
        <f t="shared" si="66"/>
        <v>0</v>
      </c>
      <c r="AW600" s="425"/>
      <c r="AX600" s="425"/>
      <c r="AY600" s="425"/>
      <c r="AZ600" s="426"/>
      <c r="DC600" s="222"/>
      <c r="DD600" s="491">
        <f>ROUND(Setup!$AP$6*AB600,0)</f>
        <v>0</v>
      </c>
      <c r="DE600" s="492"/>
      <c r="DF600" s="492"/>
      <c r="DG600" s="492"/>
      <c r="DH600" s="493"/>
      <c r="DI600" s="491">
        <f>ROUND(Setup!$AP$6*AG600,0)</f>
        <v>0</v>
      </c>
      <c r="DJ600" s="492"/>
      <c r="DK600" s="492"/>
      <c r="DL600" s="492"/>
      <c r="DM600" s="493"/>
      <c r="DN600" s="491">
        <f>ROUND(Setup!$AP$6*AL600,0)</f>
        <v>0</v>
      </c>
      <c r="DO600" s="492"/>
      <c r="DP600" s="492"/>
      <c r="DQ600" s="492"/>
      <c r="DR600" s="493"/>
      <c r="DS600" s="491">
        <f>ROUND(Setup!$AP$6*AQ600,0)</f>
        <v>0</v>
      </c>
      <c r="DT600" s="492"/>
      <c r="DU600" s="492"/>
      <c r="DV600" s="492"/>
      <c r="DW600" s="493"/>
      <c r="DX600" s="490">
        <f t="shared" si="67"/>
        <v>0</v>
      </c>
      <c r="DY600" s="314"/>
      <c r="DZ600" s="314"/>
      <c r="EA600" s="314"/>
      <c r="EB600" s="326"/>
      <c r="EC600" s="222"/>
    </row>
    <row r="601" spans="2:133" ht="15" customHeight="1" x14ac:dyDescent="0.2">
      <c r="B601" s="86" t="str">
        <f t="shared" si="68"/>
        <v/>
      </c>
      <c r="C601" s="255"/>
      <c r="D601" s="439"/>
      <c r="E601" s="440"/>
      <c r="F601" s="440"/>
      <c r="G601" s="440"/>
      <c r="H601" s="440"/>
      <c r="I601" s="440"/>
      <c r="J601" s="440"/>
      <c r="K601" s="440"/>
      <c r="L601" s="440"/>
      <c r="M601" s="440"/>
      <c r="N601" s="440"/>
      <c r="O601" s="440"/>
      <c r="P601" s="440"/>
      <c r="Q601" s="441"/>
      <c r="R601" s="442"/>
      <c r="S601" s="443"/>
      <c r="T601" s="443"/>
      <c r="U601" s="443"/>
      <c r="V601" s="443"/>
      <c r="W601" s="443"/>
      <c r="X601" s="443"/>
      <c r="Y601" s="443"/>
      <c r="Z601" s="443"/>
      <c r="AA601" s="443"/>
      <c r="AB601" s="415"/>
      <c r="AC601" s="416"/>
      <c r="AD601" s="416"/>
      <c r="AE601" s="416"/>
      <c r="AF601" s="417"/>
      <c r="AG601" s="415"/>
      <c r="AH601" s="416"/>
      <c r="AI601" s="416"/>
      <c r="AJ601" s="416"/>
      <c r="AK601" s="417"/>
      <c r="AL601" s="415"/>
      <c r="AM601" s="416"/>
      <c r="AN601" s="416"/>
      <c r="AO601" s="416"/>
      <c r="AP601" s="417"/>
      <c r="AQ601" s="415"/>
      <c r="AR601" s="416"/>
      <c r="AS601" s="416"/>
      <c r="AT601" s="416"/>
      <c r="AU601" s="417"/>
      <c r="AV601" s="424">
        <f t="shared" si="66"/>
        <v>0</v>
      </c>
      <c r="AW601" s="425"/>
      <c r="AX601" s="425"/>
      <c r="AY601" s="425"/>
      <c r="AZ601" s="426"/>
      <c r="DC601" s="222"/>
      <c r="DD601" s="491">
        <f>ROUND(Setup!$AP$6*AB601,0)</f>
        <v>0</v>
      </c>
      <c r="DE601" s="492"/>
      <c r="DF601" s="492"/>
      <c r="DG601" s="492"/>
      <c r="DH601" s="493"/>
      <c r="DI601" s="491">
        <f>ROUND(Setup!$AP$6*AG601,0)</f>
        <v>0</v>
      </c>
      <c r="DJ601" s="492"/>
      <c r="DK601" s="492"/>
      <c r="DL601" s="492"/>
      <c r="DM601" s="493"/>
      <c r="DN601" s="491">
        <f>ROUND(Setup!$AP$6*AL601,0)</f>
        <v>0</v>
      </c>
      <c r="DO601" s="492"/>
      <c r="DP601" s="492"/>
      <c r="DQ601" s="492"/>
      <c r="DR601" s="493"/>
      <c r="DS601" s="491">
        <f>ROUND(Setup!$AP$6*AQ601,0)</f>
        <v>0</v>
      </c>
      <c r="DT601" s="492"/>
      <c r="DU601" s="492"/>
      <c r="DV601" s="492"/>
      <c r="DW601" s="493"/>
      <c r="DX601" s="490">
        <f t="shared" si="67"/>
        <v>0</v>
      </c>
      <c r="DY601" s="314"/>
      <c r="DZ601" s="314"/>
      <c r="EA601" s="314"/>
      <c r="EB601" s="326"/>
      <c r="EC601" s="222"/>
    </row>
    <row r="602" spans="2:133" ht="15" customHeight="1" x14ac:dyDescent="0.2">
      <c r="B602" s="86" t="str">
        <f t="shared" si="68"/>
        <v/>
      </c>
      <c r="C602" s="255"/>
      <c r="D602" s="439"/>
      <c r="E602" s="440"/>
      <c r="F602" s="440"/>
      <c r="G602" s="440"/>
      <c r="H602" s="440"/>
      <c r="I602" s="440"/>
      <c r="J602" s="440"/>
      <c r="K602" s="440"/>
      <c r="L602" s="440"/>
      <c r="M602" s="440"/>
      <c r="N602" s="440"/>
      <c r="O602" s="440"/>
      <c r="P602" s="440"/>
      <c r="Q602" s="441"/>
      <c r="R602" s="442"/>
      <c r="S602" s="443"/>
      <c r="T602" s="443"/>
      <c r="U602" s="443"/>
      <c r="V602" s="443"/>
      <c r="W602" s="443"/>
      <c r="X602" s="443"/>
      <c r="Y602" s="443"/>
      <c r="Z602" s="443"/>
      <c r="AA602" s="443"/>
      <c r="AB602" s="415"/>
      <c r="AC602" s="416"/>
      <c r="AD602" s="416"/>
      <c r="AE602" s="416"/>
      <c r="AF602" s="417"/>
      <c r="AG602" s="415"/>
      <c r="AH602" s="416"/>
      <c r="AI602" s="416"/>
      <c r="AJ602" s="416"/>
      <c r="AK602" s="417"/>
      <c r="AL602" s="415"/>
      <c r="AM602" s="416"/>
      <c r="AN602" s="416"/>
      <c r="AO602" s="416"/>
      <c r="AP602" s="417"/>
      <c r="AQ602" s="415"/>
      <c r="AR602" s="416"/>
      <c r="AS602" s="416"/>
      <c r="AT602" s="416"/>
      <c r="AU602" s="417"/>
      <c r="AV602" s="424">
        <f t="shared" si="66"/>
        <v>0</v>
      </c>
      <c r="AW602" s="425"/>
      <c r="AX602" s="425"/>
      <c r="AY602" s="425"/>
      <c r="AZ602" s="426"/>
      <c r="DC602" s="222"/>
      <c r="DD602" s="491">
        <f>ROUND(Setup!$AP$6*AB602,0)</f>
        <v>0</v>
      </c>
      <c r="DE602" s="492"/>
      <c r="DF602" s="492"/>
      <c r="DG602" s="492"/>
      <c r="DH602" s="493"/>
      <c r="DI602" s="491">
        <f>ROUND(Setup!$AP$6*AG602,0)</f>
        <v>0</v>
      </c>
      <c r="DJ602" s="492"/>
      <c r="DK602" s="492"/>
      <c r="DL602" s="492"/>
      <c r="DM602" s="493"/>
      <c r="DN602" s="491">
        <f>ROUND(Setup!$AP$6*AL602,0)</f>
        <v>0</v>
      </c>
      <c r="DO602" s="492"/>
      <c r="DP602" s="492"/>
      <c r="DQ602" s="492"/>
      <c r="DR602" s="493"/>
      <c r="DS602" s="491">
        <f>ROUND(Setup!$AP$6*AQ602,0)</f>
        <v>0</v>
      </c>
      <c r="DT602" s="492"/>
      <c r="DU602" s="492"/>
      <c r="DV602" s="492"/>
      <c r="DW602" s="493"/>
      <c r="DX602" s="490">
        <f t="shared" si="67"/>
        <v>0</v>
      </c>
      <c r="DY602" s="314"/>
      <c r="DZ602" s="314"/>
      <c r="EA602" s="314"/>
      <c r="EB602" s="326"/>
      <c r="EC602" s="222"/>
    </row>
    <row r="603" spans="2:133" ht="15" customHeight="1" x14ac:dyDescent="0.2">
      <c r="B603" s="86" t="str">
        <f t="shared" si="68"/>
        <v/>
      </c>
      <c r="C603" s="255"/>
      <c r="D603" s="439"/>
      <c r="E603" s="440"/>
      <c r="F603" s="440"/>
      <c r="G603" s="440"/>
      <c r="H603" s="440"/>
      <c r="I603" s="440"/>
      <c r="J603" s="440"/>
      <c r="K603" s="440"/>
      <c r="L603" s="440"/>
      <c r="M603" s="440"/>
      <c r="N603" s="440"/>
      <c r="O603" s="440"/>
      <c r="P603" s="440"/>
      <c r="Q603" s="441"/>
      <c r="R603" s="442"/>
      <c r="S603" s="443"/>
      <c r="T603" s="443"/>
      <c r="U603" s="443"/>
      <c r="V603" s="443"/>
      <c r="W603" s="443"/>
      <c r="X603" s="443"/>
      <c r="Y603" s="443"/>
      <c r="Z603" s="443"/>
      <c r="AA603" s="443"/>
      <c r="AB603" s="415"/>
      <c r="AC603" s="416"/>
      <c r="AD603" s="416"/>
      <c r="AE603" s="416"/>
      <c r="AF603" s="417"/>
      <c r="AG603" s="415"/>
      <c r="AH603" s="416"/>
      <c r="AI603" s="416"/>
      <c r="AJ603" s="416"/>
      <c r="AK603" s="417"/>
      <c r="AL603" s="415"/>
      <c r="AM603" s="416"/>
      <c r="AN603" s="416"/>
      <c r="AO603" s="416"/>
      <c r="AP603" s="417"/>
      <c r="AQ603" s="415"/>
      <c r="AR603" s="416"/>
      <c r="AS603" s="416"/>
      <c r="AT603" s="416"/>
      <c r="AU603" s="417"/>
      <c r="AV603" s="424">
        <f t="shared" ref="AV603:AV634" si="69">ROUND((SUM(AB603:AU603)),0)</f>
        <v>0</v>
      </c>
      <c r="AW603" s="425"/>
      <c r="AX603" s="425"/>
      <c r="AY603" s="425"/>
      <c r="AZ603" s="426"/>
      <c r="DC603" s="222"/>
      <c r="DD603" s="491">
        <f>ROUND(Setup!$AP$6*AB603,0)</f>
        <v>0</v>
      </c>
      <c r="DE603" s="492"/>
      <c r="DF603" s="492"/>
      <c r="DG603" s="492"/>
      <c r="DH603" s="493"/>
      <c r="DI603" s="491">
        <f>ROUND(Setup!$AP$6*AG603,0)</f>
        <v>0</v>
      </c>
      <c r="DJ603" s="492"/>
      <c r="DK603" s="492"/>
      <c r="DL603" s="492"/>
      <c r="DM603" s="493"/>
      <c r="DN603" s="491">
        <f>ROUND(Setup!$AP$6*AL603,0)</f>
        <v>0</v>
      </c>
      <c r="DO603" s="492"/>
      <c r="DP603" s="492"/>
      <c r="DQ603" s="492"/>
      <c r="DR603" s="493"/>
      <c r="DS603" s="491">
        <f>ROUND(Setup!$AP$6*AQ603,0)</f>
        <v>0</v>
      </c>
      <c r="DT603" s="492"/>
      <c r="DU603" s="492"/>
      <c r="DV603" s="492"/>
      <c r="DW603" s="493"/>
      <c r="DX603" s="490">
        <f t="shared" ref="DX603:DX634" si="70">ROUND((SUM(DD603:DW603)),0)</f>
        <v>0</v>
      </c>
      <c r="DY603" s="314"/>
      <c r="DZ603" s="314"/>
      <c r="EA603" s="314"/>
      <c r="EB603" s="326"/>
      <c r="EC603" s="222"/>
    </row>
    <row r="604" spans="2:133" ht="15" customHeight="1" x14ac:dyDescent="0.2">
      <c r="B604" s="86" t="str">
        <f t="shared" si="68"/>
        <v/>
      </c>
      <c r="C604" s="255"/>
      <c r="D604" s="439"/>
      <c r="E604" s="440"/>
      <c r="F604" s="440"/>
      <c r="G604" s="440"/>
      <c r="H604" s="440"/>
      <c r="I604" s="440"/>
      <c r="J604" s="440"/>
      <c r="K604" s="440"/>
      <c r="L604" s="440"/>
      <c r="M604" s="440"/>
      <c r="N604" s="440"/>
      <c r="O604" s="440"/>
      <c r="P604" s="440"/>
      <c r="Q604" s="441"/>
      <c r="R604" s="442"/>
      <c r="S604" s="443"/>
      <c r="T604" s="443"/>
      <c r="U604" s="443"/>
      <c r="V604" s="443"/>
      <c r="W604" s="443"/>
      <c r="X604" s="443"/>
      <c r="Y604" s="443"/>
      <c r="Z604" s="443"/>
      <c r="AA604" s="443"/>
      <c r="AB604" s="415"/>
      <c r="AC604" s="416"/>
      <c r="AD604" s="416"/>
      <c r="AE604" s="416"/>
      <c r="AF604" s="417"/>
      <c r="AG604" s="415"/>
      <c r="AH604" s="416"/>
      <c r="AI604" s="416"/>
      <c r="AJ604" s="416"/>
      <c r="AK604" s="417"/>
      <c r="AL604" s="415"/>
      <c r="AM604" s="416"/>
      <c r="AN604" s="416"/>
      <c r="AO604" s="416"/>
      <c r="AP604" s="417"/>
      <c r="AQ604" s="415"/>
      <c r="AR604" s="416"/>
      <c r="AS604" s="416"/>
      <c r="AT604" s="416"/>
      <c r="AU604" s="417"/>
      <c r="AV604" s="424">
        <f t="shared" si="69"/>
        <v>0</v>
      </c>
      <c r="AW604" s="425"/>
      <c r="AX604" s="425"/>
      <c r="AY604" s="425"/>
      <c r="AZ604" s="426"/>
      <c r="DC604" s="222"/>
      <c r="DD604" s="491">
        <f>ROUND(Setup!$AP$6*AB604,0)</f>
        <v>0</v>
      </c>
      <c r="DE604" s="492"/>
      <c r="DF604" s="492"/>
      <c r="DG604" s="492"/>
      <c r="DH604" s="493"/>
      <c r="DI604" s="491">
        <f>ROUND(Setup!$AP$6*AG604,0)</f>
        <v>0</v>
      </c>
      <c r="DJ604" s="492"/>
      <c r="DK604" s="492"/>
      <c r="DL604" s="492"/>
      <c r="DM604" s="493"/>
      <c r="DN604" s="491">
        <f>ROUND(Setup!$AP$6*AL604,0)</f>
        <v>0</v>
      </c>
      <c r="DO604" s="492"/>
      <c r="DP604" s="492"/>
      <c r="DQ604" s="492"/>
      <c r="DR604" s="493"/>
      <c r="DS604" s="491">
        <f>ROUND(Setup!$AP$6*AQ604,0)</f>
        <v>0</v>
      </c>
      <c r="DT604" s="492"/>
      <c r="DU604" s="492"/>
      <c r="DV604" s="492"/>
      <c r="DW604" s="493"/>
      <c r="DX604" s="490">
        <f t="shared" si="70"/>
        <v>0</v>
      </c>
      <c r="DY604" s="314"/>
      <c r="DZ604" s="314"/>
      <c r="EA604" s="314"/>
      <c r="EB604" s="326"/>
      <c r="EC604" s="222"/>
    </row>
    <row r="605" spans="2:133" ht="15" customHeight="1" x14ac:dyDescent="0.2">
      <c r="B605" s="86" t="str">
        <f t="shared" si="68"/>
        <v/>
      </c>
      <c r="C605" s="255"/>
      <c r="D605" s="439"/>
      <c r="E605" s="440"/>
      <c r="F605" s="440"/>
      <c r="G605" s="440"/>
      <c r="H605" s="440"/>
      <c r="I605" s="440"/>
      <c r="J605" s="440"/>
      <c r="K605" s="440"/>
      <c r="L605" s="440"/>
      <c r="M605" s="440"/>
      <c r="N605" s="440"/>
      <c r="O605" s="440"/>
      <c r="P605" s="440"/>
      <c r="Q605" s="441"/>
      <c r="R605" s="442"/>
      <c r="S605" s="443"/>
      <c r="T605" s="443"/>
      <c r="U605" s="443"/>
      <c r="V605" s="443"/>
      <c r="W605" s="443"/>
      <c r="X605" s="443"/>
      <c r="Y605" s="443"/>
      <c r="Z605" s="443"/>
      <c r="AA605" s="443"/>
      <c r="AB605" s="415"/>
      <c r="AC605" s="416"/>
      <c r="AD605" s="416"/>
      <c r="AE605" s="416"/>
      <c r="AF605" s="417"/>
      <c r="AG605" s="415"/>
      <c r="AH605" s="416"/>
      <c r="AI605" s="416"/>
      <c r="AJ605" s="416"/>
      <c r="AK605" s="417"/>
      <c r="AL605" s="415"/>
      <c r="AM605" s="416"/>
      <c r="AN605" s="416"/>
      <c r="AO605" s="416"/>
      <c r="AP605" s="417"/>
      <c r="AQ605" s="415"/>
      <c r="AR605" s="416"/>
      <c r="AS605" s="416"/>
      <c r="AT605" s="416"/>
      <c r="AU605" s="417"/>
      <c r="AV605" s="424">
        <f t="shared" si="69"/>
        <v>0</v>
      </c>
      <c r="AW605" s="425"/>
      <c r="AX605" s="425"/>
      <c r="AY605" s="425"/>
      <c r="AZ605" s="426"/>
      <c r="DC605" s="222"/>
      <c r="DD605" s="491">
        <f>ROUND(Setup!$AP$6*AB605,0)</f>
        <v>0</v>
      </c>
      <c r="DE605" s="492"/>
      <c r="DF605" s="492"/>
      <c r="DG605" s="492"/>
      <c r="DH605" s="493"/>
      <c r="DI605" s="491">
        <f>ROUND(Setup!$AP$6*AG605,0)</f>
        <v>0</v>
      </c>
      <c r="DJ605" s="492"/>
      <c r="DK605" s="492"/>
      <c r="DL605" s="492"/>
      <c r="DM605" s="493"/>
      <c r="DN605" s="491">
        <f>ROUND(Setup!$AP$6*AL605,0)</f>
        <v>0</v>
      </c>
      <c r="DO605" s="492"/>
      <c r="DP605" s="492"/>
      <c r="DQ605" s="492"/>
      <c r="DR605" s="493"/>
      <c r="DS605" s="491">
        <f>ROUND(Setup!$AP$6*AQ605,0)</f>
        <v>0</v>
      </c>
      <c r="DT605" s="492"/>
      <c r="DU605" s="492"/>
      <c r="DV605" s="492"/>
      <c r="DW605" s="493"/>
      <c r="DX605" s="490">
        <f t="shared" si="70"/>
        <v>0</v>
      </c>
      <c r="DY605" s="314"/>
      <c r="DZ605" s="314"/>
      <c r="EA605" s="314"/>
      <c r="EB605" s="326"/>
      <c r="EC605" s="222"/>
    </row>
    <row r="606" spans="2:133" ht="15" customHeight="1" x14ac:dyDescent="0.2">
      <c r="B606" s="86" t="str">
        <f t="shared" si="68"/>
        <v/>
      </c>
      <c r="C606" s="255"/>
      <c r="D606" s="439"/>
      <c r="E606" s="440"/>
      <c r="F606" s="440"/>
      <c r="G606" s="440"/>
      <c r="H606" s="440"/>
      <c r="I606" s="440"/>
      <c r="J606" s="440"/>
      <c r="K606" s="440"/>
      <c r="L606" s="440"/>
      <c r="M606" s="440"/>
      <c r="N606" s="440"/>
      <c r="O606" s="440"/>
      <c r="P606" s="440"/>
      <c r="Q606" s="441"/>
      <c r="R606" s="442"/>
      <c r="S606" s="443"/>
      <c r="T606" s="443"/>
      <c r="U606" s="443"/>
      <c r="V606" s="443"/>
      <c r="W606" s="443"/>
      <c r="X606" s="443"/>
      <c r="Y606" s="443"/>
      <c r="Z606" s="443"/>
      <c r="AA606" s="443"/>
      <c r="AB606" s="415"/>
      <c r="AC606" s="416"/>
      <c r="AD606" s="416"/>
      <c r="AE606" s="416"/>
      <c r="AF606" s="417"/>
      <c r="AG606" s="415"/>
      <c r="AH606" s="416"/>
      <c r="AI606" s="416"/>
      <c r="AJ606" s="416"/>
      <c r="AK606" s="417"/>
      <c r="AL606" s="415"/>
      <c r="AM606" s="416"/>
      <c r="AN606" s="416"/>
      <c r="AO606" s="416"/>
      <c r="AP606" s="417"/>
      <c r="AQ606" s="415"/>
      <c r="AR606" s="416"/>
      <c r="AS606" s="416"/>
      <c r="AT606" s="416"/>
      <c r="AU606" s="417"/>
      <c r="AV606" s="424">
        <f t="shared" si="69"/>
        <v>0</v>
      </c>
      <c r="AW606" s="425"/>
      <c r="AX606" s="425"/>
      <c r="AY606" s="425"/>
      <c r="AZ606" s="426"/>
      <c r="DC606" s="222"/>
      <c r="DD606" s="491">
        <f>ROUND(Setup!$AP$6*AB606,0)</f>
        <v>0</v>
      </c>
      <c r="DE606" s="492"/>
      <c r="DF606" s="492"/>
      <c r="DG606" s="492"/>
      <c r="DH606" s="493"/>
      <c r="DI606" s="491">
        <f>ROUND(Setup!$AP$6*AG606,0)</f>
        <v>0</v>
      </c>
      <c r="DJ606" s="492"/>
      <c r="DK606" s="492"/>
      <c r="DL606" s="492"/>
      <c r="DM606" s="493"/>
      <c r="DN606" s="491">
        <f>ROUND(Setup!$AP$6*AL606,0)</f>
        <v>0</v>
      </c>
      <c r="DO606" s="492"/>
      <c r="DP606" s="492"/>
      <c r="DQ606" s="492"/>
      <c r="DR606" s="493"/>
      <c r="DS606" s="491">
        <f>ROUND(Setup!$AP$6*AQ606,0)</f>
        <v>0</v>
      </c>
      <c r="DT606" s="492"/>
      <c r="DU606" s="492"/>
      <c r="DV606" s="492"/>
      <c r="DW606" s="493"/>
      <c r="DX606" s="490">
        <f t="shared" si="70"/>
        <v>0</v>
      </c>
      <c r="DY606" s="314"/>
      <c r="DZ606" s="314"/>
      <c r="EA606" s="314"/>
      <c r="EB606" s="326"/>
      <c r="EC606" s="222"/>
    </row>
    <row r="607" spans="2:133" ht="15" customHeight="1" x14ac:dyDescent="0.2">
      <c r="B607" s="86" t="str">
        <f t="shared" si="68"/>
        <v/>
      </c>
      <c r="C607" s="255"/>
      <c r="D607" s="439"/>
      <c r="E607" s="440"/>
      <c r="F607" s="440"/>
      <c r="G607" s="440"/>
      <c r="H607" s="440"/>
      <c r="I607" s="440"/>
      <c r="J607" s="440"/>
      <c r="K607" s="440"/>
      <c r="L607" s="440"/>
      <c r="M607" s="440"/>
      <c r="N607" s="440"/>
      <c r="O607" s="440"/>
      <c r="P607" s="440"/>
      <c r="Q607" s="441"/>
      <c r="R607" s="442"/>
      <c r="S607" s="443"/>
      <c r="T607" s="443"/>
      <c r="U607" s="443"/>
      <c r="V607" s="443"/>
      <c r="W607" s="443"/>
      <c r="X607" s="443"/>
      <c r="Y607" s="443"/>
      <c r="Z607" s="443"/>
      <c r="AA607" s="443"/>
      <c r="AB607" s="415"/>
      <c r="AC607" s="416"/>
      <c r="AD607" s="416"/>
      <c r="AE607" s="416"/>
      <c r="AF607" s="417"/>
      <c r="AG607" s="415"/>
      <c r="AH607" s="416"/>
      <c r="AI607" s="416"/>
      <c r="AJ607" s="416"/>
      <c r="AK607" s="417"/>
      <c r="AL607" s="415"/>
      <c r="AM607" s="416"/>
      <c r="AN607" s="416"/>
      <c r="AO607" s="416"/>
      <c r="AP607" s="417"/>
      <c r="AQ607" s="415"/>
      <c r="AR607" s="416"/>
      <c r="AS607" s="416"/>
      <c r="AT607" s="416"/>
      <c r="AU607" s="417"/>
      <c r="AV607" s="424">
        <f t="shared" si="69"/>
        <v>0</v>
      </c>
      <c r="AW607" s="425"/>
      <c r="AX607" s="425"/>
      <c r="AY607" s="425"/>
      <c r="AZ607" s="426"/>
      <c r="DC607" s="222"/>
      <c r="DD607" s="491">
        <f>ROUND(Setup!$AP$6*AB607,0)</f>
        <v>0</v>
      </c>
      <c r="DE607" s="492"/>
      <c r="DF607" s="492"/>
      <c r="DG607" s="492"/>
      <c r="DH607" s="493"/>
      <c r="DI607" s="491">
        <f>ROUND(Setup!$AP$6*AG607,0)</f>
        <v>0</v>
      </c>
      <c r="DJ607" s="492"/>
      <c r="DK607" s="492"/>
      <c r="DL607" s="492"/>
      <c r="DM607" s="493"/>
      <c r="DN607" s="491">
        <f>ROUND(Setup!$AP$6*AL607,0)</f>
        <v>0</v>
      </c>
      <c r="DO607" s="492"/>
      <c r="DP607" s="492"/>
      <c r="DQ607" s="492"/>
      <c r="DR607" s="493"/>
      <c r="DS607" s="491">
        <f>ROUND(Setup!$AP$6*AQ607,0)</f>
        <v>0</v>
      </c>
      <c r="DT607" s="492"/>
      <c r="DU607" s="492"/>
      <c r="DV607" s="492"/>
      <c r="DW607" s="493"/>
      <c r="DX607" s="490">
        <f t="shared" si="70"/>
        <v>0</v>
      </c>
      <c r="DY607" s="314"/>
      <c r="DZ607" s="314"/>
      <c r="EA607" s="314"/>
      <c r="EB607" s="326"/>
      <c r="EC607" s="222"/>
    </row>
    <row r="608" spans="2:133" ht="15" customHeight="1" x14ac:dyDescent="0.2">
      <c r="B608" s="86" t="str">
        <f t="shared" si="68"/>
        <v/>
      </c>
      <c r="C608" s="255"/>
      <c r="D608" s="439"/>
      <c r="E608" s="440"/>
      <c r="F608" s="440"/>
      <c r="G608" s="440"/>
      <c r="H608" s="440"/>
      <c r="I608" s="440"/>
      <c r="J608" s="440"/>
      <c r="K608" s="440"/>
      <c r="L608" s="440"/>
      <c r="M608" s="440"/>
      <c r="N608" s="440"/>
      <c r="O608" s="440"/>
      <c r="P608" s="440"/>
      <c r="Q608" s="441"/>
      <c r="R608" s="442"/>
      <c r="S608" s="443"/>
      <c r="T608" s="443"/>
      <c r="U608" s="443"/>
      <c r="V608" s="443"/>
      <c r="W608" s="443"/>
      <c r="X608" s="443"/>
      <c r="Y608" s="443"/>
      <c r="Z608" s="443"/>
      <c r="AA608" s="443"/>
      <c r="AB608" s="415"/>
      <c r="AC608" s="416"/>
      <c r="AD608" s="416"/>
      <c r="AE608" s="416"/>
      <c r="AF608" s="417"/>
      <c r="AG608" s="415"/>
      <c r="AH608" s="416"/>
      <c r="AI608" s="416"/>
      <c r="AJ608" s="416"/>
      <c r="AK608" s="417"/>
      <c r="AL608" s="415"/>
      <c r="AM608" s="416"/>
      <c r="AN608" s="416"/>
      <c r="AO608" s="416"/>
      <c r="AP608" s="417"/>
      <c r="AQ608" s="415"/>
      <c r="AR608" s="416"/>
      <c r="AS608" s="416"/>
      <c r="AT608" s="416"/>
      <c r="AU608" s="417"/>
      <c r="AV608" s="424">
        <f t="shared" si="69"/>
        <v>0</v>
      </c>
      <c r="AW608" s="425"/>
      <c r="AX608" s="425"/>
      <c r="AY608" s="425"/>
      <c r="AZ608" s="426"/>
      <c r="DC608" s="222"/>
      <c r="DD608" s="491">
        <f>ROUND(Setup!$AP$6*AB608,0)</f>
        <v>0</v>
      </c>
      <c r="DE608" s="492"/>
      <c r="DF608" s="492"/>
      <c r="DG608" s="492"/>
      <c r="DH608" s="493"/>
      <c r="DI608" s="491">
        <f>ROUND(Setup!$AP$6*AG608,0)</f>
        <v>0</v>
      </c>
      <c r="DJ608" s="492"/>
      <c r="DK608" s="492"/>
      <c r="DL608" s="492"/>
      <c r="DM608" s="493"/>
      <c r="DN608" s="491">
        <f>ROUND(Setup!$AP$6*AL608,0)</f>
        <v>0</v>
      </c>
      <c r="DO608" s="492"/>
      <c r="DP608" s="492"/>
      <c r="DQ608" s="492"/>
      <c r="DR608" s="493"/>
      <c r="DS608" s="491">
        <f>ROUND(Setup!$AP$6*AQ608,0)</f>
        <v>0</v>
      </c>
      <c r="DT608" s="492"/>
      <c r="DU608" s="492"/>
      <c r="DV608" s="492"/>
      <c r="DW608" s="493"/>
      <c r="DX608" s="490">
        <f t="shared" si="70"/>
        <v>0</v>
      </c>
      <c r="DY608" s="314"/>
      <c r="DZ608" s="314"/>
      <c r="EA608" s="314"/>
      <c r="EB608" s="326"/>
      <c r="EC608" s="222"/>
    </row>
    <row r="609" spans="2:133" ht="15" customHeight="1" x14ac:dyDescent="0.2">
      <c r="B609" s="86" t="str">
        <f t="shared" si="68"/>
        <v/>
      </c>
      <c r="C609" s="255"/>
      <c r="D609" s="439"/>
      <c r="E609" s="440"/>
      <c r="F609" s="440"/>
      <c r="G609" s="440"/>
      <c r="H609" s="440"/>
      <c r="I609" s="440"/>
      <c r="J609" s="440"/>
      <c r="K609" s="440"/>
      <c r="L609" s="440"/>
      <c r="M609" s="440"/>
      <c r="N609" s="440"/>
      <c r="O609" s="440"/>
      <c r="P609" s="440"/>
      <c r="Q609" s="441"/>
      <c r="R609" s="442"/>
      <c r="S609" s="443"/>
      <c r="T609" s="443"/>
      <c r="U609" s="443"/>
      <c r="V609" s="443"/>
      <c r="W609" s="443"/>
      <c r="X609" s="443"/>
      <c r="Y609" s="443"/>
      <c r="Z609" s="443"/>
      <c r="AA609" s="443"/>
      <c r="AB609" s="415"/>
      <c r="AC609" s="416"/>
      <c r="AD609" s="416"/>
      <c r="AE609" s="416"/>
      <c r="AF609" s="417"/>
      <c r="AG609" s="415"/>
      <c r="AH609" s="416"/>
      <c r="AI609" s="416"/>
      <c r="AJ609" s="416"/>
      <c r="AK609" s="417"/>
      <c r="AL609" s="415"/>
      <c r="AM609" s="416"/>
      <c r="AN609" s="416"/>
      <c r="AO609" s="416"/>
      <c r="AP609" s="417"/>
      <c r="AQ609" s="415"/>
      <c r="AR609" s="416"/>
      <c r="AS609" s="416"/>
      <c r="AT609" s="416"/>
      <c r="AU609" s="417"/>
      <c r="AV609" s="424">
        <f t="shared" si="69"/>
        <v>0</v>
      </c>
      <c r="AW609" s="425"/>
      <c r="AX609" s="425"/>
      <c r="AY609" s="425"/>
      <c r="AZ609" s="426"/>
      <c r="DC609" s="222"/>
      <c r="DD609" s="491">
        <f>ROUND(Setup!$AP$6*AB609,0)</f>
        <v>0</v>
      </c>
      <c r="DE609" s="492"/>
      <c r="DF609" s="492"/>
      <c r="DG609" s="492"/>
      <c r="DH609" s="493"/>
      <c r="DI609" s="491">
        <f>ROUND(Setup!$AP$6*AG609,0)</f>
        <v>0</v>
      </c>
      <c r="DJ609" s="492"/>
      <c r="DK609" s="492"/>
      <c r="DL609" s="492"/>
      <c r="DM609" s="493"/>
      <c r="DN609" s="491">
        <f>ROUND(Setup!$AP$6*AL609,0)</f>
        <v>0</v>
      </c>
      <c r="DO609" s="492"/>
      <c r="DP609" s="492"/>
      <c r="DQ609" s="492"/>
      <c r="DR609" s="493"/>
      <c r="DS609" s="491">
        <f>ROUND(Setup!$AP$6*AQ609,0)</f>
        <v>0</v>
      </c>
      <c r="DT609" s="492"/>
      <c r="DU609" s="492"/>
      <c r="DV609" s="492"/>
      <c r="DW609" s="493"/>
      <c r="DX609" s="490">
        <f t="shared" si="70"/>
        <v>0</v>
      </c>
      <c r="DY609" s="314"/>
      <c r="DZ609" s="314"/>
      <c r="EA609" s="314"/>
      <c r="EB609" s="326"/>
      <c r="EC609" s="222"/>
    </row>
    <row r="610" spans="2:133" ht="15" customHeight="1" x14ac:dyDescent="0.2">
      <c r="B610" s="86" t="str">
        <f t="shared" si="68"/>
        <v/>
      </c>
      <c r="C610" s="255"/>
      <c r="D610" s="439"/>
      <c r="E610" s="440"/>
      <c r="F610" s="440"/>
      <c r="G610" s="440"/>
      <c r="H610" s="440"/>
      <c r="I610" s="440"/>
      <c r="J610" s="440"/>
      <c r="K610" s="440"/>
      <c r="L610" s="440"/>
      <c r="M610" s="440"/>
      <c r="N610" s="440"/>
      <c r="O610" s="440"/>
      <c r="P610" s="440"/>
      <c r="Q610" s="441"/>
      <c r="R610" s="442"/>
      <c r="S610" s="443"/>
      <c r="T610" s="443"/>
      <c r="U610" s="443"/>
      <c r="V610" s="443"/>
      <c r="W610" s="443"/>
      <c r="X610" s="443"/>
      <c r="Y610" s="443"/>
      <c r="Z610" s="443"/>
      <c r="AA610" s="443"/>
      <c r="AB610" s="415"/>
      <c r="AC610" s="416"/>
      <c r="AD610" s="416"/>
      <c r="AE610" s="416"/>
      <c r="AF610" s="417"/>
      <c r="AG610" s="415"/>
      <c r="AH610" s="416"/>
      <c r="AI610" s="416"/>
      <c r="AJ610" s="416"/>
      <c r="AK610" s="417"/>
      <c r="AL610" s="415"/>
      <c r="AM610" s="416"/>
      <c r="AN610" s="416"/>
      <c r="AO610" s="416"/>
      <c r="AP610" s="417"/>
      <c r="AQ610" s="415"/>
      <c r="AR610" s="416"/>
      <c r="AS610" s="416"/>
      <c r="AT610" s="416"/>
      <c r="AU610" s="417"/>
      <c r="AV610" s="424">
        <f t="shared" si="69"/>
        <v>0</v>
      </c>
      <c r="AW610" s="425"/>
      <c r="AX610" s="425"/>
      <c r="AY610" s="425"/>
      <c r="AZ610" s="426"/>
      <c r="DC610" s="222"/>
      <c r="DD610" s="491">
        <f>ROUND(Setup!$AP$6*AB610,0)</f>
        <v>0</v>
      </c>
      <c r="DE610" s="492"/>
      <c r="DF610" s="492"/>
      <c r="DG610" s="492"/>
      <c r="DH610" s="493"/>
      <c r="DI610" s="491">
        <f>ROUND(Setup!$AP$6*AG610,0)</f>
        <v>0</v>
      </c>
      <c r="DJ610" s="492"/>
      <c r="DK610" s="492"/>
      <c r="DL610" s="492"/>
      <c r="DM610" s="493"/>
      <c r="DN610" s="491">
        <f>ROUND(Setup!$AP$6*AL610,0)</f>
        <v>0</v>
      </c>
      <c r="DO610" s="492"/>
      <c r="DP610" s="492"/>
      <c r="DQ610" s="492"/>
      <c r="DR610" s="493"/>
      <c r="DS610" s="491">
        <f>ROUND(Setup!$AP$6*AQ610,0)</f>
        <v>0</v>
      </c>
      <c r="DT610" s="492"/>
      <c r="DU610" s="492"/>
      <c r="DV610" s="492"/>
      <c r="DW610" s="493"/>
      <c r="DX610" s="490">
        <f t="shared" si="70"/>
        <v>0</v>
      </c>
      <c r="DY610" s="314"/>
      <c r="DZ610" s="314"/>
      <c r="EA610" s="314"/>
      <c r="EB610" s="326"/>
      <c r="EC610" s="222"/>
    </row>
    <row r="611" spans="2:133" ht="15" customHeight="1" x14ac:dyDescent="0.2">
      <c r="B611" s="86" t="str">
        <f t="shared" si="68"/>
        <v/>
      </c>
      <c r="C611" s="255"/>
      <c r="D611" s="439"/>
      <c r="E611" s="440"/>
      <c r="F611" s="440"/>
      <c r="G611" s="440"/>
      <c r="H611" s="440"/>
      <c r="I611" s="440"/>
      <c r="J611" s="440"/>
      <c r="K611" s="440"/>
      <c r="L611" s="440"/>
      <c r="M611" s="440"/>
      <c r="N611" s="440"/>
      <c r="O611" s="440"/>
      <c r="P611" s="440"/>
      <c r="Q611" s="441"/>
      <c r="R611" s="442"/>
      <c r="S611" s="443"/>
      <c r="T611" s="443"/>
      <c r="U611" s="443"/>
      <c r="V611" s="443"/>
      <c r="W611" s="443"/>
      <c r="X611" s="443"/>
      <c r="Y611" s="443"/>
      <c r="Z611" s="443"/>
      <c r="AA611" s="443"/>
      <c r="AB611" s="415"/>
      <c r="AC611" s="416"/>
      <c r="AD611" s="416"/>
      <c r="AE611" s="416"/>
      <c r="AF611" s="417"/>
      <c r="AG611" s="415"/>
      <c r="AH611" s="416"/>
      <c r="AI611" s="416"/>
      <c r="AJ611" s="416"/>
      <c r="AK611" s="417"/>
      <c r="AL611" s="415"/>
      <c r="AM611" s="416"/>
      <c r="AN611" s="416"/>
      <c r="AO611" s="416"/>
      <c r="AP611" s="417"/>
      <c r="AQ611" s="415"/>
      <c r="AR611" s="416"/>
      <c r="AS611" s="416"/>
      <c r="AT611" s="416"/>
      <c r="AU611" s="417"/>
      <c r="AV611" s="424">
        <f t="shared" si="69"/>
        <v>0</v>
      </c>
      <c r="AW611" s="425"/>
      <c r="AX611" s="425"/>
      <c r="AY611" s="425"/>
      <c r="AZ611" s="426"/>
      <c r="DC611" s="222"/>
      <c r="DD611" s="491">
        <f>ROUND(Setup!$AP$6*AB611,0)</f>
        <v>0</v>
      </c>
      <c r="DE611" s="492"/>
      <c r="DF611" s="492"/>
      <c r="DG611" s="492"/>
      <c r="DH611" s="493"/>
      <c r="DI611" s="491">
        <f>ROUND(Setup!$AP$6*AG611,0)</f>
        <v>0</v>
      </c>
      <c r="DJ611" s="492"/>
      <c r="DK611" s="492"/>
      <c r="DL611" s="492"/>
      <c r="DM611" s="493"/>
      <c r="DN611" s="491">
        <f>ROUND(Setup!$AP$6*AL611,0)</f>
        <v>0</v>
      </c>
      <c r="DO611" s="492"/>
      <c r="DP611" s="492"/>
      <c r="DQ611" s="492"/>
      <c r="DR611" s="493"/>
      <c r="DS611" s="491">
        <f>ROUND(Setup!$AP$6*AQ611,0)</f>
        <v>0</v>
      </c>
      <c r="DT611" s="492"/>
      <c r="DU611" s="492"/>
      <c r="DV611" s="492"/>
      <c r="DW611" s="493"/>
      <c r="DX611" s="490">
        <f t="shared" si="70"/>
        <v>0</v>
      </c>
      <c r="DY611" s="314"/>
      <c r="DZ611" s="314"/>
      <c r="EA611" s="314"/>
      <c r="EB611" s="326"/>
      <c r="EC611" s="222"/>
    </row>
    <row r="612" spans="2:133" ht="15" customHeight="1" x14ac:dyDescent="0.2">
      <c r="B612" s="86" t="str">
        <f t="shared" si="68"/>
        <v/>
      </c>
      <c r="C612" s="255"/>
      <c r="D612" s="439"/>
      <c r="E612" s="440"/>
      <c r="F612" s="440"/>
      <c r="G612" s="440"/>
      <c r="H612" s="440"/>
      <c r="I612" s="440"/>
      <c r="J612" s="440"/>
      <c r="K612" s="440"/>
      <c r="L612" s="440"/>
      <c r="M612" s="440"/>
      <c r="N612" s="440"/>
      <c r="O612" s="440"/>
      <c r="P612" s="440"/>
      <c r="Q612" s="441"/>
      <c r="R612" s="442"/>
      <c r="S612" s="443"/>
      <c r="T612" s="443"/>
      <c r="U612" s="443"/>
      <c r="V612" s="443"/>
      <c r="W612" s="443"/>
      <c r="X612" s="443"/>
      <c r="Y612" s="443"/>
      <c r="Z612" s="443"/>
      <c r="AA612" s="443"/>
      <c r="AB612" s="415"/>
      <c r="AC612" s="416"/>
      <c r="AD612" s="416"/>
      <c r="AE612" s="416"/>
      <c r="AF612" s="417"/>
      <c r="AG612" s="415"/>
      <c r="AH612" s="416"/>
      <c r="AI612" s="416"/>
      <c r="AJ612" s="416"/>
      <c r="AK612" s="417"/>
      <c r="AL612" s="415"/>
      <c r="AM612" s="416"/>
      <c r="AN612" s="416"/>
      <c r="AO612" s="416"/>
      <c r="AP612" s="417"/>
      <c r="AQ612" s="415"/>
      <c r="AR612" s="416"/>
      <c r="AS612" s="416"/>
      <c r="AT612" s="416"/>
      <c r="AU612" s="417"/>
      <c r="AV612" s="424">
        <f t="shared" si="69"/>
        <v>0</v>
      </c>
      <c r="AW612" s="425"/>
      <c r="AX612" s="425"/>
      <c r="AY612" s="425"/>
      <c r="AZ612" s="426"/>
      <c r="DC612" s="222"/>
      <c r="DD612" s="491">
        <f>ROUND(Setup!$AP$6*AB612,0)</f>
        <v>0</v>
      </c>
      <c r="DE612" s="492"/>
      <c r="DF612" s="492"/>
      <c r="DG612" s="492"/>
      <c r="DH612" s="493"/>
      <c r="DI612" s="491">
        <f>ROUND(Setup!$AP$6*AG612,0)</f>
        <v>0</v>
      </c>
      <c r="DJ612" s="492"/>
      <c r="DK612" s="492"/>
      <c r="DL612" s="492"/>
      <c r="DM612" s="493"/>
      <c r="DN612" s="491">
        <f>ROUND(Setup!$AP$6*AL612,0)</f>
        <v>0</v>
      </c>
      <c r="DO612" s="492"/>
      <c r="DP612" s="492"/>
      <c r="DQ612" s="492"/>
      <c r="DR612" s="493"/>
      <c r="DS612" s="491">
        <f>ROUND(Setup!$AP$6*AQ612,0)</f>
        <v>0</v>
      </c>
      <c r="DT612" s="492"/>
      <c r="DU612" s="492"/>
      <c r="DV612" s="492"/>
      <c r="DW612" s="493"/>
      <c r="DX612" s="490">
        <f t="shared" si="70"/>
        <v>0</v>
      </c>
      <c r="DY612" s="314"/>
      <c r="DZ612" s="314"/>
      <c r="EA612" s="314"/>
      <c r="EB612" s="326"/>
      <c r="EC612" s="222"/>
    </row>
    <row r="613" spans="2:133" ht="15" customHeight="1" x14ac:dyDescent="0.2">
      <c r="B613" s="86" t="str">
        <f t="shared" si="68"/>
        <v/>
      </c>
      <c r="C613" s="255"/>
      <c r="D613" s="439"/>
      <c r="E613" s="440"/>
      <c r="F613" s="440"/>
      <c r="G613" s="440"/>
      <c r="H613" s="440"/>
      <c r="I613" s="440"/>
      <c r="J613" s="440"/>
      <c r="K613" s="440"/>
      <c r="L613" s="440"/>
      <c r="M613" s="440"/>
      <c r="N613" s="440"/>
      <c r="O613" s="440"/>
      <c r="P613" s="440"/>
      <c r="Q613" s="441"/>
      <c r="R613" s="442"/>
      <c r="S613" s="443"/>
      <c r="T613" s="443"/>
      <c r="U613" s="443"/>
      <c r="V613" s="443"/>
      <c r="W613" s="443"/>
      <c r="X613" s="443"/>
      <c r="Y613" s="443"/>
      <c r="Z613" s="443"/>
      <c r="AA613" s="443"/>
      <c r="AB613" s="415"/>
      <c r="AC613" s="416"/>
      <c r="AD613" s="416"/>
      <c r="AE613" s="416"/>
      <c r="AF613" s="417"/>
      <c r="AG613" s="415"/>
      <c r="AH613" s="416"/>
      <c r="AI613" s="416"/>
      <c r="AJ613" s="416"/>
      <c r="AK613" s="417"/>
      <c r="AL613" s="415"/>
      <c r="AM613" s="416"/>
      <c r="AN613" s="416"/>
      <c r="AO613" s="416"/>
      <c r="AP613" s="417"/>
      <c r="AQ613" s="415"/>
      <c r="AR613" s="416"/>
      <c r="AS613" s="416"/>
      <c r="AT613" s="416"/>
      <c r="AU613" s="417"/>
      <c r="AV613" s="424">
        <f t="shared" si="69"/>
        <v>0</v>
      </c>
      <c r="AW613" s="425"/>
      <c r="AX613" s="425"/>
      <c r="AY613" s="425"/>
      <c r="AZ613" s="426"/>
      <c r="DC613" s="222"/>
      <c r="DD613" s="491">
        <f>ROUND(Setup!$AP$6*AB613,0)</f>
        <v>0</v>
      </c>
      <c r="DE613" s="492"/>
      <c r="DF613" s="492"/>
      <c r="DG613" s="492"/>
      <c r="DH613" s="493"/>
      <c r="DI613" s="491">
        <f>ROUND(Setup!$AP$6*AG613,0)</f>
        <v>0</v>
      </c>
      <c r="DJ613" s="492"/>
      <c r="DK613" s="492"/>
      <c r="DL613" s="492"/>
      <c r="DM613" s="493"/>
      <c r="DN613" s="491">
        <f>ROUND(Setup!$AP$6*AL613,0)</f>
        <v>0</v>
      </c>
      <c r="DO613" s="492"/>
      <c r="DP613" s="492"/>
      <c r="DQ613" s="492"/>
      <c r="DR613" s="493"/>
      <c r="DS613" s="491">
        <f>ROUND(Setup!$AP$6*AQ613,0)</f>
        <v>0</v>
      </c>
      <c r="DT613" s="492"/>
      <c r="DU613" s="492"/>
      <c r="DV613" s="492"/>
      <c r="DW613" s="493"/>
      <c r="DX613" s="490">
        <f t="shared" si="70"/>
        <v>0</v>
      </c>
      <c r="DY613" s="314"/>
      <c r="DZ613" s="314"/>
      <c r="EA613" s="314"/>
      <c r="EB613" s="326"/>
      <c r="EC613" s="222"/>
    </row>
    <row r="614" spans="2:133" ht="15" customHeight="1" x14ac:dyDescent="0.2">
      <c r="B614" s="86" t="str">
        <f t="shared" si="68"/>
        <v/>
      </c>
      <c r="C614" s="255"/>
      <c r="D614" s="439"/>
      <c r="E614" s="440"/>
      <c r="F614" s="440"/>
      <c r="G614" s="440"/>
      <c r="H614" s="440"/>
      <c r="I614" s="440"/>
      <c r="J614" s="440"/>
      <c r="K614" s="440"/>
      <c r="L614" s="440"/>
      <c r="M614" s="440"/>
      <c r="N614" s="440"/>
      <c r="O614" s="440"/>
      <c r="P614" s="440"/>
      <c r="Q614" s="441"/>
      <c r="R614" s="442"/>
      <c r="S614" s="443"/>
      <c r="T614" s="443"/>
      <c r="U614" s="443"/>
      <c r="V614" s="443"/>
      <c r="W614" s="443"/>
      <c r="X614" s="443"/>
      <c r="Y614" s="443"/>
      <c r="Z614" s="443"/>
      <c r="AA614" s="443"/>
      <c r="AB614" s="415"/>
      <c r="AC614" s="416"/>
      <c r="AD614" s="416"/>
      <c r="AE614" s="416"/>
      <c r="AF614" s="417"/>
      <c r="AG614" s="415"/>
      <c r="AH614" s="416"/>
      <c r="AI614" s="416"/>
      <c r="AJ614" s="416"/>
      <c r="AK614" s="417"/>
      <c r="AL614" s="415"/>
      <c r="AM614" s="416"/>
      <c r="AN614" s="416"/>
      <c r="AO614" s="416"/>
      <c r="AP614" s="417"/>
      <c r="AQ614" s="415"/>
      <c r="AR614" s="416"/>
      <c r="AS614" s="416"/>
      <c r="AT614" s="416"/>
      <c r="AU614" s="417"/>
      <c r="AV614" s="424">
        <f t="shared" si="69"/>
        <v>0</v>
      </c>
      <c r="AW614" s="425"/>
      <c r="AX614" s="425"/>
      <c r="AY614" s="425"/>
      <c r="AZ614" s="426"/>
      <c r="DC614" s="222"/>
      <c r="DD614" s="491">
        <f>ROUND(Setup!$AP$6*AB614,0)</f>
        <v>0</v>
      </c>
      <c r="DE614" s="492"/>
      <c r="DF614" s="492"/>
      <c r="DG614" s="492"/>
      <c r="DH614" s="493"/>
      <c r="DI614" s="491">
        <f>ROUND(Setup!$AP$6*AG614,0)</f>
        <v>0</v>
      </c>
      <c r="DJ614" s="492"/>
      <c r="DK614" s="492"/>
      <c r="DL614" s="492"/>
      <c r="DM614" s="493"/>
      <c r="DN614" s="491">
        <f>ROUND(Setup!$AP$6*AL614,0)</f>
        <v>0</v>
      </c>
      <c r="DO614" s="492"/>
      <c r="DP614" s="492"/>
      <c r="DQ614" s="492"/>
      <c r="DR614" s="493"/>
      <c r="DS614" s="491">
        <f>ROUND(Setup!$AP$6*AQ614,0)</f>
        <v>0</v>
      </c>
      <c r="DT614" s="492"/>
      <c r="DU614" s="492"/>
      <c r="DV614" s="492"/>
      <c r="DW614" s="493"/>
      <c r="DX614" s="490">
        <f t="shared" si="70"/>
        <v>0</v>
      </c>
      <c r="DY614" s="314"/>
      <c r="DZ614" s="314"/>
      <c r="EA614" s="314"/>
      <c r="EB614" s="326"/>
      <c r="EC614" s="222"/>
    </row>
    <row r="615" spans="2:133" ht="15" customHeight="1" x14ac:dyDescent="0.2">
      <c r="B615" s="86" t="str">
        <f t="shared" si="68"/>
        <v/>
      </c>
      <c r="C615" s="255"/>
      <c r="D615" s="439"/>
      <c r="E615" s="440"/>
      <c r="F615" s="440"/>
      <c r="G615" s="440"/>
      <c r="H615" s="440"/>
      <c r="I615" s="440"/>
      <c r="J615" s="440"/>
      <c r="K615" s="440"/>
      <c r="L615" s="440"/>
      <c r="M615" s="440"/>
      <c r="N615" s="440"/>
      <c r="O615" s="440"/>
      <c r="P615" s="440"/>
      <c r="Q615" s="441"/>
      <c r="R615" s="442"/>
      <c r="S615" s="443"/>
      <c r="T615" s="443"/>
      <c r="U615" s="443"/>
      <c r="V615" s="443"/>
      <c r="W615" s="443"/>
      <c r="X615" s="443"/>
      <c r="Y615" s="443"/>
      <c r="Z615" s="443"/>
      <c r="AA615" s="443"/>
      <c r="AB615" s="415"/>
      <c r="AC615" s="416"/>
      <c r="AD615" s="416"/>
      <c r="AE615" s="416"/>
      <c r="AF615" s="417"/>
      <c r="AG615" s="415"/>
      <c r="AH615" s="416"/>
      <c r="AI615" s="416"/>
      <c r="AJ615" s="416"/>
      <c r="AK615" s="417"/>
      <c r="AL615" s="415"/>
      <c r="AM615" s="416"/>
      <c r="AN615" s="416"/>
      <c r="AO615" s="416"/>
      <c r="AP615" s="417"/>
      <c r="AQ615" s="415"/>
      <c r="AR615" s="416"/>
      <c r="AS615" s="416"/>
      <c r="AT615" s="416"/>
      <c r="AU615" s="417"/>
      <c r="AV615" s="424">
        <f t="shared" si="69"/>
        <v>0</v>
      </c>
      <c r="AW615" s="425"/>
      <c r="AX615" s="425"/>
      <c r="AY615" s="425"/>
      <c r="AZ615" s="426"/>
      <c r="DC615" s="222"/>
      <c r="DD615" s="491">
        <f>ROUND(Setup!$AP$6*AB615,0)</f>
        <v>0</v>
      </c>
      <c r="DE615" s="492"/>
      <c r="DF615" s="492"/>
      <c r="DG615" s="492"/>
      <c r="DH615" s="493"/>
      <c r="DI615" s="491">
        <f>ROUND(Setup!$AP$6*AG615,0)</f>
        <v>0</v>
      </c>
      <c r="DJ615" s="492"/>
      <c r="DK615" s="492"/>
      <c r="DL615" s="492"/>
      <c r="DM615" s="493"/>
      <c r="DN615" s="491">
        <f>ROUND(Setup!$AP$6*AL615,0)</f>
        <v>0</v>
      </c>
      <c r="DO615" s="492"/>
      <c r="DP615" s="492"/>
      <c r="DQ615" s="492"/>
      <c r="DR615" s="493"/>
      <c r="DS615" s="491">
        <f>ROUND(Setup!$AP$6*AQ615,0)</f>
        <v>0</v>
      </c>
      <c r="DT615" s="492"/>
      <c r="DU615" s="492"/>
      <c r="DV615" s="492"/>
      <c r="DW615" s="493"/>
      <c r="DX615" s="490">
        <f t="shared" si="70"/>
        <v>0</v>
      </c>
      <c r="DY615" s="314"/>
      <c r="DZ615" s="314"/>
      <c r="EA615" s="314"/>
      <c r="EB615" s="326"/>
      <c r="EC615" s="222"/>
    </row>
    <row r="616" spans="2:133" ht="15" customHeight="1" x14ac:dyDescent="0.2">
      <c r="B616" s="86" t="str">
        <f t="shared" si="68"/>
        <v/>
      </c>
      <c r="C616" s="255"/>
      <c r="D616" s="439"/>
      <c r="E616" s="440"/>
      <c r="F616" s="440"/>
      <c r="G616" s="440"/>
      <c r="H616" s="440"/>
      <c r="I616" s="440"/>
      <c r="J616" s="440"/>
      <c r="K616" s="440"/>
      <c r="L616" s="440"/>
      <c r="M616" s="440"/>
      <c r="N616" s="440"/>
      <c r="O616" s="440"/>
      <c r="P616" s="440"/>
      <c r="Q616" s="441"/>
      <c r="R616" s="442"/>
      <c r="S616" s="443"/>
      <c r="T616" s="443"/>
      <c r="U616" s="443"/>
      <c r="V616" s="443"/>
      <c r="W616" s="443"/>
      <c r="X616" s="443"/>
      <c r="Y616" s="443"/>
      <c r="Z616" s="443"/>
      <c r="AA616" s="443"/>
      <c r="AB616" s="415"/>
      <c r="AC616" s="416"/>
      <c r="AD616" s="416"/>
      <c r="AE616" s="416"/>
      <c r="AF616" s="417"/>
      <c r="AG616" s="415"/>
      <c r="AH616" s="416"/>
      <c r="AI616" s="416"/>
      <c r="AJ616" s="416"/>
      <c r="AK616" s="417"/>
      <c r="AL616" s="415"/>
      <c r="AM616" s="416"/>
      <c r="AN616" s="416"/>
      <c r="AO616" s="416"/>
      <c r="AP616" s="417"/>
      <c r="AQ616" s="415"/>
      <c r="AR616" s="416"/>
      <c r="AS616" s="416"/>
      <c r="AT616" s="416"/>
      <c r="AU616" s="417"/>
      <c r="AV616" s="424">
        <f t="shared" si="69"/>
        <v>0</v>
      </c>
      <c r="AW616" s="425"/>
      <c r="AX616" s="425"/>
      <c r="AY616" s="425"/>
      <c r="AZ616" s="426"/>
      <c r="DC616" s="222"/>
      <c r="DD616" s="491">
        <f>ROUND(Setup!$AP$6*AB616,0)</f>
        <v>0</v>
      </c>
      <c r="DE616" s="492"/>
      <c r="DF616" s="492"/>
      <c r="DG616" s="492"/>
      <c r="DH616" s="493"/>
      <c r="DI616" s="491">
        <f>ROUND(Setup!$AP$6*AG616,0)</f>
        <v>0</v>
      </c>
      <c r="DJ616" s="492"/>
      <c r="DK616" s="492"/>
      <c r="DL616" s="492"/>
      <c r="DM616" s="493"/>
      <c r="DN616" s="491">
        <f>ROUND(Setup!$AP$6*AL616,0)</f>
        <v>0</v>
      </c>
      <c r="DO616" s="492"/>
      <c r="DP616" s="492"/>
      <c r="DQ616" s="492"/>
      <c r="DR616" s="493"/>
      <c r="DS616" s="491">
        <f>ROUND(Setup!$AP$6*AQ616,0)</f>
        <v>0</v>
      </c>
      <c r="DT616" s="492"/>
      <c r="DU616" s="492"/>
      <c r="DV616" s="492"/>
      <c r="DW616" s="493"/>
      <c r="DX616" s="490">
        <f t="shared" si="70"/>
        <v>0</v>
      </c>
      <c r="DY616" s="314"/>
      <c r="DZ616" s="314"/>
      <c r="EA616" s="314"/>
      <c r="EB616" s="326"/>
      <c r="EC616" s="222"/>
    </row>
    <row r="617" spans="2:133" ht="15" customHeight="1" x14ac:dyDescent="0.2">
      <c r="B617" s="86" t="str">
        <f t="shared" si="68"/>
        <v/>
      </c>
      <c r="C617" s="255"/>
      <c r="D617" s="439"/>
      <c r="E617" s="440"/>
      <c r="F617" s="440"/>
      <c r="G617" s="440"/>
      <c r="H617" s="440"/>
      <c r="I617" s="440"/>
      <c r="J617" s="440"/>
      <c r="K617" s="440"/>
      <c r="L617" s="440"/>
      <c r="M617" s="440"/>
      <c r="N617" s="440"/>
      <c r="O617" s="440"/>
      <c r="P617" s="440"/>
      <c r="Q617" s="441"/>
      <c r="R617" s="442"/>
      <c r="S617" s="443"/>
      <c r="T617" s="443"/>
      <c r="U617" s="443"/>
      <c r="V617" s="443"/>
      <c r="W617" s="443"/>
      <c r="X617" s="443"/>
      <c r="Y617" s="443"/>
      <c r="Z617" s="443"/>
      <c r="AA617" s="443"/>
      <c r="AB617" s="415"/>
      <c r="AC617" s="416"/>
      <c r="AD617" s="416"/>
      <c r="AE617" s="416"/>
      <c r="AF617" s="417"/>
      <c r="AG617" s="415"/>
      <c r="AH617" s="416"/>
      <c r="AI617" s="416"/>
      <c r="AJ617" s="416"/>
      <c r="AK617" s="417"/>
      <c r="AL617" s="415"/>
      <c r="AM617" s="416"/>
      <c r="AN617" s="416"/>
      <c r="AO617" s="416"/>
      <c r="AP617" s="417"/>
      <c r="AQ617" s="415"/>
      <c r="AR617" s="416"/>
      <c r="AS617" s="416"/>
      <c r="AT617" s="416"/>
      <c r="AU617" s="417"/>
      <c r="AV617" s="424">
        <f t="shared" si="69"/>
        <v>0</v>
      </c>
      <c r="AW617" s="425"/>
      <c r="AX617" s="425"/>
      <c r="AY617" s="425"/>
      <c r="AZ617" s="426"/>
      <c r="DC617" s="222"/>
      <c r="DD617" s="491">
        <f>ROUND(Setup!$AP$6*AB617,0)</f>
        <v>0</v>
      </c>
      <c r="DE617" s="492"/>
      <c r="DF617" s="492"/>
      <c r="DG617" s="492"/>
      <c r="DH617" s="493"/>
      <c r="DI617" s="491">
        <f>ROUND(Setup!$AP$6*AG617,0)</f>
        <v>0</v>
      </c>
      <c r="DJ617" s="492"/>
      <c r="DK617" s="492"/>
      <c r="DL617" s="492"/>
      <c r="DM617" s="493"/>
      <c r="DN617" s="491">
        <f>ROUND(Setup!$AP$6*AL617,0)</f>
        <v>0</v>
      </c>
      <c r="DO617" s="492"/>
      <c r="DP617" s="492"/>
      <c r="DQ617" s="492"/>
      <c r="DR617" s="493"/>
      <c r="DS617" s="491">
        <f>ROUND(Setup!$AP$6*AQ617,0)</f>
        <v>0</v>
      </c>
      <c r="DT617" s="492"/>
      <c r="DU617" s="492"/>
      <c r="DV617" s="492"/>
      <c r="DW617" s="493"/>
      <c r="DX617" s="490">
        <f t="shared" si="70"/>
        <v>0</v>
      </c>
      <c r="DY617" s="314"/>
      <c r="DZ617" s="314"/>
      <c r="EA617" s="314"/>
      <c r="EB617" s="326"/>
      <c r="EC617" s="222"/>
    </row>
    <row r="618" spans="2:133" ht="15" customHeight="1" x14ac:dyDescent="0.2">
      <c r="B618" s="86" t="str">
        <f t="shared" si="68"/>
        <v/>
      </c>
      <c r="C618" s="255"/>
      <c r="D618" s="439"/>
      <c r="E618" s="440"/>
      <c r="F618" s="440"/>
      <c r="G618" s="440"/>
      <c r="H618" s="440"/>
      <c r="I618" s="440"/>
      <c r="J618" s="440"/>
      <c r="K618" s="440"/>
      <c r="L618" s="440"/>
      <c r="M618" s="440"/>
      <c r="N618" s="440"/>
      <c r="O618" s="440"/>
      <c r="P618" s="440"/>
      <c r="Q618" s="441"/>
      <c r="R618" s="442"/>
      <c r="S618" s="443"/>
      <c r="T618" s="443"/>
      <c r="U618" s="443"/>
      <c r="V618" s="443"/>
      <c r="W618" s="443"/>
      <c r="X618" s="443"/>
      <c r="Y618" s="443"/>
      <c r="Z618" s="443"/>
      <c r="AA618" s="443"/>
      <c r="AB618" s="415"/>
      <c r="AC618" s="416"/>
      <c r="AD618" s="416"/>
      <c r="AE618" s="416"/>
      <c r="AF618" s="417"/>
      <c r="AG618" s="415"/>
      <c r="AH618" s="416"/>
      <c r="AI618" s="416"/>
      <c r="AJ618" s="416"/>
      <c r="AK618" s="417"/>
      <c r="AL618" s="415"/>
      <c r="AM618" s="416"/>
      <c r="AN618" s="416"/>
      <c r="AO618" s="416"/>
      <c r="AP618" s="417"/>
      <c r="AQ618" s="415"/>
      <c r="AR618" s="416"/>
      <c r="AS618" s="416"/>
      <c r="AT618" s="416"/>
      <c r="AU618" s="417"/>
      <c r="AV618" s="424">
        <f t="shared" si="69"/>
        <v>0</v>
      </c>
      <c r="AW618" s="425"/>
      <c r="AX618" s="425"/>
      <c r="AY618" s="425"/>
      <c r="AZ618" s="426"/>
      <c r="DC618" s="222"/>
      <c r="DD618" s="491">
        <f>ROUND(Setup!$AP$6*AB618,0)</f>
        <v>0</v>
      </c>
      <c r="DE618" s="492"/>
      <c r="DF618" s="492"/>
      <c r="DG618" s="492"/>
      <c r="DH618" s="493"/>
      <c r="DI618" s="491">
        <f>ROUND(Setup!$AP$6*AG618,0)</f>
        <v>0</v>
      </c>
      <c r="DJ618" s="492"/>
      <c r="DK618" s="492"/>
      <c r="DL618" s="492"/>
      <c r="DM618" s="493"/>
      <c r="DN618" s="491">
        <f>ROUND(Setup!$AP$6*AL618,0)</f>
        <v>0</v>
      </c>
      <c r="DO618" s="492"/>
      <c r="DP618" s="492"/>
      <c r="DQ618" s="492"/>
      <c r="DR618" s="493"/>
      <c r="DS618" s="491">
        <f>ROUND(Setup!$AP$6*AQ618,0)</f>
        <v>0</v>
      </c>
      <c r="DT618" s="492"/>
      <c r="DU618" s="492"/>
      <c r="DV618" s="492"/>
      <c r="DW618" s="493"/>
      <c r="DX618" s="490">
        <f t="shared" si="70"/>
        <v>0</v>
      </c>
      <c r="DY618" s="314"/>
      <c r="DZ618" s="314"/>
      <c r="EA618" s="314"/>
      <c r="EB618" s="326"/>
      <c r="EC618" s="222"/>
    </row>
    <row r="619" spans="2:133" ht="15" customHeight="1" x14ac:dyDescent="0.2">
      <c r="B619" s="86" t="str">
        <f t="shared" si="68"/>
        <v/>
      </c>
      <c r="C619" s="255"/>
      <c r="D619" s="439"/>
      <c r="E619" s="440"/>
      <c r="F619" s="440"/>
      <c r="G619" s="440"/>
      <c r="H619" s="440"/>
      <c r="I619" s="440"/>
      <c r="J619" s="440"/>
      <c r="K619" s="440"/>
      <c r="L619" s="440"/>
      <c r="M619" s="440"/>
      <c r="N619" s="440"/>
      <c r="O619" s="440"/>
      <c r="P619" s="440"/>
      <c r="Q619" s="441"/>
      <c r="R619" s="442"/>
      <c r="S619" s="443"/>
      <c r="T619" s="443"/>
      <c r="U619" s="443"/>
      <c r="V619" s="443"/>
      <c r="W619" s="443"/>
      <c r="X619" s="443"/>
      <c r="Y619" s="443"/>
      <c r="Z619" s="443"/>
      <c r="AA619" s="443"/>
      <c r="AB619" s="415"/>
      <c r="AC619" s="416"/>
      <c r="AD619" s="416"/>
      <c r="AE619" s="416"/>
      <c r="AF619" s="417"/>
      <c r="AG619" s="415"/>
      <c r="AH619" s="416"/>
      <c r="AI619" s="416"/>
      <c r="AJ619" s="416"/>
      <c r="AK619" s="417"/>
      <c r="AL619" s="415"/>
      <c r="AM619" s="416"/>
      <c r="AN619" s="416"/>
      <c r="AO619" s="416"/>
      <c r="AP619" s="417"/>
      <c r="AQ619" s="415"/>
      <c r="AR619" s="416"/>
      <c r="AS619" s="416"/>
      <c r="AT619" s="416"/>
      <c r="AU619" s="417"/>
      <c r="AV619" s="424">
        <f t="shared" si="69"/>
        <v>0</v>
      </c>
      <c r="AW619" s="425"/>
      <c r="AX619" s="425"/>
      <c r="AY619" s="425"/>
      <c r="AZ619" s="426"/>
      <c r="DC619" s="222"/>
      <c r="DD619" s="491">
        <f>ROUND(Setup!$AP$6*AB619,0)</f>
        <v>0</v>
      </c>
      <c r="DE619" s="492"/>
      <c r="DF619" s="492"/>
      <c r="DG619" s="492"/>
      <c r="DH619" s="493"/>
      <c r="DI619" s="491">
        <f>ROUND(Setup!$AP$6*AG619,0)</f>
        <v>0</v>
      </c>
      <c r="DJ619" s="492"/>
      <c r="DK619" s="492"/>
      <c r="DL619" s="492"/>
      <c r="DM619" s="493"/>
      <c r="DN619" s="491">
        <f>ROUND(Setup!$AP$6*AL619,0)</f>
        <v>0</v>
      </c>
      <c r="DO619" s="492"/>
      <c r="DP619" s="492"/>
      <c r="DQ619" s="492"/>
      <c r="DR619" s="493"/>
      <c r="DS619" s="491">
        <f>ROUND(Setup!$AP$6*AQ619,0)</f>
        <v>0</v>
      </c>
      <c r="DT619" s="492"/>
      <c r="DU619" s="492"/>
      <c r="DV619" s="492"/>
      <c r="DW619" s="493"/>
      <c r="DX619" s="490">
        <f t="shared" si="70"/>
        <v>0</v>
      </c>
      <c r="DY619" s="314"/>
      <c r="DZ619" s="314"/>
      <c r="EA619" s="314"/>
      <c r="EB619" s="326"/>
      <c r="EC619" s="222"/>
    </row>
    <row r="620" spans="2:133" ht="15" customHeight="1" x14ac:dyDescent="0.2">
      <c r="B620" s="86" t="str">
        <f t="shared" si="68"/>
        <v/>
      </c>
      <c r="C620" s="255"/>
      <c r="D620" s="439"/>
      <c r="E620" s="440"/>
      <c r="F620" s="440"/>
      <c r="G620" s="440"/>
      <c r="H620" s="440"/>
      <c r="I620" s="440"/>
      <c r="J620" s="440"/>
      <c r="K620" s="440"/>
      <c r="L620" s="440"/>
      <c r="M620" s="440"/>
      <c r="N620" s="440"/>
      <c r="O620" s="440"/>
      <c r="P620" s="440"/>
      <c r="Q620" s="441"/>
      <c r="R620" s="442"/>
      <c r="S620" s="443"/>
      <c r="T620" s="443"/>
      <c r="U620" s="443"/>
      <c r="V620" s="443"/>
      <c r="W620" s="443"/>
      <c r="X620" s="443"/>
      <c r="Y620" s="443"/>
      <c r="Z620" s="443"/>
      <c r="AA620" s="443"/>
      <c r="AB620" s="415"/>
      <c r="AC620" s="416"/>
      <c r="AD620" s="416"/>
      <c r="AE620" s="416"/>
      <c r="AF620" s="417"/>
      <c r="AG620" s="415"/>
      <c r="AH620" s="416"/>
      <c r="AI620" s="416"/>
      <c r="AJ620" s="416"/>
      <c r="AK620" s="417"/>
      <c r="AL620" s="415"/>
      <c r="AM620" s="416"/>
      <c r="AN620" s="416"/>
      <c r="AO620" s="416"/>
      <c r="AP620" s="417"/>
      <c r="AQ620" s="415"/>
      <c r="AR620" s="416"/>
      <c r="AS620" s="416"/>
      <c r="AT620" s="416"/>
      <c r="AU620" s="417"/>
      <c r="AV620" s="424">
        <f t="shared" si="69"/>
        <v>0</v>
      </c>
      <c r="AW620" s="425"/>
      <c r="AX620" s="425"/>
      <c r="AY620" s="425"/>
      <c r="AZ620" s="426"/>
      <c r="DC620" s="222"/>
      <c r="DD620" s="491">
        <f>ROUND(Setup!$AP$6*AB620,0)</f>
        <v>0</v>
      </c>
      <c r="DE620" s="492"/>
      <c r="DF620" s="492"/>
      <c r="DG620" s="492"/>
      <c r="DH620" s="493"/>
      <c r="DI620" s="491">
        <f>ROUND(Setup!$AP$6*AG620,0)</f>
        <v>0</v>
      </c>
      <c r="DJ620" s="492"/>
      <c r="DK620" s="492"/>
      <c r="DL620" s="492"/>
      <c r="DM620" s="493"/>
      <c r="DN620" s="491">
        <f>ROUND(Setup!$AP$6*AL620,0)</f>
        <v>0</v>
      </c>
      <c r="DO620" s="492"/>
      <c r="DP620" s="492"/>
      <c r="DQ620" s="492"/>
      <c r="DR620" s="493"/>
      <c r="DS620" s="491">
        <f>ROUND(Setup!$AP$6*AQ620,0)</f>
        <v>0</v>
      </c>
      <c r="DT620" s="492"/>
      <c r="DU620" s="492"/>
      <c r="DV620" s="492"/>
      <c r="DW620" s="493"/>
      <c r="DX620" s="490">
        <f t="shared" si="70"/>
        <v>0</v>
      </c>
      <c r="DY620" s="314"/>
      <c r="DZ620" s="314"/>
      <c r="EA620" s="314"/>
      <c r="EB620" s="326"/>
      <c r="EC620" s="222"/>
    </row>
    <row r="621" spans="2:133" ht="15" customHeight="1" x14ac:dyDescent="0.2">
      <c r="B621" s="86" t="str">
        <f t="shared" si="68"/>
        <v/>
      </c>
      <c r="C621" s="255"/>
      <c r="D621" s="439"/>
      <c r="E621" s="440"/>
      <c r="F621" s="440"/>
      <c r="G621" s="440"/>
      <c r="H621" s="440"/>
      <c r="I621" s="440"/>
      <c r="J621" s="440"/>
      <c r="K621" s="440"/>
      <c r="L621" s="440"/>
      <c r="M621" s="440"/>
      <c r="N621" s="440"/>
      <c r="O621" s="440"/>
      <c r="P621" s="440"/>
      <c r="Q621" s="441"/>
      <c r="R621" s="442"/>
      <c r="S621" s="443"/>
      <c r="T621" s="443"/>
      <c r="U621" s="443"/>
      <c r="V621" s="443"/>
      <c r="W621" s="443"/>
      <c r="X621" s="443"/>
      <c r="Y621" s="443"/>
      <c r="Z621" s="443"/>
      <c r="AA621" s="443"/>
      <c r="AB621" s="415"/>
      <c r="AC621" s="416"/>
      <c r="AD621" s="416"/>
      <c r="AE621" s="416"/>
      <c r="AF621" s="417"/>
      <c r="AG621" s="415"/>
      <c r="AH621" s="416"/>
      <c r="AI621" s="416"/>
      <c r="AJ621" s="416"/>
      <c r="AK621" s="417"/>
      <c r="AL621" s="415"/>
      <c r="AM621" s="416"/>
      <c r="AN621" s="416"/>
      <c r="AO621" s="416"/>
      <c r="AP621" s="417"/>
      <c r="AQ621" s="415"/>
      <c r="AR621" s="416"/>
      <c r="AS621" s="416"/>
      <c r="AT621" s="416"/>
      <c r="AU621" s="417"/>
      <c r="AV621" s="424">
        <f t="shared" si="69"/>
        <v>0</v>
      </c>
      <c r="AW621" s="425"/>
      <c r="AX621" s="425"/>
      <c r="AY621" s="425"/>
      <c r="AZ621" s="426"/>
      <c r="DC621" s="222"/>
      <c r="DD621" s="491">
        <f>ROUND(Setup!$AP$6*AB621,0)</f>
        <v>0</v>
      </c>
      <c r="DE621" s="492"/>
      <c r="DF621" s="492"/>
      <c r="DG621" s="492"/>
      <c r="DH621" s="493"/>
      <c r="DI621" s="491">
        <f>ROUND(Setup!$AP$6*AG621,0)</f>
        <v>0</v>
      </c>
      <c r="DJ621" s="492"/>
      <c r="DK621" s="492"/>
      <c r="DL621" s="492"/>
      <c r="DM621" s="493"/>
      <c r="DN621" s="491">
        <f>ROUND(Setup!$AP$6*AL621,0)</f>
        <v>0</v>
      </c>
      <c r="DO621" s="492"/>
      <c r="DP621" s="492"/>
      <c r="DQ621" s="492"/>
      <c r="DR621" s="493"/>
      <c r="DS621" s="491">
        <f>ROUND(Setup!$AP$6*AQ621,0)</f>
        <v>0</v>
      </c>
      <c r="DT621" s="492"/>
      <c r="DU621" s="492"/>
      <c r="DV621" s="492"/>
      <c r="DW621" s="493"/>
      <c r="DX621" s="490">
        <f t="shared" si="70"/>
        <v>0</v>
      </c>
      <c r="DY621" s="314"/>
      <c r="DZ621" s="314"/>
      <c r="EA621" s="314"/>
      <c r="EB621" s="326"/>
      <c r="EC621" s="222"/>
    </row>
    <row r="622" spans="2:133" ht="15" customHeight="1" x14ac:dyDescent="0.2">
      <c r="B622" s="86" t="str">
        <f t="shared" si="68"/>
        <v/>
      </c>
      <c r="C622" s="255"/>
      <c r="D622" s="439"/>
      <c r="E622" s="440"/>
      <c r="F622" s="440"/>
      <c r="G622" s="440"/>
      <c r="H622" s="440"/>
      <c r="I622" s="440"/>
      <c r="J622" s="440"/>
      <c r="K622" s="440"/>
      <c r="L622" s="440"/>
      <c r="M622" s="440"/>
      <c r="N622" s="440"/>
      <c r="O622" s="440"/>
      <c r="P622" s="440"/>
      <c r="Q622" s="441"/>
      <c r="R622" s="442"/>
      <c r="S622" s="443"/>
      <c r="T622" s="443"/>
      <c r="U622" s="443"/>
      <c r="V622" s="443"/>
      <c r="W622" s="443"/>
      <c r="X622" s="443"/>
      <c r="Y622" s="443"/>
      <c r="Z622" s="443"/>
      <c r="AA622" s="443"/>
      <c r="AB622" s="415"/>
      <c r="AC622" s="416"/>
      <c r="AD622" s="416"/>
      <c r="AE622" s="416"/>
      <c r="AF622" s="417"/>
      <c r="AG622" s="415"/>
      <c r="AH622" s="416"/>
      <c r="AI622" s="416"/>
      <c r="AJ622" s="416"/>
      <c r="AK622" s="417"/>
      <c r="AL622" s="415"/>
      <c r="AM622" s="416"/>
      <c r="AN622" s="416"/>
      <c r="AO622" s="416"/>
      <c r="AP622" s="417"/>
      <c r="AQ622" s="415"/>
      <c r="AR622" s="416"/>
      <c r="AS622" s="416"/>
      <c r="AT622" s="416"/>
      <c r="AU622" s="417"/>
      <c r="AV622" s="424">
        <f t="shared" si="69"/>
        <v>0</v>
      </c>
      <c r="AW622" s="425"/>
      <c r="AX622" s="425"/>
      <c r="AY622" s="425"/>
      <c r="AZ622" s="426"/>
      <c r="DC622" s="222"/>
      <c r="DD622" s="491">
        <f>ROUND(Setup!$AP$6*AB622,0)</f>
        <v>0</v>
      </c>
      <c r="DE622" s="492"/>
      <c r="DF622" s="492"/>
      <c r="DG622" s="492"/>
      <c r="DH622" s="493"/>
      <c r="DI622" s="491">
        <f>ROUND(Setup!$AP$6*AG622,0)</f>
        <v>0</v>
      </c>
      <c r="DJ622" s="492"/>
      <c r="DK622" s="492"/>
      <c r="DL622" s="492"/>
      <c r="DM622" s="493"/>
      <c r="DN622" s="491">
        <f>ROUND(Setup!$AP$6*AL622,0)</f>
        <v>0</v>
      </c>
      <c r="DO622" s="492"/>
      <c r="DP622" s="492"/>
      <c r="DQ622" s="492"/>
      <c r="DR622" s="493"/>
      <c r="DS622" s="491">
        <f>ROUND(Setup!$AP$6*AQ622,0)</f>
        <v>0</v>
      </c>
      <c r="DT622" s="492"/>
      <c r="DU622" s="492"/>
      <c r="DV622" s="492"/>
      <c r="DW622" s="493"/>
      <c r="DX622" s="490">
        <f t="shared" si="70"/>
        <v>0</v>
      </c>
      <c r="DY622" s="314"/>
      <c r="DZ622" s="314"/>
      <c r="EA622" s="314"/>
      <c r="EB622" s="326"/>
      <c r="EC622" s="222"/>
    </row>
    <row r="623" spans="2:133" ht="15" customHeight="1" x14ac:dyDescent="0.2">
      <c r="B623" s="86" t="str">
        <f t="shared" si="68"/>
        <v/>
      </c>
      <c r="C623" s="255"/>
      <c r="D623" s="439"/>
      <c r="E623" s="440"/>
      <c r="F623" s="440"/>
      <c r="G623" s="440"/>
      <c r="H623" s="440"/>
      <c r="I623" s="440"/>
      <c r="J623" s="440"/>
      <c r="K623" s="440"/>
      <c r="L623" s="440"/>
      <c r="M623" s="440"/>
      <c r="N623" s="440"/>
      <c r="O623" s="440"/>
      <c r="P623" s="440"/>
      <c r="Q623" s="441"/>
      <c r="R623" s="442"/>
      <c r="S623" s="443"/>
      <c r="T623" s="443"/>
      <c r="U623" s="443"/>
      <c r="V623" s="443"/>
      <c r="W623" s="443"/>
      <c r="X623" s="443"/>
      <c r="Y623" s="443"/>
      <c r="Z623" s="443"/>
      <c r="AA623" s="443"/>
      <c r="AB623" s="415"/>
      <c r="AC623" s="416"/>
      <c r="AD623" s="416"/>
      <c r="AE623" s="416"/>
      <c r="AF623" s="417"/>
      <c r="AG623" s="415"/>
      <c r="AH623" s="416"/>
      <c r="AI623" s="416"/>
      <c r="AJ623" s="416"/>
      <c r="AK623" s="417"/>
      <c r="AL623" s="415"/>
      <c r="AM623" s="416"/>
      <c r="AN623" s="416"/>
      <c r="AO623" s="416"/>
      <c r="AP623" s="417"/>
      <c r="AQ623" s="415"/>
      <c r="AR623" s="416"/>
      <c r="AS623" s="416"/>
      <c r="AT623" s="416"/>
      <c r="AU623" s="417"/>
      <c r="AV623" s="424">
        <f t="shared" si="69"/>
        <v>0</v>
      </c>
      <c r="AW623" s="425"/>
      <c r="AX623" s="425"/>
      <c r="AY623" s="425"/>
      <c r="AZ623" s="426"/>
      <c r="DC623" s="222"/>
      <c r="DD623" s="491">
        <f>ROUND(Setup!$AP$6*AB623,0)</f>
        <v>0</v>
      </c>
      <c r="DE623" s="492"/>
      <c r="DF623" s="492"/>
      <c r="DG623" s="492"/>
      <c r="DH623" s="493"/>
      <c r="DI623" s="491">
        <f>ROUND(Setup!$AP$6*AG623,0)</f>
        <v>0</v>
      </c>
      <c r="DJ623" s="492"/>
      <c r="DK623" s="492"/>
      <c r="DL623" s="492"/>
      <c r="DM623" s="493"/>
      <c r="DN623" s="491">
        <f>ROUND(Setup!$AP$6*AL623,0)</f>
        <v>0</v>
      </c>
      <c r="DO623" s="492"/>
      <c r="DP623" s="492"/>
      <c r="DQ623" s="492"/>
      <c r="DR623" s="493"/>
      <c r="DS623" s="491">
        <f>ROUND(Setup!$AP$6*AQ623,0)</f>
        <v>0</v>
      </c>
      <c r="DT623" s="492"/>
      <c r="DU623" s="492"/>
      <c r="DV623" s="492"/>
      <c r="DW623" s="493"/>
      <c r="DX623" s="490">
        <f t="shared" si="70"/>
        <v>0</v>
      </c>
      <c r="DY623" s="314"/>
      <c r="DZ623" s="314"/>
      <c r="EA623" s="314"/>
      <c r="EB623" s="326"/>
      <c r="EC623" s="222"/>
    </row>
    <row r="624" spans="2:133" ht="15" customHeight="1" x14ac:dyDescent="0.2">
      <c r="B624" s="86" t="str">
        <f t="shared" si="68"/>
        <v/>
      </c>
      <c r="C624" s="255"/>
      <c r="D624" s="439"/>
      <c r="E624" s="440"/>
      <c r="F624" s="440"/>
      <c r="G624" s="440"/>
      <c r="H624" s="440"/>
      <c r="I624" s="440"/>
      <c r="J624" s="440"/>
      <c r="K624" s="440"/>
      <c r="L624" s="440"/>
      <c r="M624" s="440"/>
      <c r="N624" s="440"/>
      <c r="O624" s="440"/>
      <c r="P624" s="440"/>
      <c r="Q624" s="441"/>
      <c r="R624" s="442"/>
      <c r="S624" s="443"/>
      <c r="T624" s="443"/>
      <c r="U624" s="443"/>
      <c r="V624" s="443"/>
      <c r="W624" s="443"/>
      <c r="X624" s="443"/>
      <c r="Y624" s="443"/>
      <c r="Z624" s="443"/>
      <c r="AA624" s="443"/>
      <c r="AB624" s="415"/>
      <c r="AC624" s="416"/>
      <c r="AD624" s="416"/>
      <c r="AE624" s="416"/>
      <c r="AF624" s="417"/>
      <c r="AG624" s="415"/>
      <c r="AH624" s="416"/>
      <c r="AI624" s="416"/>
      <c r="AJ624" s="416"/>
      <c r="AK624" s="417"/>
      <c r="AL624" s="415"/>
      <c r="AM624" s="416"/>
      <c r="AN624" s="416"/>
      <c r="AO624" s="416"/>
      <c r="AP624" s="417"/>
      <c r="AQ624" s="415"/>
      <c r="AR624" s="416"/>
      <c r="AS624" s="416"/>
      <c r="AT624" s="416"/>
      <c r="AU624" s="417"/>
      <c r="AV624" s="424">
        <f t="shared" si="69"/>
        <v>0</v>
      </c>
      <c r="AW624" s="425"/>
      <c r="AX624" s="425"/>
      <c r="AY624" s="425"/>
      <c r="AZ624" s="426"/>
      <c r="DC624" s="222"/>
      <c r="DD624" s="491">
        <f>ROUND(Setup!$AP$6*AB624,0)</f>
        <v>0</v>
      </c>
      <c r="DE624" s="492"/>
      <c r="DF624" s="492"/>
      <c r="DG624" s="492"/>
      <c r="DH624" s="493"/>
      <c r="DI624" s="491">
        <f>ROUND(Setup!$AP$6*AG624,0)</f>
        <v>0</v>
      </c>
      <c r="DJ624" s="492"/>
      <c r="DK624" s="492"/>
      <c r="DL624" s="492"/>
      <c r="DM624" s="493"/>
      <c r="DN624" s="491">
        <f>ROUND(Setup!$AP$6*AL624,0)</f>
        <v>0</v>
      </c>
      <c r="DO624" s="492"/>
      <c r="DP624" s="492"/>
      <c r="DQ624" s="492"/>
      <c r="DR624" s="493"/>
      <c r="DS624" s="491">
        <f>ROUND(Setup!$AP$6*AQ624,0)</f>
        <v>0</v>
      </c>
      <c r="DT624" s="492"/>
      <c r="DU624" s="492"/>
      <c r="DV624" s="492"/>
      <c r="DW624" s="493"/>
      <c r="DX624" s="490">
        <f t="shared" si="70"/>
        <v>0</v>
      </c>
      <c r="DY624" s="314"/>
      <c r="DZ624" s="314"/>
      <c r="EA624" s="314"/>
      <c r="EB624" s="326"/>
      <c r="EC624" s="222"/>
    </row>
    <row r="625" spans="2:133" ht="15" customHeight="1" x14ac:dyDescent="0.2">
      <c r="B625" s="86" t="str">
        <f t="shared" si="68"/>
        <v/>
      </c>
      <c r="C625" s="255"/>
      <c r="D625" s="439"/>
      <c r="E625" s="440"/>
      <c r="F625" s="440"/>
      <c r="G625" s="440"/>
      <c r="H625" s="440"/>
      <c r="I625" s="440"/>
      <c r="J625" s="440"/>
      <c r="K625" s="440"/>
      <c r="L625" s="440"/>
      <c r="M625" s="440"/>
      <c r="N625" s="440"/>
      <c r="O625" s="440"/>
      <c r="P625" s="440"/>
      <c r="Q625" s="441"/>
      <c r="R625" s="442"/>
      <c r="S625" s="443"/>
      <c r="T625" s="443"/>
      <c r="U625" s="443"/>
      <c r="V625" s="443"/>
      <c r="W625" s="443"/>
      <c r="X625" s="443"/>
      <c r="Y625" s="443"/>
      <c r="Z625" s="443"/>
      <c r="AA625" s="443"/>
      <c r="AB625" s="415"/>
      <c r="AC625" s="416"/>
      <c r="AD625" s="416"/>
      <c r="AE625" s="416"/>
      <c r="AF625" s="417"/>
      <c r="AG625" s="415"/>
      <c r="AH625" s="416"/>
      <c r="AI625" s="416"/>
      <c r="AJ625" s="416"/>
      <c r="AK625" s="417"/>
      <c r="AL625" s="415"/>
      <c r="AM625" s="416"/>
      <c r="AN625" s="416"/>
      <c r="AO625" s="416"/>
      <c r="AP625" s="417"/>
      <c r="AQ625" s="415"/>
      <c r="AR625" s="416"/>
      <c r="AS625" s="416"/>
      <c r="AT625" s="416"/>
      <c r="AU625" s="417"/>
      <c r="AV625" s="424">
        <f t="shared" si="69"/>
        <v>0</v>
      </c>
      <c r="AW625" s="425"/>
      <c r="AX625" s="425"/>
      <c r="AY625" s="425"/>
      <c r="AZ625" s="426"/>
      <c r="DC625" s="222"/>
      <c r="DD625" s="491">
        <f>ROUND(Setup!$AP$6*AB625,0)</f>
        <v>0</v>
      </c>
      <c r="DE625" s="492"/>
      <c r="DF625" s="492"/>
      <c r="DG625" s="492"/>
      <c r="DH625" s="493"/>
      <c r="DI625" s="491">
        <f>ROUND(Setup!$AP$6*AG625,0)</f>
        <v>0</v>
      </c>
      <c r="DJ625" s="492"/>
      <c r="DK625" s="492"/>
      <c r="DL625" s="492"/>
      <c r="DM625" s="493"/>
      <c r="DN625" s="491">
        <f>ROUND(Setup!$AP$6*AL625,0)</f>
        <v>0</v>
      </c>
      <c r="DO625" s="492"/>
      <c r="DP625" s="492"/>
      <c r="DQ625" s="492"/>
      <c r="DR625" s="493"/>
      <c r="DS625" s="491">
        <f>ROUND(Setup!$AP$6*AQ625,0)</f>
        <v>0</v>
      </c>
      <c r="DT625" s="492"/>
      <c r="DU625" s="492"/>
      <c r="DV625" s="492"/>
      <c r="DW625" s="493"/>
      <c r="DX625" s="490">
        <f t="shared" si="70"/>
        <v>0</v>
      </c>
      <c r="DY625" s="314"/>
      <c r="DZ625" s="314"/>
      <c r="EA625" s="314"/>
      <c r="EB625" s="326"/>
      <c r="EC625" s="222"/>
    </row>
    <row r="626" spans="2:133" ht="15" customHeight="1" x14ac:dyDescent="0.2">
      <c r="B626" s="86" t="str">
        <f t="shared" si="68"/>
        <v/>
      </c>
      <c r="C626" s="255"/>
      <c r="D626" s="439"/>
      <c r="E626" s="440"/>
      <c r="F626" s="440"/>
      <c r="G626" s="440"/>
      <c r="H626" s="440"/>
      <c r="I626" s="440"/>
      <c r="J626" s="440"/>
      <c r="K626" s="440"/>
      <c r="L626" s="440"/>
      <c r="M626" s="440"/>
      <c r="N626" s="440"/>
      <c r="O626" s="440"/>
      <c r="P626" s="440"/>
      <c r="Q626" s="441"/>
      <c r="R626" s="442"/>
      <c r="S626" s="443"/>
      <c r="T626" s="443"/>
      <c r="U626" s="443"/>
      <c r="V626" s="443"/>
      <c r="W626" s="443"/>
      <c r="X626" s="443"/>
      <c r="Y626" s="443"/>
      <c r="Z626" s="443"/>
      <c r="AA626" s="443"/>
      <c r="AB626" s="415"/>
      <c r="AC626" s="416"/>
      <c r="AD626" s="416"/>
      <c r="AE626" s="416"/>
      <c r="AF626" s="417"/>
      <c r="AG626" s="415"/>
      <c r="AH626" s="416"/>
      <c r="AI626" s="416"/>
      <c r="AJ626" s="416"/>
      <c r="AK626" s="417"/>
      <c r="AL626" s="415"/>
      <c r="AM626" s="416"/>
      <c r="AN626" s="416"/>
      <c r="AO626" s="416"/>
      <c r="AP626" s="417"/>
      <c r="AQ626" s="415"/>
      <c r="AR626" s="416"/>
      <c r="AS626" s="416"/>
      <c r="AT626" s="416"/>
      <c r="AU626" s="417"/>
      <c r="AV626" s="424">
        <f t="shared" si="69"/>
        <v>0</v>
      </c>
      <c r="AW626" s="425"/>
      <c r="AX626" s="425"/>
      <c r="AY626" s="425"/>
      <c r="AZ626" s="426"/>
      <c r="DC626" s="222"/>
      <c r="DD626" s="491">
        <f>ROUND(Setup!$AP$6*AB626,0)</f>
        <v>0</v>
      </c>
      <c r="DE626" s="492"/>
      <c r="DF626" s="492"/>
      <c r="DG626" s="492"/>
      <c r="DH626" s="493"/>
      <c r="DI626" s="491">
        <f>ROUND(Setup!$AP$6*AG626,0)</f>
        <v>0</v>
      </c>
      <c r="DJ626" s="492"/>
      <c r="DK626" s="492"/>
      <c r="DL626" s="492"/>
      <c r="DM626" s="493"/>
      <c r="DN626" s="491">
        <f>ROUND(Setup!$AP$6*AL626,0)</f>
        <v>0</v>
      </c>
      <c r="DO626" s="492"/>
      <c r="DP626" s="492"/>
      <c r="DQ626" s="492"/>
      <c r="DR626" s="493"/>
      <c r="DS626" s="491">
        <f>ROUND(Setup!$AP$6*AQ626,0)</f>
        <v>0</v>
      </c>
      <c r="DT626" s="492"/>
      <c r="DU626" s="492"/>
      <c r="DV626" s="492"/>
      <c r="DW626" s="493"/>
      <c r="DX626" s="490">
        <f t="shared" si="70"/>
        <v>0</v>
      </c>
      <c r="DY626" s="314"/>
      <c r="DZ626" s="314"/>
      <c r="EA626" s="314"/>
      <c r="EB626" s="326"/>
      <c r="EC626" s="222"/>
    </row>
    <row r="627" spans="2:133" ht="15" customHeight="1" x14ac:dyDescent="0.2">
      <c r="B627" s="86" t="str">
        <f t="shared" si="68"/>
        <v/>
      </c>
      <c r="C627" s="255"/>
      <c r="D627" s="439"/>
      <c r="E627" s="440"/>
      <c r="F627" s="440"/>
      <c r="G627" s="440"/>
      <c r="H627" s="440"/>
      <c r="I627" s="440"/>
      <c r="J627" s="440"/>
      <c r="K627" s="440"/>
      <c r="L627" s="440"/>
      <c r="M627" s="440"/>
      <c r="N627" s="440"/>
      <c r="O627" s="440"/>
      <c r="P627" s="440"/>
      <c r="Q627" s="441"/>
      <c r="R627" s="442"/>
      <c r="S627" s="443"/>
      <c r="T627" s="443"/>
      <c r="U627" s="443"/>
      <c r="V627" s="443"/>
      <c r="W627" s="443"/>
      <c r="X627" s="443"/>
      <c r="Y627" s="443"/>
      <c r="Z627" s="443"/>
      <c r="AA627" s="443"/>
      <c r="AB627" s="415"/>
      <c r="AC627" s="416"/>
      <c r="AD627" s="416"/>
      <c r="AE627" s="416"/>
      <c r="AF627" s="417"/>
      <c r="AG627" s="415"/>
      <c r="AH627" s="416"/>
      <c r="AI627" s="416"/>
      <c r="AJ627" s="416"/>
      <c r="AK627" s="417"/>
      <c r="AL627" s="415"/>
      <c r="AM627" s="416"/>
      <c r="AN627" s="416"/>
      <c r="AO627" s="416"/>
      <c r="AP627" s="417"/>
      <c r="AQ627" s="415"/>
      <c r="AR627" s="416"/>
      <c r="AS627" s="416"/>
      <c r="AT627" s="416"/>
      <c r="AU627" s="417"/>
      <c r="AV627" s="424">
        <f t="shared" si="69"/>
        <v>0</v>
      </c>
      <c r="AW627" s="425"/>
      <c r="AX627" s="425"/>
      <c r="AY627" s="425"/>
      <c r="AZ627" s="426"/>
      <c r="DC627" s="222"/>
      <c r="DD627" s="491">
        <f>ROUND(Setup!$AP$6*AB627,0)</f>
        <v>0</v>
      </c>
      <c r="DE627" s="492"/>
      <c r="DF627" s="492"/>
      <c r="DG627" s="492"/>
      <c r="DH627" s="493"/>
      <c r="DI627" s="491">
        <f>ROUND(Setup!$AP$6*AG627,0)</f>
        <v>0</v>
      </c>
      <c r="DJ627" s="492"/>
      <c r="DK627" s="492"/>
      <c r="DL627" s="492"/>
      <c r="DM627" s="493"/>
      <c r="DN627" s="491">
        <f>ROUND(Setup!$AP$6*AL627,0)</f>
        <v>0</v>
      </c>
      <c r="DO627" s="492"/>
      <c r="DP627" s="492"/>
      <c r="DQ627" s="492"/>
      <c r="DR627" s="493"/>
      <c r="DS627" s="491">
        <f>ROUND(Setup!$AP$6*AQ627,0)</f>
        <v>0</v>
      </c>
      <c r="DT627" s="492"/>
      <c r="DU627" s="492"/>
      <c r="DV627" s="492"/>
      <c r="DW627" s="493"/>
      <c r="DX627" s="490">
        <f t="shared" si="70"/>
        <v>0</v>
      </c>
      <c r="DY627" s="314"/>
      <c r="DZ627" s="314"/>
      <c r="EA627" s="314"/>
      <c r="EB627" s="326"/>
      <c r="EC627" s="222"/>
    </row>
    <row r="628" spans="2:133" ht="15" customHeight="1" x14ac:dyDescent="0.2">
      <c r="B628" s="86" t="str">
        <f t="shared" si="68"/>
        <v/>
      </c>
      <c r="C628" s="255"/>
      <c r="D628" s="439"/>
      <c r="E628" s="440"/>
      <c r="F628" s="440"/>
      <c r="G628" s="440"/>
      <c r="H628" s="440"/>
      <c r="I628" s="440"/>
      <c r="J628" s="440"/>
      <c r="K628" s="440"/>
      <c r="L628" s="440"/>
      <c r="M628" s="440"/>
      <c r="N628" s="440"/>
      <c r="O628" s="440"/>
      <c r="P628" s="440"/>
      <c r="Q628" s="441"/>
      <c r="R628" s="442"/>
      <c r="S628" s="443"/>
      <c r="T628" s="443"/>
      <c r="U628" s="443"/>
      <c r="V628" s="443"/>
      <c r="W628" s="443"/>
      <c r="X628" s="443"/>
      <c r="Y628" s="443"/>
      <c r="Z628" s="443"/>
      <c r="AA628" s="443"/>
      <c r="AB628" s="415"/>
      <c r="AC628" s="416"/>
      <c r="AD628" s="416"/>
      <c r="AE628" s="416"/>
      <c r="AF628" s="417"/>
      <c r="AG628" s="415"/>
      <c r="AH628" s="416"/>
      <c r="AI628" s="416"/>
      <c r="AJ628" s="416"/>
      <c r="AK628" s="417"/>
      <c r="AL628" s="415"/>
      <c r="AM628" s="416"/>
      <c r="AN628" s="416"/>
      <c r="AO628" s="416"/>
      <c r="AP628" s="417"/>
      <c r="AQ628" s="415"/>
      <c r="AR628" s="416"/>
      <c r="AS628" s="416"/>
      <c r="AT628" s="416"/>
      <c r="AU628" s="417"/>
      <c r="AV628" s="424">
        <f t="shared" si="69"/>
        <v>0</v>
      </c>
      <c r="AW628" s="425"/>
      <c r="AX628" s="425"/>
      <c r="AY628" s="425"/>
      <c r="AZ628" s="426"/>
      <c r="DC628" s="222"/>
      <c r="DD628" s="491">
        <f>ROUND(Setup!$AP$6*AB628,0)</f>
        <v>0</v>
      </c>
      <c r="DE628" s="492"/>
      <c r="DF628" s="492"/>
      <c r="DG628" s="492"/>
      <c r="DH628" s="493"/>
      <c r="DI628" s="491">
        <f>ROUND(Setup!$AP$6*AG628,0)</f>
        <v>0</v>
      </c>
      <c r="DJ628" s="492"/>
      <c r="DK628" s="492"/>
      <c r="DL628" s="492"/>
      <c r="DM628" s="493"/>
      <c r="DN628" s="491">
        <f>ROUND(Setup!$AP$6*AL628,0)</f>
        <v>0</v>
      </c>
      <c r="DO628" s="492"/>
      <c r="DP628" s="492"/>
      <c r="DQ628" s="492"/>
      <c r="DR628" s="493"/>
      <c r="DS628" s="491">
        <f>ROUND(Setup!$AP$6*AQ628,0)</f>
        <v>0</v>
      </c>
      <c r="DT628" s="492"/>
      <c r="DU628" s="492"/>
      <c r="DV628" s="492"/>
      <c r="DW628" s="493"/>
      <c r="DX628" s="490">
        <f t="shared" si="70"/>
        <v>0</v>
      </c>
      <c r="DY628" s="314"/>
      <c r="DZ628" s="314"/>
      <c r="EA628" s="314"/>
      <c r="EB628" s="326"/>
      <c r="EC628" s="222"/>
    </row>
    <row r="629" spans="2:133" ht="15" customHeight="1" x14ac:dyDescent="0.2">
      <c r="B629" s="86" t="str">
        <f t="shared" si="68"/>
        <v/>
      </c>
      <c r="C629" s="255"/>
      <c r="D629" s="439"/>
      <c r="E629" s="440"/>
      <c r="F629" s="440"/>
      <c r="G629" s="440"/>
      <c r="H629" s="440"/>
      <c r="I629" s="440"/>
      <c r="J629" s="440"/>
      <c r="K629" s="440"/>
      <c r="L629" s="440"/>
      <c r="M629" s="440"/>
      <c r="N629" s="440"/>
      <c r="O629" s="440"/>
      <c r="P629" s="440"/>
      <c r="Q629" s="441"/>
      <c r="R629" s="442"/>
      <c r="S629" s="443"/>
      <c r="T629" s="443"/>
      <c r="U629" s="443"/>
      <c r="V629" s="443"/>
      <c r="W629" s="443"/>
      <c r="X629" s="443"/>
      <c r="Y629" s="443"/>
      <c r="Z629" s="443"/>
      <c r="AA629" s="443"/>
      <c r="AB629" s="415"/>
      <c r="AC629" s="416"/>
      <c r="AD629" s="416"/>
      <c r="AE629" s="416"/>
      <c r="AF629" s="417"/>
      <c r="AG629" s="415"/>
      <c r="AH629" s="416"/>
      <c r="AI629" s="416"/>
      <c r="AJ629" s="416"/>
      <c r="AK629" s="417"/>
      <c r="AL629" s="415"/>
      <c r="AM629" s="416"/>
      <c r="AN629" s="416"/>
      <c r="AO629" s="416"/>
      <c r="AP629" s="417"/>
      <c r="AQ629" s="415"/>
      <c r="AR629" s="416"/>
      <c r="AS629" s="416"/>
      <c r="AT629" s="416"/>
      <c r="AU629" s="417"/>
      <c r="AV629" s="424">
        <f t="shared" si="69"/>
        <v>0</v>
      </c>
      <c r="AW629" s="425"/>
      <c r="AX629" s="425"/>
      <c r="AY629" s="425"/>
      <c r="AZ629" s="426"/>
      <c r="DC629" s="222"/>
      <c r="DD629" s="491">
        <f>ROUND(Setup!$AP$6*AB629,0)</f>
        <v>0</v>
      </c>
      <c r="DE629" s="492"/>
      <c r="DF629" s="492"/>
      <c r="DG629" s="492"/>
      <c r="DH629" s="493"/>
      <c r="DI629" s="491">
        <f>ROUND(Setup!$AP$6*AG629,0)</f>
        <v>0</v>
      </c>
      <c r="DJ629" s="492"/>
      <c r="DK629" s="492"/>
      <c r="DL629" s="492"/>
      <c r="DM629" s="493"/>
      <c r="DN629" s="491">
        <f>ROUND(Setup!$AP$6*AL629,0)</f>
        <v>0</v>
      </c>
      <c r="DO629" s="492"/>
      <c r="DP629" s="492"/>
      <c r="DQ629" s="492"/>
      <c r="DR629" s="493"/>
      <c r="DS629" s="491">
        <f>ROUND(Setup!$AP$6*AQ629,0)</f>
        <v>0</v>
      </c>
      <c r="DT629" s="492"/>
      <c r="DU629" s="492"/>
      <c r="DV629" s="492"/>
      <c r="DW629" s="493"/>
      <c r="DX629" s="490">
        <f t="shared" si="70"/>
        <v>0</v>
      </c>
      <c r="DY629" s="314"/>
      <c r="DZ629" s="314"/>
      <c r="EA629" s="314"/>
      <c r="EB629" s="326"/>
      <c r="EC629" s="222"/>
    </row>
    <row r="630" spans="2:133" ht="15" customHeight="1" x14ac:dyDescent="0.2">
      <c r="B630" s="86" t="str">
        <f t="shared" si="68"/>
        <v/>
      </c>
      <c r="C630" s="255"/>
      <c r="D630" s="439"/>
      <c r="E630" s="440"/>
      <c r="F630" s="440"/>
      <c r="G630" s="440"/>
      <c r="H630" s="440"/>
      <c r="I630" s="440"/>
      <c r="J630" s="440"/>
      <c r="K630" s="440"/>
      <c r="L630" s="440"/>
      <c r="M630" s="440"/>
      <c r="N630" s="440"/>
      <c r="O630" s="440"/>
      <c r="P630" s="440"/>
      <c r="Q630" s="441"/>
      <c r="R630" s="442"/>
      <c r="S630" s="443"/>
      <c r="T630" s="443"/>
      <c r="U630" s="443"/>
      <c r="V630" s="443"/>
      <c r="W630" s="443"/>
      <c r="X630" s="443"/>
      <c r="Y630" s="443"/>
      <c r="Z630" s="443"/>
      <c r="AA630" s="443"/>
      <c r="AB630" s="415"/>
      <c r="AC630" s="416"/>
      <c r="AD630" s="416"/>
      <c r="AE630" s="416"/>
      <c r="AF630" s="417"/>
      <c r="AG630" s="415"/>
      <c r="AH630" s="416"/>
      <c r="AI630" s="416"/>
      <c r="AJ630" s="416"/>
      <c r="AK630" s="417"/>
      <c r="AL630" s="415"/>
      <c r="AM630" s="416"/>
      <c r="AN630" s="416"/>
      <c r="AO630" s="416"/>
      <c r="AP630" s="417"/>
      <c r="AQ630" s="415"/>
      <c r="AR630" s="416"/>
      <c r="AS630" s="416"/>
      <c r="AT630" s="416"/>
      <c r="AU630" s="417"/>
      <c r="AV630" s="424">
        <f t="shared" si="69"/>
        <v>0</v>
      </c>
      <c r="AW630" s="425"/>
      <c r="AX630" s="425"/>
      <c r="AY630" s="425"/>
      <c r="AZ630" s="426"/>
      <c r="DC630" s="222"/>
      <c r="DD630" s="491">
        <f>ROUND(Setup!$AP$6*AB630,0)</f>
        <v>0</v>
      </c>
      <c r="DE630" s="492"/>
      <c r="DF630" s="492"/>
      <c r="DG630" s="492"/>
      <c r="DH630" s="493"/>
      <c r="DI630" s="491">
        <f>ROUND(Setup!$AP$6*AG630,0)</f>
        <v>0</v>
      </c>
      <c r="DJ630" s="492"/>
      <c r="DK630" s="492"/>
      <c r="DL630" s="492"/>
      <c r="DM630" s="493"/>
      <c r="DN630" s="491">
        <f>ROUND(Setup!$AP$6*AL630,0)</f>
        <v>0</v>
      </c>
      <c r="DO630" s="492"/>
      <c r="DP630" s="492"/>
      <c r="DQ630" s="492"/>
      <c r="DR630" s="493"/>
      <c r="DS630" s="491">
        <f>ROUND(Setup!$AP$6*AQ630,0)</f>
        <v>0</v>
      </c>
      <c r="DT630" s="492"/>
      <c r="DU630" s="492"/>
      <c r="DV630" s="492"/>
      <c r="DW630" s="493"/>
      <c r="DX630" s="490">
        <f t="shared" si="70"/>
        <v>0</v>
      </c>
      <c r="DY630" s="314"/>
      <c r="DZ630" s="314"/>
      <c r="EA630" s="314"/>
      <c r="EB630" s="326"/>
      <c r="EC630" s="222"/>
    </row>
    <row r="631" spans="2:133" ht="15" customHeight="1" x14ac:dyDescent="0.2">
      <c r="B631" s="86" t="str">
        <f t="shared" si="68"/>
        <v/>
      </c>
      <c r="C631" s="255"/>
      <c r="D631" s="439"/>
      <c r="E631" s="440"/>
      <c r="F631" s="440"/>
      <c r="G631" s="440"/>
      <c r="H631" s="440"/>
      <c r="I631" s="440"/>
      <c r="J631" s="440"/>
      <c r="K631" s="440"/>
      <c r="L631" s="440"/>
      <c r="M631" s="440"/>
      <c r="N631" s="440"/>
      <c r="O631" s="440"/>
      <c r="P631" s="440"/>
      <c r="Q631" s="441"/>
      <c r="R631" s="442"/>
      <c r="S631" s="443"/>
      <c r="T631" s="443"/>
      <c r="U631" s="443"/>
      <c r="V631" s="443"/>
      <c r="W631" s="443"/>
      <c r="X631" s="443"/>
      <c r="Y631" s="443"/>
      <c r="Z631" s="443"/>
      <c r="AA631" s="443"/>
      <c r="AB631" s="415"/>
      <c r="AC631" s="416"/>
      <c r="AD631" s="416"/>
      <c r="AE631" s="416"/>
      <c r="AF631" s="417"/>
      <c r="AG631" s="415"/>
      <c r="AH631" s="416"/>
      <c r="AI631" s="416"/>
      <c r="AJ631" s="416"/>
      <c r="AK631" s="417"/>
      <c r="AL631" s="415"/>
      <c r="AM631" s="416"/>
      <c r="AN631" s="416"/>
      <c r="AO631" s="416"/>
      <c r="AP631" s="417"/>
      <c r="AQ631" s="415"/>
      <c r="AR631" s="416"/>
      <c r="AS631" s="416"/>
      <c r="AT631" s="416"/>
      <c r="AU631" s="417"/>
      <c r="AV631" s="424">
        <f t="shared" si="69"/>
        <v>0</v>
      </c>
      <c r="AW631" s="425"/>
      <c r="AX631" s="425"/>
      <c r="AY631" s="425"/>
      <c r="AZ631" s="426"/>
      <c r="DC631" s="222"/>
      <c r="DD631" s="491">
        <f>ROUND(Setup!$AP$6*AB631,0)</f>
        <v>0</v>
      </c>
      <c r="DE631" s="492"/>
      <c r="DF631" s="492"/>
      <c r="DG631" s="492"/>
      <c r="DH631" s="493"/>
      <c r="DI631" s="491">
        <f>ROUND(Setup!$AP$6*AG631,0)</f>
        <v>0</v>
      </c>
      <c r="DJ631" s="492"/>
      <c r="DK631" s="492"/>
      <c r="DL631" s="492"/>
      <c r="DM631" s="493"/>
      <c r="DN631" s="491">
        <f>ROUND(Setup!$AP$6*AL631,0)</f>
        <v>0</v>
      </c>
      <c r="DO631" s="492"/>
      <c r="DP631" s="492"/>
      <c r="DQ631" s="492"/>
      <c r="DR631" s="493"/>
      <c r="DS631" s="491">
        <f>ROUND(Setup!$AP$6*AQ631,0)</f>
        <v>0</v>
      </c>
      <c r="DT631" s="492"/>
      <c r="DU631" s="492"/>
      <c r="DV631" s="492"/>
      <c r="DW631" s="493"/>
      <c r="DX631" s="490">
        <f t="shared" si="70"/>
        <v>0</v>
      </c>
      <c r="DY631" s="314"/>
      <c r="DZ631" s="314"/>
      <c r="EA631" s="314"/>
      <c r="EB631" s="326"/>
      <c r="EC631" s="222"/>
    </row>
    <row r="632" spans="2:133" ht="15" customHeight="1" x14ac:dyDescent="0.2">
      <c r="B632" s="86" t="str">
        <f t="shared" si="68"/>
        <v/>
      </c>
      <c r="C632" s="255"/>
      <c r="D632" s="439"/>
      <c r="E632" s="440"/>
      <c r="F632" s="440"/>
      <c r="G632" s="440"/>
      <c r="H632" s="440"/>
      <c r="I632" s="440"/>
      <c r="J632" s="440"/>
      <c r="K632" s="440"/>
      <c r="L632" s="440"/>
      <c r="M632" s="440"/>
      <c r="N632" s="440"/>
      <c r="O632" s="440"/>
      <c r="P632" s="440"/>
      <c r="Q632" s="441"/>
      <c r="R632" s="442"/>
      <c r="S632" s="443"/>
      <c r="T632" s="443"/>
      <c r="U632" s="443"/>
      <c r="V632" s="443"/>
      <c r="W632" s="443"/>
      <c r="X632" s="443"/>
      <c r="Y632" s="443"/>
      <c r="Z632" s="443"/>
      <c r="AA632" s="443"/>
      <c r="AB632" s="415"/>
      <c r="AC632" s="416"/>
      <c r="AD632" s="416"/>
      <c r="AE632" s="416"/>
      <c r="AF632" s="417"/>
      <c r="AG632" s="415"/>
      <c r="AH632" s="416"/>
      <c r="AI632" s="416"/>
      <c r="AJ632" s="416"/>
      <c r="AK632" s="417"/>
      <c r="AL632" s="415"/>
      <c r="AM632" s="416"/>
      <c r="AN632" s="416"/>
      <c r="AO632" s="416"/>
      <c r="AP632" s="417"/>
      <c r="AQ632" s="415"/>
      <c r="AR632" s="416"/>
      <c r="AS632" s="416"/>
      <c r="AT632" s="416"/>
      <c r="AU632" s="417"/>
      <c r="AV632" s="424">
        <f t="shared" si="69"/>
        <v>0</v>
      </c>
      <c r="AW632" s="425"/>
      <c r="AX632" s="425"/>
      <c r="AY632" s="425"/>
      <c r="AZ632" s="426"/>
      <c r="DC632" s="222"/>
      <c r="DD632" s="491">
        <f>ROUND(Setup!$AP$6*AB632,0)</f>
        <v>0</v>
      </c>
      <c r="DE632" s="492"/>
      <c r="DF632" s="492"/>
      <c r="DG632" s="492"/>
      <c r="DH632" s="493"/>
      <c r="DI632" s="491">
        <f>ROUND(Setup!$AP$6*AG632,0)</f>
        <v>0</v>
      </c>
      <c r="DJ632" s="492"/>
      <c r="DK632" s="492"/>
      <c r="DL632" s="492"/>
      <c r="DM632" s="493"/>
      <c r="DN632" s="491">
        <f>ROUND(Setup!$AP$6*AL632,0)</f>
        <v>0</v>
      </c>
      <c r="DO632" s="492"/>
      <c r="DP632" s="492"/>
      <c r="DQ632" s="492"/>
      <c r="DR632" s="493"/>
      <c r="DS632" s="491">
        <f>ROUND(Setup!$AP$6*AQ632,0)</f>
        <v>0</v>
      </c>
      <c r="DT632" s="492"/>
      <c r="DU632" s="492"/>
      <c r="DV632" s="492"/>
      <c r="DW632" s="493"/>
      <c r="DX632" s="490">
        <f t="shared" si="70"/>
        <v>0</v>
      </c>
      <c r="DY632" s="314"/>
      <c r="DZ632" s="314"/>
      <c r="EA632" s="314"/>
      <c r="EB632" s="326"/>
      <c r="EC632" s="222"/>
    </row>
    <row r="633" spans="2:133" ht="15" customHeight="1" x14ac:dyDescent="0.2">
      <c r="B633" s="86" t="str">
        <f t="shared" si="68"/>
        <v/>
      </c>
      <c r="C633" s="255"/>
      <c r="D633" s="439"/>
      <c r="E633" s="440"/>
      <c r="F633" s="440"/>
      <c r="G633" s="440"/>
      <c r="H633" s="440"/>
      <c r="I633" s="440"/>
      <c r="J633" s="440"/>
      <c r="K633" s="440"/>
      <c r="L633" s="440"/>
      <c r="M633" s="440"/>
      <c r="N633" s="440"/>
      <c r="O633" s="440"/>
      <c r="P633" s="440"/>
      <c r="Q633" s="441"/>
      <c r="R633" s="442"/>
      <c r="S633" s="443"/>
      <c r="T633" s="443"/>
      <c r="U633" s="443"/>
      <c r="V633" s="443"/>
      <c r="W633" s="443"/>
      <c r="X633" s="443"/>
      <c r="Y633" s="443"/>
      <c r="Z633" s="443"/>
      <c r="AA633" s="443"/>
      <c r="AB633" s="415"/>
      <c r="AC633" s="416"/>
      <c r="AD633" s="416"/>
      <c r="AE633" s="416"/>
      <c r="AF633" s="417"/>
      <c r="AG633" s="415"/>
      <c r="AH633" s="416"/>
      <c r="AI633" s="416"/>
      <c r="AJ633" s="416"/>
      <c r="AK633" s="417"/>
      <c r="AL633" s="415"/>
      <c r="AM633" s="416"/>
      <c r="AN633" s="416"/>
      <c r="AO633" s="416"/>
      <c r="AP633" s="417"/>
      <c r="AQ633" s="415"/>
      <c r="AR633" s="416"/>
      <c r="AS633" s="416"/>
      <c r="AT633" s="416"/>
      <c r="AU633" s="417"/>
      <c r="AV633" s="424">
        <f t="shared" si="69"/>
        <v>0</v>
      </c>
      <c r="AW633" s="425"/>
      <c r="AX633" s="425"/>
      <c r="AY633" s="425"/>
      <c r="AZ633" s="426"/>
      <c r="DC633" s="222"/>
      <c r="DD633" s="491">
        <f>ROUND(Setup!$AP$6*AB633,0)</f>
        <v>0</v>
      </c>
      <c r="DE633" s="492"/>
      <c r="DF633" s="492"/>
      <c r="DG633" s="492"/>
      <c r="DH633" s="493"/>
      <c r="DI633" s="491">
        <f>ROUND(Setup!$AP$6*AG633,0)</f>
        <v>0</v>
      </c>
      <c r="DJ633" s="492"/>
      <c r="DK633" s="492"/>
      <c r="DL633" s="492"/>
      <c r="DM633" s="493"/>
      <c r="DN633" s="491">
        <f>ROUND(Setup!$AP$6*AL633,0)</f>
        <v>0</v>
      </c>
      <c r="DO633" s="492"/>
      <c r="DP633" s="492"/>
      <c r="DQ633" s="492"/>
      <c r="DR633" s="493"/>
      <c r="DS633" s="491">
        <f>ROUND(Setup!$AP$6*AQ633,0)</f>
        <v>0</v>
      </c>
      <c r="DT633" s="492"/>
      <c r="DU633" s="492"/>
      <c r="DV633" s="492"/>
      <c r="DW633" s="493"/>
      <c r="DX633" s="490">
        <f t="shared" si="70"/>
        <v>0</v>
      </c>
      <c r="DY633" s="314"/>
      <c r="DZ633" s="314"/>
      <c r="EA633" s="314"/>
      <c r="EB633" s="326"/>
      <c r="EC633" s="222"/>
    </row>
    <row r="634" spans="2:133" ht="15" customHeight="1" x14ac:dyDescent="0.2">
      <c r="B634" s="86" t="str">
        <f t="shared" si="68"/>
        <v/>
      </c>
      <c r="C634" s="255"/>
      <c r="D634" s="439"/>
      <c r="E634" s="440"/>
      <c r="F634" s="440"/>
      <c r="G634" s="440"/>
      <c r="H634" s="440"/>
      <c r="I634" s="440"/>
      <c r="J634" s="440"/>
      <c r="K634" s="440"/>
      <c r="L634" s="440"/>
      <c r="M634" s="440"/>
      <c r="N634" s="440"/>
      <c r="O634" s="440"/>
      <c r="P634" s="440"/>
      <c r="Q634" s="441"/>
      <c r="R634" s="442"/>
      <c r="S634" s="443"/>
      <c r="T634" s="443"/>
      <c r="U634" s="443"/>
      <c r="V634" s="443"/>
      <c r="W634" s="443"/>
      <c r="X634" s="443"/>
      <c r="Y634" s="443"/>
      <c r="Z634" s="443"/>
      <c r="AA634" s="443"/>
      <c r="AB634" s="415"/>
      <c r="AC634" s="416"/>
      <c r="AD634" s="416"/>
      <c r="AE634" s="416"/>
      <c r="AF634" s="417"/>
      <c r="AG634" s="415"/>
      <c r="AH634" s="416"/>
      <c r="AI634" s="416"/>
      <c r="AJ634" s="416"/>
      <c r="AK634" s="417"/>
      <c r="AL634" s="415"/>
      <c r="AM634" s="416"/>
      <c r="AN634" s="416"/>
      <c r="AO634" s="416"/>
      <c r="AP634" s="417"/>
      <c r="AQ634" s="415"/>
      <c r="AR634" s="416"/>
      <c r="AS634" s="416"/>
      <c r="AT634" s="416"/>
      <c r="AU634" s="417"/>
      <c r="AV634" s="424">
        <f t="shared" si="69"/>
        <v>0</v>
      </c>
      <c r="AW634" s="425"/>
      <c r="AX634" s="425"/>
      <c r="AY634" s="425"/>
      <c r="AZ634" s="426"/>
      <c r="DC634" s="222"/>
      <c r="DD634" s="491">
        <f>ROUND(Setup!$AP$6*AB634,0)</f>
        <v>0</v>
      </c>
      <c r="DE634" s="492"/>
      <c r="DF634" s="492"/>
      <c r="DG634" s="492"/>
      <c r="DH634" s="493"/>
      <c r="DI634" s="491">
        <f>ROUND(Setup!$AP$6*AG634,0)</f>
        <v>0</v>
      </c>
      <c r="DJ634" s="492"/>
      <c r="DK634" s="492"/>
      <c r="DL634" s="492"/>
      <c r="DM634" s="493"/>
      <c r="DN634" s="491">
        <f>ROUND(Setup!$AP$6*AL634,0)</f>
        <v>0</v>
      </c>
      <c r="DO634" s="492"/>
      <c r="DP634" s="492"/>
      <c r="DQ634" s="492"/>
      <c r="DR634" s="493"/>
      <c r="DS634" s="491">
        <f>ROUND(Setup!$AP$6*AQ634,0)</f>
        <v>0</v>
      </c>
      <c r="DT634" s="492"/>
      <c r="DU634" s="492"/>
      <c r="DV634" s="492"/>
      <c r="DW634" s="493"/>
      <c r="DX634" s="490">
        <f t="shared" si="70"/>
        <v>0</v>
      </c>
      <c r="DY634" s="314"/>
      <c r="DZ634" s="314"/>
      <c r="EA634" s="314"/>
      <c r="EB634" s="326"/>
      <c r="EC634" s="222"/>
    </row>
    <row r="635" spans="2:133" ht="15" customHeight="1" x14ac:dyDescent="0.2">
      <c r="B635" s="86" t="str">
        <f t="shared" si="68"/>
        <v/>
      </c>
      <c r="C635" s="255"/>
      <c r="D635" s="439"/>
      <c r="E635" s="440"/>
      <c r="F635" s="440"/>
      <c r="G635" s="440"/>
      <c r="H635" s="440"/>
      <c r="I635" s="440"/>
      <c r="J635" s="440"/>
      <c r="K635" s="440"/>
      <c r="L635" s="440"/>
      <c r="M635" s="440"/>
      <c r="N635" s="440"/>
      <c r="O635" s="440"/>
      <c r="P635" s="440"/>
      <c r="Q635" s="441"/>
      <c r="R635" s="442"/>
      <c r="S635" s="443"/>
      <c r="T635" s="443"/>
      <c r="U635" s="443"/>
      <c r="V635" s="443"/>
      <c r="W635" s="443"/>
      <c r="X635" s="443"/>
      <c r="Y635" s="443"/>
      <c r="Z635" s="443"/>
      <c r="AA635" s="443"/>
      <c r="AB635" s="415"/>
      <c r="AC635" s="416"/>
      <c r="AD635" s="416"/>
      <c r="AE635" s="416"/>
      <c r="AF635" s="417"/>
      <c r="AG635" s="415"/>
      <c r="AH635" s="416"/>
      <c r="AI635" s="416"/>
      <c r="AJ635" s="416"/>
      <c r="AK635" s="417"/>
      <c r="AL635" s="415"/>
      <c r="AM635" s="416"/>
      <c r="AN635" s="416"/>
      <c r="AO635" s="416"/>
      <c r="AP635" s="417"/>
      <c r="AQ635" s="415"/>
      <c r="AR635" s="416"/>
      <c r="AS635" s="416"/>
      <c r="AT635" s="416"/>
      <c r="AU635" s="417"/>
      <c r="AV635" s="424">
        <f t="shared" ref="AV635:AV655" si="71">ROUND((SUM(AB635:AU635)),0)</f>
        <v>0</v>
      </c>
      <c r="AW635" s="425"/>
      <c r="AX635" s="425"/>
      <c r="AY635" s="425"/>
      <c r="AZ635" s="426"/>
      <c r="DC635" s="222"/>
      <c r="DD635" s="491">
        <f>ROUND(Setup!$AP$6*AB635,0)</f>
        <v>0</v>
      </c>
      <c r="DE635" s="492"/>
      <c r="DF635" s="492"/>
      <c r="DG635" s="492"/>
      <c r="DH635" s="493"/>
      <c r="DI635" s="491">
        <f>ROUND(Setup!$AP$6*AG635,0)</f>
        <v>0</v>
      </c>
      <c r="DJ635" s="492"/>
      <c r="DK635" s="492"/>
      <c r="DL635" s="492"/>
      <c r="DM635" s="493"/>
      <c r="DN635" s="491">
        <f>ROUND(Setup!$AP$6*AL635,0)</f>
        <v>0</v>
      </c>
      <c r="DO635" s="492"/>
      <c r="DP635" s="492"/>
      <c r="DQ635" s="492"/>
      <c r="DR635" s="493"/>
      <c r="DS635" s="491">
        <f>ROUND(Setup!$AP$6*AQ635,0)</f>
        <v>0</v>
      </c>
      <c r="DT635" s="492"/>
      <c r="DU635" s="492"/>
      <c r="DV635" s="492"/>
      <c r="DW635" s="493"/>
      <c r="DX635" s="490">
        <f t="shared" ref="DX635:DX655" si="72">ROUND((SUM(DD635:DW635)),0)</f>
        <v>0</v>
      </c>
      <c r="DY635" s="314"/>
      <c r="DZ635" s="314"/>
      <c r="EA635" s="314"/>
      <c r="EB635" s="326"/>
      <c r="EC635" s="222"/>
    </row>
    <row r="636" spans="2:133" ht="15" customHeight="1" x14ac:dyDescent="0.2">
      <c r="B636" s="86" t="str">
        <f t="shared" si="68"/>
        <v/>
      </c>
      <c r="C636" s="255"/>
      <c r="D636" s="439"/>
      <c r="E636" s="440"/>
      <c r="F636" s="440"/>
      <c r="G636" s="440"/>
      <c r="H636" s="440"/>
      <c r="I636" s="440"/>
      <c r="J636" s="440"/>
      <c r="K636" s="440"/>
      <c r="L636" s="440"/>
      <c r="M636" s="440"/>
      <c r="N636" s="440"/>
      <c r="O636" s="440"/>
      <c r="P636" s="440"/>
      <c r="Q636" s="441"/>
      <c r="R636" s="442"/>
      <c r="S636" s="443"/>
      <c r="T636" s="443"/>
      <c r="U636" s="443"/>
      <c r="V636" s="443"/>
      <c r="W636" s="443"/>
      <c r="X636" s="443"/>
      <c r="Y636" s="443"/>
      <c r="Z636" s="443"/>
      <c r="AA636" s="443"/>
      <c r="AB636" s="415"/>
      <c r="AC636" s="416"/>
      <c r="AD636" s="416"/>
      <c r="AE636" s="416"/>
      <c r="AF636" s="417"/>
      <c r="AG636" s="415"/>
      <c r="AH636" s="416"/>
      <c r="AI636" s="416"/>
      <c r="AJ636" s="416"/>
      <c r="AK636" s="417"/>
      <c r="AL636" s="415"/>
      <c r="AM636" s="416"/>
      <c r="AN636" s="416"/>
      <c r="AO636" s="416"/>
      <c r="AP636" s="417"/>
      <c r="AQ636" s="415"/>
      <c r="AR636" s="416"/>
      <c r="AS636" s="416"/>
      <c r="AT636" s="416"/>
      <c r="AU636" s="417"/>
      <c r="AV636" s="424">
        <f t="shared" si="71"/>
        <v>0</v>
      </c>
      <c r="AW636" s="425"/>
      <c r="AX636" s="425"/>
      <c r="AY636" s="425"/>
      <c r="AZ636" s="426"/>
      <c r="DC636" s="222"/>
      <c r="DD636" s="491">
        <f>ROUND(Setup!$AP$6*AB636,0)</f>
        <v>0</v>
      </c>
      <c r="DE636" s="492"/>
      <c r="DF636" s="492"/>
      <c r="DG636" s="492"/>
      <c r="DH636" s="493"/>
      <c r="DI636" s="491">
        <f>ROUND(Setup!$AP$6*AG636,0)</f>
        <v>0</v>
      </c>
      <c r="DJ636" s="492"/>
      <c r="DK636" s="492"/>
      <c r="DL636" s="492"/>
      <c r="DM636" s="493"/>
      <c r="DN636" s="491">
        <f>ROUND(Setup!$AP$6*AL636,0)</f>
        <v>0</v>
      </c>
      <c r="DO636" s="492"/>
      <c r="DP636" s="492"/>
      <c r="DQ636" s="492"/>
      <c r="DR636" s="493"/>
      <c r="DS636" s="491">
        <f>ROUND(Setup!$AP$6*AQ636,0)</f>
        <v>0</v>
      </c>
      <c r="DT636" s="492"/>
      <c r="DU636" s="492"/>
      <c r="DV636" s="492"/>
      <c r="DW636" s="493"/>
      <c r="DX636" s="490">
        <f t="shared" si="72"/>
        <v>0</v>
      </c>
      <c r="DY636" s="314"/>
      <c r="DZ636" s="314"/>
      <c r="EA636" s="314"/>
      <c r="EB636" s="326"/>
      <c r="EC636" s="222"/>
    </row>
    <row r="637" spans="2:133" ht="15" customHeight="1" x14ac:dyDescent="0.2">
      <c r="B637" s="86" t="str">
        <f t="shared" si="68"/>
        <v/>
      </c>
      <c r="C637" s="255"/>
      <c r="D637" s="439"/>
      <c r="E637" s="440"/>
      <c r="F637" s="440"/>
      <c r="G637" s="440"/>
      <c r="H637" s="440"/>
      <c r="I637" s="440"/>
      <c r="J637" s="440"/>
      <c r="K637" s="440"/>
      <c r="L637" s="440"/>
      <c r="M637" s="440"/>
      <c r="N637" s="440"/>
      <c r="O637" s="440"/>
      <c r="P637" s="440"/>
      <c r="Q637" s="441"/>
      <c r="R637" s="442"/>
      <c r="S637" s="443"/>
      <c r="T637" s="443"/>
      <c r="U637" s="443"/>
      <c r="V637" s="443"/>
      <c r="W637" s="443"/>
      <c r="X637" s="443"/>
      <c r="Y637" s="443"/>
      <c r="Z637" s="443"/>
      <c r="AA637" s="443"/>
      <c r="AB637" s="415"/>
      <c r="AC637" s="416"/>
      <c r="AD637" s="416"/>
      <c r="AE637" s="416"/>
      <c r="AF637" s="417"/>
      <c r="AG637" s="415"/>
      <c r="AH637" s="416"/>
      <c r="AI637" s="416"/>
      <c r="AJ637" s="416"/>
      <c r="AK637" s="417"/>
      <c r="AL637" s="415"/>
      <c r="AM637" s="416"/>
      <c r="AN637" s="416"/>
      <c r="AO637" s="416"/>
      <c r="AP637" s="417"/>
      <c r="AQ637" s="415"/>
      <c r="AR637" s="416"/>
      <c r="AS637" s="416"/>
      <c r="AT637" s="416"/>
      <c r="AU637" s="417"/>
      <c r="AV637" s="424">
        <f t="shared" si="71"/>
        <v>0</v>
      </c>
      <c r="AW637" s="425"/>
      <c r="AX637" s="425"/>
      <c r="AY637" s="425"/>
      <c r="AZ637" s="426"/>
      <c r="DC637" s="222"/>
      <c r="DD637" s="491">
        <f>ROUND(Setup!$AP$6*AB637,0)</f>
        <v>0</v>
      </c>
      <c r="DE637" s="492"/>
      <c r="DF637" s="492"/>
      <c r="DG637" s="492"/>
      <c r="DH637" s="493"/>
      <c r="DI637" s="491">
        <f>ROUND(Setup!$AP$6*AG637,0)</f>
        <v>0</v>
      </c>
      <c r="DJ637" s="492"/>
      <c r="DK637" s="492"/>
      <c r="DL637" s="492"/>
      <c r="DM637" s="493"/>
      <c r="DN637" s="491">
        <f>ROUND(Setup!$AP$6*AL637,0)</f>
        <v>0</v>
      </c>
      <c r="DO637" s="492"/>
      <c r="DP637" s="492"/>
      <c r="DQ637" s="492"/>
      <c r="DR637" s="493"/>
      <c r="DS637" s="491">
        <f>ROUND(Setup!$AP$6*AQ637,0)</f>
        <v>0</v>
      </c>
      <c r="DT637" s="492"/>
      <c r="DU637" s="492"/>
      <c r="DV637" s="492"/>
      <c r="DW637" s="493"/>
      <c r="DX637" s="490">
        <f t="shared" si="72"/>
        <v>0</v>
      </c>
      <c r="DY637" s="314"/>
      <c r="DZ637" s="314"/>
      <c r="EA637" s="314"/>
      <c r="EB637" s="326"/>
      <c r="EC637" s="222"/>
    </row>
    <row r="638" spans="2:133" ht="15" customHeight="1" x14ac:dyDescent="0.2">
      <c r="B638" s="86" t="str">
        <f t="shared" si="68"/>
        <v/>
      </c>
      <c r="C638" s="255"/>
      <c r="D638" s="439"/>
      <c r="E638" s="440"/>
      <c r="F638" s="440"/>
      <c r="G638" s="440"/>
      <c r="H638" s="440"/>
      <c r="I638" s="440"/>
      <c r="J638" s="440"/>
      <c r="K638" s="440"/>
      <c r="L638" s="440"/>
      <c r="M638" s="440"/>
      <c r="N638" s="440"/>
      <c r="O638" s="440"/>
      <c r="P638" s="440"/>
      <c r="Q638" s="441"/>
      <c r="R638" s="442"/>
      <c r="S638" s="443"/>
      <c r="T638" s="443"/>
      <c r="U638" s="443"/>
      <c r="V638" s="443"/>
      <c r="W638" s="443"/>
      <c r="X638" s="443"/>
      <c r="Y638" s="443"/>
      <c r="Z638" s="443"/>
      <c r="AA638" s="443"/>
      <c r="AB638" s="415"/>
      <c r="AC638" s="416"/>
      <c r="AD638" s="416"/>
      <c r="AE638" s="416"/>
      <c r="AF638" s="417"/>
      <c r="AG638" s="415"/>
      <c r="AH638" s="416"/>
      <c r="AI638" s="416"/>
      <c r="AJ638" s="416"/>
      <c r="AK638" s="417"/>
      <c r="AL638" s="415"/>
      <c r="AM638" s="416"/>
      <c r="AN638" s="416"/>
      <c r="AO638" s="416"/>
      <c r="AP638" s="417"/>
      <c r="AQ638" s="415"/>
      <c r="AR638" s="416"/>
      <c r="AS638" s="416"/>
      <c r="AT638" s="416"/>
      <c r="AU638" s="417"/>
      <c r="AV638" s="424">
        <f t="shared" si="71"/>
        <v>0</v>
      </c>
      <c r="AW638" s="425"/>
      <c r="AX638" s="425"/>
      <c r="AY638" s="425"/>
      <c r="AZ638" s="426"/>
      <c r="DC638" s="222"/>
      <c r="DD638" s="491">
        <f>ROUND(Setup!$AP$6*AB638,0)</f>
        <v>0</v>
      </c>
      <c r="DE638" s="492"/>
      <c r="DF638" s="492"/>
      <c r="DG638" s="492"/>
      <c r="DH638" s="493"/>
      <c r="DI638" s="491">
        <f>ROUND(Setup!$AP$6*AG638,0)</f>
        <v>0</v>
      </c>
      <c r="DJ638" s="492"/>
      <c r="DK638" s="492"/>
      <c r="DL638" s="492"/>
      <c r="DM638" s="493"/>
      <c r="DN638" s="491">
        <f>ROUND(Setup!$AP$6*AL638,0)</f>
        <v>0</v>
      </c>
      <c r="DO638" s="492"/>
      <c r="DP638" s="492"/>
      <c r="DQ638" s="492"/>
      <c r="DR638" s="493"/>
      <c r="DS638" s="491">
        <f>ROUND(Setup!$AP$6*AQ638,0)</f>
        <v>0</v>
      </c>
      <c r="DT638" s="492"/>
      <c r="DU638" s="492"/>
      <c r="DV638" s="492"/>
      <c r="DW638" s="493"/>
      <c r="DX638" s="490">
        <f t="shared" si="72"/>
        <v>0</v>
      </c>
      <c r="DY638" s="314"/>
      <c r="DZ638" s="314"/>
      <c r="EA638" s="314"/>
      <c r="EB638" s="326"/>
      <c r="EC638" s="222"/>
    </row>
    <row r="639" spans="2:133" ht="15" customHeight="1" x14ac:dyDescent="0.2">
      <c r="B639" s="86" t="str">
        <f t="shared" si="68"/>
        <v/>
      </c>
      <c r="C639" s="255"/>
      <c r="D639" s="439"/>
      <c r="E639" s="440"/>
      <c r="F639" s="440"/>
      <c r="G639" s="440"/>
      <c r="H639" s="440"/>
      <c r="I639" s="440"/>
      <c r="J639" s="440"/>
      <c r="K639" s="440"/>
      <c r="L639" s="440"/>
      <c r="M639" s="440"/>
      <c r="N639" s="440"/>
      <c r="O639" s="440"/>
      <c r="P639" s="440"/>
      <c r="Q639" s="441"/>
      <c r="R639" s="442"/>
      <c r="S639" s="443"/>
      <c r="T639" s="443"/>
      <c r="U639" s="443"/>
      <c r="V639" s="443"/>
      <c r="W639" s="443"/>
      <c r="X639" s="443"/>
      <c r="Y639" s="443"/>
      <c r="Z639" s="443"/>
      <c r="AA639" s="443"/>
      <c r="AB639" s="415"/>
      <c r="AC639" s="416"/>
      <c r="AD639" s="416"/>
      <c r="AE639" s="416"/>
      <c r="AF639" s="417"/>
      <c r="AG639" s="415"/>
      <c r="AH639" s="416"/>
      <c r="AI639" s="416"/>
      <c r="AJ639" s="416"/>
      <c r="AK639" s="417"/>
      <c r="AL639" s="415"/>
      <c r="AM639" s="416"/>
      <c r="AN639" s="416"/>
      <c r="AO639" s="416"/>
      <c r="AP639" s="417"/>
      <c r="AQ639" s="415"/>
      <c r="AR639" s="416"/>
      <c r="AS639" s="416"/>
      <c r="AT639" s="416"/>
      <c r="AU639" s="417"/>
      <c r="AV639" s="424">
        <f t="shared" si="71"/>
        <v>0</v>
      </c>
      <c r="AW639" s="425"/>
      <c r="AX639" s="425"/>
      <c r="AY639" s="425"/>
      <c r="AZ639" s="426"/>
      <c r="DC639" s="222"/>
      <c r="DD639" s="491">
        <f>ROUND(Setup!$AP$6*AB639,0)</f>
        <v>0</v>
      </c>
      <c r="DE639" s="492"/>
      <c r="DF639" s="492"/>
      <c r="DG639" s="492"/>
      <c r="DH639" s="493"/>
      <c r="DI639" s="491">
        <f>ROUND(Setup!$AP$6*AG639,0)</f>
        <v>0</v>
      </c>
      <c r="DJ639" s="492"/>
      <c r="DK639" s="492"/>
      <c r="DL639" s="492"/>
      <c r="DM639" s="493"/>
      <c r="DN639" s="491">
        <f>ROUND(Setup!$AP$6*AL639,0)</f>
        <v>0</v>
      </c>
      <c r="DO639" s="492"/>
      <c r="DP639" s="492"/>
      <c r="DQ639" s="492"/>
      <c r="DR639" s="493"/>
      <c r="DS639" s="491">
        <f>ROUND(Setup!$AP$6*AQ639,0)</f>
        <v>0</v>
      </c>
      <c r="DT639" s="492"/>
      <c r="DU639" s="492"/>
      <c r="DV639" s="492"/>
      <c r="DW639" s="493"/>
      <c r="DX639" s="490">
        <f t="shared" si="72"/>
        <v>0</v>
      </c>
      <c r="DY639" s="314"/>
      <c r="DZ639" s="314"/>
      <c r="EA639" s="314"/>
      <c r="EB639" s="326"/>
      <c r="EC639" s="222"/>
    </row>
    <row r="640" spans="2:133" ht="15" customHeight="1" x14ac:dyDescent="0.2">
      <c r="B640" s="86" t="str">
        <f t="shared" si="68"/>
        <v/>
      </c>
      <c r="C640" s="255"/>
      <c r="D640" s="439"/>
      <c r="E640" s="440"/>
      <c r="F640" s="440"/>
      <c r="G640" s="440"/>
      <c r="H640" s="440"/>
      <c r="I640" s="440"/>
      <c r="J640" s="440"/>
      <c r="K640" s="440"/>
      <c r="L640" s="440"/>
      <c r="M640" s="440"/>
      <c r="N640" s="440"/>
      <c r="O640" s="440"/>
      <c r="P640" s="440"/>
      <c r="Q640" s="441"/>
      <c r="R640" s="442"/>
      <c r="S640" s="443"/>
      <c r="T640" s="443"/>
      <c r="U640" s="443"/>
      <c r="V640" s="443"/>
      <c r="W640" s="443"/>
      <c r="X640" s="443"/>
      <c r="Y640" s="443"/>
      <c r="Z640" s="443"/>
      <c r="AA640" s="443"/>
      <c r="AB640" s="415"/>
      <c r="AC640" s="416"/>
      <c r="AD640" s="416"/>
      <c r="AE640" s="416"/>
      <c r="AF640" s="417"/>
      <c r="AG640" s="415"/>
      <c r="AH640" s="416"/>
      <c r="AI640" s="416"/>
      <c r="AJ640" s="416"/>
      <c r="AK640" s="417"/>
      <c r="AL640" s="415"/>
      <c r="AM640" s="416"/>
      <c r="AN640" s="416"/>
      <c r="AO640" s="416"/>
      <c r="AP640" s="417"/>
      <c r="AQ640" s="415"/>
      <c r="AR640" s="416"/>
      <c r="AS640" s="416"/>
      <c r="AT640" s="416"/>
      <c r="AU640" s="417"/>
      <c r="AV640" s="424">
        <f t="shared" si="71"/>
        <v>0</v>
      </c>
      <c r="AW640" s="425"/>
      <c r="AX640" s="425"/>
      <c r="AY640" s="425"/>
      <c r="AZ640" s="426"/>
      <c r="DC640" s="222"/>
      <c r="DD640" s="491">
        <f>ROUND(Setup!$AP$6*AB640,0)</f>
        <v>0</v>
      </c>
      <c r="DE640" s="492"/>
      <c r="DF640" s="492"/>
      <c r="DG640" s="492"/>
      <c r="DH640" s="493"/>
      <c r="DI640" s="491">
        <f>ROUND(Setup!$AP$6*AG640,0)</f>
        <v>0</v>
      </c>
      <c r="DJ640" s="492"/>
      <c r="DK640" s="492"/>
      <c r="DL640" s="492"/>
      <c r="DM640" s="493"/>
      <c r="DN640" s="491">
        <f>ROUND(Setup!$AP$6*AL640,0)</f>
        <v>0</v>
      </c>
      <c r="DO640" s="492"/>
      <c r="DP640" s="492"/>
      <c r="DQ640" s="492"/>
      <c r="DR640" s="493"/>
      <c r="DS640" s="491">
        <f>ROUND(Setup!$AP$6*AQ640,0)</f>
        <v>0</v>
      </c>
      <c r="DT640" s="492"/>
      <c r="DU640" s="492"/>
      <c r="DV640" s="492"/>
      <c r="DW640" s="493"/>
      <c r="DX640" s="490">
        <f t="shared" si="72"/>
        <v>0</v>
      </c>
      <c r="DY640" s="314"/>
      <c r="DZ640" s="314"/>
      <c r="EA640" s="314"/>
      <c r="EB640" s="326"/>
      <c r="EC640" s="222"/>
    </row>
    <row r="641" spans="2:133" ht="15" customHeight="1" x14ac:dyDescent="0.2">
      <c r="B641" s="86" t="str">
        <f t="shared" si="68"/>
        <v/>
      </c>
      <c r="C641" s="255"/>
      <c r="D641" s="439"/>
      <c r="E641" s="440"/>
      <c r="F641" s="440"/>
      <c r="G641" s="440"/>
      <c r="H641" s="440"/>
      <c r="I641" s="440"/>
      <c r="J641" s="440"/>
      <c r="K641" s="440"/>
      <c r="L641" s="440"/>
      <c r="M641" s="440"/>
      <c r="N641" s="440"/>
      <c r="O641" s="440"/>
      <c r="P641" s="440"/>
      <c r="Q641" s="441"/>
      <c r="R641" s="442"/>
      <c r="S641" s="443"/>
      <c r="T641" s="443"/>
      <c r="U641" s="443"/>
      <c r="V641" s="443"/>
      <c r="W641" s="443"/>
      <c r="X641" s="443"/>
      <c r="Y641" s="443"/>
      <c r="Z641" s="443"/>
      <c r="AA641" s="443"/>
      <c r="AB641" s="415"/>
      <c r="AC641" s="416"/>
      <c r="AD641" s="416"/>
      <c r="AE641" s="416"/>
      <c r="AF641" s="417"/>
      <c r="AG641" s="415"/>
      <c r="AH641" s="416"/>
      <c r="AI641" s="416"/>
      <c r="AJ641" s="416"/>
      <c r="AK641" s="417"/>
      <c r="AL641" s="415"/>
      <c r="AM641" s="416"/>
      <c r="AN641" s="416"/>
      <c r="AO641" s="416"/>
      <c r="AP641" s="417"/>
      <c r="AQ641" s="415"/>
      <c r="AR641" s="416"/>
      <c r="AS641" s="416"/>
      <c r="AT641" s="416"/>
      <c r="AU641" s="417"/>
      <c r="AV641" s="424">
        <f t="shared" si="71"/>
        <v>0</v>
      </c>
      <c r="AW641" s="425"/>
      <c r="AX641" s="425"/>
      <c r="AY641" s="425"/>
      <c r="AZ641" s="426"/>
      <c r="DC641" s="222"/>
      <c r="DD641" s="491">
        <f>ROUND(Setup!$AP$6*AB641,0)</f>
        <v>0</v>
      </c>
      <c r="DE641" s="492"/>
      <c r="DF641" s="492"/>
      <c r="DG641" s="492"/>
      <c r="DH641" s="493"/>
      <c r="DI641" s="491">
        <f>ROUND(Setup!$AP$6*AG641,0)</f>
        <v>0</v>
      </c>
      <c r="DJ641" s="492"/>
      <c r="DK641" s="492"/>
      <c r="DL641" s="492"/>
      <c r="DM641" s="493"/>
      <c r="DN641" s="491">
        <f>ROUND(Setup!$AP$6*AL641,0)</f>
        <v>0</v>
      </c>
      <c r="DO641" s="492"/>
      <c r="DP641" s="492"/>
      <c r="DQ641" s="492"/>
      <c r="DR641" s="493"/>
      <c r="DS641" s="491">
        <f>ROUND(Setup!$AP$6*AQ641,0)</f>
        <v>0</v>
      </c>
      <c r="DT641" s="492"/>
      <c r="DU641" s="492"/>
      <c r="DV641" s="492"/>
      <c r="DW641" s="493"/>
      <c r="DX641" s="490">
        <f t="shared" si="72"/>
        <v>0</v>
      </c>
      <c r="DY641" s="314"/>
      <c r="DZ641" s="314"/>
      <c r="EA641" s="314"/>
      <c r="EB641" s="326"/>
      <c r="EC641" s="222"/>
    </row>
    <row r="642" spans="2:133" ht="15" customHeight="1" x14ac:dyDescent="0.2">
      <c r="B642" s="86" t="str">
        <f t="shared" si="68"/>
        <v/>
      </c>
      <c r="C642" s="255"/>
      <c r="D642" s="439"/>
      <c r="E642" s="440"/>
      <c r="F642" s="440"/>
      <c r="G642" s="440"/>
      <c r="H642" s="440"/>
      <c r="I642" s="440"/>
      <c r="J642" s="440"/>
      <c r="K642" s="440"/>
      <c r="L642" s="440"/>
      <c r="M642" s="440"/>
      <c r="N642" s="440"/>
      <c r="O642" s="440"/>
      <c r="P642" s="440"/>
      <c r="Q642" s="441"/>
      <c r="R642" s="442"/>
      <c r="S642" s="443"/>
      <c r="T642" s="443"/>
      <c r="U642" s="443"/>
      <c r="V642" s="443"/>
      <c r="W642" s="443"/>
      <c r="X642" s="443"/>
      <c r="Y642" s="443"/>
      <c r="Z642" s="443"/>
      <c r="AA642" s="443"/>
      <c r="AB642" s="415"/>
      <c r="AC642" s="416"/>
      <c r="AD642" s="416"/>
      <c r="AE642" s="416"/>
      <c r="AF642" s="417"/>
      <c r="AG642" s="415"/>
      <c r="AH642" s="416"/>
      <c r="AI642" s="416"/>
      <c r="AJ642" s="416"/>
      <c r="AK642" s="417"/>
      <c r="AL642" s="415"/>
      <c r="AM642" s="416"/>
      <c r="AN642" s="416"/>
      <c r="AO642" s="416"/>
      <c r="AP642" s="417"/>
      <c r="AQ642" s="415"/>
      <c r="AR642" s="416"/>
      <c r="AS642" s="416"/>
      <c r="AT642" s="416"/>
      <c r="AU642" s="417"/>
      <c r="AV642" s="424">
        <f t="shared" si="71"/>
        <v>0</v>
      </c>
      <c r="AW642" s="425"/>
      <c r="AX642" s="425"/>
      <c r="AY642" s="425"/>
      <c r="AZ642" s="426"/>
      <c r="DC642" s="222"/>
      <c r="DD642" s="491">
        <f>ROUND(Setup!$AP$6*AB642,0)</f>
        <v>0</v>
      </c>
      <c r="DE642" s="492"/>
      <c r="DF642" s="492"/>
      <c r="DG642" s="492"/>
      <c r="DH642" s="493"/>
      <c r="DI642" s="491">
        <f>ROUND(Setup!$AP$6*AG642,0)</f>
        <v>0</v>
      </c>
      <c r="DJ642" s="492"/>
      <c r="DK642" s="492"/>
      <c r="DL642" s="492"/>
      <c r="DM642" s="493"/>
      <c r="DN642" s="491">
        <f>ROUND(Setup!$AP$6*AL642,0)</f>
        <v>0</v>
      </c>
      <c r="DO642" s="492"/>
      <c r="DP642" s="492"/>
      <c r="DQ642" s="492"/>
      <c r="DR642" s="493"/>
      <c r="DS642" s="491">
        <f>ROUND(Setup!$AP$6*AQ642,0)</f>
        <v>0</v>
      </c>
      <c r="DT642" s="492"/>
      <c r="DU642" s="492"/>
      <c r="DV642" s="492"/>
      <c r="DW642" s="493"/>
      <c r="DX642" s="490">
        <f t="shared" si="72"/>
        <v>0</v>
      </c>
      <c r="DY642" s="314"/>
      <c r="DZ642" s="314"/>
      <c r="EA642" s="314"/>
      <c r="EB642" s="326"/>
      <c r="EC642" s="222"/>
    </row>
    <row r="643" spans="2:133" ht="15" customHeight="1" x14ac:dyDescent="0.2">
      <c r="B643" s="86" t="str">
        <f t="shared" si="68"/>
        <v/>
      </c>
      <c r="C643" s="255"/>
      <c r="D643" s="439"/>
      <c r="E643" s="440"/>
      <c r="F643" s="440"/>
      <c r="G643" s="440"/>
      <c r="H643" s="440"/>
      <c r="I643" s="440"/>
      <c r="J643" s="440"/>
      <c r="K643" s="440"/>
      <c r="L643" s="440"/>
      <c r="M643" s="440"/>
      <c r="N643" s="440"/>
      <c r="O643" s="440"/>
      <c r="P643" s="440"/>
      <c r="Q643" s="441"/>
      <c r="R643" s="442"/>
      <c r="S643" s="443"/>
      <c r="T643" s="443"/>
      <c r="U643" s="443"/>
      <c r="V643" s="443"/>
      <c r="W643" s="443"/>
      <c r="X643" s="443"/>
      <c r="Y643" s="443"/>
      <c r="Z643" s="443"/>
      <c r="AA643" s="443"/>
      <c r="AB643" s="415"/>
      <c r="AC643" s="416"/>
      <c r="AD643" s="416"/>
      <c r="AE643" s="416"/>
      <c r="AF643" s="417"/>
      <c r="AG643" s="415"/>
      <c r="AH643" s="416"/>
      <c r="AI643" s="416"/>
      <c r="AJ643" s="416"/>
      <c r="AK643" s="417"/>
      <c r="AL643" s="415"/>
      <c r="AM643" s="416"/>
      <c r="AN643" s="416"/>
      <c r="AO643" s="416"/>
      <c r="AP643" s="417"/>
      <c r="AQ643" s="415"/>
      <c r="AR643" s="416"/>
      <c r="AS643" s="416"/>
      <c r="AT643" s="416"/>
      <c r="AU643" s="417"/>
      <c r="AV643" s="424">
        <f t="shared" si="71"/>
        <v>0</v>
      </c>
      <c r="AW643" s="425"/>
      <c r="AX643" s="425"/>
      <c r="AY643" s="425"/>
      <c r="AZ643" s="426"/>
      <c r="DC643" s="222"/>
      <c r="DD643" s="491">
        <f>ROUND(Setup!$AP$6*AB643,0)</f>
        <v>0</v>
      </c>
      <c r="DE643" s="492"/>
      <c r="DF643" s="492"/>
      <c r="DG643" s="492"/>
      <c r="DH643" s="493"/>
      <c r="DI643" s="491">
        <f>ROUND(Setup!$AP$6*AG643,0)</f>
        <v>0</v>
      </c>
      <c r="DJ643" s="492"/>
      <c r="DK643" s="492"/>
      <c r="DL643" s="492"/>
      <c r="DM643" s="493"/>
      <c r="DN643" s="491">
        <f>ROUND(Setup!$AP$6*AL643,0)</f>
        <v>0</v>
      </c>
      <c r="DO643" s="492"/>
      <c r="DP643" s="492"/>
      <c r="DQ643" s="492"/>
      <c r="DR643" s="493"/>
      <c r="DS643" s="491">
        <f>ROUND(Setup!$AP$6*AQ643,0)</f>
        <v>0</v>
      </c>
      <c r="DT643" s="492"/>
      <c r="DU643" s="492"/>
      <c r="DV643" s="492"/>
      <c r="DW643" s="493"/>
      <c r="DX643" s="490">
        <f t="shared" si="72"/>
        <v>0</v>
      </c>
      <c r="DY643" s="314"/>
      <c r="DZ643" s="314"/>
      <c r="EA643" s="314"/>
      <c r="EB643" s="326"/>
      <c r="EC643" s="222"/>
    </row>
    <row r="644" spans="2:133" ht="15" customHeight="1" x14ac:dyDescent="0.2">
      <c r="B644" s="86" t="str">
        <f t="shared" si="68"/>
        <v/>
      </c>
      <c r="C644" s="255"/>
      <c r="D644" s="439"/>
      <c r="E644" s="440"/>
      <c r="F644" s="440"/>
      <c r="G644" s="440"/>
      <c r="H644" s="440"/>
      <c r="I644" s="440"/>
      <c r="J644" s="440"/>
      <c r="K644" s="440"/>
      <c r="L644" s="440"/>
      <c r="M644" s="440"/>
      <c r="N644" s="440"/>
      <c r="O644" s="440"/>
      <c r="P644" s="440"/>
      <c r="Q644" s="441"/>
      <c r="R644" s="442"/>
      <c r="S644" s="443"/>
      <c r="T644" s="443"/>
      <c r="U644" s="443"/>
      <c r="V644" s="443"/>
      <c r="W644" s="443"/>
      <c r="X644" s="443"/>
      <c r="Y644" s="443"/>
      <c r="Z644" s="443"/>
      <c r="AA644" s="443"/>
      <c r="AB644" s="415"/>
      <c r="AC644" s="416"/>
      <c r="AD644" s="416"/>
      <c r="AE644" s="416"/>
      <c r="AF644" s="417"/>
      <c r="AG644" s="415"/>
      <c r="AH644" s="416"/>
      <c r="AI644" s="416"/>
      <c r="AJ644" s="416"/>
      <c r="AK644" s="417"/>
      <c r="AL644" s="415"/>
      <c r="AM644" s="416"/>
      <c r="AN644" s="416"/>
      <c r="AO644" s="416"/>
      <c r="AP644" s="417"/>
      <c r="AQ644" s="415"/>
      <c r="AR644" s="416"/>
      <c r="AS644" s="416"/>
      <c r="AT644" s="416"/>
      <c r="AU644" s="417"/>
      <c r="AV644" s="424">
        <f t="shared" si="71"/>
        <v>0</v>
      </c>
      <c r="AW644" s="425"/>
      <c r="AX644" s="425"/>
      <c r="AY644" s="425"/>
      <c r="AZ644" s="426"/>
      <c r="DC644" s="222"/>
      <c r="DD644" s="491">
        <f>ROUND(Setup!$AP$6*AB644,0)</f>
        <v>0</v>
      </c>
      <c r="DE644" s="492"/>
      <c r="DF644" s="492"/>
      <c r="DG644" s="492"/>
      <c r="DH644" s="493"/>
      <c r="DI644" s="491">
        <f>ROUND(Setup!$AP$6*AG644,0)</f>
        <v>0</v>
      </c>
      <c r="DJ644" s="492"/>
      <c r="DK644" s="492"/>
      <c r="DL644" s="492"/>
      <c r="DM644" s="493"/>
      <c r="DN644" s="491">
        <f>ROUND(Setup!$AP$6*AL644,0)</f>
        <v>0</v>
      </c>
      <c r="DO644" s="492"/>
      <c r="DP644" s="492"/>
      <c r="DQ644" s="492"/>
      <c r="DR644" s="493"/>
      <c r="DS644" s="491">
        <f>ROUND(Setup!$AP$6*AQ644,0)</f>
        <v>0</v>
      </c>
      <c r="DT644" s="492"/>
      <c r="DU644" s="492"/>
      <c r="DV644" s="492"/>
      <c r="DW644" s="493"/>
      <c r="DX644" s="490">
        <f t="shared" si="72"/>
        <v>0</v>
      </c>
      <c r="DY644" s="314"/>
      <c r="DZ644" s="314"/>
      <c r="EA644" s="314"/>
      <c r="EB644" s="326"/>
      <c r="EC644" s="222"/>
    </row>
    <row r="645" spans="2:133" ht="15" customHeight="1" x14ac:dyDescent="0.2">
      <c r="B645" s="86" t="str">
        <f t="shared" si="68"/>
        <v/>
      </c>
      <c r="C645" s="255"/>
      <c r="D645" s="439"/>
      <c r="E645" s="440"/>
      <c r="F645" s="440"/>
      <c r="G645" s="440"/>
      <c r="H645" s="440"/>
      <c r="I645" s="440"/>
      <c r="J645" s="440"/>
      <c r="K645" s="440"/>
      <c r="L645" s="440"/>
      <c r="M645" s="440"/>
      <c r="N645" s="440"/>
      <c r="O645" s="440"/>
      <c r="P645" s="440"/>
      <c r="Q645" s="441"/>
      <c r="R645" s="442"/>
      <c r="S645" s="443"/>
      <c r="T645" s="443"/>
      <c r="U645" s="443"/>
      <c r="V645" s="443"/>
      <c r="W645" s="443"/>
      <c r="X645" s="443"/>
      <c r="Y645" s="443"/>
      <c r="Z645" s="443"/>
      <c r="AA645" s="443"/>
      <c r="AB645" s="415"/>
      <c r="AC645" s="416"/>
      <c r="AD645" s="416"/>
      <c r="AE645" s="416"/>
      <c r="AF645" s="417"/>
      <c r="AG645" s="415"/>
      <c r="AH645" s="416"/>
      <c r="AI645" s="416"/>
      <c r="AJ645" s="416"/>
      <c r="AK645" s="417"/>
      <c r="AL645" s="415"/>
      <c r="AM645" s="416"/>
      <c r="AN645" s="416"/>
      <c r="AO645" s="416"/>
      <c r="AP645" s="417"/>
      <c r="AQ645" s="415"/>
      <c r="AR645" s="416"/>
      <c r="AS645" s="416"/>
      <c r="AT645" s="416"/>
      <c r="AU645" s="417"/>
      <c r="AV645" s="424">
        <f t="shared" si="71"/>
        <v>0</v>
      </c>
      <c r="AW645" s="425"/>
      <c r="AX645" s="425"/>
      <c r="AY645" s="425"/>
      <c r="AZ645" s="426"/>
      <c r="DC645" s="222"/>
      <c r="DD645" s="491">
        <f>ROUND(Setup!$AP$6*AB645,0)</f>
        <v>0</v>
      </c>
      <c r="DE645" s="492"/>
      <c r="DF645" s="492"/>
      <c r="DG645" s="492"/>
      <c r="DH645" s="493"/>
      <c r="DI645" s="491">
        <f>ROUND(Setup!$AP$6*AG645,0)</f>
        <v>0</v>
      </c>
      <c r="DJ645" s="492"/>
      <c r="DK645" s="492"/>
      <c r="DL645" s="492"/>
      <c r="DM645" s="493"/>
      <c r="DN645" s="491">
        <f>ROUND(Setup!$AP$6*AL645,0)</f>
        <v>0</v>
      </c>
      <c r="DO645" s="492"/>
      <c r="DP645" s="492"/>
      <c r="DQ645" s="492"/>
      <c r="DR645" s="493"/>
      <c r="DS645" s="491">
        <f>ROUND(Setup!$AP$6*AQ645,0)</f>
        <v>0</v>
      </c>
      <c r="DT645" s="492"/>
      <c r="DU645" s="492"/>
      <c r="DV645" s="492"/>
      <c r="DW645" s="493"/>
      <c r="DX645" s="490">
        <f t="shared" si="72"/>
        <v>0</v>
      </c>
      <c r="DY645" s="314"/>
      <c r="DZ645" s="314"/>
      <c r="EA645" s="314"/>
      <c r="EB645" s="326"/>
      <c r="EC645" s="222"/>
    </row>
    <row r="646" spans="2:133" ht="15" customHeight="1" x14ac:dyDescent="0.2">
      <c r="B646" s="86" t="str">
        <f t="shared" si="68"/>
        <v/>
      </c>
      <c r="C646" s="255"/>
      <c r="D646" s="439"/>
      <c r="E646" s="440"/>
      <c r="F646" s="440"/>
      <c r="G646" s="440"/>
      <c r="H646" s="440"/>
      <c r="I646" s="440"/>
      <c r="J646" s="440"/>
      <c r="K646" s="440"/>
      <c r="L646" s="440"/>
      <c r="M646" s="440"/>
      <c r="N646" s="440"/>
      <c r="O646" s="440"/>
      <c r="P646" s="440"/>
      <c r="Q646" s="441"/>
      <c r="R646" s="442"/>
      <c r="S646" s="443"/>
      <c r="T646" s="443"/>
      <c r="U646" s="443"/>
      <c r="V646" s="443"/>
      <c r="W646" s="443"/>
      <c r="X646" s="443"/>
      <c r="Y646" s="443"/>
      <c r="Z646" s="443"/>
      <c r="AA646" s="443"/>
      <c r="AB646" s="415"/>
      <c r="AC646" s="416"/>
      <c r="AD646" s="416"/>
      <c r="AE646" s="416"/>
      <c r="AF646" s="417"/>
      <c r="AG646" s="415"/>
      <c r="AH646" s="416"/>
      <c r="AI646" s="416"/>
      <c r="AJ646" s="416"/>
      <c r="AK646" s="417"/>
      <c r="AL646" s="415"/>
      <c r="AM646" s="416"/>
      <c r="AN646" s="416"/>
      <c r="AO646" s="416"/>
      <c r="AP646" s="417"/>
      <c r="AQ646" s="415"/>
      <c r="AR646" s="416"/>
      <c r="AS646" s="416"/>
      <c r="AT646" s="416"/>
      <c r="AU646" s="417"/>
      <c r="AV646" s="424">
        <f t="shared" si="71"/>
        <v>0</v>
      </c>
      <c r="AW646" s="425"/>
      <c r="AX646" s="425"/>
      <c r="AY646" s="425"/>
      <c r="AZ646" s="426"/>
      <c r="DC646" s="222"/>
      <c r="DD646" s="491">
        <f>ROUND(Setup!$AP$6*AB646,0)</f>
        <v>0</v>
      </c>
      <c r="DE646" s="492"/>
      <c r="DF646" s="492"/>
      <c r="DG646" s="492"/>
      <c r="DH646" s="493"/>
      <c r="DI646" s="491">
        <f>ROUND(Setup!$AP$6*AG646,0)</f>
        <v>0</v>
      </c>
      <c r="DJ646" s="492"/>
      <c r="DK646" s="492"/>
      <c r="DL646" s="492"/>
      <c r="DM646" s="493"/>
      <c r="DN646" s="491">
        <f>ROUND(Setup!$AP$6*AL646,0)</f>
        <v>0</v>
      </c>
      <c r="DO646" s="492"/>
      <c r="DP646" s="492"/>
      <c r="DQ646" s="492"/>
      <c r="DR646" s="493"/>
      <c r="DS646" s="491">
        <f>ROUND(Setup!$AP$6*AQ646,0)</f>
        <v>0</v>
      </c>
      <c r="DT646" s="492"/>
      <c r="DU646" s="492"/>
      <c r="DV646" s="492"/>
      <c r="DW646" s="493"/>
      <c r="DX646" s="490">
        <f t="shared" si="72"/>
        <v>0</v>
      </c>
      <c r="DY646" s="314"/>
      <c r="DZ646" s="314"/>
      <c r="EA646" s="314"/>
      <c r="EB646" s="326"/>
      <c r="EC646" s="222"/>
    </row>
    <row r="647" spans="2:133" ht="15" customHeight="1" x14ac:dyDescent="0.2">
      <c r="B647" s="86" t="str">
        <f t="shared" si="68"/>
        <v/>
      </c>
      <c r="C647" s="255"/>
      <c r="D647" s="439"/>
      <c r="E647" s="440"/>
      <c r="F647" s="440"/>
      <c r="G647" s="440"/>
      <c r="H647" s="440"/>
      <c r="I647" s="440"/>
      <c r="J647" s="440"/>
      <c r="K647" s="440"/>
      <c r="L647" s="440"/>
      <c r="M647" s="440"/>
      <c r="N647" s="440"/>
      <c r="O647" s="440"/>
      <c r="P647" s="440"/>
      <c r="Q647" s="441"/>
      <c r="R647" s="442"/>
      <c r="S647" s="443"/>
      <c r="T647" s="443"/>
      <c r="U647" s="443"/>
      <c r="V647" s="443"/>
      <c r="W647" s="443"/>
      <c r="X647" s="443"/>
      <c r="Y647" s="443"/>
      <c r="Z647" s="443"/>
      <c r="AA647" s="443"/>
      <c r="AB647" s="415"/>
      <c r="AC647" s="416"/>
      <c r="AD647" s="416"/>
      <c r="AE647" s="416"/>
      <c r="AF647" s="417"/>
      <c r="AG647" s="415"/>
      <c r="AH647" s="416"/>
      <c r="AI647" s="416"/>
      <c r="AJ647" s="416"/>
      <c r="AK647" s="417"/>
      <c r="AL647" s="415"/>
      <c r="AM647" s="416"/>
      <c r="AN647" s="416"/>
      <c r="AO647" s="416"/>
      <c r="AP647" s="417"/>
      <c r="AQ647" s="415"/>
      <c r="AR647" s="416"/>
      <c r="AS647" s="416"/>
      <c r="AT647" s="416"/>
      <c r="AU647" s="417"/>
      <c r="AV647" s="424">
        <f t="shared" si="71"/>
        <v>0</v>
      </c>
      <c r="AW647" s="425"/>
      <c r="AX647" s="425"/>
      <c r="AY647" s="425"/>
      <c r="AZ647" s="426"/>
      <c r="DC647" s="222"/>
      <c r="DD647" s="491">
        <f>ROUND(Setup!$AP$6*AB647,0)</f>
        <v>0</v>
      </c>
      <c r="DE647" s="492"/>
      <c r="DF647" s="492"/>
      <c r="DG647" s="492"/>
      <c r="DH647" s="493"/>
      <c r="DI647" s="491">
        <f>ROUND(Setup!$AP$6*AG647,0)</f>
        <v>0</v>
      </c>
      <c r="DJ647" s="492"/>
      <c r="DK647" s="492"/>
      <c r="DL647" s="492"/>
      <c r="DM647" s="493"/>
      <c r="DN647" s="491">
        <f>ROUND(Setup!$AP$6*AL647,0)</f>
        <v>0</v>
      </c>
      <c r="DO647" s="492"/>
      <c r="DP647" s="492"/>
      <c r="DQ647" s="492"/>
      <c r="DR647" s="493"/>
      <c r="DS647" s="491">
        <f>ROUND(Setup!$AP$6*AQ647,0)</f>
        <v>0</v>
      </c>
      <c r="DT647" s="492"/>
      <c r="DU647" s="492"/>
      <c r="DV647" s="492"/>
      <c r="DW647" s="493"/>
      <c r="DX647" s="490">
        <f t="shared" si="72"/>
        <v>0</v>
      </c>
      <c r="DY647" s="314"/>
      <c r="DZ647" s="314"/>
      <c r="EA647" s="314"/>
      <c r="EB647" s="326"/>
      <c r="EC647" s="222"/>
    </row>
    <row r="648" spans="2:133" ht="15" customHeight="1" x14ac:dyDescent="0.2">
      <c r="B648" s="86" t="str">
        <f t="shared" si="68"/>
        <v/>
      </c>
      <c r="C648" s="255"/>
      <c r="D648" s="439"/>
      <c r="E648" s="440"/>
      <c r="F648" s="440"/>
      <c r="G648" s="440"/>
      <c r="H648" s="440"/>
      <c r="I648" s="440"/>
      <c r="J648" s="440"/>
      <c r="K648" s="440"/>
      <c r="L648" s="440"/>
      <c r="M648" s="440"/>
      <c r="N648" s="440"/>
      <c r="O648" s="440"/>
      <c r="P648" s="440"/>
      <c r="Q648" s="441"/>
      <c r="R648" s="442"/>
      <c r="S648" s="443"/>
      <c r="T648" s="443"/>
      <c r="U648" s="443"/>
      <c r="V648" s="443"/>
      <c r="W648" s="443"/>
      <c r="X648" s="443"/>
      <c r="Y648" s="443"/>
      <c r="Z648" s="443"/>
      <c r="AA648" s="443"/>
      <c r="AB648" s="415"/>
      <c r="AC648" s="416"/>
      <c r="AD648" s="416"/>
      <c r="AE648" s="416"/>
      <c r="AF648" s="417"/>
      <c r="AG648" s="415"/>
      <c r="AH648" s="416"/>
      <c r="AI648" s="416"/>
      <c r="AJ648" s="416"/>
      <c r="AK648" s="417"/>
      <c r="AL648" s="415"/>
      <c r="AM648" s="416"/>
      <c r="AN648" s="416"/>
      <c r="AO648" s="416"/>
      <c r="AP648" s="417"/>
      <c r="AQ648" s="415"/>
      <c r="AR648" s="416"/>
      <c r="AS648" s="416"/>
      <c r="AT648" s="416"/>
      <c r="AU648" s="417"/>
      <c r="AV648" s="424">
        <f t="shared" si="71"/>
        <v>0</v>
      </c>
      <c r="AW648" s="425"/>
      <c r="AX648" s="425"/>
      <c r="AY648" s="425"/>
      <c r="AZ648" s="426"/>
      <c r="DC648" s="222"/>
      <c r="DD648" s="491">
        <f>ROUND(Setup!$AP$6*AB648,0)</f>
        <v>0</v>
      </c>
      <c r="DE648" s="492"/>
      <c r="DF648" s="492"/>
      <c r="DG648" s="492"/>
      <c r="DH648" s="493"/>
      <c r="DI648" s="491">
        <f>ROUND(Setup!$AP$6*AG648,0)</f>
        <v>0</v>
      </c>
      <c r="DJ648" s="492"/>
      <c r="DK648" s="492"/>
      <c r="DL648" s="492"/>
      <c r="DM648" s="493"/>
      <c r="DN648" s="491">
        <f>ROUND(Setup!$AP$6*AL648,0)</f>
        <v>0</v>
      </c>
      <c r="DO648" s="492"/>
      <c r="DP648" s="492"/>
      <c r="DQ648" s="492"/>
      <c r="DR648" s="493"/>
      <c r="DS648" s="491">
        <f>ROUND(Setup!$AP$6*AQ648,0)</f>
        <v>0</v>
      </c>
      <c r="DT648" s="492"/>
      <c r="DU648" s="492"/>
      <c r="DV648" s="492"/>
      <c r="DW648" s="493"/>
      <c r="DX648" s="490">
        <f t="shared" si="72"/>
        <v>0</v>
      </c>
      <c r="DY648" s="314"/>
      <c r="DZ648" s="314"/>
      <c r="EA648" s="314"/>
      <c r="EB648" s="326"/>
      <c r="EC648" s="222"/>
    </row>
    <row r="649" spans="2:133" ht="15" customHeight="1" x14ac:dyDescent="0.2">
      <c r="B649" s="86" t="str">
        <f t="shared" si="68"/>
        <v/>
      </c>
      <c r="C649" s="255"/>
      <c r="D649" s="439"/>
      <c r="E649" s="440"/>
      <c r="F649" s="440"/>
      <c r="G649" s="440"/>
      <c r="H649" s="440"/>
      <c r="I649" s="440"/>
      <c r="J649" s="440"/>
      <c r="K649" s="440"/>
      <c r="L649" s="440"/>
      <c r="M649" s="440"/>
      <c r="N649" s="440"/>
      <c r="O649" s="440"/>
      <c r="P649" s="440"/>
      <c r="Q649" s="441"/>
      <c r="R649" s="442"/>
      <c r="S649" s="443"/>
      <c r="T649" s="443"/>
      <c r="U649" s="443"/>
      <c r="V649" s="443"/>
      <c r="W649" s="443"/>
      <c r="X649" s="443"/>
      <c r="Y649" s="443"/>
      <c r="Z649" s="443"/>
      <c r="AA649" s="443"/>
      <c r="AB649" s="415"/>
      <c r="AC649" s="416"/>
      <c r="AD649" s="416"/>
      <c r="AE649" s="416"/>
      <c r="AF649" s="417"/>
      <c r="AG649" s="415"/>
      <c r="AH649" s="416"/>
      <c r="AI649" s="416"/>
      <c r="AJ649" s="416"/>
      <c r="AK649" s="417"/>
      <c r="AL649" s="415"/>
      <c r="AM649" s="416"/>
      <c r="AN649" s="416"/>
      <c r="AO649" s="416"/>
      <c r="AP649" s="417"/>
      <c r="AQ649" s="415"/>
      <c r="AR649" s="416"/>
      <c r="AS649" s="416"/>
      <c r="AT649" s="416"/>
      <c r="AU649" s="417"/>
      <c r="AV649" s="424">
        <f t="shared" si="71"/>
        <v>0</v>
      </c>
      <c r="AW649" s="425"/>
      <c r="AX649" s="425"/>
      <c r="AY649" s="425"/>
      <c r="AZ649" s="426"/>
      <c r="DC649" s="222"/>
      <c r="DD649" s="491">
        <f>ROUND(Setup!$AP$6*AB649,0)</f>
        <v>0</v>
      </c>
      <c r="DE649" s="492"/>
      <c r="DF649" s="492"/>
      <c r="DG649" s="492"/>
      <c r="DH649" s="493"/>
      <c r="DI649" s="491">
        <f>ROUND(Setup!$AP$6*AG649,0)</f>
        <v>0</v>
      </c>
      <c r="DJ649" s="492"/>
      <c r="DK649" s="492"/>
      <c r="DL649" s="492"/>
      <c r="DM649" s="493"/>
      <c r="DN649" s="491">
        <f>ROUND(Setup!$AP$6*AL649,0)</f>
        <v>0</v>
      </c>
      <c r="DO649" s="492"/>
      <c r="DP649" s="492"/>
      <c r="DQ649" s="492"/>
      <c r="DR649" s="493"/>
      <c r="DS649" s="491">
        <f>ROUND(Setup!$AP$6*AQ649,0)</f>
        <v>0</v>
      </c>
      <c r="DT649" s="492"/>
      <c r="DU649" s="492"/>
      <c r="DV649" s="492"/>
      <c r="DW649" s="493"/>
      <c r="DX649" s="490">
        <f t="shared" si="72"/>
        <v>0</v>
      </c>
      <c r="DY649" s="314"/>
      <c r="DZ649" s="314"/>
      <c r="EA649" s="314"/>
      <c r="EB649" s="326"/>
      <c r="EC649" s="222"/>
    </row>
    <row r="650" spans="2:133" ht="15" customHeight="1" x14ac:dyDescent="0.2">
      <c r="B650" s="86" t="str">
        <f t="shared" si="68"/>
        <v/>
      </c>
      <c r="C650" s="255"/>
      <c r="D650" s="439"/>
      <c r="E650" s="440"/>
      <c r="F650" s="440"/>
      <c r="G650" s="440"/>
      <c r="H650" s="440"/>
      <c r="I650" s="440"/>
      <c r="J650" s="440"/>
      <c r="K650" s="440"/>
      <c r="L650" s="440"/>
      <c r="M650" s="440"/>
      <c r="N650" s="440"/>
      <c r="O650" s="440"/>
      <c r="P650" s="440"/>
      <c r="Q650" s="441"/>
      <c r="R650" s="442"/>
      <c r="S650" s="443"/>
      <c r="T650" s="443"/>
      <c r="U650" s="443"/>
      <c r="V650" s="443"/>
      <c r="W650" s="443"/>
      <c r="X650" s="443"/>
      <c r="Y650" s="443"/>
      <c r="Z650" s="443"/>
      <c r="AA650" s="443"/>
      <c r="AB650" s="415"/>
      <c r="AC650" s="416"/>
      <c r="AD650" s="416"/>
      <c r="AE650" s="416"/>
      <c r="AF650" s="417"/>
      <c r="AG650" s="415"/>
      <c r="AH650" s="416"/>
      <c r="AI650" s="416"/>
      <c r="AJ650" s="416"/>
      <c r="AK650" s="417"/>
      <c r="AL650" s="415"/>
      <c r="AM650" s="416"/>
      <c r="AN650" s="416"/>
      <c r="AO650" s="416"/>
      <c r="AP650" s="417"/>
      <c r="AQ650" s="415"/>
      <c r="AR650" s="416"/>
      <c r="AS650" s="416"/>
      <c r="AT650" s="416"/>
      <c r="AU650" s="417"/>
      <c r="AV650" s="424">
        <f t="shared" si="71"/>
        <v>0</v>
      </c>
      <c r="AW650" s="425"/>
      <c r="AX650" s="425"/>
      <c r="AY650" s="425"/>
      <c r="AZ650" s="426"/>
      <c r="DC650" s="222"/>
      <c r="DD650" s="491">
        <f>ROUND(Setup!$AP$6*AB650,0)</f>
        <v>0</v>
      </c>
      <c r="DE650" s="492"/>
      <c r="DF650" s="492"/>
      <c r="DG650" s="492"/>
      <c r="DH650" s="493"/>
      <c r="DI650" s="491">
        <f>ROUND(Setup!$AP$6*AG650,0)</f>
        <v>0</v>
      </c>
      <c r="DJ650" s="492"/>
      <c r="DK650" s="492"/>
      <c r="DL650" s="492"/>
      <c r="DM650" s="493"/>
      <c r="DN650" s="491">
        <f>ROUND(Setup!$AP$6*AL650,0)</f>
        <v>0</v>
      </c>
      <c r="DO650" s="492"/>
      <c r="DP650" s="492"/>
      <c r="DQ650" s="492"/>
      <c r="DR650" s="493"/>
      <c r="DS650" s="491">
        <f>ROUND(Setup!$AP$6*AQ650,0)</f>
        <v>0</v>
      </c>
      <c r="DT650" s="492"/>
      <c r="DU650" s="492"/>
      <c r="DV650" s="492"/>
      <c r="DW650" s="493"/>
      <c r="DX650" s="490">
        <f t="shared" si="72"/>
        <v>0</v>
      </c>
      <c r="DY650" s="314"/>
      <c r="DZ650" s="314"/>
      <c r="EA650" s="314"/>
      <c r="EB650" s="326"/>
      <c r="EC650" s="222"/>
    </row>
    <row r="651" spans="2:133" ht="15" customHeight="1" x14ac:dyDescent="0.2">
      <c r="B651" s="86" t="str">
        <f t="shared" si="68"/>
        <v/>
      </c>
      <c r="C651" s="255"/>
      <c r="D651" s="439"/>
      <c r="E651" s="440"/>
      <c r="F651" s="440"/>
      <c r="G651" s="440"/>
      <c r="H651" s="440"/>
      <c r="I651" s="440"/>
      <c r="J651" s="440"/>
      <c r="K651" s="440"/>
      <c r="L651" s="440"/>
      <c r="M651" s="440"/>
      <c r="N651" s="440"/>
      <c r="O651" s="440"/>
      <c r="P651" s="440"/>
      <c r="Q651" s="441"/>
      <c r="R651" s="442"/>
      <c r="S651" s="443"/>
      <c r="T651" s="443"/>
      <c r="U651" s="443"/>
      <c r="V651" s="443"/>
      <c r="W651" s="443"/>
      <c r="X651" s="443"/>
      <c r="Y651" s="443"/>
      <c r="Z651" s="443"/>
      <c r="AA651" s="443"/>
      <c r="AB651" s="415"/>
      <c r="AC651" s="416"/>
      <c r="AD651" s="416"/>
      <c r="AE651" s="416"/>
      <c r="AF651" s="417"/>
      <c r="AG651" s="415"/>
      <c r="AH651" s="416"/>
      <c r="AI651" s="416"/>
      <c r="AJ651" s="416"/>
      <c r="AK651" s="417"/>
      <c r="AL651" s="415"/>
      <c r="AM651" s="416"/>
      <c r="AN651" s="416"/>
      <c r="AO651" s="416"/>
      <c r="AP651" s="417"/>
      <c r="AQ651" s="415"/>
      <c r="AR651" s="416"/>
      <c r="AS651" s="416"/>
      <c r="AT651" s="416"/>
      <c r="AU651" s="417"/>
      <c r="AV651" s="424">
        <f t="shared" si="71"/>
        <v>0</v>
      </c>
      <c r="AW651" s="425"/>
      <c r="AX651" s="425"/>
      <c r="AY651" s="425"/>
      <c r="AZ651" s="426"/>
      <c r="DC651" s="222"/>
      <c r="DD651" s="491">
        <f>ROUND(Setup!$AP$6*AB651,0)</f>
        <v>0</v>
      </c>
      <c r="DE651" s="492"/>
      <c r="DF651" s="492"/>
      <c r="DG651" s="492"/>
      <c r="DH651" s="493"/>
      <c r="DI651" s="491">
        <f>ROUND(Setup!$AP$6*AG651,0)</f>
        <v>0</v>
      </c>
      <c r="DJ651" s="492"/>
      <c r="DK651" s="492"/>
      <c r="DL651" s="492"/>
      <c r="DM651" s="493"/>
      <c r="DN651" s="491">
        <f>ROUND(Setup!$AP$6*AL651,0)</f>
        <v>0</v>
      </c>
      <c r="DO651" s="492"/>
      <c r="DP651" s="492"/>
      <c r="DQ651" s="492"/>
      <c r="DR651" s="493"/>
      <c r="DS651" s="491">
        <f>ROUND(Setup!$AP$6*AQ651,0)</f>
        <v>0</v>
      </c>
      <c r="DT651" s="492"/>
      <c r="DU651" s="492"/>
      <c r="DV651" s="492"/>
      <c r="DW651" s="493"/>
      <c r="DX651" s="490">
        <f t="shared" si="72"/>
        <v>0</v>
      </c>
      <c r="DY651" s="314"/>
      <c r="DZ651" s="314"/>
      <c r="EA651" s="314"/>
      <c r="EB651" s="326"/>
      <c r="EC651" s="222"/>
    </row>
    <row r="652" spans="2:133" ht="15" customHeight="1" x14ac:dyDescent="0.2">
      <c r="B652" s="86" t="str">
        <f t="shared" si="68"/>
        <v/>
      </c>
      <c r="C652" s="255"/>
      <c r="D652" s="439"/>
      <c r="E652" s="440"/>
      <c r="F652" s="440"/>
      <c r="G652" s="440"/>
      <c r="H652" s="440"/>
      <c r="I652" s="440"/>
      <c r="J652" s="440"/>
      <c r="K652" s="440"/>
      <c r="L652" s="440"/>
      <c r="M652" s="440"/>
      <c r="N652" s="440"/>
      <c r="O652" s="440"/>
      <c r="P652" s="440"/>
      <c r="Q652" s="441"/>
      <c r="R652" s="442"/>
      <c r="S652" s="443"/>
      <c r="T652" s="443"/>
      <c r="U652" s="443"/>
      <c r="V652" s="443"/>
      <c r="W652" s="443"/>
      <c r="X652" s="443"/>
      <c r="Y652" s="443"/>
      <c r="Z652" s="443"/>
      <c r="AA652" s="443"/>
      <c r="AB652" s="415"/>
      <c r="AC652" s="416"/>
      <c r="AD652" s="416"/>
      <c r="AE652" s="416"/>
      <c r="AF652" s="417"/>
      <c r="AG652" s="415"/>
      <c r="AH652" s="416"/>
      <c r="AI652" s="416"/>
      <c r="AJ652" s="416"/>
      <c r="AK652" s="417"/>
      <c r="AL652" s="415"/>
      <c r="AM652" s="416"/>
      <c r="AN652" s="416"/>
      <c r="AO652" s="416"/>
      <c r="AP652" s="417"/>
      <c r="AQ652" s="415"/>
      <c r="AR652" s="416"/>
      <c r="AS652" s="416"/>
      <c r="AT652" s="416"/>
      <c r="AU652" s="417"/>
      <c r="AV652" s="424">
        <f t="shared" si="71"/>
        <v>0</v>
      </c>
      <c r="AW652" s="425"/>
      <c r="AX652" s="425"/>
      <c r="AY652" s="425"/>
      <c r="AZ652" s="426"/>
      <c r="DC652" s="222"/>
      <c r="DD652" s="491">
        <f>ROUND(Setup!$AP$6*AB652,0)</f>
        <v>0</v>
      </c>
      <c r="DE652" s="492"/>
      <c r="DF652" s="492"/>
      <c r="DG652" s="492"/>
      <c r="DH652" s="493"/>
      <c r="DI652" s="491">
        <f>ROUND(Setup!$AP$6*AG652,0)</f>
        <v>0</v>
      </c>
      <c r="DJ652" s="492"/>
      <c r="DK652" s="492"/>
      <c r="DL652" s="492"/>
      <c r="DM652" s="493"/>
      <c r="DN652" s="491">
        <f>ROUND(Setup!$AP$6*AL652,0)</f>
        <v>0</v>
      </c>
      <c r="DO652" s="492"/>
      <c r="DP652" s="492"/>
      <c r="DQ652" s="492"/>
      <c r="DR652" s="493"/>
      <c r="DS652" s="491">
        <f>ROUND(Setup!$AP$6*AQ652,0)</f>
        <v>0</v>
      </c>
      <c r="DT652" s="492"/>
      <c r="DU652" s="492"/>
      <c r="DV652" s="492"/>
      <c r="DW652" s="493"/>
      <c r="DX652" s="490">
        <f t="shared" si="72"/>
        <v>0</v>
      </c>
      <c r="DY652" s="314"/>
      <c r="DZ652" s="314"/>
      <c r="EA652" s="314"/>
      <c r="EB652" s="326"/>
      <c r="EC652" s="222"/>
    </row>
    <row r="653" spans="2:133" ht="15" customHeight="1" x14ac:dyDescent="0.2">
      <c r="B653" s="86" t="str">
        <f t="shared" si="68"/>
        <v/>
      </c>
      <c r="C653" s="255"/>
      <c r="D653" s="439"/>
      <c r="E653" s="440"/>
      <c r="F653" s="440"/>
      <c r="G653" s="440"/>
      <c r="H653" s="440"/>
      <c r="I653" s="440"/>
      <c r="J653" s="440"/>
      <c r="K653" s="440"/>
      <c r="L653" s="440"/>
      <c r="M653" s="440"/>
      <c r="N653" s="440"/>
      <c r="O653" s="440"/>
      <c r="P653" s="440"/>
      <c r="Q653" s="441"/>
      <c r="R653" s="442"/>
      <c r="S653" s="443"/>
      <c r="T653" s="443"/>
      <c r="U653" s="443"/>
      <c r="V653" s="443"/>
      <c r="W653" s="443"/>
      <c r="X653" s="443"/>
      <c r="Y653" s="443"/>
      <c r="Z653" s="443"/>
      <c r="AA653" s="443"/>
      <c r="AB653" s="415"/>
      <c r="AC653" s="416"/>
      <c r="AD653" s="416"/>
      <c r="AE653" s="416"/>
      <c r="AF653" s="417"/>
      <c r="AG653" s="415"/>
      <c r="AH653" s="416"/>
      <c r="AI653" s="416"/>
      <c r="AJ653" s="416"/>
      <c r="AK653" s="417"/>
      <c r="AL653" s="415"/>
      <c r="AM653" s="416"/>
      <c r="AN653" s="416"/>
      <c r="AO653" s="416"/>
      <c r="AP653" s="417"/>
      <c r="AQ653" s="415"/>
      <c r="AR653" s="416"/>
      <c r="AS653" s="416"/>
      <c r="AT653" s="416"/>
      <c r="AU653" s="417"/>
      <c r="AV653" s="424">
        <f t="shared" si="71"/>
        <v>0</v>
      </c>
      <c r="AW653" s="425"/>
      <c r="AX653" s="425"/>
      <c r="AY653" s="425"/>
      <c r="AZ653" s="426"/>
      <c r="DC653" s="222"/>
      <c r="DD653" s="491">
        <f>ROUND(Setup!$AP$6*AB653,0)</f>
        <v>0</v>
      </c>
      <c r="DE653" s="492"/>
      <c r="DF653" s="492"/>
      <c r="DG653" s="492"/>
      <c r="DH653" s="493"/>
      <c r="DI653" s="491">
        <f>ROUND(Setup!$AP$6*AG653,0)</f>
        <v>0</v>
      </c>
      <c r="DJ653" s="492"/>
      <c r="DK653" s="492"/>
      <c r="DL653" s="492"/>
      <c r="DM653" s="493"/>
      <c r="DN653" s="491">
        <f>ROUND(Setup!$AP$6*AL653,0)</f>
        <v>0</v>
      </c>
      <c r="DO653" s="492"/>
      <c r="DP653" s="492"/>
      <c r="DQ653" s="492"/>
      <c r="DR653" s="493"/>
      <c r="DS653" s="491">
        <f>ROUND(Setup!$AP$6*AQ653,0)</f>
        <v>0</v>
      </c>
      <c r="DT653" s="492"/>
      <c r="DU653" s="492"/>
      <c r="DV653" s="492"/>
      <c r="DW653" s="493"/>
      <c r="DX653" s="490">
        <f t="shared" si="72"/>
        <v>0</v>
      </c>
      <c r="DY653" s="314"/>
      <c r="DZ653" s="314"/>
      <c r="EA653" s="314"/>
      <c r="EB653" s="326"/>
      <c r="EC653" s="222"/>
    </row>
    <row r="654" spans="2:133" ht="15" customHeight="1" x14ac:dyDescent="0.2">
      <c r="B654" s="86" t="str">
        <f t="shared" si="68"/>
        <v/>
      </c>
      <c r="C654" s="255"/>
      <c r="D654" s="439"/>
      <c r="E654" s="440"/>
      <c r="F654" s="440"/>
      <c r="G654" s="440"/>
      <c r="H654" s="440"/>
      <c r="I654" s="440"/>
      <c r="J654" s="440"/>
      <c r="K654" s="440"/>
      <c r="L654" s="440"/>
      <c r="M654" s="440"/>
      <c r="N654" s="440"/>
      <c r="O654" s="440"/>
      <c r="P654" s="440"/>
      <c r="Q654" s="441"/>
      <c r="R654" s="442"/>
      <c r="S654" s="443"/>
      <c r="T654" s="443"/>
      <c r="U654" s="443"/>
      <c r="V654" s="443"/>
      <c r="W654" s="443"/>
      <c r="X654" s="443"/>
      <c r="Y654" s="443"/>
      <c r="Z654" s="443"/>
      <c r="AA654" s="443"/>
      <c r="AB654" s="415"/>
      <c r="AC654" s="416"/>
      <c r="AD654" s="416"/>
      <c r="AE654" s="416"/>
      <c r="AF654" s="417"/>
      <c r="AG654" s="415"/>
      <c r="AH654" s="416"/>
      <c r="AI654" s="416"/>
      <c r="AJ654" s="416"/>
      <c r="AK654" s="417"/>
      <c r="AL654" s="415"/>
      <c r="AM654" s="416"/>
      <c r="AN654" s="416"/>
      <c r="AO654" s="416"/>
      <c r="AP654" s="417"/>
      <c r="AQ654" s="415"/>
      <c r="AR654" s="416"/>
      <c r="AS654" s="416"/>
      <c r="AT654" s="416"/>
      <c r="AU654" s="417"/>
      <c r="AV654" s="424">
        <f t="shared" si="71"/>
        <v>0</v>
      </c>
      <c r="AW654" s="425"/>
      <c r="AX654" s="425"/>
      <c r="AY654" s="425"/>
      <c r="AZ654" s="426"/>
      <c r="DC654" s="222"/>
      <c r="DD654" s="491">
        <f>ROUND(Setup!$AP$6*AB654,0)</f>
        <v>0</v>
      </c>
      <c r="DE654" s="492"/>
      <c r="DF654" s="492"/>
      <c r="DG654" s="492"/>
      <c r="DH654" s="493"/>
      <c r="DI654" s="491">
        <f>ROUND(Setup!$AP$6*AG654,0)</f>
        <v>0</v>
      </c>
      <c r="DJ654" s="492"/>
      <c r="DK654" s="492"/>
      <c r="DL654" s="492"/>
      <c r="DM654" s="493"/>
      <c r="DN654" s="491">
        <f>ROUND(Setup!$AP$6*AL654,0)</f>
        <v>0</v>
      </c>
      <c r="DO654" s="492"/>
      <c r="DP654" s="492"/>
      <c r="DQ654" s="492"/>
      <c r="DR654" s="493"/>
      <c r="DS654" s="491">
        <f>ROUND(Setup!$AP$6*AQ654,0)</f>
        <v>0</v>
      </c>
      <c r="DT654" s="492"/>
      <c r="DU654" s="492"/>
      <c r="DV654" s="492"/>
      <c r="DW654" s="493"/>
      <c r="DX654" s="490">
        <f t="shared" si="72"/>
        <v>0</v>
      </c>
      <c r="DY654" s="314"/>
      <c r="DZ654" s="314"/>
      <c r="EA654" s="314"/>
      <c r="EB654" s="326"/>
      <c r="EC654" s="222"/>
    </row>
    <row r="655" spans="2:133" ht="15" customHeight="1" thickBot="1" x14ac:dyDescent="0.25">
      <c r="B655" s="86" t="str">
        <f t="shared" si="68"/>
        <v/>
      </c>
      <c r="C655" s="256"/>
      <c r="D655" s="471"/>
      <c r="E655" s="472"/>
      <c r="F655" s="472"/>
      <c r="G655" s="472"/>
      <c r="H655" s="472"/>
      <c r="I655" s="472"/>
      <c r="J655" s="472"/>
      <c r="K655" s="472"/>
      <c r="L655" s="472"/>
      <c r="M655" s="472"/>
      <c r="N655" s="472"/>
      <c r="O655" s="472"/>
      <c r="P655" s="472"/>
      <c r="Q655" s="473"/>
      <c r="R655" s="435"/>
      <c r="S655" s="436"/>
      <c r="T655" s="436"/>
      <c r="U655" s="436"/>
      <c r="V655" s="436"/>
      <c r="W655" s="436"/>
      <c r="X655" s="436"/>
      <c r="Y655" s="436"/>
      <c r="Z655" s="436"/>
      <c r="AA655" s="468"/>
      <c r="AB655" s="421"/>
      <c r="AC655" s="422"/>
      <c r="AD655" s="422"/>
      <c r="AE655" s="422"/>
      <c r="AF655" s="423"/>
      <c r="AG655" s="421"/>
      <c r="AH655" s="422"/>
      <c r="AI655" s="422"/>
      <c r="AJ655" s="422"/>
      <c r="AK655" s="423"/>
      <c r="AL655" s="421"/>
      <c r="AM655" s="422"/>
      <c r="AN655" s="422"/>
      <c r="AO655" s="422"/>
      <c r="AP655" s="423"/>
      <c r="AQ655" s="421"/>
      <c r="AR655" s="422"/>
      <c r="AS655" s="422"/>
      <c r="AT655" s="422"/>
      <c r="AU655" s="423"/>
      <c r="AV655" s="424">
        <f t="shared" si="71"/>
        <v>0</v>
      </c>
      <c r="AW655" s="425"/>
      <c r="AX655" s="425"/>
      <c r="AY655" s="425"/>
      <c r="AZ655" s="426"/>
      <c r="DC655" s="222"/>
      <c r="DD655" s="491">
        <f>ROUND(Setup!$AP$6*AB655,0)</f>
        <v>0</v>
      </c>
      <c r="DE655" s="492"/>
      <c r="DF655" s="492"/>
      <c r="DG655" s="492"/>
      <c r="DH655" s="493"/>
      <c r="DI655" s="491">
        <f>ROUND(Setup!$AP$6*AG655,0)</f>
        <v>0</v>
      </c>
      <c r="DJ655" s="492"/>
      <c r="DK655" s="492"/>
      <c r="DL655" s="492"/>
      <c r="DM655" s="493"/>
      <c r="DN655" s="491">
        <f>ROUND(Setup!$AP$6*AL655,0)</f>
        <v>0</v>
      </c>
      <c r="DO655" s="492"/>
      <c r="DP655" s="492"/>
      <c r="DQ655" s="492"/>
      <c r="DR655" s="493"/>
      <c r="DS655" s="491">
        <f>ROUND(Setup!$AP$6*AQ655,0)</f>
        <v>0</v>
      </c>
      <c r="DT655" s="492"/>
      <c r="DU655" s="492"/>
      <c r="DV655" s="492"/>
      <c r="DW655" s="493"/>
      <c r="DX655" s="490">
        <f t="shared" si="72"/>
        <v>0</v>
      </c>
      <c r="DY655" s="314"/>
      <c r="DZ655" s="314"/>
      <c r="EA655" s="314"/>
      <c r="EB655" s="326"/>
      <c r="EC655" s="222"/>
    </row>
    <row r="656" spans="2:133" ht="15" customHeight="1" thickTop="1" thickBot="1" x14ac:dyDescent="0.25">
      <c r="C656" s="437" t="str">
        <f>C527&amp;" TOTALT"</f>
        <v xml:space="preserve">  TOTALT</v>
      </c>
      <c r="D656" s="437"/>
      <c r="E656" s="437"/>
      <c r="F656" s="437"/>
      <c r="G656" s="437"/>
      <c r="H656" s="437"/>
      <c r="I656" s="437"/>
      <c r="J656" s="437"/>
      <c r="K656" s="437"/>
      <c r="L656" s="437"/>
      <c r="M656" s="437"/>
      <c r="N656" s="437"/>
      <c r="O656" s="437"/>
      <c r="P656" s="437"/>
      <c r="Q656" s="437"/>
      <c r="R656" s="438"/>
      <c r="S656" s="438"/>
      <c r="T656" s="438"/>
      <c r="U656" s="438"/>
      <c r="V656" s="438"/>
      <c r="W656" s="438"/>
      <c r="X656" s="438"/>
      <c r="Y656" s="438"/>
      <c r="Z656" s="438"/>
      <c r="AA656" s="438"/>
      <c r="AB656" s="431" t="str">
        <f>IF(AC528="","",SUM(AB530:AF655)-(2*SUMIF($R530:$AA655,$EG$94,AB530:AF655)))</f>
        <v/>
      </c>
      <c r="AC656" s="431"/>
      <c r="AD656" s="431"/>
      <c r="AE656" s="431"/>
      <c r="AF656" s="431"/>
      <c r="AG656" s="431" t="str">
        <f>IF(AH528="","",SUM(AG530:AK655)-(2*SUMIF($R530:$AA655,$EG$94,AG530:AK655)))</f>
        <v/>
      </c>
      <c r="AH656" s="431"/>
      <c r="AI656" s="431"/>
      <c r="AJ656" s="431"/>
      <c r="AK656" s="431"/>
      <c r="AL656" s="431" t="str">
        <f>IF(AM528="","",SUM(AL530:AP655)-(2*SUMIF($R530:$AA655,$EG$94,AL530:AP655)))</f>
        <v/>
      </c>
      <c r="AM656" s="431"/>
      <c r="AN656" s="431"/>
      <c r="AO656" s="431"/>
      <c r="AP656" s="431"/>
      <c r="AQ656" s="431" t="str">
        <f>IF(AR528="","",SUM(AQ530:AU655)-(2*SUMIF($R530:$AA655,$EG$94,AQ530:AU655)))</f>
        <v/>
      </c>
      <c r="AR656" s="431"/>
      <c r="AS656" s="431"/>
      <c r="AT656" s="431"/>
      <c r="AU656" s="431"/>
      <c r="AV656" s="431">
        <f>SUM(AB656:AU656)</f>
        <v>0</v>
      </c>
      <c r="AW656" s="431"/>
      <c r="AX656" s="431"/>
      <c r="AY656" s="431"/>
      <c r="AZ656" s="431"/>
      <c r="BC656" s="257"/>
      <c r="BD656" s="257"/>
      <c r="BE656" s="257"/>
      <c r="BF656" s="257"/>
      <c r="BG656" s="257"/>
      <c r="BH656" s="257"/>
      <c r="BI656" s="257"/>
      <c r="BJ656" s="257"/>
      <c r="BK656" s="257"/>
      <c r="BL656" s="257"/>
      <c r="BM656" s="257"/>
      <c r="BN656" s="257"/>
      <c r="BO656" s="257"/>
      <c r="BP656" s="257"/>
      <c r="BQ656" s="257"/>
      <c r="BR656" s="257"/>
      <c r="BS656" s="257"/>
      <c r="BT656" s="257"/>
      <c r="DC656" s="222"/>
      <c r="DD656" s="494" t="str">
        <f>IF(DE528="","",SUM(DD530:DH655)-(2*SUMIF($R530:$AA655,$EG$94,DD530:DH655)))</f>
        <v/>
      </c>
      <c r="DE656" s="494"/>
      <c r="DF656" s="494"/>
      <c r="DG656" s="494"/>
      <c r="DH656" s="494"/>
      <c r="DI656" s="494" t="str">
        <f>IF(DJ528="","",SUM(DI530:DM655)-(2*SUMIF($R530:$AA655,$EG$94,DI530:DM655)))</f>
        <v/>
      </c>
      <c r="DJ656" s="494"/>
      <c r="DK656" s="494"/>
      <c r="DL656" s="494"/>
      <c r="DM656" s="494"/>
      <c r="DN656" s="494" t="str">
        <f>IF(DO528="","",SUM(DN530:DR655)-(2*SUMIF($R530:$AA655,$EG$94,DN530:DR655)))</f>
        <v/>
      </c>
      <c r="DO656" s="494"/>
      <c r="DP656" s="494"/>
      <c r="DQ656" s="494"/>
      <c r="DR656" s="494"/>
      <c r="DS656" s="494" t="str">
        <f>IF(DT528="","",SUM(DS530:DW655)-(2*SUMIF($R530:$AA655,$EG$94,DS530:DW655)))</f>
        <v/>
      </c>
      <c r="DT656" s="494"/>
      <c r="DU656" s="494"/>
      <c r="DV656" s="494"/>
      <c r="DW656" s="494"/>
      <c r="DX656" s="494">
        <f>SUM(DD656:DW656)</f>
        <v>0</v>
      </c>
      <c r="DY656" s="494"/>
      <c r="DZ656" s="494"/>
      <c r="EA656" s="494"/>
      <c r="EB656" s="494"/>
      <c r="EC656" s="222"/>
    </row>
    <row r="657" spans="2:133" ht="15" customHeight="1" thickTop="1" x14ac:dyDescent="0.2">
      <c r="DC657" s="222"/>
      <c r="DD657" s="182"/>
      <c r="DE657" s="182"/>
      <c r="DF657" s="182"/>
      <c r="DG657" s="182"/>
      <c r="DH657" s="182"/>
      <c r="DI657" s="182"/>
      <c r="DJ657" s="182"/>
      <c r="DK657" s="182"/>
      <c r="DL657" s="182"/>
      <c r="DM657" s="182"/>
      <c r="DN657" s="182"/>
      <c r="DO657" s="182"/>
      <c r="DP657" s="182"/>
      <c r="DQ657" s="182"/>
      <c r="DR657" s="182"/>
      <c r="DS657" s="182"/>
      <c r="DT657" s="182"/>
      <c r="DU657" s="182"/>
      <c r="DV657" s="182"/>
      <c r="DW657" s="182"/>
      <c r="DX657" s="182"/>
      <c r="DY657" s="182"/>
      <c r="DZ657" s="182"/>
      <c r="EA657" s="182"/>
      <c r="EB657" s="182"/>
      <c r="EC657" s="222"/>
    </row>
    <row r="658" spans="2:133" ht="15" customHeight="1" thickBot="1" x14ac:dyDescent="0.25">
      <c r="C658" s="446" t="str">
        <f>+Setup!B21&amp;" "&amp;Setup!C21:P21</f>
        <v xml:space="preserve"> </v>
      </c>
      <c r="D658" s="446"/>
      <c r="E658" s="446"/>
      <c r="F658" s="446"/>
      <c r="G658" s="446"/>
      <c r="H658" s="446"/>
      <c r="I658" s="446"/>
      <c r="J658" s="446"/>
      <c r="K658" s="446"/>
      <c r="L658" s="446"/>
      <c r="M658" s="446"/>
      <c r="N658" s="446"/>
      <c r="O658" s="446"/>
      <c r="P658" s="446"/>
      <c r="Q658" s="446"/>
      <c r="DC658" s="222"/>
      <c r="DD658" s="182"/>
      <c r="DE658" s="182"/>
      <c r="DF658" s="182"/>
      <c r="DG658" s="182"/>
      <c r="DH658" s="182"/>
      <c r="DI658" s="182"/>
      <c r="DJ658" s="182"/>
      <c r="DK658" s="182"/>
      <c r="DL658" s="182"/>
      <c r="DM658" s="182"/>
      <c r="DN658" s="182"/>
      <c r="DO658" s="182"/>
      <c r="DP658" s="182"/>
      <c r="DQ658" s="182"/>
      <c r="DR658" s="182"/>
      <c r="DS658" s="182"/>
      <c r="DT658" s="182"/>
      <c r="DU658" s="182"/>
      <c r="DV658" s="182"/>
      <c r="DW658" s="182"/>
      <c r="DX658" s="182"/>
      <c r="DY658" s="182"/>
      <c r="DZ658" s="182"/>
      <c r="EA658" s="182"/>
      <c r="EB658" s="182"/>
      <c r="EC658" s="222"/>
    </row>
    <row r="659" spans="2:133" ht="15" customHeight="1" thickTop="1" x14ac:dyDescent="0.2">
      <c r="C659" s="444" t="s">
        <v>45</v>
      </c>
      <c r="D659" s="444" t="s">
        <v>54</v>
      </c>
      <c r="E659" s="444"/>
      <c r="F659" s="444"/>
      <c r="G659" s="444"/>
      <c r="H659" s="444"/>
      <c r="I659" s="444"/>
      <c r="J659" s="444"/>
      <c r="K659" s="444"/>
      <c r="L659" s="444"/>
      <c r="M659" s="444"/>
      <c r="N659" s="444"/>
      <c r="O659" s="444"/>
      <c r="P659" s="444"/>
      <c r="Q659" s="444"/>
      <c r="R659" s="447" t="s">
        <v>73</v>
      </c>
      <c r="S659" s="447"/>
      <c r="T659" s="447"/>
      <c r="U659" s="447"/>
      <c r="V659" s="447"/>
      <c r="W659" s="447"/>
      <c r="X659" s="447"/>
      <c r="Y659" s="447"/>
      <c r="Z659" s="447"/>
      <c r="AA659" s="447"/>
      <c r="AB659" s="225"/>
      <c r="AC659" s="430" t="str">
        <f>IF(Setup!$K$9="","",Setup!$K$9)</f>
        <v/>
      </c>
      <c r="AD659" s="430"/>
      <c r="AE659" s="430"/>
      <c r="AF659" s="430"/>
      <c r="AG659" s="226"/>
      <c r="AH659" s="430" t="str">
        <f>IF(Setup!$K$10="","",Setup!$K$10)</f>
        <v/>
      </c>
      <c r="AI659" s="430"/>
      <c r="AJ659" s="430"/>
      <c r="AK659" s="430"/>
      <c r="AL659" s="226"/>
      <c r="AM659" s="430" t="str">
        <f>IF(Setup!$K$11="","",Setup!$K$11)</f>
        <v/>
      </c>
      <c r="AN659" s="430"/>
      <c r="AO659" s="430"/>
      <c r="AP659" s="430"/>
      <c r="AQ659" s="226"/>
      <c r="AR659" s="430" t="str">
        <f>IF(Setup!$K$12="","",Setup!$K$12)</f>
        <v/>
      </c>
      <c r="AS659" s="430"/>
      <c r="AT659" s="430"/>
      <c r="AU659" s="430"/>
      <c r="AV659" s="227"/>
      <c r="AW659" s="427" t="s">
        <v>14</v>
      </c>
      <c r="AX659" s="427"/>
      <c r="AY659" s="427"/>
      <c r="AZ659" s="427"/>
      <c r="DC659" s="222"/>
      <c r="DD659" s="231"/>
      <c r="DE659" s="489" t="str">
        <f>IF(Setup!$K$9="","",Setup!$K$9)</f>
        <v/>
      </c>
      <c r="DF659" s="489"/>
      <c r="DG659" s="489"/>
      <c r="DH659" s="489"/>
      <c r="DI659" s="232"/>
      <c r="DJ659" s="489" t="str">
        <f>IF(Setup!$K$10="","",Setup!$K$10)</f>
        <v/>
      </c>
      <c r="DK659" s="489"/>
      <c r="DL659" s="489"/>
      <c r="DM659" s="489"/>
      <c r="DN659" s="232"/>
      <c r="DO659" s="489" t="str">
        <f>IF(Setup!$K$11="","",Setup!$K$11)</f>
        <v/>
      </c>
      <c r="DP659" s="489"/>
      <c r="DQ659" s="489"/>
      <c r="DR659" s="489"/>
      <c r="DS659" s="232"/>
      <c r="DT659" s="489" t="str">
        <f>IF(Setup!$K$12="","",Setup!$K$12)</f>
        <v/>
      </c>
      <c r="DU659" s="489"/>
      <c r="DV659" s="489"/>
      <c r="DW659" s="489"/>
      <c r="DX659" s="233"/>
      <c r="DY659" s="486" t="s">
        <v>14</v>
      </c>
      <c r="DZ659" s="486"/>
      <c r="EA659" s="486"/>
      <c r="EB659" s="486"/>
      <c r="EC659" s="222"/>
    </row>
    <row r="660" spans="2:133" ht="15" customHeight="1" thickBot="1" x14ac:dyDescent="0.25">
      <c r="C660" s="445"/>
      <c r="D660" s="445"/>
      <c r="E660" s="445"/>
      <c r="F660" s="445"/>
      <c r="G660" s="445"/>
      <c r="H660" s="445"/>
      <c r="I660" s="445"/>
      <c r="J660" s="445"/>
      <c r="K660" s="445"/>
      <c r="L660" s="445"/>
      <c r="M660" s="445"/>
      <c r="N660" s="445"/>
      <c r="O660" s="445"/>
      <c r="P660" s="445"/>
      <c r="Q660" s="445"/>
      <c r="R660" s="448"/>
      <c r="S660" s="448"/>
      <c r="T660" s="448"/>
      <c r="U660" s="448"/>
      <c r="V660" s="448"/>
      <c r="W660" s="448"/>
      <c r="X660" s="448"/>
      <c r="Y660" s="448"/>
      <c r="Z660" s="448"/>
      <c r="AA660" s="448"/>
      <c r="AB660" s="234"/>
      <c r="AC660" s="429" t="str">
        <f>IF(AC659="","","Kostn.")</f>
        <v/>
      </c>
      <c r="AD660" s="429"/>
      <c r="AE660" s="429"/>
      <c r="AF660" s="429"/>
      <c r="AG660" s="234"/>
      <c r="AH660" s="429" t="str">
        <f>IF(AH659="","","Kostn.")</f>
        <v/>
      </c>
      <c r="AI660" s="429"/>
      <c r="AJ660" s="429"/>
      <c r="AK660" s="429"/>
      <c r="AL660" s="234"/>
      <c r="AM660" s="429" t="str">
        <f>IF(AM659="","","Kostn.")</f>
        <v/>
      </c>
      <c r="AN660" s="429"/>
      <c r="AO660" s="429"/>
      <c r="AP660" s="429"/>
      <c r="AQ660" s="234"/>
      <c r="AR660" s="429" t="str">
        <f>IF(AR659="","","Kostn.")</f>
        <v/>
      </c>
      <c r="AS660" s="429"/>
      <c r="AT660" s="429"/>
      <c r="AU660" s="429"/>
      <c r="AV660" s="235"/>
      <c r="AW660" s="428"/>
      <c r="AX660" s="428"/>
      <c r="AY660" s="428"/>
      <c r="AZ660" s="428"/>
      <c r="DC660" s="222"/>
      <c r="DD660" s="236"/>
      <c r="DE660" s="488" t="str">
        <f>IF(DE659="","","Kostn.")</f>
        <v/>
      </c>
      <c r="DF660" s="488"/>
      <c r="DG660" s="488"/>
      <c r="DH660" s="488"/>
      <c r="DI660" s="236"/>
      <c r="DJ660" s="488" t="str">
        <f>IF(DJ659="","","Kostn.")</f>
        <v/>
      </c>
      <c r="DK660" s="488"/>
      <c r="DL660" s="488"/>
      <c r="DM660" s="488"/>
      <c r="DN660" s="236"/>
      <c r="DO660" s="488" t="str">
        <f>IF(DO659="","","Kostn.")</f>
        <v/>
      </c>
      <c r="DP660" s="488"/>
      <c r="DQ660" s="488"/>
      <c r="DR660" s="488"/>
      <c r="DS660" s="236"/>
      <c r="DT660" s="488" t="str">
        <f>IF(DT659="","","Kostn.")</f>
        <v/>
      </c>
      <c r="DU660" s="488"/>
      <c r="DV660" s="488"/>
      <c r="DW660" s="488"/>
      <c r="DX660" s="237"/>
      <c r="DY660" s="487"/>
      <c r="DZ660" s="487"/>
      <c r="EA660" s="487"/>
      <c r="EB660" s="487"/>
      <c r="EC660" s="222"/>
    </row>
    <row r="661" spans="2:133" ht="15" customHeight="1" thickTop="1" x14ac:dyDescent="0.2">
      <c r="B661" s="86" t="str">
        <f t="shared" ref="B661:B724" si="73">IF(C661="","",VLOOKUP(C661,$CP$11:$CQ$152,2,FALSE))</f>
        <v/>
      </c>
      <c r="C661" s="245"/>
      <c r="D661" s="449"/>
      <c r="E661" s="450"/>
      <c r="F661" s="450"/>
      <c r="G661" s="450"/>
      <c r="H661" s="450"/>
      <c r="I661" s="450"/>
      <c r="J661" s="450"/>
      <c r="K661" s="450"/>
      <c r="L661" s="450"/>
      <c r="M661" s="450"/>
      <c r="N661" s="450"/>
      <c r="O661" s="450"/>
      <c r="P661" s="450"/>
      <c r="Q661" s="451"/>
      <c r="R661" s="455"/>
      <c r="S661" s="456"/>
      <c r="T661" s="456"/>
      <c r="U661" s="456"/>
      <c r="V661" s="456"/>
      <c r="W661" s="456"/>
      <c r="X661" s="456"/>
      <c r="Y661" s="456"/>
      <c r="Z661" s="456"/>
      <c r="AA661" s="456"/>
      <c r="AB661" s="452"/>
      <c r="AC661" s="453"/>
      <c r="AD661" s="453"/>
      <c r="AE661" s="453"/>
      <c r="AF661" s="454"/>
      <c r="AG661" s="452"/>
      <c r="AH661" s="453"/>
      <c r="AI661" s="453"/>
      <c r="AJ661" s="453"/>
      <c r="AK661" s="454"/>
      <c r="AL661" s="452"/>
      <c r="AM661" s="453"/>
      <c r="AN661" s="453"/>
      <c r="AO661" s="453"/>
      <c r="AP661" s="454"/>
      <c r="AQ661" s="452"/>
      <c r="AR661" s="453"/>
      <c r="AS661" s="453"/>
      <c r="AT661" s="453"/>
      <c r="AU661" s="454"/>
      <c r="AV661" s="477">
        <f t="shared" ref="AV661:AV670" si="74">ROUND((SUM(AB661:AU661)),0)</f>
        <v>0</v>
      </c>
      <c r="AW661" s="478"/>
      <c r="AX661" s="478"/>
      <c r="AY661" s="478"/>
      <c r="AZ661" s="479"/>
      <c r="DC661" s="222"/>
      <c r="DD661" s="491">
        <f>ROUND(Setup!$AP$6*AB661,0)</f>
        <v>0</v>
      </c>
      <c r="DE661" s="492"/>
      <c r="DF661" s="492"/>
      <c r="DG661" s="492"/>
      <c r="DH661" s="493"/>
      <c r="DI661" s="491">
        <f>ROUND(Setup!$AP$6*AG661,0)</f>
        <v>0</v>
      </c>
      <c r="DJ661" s="492"/>
      <c r="DK661" s="492"/>
      <c r="DL661" s="492"/>
      <c r="DM661" s="493"/>
      <c r="DN661" s="491">
        <f>ROUND(Setup!$AP$6*AL661,0)</f>
        <v>0</v>
      </c>
      <c r="DO661" s="492"/>
      <c r="DP661" s="492"/>
      <c r="DQ661" s="492"/>
      <c r="DR661" s="493"/>
      <c r="DS661" s="491">
        <f>ROUND(Setup!$AP$6*AQ661,0)</f>
        <v>0</v>
      </c>
      <c r="DT661" s="492"/>
      <c r="DU661" s="492"/>
      <c r="DV661" s="492"/>
      <c r="DW661" s="493"/>
      <c r="DX661" s="316">
        <f t="shared" ref="DX661:DX670" si="75">ROUND((SUM(DD661:DW661)),0)</f>
        <v>0</v>
      </c>
      <c r="DY661" s="286"/>
      <c r="DZ661" s="286"/>
      <c r="EA661" s="286"/>
      <c r="EB661" s="295"/>
      <c r="EC661" s="222"/>
    </row>
    <row r="662" spans="2:133" ht="15" customHeight="1" x14ac:dyDescent="0.2">
      <c r="B662" s="86" t="str">
        <f t="shared" si="73"/>
        <v/>
      </c>
      <c r="C662" s="255"/>
      <c r="D662" s="439"/>
      <c r="E662" s="440"/>
      <c r="F662" s="440"/>
      <c r="G662" s="440"/>
      <c r="H662" s="440"/>
      <c r="I662" s="440"/>
      <c r="J662" s="440"/>
      <c r="K662" s="440"/>
      <c r="L662" s="440"/>
      <c r="M662" s="440"/>
      <c r="N662" s="440"/>
      <c r="O662" s="440"/>
      <c r="P662" s="440"/>
      <c r="Q662" s="441"/>
      <c r="R662" s="442"/>
      <c r="S662" s="443"/>
      <c r="T662" s="443"/>
      <c r="U662" s="443"/>
      <c r="V662" s="443"/>
      <c r="W662" s="443"/>
      <c r="X662" s="443"/>
      <c r="Y662" s="443"/>
      <c r="Z662" s="443"/>
      <c r="AA662" s="443"/>
      <c r="AB662" s="415"/>
      <c r="AC662" s="416"/>
      <c r="AD662" s="416"/>
      <c r="AE662" s="416"/>
      <c r="AF662" s="417"/>
      <c r="AG662" s="415"/>
      <c r="AH662" s="416"/>
      <c r="AI662" s="416"/>
      <c r="AJ662" s="416"/>
      <c r="AK662" s="417"/>
      <c r="AL662" s="415"/>
      <c r="AM662" s="416"/>
      <c r="AN662" s="416"/>
      <c r="AO662" s="416"/>
      <c r="AP662" s="417"/>
      <c r="AQ662" s="415"/>
      <c r="AR662" s="416"/>
      <c r="AS662" s="416"/>
      <c r="AT662" s="416"/>
      <c r="AU662" s="417"/>
      <c r="AV662" s="424">
        <f t="shared" si="74"/>
        <v>0</v>
      </c>
      <c r="AW662" s="425"/>
      <c r="AX662" s="425"/>
      <c r="AY662" s="425"/>
      <c r="AZ662" s="426"/>
      <c r="DC662" s="222"/>
      <c r="DD662" s="491">
        <f>ROUND(Setup!$AP$6*AB662,0)</f>
        <v>0</v>
      </c>
      <c r="DE662" s="492"/>
      <c r="DF662" s="492"/>
      <c r="DG662" s="492"/>
      <c r="DH662" s="493"/>
      <c r="DI662" s="491">
        <f>ROUND(Setup!$AP$6*AG662,0)</f>
        <v>0</v>
      </c>
      <c r="DJ662" s="492"/>
      <c r="DK662" s="492"/>
      <c r="DL662" s="492"/>
      <c r="DM662" s="493"/>
      <c r="DN662" s="491">
        <f>ROUND(Setup!$AP$6*AL662,0)</f>
        <v>0</v>
      </c>
      <c r="DO662" s="492"/>
      <c r="DP662" s="492"/>
      <c r="DQ662" s="492"/>
      <c r="DR662" s="493"/>
      <c r="DS662" s="491">
        <f>ROUND(Setup!$AP$6*AQ662,0)</f>
        <v>0</v>
      </c>
      <c r="DT662" s="492"/>
      <c r="DU662" s="492"/>
      <c r="DV662" s="492"/>
      <c r="DW662" s="493"/>
      <c r="DX662" s="490">
        <f t="shared" si="75"/>
        <v>0</v>
      </c>
      <c r="DY662" s="314"/>
      <c r="DZ662" s="314"/>
      <c r="EA662" s="314"/>
      <c r="EB662" s="326"/>
      <c r="EC662" s="222"/>
    </row>
    <row r="663" spans="2:133" ht="15" customHeight="1" x14ac:dyDescent="0.2">
      <c r="B663" s="86" t="str">
        <f t="shared" si="73"/>
        <v/>
      </c>
      <c r="C663" s="255"/>
      <c r="D663" s="439"/>
      <c r="E663" s="440"/>
      <c r="F663" s="440"/>
      <c r="G663" s="440"/>
      <c r="H663" s="440"/>
      <c r="I663" s="440"/>
      <c r="J663" s="440"/>
      <c r="K663" s="440"/>
      <c r="L663" s="440"/>
      <c r="M663" s="440"/>
      <c r="N663" s="440"/>
      <c r="O663" s="440"/>
      <c r="P663" s="440"/>
      <c r="Q663" s="441"/>
      <c r="R663" s="442"/>
      <c r="S663" s="443"/>
      <c r="T663" s="443"/>
      <c r="U663" s="443"/>
      <c r="V663" s="443"/>
      <c r="W663" s="443"/>
      <c r="X663" s="443"/>
      <c r="Y663" s="443"/>
      <c r="Z663" s="443"/>
      <c r="AA663" s="443"/>
      <c r="AB663" s="415"/>
      <c r="AC663" s="416"/>
      <c r="AD663" s="416"/>
      <c r="AE663" s="416"/>
      <c r="AF663" s="417"/>
      <c r="AG663" s="415"/>
      <c r="AH663" s="416"/>
      <c r="AI663" s="416"/>
      <c r="AJ663" s="416"/>
      <c r="AK663" s="417"/>
      <c r="AL663" s="415"/>
      <c r="AM663" s="416"/>
      <c r="AN663" s="416"/>
      <c r="AO663" s="416"/>
      <c r="AP663" s="417"/>
      <c r="AQ663" s="415"/>
      <c r="AR663" s="416"/>
      <c r="AS663" s="416"/>
      <c r="AT663" s="416"/>
      <c r="AU663" s="417"/>
      <c r="AV663" s="424">
        <f t="shared" si="74"/>
        <v>0</v>
      </c>
      <c r="AW663" s="425"/>
      <c r="AX663" s="425"/>
      <c r="AY663" s="425"/>
      <c r="AZ663" s="426"/>
      <c r="DC663" s="222"/>
      <c r="DD663" s="491">
        <f>ROUND(Setup!$AP$6*AB663,0)</f>
        <v>0</v>
      </c>
      <c r="DE663" s="492"/>
      <c r="DF663" s="492"/>
      <c r="DG663" s="492"/>
      <c r="DH663" s="493"/>
      <c r="DI663" s="491">
        <f>ROUND(Setup!$AP$6*AG663,0)</f>
        <v>0</v>
      </c>
      <c r="DJ663" s="492"/>
      <c r="DK663" s="492"/>
      <c r="DL663" s="492"/>
      <c r="DM663" s="493"/>
      <c r="DN663" s="491">
        <f>ROUND(Setup!$AP$6*AL663,0)</f>
        <v>0</v>
      </c>
      <c r="DO663" s="492"/>
      <c r="DP663" s="492"/>
      <c r="DQ663" s="492"/>
      <c r="DR663" s="493"/>
      <c r="DS663" s="491">
        <f>ROUND(Setup!$AP$6*AQ663,0)</f>
        <v>0</v>
      </c>
      <c r="DT663" s="492"/>
      <c r="DU663" s="492"/>
      <c r="DV663" s="492"/>
      <c r="DW663" s="493"/>
      <c r="DX663" s="490">
        <f t="shared" si="75"/>
        <v>0</v>
      </c>
      <c r="DY663" s="314"/>
      <c r="DZ663" s="314"/>
      <c r="EA663" s="314"/>
      <c r="EB663" s="326"/>
      <c r="EC663" s="222"/>
    </row>
    <row r="664" spans="2:133" ht="15" customHeight="1" x14ac:dyDescent="0.2">
      <c r="B664" s="86" t="str">
        <f t="shared" si="73"/>
        <v/>
      </c>
      <c r="C664" s="255"/>
      <c r="D664" s="439"/>
      <c r="E664" s="440"/>
      <c r="F664" s="440"/>
      <c r="G664" s="440"/>
      <c r="H664" s="440"/>
      <c r="I664" s="440"/>
      <c r="J664" s="440"/>
      <c r="K664" s="440"/>
      <c r="L664" s="440"/>
      <c r="M664" s="440"/>
      <c r="N664" s="440"/>
      <c r="O664" s="440"/>
      <c r="P664" s="440"/>
      <c r="Q664" s="441"/>
      <c r="R664" s="442"/>
      <c r="S664" s="443"/>
      <c r="T664" s="443"/>
      <c r="U664" s="443"/>
      <c r="V664" s="443"/>
      <c r="W664" s="443"/>
      <c r="X664" s="443"/>
      <c r="Y664" s="443"/>
      <c r="Z664" s="443"/>
      <c r="AA664" s="443"/>
      <c r="AB664" s="415"/>
      <c r="AC664" s="416"/>
      <c r="AD664" s="416"/>
      <c r="AE664" s="416"/>
      <c r="AF664" s="417"/>
      <c r="AG664" s="415"/>
      <c r="AH664" s="416"/>
      <c r="AI664" s="416"/>
      <c r="AJ664" s="416"/>
      <c r="AK664" s="417"/>
      <c r="AL664" s="415"/>
      <c r="AM664" s="416"/>
      <c r="AN664" s="416"/>
      <c r="AO664" s="416"/>
      <c r="AP664" s="417"/>
      <c r="AQ664" s="415"/>
      <c r="AR664" s="416"/>
      <c r="AS664" s="416"/>
      <c r="AT664" s="416"/>
      <c r="AU664" s="417"/>
      <c r="AV664" s="424">
        <f t="shared" si="74"/>
        <v>0</v>
      </c>
      <c r="AW664" s="425"/>
      <c r="AX664" s="425"/>
      <c r="AY664" s="425"/>
      <c r="AZ664" s="426"/>
      <c r="DC664" s="222"/>
      <c r="DD664" s="491">
        <f>ROUND(Setup!$AP$6*AB664,0)</f>
        <v>0</v>
      </c>
      <c r="DE664" s="492"/>
      <c r="DF664" s="492"/>
      <c r="DG664" s="492"/>
      <c r="DH664" s="493"/>
      <c r="DI664" s="491">
        <f>ROUND(Setup!$AP$6*AG664,0)</f>
        <v>0</v>
      </c>
      <c r="DJ664" s="492"/>
      <c r="DK664" s="492"/>
      <c r="DL664" s="492"/>
      <c r="DM664" s="493"/>
      <c r="DN664" s="491">
        <f>ROUND(Setup!$AP$6*AL664,0)</f>
        <v>0</v>
      </c>
      <c r="DO664" s="492"/>
      <c r="DP664" s="492"/>
      <c r="DQ664" s="492"/>
      <c r="DR664" s="493"/>
      <c r="DS664" s="491">
        <f>ROUND(Setup!$AP$6*AQ664,0)</f>
        <v>0</v>
      </c>
      <c r="DT664" s="492"/>
      <c r="DU664" s="492"/>
      <c r="DV664" s="492"/>
      <c r="DW664" s="493"/>
      <c r="DX664" s="490">
        <f t="shared" si="75"/>
        <v>0</v>
      </c>
      <c r="DY664" s="314"/>
      <c r="DZ664" s="314"/>
      <c r="EA664" s="314"/>
      <c r="EB664" s="326"/>
      <c r="EC664" s="222"/>
    </row>
    <row r="665" spans="2:133" ht="15" customHeight="1" x14ac:dyDescent="0.2">
      <c r="B665" s="86" t="str">
        <f t="shared" si="73"/>
        <v/>
      </c>
      <c r="C665" s="245"/>
      <c r="D665" s="449"/>
      <c r="E665" s="450"/>
      <c r="F665" s="450"/>
      <c r="G665" s="450"/>
      <c r="H665" s="450"/>
      <c r="I665" s="450"/>
      <c r="J665" s="450"/>
      <c r="K665" s="450"/>
      <c r="L665" s="450"/>
      <c r="M665" s="450"/>
      <c r="N665" s="450"/>
      <c r="O665" s="450"/>
      <c r="P665" s="450"/>
      <c r="Q665" s="451"/>
      <c r="R665" s="455"/>
      <c r="S665" s="456"/>
      <c r="T665" s="456"/>
      <c r="U665" s="456"/>
      <c r="V665" s="456"/>
      <c r="W665" s="456"/>
      <c r="X665" s="456"/>
      <c r="Y665" s="456"/>
      <c r="Z665" s="456"/>
      <c r="AA665" s="456"/>
      <c r="AB665" s="452"/>
      <c r="AC665" s="453"/>
      <c r="AD665" s="453"/>
      <c r="AE665" s="453"/>
      <c r="AF665" s="454"/>
      <c r="AG665" s="452"/>
      <c r="AH665" s="453"/>
      <c r="AI665" s="453"/>
      <c r="AJ665" s="453"/>
      <c r="AK665" s="454"/>
      <c r="AL665" s="452"/>
      <c r="AM665" s="453"/>
      <c r="AN665" s="453"/>
      <c r="AO665" s="453"/>
      <c r="AP665" s="454"/>
      <c r="AQ665" s="415"/>
      <c r="AR665" s="416"/>
      <c r="AS665" s="416"/>
      <c r="AT665" s="416"/>
      <c r="AU665" s="417"/>
      <c r="AV665" s="424">
        <f t="shared" si="74"/>
        <v>0</v>
      </c>
      <c r="AW665" s="425"/>
      <c r="AX665" s="425"/>
      <c r="AY665" s="425"/>
      <c r="AZ665" s="426"/>
      <c r="DC665" s="222"/>
      <c r="DD665" s="491">
        <f>ROUND(Setup!$AP$6*AB665,0)</f>
        <v>0</v>
      </c>
      <c r="DE665" s="492"/>
      <c r="DF665" s="492"/>
      <c r="DG665" s="492"/>
      <c r="DH665" s="493"/>
      <c r="DI665" s="491">
        <f>ROUND(Setup!$AP$6*AG665,0)</f>
        <v>0</v>
      </c>
      <c r="DJ665" s="492"/>
      <c r="DK665" s="492"/>
      <c r="DL665" s="492"/>
      <c r="DM665" s="493"/>
      <c r="DN665" s="491">
        <f>ROUND(Setup!$AP$6*AL665,0)</f>
        <v>0</v>
      </c>
      <c r="DO665" s="492"/>
      <c r="DP665" s="492"/>
      <c r="DQ665" s="492"/>
      <c r="DR665" s="493"/>
      <c r="DS665" s="491">
        <f>ROUND(Setup!$AP$6*AQ665,0)</f>
        <v>0</v>
      </c>
      <c r="DT665" s="492"/>
      <c r="DU665" s="492"/>
      <c r="DV665" s="492"/>
      <c r="DW665" s="493"/>
      <c r="DX665" s="490">
        <f t="shared" si="75"/>
        <v>0</v>
      </c>
      <c r="DY665" s="314"/>
      <c r="DZ665" s="314"/>
      <c r="EA665" s="314"/>
      <c r="EB665" s="326"/>
      <c r="EC665" s="222"/>
    </row>
    <row r="666" spans="2:133" ht="15" customHeight="1" x14ac:dyDescent="0.2">
      <c r="B666" s="86" t="str">
        <f t="shared" si="73"/>
        <v/>
      </c>
      <c r="C666" s="255"/>
      <c r="D666" s="439"/>
      <c r="E666" s="440"/>
      <c r="F666" s="440"/>
      <c r="G666" s="440"/>
      <c r="H666" s="440"/>
      <c r="I666" s="440"/>
      <c r="J666" s="440"/>
      <c r="K666" s="440"/>
      <c r="L666" s="440"/>
      <c r="M666" s="440"/>
      <c r="N666" s="440"/>
      <c r="O666" s="440"/>
      <c r="P666" s="440"/>
      <c r="Q666" s="441"/>
      <c r="R666" s="442"/>
      <c r="S666" s="443"/>
      <c r="T666" s="443"/>
      <c r="U666" s="443"/>
      <c r="V666" s="443"/>
      <c r="W666" s="443"/>
      <c r="X666" s="443"/>
      <c r="Y666" s="443"/>
      <c r="Z666" s="443"/>
      <c r="AA666" s="443"/>
      <c r="AB666" s="415"/>
      <c r="AC666" s="416"/>
      <c r="AD666" s="416"/>
      <c r="AE666" s="416"/>
      <c r="AF666" s="417"/>
      <c r="AG666" s="415"/>
      <c r="AH666" s="416"/>
      <c r="AI666" s="416"/>
      <c r="AJ666" s="416"/>
      <c r="AK666" s="417"/>
      <c r="AL666" s="415"/>
      <c r="AM666" s="416"/>
      <c r="AN666" s="416"/>
      <c r="AO666" s="416"/>
      <c r="AP666" s="417"/>
      <c r="AQ666" s="415"/>
      <c r="AR666" s="416"/>
      <c r="AS666" s="416"/>
      <c r="AT666" s="416"/>
      <c r="AU666" s="417"/>
      <c r="AV666" s="424">
        <f t="shared" si="74"/>
        <v>0</v>
      </c>
      <c r="AW666" s="425"/>
      <c r="AX666" s="425"/>
      <c r="AY666" s="425"/>
      <c r="AZ666" s="426"/>
      <c r="DC666" s="222"/>
      <c r="DD666" s="491">
        <f>ROUND(Setup!$AP$6*AB666,0)</f>
        <v>0</v>
      </c>
      <c r="DE666" s="492"/>
      <c r="DF666" s="492"/>
      <c r="DG666" s="492"/>
      <c r="DH666" s="493"/>
      <c r="DI666" s="491">
        <f>ROUND(Setup!$AP$6*AG666,0)</f>
        <v>0</v>
      </c>
      <c r="DJ666" s="492"/>
      <c r="DK666" s="492"/>
      <c r="DL666" s="492"/>
      <c r="DM666" s="493"/>
      <c r="DN666" s="491">
        <f>ROUND(Setup!$AP$6*AL666,0)</f>
        <v>0</v>
      </c>
      <c r="DO666" s="492"/>
      <c r="DP666" s="492"/>
      <c r="DQ666" s="492"/>
      <c r="DR666" s="493"/>
      <c r="DS666" s="491">
        <f>ROUND(Setup!$AP$6*AQ666,0)</f>
        <v>0</v>
      </c>
      <c r="DT666" s="492"/>
      <c r="DU666" s="492"/>
      <c r="DV666" s="492"/>
      <c r="DW666" s="493"/>
      <c r="DX666" s="490">
        <f t="shared" si="75"/>
        <v>0</v>
      </c>
      <c r="DY666" s="314"/>
      <c r="DZ666" s="314"/>
      <c r="EA666" s="314"/>
      <c r="EB666" s="326"/>
      <c r="EC666" s="222"/>
    </row>
    <row r="667" spans="2:133" ht="15" customHeight="1" x14ac:dyDescent="0.2">
      <c r="B667" s="86" t="str">
        <f t="shared" si="73"/>
        <v/>
      </c>
      <c r="C667" s="255"/>
      <c r="D667" s="439"/>
      <c r="E667" s="440"/>
      <c r="F667" s="440"/>
      <c r="G667" s="440"/>
      <c r="H667" s="440"/>
      <c r="I667" s="440"/>
      <c r="J667" s="440"/>
      <c r="K667" s="440"/>
      <c r="L667" s="440"/>
      <c r="M667" s="440"/>
      <c r="N667" s="440"/>
      <c r="O667" s="440"/>
      <c r="P667" s="440"/>
      <c r="Q667" s="441"/>
      <c r="R667" s="442"/>
      <c r="S667" s="443"/>
      <c r="T667" s="443"/>
      <c r="U667" s="443"/>
      <c r="V667" s="443"/>
      <c r="W667" s="443"/>
      <c r="X667" s="443"/>
      <c r="Y667" s="443"/>
      <c r="Z667" s="443"/>
      <c r="AA667" s="443"/>
      <c r="AB667" s="415"/>
      <c r="AC667" s="416"/>
      <c r="AD667" s="416"/>
      <c r="AE667" s="416"/>
      <c r="AF667" s="417"/>
      <c r="AG667" s="415"/>
      <c r="AH667" s="416"/>
      <c r="AI667" s="416"/>
      <c r="AJ667" s="416"/>
      <c r="AK667" s="417"/>
      <c r="AL667" s="415"/>
      <c r="AM667" s="416"/>
      <c r="AN667" s="416"/>
      <c r="AO667" s="416"/>
      <c r="AP667" s="417"/>
      <c r="AQ667" s="415"/>
      <c r="AR667" s="416"/>
      <c r="AS667" s="416"/>
      <c r="AT667" s="416"/>
      <c r="AU667" s="417"/>
      <c r="AV667" s="424">
        <f t="shared" si="74"/>
        <v>0</v>
      </c>
      <c r="AW667" s="425"/>
      <c r="AX667" s="425"/>
      <c r="AY667" s="425"/>
      <c r="AZ667" s="426"/>
      <c r="DC667" s="222"/>
      <c r="DD667" s="491">
        <f>ROUND(Setup!$AP$6*AB667,0)</f>
        <v>0</v>
      </c>
      <c r="DE667" s="492"/>
      <c r="DF667" s="492"/>
      <c r="DG667" s="492"/>
      <c r="DH667" s="493"/>
      <c r="DI667" s="491">
        <f>ROUND(Setup!$AP$6*AG667,0)</f>
        <v>0</v>
      </c>
      <c r="DJ667" s="492"/>
      <c r="DK667" s="492"/>
      <c r="DL667" s="492"/>
      <c r="DM667" s="493"/>
      <c r="DN667" s="491">
        <f>ROUND(Setup!$AP$6*AL667,0)</f>
        <v>0</v>
      </c>
      <c r="DO667" s="492"/>
      <c r="DP667" s="492"/>
      <c r="DQ667" s="492"/>
      <c r="DR667" s="493"/>
      <c r="DS667" s="491">
        <f>ROUND(Setup!$AP$6*AQ667,0)</f>
        <v>0</v>
      </c>
      <c r="DT667" s="492"/>
      <c r="DU667" s="492"/>
      <c r="DV667" s="492"/>
      <c r="DW667" s="493"/>
      <c r="DX667" s="490">
        <f t="shared" si="75"/>
        <v>0</v>
      </c>
      <c r="DY667" s="314"/>
      <c r="DZ667" s="314"/>
      <c r="EA667" s="314"/>
      <c r="EB667" s="326"/>
      <c r="EC667" s="222"/>
    </row>
    <row r="668" spans="2:133" ht="15" customHeight="1" x14ac:dyDescent="0.2">
      <c r="B668" s="86" t="str">
        <f t="shared" si="73"/>
        <v/>
      </c>
      <c r="C668" s="255"/>
      <c r="D668" s="439"/>
      <c r="E668" s="440"/>
      <c r="F668" s="440"/>
      <c r="G668" s="440"/>
      <c r="H668" s="440"/>
      <c r="I668" s="440"/>
      <c r="J668" s="440"/>
      <c r="K668" s="440"/>
      <c r="L668" s="440"/>
      <c r="M668" s="440"/>
      <c r="N668" s="440"/>
      <c r="O668" s="440"/>
      <c r="P668" s="440"/>
      <c r="Q668" s="441"/>
      <c r="R668" s="442"/>
      <c r="S668" s="443"/>
      <c r="T668" s="443"/>
      <c r="U668" s="443"/>
      <c r="V668" s="443"/>
      <c r="W668" s="443"/>
      <c r="X668" s="443"/>
      <c r="Y668" s="443"/>
      <c r="Z668" s="443"/>
      <c r="AA668" s="443"/>
      <c r="AB668" s="415"/>
      <c r="AC668" s="416"/>
      <c r="AD668" s="416"/>
      <c r="AE668" s="416"/>
      <c r="AF668" s="417"/>
      <c r="AG668" s="415"/>
      <c r="AH668" s="416"/>
      <c r="AI668" s="416"/>
      <c r="AJ668" s="416"/>
      <c r="AK668" s="417"/>
      <c r="AL668" s="415"/>
      <c r="AM668" s="416"/>
      <c r="AN668" s="416"/>
      <c r="AO668" s="416"/>
      <c r="AP668" s="417"/>
      <c r="AQ668" s="415"/>
      <c r="AR668" s="416"/>
      <c r="AS668" s="416"/>
      <c r="AT668" s="416"/>
      <c r="AU668" s="417"/>
      <c r="AV668" s="424">
        <f t="shared" si="74"/>
        <v>0</v>
      </c>
      <c r="AW668" s="425"/>
      <c r="AX668" s="425"/>
      <c r="AY668" s="425"/>
      <c r="AZ668" s="426"/>
      <c r="DC668" s="222"/>
      <c r="DD668" s="491">
        <f>ROUND(Setup!$AP$6*AB668,0)</f>
        <v>0</v>
      </c>
      <c r="DE668" s="492"/>
      <c r="DF668" s="492"/>
      <c r="DG668" s="492"/>
      <c r="DH668" s="493"/>
      <c r="DI668" s="491">
        <f>ROUND(Setup!$AP$6*AG668,0)</f>
        <v>0</v>
      </c>
      <c r="DJ668" s="492"/>
      <c r="DK668" s="492"/>
      <c r="DL668" s="492"/>
      <c r="DM668" s="493"/>
      <c r="DN668" s="491">
        <f>ROUND(Setup!$AP$6*AL668,0)</f>
        <v>0</v>
      </c>
      <c r="DO668" s="492"/>
      <c r="DP668" s="492"/>
      <c r="DQ668" s="492"/>
      <c r="DR668" s="493"/>
      <c r="DS668" s="491">
        <f>ROUND(Setup!$AP$6*AQ668,0)</f>
        <v>0</v>
      </c>
      <c r="DT668" s="492"/>
      <c r="DU668" s="492"/>
      <c r="DV668" s="492"/>
      <c r="DW668" s="493"/>
      <c r="DX668" s="490">
        <f t="shared" si="75"/>
        <v>0</v>
      </c>
      <c r="DY668" s="314"/>
      <c r="DZ668" s="314"/>
      <c r="EA668" s="314"/>
      <c r="EB668" s="326"/>
      <c r="EC668" s="222"/>
    </row>
    <row r="669" spans="2:133" ht="15" customHeight="1" x14ac:dyDescent="0.2">
      <c r="B669" s="86" t="str">
        <f t="shared" si="73"/>
        <v/>
      </c>
      <c r="C669" s="255"/>
      <c r="D669" s="439"/>
      <c r="E669" s="440"/>
      <c r="F669" s="440"/>
      <c r="G669" s="440"/>
      <c r="H669" s="440"/>
      <c r="I669" s="440"/>
      <c r="J669" s="440"/>
      <c r="K669" s="440"/>
      <c r="L669" s="440"/>
      <c r="M669" s="440"/>
      <c r="N669" s="440"/>
      <c r="O669" s="440"/>
      <c r="P669" s="440"/>
      <c r="Q669" s="441"/>
      <c r="R669" s="442"/>
      <c r="S669" s="443"/>
      <c r="T669" s="443"/>
      <c r="U669" s="443"/>
      <c r="V669" s="443"/>
      <c r="W669" s="443"/>
      <c r="X669" s="443"/>
      <c r="Y669" s="443"/>
      <c r="Z669" s="443"/>
      <c r="AA669" s="443"/>
      <c r="AB669" s="415"/>
      <c r="AC669" s="416"/>
      <c r="AD669" s="416"/>
      <c r="AE669" s="416"/>
      <c r="AF669" s="417"/>
      <c r="AG669" s="415"/>
      <c r="AH669" s="416"/>
      <c r="AI669" s="416"/>
      <c r="AJ669" s="416"/>
      <c r="AK669" s="417"/>
      <c r="AL669" s="415"/>
      <c r="AM669" s="416"/>
      <c r="AN669" s="416"/>
      <c r="AO669" s="416"/>
      <c r="AP669" s="417"/>
      <c r="AQ669" s="415"/>
      <c r="AR669" s="416"/>
      <c r="AS669" s="416"/>
      <c r="AT669" s="416"/>
      <c r="AU669" s="417"/>
      <c r="AV669" s="424">
        <f t="shared" si="74"/>
        <v>0</v>
      </c>
      <c r="AW669" s="425"/>
      <c r="AX669" s="425"/>
      <c r="AY669" s="425"/>
      <c r="AZ669" s="426"/>
      <c r="DC669" s="222"/>
      <c r="DD669" s="491">
        <f>ROUND(Setup!$AP$6*AB669,0)</f>
        <v>0</v>
      </c>
      <c r="DE669" s="492"/>
      <c r="DF669" s="492"/>
      <c r="DG669" s="492"/>
      <c r="DH669" s="493"/>
      <c r="DI669" s="491">
        <f>ROUND(Setup!$AP$6*AG669,0)</f>
        <v>0</v>
      </c>
      <c r="DJ669" s="492"/>
      <c r="DK669" s="492"/>
      <c r="DL669" s="492"/>
      <c r="DM669" s="493"/>
      <c r="DN669" s="491">
        <f>ROUND(Setup!$AP$6*AL669,0)</f>
        <v>0</v>
      </c>
      <c r="DO669" s="492"/>
      <c r="DP669" s="492"/>
      <c r="DQ669" s="492"/>
      <c r="DR669" s="493"/>
      <c r="DS669" s="491">
        <f>ROUND(Setup!$AP$6*AQ669,0)</f>
        <v>0</v>
      </c>
      <c r="DT669" s="492"/>
      <c r="DU669" s="492"/>
      <c r="DV669" s="492"/>
      <c r="DW669" s="493"/>
      <c r="DX669" s="490">
        <f t="shared" si="75"/>
        <v>0</v>
      </c>
      <c r="DY669" s="314"/>
      <c r="DZ669" s="314"/>
      <c r="EA669" s="314"/>
      <c r="EB669" s="326"/>
      <c r="EC669" s="222"/>
    </row>
    <row r="670" spans="2:133" ht="15" customHeight="1" x14ac:dyDescent="0.2">
      <c r="B670" s="86" t="str">
        <f t="shared" si="73"/>
        <v/>
      </c>
      <c r="C670" s="255"/>
      <c r="D670" s="439"/>
      <c r="E670" s="440"/>
      <c r="F670" s="440"/>
      <c r="G670" s="440"/>
      <c r="H670" s="440"/>
      <c r="I670" s="440"/>
      <c r="J670" s="440"/>
      <c r="K670" s="440"/>
      <c r="L670" s="440"/>
      <c r="M670" s="440"/>
      <c r="N670" s="440"/>
      <c r="O670" s="440"/>
      <c r="P670" s="440"/>
      <c r="Q670" s="441"/>
      <c r="R670" s="442"/>
      <c r="S670" s="443"/>
      <c r="T670" s="443"/>
      <c r="U670" s="443"/>
      <c r="V670" s="443"/>
      <c r="W670" s="443"/>
      <c r="X670" s="443"/>
      <c r="Y670" s="443"/>
      <c r="Z670" s="443"/>
      <c r="AA670" s="443"/>
      <c r="AB670" s="415"/>
      <c r="AC670" s="416"/>
      <c r="AD670" s="416"/>
      <c r="AE670" s="416"/>
      <c r="AF670" s="417"/>
      <c r="AG670" s="415"/>
      <c r="AH670" s="416"/>
      <c r="AI670" s="416"/>
      <c r="AJ670" s="416"/>
      <c r="AK670" s="417"/>
      <c r="AL670" s="415"/>
      <c r="AM670" s="416"/>
      <c r="AN670" s="416"/>
      <c r="AO670" s="416"/>
      <c r="AP670" s="417"/>
      <c r="AQ670" s="415"/>
      <c r="AR670" s="416"/>
      <c r="AS670" s="416"/>
      <c r="AT670" s="416"/>
      <c r="AU670" s="417"/>
      <c r="AV670" s="424">
        <f t="shared" si="74"/>
        <v>0</v>
      </c>
      <c r="AW670" s="425"/>
      <c r="AX670" s="425"/>
      <c r="AY670" s="425"/>
      <c r="AZ670" s="426"/>
      <c r="DC670" s="222"/>
      <c r="DD670" s="491">
        <f>ROUND(Setup!$AP$6*AB670,0)</f>
        <v>0</v>
      </c>
      <c r="DE670" s="492"/>
      <c r="DF670" s="492"/>
      <c r="DG670" s="492"/>
      <c r="DH670" s="493"/>
      <c r="DI670" s="491">
        <f>ROUND(Setup!$AP$6*AG670,0)</f>
        <v>0</v>
      </c>
      <c r="DJ670" s="492"/>
      <c r="DK670" s="492"/>
      <c r="DL670" s="492"/>
      <c r="DM670" s="493"/>
      <c r="DN670" s="491">
        <f>ROUND(Setup!$AP$6*AL670,0)</f>
        <v>0</v>
      </c>
      <c r="DO670" s="492"/>
      <c r="DP670" s="492"/>
      <c r="DQ670" s="492"/>
      <c r="DR670" s="493"/>
      <c r="DS670" s="491">
        <f>ROUND(Setup!$AP$6*AQ670,0)</f>
        <v>0</v>
      </c>
      <c r="DT670" s="492"/>
      <c r="DU670" s="492"/>
      <c r="DV670" s="492"/>
      <c r="DW670" s="493"/>
      <c r="DX670" s="490">
        <f t="shared" si="75"/>
        <v>0</v>
      </c>
      <c r="DY670" s="314"/>
      <c r="DZ670" s="314"/>
      <c r="EA670" s="314"/>
      <c r="EB670" s="326"/>
      <c r="EC670" s="222"/>
    </row>
    <row r="671" spans="2:133" ht="15" customHeight="1" x14ac:dyDescent="0.2">
      <c r="B671" s="86" t="str">
        <f t="shared" si="73"/>
        <v/>
      </c>
      <c r="C671" s="255"/>
      <c r="D671" s="439"/>
      <c r="E671" s="440"/>
      <c r="F671" s="440"/>
      <c r="G671" s="440"/>
      <c r="H671" s="440"/>
      <c r="I671" s="440"/>
      <c r="J671" s="440"/>
      <c r="K671" s="440"/>
      <c r="L671" s="440"/>
      <c r="M671" s="440"/>
      <c r="N671" s="440"/>
      <c r="O671" s="440"/>
      <c r="P671" s="440"/>
      <c r="Q671" s="441"/>
      <c r="R671" s="442"/>
      <c r="S671" s="443"/>
      <c r="T671" s="443"/>
      <c r="U671" s="443"/>
      <c r="V671" s="443"/>
      <c r="W671" s="443"/>
      <c r="X671" s="443"/>
      <c r="Y671" s="443"/>
      <c r="Z671" s="443"/>
      <c r="AA671" s="443"/>
      <c r="AB671" s="415"/>
      <c r="AC671" s="416"/>
      <c r="AD671" s="416"/>
      <c r="AE671" s="416"/>
      <c r="AF671" s="417"/>
      <c r="AG671" s="415"/>
      <c r="AH671" s="416"/>
      <c r="AI671" s="416"/>
      <c r="AJ671" s="416"/>
      <c r="AK671" s="417"/>
      <c r="AL671" s="415"/>
      <c r="AM671" s="416"/>
      <c r="AN671" s="416"/>
      <c r="AO671" s="416"/>
      <c r="AP671" s="417"/>
      <c r="AQ671" s="415"/>
      <c r="AR671" s="416"/>
      <c r="AS671" s="416"/>
      <c r="AT671" s="416"/>
      <c r="AU671" s="417"/>
      <c r="AV671" s="424">
        <f t="shared" ref="AV671:AV733" si="76">ROUND((SUM(AB671:AU671)),0)</f>
        <v>0</v>
      </c>
      <c r="AW671" s="425"/>
      <c r="AX671" s="425"/>
      <c r="AY671" s="425"/>
      <c r="AZ671" s="426"/>
      <c r="DC671" s="222"/>
      <c r="DD671" s="491">
        <f>ROUND(Setup!$AP$6*AB671,0)</f>
        <v>0</v>
      </c>
      <c r="DE671" s="492"/>
      <c r="DF671" s="492"/>
      <c r="DG671" s="492"/>
      <c r="DH671" s="493"/>
      <c r="DI671" s="491">
        <f>ROUND(Setup!$AP$6*AG671,0)</f>
        <v>0</v>
      </c>
      <c r="DJ671" s="492"/>
      <c r="DK671" s="492"/>
      <c r="DL671" s="492"/>
      <c r="DM671" s="493"/>
      <c r="DN671" s="491">
        <f>ROUND(Setup!$AP$6*AL671,0)</f>
        <v>0</v>
      </c>
      <c r="DO671" s="492"/>
      <c r="DP671" s="492"/>
      <c r="DQ671" s="492"/>
      <c r="DR671" s="493"/>
      <c r="DS671" s="491">
        <f>ROUND(Setup!$AP$6*AQ671,0)</f>
        <v>0</v>
      </c>
      <c r="DT671" s="492"/>
      <c r="DU671" s="492"/>
      <c r="DV671" s="492"/>
      <c r="DW671" s="493"/>
      <c r="DX671" s="490">
        <f t="shared" ref="DX671:DX734" si="77">ROUND((SUM(DD671:DW671)),0)</f>
        <v>0</v>
      </c>
      <c r="DY671" s="314"/>
      <c r="DZ671" s="314"/>
      <c r="EA671" s="314"/>
      <c r="EB671" s="326"/>
      <c r="EC671" s="222"/>
    </row>
    <row r="672" spans="2:133" ht="15" customHeight="1" x14ac:dyDescent="0.2">
      <c r="B672" s="86" t="str">
        <f t="shared" si="73"/>
        <v/>
      </c>
      <c r="C672" s="245"/>
      <c r="D672" s="439"/>
      <c r="E672" s="440"/>
      <c r="F672" s="440"/>
      <c r="G672" s="440"/>
      <c r="H672" s="440"/>
      <c r="I672" s="440"/>
      <c r="J672" s="440"/>
      <c r="K672" s="440"/>
      <c r="L672" s="440"/>
      <c r="M672" s="440"/>
      <c r="N672" s="440"/>
      <c r="O672" s="440"/>
      <c r="P672" s="440"/>
      <c r="Q672" s="441"/>
      <c r="R672" s="455"/>
      <c r="S672" s="456"/>
      <c r="T672" s="456"/>
      <c r="U672" s="456"/>
      <c r="V672" s="456"/>
      <c r="W672" s="456"/>
      <c r="X672" s="456"/>
      <c r="Y672" s="456"/>
      <c r="Z672" s="456"/>
      <c r="AA672" s="456"/>
      <c r="AB672" s="452"/>
      <c r="AC672" s="453"/>
      <c r="AD672" s="453"/>
      <c r="AE672" s="453"/>
      <c r="AF672" s="454"/>
      <c r="AG672" s="452"/>
      <c r="AH672" s="453"/>
      <c r="AI672" s="453"/>
      <c r="AJ672" s="453"/>
      <c r="AK672" s="454"/>
      <c r="AL672" s="452"/>
      <c r="AM672" s="453"/>
      <c r="AN672" s="453"/>
      <c r="AO672" s="453"/>
      <c r="AP672" s="454"/>
      <c r="AQ672" s="415"/>
      <c r="AR672" s="416"/>
      <c r="AS672" s="416"/>
      <c r="AT672" s="416"/>
      <c r="AU672" s="417"/>
      <c r="AV672" s="424">
        <f t="shared" si="76"/>
        <v>0</v>
      </c>
      <c r="AW672" s="425"/>
      <c r="AX672" s="425"/>
      <c r="AY672" s="425"/>
      <c r="AZ672" s="426"/>
      <c r="DC672" s="222"/>
      <c r="DD672" s="491">
        <f>ROUND(Setup!$AP$6*AB672,0)</f>
        <v>0</v>
      </c>
      <c r="DE672" s="492"/>
      <c r="DF672" s="492"/>
      <c r="DG672" s="492"/>
      <c r="DH672" s="493"/>
      <c r="DI672" s="491">
        <f>ROUND(Setup!$AP$6*AG672,0)</f>
        <v>0</v>
      </c>
      <c r="DJ672" s="492"/>
      <c r="DK672" s="492"/>
      <c r="DL672" s="492"/>
      <c r="DM672" s="493"/>
      <c r="DN672" s="491">
        <f>ROUND(Setup!$AP$6*AL672,0)</f>
        <v>0</v>
      </c>
      <c r="DO672" s="492"/>
      <c r="DP672" s="492"/>
      <c r="DQ672" s="492"/>
      <c r="DR672" s="493"/>
      <c r="DS672" s="491">
        <f>ROUND(Setup!$AP$6*AQ672,0)</f>
        <v>0</v>
      </c>
      <c r="DT672" s="492"/>
      <c r="DU672" s="492"/>
      <c r="DV672" s="492"/>
      <c r="DW672" s="493"/>
      <c r="DX672" s="490">
        <f t="shared" si="77"/>
        <v>0</v>
      </c>
      <c r="DY672" s="314"/>
      <c r="DZ672" s="314"/>
      <c r="EA672" s="314"/>
      <c r="EB672" s="326"/>
      <c r="EC672" s="222"/>
    </row>
    <row r="673" spans="2:133" ht="15" customHeight="1" x14ac:dyDescent="0.2">
      <c r="B673" s="86" t="str">
        <f t="shared" si="73"/>
        <v/>
      </c>
      <c r="C673" s="255"/>
      <c r="D673" s="439"/>
      <c r="E673" s="440"/>
      <c r="F673" s="440"/>
      <c r="G673" s="440"/>
      <c r="H673" s="440"/>
      <c r="I673" s="440"/>
      <c r="J673" s="440"/>
      <c r="K673" s="440"/>
      <c r="L673" s="440"/>
      <c r="M673" s="440"/>
      <c r="N673" s="440"/>
      <c r="O673" s="440"/>
      <c r="P673" s="440"/>
      <c r="Q673" s="441"/>
      <c r="R673" s="442"/>
      <c r="S673" s="443"/>
      <c r="T673" s="443"/>
      <c r="U673" s="443"/>
      <c r="V673" s="443"/>
      <c r="W673" s="443"/>
      <c r="X673" s="443"/>
      <c r="Y673" s="443"/>
      <c r="Z673" s="443"/>
      <c r="AA673" s="443"/>
      <c r="AB673" s="415"/>
      <c r="AC673" s="416"/>
      <c r="AD673" s="416"/>
      <c r="AE673" s="416"/>
      <c r="AF673" s="417"/>
      <c r="AG673" s="415"/>
      <c r="AH673" s="416"/>
      <c r="AI673" s="416"/>
      <c r="AJ673" s="416"/>
      <c r="AK673" s="417"/>
      <c r="AL673" s="415"/>
      <c r="AM673" s="416"/>
      <c r="AN673" s="416"/>
      <c r="AO673" s="416"/>
      <c r="AP673" s="417"/>
      <c r="AQ673" s="415"/>
      <c r="AR673" s="416"/>
      <c r="AS673" s="416"/>
      <c r="AT673" s="416"/>
      <c r="AU673" s="417"/>
      <c r="AV673" s="424">
        <f t="shared" si="76"/>
        <v>0</v>
      </c>
      <c r="AW673" s="425"/>
      <c r="AX673" s="425"/>
      <c r="AY673" s="425"/>
      <c r="AZ673" s="426"/>
      <c r="DC673" s="222"/>
      <c r="DD673" s="491">
        <f>ROUND(Setup!$AP$6*AB673,0)</f>
        <v>0</v>
      </c>
      <c r="DE673" s="492"/>
      <c r="DF673" s="492"/>
      <c r="DG673" s="492"/>
      <c r="DH673" s="493"/>
      <c r="DI673" s="491">
        <f>ROUND(Setup!$AP$6*AG673,0)</f>
        <v>0</v>
      </c>
      <c r="DJ673" s="492"/>
      <c r="DK673" s="492"/>
      <c r="DL673" s="492"/>
      <c r="DM673" s="493"/>
      <c r="DN673" s="491">
        <f>ROUND(Setup!$AP$6*AL673,0)</f>
        <v>0</v>
      </c>
      <c r="DO673" s="492"/>
      <c r="DP673" s="492"/>
      <c r="DQ673" s="492"/>
      <c r="DR673" s="493"/>
      <c r="DS673" s="491">
        <f>ROUND(Setup!$AP$6*AQ673,0)</f>
        <v>0</v>
      </c>
      <c r="DT673" s="492"/>
      <c r="DU673" s="492"/>
      <c r="DV673" s="492"/>
      <c r="DW673" s="493"/>
      <c r="DX673" s="490">
        <f t="shared" si="77"/>
        <v>0</v>
      </c>
      <c r="DY673" s="314"/>
      <c r="DZ673" s="314"/>
      <c r="EA673" s="314"/>
      <c r="EB673" s="326"/>
      <c r="EC673" s="222"/>
    </row>
    <row r="674" spans="2:133" ht="15" customHeight="1" x14ac:dyDescent="0.2">
      <c r="B674" s="86" t="str">
        <f t="shared" si="73"/>
        <v/>
      </c>
      <c r="C674" s="255"/>
      <c r="D674" s="439"/>
      <c r="E674" s="440"/>
      <c r="F674" s="440"/>
      <c r="G674" s="440"/>
      <c r="H674" s="440"/>
      <c r="I674" s="440"/>
      <c r="J674" s="440"/>
      <c r="K674" s="440"/>
      <c r="L674" s="440"/>
      <c r="M674" s="440"/>
      <c r="N674" s="440"/>
      <c r="O674" s="440"/>
      <c r="P674" s="440"/>
      <c r="Q674" s="441"/>
      <c r="R674" s="442"/>
      <c r="S674" s="443"/>
      <c r="T674" s="443"/>
      <c r="U674" s="443"/>
      <c r="V674" s="443"/>
      <c r="W674" s="443"/>
      <c r="X674" s="443"/>
      <c r="Y674" s="443"/>
      <c r="Z674" s="443"/>
      <c r="AA674" s="443"/>
      <c r="AB674" s="415"/>
      <c r="AC674" s="416"/>
      <c r="AD674" s="416"/>
      <c r="AE674" s="416"/>
      <c r="AF674" s="417"/>
      <c r="AG674" s="415"/>
      <c r="AH674" s="416"/>
      <c r="AI674" s="416"/>
      <c r="AJ674" s="416"/>
      <c r="AK674" s="417"/>
      <c r="AL674" s="415"/>
      <c r="AM674" s="416"/>
      <c r="AN674" s="416"/>
      <c r="AO674" s="416"/>
      <c r="AP674" s="417"/>
      <c r="AQ674" s="415"/>
      <c r="AR674" s="416"/>
      <c r="AS674" s="416"/>
      <c r="AT674" s="416"/>
      <c r="AU674" s="417"/>
      <c r="AV674" s="424">
        <f t="shared" si="76"/>
        <v>0</v>
      </c>
      <c r="AW674" s="425"/>
      <c r="AX674" s="425"/>
      <c r="AY674" s="425"/>
      <c r="AZ674" s="426"/>
      <c r="DC674" s="222"/>
      <c r="DD674" s="491">
        <f>ROUND(Setup!$AP$6*AB674,0)</f>
        <v>0</v>
      </c>
      <c r="DE674" s="492"/>
      <c r="DF674" s="492"/>
      <c r="DG674" s="492"/>
      <c r="DH674" s="493"/>
      <c r="DI674" s="491">
        <f>ROUND(Setup!$AP$6*AG674,0)</f>
        <v>0</v>
      </c>
      <c r="DJ674" s="492"/>
      <c r="DK674" s="492"/>
      <c r="DL674" s="492"/>
      <c r="DM674" s="493"/>
      <c r="DN674" s="491">
        <f>ROUND(Setup!$AP$6*AL674,0)</f>
        <v>0</v>
      </c>
      <c r="DO674" s="492"/>
      <c r="DP674" s="492"/>
      <c r="DQ674" s="492"/>
      <c r="DR674" s="493"/>
      <c r="DS674" s="491">
        <f>ROUND(Setup!$AP$6*AQ674,0)</f>
        <v>0</v>
      </c>
      <c r="DT674" s="492"/>
      <c r="DU674" s="492"/>
      <c r="DV674" s="492"/>
      <c r="DW674" s="493"/>
      <c r="DX674" s="490">
        <f t="shared" si="77"/>
        <v>0</v>
      </c>
      <c r="DY674" s="314"/>
      <c r="DZ674" s="314"/>
      <c r="EA674" s="314"/>
      <c r="EB674" s="326"/>
      <c r="EC674" s="222"/>
    </row>
    <row r="675" spans="2:133" ht="15" customHeight="1" x14ac:dyDescent="0.2">
      <c r="B675" s="86" t="str">
        <f t="shared" si="73"/>
        <v/>
      </c>
      <c r="C675" s="255"/>
      <c r="D675" s="439"/>
      <c r="E675" s="440"/>
      <c r="F675" s="440"/>
      <c r="G675" s="440"/>
      <c r="H675" s="440"/>
      <c r="I675" s="440"/>
      <c r="J675" s="440"/>
      <c r="K675" s="440"/>
      <c r="L675" s="440"/>
      <c r="M675" s="440"/>
      <c r="N675" s="440"/>
      <c r="O675" s="440"/>
      <c r="P675" s="440"/>
      <c r="Q675" s="441"/>
      <c r="R675" s="442"/>
      <c r="S675" s="443"/>
      <c r="T675" s="443"/>
      <c r="U675" s="443"/>
      <c r="V675" s="443"/>
      <c r="W675" s="443"/>
      <c r="X675" s="443"/>
      <c r="Y675" s="443"/>
      <c r="Z675" s="443"/>
      <c r="AA675" s="443"/>
      <c r="AB675" s="415"/>
      <c r="AC675" s="416"/>
      <c r="AD675" s="416"/>
      <c r="AE675" s="416"/>
      <c r="AF675" s="417"/>
      <c r="AG675" s="415"/>
      <c r="AH675" s="416"/>
      <c r="AI675" s="416"/>
      <c r="AJ675" s="416"/>
      <c r="AK675" s="417"/>
      <c r="AL675" s="415"/>
      <c r="AM675" s="416"/>
      <c r="AN675" s="416"/>
      <c r="AO675" s="416"/>
      <c r="AP675" s="417"/>
      <c r="AQ675" s="415"/>
      <c r="AR675" s="416"/>
      <c r="AS675" s="416"/>
      <c r="AT675" s="416"/>
      <c r="AU675" s="417"/>
      <c r="AV675" s="424">
        <f t="shared" si="76"/>
        <v>0</v>
      </c>
      <c r="AW675" s="425"/>
      <c r="AX675" s="425"/>
      <c r="AY675" s="425"/>
      <c r="AZ675" s="426"/>
      <c r="DC675" s="222"/>
      <c r="DD675" s="491">
        <f>ROUND(Setup!$AP$6*AB675,0)</f>
        <v>0</v>
      </c>
      <c r="DE675" s="492"/>
      <c r="DF675" s="492"/>
      <c r="DG675" s="492"/>
      <c r="DH675" s="493"/>
      <c r="DI675" s="491">
        <f>ROUND(Setup!$AP$6*AG675,0)</f>
        <v>0</v>
      </c>
      <c r="DJ675" s="492"/>
      <c r="DK675" s="492"/>
      <c r="DL675" s="492"/>
      <c r="DM675" s="493"/>
      <c r="DN675" s="491">
        <f>ROUND(Setup!$AP$6*AL675,0)</f>
        <v>0</v>
      </c>
      <c r="DO675" s="492"/>
      <c r="DP675" s="492"/>
      <c r="DQ675" s="492"/>
      <c r="DR675" s="493"/>
      <c r="DS675" s="491">
        <f>ROUND(Setup!$AP$6*AQ675,0)</f>
        <v>0</v>
      </c>
      <c r="DT675" s="492"/>
      <c r="DU675" s="492"/>
      <c r="DV675" s="492"/>
      <c r="DW675" s="493"/>
      <c r="DX675" s="490">
        <f t="shared" si="77"/>
        <v>0</v>
      </c>
      <c r="DY675" s="314"/>
      <c r="DZ675" s="314"/>
      <c r="EA675" s="314"/>
      <c r="EB675" s="326"/>
      <c r="EC675" s="222"/>
    </row>
    <row r="676" spans="2:133" ht="15" customHeight="1" x14ac:dyDescent="0.2">
      <c r="B676" s="86" t="str">
        <f t="shared" si="73"/>
        <v/>
      </c>
      <c r="C676" s="255"/>
      <c r="D676" s="439"/>
      <c r="E676" s="440"/>
      <c r="F676" s="440"/>
      <c r="G676" s="440"/>
      <c r="H676" s="440"/>
      <c r="I676" s="440"/>
      <c r="J676" s="440"/>
      <c r="K676" s="440"/>
      <c r="L676" s="440"/>
      <c r="M676" s="440"/>
      <c r="N676" s="440"/>
      <c r="O676" s="440"/>
      <c r="P676" s="440"/>
      <c r="Q676" s="441"/>
      <c r="R676" s="442"/>
      <c r="S676" s="443"/>
      <c r="T676" s="443"/>
      <c r="U676" s="443"/>
      <c r="V676" s="443"/>
      <c r="W676" s="443"/>
      <c r="X676" s="443"/>
      <c r="Y676" s="443"/>
      <c r="Z676" s="443"/>
      <c r="AA676" s="443"/>
      <c r="AB676" s="415"/>
      <c r="AC676" s="416"/>
      <c r="AD676" s="416"/>
      <c r="AE676" s="416"/>
      <c r="AF676" s="417"/>
      <c r="AG676" s="415"/>
      <c r="AH676" s="416"/>
      <c r="AI676" s="416"/>
      <c r="AJ676" s="416"/>
      <c r="AK676" s="417"/>
      <c r="AL676" s="415"/>
      <c r="AM676" s="416"/>
      <c r="AN676" s="416"/>
      <c r="AO676" s="416"/>
      <c r="AP676" s="417"/>
      <c r="AQ676" s="415"/>
      <c r="AR676" s="416"/>
      <c r="AS676" s="416"/>
      <c r="AT676" s="416"/>
      <c r="AU676" s="417"/>
      <c r="AV676" s="424">
        <f t="shared" si="76"/>
        <v>0</v>
      </c>
      <c r="AW676" s="425"/>
      <c r="AX676" s="425"/>
      <c r="AY676" s="425"/>
      <c r="AZ676" s="426"/>
      <c r="DC676" s="222"/>
      <c r="DD676" s="491">
        <f>ROUND(Setup!$AP$6*AB676,0)</f>
        <v>0</v>
      </c>
      <c r="DE676" s="492"/>
      <c r="DF676" s="492"/>
      <c r="DG676" s="492"/>
      <c r="DH676" s="493"/>
      <c r="DI676" s="491">
        <f>ROUND(Setup!$AP$6*AG676,0)</f>
        <v>0</v>
      </c>
      <c r="DJ676" s="492"/>
      <c r="DK676" s="492"/>
      <c r="DL676" s="492"/>
      <c r="DM676" s="493"/>
      <c r="DN676" s="491">
        <f>ROUND(Setup!$AP$6*AL676,0)</f>
        <v>0</v>
      </c>
      <c r="DO676" s="492"/>
      <c r="DP676" s="492"/>
      <c r="DQ676" s="492"/>
      <c r="DR676" s="493"/>
      <c r="DS676" s="491">
        <f>ROUND(Setup!$AP$6*AQ676,0)</f>
        <v>0</v>
      </c>
      <c r="DT676" s="492"/>
      <c r="DU676" s="492"/>
      <c r="DV676" s="492"/>
      <c r="DW676" s="493"/>
      <c r="DX676" s="490">
        <f t="shared" si="77"/>
        <v>0</v>
      </c>
      <c r="DY676" s="314"/>
      <c r="DZ676" s="314"/>
      <c r="EA676" s="314"/>
      <c r="EB676" s="326"/>
      <c r="EC676" s="222"/>
    </row>
    <row r="677" spans="2:133" ht="15" customHeight="1" x14ac:dyDescent="0.2">
      <c r="B677" s="86" t="str">
        <f t="shared" si="73"/>
        <v/>
      </c>
      <c r="C677" s="255"/>
      <c r="D677" s="439"/>
      <c r="E677" s="440"/>
      <c r="F677" s="440"/>
      <c r="G677" s="440"/>
      <c r="H677" s="440"/>
      <c r="I677" s="440"/>
      <c r="J677" s="440"/>
      <c r="K677" s="440"/>
      <c r="L677" s="440"/>
      <c r="M677" s="440"/>
      <c r="N677" s="440"/>
      <c r="O677" s="440"/>
      <c r="P677" s="440"/>
      <c r="Q677" s="441"/>
      <c r="R677" s="442"/>
      <c r="S677" s="443"/>
      <c r="T677" s="443"/>
      <c r="U677" s="443"/>
      <c r="V677" s="443"/>
      <c r="W677" s="443"/>
      <c r="X677" s="443"/>
      <c r="Y677" s="443"/>
      <c r="Z677" s="443"/>
      <c r="AA677" s="443"/>
      <c r="AB677" s="415"/>
      <c r="AC677" s="416"/>
      <c r="AD677" s="416"/>
      <c r="AE677" s="416"/>
      <c r="AF677" s="417"/>
      <c r="AG677" s="415"/>
      <c r="AH677" s="416"/>
      <c r="AI677" s="416"/>
      <c r="AJ677" s="416"/>
      <c r="AK677" s="417"/>
      <c r="AL677" s="415"/>
      <c r="AM677" s="416"/>
      <c r="AN677" s="416"/>
      <c r="AO677" s="416"/>
      <c r="AP677" s="417"/>
      <c r="AQ677" s="415"/>
      <c r="AR677" s="416"/>
      <c r="AS677" s="416"/>
      <c r="AT677" s="416"/>
      <c r="AU677" s="417"/>
      <c r="AV677" s="424">
        <f t="shared" si="76"/>
        <v>0</v>
      </c>
      <c r="AW677" s="425"/>
      <c r="AX677" s="425"/>
      <c r="AY677" s="425"/>
      <c r="AZ677" s="426"/>
      <c r="DC677" s="222"/>
      <c r="DD677" s="491">
        <f>ROUND(Setup!$AP$6*AB677,0)</f>
        <v>0</v>
      </c>
      <c r="DE677" s="492"/>
      <c r="DF677" s="492"/>
      <c r="DG677" s="492"/>
      <c r="DH677" s="493"/>
      <c r="DI677" s="491">
        <f>ROUND(Setup!$AP$6*AG677,0)</f>
        <v>0</v>
      </c>
      <c r="DJ677" s="492"/>
      <c r="DK677" s="492"/>
      <c r="DL677" s="492"/>
      <c r="DM677" s="493"/>
      <c r="DN677" s="491">
        <f>ROUND(Setup!$AP$6*AL677,0)</f>
        <v>0</v>
      </c>
      <c r="DO677" s="492"/>
      <c r="DP677" s="492"/>
      <c r="DQ677" s="492"/>
      <c r="DR677" s="493"/>
      <c r="DS677" s="491">
        <f>ROUND(Setup!$AP$6*AQ677,0)</f>
        <v>0</v>
      </c>
      <c r="DT677" s="492"/>
      <c r="DU677" s="492"/>
      <c r="DV677" s="492"/>
      <c r="DW677" s="493"/>
      <c r="DX677" s="490">
        <f t="shared" si="77"/>
        <v>0</v>
      </c>
      <c r="DY677" s="314"/>
      <c r="DZ677" s="314"/>
      <c r="EA677" s="314"/>
      <c r="EB677" s="326"/>
      <c r="EC677" s="222"/>
    </row>
    <row r="678" spans="2:133" ht="15" customHeight="1" x14ac:dyDescent="0.2">
      <c r="B678" s="86" t="str">
        <f t="shared" si="73"/>
        <v/>
      </c>
      <c r="C678" s="255"/>
      <c r="D678" s="439"/>
      <c r="E678" s="440"/>
      <c r="F678" s="440"/>
      <c r="G678" s="440"/>
      <c r="H678" s="440"/>
      <c r="I678" s="440"/>
      <c r="J678" s="440"/>
      <c r="K678" s="440"/>
      <c r="L678" s="440"/>
      <c r="M678" s="440"/>
      <c r="N678" s="440"/>
      <c r="O678" s="440"/>
      <c r="P678" s="440"/>
      <c r="Q678" s="441"/>
      <c r="R678" s="442"/>
      <c r="S678" s="443"/>
      <c r="T678" s="443"/>
      <c r="U678" s="443"/>
      <c r="V678" s="443"/>
      <c r="W678" s="443"/>
      <c r="X678" s="443"/>
      <c r="Y678" s="443"/>
      <c r="Z678" s="443"/>
      <c r="AA678" s="443"/>
      <c r="AB678" s="415"/>
      <c r="AC678" s="416"/>
      <c r="AD678" s="416"/>
      <c r="AE678" s="416"/>
      <c r="AF678" s="417"/>
      <c r="AG678" s="415"/>
      <c r="AH678" s="416"/>
      <c r="AI678" s="416"/>
      <c r="AJ678" s="416"/>
      <c r="AK678" s="417"/>
      <c r="AL678" s="415"/>
      <c r="AM678" s="416"/>
      <c r="AN678" s="416"/>
      <c r="AO678" s="416"/>
      <c r="AP678" s="417"/>
      <c r="AQ678" s="415"/>
      <c r="AR678" s="416"/>
      <c r="AS678" s="416"/>
      <c r="AT678" s="416"/>
      <c r="AU678" s="417"/>
      <c r="AV678" s="424">
        <f t="shared" si="76"/>
        <v>0</v>
      </c>
      <c r="AW678" s="425"/>
      <c r="AX678" s="425"/>
      <c r="AY678" s="425"/>
      <c r="AZ678" s="426"/>
      <c r="DC678" s="222"/>
      <c r="DD678" s="491">
        <f>ROUND(Setup!$AP$6*AB678,0)</f>
        <v>0</v>
      </c>
      <c r="DE678" s="492"/>
      <c r="DF678" s="492"/>
      <c r="DG678" s="492"/>
      <c r="DH678" s="493"/>
      <c r="DI678" s="491">
        <f>ROUND(Setup!$AP$6*AG678,0)</f>
        <v>0</v>
      </c>
      <c r="DJ678" s="492"/>
      <c r="DK678" s="492"/>
      <c r="DL678" s="492"/>
      <c r="DM678" s="493"/>
      <c r="DN678" s="491">
        <f>ROUND(Setup!$AP$6*AL678,0)</f>
        <v>0</v>
      </c>
      <c r="DO678" s="492"/>
      <c r="DP678" s="492"/>
      <c r="DQ678" s="492"/>
      <c r="DR678" s="493"/>
      <c r="DS678" s="491">
        <f>ROUND(Setup!$AP$6*AQ678,0)</f>
        <v>0</v>
      </c>
      <c r="DT678" s="492"/>
      <c r="DU678" s="492"/>
      <c r="DV678" s="492"/>
      <c r="DW678" s="493"/>
      <c r="DX678" s="490">
        <f t="shared" si="77"/>
        <v>0</v>
      </c>
      <c r="DY678" s="314"/>
      <c r="DZ678" s="314"/>
      <c r="EA678" s="314"/>
      <c r="EB678" s="326"/>
      <c r="EC678" s="222"/>
    </row>
    <row r="679" spans="2:133" ht="15" customHeight="1" x14ac:dyDescent="0.2">
      <c r="B679" s="86" t="str">
        <f t="shared" si="73"/>
        <v/>
      </c>
      <c r="C679" s="255"/>
      <c r="D679" s="439"/>
      <c r="E679" s="440"/>
      <c r="F679" s="440"/>
      <c r="G679" s="440"/>
      <c r="H679" s="440"/>
      <c r="I679" s="440"/>
      <c r="J679" s="440"/>
      <c r="K679" s="440"/>
      <c r="L679" s="440"/>
      <c r="M679" s="440"/>
      <c r="N679" s="440"/>
      <c r="O679" s="440"/>
      <c r="P679" s="440"/>
      <c r="Q679" s="441"/>
      <c r="R679" s="442"/>
      <c r="S679" s="443"/>
      <c r="T679" s="443"/>
      <c r="U679" s="443"/>
      <c r="V679" s="443"/>
      <c r="W679" s="443"/>
      <c r="X679" s="443"/>
      <c r="Y679" s="443"/>
      <c r="Z679" s="443"/>
      <c r="AA679" s="443"/>
      <c r="AB679" s="415"/>
      <c r="AC679" s="416"/>
      <c r="AD679" s="416"/>
      <c r="AE679" s="416"/>
      <c r="AF679" s="417"/>
      <c r="AG679" s="415"/>
      <c r="AH679" s="416"/>
      <c r="AI679" s="416"/>
      <c r="AJ679" s="416"/>
      <c r="AK679" s="417"/>
      <c r="AL679" s="415"/>
      <c r="AM679" s="416"/>
      <c r="AN679" s="416"/>
      <c r="AO679" s="416"/>
      <c r="AP679" s="417"/>
      <c r="AQ679" s="415"/>
      <c r="AR679" s="416"/>
      <c r="AS679" s="416"/>
      <c r="AT679" s="416"/>
      <c r="AU679" s="417"/>
      <c r="AV679" s="424">
        <f t="shared" si="76"/>
        <v>0</v>
      </c>
      <c r="AW679" s="425"/>
      <c r="AX679" s="425"/>
      <c r="AY679" s="425"/>
      <c r="AZ679" s="426"/>
      <c r="DC679" s="222"/>
      <c r="DD679" s="491">
        <f>ROUND(Setup!$AP$6*AB679,0)</f>
        <v>0</v>
      </c>
      <c r="DE679" s="492"/>
      <c r="DF679" s="492"/>
      <c r="DG679" s="492"/>
      <c r="DH679" s="493"/>
      <c r="DI679" s="491">
        <f>ROUND(Setup!$AP$6*AG679,0)</f>
        <v>0</v>
      </c>
      <c r="DJ679" s="492"/>
      <c r="DK679" s="492"/>
      <c r="DL679" s="492"/>
      <c r="DM679" s="493"/>
      <c r="DN679" s="491">
        <f>ROUND(Setup!$AP$6*AL679,0)</f>
        <v>0</v>
      </c>
      <c r="DO679" s="492"/>
      <c r="DP679" s="492"/>
      <c r="DQ679" s="492"/>
      <c r="DR679" s="493"/>
      <c r="DS679" s="491">
        <f>ROUND(Setup!$AP$6*AQ679,0)</f>
        <v>0</v>
      </c>
      <c r="DT679" s="492"/>
      <c r="DU679" s="492"/>
      <c r="DV679" s="492"/>
      <c r="DW679" s="493"/>
      <c r="DX679" s="490">
        <f t="shared" si="77"/>
        <v>0</v>
      </c>
      <c r="DY679" s="314"/>
      <c r="DZ679" s="314"/>
      <c r="EA679" s="314"/>
      <c r="EB679" s="326"/>
      <c r="EC679" s="222"/>
    </row>
    <row r="680" spans="2:133" ht="15" customHeight="1" x14ac:dyDescent="0.2">
      <c r="B680" s="86" t="str">
        <f t="shared" si="73"/>
        <v/>
      </c>
      <c r="C680" s="255"/>
      <c r="D680" s="439"/>
      <c r="E680" s="440"/>
      <c r="F680" s="440"/>
      <c r="G680" s="440"/>
      <c r="H680" s="440"/>
      <c r="I680" s="440"/>
      <c r="J680" s="440"/>
      <c r="K680" s="440"/>
      <c r="L680" s="440"/>
      <c r="M680" s="440"/>
      <c r="N680" s="440"/>
      <c r="O680" s="440"/>
      <c r="P680" s="440"/>
      <c r="Q680" s="441"/>
      <c r="R680" s="442"/>
      <c r="S680" s="443"/>
      <c r="T680" s="443"/>
      <c r="U680" s="443"/>
      <c r="V680" s="443"/>
      <c r="W680" s="443"/>
      <c r="X680" s="443"/>
      <c r="Y680" s="443"/>
      <c r="Z680" s="443"/>
      <c r="AA680" s="443"/>
      <c r="AB680" s="415"/>
      <c r="AC680" s="416"/>
      <c r="AD680" s="416"/>
      <c r="AE680" s="416"/>
      <c r="AF680" s="417"/>
      <c r="AG680" s="415"/>
      <c r="AH680" s="416"/>
      <c r="AI680" s="416"/>
      <c r="AJ680" s="416"/>
      <c r="AK680" s="417"/>
      <c r="AL680" s="415"/>
      <c r="AM680" s="416"/>
      <c r="AN680" s="416"/>
      <c r="AO680" s="416"/>
      <c r="AP680" s="417"/>
      <c r="AQ680" s="415"/>
      <c r="AR680" s="416"/>
      <c r="AS680" s="416"/>
      <c r="AT680" s="416"/>
      <c r="AU680" s="417"/>
      <c r="AV680" s="424">
        <f t="shared" si="76"/>
        <v>0</v>
      </c>
      <c r="AW680" s="425"/>
      <c r="AX680" s="425"/>
      <c r="AY680" s="425"/>
      <c r="AZ680" s="426"/>
      <c r="DC680" s="222"/>
      <c r="DD680" s="491">
        <f>ROUND(Setup!$AP$6*AB680,0)</f>
        <v>0</v>
      </c>
      <c r="DE680" s="492"/>
      <c r="DF680" s="492"/>
      <c r="DG680" s="492"/>
      <c r="DH680" s="493"/>
      <c r="DI680" s="491">
        <f>ROUND(Setup!$AP$6*AG680,0)</f>
        <v>0</v>
      </c>
      <c r="DJ680" s="492"/>
      <c r="DK680" s="492"/>
      <c r="DL680" s="492"/>
      <c r="DM680" s="493"/>
      <c r="DN680" s="491">
        <f>ROUND(Setup!$AP$6*AL680,0)</f>
        <v>0</v>
      </c>
      <c r="DO680" s="492"/>
      <c r="DP680" s="492"/>
      <c r="DQ680" s="492"/>
      <c r="DR680" s="493"/>
      <c r="DS680" s="491">
        <f>ROUND(Setup!$AP$6*AQ680,0)</f>
        <v>0</v>
      </c>
      <c r="DT680" s="492"/>
      <c r="DU680" s="492"/>
      <c r="DV680" s="492"/>
      <c r="DW680" s="493"/>
      <c r="DX680" s="490">
        <f t="shared" si="77"/>
        <v>0</v>
      </c>
      <c r="DY680" s="314"/>
      <c r="DZ680" s="314"/>
      <c r="EA680" s="314"/>
      <c r="EB680" s="326"/>
      <c r="EC680" s="222"/>
    </row>
    <row r="681" spans="2:133" ht="15" customHeight="1" x14ac:dyDescent="0.2">
      <c r="B681" s="86" t="str">
        <f t="shared" si="73"/>
        <v/>
      </c>
      <c r="C681" s="255"/>
      <c r="D681" s="439"/>
      <c r="E681" s="440"/>
      <c r="F681" s="440"/>
      <c r="G681" s="440"/>
      <c r="H681" s="440"/>
      <c r="I681" s="440"/>
      <c r="J681" s="440"/>
      <c r="K681" s="440"/>
      <c r="L681" s="440"/>
      <c r="M681" s="440"/>
      <c r="N681" s="440"/>
      <c r="O681" s="440"/>
      <c r="P681" s="440"/>
      <c r="Q681" s="441"/>
      <c r="R681" s="442"/>
      <c r="S681" s="443"/>
      <c r="T681" s="443"/>
      <c r="U681" s="443"/>
      <c r="V681" s="443"/>
      <c r="W681" s="443"/>
      <c r="X681" s="443"/>
      <c r="Y681" s="443"/>
      <c r="Z681" s="443"/>
      <c r="AA681" s="443"/>
      <c r="AB681" s="415"/>
      <c r="AC681" s="416"/>
      <c r="AD681" s="416"/>
      <c r="AE681" s="416"/>
      <c r="AF681" s="417"/>
      <c r="AG681" s="415"/>
      <c r="AH681" s="416"/>
      <c r="AI681" s="416"/>
      <c r="AJ681" s="416"/>
      <c r="AK681" s="417"/>
      <c r="AL681" s="415"/>
      <c r="AM681" s="416"/>
      <c r="AN681" s="416"/>
      <c r="AO681" s="416"/>
      <c r="AP681" s="417"/>
      <c r="AQ681" s="415"/>
      <c r="AR681" s="416"/>
      <c r="AS681" s="416"/>
      <c r="AT681" s="416"/>
      <c r="AU681" s="417"/>
      <c r="AV681" s="424">
        <f t="shared" si="76"/>
        <v>0</v>
      </c>
      <c r="AW681" s="425"/>
      <c r="AX681" s="425"/>
      <c r="AY681" s="425"/>
      <c r="AZ681" s="426"/>
      <c r="DC681" s="222"/>
      <c r="DD681" s="491">
        <f>ROUND(Setup!$AP$6*AB681,0)</f>
        <v>0</v>
      </c>
      <c r="DE681" s="492"/>
      <c r="DF681" s="492"/>
      <c r="DG681" s="492"/>
      <c r="DH681" s="493"/>
      <c r="DI681" s="491">
        <f>ROUND(Setup!$AP$6*AG681,0)</f>
        <v>0</v>
      </c>
      <c r="DJ681" s="492"/>
      <c r="DK681" s="492"/>
      <c r="DL681" s="492"/>
      <c r="DM681" s="493"/>
      <c r="DN681" s="491">
        <f>ROUND(Setup!$AP$6*AL681,0)</f>
        <v>0</v>
      </c>
      <c r="DO681" s="492"/>
      <c r="DP681" s="492"/>
      <c r="DQ681" s="492"/>
      <c r="DR681" s="493"/>
      <c r="DS681" s="491">
        <f>ROUND(Setup!$AP$6*AQ681,0)</f>
        <v>0</v>
      </c>
      <c r="DT681" s="492"/>
      <c r="DU681" s="492"/>
      <c r="DV681" s="492"/>
      <c r="DW681" s="493"/>
      <c r="DX681" s="490">
        <f t="shared" si="77"/>
        <v>0</v>
      </c>
      <c r="DY681" s="314"/>
      <c r="DZ681" s="314"/>
      <c r="EA681" s="314"/>
      <c r="EB681" s="326"/>
      <c r="EC681" s="222"/>
    </row>
    <row r="682" spans="2:133" ht="15" customHeight="1" x14ac:dyDescent="0.2">
      <c r="B682" s="86" t="str">
        <f t="shared" si="73"/>
        <v/>
      </c>
      <c r="C682" s="245"/>
      <c r="D682" s="449"/>
      <c r="E682" s="450"/>
      <c r="F682" s="450"/>
      <c r="G682" s="450"/>
      <c r="H682" s="450"/>
      <c r="I682" s="450"/>
      <c r="J682" s="450"/>
      <c r="K682" s="450"/>
      <c r="L682" s="450"/>
      <c r="M682" s="450"/>
      <c r="N682" s="450"/>
      <c r="O682" s="450"/>
      <c r="P682" s="450"/>
      <c r="Q682" s="451"/>
      <c r="R682" s="455"/>
      <c r="S682" s="456"/>
      <c r="T682" s="456"/>
      <c r="U682" s="456"/>
      <c r="V682" s="456"/>
      <c r="W682" s="456"/>
      <c r="X682" s="456"/>
      <c r="Y682" s="456"/>
      <c r="Z682" s="456"/>
      <c r="AA682" s="456"/>
      <c r="AB682" s="452"/>
      <c r="AC682" s="453"/>
      <c r="AD682" s="453"/>
      <c r="AE682" s="453"/>
      <c r="AF682" s="454"/>
      <c r="AG682" s="452"/>
      <c r="AH682" s="453"/>
      <c r="AI682" s="453"/>
      <c r="AJ682" s="453"/>
      <c r="AK682" s="454"/>
      <c r="AL682" s="452"/>
      <c r="AM682" s="453"/>
      <c r="AN682" s="453"/>
      <c r="AO682" s="453"/>
      <c r="AP682" s="454"/>
      <c r="AQ682" s="415"/>
      <c r="AR682" s="416"/>
      <c r="AS682" s="416"/>
      <c r="AT682" s="416"/>
      <c r="AU682" s="417"/>
      <c r="AV682" s="424">
        <f t="shared" si="76"/>
        <v>0</v>
      </c>
      <c r="AW682" s="425"/>
      <c r="AX682" s="425"/>
      <c r="AY682" s="425"/>
      <c r="AZ682" s="426"/>
      <c r="DC682" s="222"/>
      <c r="DD682" s="491">
        <f>ROUND(Setup!$AP$6*AB682,0)</f>
        <v>0</v>
      </c>
      <c r="DE682" s="492"/>
      <c r="DF682" s="492"/>
      <c r="DG682" s="492"/>
      <c r="DH682" s="493"/>
      <c r="DI682" s="491">
        <f>ROUND(Setup!$AP$6*AG682,0)</f>
        <v>0</v>
      </c>
      <c r="DJ682" s="492"/>
      <c r="DK682" s="492"/>
      <c r="DL682" s="492"/>
      <c r="DM682" s="493"/>
      <c r="DN682" s="491">
        <f>ROUND(Setup!$AP$6*AL682,0)</f>
        <v>0</v>
      </c>
      <c r="DO682" s="492"/>
      <c r="DP682" s="492"/>
      <c r="DQ682" s="492"/>
      <c r="DR682" s="493"/>
      <c r="DS682" s="491">
        <f>ROUND(Setup!$AP$6*AQ682,0)</f>
        <v>0</v>
      </c>
      <c r="DT682" s="492"/>
      <c r="DU682" s="492"/>
      <c r="DV682" s="492"/>
      <c r="DW682" s="493"/>
      <c r="DX682" s="490">
        <f t="shared" si="77"/>
        <v>0</v>
      </c>
      <c r="DY682" s="314"/>
      <c r="DZ682" s="314"/>
      <c r="EA682" s="314"/>
      <c r="EB682" s="326"/>
      <c r="EC682" s="222"/>
    </row>
    <row r="683" spans="2:133" ht="15" customHeight="1" x14ac:dyDescent="0.2">
      <c r="B683" s="86" t="str">
        <f t="shared" si="73"/>
        <v/>
      </c>
      <c r="C683" s="255"/>
      <c r="D683" s="439"/>
      <c r="E683" s="440"/>
      <c r="F683" s="440"/>
      <c r="G683" s="440"/>
      <c r="H683" s="440"/>
      <c r="I683" s="440"/>
      <c r="J683" s="440"/>
      <c r="K683" s="440"/>
      <c r="L683" s="440"/>
      <c r="M683" s="440"/>
      <c r="N683" s="440"/>
      <c r="O683" s="440"/>
      <c r="P683" s="440"/>
      <c r="Q683" s="441"/>
      <c r="R683" s="442"/>
      <c r="S683" s="443"/>
      <c r="T683" s="443"/>
      <c r="U683" s="443"/>
      <c r="V683" s="443"/>
      <c r="W683" s="443"/>
      <c r="X683" s="443"/>
      <c r="Y683" s="443"/>
      <c r="Z683" s="443"/>
      <c r="AA683" s="443"/>
      <c r="AB683" s="415"/>
      <c r="AC683" s="416"/>
      <c r="AD683" s="416"/>
      <c r="AE683" s="416"/>
      <c r="AF683" s="417"/>
      <c r="AG683" s="415"/>
      <c r="AH683" s="416"/>
      <c r="AI683" s="416"/>
      <c r="AJ683" s="416"/>
      <c r="AK683" s="417"/>
      <c r="AL683" s="415"/>
      <c r="AM683" s="416"/>
      <c r="AN683" s="416"/>
      <c r="AO683" s="416"/>
      <c r="AP683" s="417"/>
      <c r="AQ683" s="415"/>
      <c r="AR683" s="416"/>
      <c r="AS683" s="416"/>
      <c r="AT683" s="416"/>
      <c r="AU683" s="417"/>
      <c r="AV683" s="424">
        <f t="shared" si="76"/>
        <v>0</v>
      </c>
      <c r="AW683" s="425"/>
      <c r="AX683" s="425"/>
      <c r="AY683" s="425"/>
      <c r="AZ683" s="426"/>
      <c r="DC683" s="222"/>
      <c r="DD683" s="491">
        <f>ROUND(Setup!$AP$6*AB683,0)</f>
        <v>0</v>
      </c>
      <c r="DE683" s="492"/>
      <c r="DF683" s="492"/>
      <c r="DG683" s="492"/>
      <c r="DH683" s="493"/>
      <c r="DI683" s="491">
        <f>ROUND(Setup!$AP$6*AG683,0)</f>
        <v>0</v>
      </c>
      <c r="DJ683" s="492"/>
      <c r="DK683" s="492"/>
      <c r="DL683" s="492"/>
      <c r="DM683" s="493"/>
      <c r="DN683" s="491">
        <f>ROUND(Setup!$AP$6*AL683,0)</f>
        <v>0</v>
      </c>
      <c r="DO683" s="492"/>
      <c r="DP683" s="492"/>
      <c r="DQ683" s="492"/>
      <c r="DR683" s="493"/>
      <c r="DS683" s="491">
        <f>ROUND(Setup!$AP$6*AQ683,0)</f>
        <v>0</v>
      </c>
      <c r="DT683" s="492"/>
      <c r="DU683" s="492"/>
      <c r="DV683" s="492"/>
      <c r="DW683" s="493"/>
      <c r="DX683" s="490">
        <f t="shared" si="77"/>
        <v>0</v>
      </c>
      <c r="DY683" s="314"/>
      <c r="DZ683" s="314"/>
      <c r="EA683" s="314"/>
      <c r="EB683" s="326"/>
      <c r="EC683" s="222"/>
    </row>
    <row r="684" spans="2:133" ht="15" customHeight="1" x14ac:dyDescent="0.2">
      <c r="B684" s="86" t="str">
        <f t="shared" si="73"/>
        <v/>
      </c>
      <c r="C684" s="255"/>
      <c r="D684" s="439"/>
      <c r="E684" s="440"/>
      <c r="F684" s="440"/>
      <c r="G684" s="440"/>
      <c r="H684" s="440"/>
      <c r="I684" s="440"/>
      <c r="J684" s="440"/>
      <c r="K684" s="440"/>
      <c r="L684" s="440"/>
      <c r="M684" s="440"/>
      <c r="N684" s="440"/>
      <c r="O684" s="440"/>
      <c r="P684" s="440"/>
      <c r="Q684" s="441"/>
      <c r="R684" s="442"/>
      <c r="S684" s="443"/>
      <c r="T684" s="443"/>
      <c r="U684" s="443"/>
      <c r="V684" s="443"/>
      <c r="W684" s="443"/>
      <c r="X684" s="443"/>
      <c r="Y684" s="443"/>
      <c r="Z684" s="443"/>
      <c r="AA684" s="443"/>
      <c r="AB684" s="415"/>
      <c r="AC684" s="416"/>
      <c r="AD684" s="416"/>
      <c r="AE684" s="416"/>
      <c r="AF684" s="417"/>
      <c r="AG684" s="415"/>
      <c r="AH684" s="416"/>
      <c r="AI684" s="416"/>
      <c r="AJ684" s="416"/>
      <c r="AK684" s="417"/>
      <c r="AL684" s="415"/>
      <c r="AM684" s="416"/>
      <c r="AN684" s="416"/>
      <c r="AO684" s="416"/>
      <c r="AP684" s="417"/>
      <c r="AQ684" s="415"/>
      <c r="AR684" s="416"/>
      <c r="AS684" s="416"/>
      <c r="AT684" s="416"/>
      <c r="AU684" s="417"/>
      <c r="AV684" s="424">
        <f t="shared" si="76"/>
        <v>0</v>
      </c>
      <c r="AW684" s="425"/>
      <c r="AX684" s="425"/>
      <c r="AY684" s="425"/>
      <c r="AZ684" s="426"/>
      <c r="DC684" s="222"/>
      <c r="DD684" s="491">
        <f>ROUND(Setup!$AP$6*AB684,0)</f>
        <v>0</v>
      </c>
      <c r="DE684" s="492"/>
      <c r="DF684" s="492"/>
      <c r="DG684" s="492"/>
      <c r="DH684" s="493"/>
      <c r="DI684" s="491">
        <f>ROUND(Setup!$AP$6*AG684,0)</f>
        <v>0</v>
      </c>
      <c r="DJ684" s="492"/>
      <c r="DK684" s="492"/>
      <c r="DL684" s="492"/>
      <c r="DM684" s="493"/>
      <c r="DN684" s="491">
        <f>ROUND(Setup!$AP$6*AL684,0)</f>
        <v>0</v>
      </c>
      <c r="DO684" s="492"/>
      <c r="DP684" s="492"/>
      <c r="DQ684" s="492"/>
      <c r="DR684" s="493"/>
      <c r="DS684" s="491">
        <f>ROUND(Setup!$AP$6*AQ684,0)</f>
        <v>0</v>
      </c>
      <c r="DT684" s="492"/>
      <c r="DU684" s="492"/>
      <c r="DV684" s="492"/>
      <c r="DW684" s="493"/>
      <c r="DX684" s="490">
        <f t="shared" si="77"/>
        <v>0</v>
      </c>
      <c r="DY684" s="314"/>
      <c r="DZ684" s="314"/>
      <c r="EA684" s="314"/>
      <c r="EB684" s="326"/>
      <c r="EC684" s="222"/>
    </row>
    <row r="685" spans="2:133" ht="15" customHeight="1" x14ac:dyDescent="0.2">
      <c r="B685" s="86" t="str">
        <f t="shared" si="73"/>
        <v/>
      </c>
      <c r="C685" s="255"/>
      <c r="D685" s="439"/>
      <c r="E685" s="440"/>
      <c r="F685" s="440"/>
      <c r="G685" s="440"/>
      <c r="H685" s="440"/>
      <c r="I685" s="440"/>
      <c r="J685" s="440"/>
      <c r="K685" s="440"/>
      <c r="L685" s="440"/>
      <c r="M685" s="440"/>
      <c r="N685" s="440"/>
      <c r="O685" s="440"/>
      <c r="P685" s="440"/>
      <c r="Q685" s="441"/>
      <c r="R685" s="442"/>
      <c r="S685" s="443"/>
      <c r="T685" s="443"/>
      <c r="U685" s="443"/>
      <c r="V685" s="443"/>
      <c r="W685" s="443"/>
      <c r="X685" s="443"/>
      <c r="Y685" s="443"/>
      <c r="Z685" s="443"/>
      <c r="AA685" s="443"/>
      <c r="AB685" s="415"/>
      <c r="AC685" s="416"/>
      <c r="AD685" s="416"/>
      <c r="AE685" s="416"/>
      <c r="AF685" s="417"/>
      <c r="AG685" s="415"/>
      <c r="AH685" s="416"/>
      <c r="AI685" s="416"/>
      <c r="AJ685" s="416"/>
      <c r="AK685" s="417"/>
      <c r="AL685" s="415"/>
      <c r="AM685" s="416"/>
      <c r="AN685" s="416"/>
      <c r="AO685" s="416"/>
      <c r="AP685" s="417"/>
      <c r="AQ685" s="415"/>
      <c r="AR685" s="416"/>
      <c r="AS685" s="416"/>
      <c r="AT685" s="416"/>
      <c r="AU685" s="417"/>
      <c r="AV685" s="424">
        <f t="shared" si="76"/>
        <v>0</v>
      </c>
      <c r="AW685" s="425"/>
      <c r="AX685" s="425"/>
      <c r="AY685" s="425"/>
      <c r="AZ685" s="426"/>
      <c r="DC685" s="222"/>
      <c r="DD685" s="491">
        <f>ROUND(Setup!$AP$6*AB685,0)</f>
        <v>0</v>
      </c>
      <c r="DE685" s="492"/>
      <c r="DF685" s="492"/>
      <c r="DG685" s="492"/>
      <c r="DH685" s="493"/>
      <c r="DI685" s="491">
        <f>ROUND(Setup!$AP$6*AG685,0)</f>
        <v>0</v>
      </c>
      <c r="DJ685" s="492"/>
      <c r="DK685" s="492"/>
      <c r="DL685" s="492"/>
      <c r="DM685" s="493"/>
      <c r="DN685" s="491">
        <f>ROUND(Setup!$AP$6*AL685,0)</f>
        <v>0</v>
      </c>
      <c r="DO685" s="492"/>
      <c r="DP685" s="492"/>
      <c r="DQ685" s="492"/>
      <c r="DR685" s="493"/>
      <c r="DS685" s="491">
        <f>ROUND(Setup!$AP$6*AQ685,0)</f>
        <v>0</v>
      </c>
      <c r="DT685" s="492"/>
      <c r="DU685" s="492"/>
      <c r="DV685" s="492"/>
      <c r="DW685" s="493"/>
      <c r="DX685" s="490">
        <f t="shared" si="77"/>
        <v>0</v>
      </c>
      <c r="DY685" s="314"/>
      <c r="DZ685" s="314"/>
      <c r="EA685" s="314"/>
      <c r="EB685" s="326"/>
      <c r="EC685" s="222"/>
    </row>
    <row r="686" spans="2:133" ht="15" customHeight="1" x14ac:dyDescent="0.2">
      <c r="B686" s="86" t="str">
        <f t="shared" si="73"/>
        <v/>
      </c>
      <c r="C686" s="255"/>
      <c r="D686" s="439"/>
      <c r="E686" s="440"/>
      <c r="F686" s="440"/>
      <c r="G686" s="440"/>
      <c r="H686" s="440"/>
      <c r="I686" s="440"/>
      <c r="J686" s="440"/>
      <c r="K686" s="440"/>
      <c r="L686" s="440"/>
      <c r="M686" s="440"/>
      <c r="N686" s="440"/>
      <c r="O686" s="440"/>
      <c r="P686" s="440"/>
      <c r="Q686" s="441"/>
      <c r="R686" s="442"/>
      <c r="S686" s="443"/>
      <c r="T686" s="443"/>
      <c r="U686" s="443"/>
      <c r="V686" s="443"/>
      <c r="W686" s="443"/>
      <c r="X686" s="443"/>
      <c r="Y686" s="443"/>
      <c r="Z686" s="443"/>
      <c r="AA686" s="443"/>
      <c r="AB686" s="415"/>
      <c r="AC686" s="416"/>
      <c r="AD686" s="416"/>
      <c r="AE686" s="416"/>
      <c r="AF686" s="417"/>
      <c r="AG686" s="415"/>
      <c r="AH686" s="416"/>
      <c r="AI686" s="416"/>
      <c r="AJ686" s="416"/>
      <c r="AK686" s="417"/>
      <c r="AL686" s="415"/>
      <c r="AM686" s="416"/>
      <c r="AN686" s="416"/>
      <c r="AO686" s="416"/>
      <c r="AP686" s="417"/>
      <c r="AQ686" s="415"/>
      <c r="AR686" s="416"/>
      <c r="AS686" s="416"/>
      <c r="AT686" s="416"/>
      <c r="AU686" s="417"/>
      <c r="AV686" s="424">
        <f t="shared" si="76"/>
        <v>0</v>
      </c>
      <c r="AW686" s="425"/>
      <c r="AX686" s="425"/>
      <c r="AY686" s="425"/>
      <c r="AZ686" s="426"/>
      <c r="DC686" s="222"/>
      <c r="DD686" s="491">
        <f>ROUND(Setup!$AP$6*AB686,0)</f>
        <v>0</v>
      </c>
      <c r="DE686" s="492"/>
      <c r="DF686" s="492"/>
      <c r="DG686" s="492"/>
      <c r="DH686" s="493"/>
      <c r="DI686" s="491">
        <f>ROUND(Setup!$AP$6*AG686,0)</f>
        <v>0</v>
      </c>
      <c r="DJ686" s="492"/>
      <c r="DK686" s="492"/>
      <c r="DL686" s="492"/>
      <c r="DM686" s="493"/>
      <c r="DN686" s="491">
        <f>ROUND(Setup!$AP$6*AL686,0)</f>
        <v>0</v>
      </c>
      <c r="DO686" s="492"/>
      <c r="DP686" s="492"/>
      <c r="DQ686" s="492"/>
      <c r="DR686" s="493"/>
      <c r="DS686" s="491">
        <f>ROUND(Setup!$AP$6*AQ686,0)</f>
        <v>0</v>
      </c>
      <c r="DT686" s="492"/>
      <c r="DU686" s="492"/>
      <c r="DV686" s="492"/>
      <c r="DW686" s="493"/>
      <c r="DX686" s="490">
        <f t="shared" si="77"/>
        <v>0</v>
      </c>
      <c r="DY686" s="314"/>
      <c r="DZ686" s="314"/>
      <c r="EA686" s="314"/>
      <c r="EB686" s="326"/>
      <c r="EC686" s="222"/>
    </row>
    <row r="687" spans="2:133" ht="15" customHeight="1" x14ac:dyDescent="0.2">
      <c r="B687" s="86" t="str">
        <f t="shared" si="73"/>
        <v/>
      </c>
      <c r="C687" s="255"/>
      <c r="D687" s="439"/>
      <c r="E687" s="440"/>
      <c r="F687" s="440"/>
      <c r="G687" s="440"/>
      <c r="H687" s="440"/>
      <c r="I687" s="440"/>
      <c r="J687" s="440"/>
      <c r="K687" s="440"/>
      <c r="L687" s="440"/>
      <c r="M687" s="440"/>
      <c r="N687" s="440"/>
      <c r="O687" s="440"/>
      <c r="P687" s="440"/>
      <c r="Q687" s="441"/>
      <c r="R687" s="442"/>
      <c r="S687" s="443"/>
      <c r="T687" s="443"/>
      <c r="U687" s="443"/>
      <c r="V687" s="443"/>
      <c r="W687" s="443"/>
      <c r="X687" s="443"/>
      <c r="Y687" s="443"/>
      <c r="Z687" s="443"/>
      <c r="AA687" s="443"/>
      <c r="AB687" s="415"/>
      <c r="AC687" s="416"/>
      <c r="AD687" s="416"/>
      <c r="AE687" s="416"/>
      <c r="AF687" s="417"/>
      <c r="AG687" s="415"/>
      <c r="AH687" s="416"/>
      <c r="AI687" s="416"/>
      <c r="AJ687" s="416"/>
      <c r="AK687" s="417"/>
      <c r="AL687" s="415"/>
      <c r="AM687" s="416"/>
      <c r="AN687" s="416"/>
      <c r="AO687" s="416"/>
      <c r="AP687" s="417"/>
      <c r="AQ687" s="415"/>
      <c r="AR687" s="416"/>
      <c r="AS687" s="416"/>
      <c r="AT687" s="416"/>
      <c r="AU687" s="417"/>
      <c r="AV687" s="424">
        <f t="shared" si="76"/>
        <v>0</v>
      </c>
      <c r="AW687" s="425"/>
      <c r="AX687" s="425"/>
      <c r="AY687" s="425"/>
      <c r="AZ687" s="426"/>
      <c r="DC687" s="222"/>
      <c r="DD687" s="491">
        <f>ROUND(Setup!$AP$6*AB687,0)</f>
        <v>0</v>
      </c>
      <c r="DE687" s="492"/>
      <c r="DF687" s="492"/>
      <c r="DG687" s="492"/>
      <c r="DH687" s="493"/>
      <c r="DI687" s="491">
        <f>ROUND(Setup!$AP$6*AG687,0)</f>
        <v>0</v>
      </c>
      <c r="DJ687" s="492"/>
      <c r="DK687" s="492"/>
      <c r="DL687" s="492"/>
      <c r="DM687" s="493"/>
      <c r="DN687" s="491">
        <f>ROUND(Setup!$AP$6*AL687,0)</f>
        <v>0</v>
      </c>
      <c r="DO687" s="492"/>
      <c r="DP687" s="492"/>
      <c r="DQ687" s="492"/>
      <c r="DR687" s="493"/>
      <c r="DS687" s="491">
        <f>ROUND(Setup!$AP$6*AQ687,0)</f>
        <v>0</v>
      </c>
      <c r="DT687" s="492"/>
      <c r="DU687" s="492"/>
      <c r="DV687" s="492"/>
      <c r="DW687" s="493"/>
      <c r="DX687" s="490">
        <f t="shared" si="77"/>
        <v>0</v>
      </c>
      <c r="DY687" s="314"/>
      <c r="DZ687" s="314"/>
      <c r="EA687" s="314"/>
      <c r="EB687" s="326"/>
      <c r="EC687" s="222"/>
    </row>
    <row r="688" spans="2:133" ht="15" customHeight="1" x14ac:dyDescent="0.2">
      <c r="B688" s="86" t="str">
        <f t="shared" si="73"/>
        <v/>
      </c>
      <c r="C688" s="255"/>
      <c r="D688" s="439"/>
      <c r="E688" s="440"/>
      <c r="F688" s="440"/>
      <c r="G688" s="440"/>
      <c r="H688" s="440"/>
      <c r="I688" s="440"/>
      <c r="J688" s="440"/>
      <c r="K688" s="440"/>
      <c r="L688" s="440"/>
      <c r="M688" s="440"/>
      <c r="N688" s="440"/>
      <c r="O688" s="440"/>
      <c r="P688" s="440"/>
      <c r="Q688" s="441"/>
      <c r="R688" s="442"/>
      <c r="S688" s="443"/>
      <c r="T688" s="443"/>
      <c r="U688" s="443"/>
      <c r="V688" s="443"/>
      <c r="W688" s="443"/>
      <c r="X688" s="443"/>
      <c r="Y688" s="443"/>
      <c r="Z688" s="443"/>
      <c r="AA688" s="443"/>
      <c r="AB688" s="415"/>
      <c r="AC688" s="416"/>
      <c r="AD688" s="416"/>
      <c r="AE688" s="416"/>
      <c r="AF688" s="417"/>
      <c r="AG688" s="415"/>
      <c r="AH688" s="416"/>
      <c r="AI688" s="416"/>
      <c r="AJ688" s="416"/>
      <c r="AK688" s="417"/>
      <c r="AL688" s="415"/>
      <c r="AM688" s="416"/>
      <c r="AN688" s="416"/>
      <c r="AO688" s="416"/>
      <c r="AP688" s="417"/>
      <c r="AQ688" s="415"/>
      <c r="AR688" s="416"/>
      <c r="AS688" s="416"/>
      <c r="AT688" s="416"/>
      <c r="AU688" s="417"/>
      <c r="AV688" s="424">
        <f t="shared" si="76"/>
        <v>0</v>
      </c>
      <c r="AW688" s="425"/>
      <c r="AX688" s="425"/>
      <c r="AY688" s="425"/>
      <c r="AZ688" s="426"/>
      <c r="DC688" s="222"/>
      <c r="DD688" s="491">
        <f>ROUND(Setup!$AP$6*AB688,0)</f>
        <v>0</v>
      </c>
      <c r="DE688" s="492"/>
      <c r="DF688" s="492"/>
      <c r="DG688" s="492"/>
      <c r="DH688" s="493"/>
      <c r="DI688" s="491">
        <f>ROUND(Setup!$AP$6*AG688,0)</f>
        <v>0</v>
      </c>
      <c r="DJ688" s="492"/>
      <c r="DK688" s="492"/>
      <c r="DL688" s="492"/>
      <c r="DM688" s="493"/>
      <c r="DN688" s="491">
        <f>ROUND(Setup!$AP$6*AL688,0)</f>
        <v>0</v>
      </c>
      <c r="DO688" s="492"/>
      <c r="DP688" s="492"/>
      <c r="DQ688" s="492"/>
      <c r="DR688" s="493"/>
      <c r="DS688" s="491">
        <f>ROUND(Setup!$AP$6*AQ688,0)</f>
        <v>0</v>
      </c>
      <c r="DT688" s="492"/>
      <c r="DU688" s="492"/>
      <c r="DV688" s="492"/>
      <c r="DW688" s="493"/>
      <c r="DX688" s="490">
        <f t="shared" si="77"/>
        <v>0</v>
      </c>
      <c r="DY688" s="314"/>
      <c r="DZ688" s="314"/>
      <c r="EA688" s="314"/>
      <c r="EB688" s="326"/>
      <c r="EC688" s="222"/>
    </row>
    <row r="689" spans="2:133" ht="15" customHeight="1" x14ac:dyDescent="0.2">
      <c r="B689" s="86" t="str">
        <f t="shared" si="73"/>
        <v/>
      </c>
      <c r="C689" s="255"/>
      <c r="D689" s="439"/>
      <c r="E689" s="440"/>
      <c r="F689" s="440"/>
      <c r="G689" s="440"/>
      <c r="H689" s="440"/>
      <c r="I689" s="440"/>
      <c r="J689" s="440"/>
      <c r="K689" s="440"/>
      <c r="L689" s="440"/>
      <c r="M689" s="440"/>
      <c r="N689" s="440"/>
      <c r="O689" s="440"/>
      <c r="P689" s="440"/>
      <c r="Q689" s="441"/>
      <c r="R689" s="442"/>
      <c r="S689" s="443"/>
      <c r="T689" s="443"/>
      <c r="U689" s="443"/>
      <c r="V689" s="443"/>
      <c r="W689" s="443"/>
      <c r="X689" s="443"/>
      <c r="Y689" s="443"/>
      <c r="Z689" s="443"/>
      <c r="AA689" s="443"/>
      <c r="AB689" s="415"/>
      <c r="AC689" s="416"/>
      <c r="AD689" s="416"/>
      <c r="AE689" s="416"/>
      <c r="AF689" s="417"/>
      <c r="AG689" s="415"/>
      <c r="AH689" s="416"/>
      <c r="AI689" s="416"/>
      <c r="AJ689" s="416"/>
      <c r="AK689" s="417"/>
      <c r="AL689" s="415"/>
      <c r="AM689" s="416"/>
      <c r="AN689" s="416"/>
      <c r="AO689" s="416"/>
      <c r="AP689" s="417"/>
      <c r="AQ689" s="415"/>
      <c r="AR689" s="416"/>
      <c r="AS689" s="416"/>
      <c r="AT689" s="416"/>
      <c r="AU689" s="417"/>
      <c r="AV689" s="424">
        <f t="shared" si="76"/>
        <v>0</v>
      </c>
      <c r="AW689" s="425"/>
      <c r="AX689" s="425"/>
      <c r="AY689" s="425"/>
      <c r="AZ689" s="426"/>
      <c r="DC689" s="222"/>
      <c r="DD689" s="491">
        <f>ROUND(Setup!$AP$6*AB689,0)</f>
        <v>0</v>
      </c>
      <c r="DE689" s="492"/>
      <c r="DF689" s="492"/>
      <c r="DG689" s="492"/>
      <c r="DH689" s="493"/>
      <c r="DI689" s="491">
        <f>ROUND(Setup!$AP$6*AG689,0)</f>
        <v>0</v>
      </c>
      <c r="DJ689" s="492"/>
      <c r="DK689" s="492"/>
      <c r="DL689" s="492"/>
      <c r="DM689" s="493"/>
      <c r="DN689" s="491">
        <f>ROUND(Setup!$AP$6*AL689,0)</f>
        <v>0</v>
      </c>
      <c r="DO689" s="492"/>
      <c r="DP689" s="492"/>
      <c r="DQ689" s="492"/>
      <c r="DR689" s="493"/>
      <c r="DS689" s="491">
        <f>ROUND(Setup!$AP$6*AQ689,0)</f>
        <v>0</v>
      </c>
      <c r="DT689" s="492"/>
      <c r="DU689" s="492"/>
      <c r="DV689" s="492"/>
      <c r="DW689" s="493"/>
      <c r="DX689" s="490">
        <f t="shared" si="77"/>
        <v>0</v>
      </c>
      <c r="DY689" s="314"/>
      <c r="DZ689" s="314"/>
      <c r="EA689" s="314"/>
      <c r="EB689" s="326"/>
      <c r="EC689" s="222"/>
    </row>
    <row r="690" spans="2:133" ht="15" customHeight="1" x14ac:dyDescent="0.2">
      <c r="B690" s="86" t="str">
        <f t="shared" si="73"/>
        <v/>
      </c>
      <c r="C690" s="255"/>
      <c r="D690" s="439"/>
      <c r="E690" s="440"/>
      <c r="F690" s="440"/>
      <c r="G690" s="440"/>
      <c r="H690" s="440"/>
      <c r="I690" s="440"/>
      <c r="J690" s="440"/>
      <c r="K690" s="440"/>
      <c r="L690" s="440"/>
      <c r="M690" s="440"/>
      <c r="N690" s="440"/>
      <c r="O690" s="440"/>
      <c r="P690" s="440"/>
      <c r="Q690" s="441"/>
      <c r="R690" s="442"/>
      <c r="S690" s="443"/>
      <c r="T690" s="443"/>
      <c r="U690" s="443"/>
      <c r="V690" s="443"/>
      <c r="W690" s="443"/>
      <c r="X690" s="443"/>
      <c r="Y690" s="443"/>
      <c r="Z690" s="443"/>
      <c r="AA690" s="443"/>
      <c r="AB690" s="415"/>
      <c r="AC690" s="416"/>
      <c r="AD690" s="416"/>
      <c r="AE690" s="416"/>
      <c r="AF690" s="417"/>
      <c r="AG690" s="415"/>
      <c r="AH690" s="416"/>
      <c r="AI690" s="416"/>
      <c r="AJ690" s="416"/>
      <c r="AK690" s="417"/>
      <c r="AL690" s="415"/>
      <c r="AM690" s="416"/>
      <c r="AN690" s="416"/>
      <c r="AO690" s="416"/>
      <c r="AP690" s="417"/>
      <c r="AQ690" s="415"/>
      <c r="AR690" s="416"/>
      <c r="AS690" s="416"/>
      <c r="AT690" s="416"/>
      <c r="AU690" s="417"/>
      <c r="AV690" s="424">
        <f t="shared" si="76"/>
        <v>0</v>
      </c>
      <c r="AW690" s="425"/>
      <c r="AX690" s="425"/>
      <c r="AY690" s="425"/>
      <c r="AZ690" s="426"/>
      <c r="DC690" s="222"/>
      <c r="DD690" s="491">
        <f>ROUND(Setup!$AP$6*AB690,0)</f>
        <v>0</v>
      </c>
      <c r="DE690" s="492"/>
      <c r="DF690" s="492"/>
      <c r="DG690" s="492"/>
      <c r="DH690" s="493"/>
      <c r="DI690" s="491">
        <f>ROUND(Setup!$AP$6*AG690,0)</f>
        <v>0</v>
      </c>
      <c r="DJ690" s="492"/>
      <c r="DK690" s="492"/>
      <c r="DL690" s="492"/>
      <c r="DM690" s="493"/>
      <c r="DN690" s="491">
        <f>ROUND(Setup!$AP$6*AL690,0)</f>
        <v>0</v>
      </c>
      <c r="DO690" s="492"/>
      <c r="DP690" s="492"/>
      <c r="DQ690" s="492"/>
      <c r="DR690" s="493"/>
      <c r="DS690" s="491">
        <f>ROUND(Setup!$AP$6*AQ690,0)</f>
        <v>0</v>
      </c>
      <c r="DT690" s="492"/>
      <c r="DU690" s="492"/>
      <c r="DV690" s="492"/>
      <c r="DW690" s="493"/>
      <c r="DX690" s="490">
        <f t="shared" si="77"/>
        <v>0</v>
      </c>
      <c r="DY690" s="314"/>
      <c r="DZ690" s="314"/>
      <c r="EA690" s="314"/>
      <c r="EB690" s="326"/>
      <c r="EC690" s="222"/>
    </row>
    <row r="691" spans="2:133" ht="15" customHeight="1" x14ac:dyDescent="0.2">
      <c r="B691" s="86" t="str">
        <f t="shared" si="73"/>
        <v/>
      </c>
      <c r="C691" s="255"/>
      <c r="D691" s="439"/>
      <c r="E691" s="440"/>
      <c r="F691" s="440"/>
      <c r="G691" s="440"/>
      <c r="H691" s="440"/>
      <c r="I691" s="440"/>
      <c r="J691" s="440"/>
      <c r="K691" s="440"/>
      <c r="L691" s="440"/>
      <c r="M691" s="440"/>
      <c r="N691" s="440"/>
      <c r="O691" s="440"/>
      <c r="P691" s="440"/>
      <c r="Q691" s="441"/>
      <c r="R691" s="442"/>
      <c r="S691" s="443"/>
      <c r="T691" s="443"/>
      <c r="U691" s="443"/>
      <c r="V691" s="443"/>
      <c r="W691" s="443"/>
      <c r="X691" s="443"/>
      <c r="Y691" s="443"/>
      <c r="Z691" s="443"/>
      <c r="AA691" s="443"/>
      <c r="AB691" s="415"/>
      <c r="AC691" s="416"/>
      <c r="AD691" s="416"/>
      <c r="AE691" s="416"/>
      <c r="AF691" s="417"/>
      <c r="AG691" s="415"/>
      <c r="AH691" s="416"/>
      <c r="AI691" s="416"/>
      <c r="AJ691" s="416"/>
      <c r="AK691" s="417"/>
      <c r="AL691" s="415"/>
      <c r="AM691" s="416"/>
      <c r="AN691" s="416"/>
      <c r="AO691" s="416"/>
      <c r="AP691" s="417"/>
      <c r="AQ691" s="415"/>
      <c r="AR691" s="416"/>
      <c r="AS691" s="416"/>
      <c r="AT691" s="416"/>
      <c r="AU691" s="417"/>
      <c r="AV691" s="424">
        <f t="shared" si="76"/>
        <v>0</v>
      </c>
      <c r="AW691" s="425"/>
      <c r="AX691" s="425"/>
      <c r="AY691" s="425"/>
      <c r="AZ691" s="426"/>
      <c r="DC691" s="222"/>
      <c r="DD691" s="491">
        <f>ROUND(Setup!$AP$6*AB691,0)</f>
        <v>0</v>
      </c>
      <c r="DE691" s="492"/>
      <c r="DF691" s="492"/>
      <c r="DG691" s="492"/>
      <c r="DH691" s="493"/>
      <c r="DI691" s="491">
        <f>ROUND(Setup!$AP$6*AG691,0)</f>
        <v>0</v>
      </c>
      <c r="DJ691" s="492"/>
      <c r="DK691" s="492"/>
      <c r="DL691" s="492"/>
      <c r="DM691" s="493"/>
      <c r="DN691" s="491">
        <f>ROUND(Setup!$AP$6*AL691,0)</f>
        <v>0</v>
      </c>
      <c r="DO691" s="492"/>
      <c r="DP691" s="492"/>
      <c r="DQ691" s="492"/>
      <c r="DR691" s="493"/>
      <c r="DS691" s="491">
        <f>ROUND(Setup!$AP$6*AQ691,0)</f>
        <v>0</v>
      </c>
      <c r="DT691" s="492"/>
      <c r="DU691" s="492"/>
      <c r="DV691" s="492"/>
      <c r="DW691" s="493"/>
      <c r="DX691" s="490">
        <f t="shared" si="77"/>
        <v>0</v>
      </c>
      <c r="DY691" s="314"/>
      <c r="DZ691" s="314"/>
      <c r="EA691" s="314"/>
      <c r="EB691" s="326"/>
      <c r="EC691" s="222"/>
    </row>
    <row r="692" spans="2:133" ht="15" customHeight="1" x14ac:dyDescent="0.2">
      <c r="B692" s="86" t="str">
        <f t="shared" si="73"/>
        <v/>
      </c>
      <c r="C692" s="255"/>
      <c r="D692" s="439"/>
      <c r="E692" s="440"/>
      <c r="F692" s="440"/>
      <c r="G692" s="440"/>
      <c r="H692" s="440"/>
      <c r="I692" s="440"/>
      <c r="J692" s="440"/>
      <c r="K692" s="440"/>
      <c r="L692" s="440"/>
      <c r="M692" s="440"/>
      <c r="N692" s="440"/>
      <c r="O692" s="440"/>
      <c r="P692" s="440"/>
      <c r="Q692" s="441"/>
      <c r="R692" s="442"/>
      <c r="S692" s="443"/>
      <c r="T692" s="443"/>
      <c r="U692" s="443"/>
      <c r="V692" s="443"/>
      <c r="W692" s="443"/>
      <c r="X692" s="443"/>
      <c r="Y692" s="443"/>
      <c r="Z692" s="443"/>
      <c r="AA692" s="443"/>
      <c r="AB692" s="415"/>
      <c r="AC692" s="416"/>
      <c r="AD692" s="416"/>
      <c r="AE692" s="416"/>
      <c r="AF692" s="417"/>
      <c r="AG692" s="415"/>
      <c r="AH692" s="416"/>
      <c r="AI692" s="416"/>
      <c r="AJ692" s="416"/>
      <c r="AK692" s="417"/>
      <c r="AL692" s="415"/>
      <c r="AM692" s="416"/>
      <c r="AN692" s="416"/>
      <c r="AO692" s="416"/>
      <c r="AP692" s="417"/>
      <c r="AQ692" s="415"/>
      <c r="AR692" s="416"/>
      <c r="AS692" s="416"/>
      <c r="AT692" s="416"/>
      <c r="AU692" s="417"/>
      <c r="AV692" s="424">
        <f t="shared" si="76"/>
        <v>0</v>
      </c>
      <c r="AW692" s="425"/>
      <c r="AX692" s="425"/>
      <c r="AY692" s="425"/>
      <c r="AZ692" s="426"/>
      <c r="DC692" s="222"/>
      <c r="DD692" s="491">
        <f>ROUND(Setup!$AP$6*AB692,0)</f>
        <v>0</v>
      </c>
      <c r="DE692" s="492"/>
      <c r="DF692" s="492"/>
      <c r="DG692" s="492"/>
      <c r="DH692" s="493"/>
      <c r="DI692" s="491">
        <f>ROUND(Setup!$AP$6*AG692,0)</f>
        <v>0</v>
      </c>
      <c r="DJ692" s="492"/>
      <c r="DK692" s="492"/>
      <c r="DL692" s="492"/>
      <c r="DM692" s="493"/>
      <c r="DN692" s="491">
        <f>ROUND(Setup!$AP$6*AL692,0)</f>
        <v>0</v>
      </c>
      <c r="DO692" s="492"/>
      <c r="DP692" s="492"/>
      <c r="DQ692" s="492"/>
      <c r="DR692" s="493"/>
      <c r="DS692" s="491">
        <f>ROUND(Setup!$AP$6*AQ692,0)</f>
        <v>0</v>
      </c>
      <c r="DT692" s="492"/>
      <c r="DU692" s="492"/>
      <c r="DV692" s="492"/>
      <c r="DW692" s="493"/>
      <c r="DX692" s="490">
        <f t="shared" si="77"/>
        <v>0</v>
      </c>
      <c r="DY692" s="314"/>
      <c r="DZ692" s="314"/>
      <c r="EA692" s="314"/>
      <c r="EB692" s="326"/>
      <c r="EC692" s="222"/>
    </row>
    <row r="693" spans="2:133" ht="15" customHeight="1" x14ac:dyDescent="0.2">
      <c r="B693" s="86" t="str">
        <f t="shared" si="73"/>
        <v/>
      </c>
      <c r="C693" s="255"/>
      <c r="D693" s="439"/>
      <c r="E693" s="440"/>
      <c r="F693" s="440"/>
      <c r="G693" s="440"/>
      <c r="H693" s="440"/>
      <c r="I693" s="440"/>
      <c r="J693" s="440"/>
      <c r="K693" s="440"/>
      <c r="L693" s="440"/>
      <c r="M693" s="440"/>
      <c r="N693" s="440"/>
      <c r="O693" s="440"/>
      <c r="P693" s="440"/>
      <c r="Q693" s="441"/>
      <c r="R693" s="442"/>
      <c r="S693" s="443"/>
      <c r="T693" s="443"/>
      <c r="U693" s="443"/>
      <c r="V693" s="443"/>
      <c r="W693" s="443"/>
      <c r="X693" s="443"/>
      <c r="Y693" s="443"/>
      <c r="Z693" s="443"/>
      <c r="AA693" s="443"/>
      <c r="AB693" s="415"/>
      <c r="AC693" s="416"/>
      <c r="AD693" s="416"/>
      <c r="AE693" s="416"/>
      <c r="AF693" s="417"/>
      <c r="AG693" s="415"/>
      <c r="AH693" s="416"/>
      <c r="AI693" s="416"/>
      <c r="AJ693" s="416"/>
      <c r="AK693" s="417"/>
      <c r="AL693" s="415"/>
      <c r="AM693" s="416"/>
      <c r="AN693" s="416"/>
      <c r="AO693" s="416"/>
      <c r="AP693" s="417"/>
      <c r="AQ693" s="415"/>
      <c r="AR693" s="416"/>
      <c r="AS693" s="416"/>
      <c r="AT693" s="416"/>
      <c r="AU693" s="417"/>
      <c r="AV693" s="424">
        <f t="shared" si="76"/>
        <v>0</v>
      </c>
      <c r="AW693" s="425"/>
      <c r="AX693" s="425"/>
      <c r="AY693" s="425"/>
      <c r="AZ693" s="426"/>
      <c r="DC693" s="222"/>
      <c r="DD693" s="491">
        <f>ROUND(Setup!$AP$6*AB693,0)</f>
        <v>0</v>
      </c>
      <c r="DE693" s="492"/>
      <c r="DF693" s="492"/>
      <c r="DG693" s="492"/>
      <c r="DH693" s="493"/>
      <c r="DI693" s="491">
        <f>ROUND(Setup!$AP$6*AG693,0)</f>
        <v>0</v>
      </c>
      <c r="DJ693" s="492"/>
      <c r="DK693" s="492"/>
      <c r="DL693" s="492"/>
      <c r="DM693" s="493"/>
      <c r="DN693" s="491">
        <f>ROUND(Setup!$AP$6*AL693,0)</f>
        <v>0</v>
      </c>
      <c r="DO693" s="492"/>
      <c r="DP693" s="492"/>
      <c r="DQ693" s="492"/>
      <c r="DR693" s="493"/>
      <c r="DS693" s="491">
        <f>ROUND(Setup!$AP$6*AQ693,0)</f>
        <v>0</v>
      </c>
      <c r="DT693" s="492"/>
      <c r="DU693" s="492"/>
      <c r="DV693" s="492"/>
      <c r="DW693" s="493"/>
      <c r="DX693" s="490">
        <f t="shared" si="77"/>
        <v>0</v>
      </c>
      <c r="DY693" s="314"/>
      <c r="DZ693" s="314"/>
      <c r="EA693" s="314"/>
      <c r="EB693" s="326"/>
      <c r="EC693" s="222"/>
    </row>
    <row r="694" spans="2:133" ht="15" customHeight="1" x14ac:dyDescent="0.2">
      <c r="B694" s="86" t="str">
        <f t="shared" si="73"/>
        <v/>
      </c>
      <c r="C694" s="255"/>
      <c r="D694" s="439"/>
      <c r="E694" s="440"/>
      <c r="F694" s="440"/>
      <c r="G694" s="440"/>
      <c r="H694" s="440"/>
      <c r="I694" s="440"/>
      <c r="J694" s="440"/>
      <c r="K694" s="440"/>
      <c r="L694" s="440"/>
      <c r="M694" s="440"/>
      <c r="N694" s="440"/>
      <c r="O694" s="440"/>
      <c r="P694" s="440"/>
      <c r="Q694" s="441"/>
      <c r="R694" s="442"/>
      <c r="S694" s="443"/>
      <c r="T694" s="443"/>
      <c r="U694" s="443"/>
      <c r="V694" s="443"/>
      <c r="W694" s="443"/>
      <c r="X694" s="443"/>
      <c r="Y694" s="443"/>
      <c r="Z694" s="443"/>
      <c r="AA694" s="443"/>
      <c r="AB694" s="415"/>
      <c r="AC694" s="416"/>
      <c r="AD694" s="416"/>
      <c r="AE694" s="416"/>
      <c r="AF694" s="417"/>
      <c r="AG694" s="415"/>
      <c r="AH694" s="416"/>
      <c r="AI694" s="416"/>
      <c r="AJ694" s="416"/>
      <c r="AK694" s="417"/>
      <c r="AL694" s="415"/>
      <c r="AM694" s="416"/>
      <c r="AN694" s="416"/>
      <c r="AO694" s="416"/>
      <c r="AP694" s="417"/>
      <c r="AQ694" s="415"/>
      <c r="AR694" s="416"/>
      <c r="AS694" s="416"/>
      <c r="AT694" s="416"/>
      <c r="AU694" s="417"/>
      <c r="AV694" s="424">
        <f t="shared" si="76"/>
        <v>0</v>
      </c>
      <c r="AW694" s="425"/>
      <c r="AX694" s="425"/>
      <c r="AY694" s="425"/>
      <c r="AZ694" s="426"/>
      <c r="DC694" s="222"/>
      <c r="DD694" s="491">
        <f>ROUND(Setup!$AP$6*AB694,0)</f>
        <v>0</v>
      </c>
      <c r="DE694" s="492"/>
      <c r="DF694" s="492"/>
      <c r="DG694" s="492"/>
      <c r="DH694" s="493"/>
      <c r="DI694" s="491">
        <f>ROUND(Setup!$AP$6*AG694,0)</f>
        <v>0</v>
      </c>
      <c r="DJ694" s="492"/>
      <c r="DK694" s="492"/>
      <c r="DL694" s="492"/>
      <c r="DM694" s="493"/>
      <c r="DN694" s="491">
        <f>ROUND(Setup!$AP$6*AL694,0)</f>
        <v>0</v>
      </c>
      <c r="DO694" s="492"/>
      <c r="DP694" s="492"/>
      <c r="DQ694" s="492"/>
      <c r="DR694" s="493"/>
      <c r="DS694" s="491">
        <f>ROUND(Setup!$AP$6*AQ694,0)</f>
        <v>0</v>
      </c>
      <c r="DT694" s="492"/>
      <c r="DU694" s="492"/>
      <c r="DV694" s="492"/>
      <c r="DW694" s="493"/>
      <c r="DX694" s="490">
        <f t="shared" si="77"/>
        <v>0</v>
      </c>
      <c r="DY694" s="314"/>
      <c r="DZ694" s="314"/>
      <c r="EA694" s="314"/>
      <c r="EB694" s="326"/>
      <c r="EC694" s="222"/>
    </row>
    <row r="695" spans="2:133" ht="15" customHeight="1" x14ac:dyDescent="0.2">
      <c r="B695" s="86" t="str">
        <f t="shared" si="73"/>
        <v/>
      </c>
      <c r="C695" s="255"/>
      <c r="D695" s="439"/>
      <c r="E695" s="440"/>
      <c r="F695" s="440"/>
      <c r="G695" s="440"/>
      <c r="H695" s="440"/>
      <c r="I695" s="440"/>
      <c r="J695" s="440"/>
      <c r="K695" s="440"/>
      <c r="L695" s="440"/>
      <c r="M695" s="440"/>
      <c r="N695" s="440"/>
      <c r="O695" s="440"/>
      <c r="P695" s="440"/>
      <c r="Q695" s="441"/>
      <c r="R695" s="442"/>
      <c r="S695" s="443"/>
      <c r="T695" s="443"/>
      <c r="U695" s="443"/>
      <c r="V695" s="443"/>
      <c r="W695" s="443"/>
      <c r="X695" s="443"/>
      <c r="Y695" s="443"/>
      <c r="Z695" s="443"/>
      <c r="AA695" s="443"/>
      <c r="AB695" s="415"/>
      <c r="AC695" s="416"/>
      <c r="AD695" s="416"/>
      <c r="AE695" s="416"/>
      <c r="AF695" s="417"/>
      <c r="AG695" s="415"/>
      <c r="AH695" s="416"/>
      <c r="AI695" s="416"/>
      <c r="AJ695" s="416"/>
      <c r="AK695" s="417"/>
      <c r="AL695" s="415"/>
      <c r="AM695" s="416"/>
      <c r="AN695" s="416"/>
      <c r="AO695" s="416"/>
      <c r="AP695" s="417"/>
      <c r="AQ695" s="415"/>
      <c r="AR695" s="416"/>
      <c r="AS695" s="416"/>
      <c r="AT695" s="416"/>
      <c r="AU695" s="417"/>
      <c r="AV695" s="424">
        <f t="shared" si="76"/>
        <v>0</v>
      </c>
      <c r="AW695" s="425"/>
      <c r="AX695" s="425"/>
      <c r="AY695" s="425"/>
      <c r="AZ695" s="426"/>
      <c r="DC695" s="222"/>
      <c r="DD695" s="491">
        <f>ROUND(Setup!$AP$6*AB695,0)</f>
        <v>0</v>
      </c>
      <c r="DE695" s="492"/>
      <c r="DF695" s="492"/>
      <c r="DG695" s="492"/>
      <c r="DH695" s="493"/>
      <c r="DI695" s="491">
        <f>ROUND(Setup!$AP$6*AG695,0)</f>
        <v>0</v>
      </c>
      <c r="DJ695" s="492"/>
      <c r="DK695" s="492"/>
      <c r="DL695" s="492"/>
      <c r="DM695" s="493"/>
      <c r="DN695" s="491">
        <f>ROUND(Setup!$AP$6*AL695,0)</f>
        <v>0</v>
      </c>
      <c r="DO695" s="492"/>
      <c r="DP695" s="492"/>
      <c r="DQ695" s="492"/>
      <c r="DR695" s="493"/>
      <c r="DS695" s="491">
        <f>ROUND(Setup!$AP$6*AQ695,0)</f>
        <v>0</v>
      </c>
      <c r="DT695" s="492"/>
      <c r="DU695" s="492"/>
      <c r="DV695" s="492"/>
      <c r="DW695" s="493"/>
      <c r="DX695" s="490">
        <f t="shared" si="77"/>
        <v>0</v>
      </c>
      <c r="DY695" s="314"/>
      <c r="DZ695" s="314"/>
      <c r="EA695" s="314"/>
      <c r="EB695" s="326"/>
      <c r="EC695" s="222"/>
    </row>
    <row r="696" spans="2:133" ht="15" customHeight="1" x14ac:dyDescent="0.2">
      <c r="B696" s="86" t="str">
        <f t="shared" si="73"/>
        <v/>
      </c>
      <c r="C696" s="255"/>
      <c r="D696" s="439"/>
      <c r="E696" s="440"/>
      <c r="F696" s="440"/>
      <c r="G696" s="440"/>
      <c r="H696" s="440"/>
      <c r="I696" s="440"/>
      <c r="J696" s="440"/>
      <c r="K696" s="440"/>
      <c r="L696" s="440"/>
      <c r="M696" s="440"/>
      <c r="N696" s="440"/>
      <c r="O696" s="440"/>
      <c r="P696" s="440"/>
      <c r="Q696" s="441"/>
      <c r="R696" s="442"/>
      <c r="S696" s="443"/>
      <c r="T696" s="443"/>
      <c r="U696" s="443"/>
      <c r="V696" s="443"/>
      <c r="W696" s="443"/>
      <c r="X696" s="443"/>
      <c r="Y696" s="443"/>
      <c r="Z696" s="443"/>
      <c r="AA696" s="443"/>
      <c r="AB696" s="415"/>
      <c r="AC696" s="416"/>
      <c r="AD696" s="416"/>
      <c r="AE696" s="416"/>
      <c r="AF696" s="417"/>
      <c r="AG696" s="415"/>
      <c r="AH696" s="416"/>
      <c r="AI696" s="416"/>
      <c r="AJ696" s="416"/>
      <c r="AK696" s="417"/>
      <c r="AL696" s="415"/>
      <c r="AM696" s="416"/>
      <c r="AN696" s="416"/>
      <c r="AO696" s="416"/>
      <c r="AP696" s="417"/>
      <c r="AQ696" s="415"/>
      <c r="AR696" s="416"/>
      <c r="AS696" s="416"/>
      <c r="AT696" s="416"/>
      <c r="AU696" s="417"/>
      <c r="AV696" s="424">
        <f t="shared" si="76"/>
        <v>0</v>
      </c>
      <c r="AW696" s="425"/>
      <c r="AX696" s="425"/>
      <c r="AY696" s="425"/>
      <c r="AZ696" s="426"/>
      <c r="DC696" s="222"/>
      <c r="DD696" s="491">
        <f>ROUND(Setup!$AP$6*AB696,0)</f>
        <v>0</v>
      </c>
      <c r="DE696" s="492"/>
      <c r="DF696" s="492"/>
      <c r="DG696" s="492"/>
      <c r="DH696" s="493"/>
      <c r="DI696" s="491">
        <f>ROUND(Setup!$AP$6*AG696,0)</f>
        <v>0</v>
      </c>
      <c r="DJ696" s="492"/>
      <c r="DK696" s="492"/>
      <c r="DL696" s="492"/>
      <c r="DM696" s="493"/>
      <c r="DN696" s="491">
        <f>ROUND(Setup!$AP$6*AL696,0)</f>
        <v>0</v>
      </c>
      <c r="DO696" s="492"/>
      <c r="DP696" s="492"/>
      <c r="DQ696" s="492"/>
      <c r="DR696" s="493"/>
      <c r="DS696" s="491">
        <f>ROUND(Setup!$AP$6*AQ696,0)</f>
        <v>0</v>
      </c>
      <c r="DT696" s="492"/>
      <c r="DU696" s="492"/>
      <c r="DV696" s="492"/>
      <c r="DW696" s="493"/>
      <c r="DX696" s="490">
        <f t="shared" si="77"/>
        <v>0</v>
      </c>
      <c r="DY696" s="314"/>
      <c r="DZ696" s="314"/>
      <c r="EA696" s="314"/>
      <c r="EB696" s="326"/>
      <c r="EC696" s="222"/>
    </row>
    <row r="697" spans="2:133" ht="15" customHeight="1" x14ac:dyDescent="0.2">
      <c r="B697" s="86" t="str">
        <f t="shared" si="73"/>
        <v/>
      </c>
      <c r="C697" s="255"/>
      <c r="D697" s="439"/>
      <c r="E697" s="440"/>
      <c r="F697" s="440"/>
      <c r="G697" s="440"/>
      <c r="H697" s="440"/>
      <c r="I697" s="440"/>
      <c r="J697" s="440"/>
      <c r="K697" s="440"/>
      <c r="L697" s="440"/>
      <c r="M697" s="440"/>
      <c r="N697" s="440"/>
      <c r="O697" s="440"/>
      <c r="P697" s="440"/>
      <c r="Q697" s="441"/>
      <c r="R697" s="442"/>
      <c r="S697" s="443"/>
      <c r="T697" s="443"/>
      <c r="U697" s="443"/>
      <c r="V697" s="443"/>
      <c r="W697" s="443"/>
      <c r="X697" s="443"/>
      <c r="Y697" s="443"/>
      <c r="Z697" s="443"/>
      <c r="AA697" s="443"/>
      <c r="AB697" s="415"/>
      <c r="AC697" s="416"/>
      <c r="AD697" s="416"/>
      <c r="AE697" s="416"/>
      <c r="AF697" s="417"/>
      <c r="AG697" s="415"/>
      <c r="AH697" s="416"/>
      <c r="AI697" s="416"/>
      <c r="AJ697" s="416"/>
      <c r="AK697" s="417"/>
      <c r="AL697" s="415"/>
      <c r="AM697" s="416"/>
      <c r="AN697" s="416"/>
      <c r="AO697" s="416"/>
      <c r="AP697" s="417"/>
      <c r="AQ697" s="415"/>
      <c r="AR697" s="416"/>
      <c r="AS697" s="416"/>
      <c r="AT697" s="416"/>
      <c r="AU697" s="417"/>
      <c r="AV697" s="424">
        <f t="shared" si="76"/>
        <v>0</v>
      </c>
      <c r="AW697" s="425"/>
      <c r="AX697" s="425"/>
      <c r="AY697" s="425"/>
      <c r="AZ697" s="426"/>
      <c r="DC697" s="222"/>
      <c r="DD697" s="491">
        <f>ROUND(Setup!$AP$6*AB697,0)</f>
        <v>0</v>
      </c>
      <c r="DE697" s="492"/>
      <c r="DF697" s="492"/>
      <c r="DG697" s="492"/>
      <c r="DH697" s="493"/>
      <c r="DI697" s="491">
        <f>ROUND(Setup!$AP$6*AG697,0)</f>
        <v>0</v>
      </c>
      <c r="DJ697" s="492"/>
      <c r="DK697" s="492"/>
      <c r="DL697" s="492"/>
      <c r="DM697" s="493"/>
      <c r="DN697" s="491">
        <f>ROUND(Setup!$AP$6*AL697,0)</f>
        <v>0</v>
      </c>
      <c r="DO697" s="492"/>
      <c r="DP697" s="492"/>
      <c r="DQ697" s="492"/>
      <c r="DR697" s="493"/>
      <c r="DS697" s="491">
        <f>ROUND(Setup!$AP$6*AQ697,0)</f>
        <v>0</v>
      </c>
      <c r="DT697" s="492"/>
      <c r="DU697" s="492"/>
      <c r="DV697" s="492"/>
      <c r="DW697" s="493"/>
      <c r="DX697" s="490">
        <f t="shared" si="77"/>
        <v>0</v>
      </c>
      <c r="DY697" s="314"/>
      <c r="DZ697" s="314"/>
      <c r="EA697" s="314"/>
      <c r="EB697" s="326"/>
      <c r="EC697" s="222"/>
    </row>
    <row r="698" spans="2:133" ht="15" customHeight="1" x14ac:dyDescent="0.2">
      <c r="B698" s="86" t="str">
        <f t="shared" si="73"/>
        <v/>
      </c>
      <c r="C698" s="255"/>
      <c r="D698" s="439"/>
      <c r="E698" s="440"/>
      <c r="F698" s="440"/>
      <c r="G698" s="440"/>
      <c r="H698" s="440"/>
      <c r="I698" s="440"/>
      <c r="J698" s="440"/>
      <c r="K698" s="440"/>
      <c r="L698" s="440"/>
      <c r="M698" s="440"/>
      <c r="N698" s="440"/>
      <c r="O698" s="440"/>
      <c r="P698" s="440"/>
      <c r="Q698" s="441"/>
      <c r="R698" s="442"/>
      <c r="S698" s="443"/>
      <c r="T698" s="443"/>
      <c r="U698" s="443"/>
      <c r="V698" s="443"/>
      <c r="W698" s="443"/>
      <c r="X698" s="443"/>
      <c r="Y698" s="443"/>
      <c r="Z698" s="443"/>
      <c r="AA698" s="443"/>
      <c r="AB698" s="415"/>
      <c r="AC698" s="416"/>
      <c r="AD698" s="416"/>
      <c r="AE698" s="416"/>
      <c r="AF698" s="417"/>
      <c r="AG698" s="415"/>
      <c r="AH698" s="416"/>
      <c r="AI698" s="416"/>
      <c r="AJ698" s="416"/>
      <c r="AK698" s="417"/>
      <c r="AL698" s="415"/>
      <c r="AM698" s="416"/>
      <c r="AN698" s="416"/>
      <c r="AO698" s="416"/>
      <c r="AP698" s="417"/>
      <c r="AQ698" s="415"/>
      <c r="AR698" s="416"/>
      <c r="AS698" s="416"/>
      <c r="AT698" s="416"/>
      <c r="AU698" s="417"/>
      <c r="AV698" s="424">
        <f t="shared" si="76"/>
        <v>0</v>
      </c>
      <c r="AW698" s="425"/>
      <c r="AX698" s="425"/>
      <c r="AY698" s="425"/>
      <c r="AZ698" s="426"/>
      <c r="DC698" s="222"/>
      <c r="DD698" s="491">
        <f>ROUND(Setup!$AP$6*AB698,0)</f>
        <v>0</v>
      </c>
      <c r="DE698" s="492"/>
      <c r="DF698" s="492"/>
      <c r="DG698" s="492"/>
      <c r="DH698" s="493"/>
      <c r="DI698" s="491">
        <f>ROUND(Setup!$AP$6*AG698,0)</f>
        <v>0</v>
      </c>
      <c r="DJ698" s="492"/>
      <c r="DK698" s="492"/>
      <c r="DL698" s="492"/>
      <c r="DM698" s="493"/>
      <c r="DN698" s="491">
        <f>ROUND(Setup!$AP$6*AL698,0)</f>
        <v>0</v>
      </c>
      <c r="DO698" s="492"/>
      <c r="DP698" s="492"/>
      <c r="DQ698" s="492"/>
      <c r="DR698" s="493"/>
      <c r="DS698" s="491">
        <f>ROUND(Setup!$AP$6*AQ698,0)</f>
        <v>0</v>
      </c>
      <c r="DT698" s="492"/>
      <c r="DU698" s="492"/>
      <c r="DV698" s="492"/>
      <c r="DW698" s="493"/>
      <c r="DX698" s="490">
        <f t="shared" si="77"/>
        <v>0</v>
      </c>
      <c r="DY698" s="314"/>
      <c r="DZ698" s="314"/>
      <c r="EA698" s="314"/>
      <c r="EB698" s="326"/>
      <c r="EC698" s="222"/>
    </row>
    <row r="699" spans="2:133" ht="15" customHeight="1" x14ac:dyDescent="0.2">
      <c r="B699" s="86" t="str">
        <f t="shared" si="73"/>
        <v/>
      </c>
      <c r="C699" s="255"/>
      <c r="D699" s="439"/>
      <c r="E699" s="440"/>
      <c r="F699" s="440"/>
      <c r="G699" s="440"/>
      <c r="H699" s="440"/>
      <c r="I699" s="440"/>
      <c r="J699" s="440"/>
      <c r="K699" s="440"/>
      <c r="L699" s="440"/>
      <c r="M699" s="440"/>
      <c r="N699" s="440"/>
      <c r="O699" s="440"/>
      <c r="P699" s="440"/>
      <c r="Q699" s="441"/>
      <c r="R699" s="442"/>
      <c r="S699" s="443"/>
      <c r="T699" s="443"/>
      <c r="U699" s="443"/>
      <c r="V699" s="443"/>
      <c r="W699" s="443"/>
      <c r="X699" s="443"/>
      <c r="Y699" s="443"/>
      <c r="Z699" s="443"/>
      <c r="AA699" s="443"/>
      <c r="AB699" s="415"/>
      <c r="AC699" s="416"/>
      <c r="AD699" s="416"/>
      <c r="AE699" s="416"/>
      <c r="AF699" s="417"/>
      <c r="AG699" s="415"/>
      <c r="AH699" s="416"/>
      <c r="AI699" s="416"/>
      <c r="AJ699" s="416"/>
      <c r="AK699" s="417"/>
      <c r="AL699" s="415"/>
      <c r="AM699" s="416"/>
      <c r="AN699" s="416"/>
      <c r="AO699" s="416"/>
      <c r="AP699" s="417"/>
      <c r="AQ699" s="415"/>
      <c r="AR699" s="416"/>
      <c r="AS699" s="416"/>
      <c r="AT699" s="416"/>
      <c r="AU699" s="417"/>
      <c r="AV699" s="424">
        <f t="shared" si="76"/>
        <v>0</v>
      </c>
      <c r="AW699" s="425"/>
      <c r="AX699" s="425"/>
      <c r="AY699" s="425"/>
      <c r="AZ699" s="426"/>
      <c r="DC699" s="222"/>
      <c r="DD699" s="491">
        <f>ROUND(Setup!$AP$6*AB699,0)</f>
        <v>0</v>
      </c>
      <c r="DE699" s="492"/>
      <c r="DF699" s="492"/>
      <c r="DG699" s="492"/>
      <c r="DH699" s="493"/>
      <c r="DI699" s="491">
        <f>ROUND(Setup!$AP$6*AG699,0)</f>
        <v>0</v>
      </c>
      <c r="DJ699" s="492"/>
      <c r="DK699" s="492"/>
      <c r="DL699" s="492"/>
      <c r="DM699" s="493"/>
      <c r="DN699" s="491">
        <f>ROUND(Setup!$AP$6*AL699,0)</f>
        <v>0</v>
      </c>
      <c r="DO699" s="492"/>
      <c r="DP699" s="492"/>
      <c r="DQ699" s="492"/>
      <c r="DR699" s="493"/>
      <c r="DS699" s="491">
        <f>ROUND(Setup!$AP$6*AQ699,0)</f>
        <v>0</v>
      </c>
      <c r="DT699" s="492"/>
      <c r="DU699" s="492"/>
      <c r="DV699" s="492"/>
      <c r="DW699" s="493"/>
      <c r="DX699" s="490">
        <f t="shared" si="77"/>
        <v>0</v>
      </c>
      <c r="DY699" s="314"/>
      <c r="DZ699" s="314"/>
      <c r="EA699" s="314"/>
      <c r="EB699" s="326"/>
      <c r="EC699" s="222"/>
    </row>
    <row r="700" spans="2:133" ht="15" customHeight="1" x14ac:dyDescent="0.2">
      <c r="B700" s="86" t="str">
        <f t="shared" si="73"/>
        <v/>
      </c>
      <c r="C700" s="255"/>
      <c r="D700" s="439"/>
      <c r="E700" s="440"/>
      <c r="F700" s="440"/>
      <c r="G700" s="440"/>
      <c r="H700" s="440"/>
      <c r="I700" s="440"/>
      <c r="J700" s="440"/>
      <c r="K700" s="440"/>
      <c r="L700" s="440"/>
      <c r="M700" s="440"/>
      <c r="N700" s="440"/>
      <c r="O700" s="440"/>
      <c r="P700" s="440"/>
      <c r="Q700" s="441"/>
      <c r="R700" s="442"/>
      <c r="S700" s="443"/>
      <c r="T700" s="443"/>
      <c r="U700" s="443"/>
      <c r="V700" s="443"/>
      <c r="W700" s="443"/>
      <c r="X700" s="443"/>
      <c r="Y700" s="443"/>
      <c r="Z700" s="443"/>
      <c r="AA700" s="443"/>
      <c r="AB700" s="415"/>
      <c r="AC700" s="416"/>
      <c r="AD700" s="416"/>
      <c r="AE700" s="416"/>
      <c r="AF700" s="417"/>
      <c r="AG700" s="415"/>
      <c r="AH700" s="416"/>
      <c r="AI700" s="416"/>
      <c r="AJ700" s="416"/>
      <c r="AK700" s="417"/>
      <c r="AL700" s="415"/>
      <c r="AM700" s="416"/>
      <c r="AN700" s="416"/>
      <c r="AO700" s="416"/>
      <c r="AP700" s="417"/>
      <c r="AQ700" s="415"/>
      <c r="AR700" s="416"/>
      <c r="AS700" s="416"/>
      <c r="AT700" s="416"/>
      <c r="AU700" s="417"/>
      <c r="AV700" s="424">
        <f t="shared" si="76"/>
        <v>0</v>
      </c>
      <c r="AW700" s="425"/>
      <c r="AX700" s="425"/>
      <c r="AY700" s="425"/>
      <c r="AZ700" s="426"/>
      <c r="DC700" s="222"/>
      <c r="DD700" s="491">
        <f>ROUND(Setup!$AP$6*AB700,0)</f>
        <v>0</v>
      </c>
      <c r="DE700" s="492"/>
      <c r="DF700" s="492"/>
      <c r="DG700" s="492"/>
      <c r="DH700" s="493"/>
      <c r="DI700" s="491">
        <f>ROUND(Setup!$AP$6*AG700,0)</f>
        <v>0</v>
      </c>
      <c r="DJ700" s="492"/>
      <c r="DK700" s="492"/>
      <c r="DL700" s="492"/>
      <c r="DM700" s="493"/>
      <c r="DN700" s="491">
        <f>ROUND(Setup!$AP$6*AL700,0)</f>
        <v>0</v>
      </c>
      <c r="DO700" s="492"/>
      <c r="DP700" s="492"/>
      <c r="DQ700" s="492"/>
      <c r="DR700" s="493"/>
      <c r="DS700" s="491">
        <f>ROUND(Setup!$AP$6*AQ700,0)</f>
        <v>0</v>
      </c>
      <c r="DT700" s="492"/>
      <c r="DU700" s="492"/>
      <c r="DV700" s="492"/>
      <c r="DW700" s="493"/>
      <c r="DX700" s="490">
        <f t="shared" si="77"/>
        <v>0</v>
      </c>
      <c r="DY700" s="314"/>
      <c r="DZ700" s="314"/>
      <c r="EA700" s="314"/>
      <c r="EB700" s="326"/>
      <c r="EC700" s="222"/>
    </row>
    <row r="701" spans="2:133" ht="15" customHeight="1" x14ac:dyDescent="0.2">
      <c r="B701" s="86" t="str">
        <f t="shared" si="73"/>
        <v/>
      </c>
      <c r="C701" s="255"/>
      <c r="D701" s="439"/>
      <c r="E701" s="440"/>
      <c r="F701" s="440"/>
      <c r="G701" s="440"/>
      <c r="H701" s="440"/>
      <c r="I701" s="440"/>
      <c r="J701" s="440"/>
      <c r="K701" s="440"/>
      <c r="L701" s="440"/>
      <c r="M701" s="440"/>
      <c r="N701" s="440"/>
      <c r="O701" s="440"/>
      <c r="P701" s="440"/>
      <c r="Q701" s="441"/>
      <c r="R701" s="442"/>
      <c r="S701" s="443"/>
      <c r="T701" s="443"/>
      <c r="U701" s="443"/>
      <c r="V701" s="443"/>
      <c r="W701" s="443"/>
      <c r="X701" s="443"/>
      <c r="Y701" s="443"/>
      <c r="Z701" s="443"/>
      <c r="AA701" s="443"/>
      <c r="AB701" s="415"/>
      <c r="AC701" s="416"/>
      <c r="AD701" s="416"/>
      <c r="AE701" s="416"/>
      <c r="AF701" s="417"/>
      <c r="AG701" s="415"/>
      <c r="AH701" s="416"/>
      <c r="AI701" s="416"/>
      <c r="AJ701" s="416"/>
      <c r="AK701" s="417"/>
      <c r="AL701" s="415"/>
      <c r="AM701" s="416"/>
      <c r="AN701" s="416"/>
      <c r="AO701" s="416"/>
      <c r="AP701" s="417"/>
      <c r="AQ701" s="415"/>
      <c r="AR701" s="416"/>
      <c r="AS701" s="416"/>
      <c r="AT701" s="416"/>
      <c r="AU701" s="417"/>
      <c r="AV701" s="424">
        <f t="shared" si="76"/>
        <v>0</v>
      </c>
      <c r="AW701" s="425"/>
      <c r="AX701" s="425"/>
      <c r="AY701" s="425"/>
      <c r="AZ701" s="426"/>
      <c r="DC701" s="222"/>
      <c r="DD701" s="491">
        <f>ROUND(Setup!$AP$6*AB701,0)</f>
        <v>0</v>
      </c>
      <c r="DE701" s="492"/>
      <c r="DF701" s="492"/>
      <c r="DG701" s="492"/>
      <c r="DH701" s="493"/>
      <c r="DI701" s="491">
        <f>ROUND(Setup!$AP$6*AG701,0)</f>
        <v>0</v>
      </c>
      <c r="DJ701" s="492"/>
      <c r="DK701" s="492"/>
      <c r="DL701" s="492"/>
      <c r="DM701" s="493"/>
      <c r="DN701" s="491">
        <f>ROUND(Setup!$AP$6*AL701,0)</f>
        <v>0</v>
      </c>
      <c r="DO701" s="492"/>
      <c r="DP701" s="492"/>
      <c r="DQ701" s="492"/>
      <c r="DR701" s="493"/>
      <c r="DS701" s="491">
        <f>ROUND(Setup!$AP$6*AQ701,0)</f>
        <v>0</v>
      </c>
      <c r="DT701" s="492"/>
      <c r="DU701" s="492"/>
      <c r="DV701" s="492"/>
      <c r="DW701" s="493"/>
      <c r="DX701" s="490">
        <f t="shared" si="77"/>
        <v>0</v>
      </c>
      <c r="DY701" s="314"/>
      <c r="DZ701" s="314"/>
      <c r="EA701" s="314"/>
      <c r="EB701" s="326"/>
      <c r="EC701" s="222"/>
    </row>
    <row r="702" spans="2:133" ht="15" customHeight="1" x14ac:dyDescent="0.2">
      <c r="B702" s="86" t="str">
        <f t="shared" si="73"/>
        <v/>
      </c>
      <c r="C702" s="255"/>
      <c r="D702" s="439"/>
      <c r="E702" s="440"/>
      <c r="F702" s="440"/>
      <c r="G702" s="440"/>
      <c r="H702" s="440"/>
      <c r="I702" s="440"/>
      <c r="J702" s="440"/>
      <c r="K702" s="440"/>
      <c r="L702" s="440"/>
      <c r="M702" s="440"/>
      <c r="N702" s="440"/>
      <c r="O702" s="440"/>
      <c r="P702" s="440"/>
      <c r="Q702" s="441"/>
      <c r="R702" s="442"/>
      <c r="S702" s="443"/>
      <c r="T702" s="443"/>
      <c r="U702" s="443"/>
      <c r="V702" s="443"/>
      <c r="W702" s="443"/>
      <c r="X702" s="443"/>
      <c r="Y702" s="443"/>
      <c r="Z702" s="443"/>
      <c r="AA702" s="443"/>
      <c r="AB702" s="415"/>
      <c r="AC702" s="416"/>
      <c r="AD702" s="416"/>
      <c r="AE702" s="416"/>
      <c r="AF702" s="417"/>
      <c r="AG702" s="415"/>
      <c r="AH702" s="416"/>
      <c r="AI702" s="416"/>
      <c r="AJ702" s="416"/>
      <c r="AK702" s="417"/>
      <c r="AL702" s="415"/>
      <c r="AM702" s="416"/>
      <c r="AN702" s="416"/>
      <c r="AO702" s="416"/>
      <c r="AP702" s="417"/>
      <c r="AQ702" s="415"/>
      <c r="AR702" s="416"/>
      <c r="AS702" s="416"/>
      <c r="AT702" s="416"/>
      <c r="AU702" s="417"/>
      <c r="AV702" s="424">
        <f t="shared" si="76"/>
        <v>0</v>
      </c>
      <c r="AW702" s="425"/>
      <c r="AX702" s="425"/>
      <c r="AY702" s="425"/>
      <c r="AZ702" s="426"/>
      <c r="DC702" s="222"/>
      <c r="DD702" s="491">
        <f>ROUND(Setup!$AP$6*AB702,0)</f>
        <v>0</v>
      </c>
      <c r="DE702" s="492"/>
      <c r="DF702" s="492"/>
      <c r="DG702" s="492"/>
      <c r="DH702" s="493"/>
      <c r="DI702" s="491">
        <f>ROUND(Setup!$AP$6*AG702,0)</f>
        <v>0</v>
      </c>
      <c r="DJ702" s="492"/>
      <c r="DK702" s="492"/>
      <c r="DL702" s="492"/>
      <c r="DM702" s="493"/>
      <c r="DN702" s="491">
        <f>ROUND(Setup!$AP$6*AL702,0)</f>
        <v>0</v>
      </c>
      <c r="DO702" s="492"/>
      <c r="DP702" s="492"/>
      <c r="DQ702" s="492"/>
      <c r="DR702" s="493"/>
      <c r="DS702" s="491">
        <f>ROUND(Setup!$AP$6*AQ702,0)</f>
        <v>0</v>
      </c>
      <c r="DT702" s="492"/>
      <c r="DU702" s="492"/>
      <c r="DV702" s="492"/>
      <c r="DW702" s="493"/>
      <c r="DX702" s="490">
        <f t="shared" si="77"/>
        <v>0</v>
      </c>
      <c r="DY702" s="314"/>
      <c r="DZ702" s="314"/>
      <c r="EA702" s="314"/>
      <c r="EB702" s="326"/>
      <c r="EC702" s="222"/>
    </row>
    <row r="703" spans="2:133" ht="15" customHeight="1" x14ac:dyDescent="0.2">
      <c r="B703" s="86" t="str">
        <f t="shared" si="73"/>
        <v/>
      </c>
      <c r="C703" s="255"/>
      <c r="D703" s="439"/>
      <c r="E703" s="440"/>
      <c r="F703" s="440"/>
      <c r="G703" s="440"/>
      <c r="H703" s="440"/>
      <c r="I703" s="440"/>
      <c r="J703" s="440"/>
      <c r="K703" s="440"/>
      <c r="L703" s="440"/>
      <c r="M703" s="440"/>
      <c r="N703" s="440"/>
      <c r="O703" s="440"/>
      <c r="P703" s="440"/>
      <c r="Q703" s="441"/>
      <c r="R703" s="442"/>
      <c r="S703" s="443"/>
      <c r="T703" s="443"/>
      <c r="U703" s="443"/>
      <c r="V703" s="443"/>
      <c r="W703" s="443"/>
      <c r="X703" s="443"/>
      <c r="Y703" s="443"/>
      <c r="Z703" s="443"/>
      <c r="AA703" s="443"/>
      <c r="AB703" s="415"/>
      <c r="AC703" s="416"/>
      <c r="AD703" s="416"/>
      <c r="AE703" s="416"/>
      <c r="AF703" s="417"/>
      <c r="AG703" s="415"/>
      <c r="AH703" s="416"/>
      <c r="AI703" s="416"/>
      <c r="AJ703" s="416"/>
      <c r="AK703" s="417"/>
      <c r="AL703" s="415"/>
      <c r="AM703" s="416"/>
      <c r="AN703" s="416"/>
      <c r="AO703" s="416"/>
      <c r="AP703" s="417"/>
      <c r="AQ703" s="415"/>
      <c r="AR703" s="416"/>
      <c r="AS703" s="416"/>
      <c r="AT703" s="416"/>
      <c r="AU703" s="417"/>
      <c r="AV703" s="424">
        <f t="shared" si="76"/>
        <v>0</v>
      </c>
      <c r="AW703" s="425"/>
      <c r="AX703" s="425"/>
      <c r="AY703" s="425"/>
      <c r="AZ703" s="426"/>
      <c r="DC703" s="222"/>
      <c r="DD703" s="491">
        <f>ROUND(Setup!$AP$6*AB703,0)</f>
        <v>0</v>
      </c>
      <c r="DE703" s="492"/>
      <c r="DF703" s="492"/>
      <c r="DG703" s="492"/>
      <c r="DH703" s="493"/>
      <c r="DI703" s="491">
        <f>ROUND(Setup!$AP$6*AG703,0)</f>
        <v>0</v>
      </c>
      <c r="DJ703" s="492"/>
      <c r="DK703" s="492"/>
      <c r="DL703" s="492"/>
      <c r="DM703" s="493"/>
      <c r="DN703" s="491">
        <f>ROUND(Setup!$AP$6*AL703,0)</f>
        <v>0</v>
      </c>
      <c r="DO703" s="492"/>
      <c r="DP703" s="492"/>
      <c r="DQ703" s="492"/>
      <c r="DR703" s="493"/>
      <c r="DS703" s="491">
        <f>ROUND(Setup!$AP$6*AQ703,0)</f>
        <v>0</v>
      </c>
      <c r="DT703" s="492"/>
      <c r="DU703" s="492"/>
      <c r="DV703" s="492"/>
      <c r="DW703" s="493"/>
      <c r="DX703" s="490">
        <f t="shared" si="77"/>
        <v>0</v>
      </c>
      <c r="DY703" s="314"/>
      <c r="DZ703" s="314"/>
      <c r="EA703" s="314"/>
      <c r="EB703" s="326"/>
      <c r="EC703" s="222"/>
    </row>
    <row r="704" spans="2:133" ht="15" customHeight="1" x14ac:dyDescent="0.2">
      <c r="B704" s="86" t="str">
        <f t="shared" si="73"/>
        <v/>
      </c>
      <c r="C704" s="255"/>
      <c r="D704" s="439"/>
      <c r="E704" s="440"/>
      <c r="F704" s="440"/>
      <c r="G704" s="440"/>
      <c r="H704" s="440"/>
      <c r="I704" s="440"/>
      <c r="J704" s="440"/>
      <c r="K704" s="440"/>
      <c r="L704" s="440"/>
      <c r="M704" s="440"/>
      <c r="N704" s="440"/>
      <c r="O704" s="440"/>
      <c r="P704" s="440"/>
      <c r="Q704" s="441"/>
      <c r="R704" s="442"/>
      <c r="S704" s="443"/>
      <c r="T704" s="443"/>
      <c r="U704" s="443"/>
      <c r="V704" s="443"/>
      <c r="W704" s="443"/>
      <c r="X704" s="443"/>
      <c r="Y704" s="443"/>
      <c r="Z704" s="443"/>
      <c r="AA704" s="443"/>
      <c r="AB704" s="415"/>
      <c r="AC704" s="416"/>
      <c r="AD704" s="416"/>
      <c r="AE704" s="416"/>
      <c r="AF704" s="417"/>
      <c r="AG704" s="415"/>
      <c r="AH704" s="416"/>
      <c r="AI704" s="416"/>
      <c r="AJ704" s="416"/>
      <c r="AK704" s="417"/>
      <c r="AL704" s="415"/>
      <c r="AM704" s="416"/>
      <c r="AN704" s="416"/>
      <c r="AO704" s="416"/>
      <c r="AP704" s="417"/>
      <c r="AQ704" s="415"/>
      <c r="AR704" s="416"/>
      <c r="AS704" s="416"/>
      <c r="AT704" s="416"/>
      <c r="AU704" s="417"/>
      <c r="AV704" s="424">
        <f t="shared" si="76"/>
        <v>0</v>
      </c>
      <c r="AW704" s="425"/>
      <c r="AX704" s="425"/>
      <c r="AY704" s="425"/>
      <c r="AZ704" s="426"/>
      <c r="DC704" s="222"/>
      <c r="DD704" s="491">
        <f>ROUND(Setup!$AP$6*AB704,0)</f>
        <v>0</v>
      </c>
      <c r="DE704" s="492"/>
      <c r="DF704" s="492"/>
      <c r="DG704" s="492"/>
      <c r="DH704" s="493"/>
      <c r="DI704" s="491">
        <f>ROUND(Setup!$AP$6*AG704,0)</f>
        <v>0</v>
      </c>
      <c r="DJ704" s="492"/>
      <c r="DK704" s="492"/>
      <c r="DL704" s="492"/>
      <c r="DM704" s="493"/>
      <c r="DN704" s="491">
        <f>ROUND(Setup!$AP$6*AL704,0)</f>
        <v>0</v>
      </c>
      <c r="DO704" s="492"/>
      <c r="DP704" s="492"/>
      <c r="DQ704" s="492"/>
      <c r="DR704" s="493"/>
      <c r="DS704" s="491">
        <f>ROUND(Setup!$AP$6*AQ704,0)</f>
        <v>0</v>
      </c>
      <c r="DT704" s="492"/>
      <c r="DU704" s="492"/>
      <c r="DV704" s="492"/>
      <c r="DW704" s="493"/>
      <c r="DX704" s="490">
        <f t="shared" si="77"/>
        <v>0</v>
      </c>
      <c r="DY704" s="314"/>
      <c r="DZ704" s="314"/>
      <c r="EA704" s="314"/>
      <c r="EB704" s="326"/>
      <c r="EC704" s="222"/>
    </row>
    <row r="705" spans="2:133" ht="15" customHeight="1" x14ac:dyDescent="0.2">
      <c r="B705" s="86" t="str">
        <f t="shared" si="73"/>
        <v/>
      </c>
      <c r="C705" s="255"/>
      <c r="D705" s="439"/>
      <c r="E705" s="440"/>
      <c r="F705" s="440"/>
      <c r="G705" s="440"/>
      <c r="H705" s="440"/>
      <c r="I705" s="440"/>
      <c r="J705" s="440"/>
      <c r="K705" s="440"/>
      <c r="L705" s="440"/>
      <c r="M705" s="440"/>
      <c r="N705" s="440"/>
      <c r="O705" s="440"/>
      <c r="P705" s="440"/>
      <c r="Q705" s="441"/>
      <c r="R705" s="442"/>
      <c r="S705" s="443"/>
      <c r="T705" s="443"/>
      <c r="U705" s="443"/>
      <c r="V705" s="443"/>
      <c r="W705" s="443"/>
      <c r="X705" s="443"/>
      <c r="Y705" s="443"/>
      <c r="Z705" s="443"/>
      <c r="AA705" s="443"/>
      <c r="AB705" s="415"/>
      <c r="AC705" s="416"/>
      <c r="AD705" s="416"/>
      <c r="AE705" s="416"/>
      <c r="AF705" s="417"/>
      <c r="AG705" s="415"/>
      <c r="AH705" s="416"/>
      <c r="AI705" s="416"/>
      <c r="AJ705" s="416"/>
      <c r="AK705" s="417"/>
      <c r="AL705" s="415"/>
      <c r="AM705" s="416"/>
      <c r="AN705" s="416"/>
      <c r="AO705" s="416"/>
      <c r="AP705" s="417"/>
      <c r="AQ705" s="415"/>
      <c r="AR705" s="416"/>
      <c r="AS705" s="416"/>
      <c r="AT705" s="416"/>
      <c r="AU705" s="417"/>
      <c r="AV705" s="424">
        <f t="shared" si="76"/>
        <v>0</v>
      </c>
      <c r="AW705" s="425"/>
      <c r="AX705" s="425"/>
      <c r="AY705" s="425"/>
      <c r="AZ705" s="426"/>
      <c r="DC705" s="222"/>
      <c r="DD705" s="491">
        <f>ROUND(Setup!$AP$6*AB705,0)</f>
        <v>0</v>
      </c>
      <c r="DE705" s="492"/>
      <c r="DF705" s="492"/>
      <c r="DG705" s="492"/>
      <c r="DH705" s="493"/>
      <c r="DI705" s="491">
        <f>ROUND(Setup!$AP$6*AG705,0)</f>
        <v>0</v>
      </c>
      <c r="DJ705" s="492"/>
      <c r="DK705" s="492"/>
      <c r="DL705" s="492"/>
      <c r="DM705" s="493"/>
      <c r="DN705" s="491">
        <f>ROUND(Setup!$AP$6*AL705,0)</f>
        <v>0</v>
      </c>
      <c r="DO705" s="492"/>
      <c r="DP705" s="492"/>
      <c r="DQ705" s="492"/>
      <c r="DR705" s="493"/>
      <c r="DS705" s="491">
        <f>ROUND(Setup!$AP$6*AQ705,0)</f>
        <v>0</v>
      </c>
      <c r="DT705" s="492"/>
      <c r="DU705" s="492"/>
      <c r="DV705" s="492"/>
      <c r="DW705" s="493"/>
      <c r="DX705" s="490">
        <f t="shared" si="77"/>
        <v>0</v>
      </c>
      <c r="DY705" s="314"/>
      <c r="DZ705" s="314"/>
      <c r="EA705" s="314"/>
      <c r="EB705" s="326"/>
      <c r="EC705" s="222"/>
    </row>
    <row r="706" spans="2:133" ht="15" customHeight="1" x14ac:dyDescent="0.2">
      <c r="B706" s="86" t="str">
        <f t="shared" si="73"/>
        <v/>
      </c>
      <c r="C706" s="255"/>
      <c r="D706" s="439"/>
      <c r="E706" s="440"/>
      <c r="F706" s="440"/>
      <c r="G706" s="440"/>
      <c r="H706" s="440"/>
      <c r="I706" s="440"/>
      <c r="J706" s="440"/>
      <c r="K706" s="440"/>
      <c r="L706" s="440"/>
      <c r="M706" s="440"/>
      <c r="N706" s="440"/>
      <c r="O706" s="440"/>
      <c r="P706" s="440"/>
      <c r="Q706" s="441"/>
      <c r="R706" s="442"/>
      <c r="S706" s="443"/>
      <c r="T706" s="443"/>
      <c r="U706" s="443"/>
      <c r="V706" s="443"/>
      <c r="W706" s="443"/>
      <c r="X706" s="443"/>
      <c r="Y706" s="443"/>
      <c r="Z706" s="443"/>
      <c r="AA706" s="443"/>
      <c r="AB706" s="415"/>
      <c r="AC706" s="416"/>
      <c r="AD706" s="416"/>
      <c r="AE706" s="416"/>
      <c r="AF706" s="417"/>
      <c r="AG706" s="415"/>
      <c r="AH706" s="416"/>
      <c r="AI706" s="416"/>
      <c r="AJ706" s="416"/>
      <c r="AK706" s="417"/>
      <c r="AL706" s="415"/>
      <c r="AM706" s="416"/>
      <c r="AN706" s="416"/>
      <c r="AO706" s="416"/>
      <c r="AP706" s="417"/>
      <c r="AQ706" s="415"/>
      <c r="AR706" s="416"/>
      <c r="AS706" s="416"/>
      <c r="AT706" s="416"/>
      <c r="AU706" s="417"/>
      <c r="AV706" s="424">
        <f t="shared" si="76"/>
        <v>0</v>
      </c>
      <c r="AW706" s="425"/>
      <c r="AX706" s="425"/>
      <c r="AY706" s="425"/>
      <c r="AZ706" s="426"/>
      <c r="DC706" s="222"/>
      <c r="DD706" s="491">
        <f>ROUND(Setup!$AP$6*AB706,0)</f>
        <v>0</v>
      </c>
      <c r="DE706" s="492"/>
      <c r="DF706" s="492"/>
      <c r="DG706" s="492"/>
      <c r="DH706" s="493"/>
      <c r="DI706" s="491">
        <f>ROUND(Setup!$AP$6*AG706,0)</f>
        <v>0</v>
      </c>
      <c r="DJ706" s="492"/>
      <c r="DK706" s="492"/>
      <c r="DL706" s="492"/>
      <c r="DM706" s="493"/>
      <c r="DN706" s="491">
        <f>ROUND(Setup!$AP$6*AL706,0)</f>
        <v>0</v>
      </c>
      <c r="DO706" s="492"/>
      <c r="DP706" s="492"/>
      <c r="DQ706" s="492"/>
      <c r="DR706" s="493"/>
      <c r="DS706" s="491">
        <f>ROUND(Setup!$AP$6*AQ706,0)</f>
        <v>0</v>
      </c>
      <c r="DT706" s="492"/>
      <c r="DU706" s="492"/>
      <c r="DV706" s="492"/>
      <c r="DW706" s="493"/>
      <c r="DX706" s="490">
        <f t="shared" si="77"/>
        <v>0</v>
      </c>
      <c r="DY706" s="314"/>
      <c r="DZ706" s="314"/>
      <c r="EA706" s="314"/>
      <c r="EB706" s="326"/>
      <c r="EC706" s="222"/>
    </row>
    <row r="707" spans="2:133" ht="15" customHeight="1" x14ac:dyDescent="0.2">
      <c r="B707" s="86" t="str">
        <f t="shared" si="73"/>
        <v/>
      </c>
      <c r="C707" s="255"/>
      <c r="D707" s="439"/>
      <c r="E707" s="440"/>
      <c r="F707" s="440"/>
      <c r="G707" s="440"/>
      <c r="H707" s="440"/>
      <c r="I707" s="440"/>
      <c r="J707" s="440"/>
      <c r="K707" s="440"/>
      <c r="L707" s="440"/>
      <c r="M707" s="440"/>
      <c r="N707" s="440"/>
      <c r="O707" s="440"/>
      <c r="P707" s="440"/>
      <c r="Q707" s="441"/>
      <c r="R707" s="442"/>
      <c r="S707" s="443"/>
      <c r="T707" s="443"/>
      <c r="U707" s="443"/>
      <c r="V707" s="443"/>
      <c r="W707" s="443"/>
      <c r="X707" s="443"/>
      <c r="Y707" s="443"/>
      <c r="Z707" s="443"/>
      <c r="AA707" s="443"/>
      <c r="AB707" s="415"/>
      <c r="AC707" s="416"/>
      <c r="AD707" s="416"/>
      <c r="AE707" s="416"/>
      <c r="AF707" s="417"/>
      <c r="AG707" s="415"/>
      <c r="AH707" s="416"/>
      <c r="AI707" s="416"/>
      <c r="AJ707" s="416"/>
      <c r="AK707" s="417"/>
      <c r="AL707" s="415"/>
      <c r="AM707" s="416"/>
      <c r="AN707" s="416"/>
      <c r="AO707" s="416"/>
      <c r="AP707" s="417"/>
      <c r="AQ707" s="415"/>
      <c r="AR707" s="416"/>
      <c r="AS707" s="416"/>
      <c r="AT707" s="416"/>
      <c r="AU707" s="417"/>
      <c r="AV707" s="424">
        <f t="shared" si="76"/>
        <v>0</v>
      </c>
      <c r="AW707" s="425"/>
      <c r="AX707" s="425"/>
      <c r="AY707" s="425"/>
      <c r="AZ707" s="426"/>
      <c r="DC707" s="222"/>
      <c r="DD707" s="491">
        <f>ROUND(Setup!$AP$6*AB707,0)</f>
        <v>0</v>
      </c>
      <c r="DE707" s="492"/>
      <c r="DF707" s="492"/>
      <c r="DG707" s="492"/>
      <c r="DH707" s="493"/>
      <c r="DI707" s="491">
        <f>ROUND(Setup!$AP$6*AG707,0)</f>
        <v>0</v>
      </c>
      <c r="DJ707" s="492"/>
      <c r="DK707" s="492"/>
      <c r="DL707" s="492"/>
      <c r="DM707" s="493"/>
      <c r="DN707" s="491">
        <f>ROUND(Setup!$AP$6*AL707,0)</f>
        <v>0</v>
      </c>
      <c r="DO707" s="492"/>
      <c r="DP707" s="492"/>
      <c r="DQ707" s="492"/>
      <c r="DR707" s="493"/>
      <c r="DS707" s="491">
        <f>ROUND(Setup!$AP$6*AQ707,0)</f>
        <v>0</v>
      </c>
      <c r="DT707" s="492"/>
      <c r="DU707" s="492"/>
      <c r="DV707" s="492"/>
      <c r="DW707" s="493"/>
      <c r="DX707" s="490">
        <f t="shared" si="77"/>
        <v>0</v>
      </c>
      <c r="DY707" s="314"/>
      <c r="DZ707" s="314"/>
      <c r="EA707" s="314"/>
      <c r="EB707" s="326"/>
      <c r="EC707" s="222"/>
    </row>
    <row r="708" spans="2:133" ht="15" customHeight="1" x14ac:dyDescent="0.2">
      <c r="B708" s="86" t="str">
        <f t="shared" si="73"/>
        <v/>
      </c>
      <c r="C708" s="255"/>
      <c r="D708" s="439"/>
      <c r="E708" s="440"/>
      <c r="F708" s="440"/>
      <c r="G708" s="440"/>
      <c r="H708" s="440"/>
      <c r="I708" s="440"/>
      <c r="J708" s="440"/>
      <c r="K708" s="440"/>
      <c r="L708" s="440"/>
      <c r="M708" s="440"/>
      <c r="N708" s="440"/>
      <c r="O708" s="440"/>
      <c r="P708" s="440"/>
      <c r="Q708" s="441"/>
      <c r="R708" s="442"/>
      <c r="S708" s="443"/>
      <c r="T708" s="443"/>
      <c r="U708" s="443"/>
      <c r="V708" s="443"/>
      <c r="W708" s="443"/>
      <c r="X708" s="443"/>
      <c r="Y708" s="443"/>
      <c r="Z708" s="443"/>
      <c r="AA708" s="443"/>
      <c r="AB708" s="415"/>
      <c r="AC708" s="416"/>
      <c r="AD708" s="416"/>
      <c r="AE708" s="416"/>
      <c r="AF708" s="417"/>
      <c r="AG708" s="415"/>
      <c r="AH708" s="416"/>
      <c r="AI708" s="416"/>
      <c r="AJ708" s="416"/>
      <c r="AK708" s="417"/>
      <c r="AL708" s="415"/>
      <c r="AM708" s="416"/>
      <c r="AN708" s="416"/>
      <c r="AO708" s="416"/>
      <c r="AP708" s="417"/>
      <c r="AQ708" s="415"/>
      <c r="AR708" s="416"/>
      <c r="AS708" s="416"/>
      <c r="AT708" s="416"/>
      <c r="AU708" s="417"/>
      <c r="AV708" s="424">
        <f t="shared" si="76"/>
        <v>0</v>
      </c>
      <c r="AW708" s="425"/>
      <c r="AX708" s="425"/>
      <c r="AY708" s="425"/>
      <c r="AZ708" s="426"/>
      <c r="DC708" s="222"/>
      <c r="DD708" s="491">
        <f>ROUND(Setup!$AP$6*AB708,0)</f>
        <v>0</v>
      </c>
      <c r="DE708" s="492"/>
      <c r="DF708" s="492"/>
      <c r="DG708" s="492"/>
      <c r="DH708" s="493"/>
      <c r="DI708" s="491">
        <f>ROUND(Setup!$AP$6*AG708,0)</f>
        <v>0</v>
      </c>
      <c r="DJ708" s="492"/>
      <c r="DK708" s="492"/>
      <c r="DL708" s="492"/>
      <c r="DM708" s="493"/>
      <c r="DN708" s="491">
        <f>ROUND(Setup!$AP$6*AL708,0)</f>
        <v>0</v>
      </c>
      <c r="DO708" s="492"/>
      <c r="DP708" s="492"/>
      <c r="DQ708" s="492"/>
      <c r="DR708" s="493"/>
      <c r="DS708" s="491">
        <f>ROUND(Setup!$AP$6*AQ708,0)</f>
        <v>0</v>
      </c>
      <c r="DT708" s="492"/>
      <c r="DU708" s="492"/>
      <c r="DV708" s="492"/>
      <c r="DW708" s="493"/>
      <c r="DX708" s="490">
        <f t="shared" si="77"/>
        <v>0</v>
      </c>
      <c r="DY708" s="314"/>
      <c r="DZ708" s="314"/>
      <c r="EA708" s="314"/>
      <c r="EB708" s="326"/>
      <c r="EC708" s="222"/>
    </row>
    <row r="709" spans="2:133" ht="15" customHeight="1" x14ac:dyDescent="0.2">
      <c r="B709" s="86" t="str">
        <f t="shared" si="73"/>
        <v/>
      </c>
      <c r="C709" s="255"/>
      <c r="D709" s="439"/>
      <c r="E709" s="440"/>
      <c r="F709" s="440"/>
      <c r="G709" s="440"/>
      <c r="H709" s="440"/>
      <c r="I709" s="440"/>
      <c r="J709" s="440"/>
      <c r="K709" s="440"/>
      <c r="L709" s="440"/>
      <c r="M709" s="440"/>
      <c r="N709" s="440"/>
      <c r="O709" s="440"/>
      <c r="P709" s="440"/>
      <c r="Q709" s="441"/>
      <c r="R709" s="442"/>
      <c r="S709" s="443"/>
      <c r="T709" s="443"/>
      <c r="U709" s="443"/>
      <c r="V709" s="443"/>
      <c r="W709" s="443"/>
      <c r="X709" s="443"/>
      <c r="Y709" s="443"/>
      <c r="Z709" s="443"/>
      <c r="AA709" s="443"/>
      <c r="AB709" s="415"/>
      <c r="AC709" s="416"/>
      <c r="AD709" s="416"/>
      <c r="AE709" s="416"/>
      <c r="AF709" s="417"/>
      <c r="AG709" s="415"/>
      <c r="AH709" s="416"/>
      <c r="AI709" s="416"/>
      <c r="AJ709" s="416"/>
      <c r="AK709" s="417"/>
      <c r="AL709" s="415"/>
      <c r="AM709" s="416"/>
      <c r="AN709" s="416"/>
      <c r="AO709" s="416"/>
      <c r="AP709" s="417"/>
      <c r="AQ709" s="415"/>
      <c r="AR709" s="416"/>
      <c r="AS709" s="416"/>
      <c r="AT709" s="416"/>
      <c r="AU709" s="417"/>
      <c r="AV709" s="424">
        <f t="shared" si="76"/>
        <v>0</v>
      </c>
      <c r="AW709" s="425"/>
      <c r="AX709" s="425"/>
      <c r="AY709" s="425"/>
      <c r="AZ709" s="426"/>
      <c r="DC709" s="222"/>
      <c r="DD709" s="491">
        <f>ROUND(Setup!$AP$6*AB709,0)</f>
        <v>0</v>
      </c>
      <c r="DE709" s="492"/>
      <c r="DF709" s="492"/>
      <c r="DG709" s="492"/>
      <c r="DH709" s="493"/>
      <c r="DI709" s="491">
        <f>ROUND(Setup!$AP$6*AG709,0)</f>
        <v>0</v>
      </c>
      <c r="DJ709" s="492"/>
      <c r="DK709" s="492"/>
      <c r="DL709" s="492"/>
      <c r="DM709" s="493"/>
      <c r="DN709" s="491">
        <f>ROUND(Setup!$AP$6*AL709,0)</f>
        <v>0</v>
      </c>
      <c r="DO709" s="492"/>
      <c r="DP709" s="492"/>
      <c r="DQ709" s="492"/>
      <c r="DR709" s="493"/>
      <c r="DS709" s="491">
        <f>ROUND(Setup!$AP$6*AQ709,0)</f>
        <v>0</v>
      </c>
      <c r="DT709" s="492"/>
      <c r="DU709" s="492"/>
      <c r="DV709" s="492"/>
      <c r="DW709" s="493"/>
      <c r="DX709" s="490">
        <f t="shared" si="77"/>
        <v>0</v>
      </c>
      <c r="DY709" s="314"/>
      <c r="DZ709" s="314"/>
      <c r="EA709" s="314"/>
      <c r="EB709" s="326"/>
      <c r="EC709" s="222"/>
    </row>
    <row r="710" spans="2:133" ht="15" customHeight="1" x14ac:dyDescent="0.2">
      <c r="B710" s="86" t="str">
        <f t="shared" si="73"/>
        <v/>
      </c>
      <c r="C710" s="255"/>
      <c r="D710" s="439"/>
      <c r="E710" s="440"/>
      <c r="F710" s="440"/>
      <c r="G710" s="440"/>
      <c r="H710" s="440"/>
      <c r="I710" s="440"/>
      <c r="J710" s="440"/>
      <c r="K710" s="440"/>
      <c r="L710" s="440"/>
      <c r="M710" s="440"/>
      <c r="N710" s="440"/>
      <c r="O710" s="440"/>
      <c r="P710" s="440"/>
      <c r="Q710" s="441"/>
      <c r="R710" s="442"/>
      <c r="S710" s="443"/>
      <c r="T710" s="443"/>
      <c r="U710" s="443"/>
      <c r="V710" s="443"/>
      <c r="W710" s="443"/>
      <c r="X710" s="443"/>
      <c r="Y710" s="443"/>
      <c r="Z710" s="443"/>
      <c r="AA710" s="443"/>
      <c r="AB710" s="415"/>
      <c r="AC710" s="416"/>
      <c r="AD710" s="416"/>
      <c r="AE710" s="416"/>
      <c r="AF710" s="417"/>
      <c r="AG710" s="415"/>
      <c r="AH710" s="416"/>
      <c r="AI710" s="416"/>
      <c r="AJ710" s="416"/>
      <c r="AK710" s="417"/>
      <c r="AL710" s="415"/>
      <c r="AM710" s="416"/>
      <c r="AN710" s="416"/>
      <c r="AO710" s="416"/>
      <c r="AP710" s="417"/>
      <c r="AQ710" s="415"/>
      <c r="AR710" s="416"/>
      <c r="AS710" s="416"/>
      <c r="AT710" s="416"/>
      <c r="AU710" s="417"/>
      <c r="AV710" s="424">
        <f t="shared" si="76"/>
        <v>0</v>
      </c>
      <c r="AW710" s="425"/>
      <c r="AX710" s="425"/>
      <c r="AY710" s="425"/>
      <c r="AZ710" s="426"/>
      <c r="DC710" s="222"/>
      <c r="DD710" s="491">
        <f>ROUND(Setup!$AP$6*AB710,0)</f>
        <v>0</v>
      </c>
      <c r="DE710" s="492"/>
      <c r="DF710" s="492"/>
      <c r="DG710" s="492"/>
      <c r="DH710" s="493"/>
      <c r="DI710" s="491">
        <f>ROUND(Setup!$AP$6*AG710,0)</f>
        <v>0</v>
      </c>
      <c r="DJ710" s="492"/>
      <c r="DK710" s="492"/>
      <c r="DL710" s="492"/>
      <c r="DM710" s="493"/>
      <c r="DN710" s="491">
        <f>ROUND(Setup!$AP$6*AL710,0)</f>
        <v>0</v>
      </c>
      <c r="DO710" s="492"/>
      <c r="DP710" s="492"/>
      <c r="DQ710" s="492"/>
      <c r="DR710" s="493"/>
      <c r="DS710" s="491">
        <f>ROUND(Setup!$AP$6*AQ710,0)</f>
        <v>0</v>
      </c>
      <c r="DT710" s="492"/>
      <c r="DU710" s="492"/>
      <c r="DV710" s="492"/>
      <c r="DW710" s="493"/>
      <c r="DX710" s="490">
        <f t="shared" si="77"/>
        <v>0</v>
      </c>
      <c r="DY710" s="314"/>
      <c r="DZ710" s="314"/>
      <c r="EA710" s="314"/>
      <c r="EB710" s="326"/>
      <c r="EC710" s="222"/>
    </row>
    <row r="711" spans="2:133" ht="15" customHeight="1" x14ac:dyDescent="0.2">
      <c r="B711" s="86" t="str">
        <f t="shared" si="73"/>
        <v/>
      </c>
      <c r="C711" s="255"/>
      <c r="D711" s="439"/>
      <c r="E711" s="440"/>
      <c r="F711" s="440"/>
      <c r="G711" s="440"/>
      <c r="H711" s="440"/>
      <c r="I711" s="440"/>
      <c r="J711" s="440"/>
      <c r="K711" s="440"/>
      <c r="L711" s="440"/>
      <c r="M711" s="440"/>
      <c r="N711" s="440"/>
      <c r="O711" s="440"/>
      <c r="P711" s="440"/>
      <c r="Q711" s="441"/>
      <c r="R711" s="442"/>
      <c r="S711" s="443"/>
      <c r="T711" s="443"/>
      <c r="U711" s="443"/>
      <c r="V711" s="443"/>
      <c r="W711" s="443"/>
      <c r="X711" s="443"/>
      <c r="Y711" s="443"/>
      <c r="Z711" s="443"/>
      <c r="AA711" s="443"/>
      <c r="AB711" s="415"/>
      <c r="AC711" s="416"/>
      <c r="AD711" s="416"/>
      <c r="AE711" s="416"/>
      <c r="AF711" s="417"/>
      <c r="AG711" s="415"/>
      <c r="AH711" s="416"/>
      <c r="AI711" s="416"/>
      <c r="AJ711" s="416"/>
      <c r="AK711" s="417"/>
      <c r="AL711" s="415"/>
      <c r="AM711" s="416"/>
      <c r="AN711" s="416"/>
      <c r="AO711" s="416"/>
      <c r="AP711" s="417"/>
      <c r="AQ711" s="415"/>
      <c r="AR711" s="416"/>
      <c r="AS711" s="416"/>
      <c r="AT711" s="416"/>
      <c r="AU711" s="417"/>
      <c r="AV711" s="424">
        <f t="shared" si="76"/>
        <v>0</v>
      </c>
      <c r="AW711" s="425"/>
      <c r="AX711" s="425"/>
      <c r="AY711" s="425"/>
      <c r="AZ711" s="426"/>
      <c r="DC711" s="222"/>
      <c r="DD711" s="491">
        <f>ROUND(Setup!$AP$6*AB711,0)</f>
        <v>0</v>
      </c>
      <c r="DE711" s="492"/>
      <c r="DF711" s="492"/>
      <c r="DG711" s="492"/>
      <c r="DH711" s="493"/>
      <c r="DI711" s="491">
        <f>ROUND(Setup!$AP$6*AG711,0)</f>
        <v>0</v>
      </c>
      <c r="DJ711" s="492"/>
      <c r="DK711" s="492"/>
      <c r="DL711" s="492"/>
      <c r="DM711" s="493"/>
      <c r="DN711" s="491">
        <f>ROUND(Setup!$AP$6*AL711,0)</f>
        <v>0</v>
      </c>
      <c r="DO711" s="492"/>
      <c r="DP711" s="492"/>
      <c r="DQ711" s="492"/>
      <c r="DR711" s="493"/>
      <c r="DS711" s="491">
        <f>ROUND(Setup!$AP$6*AQ711,0)</f>
        <v>0</v>
      </c>
      <c r="DT711" s="492"/>
      <c r="DU711" s="492"/>
      <c r="DV711" s="492"/>
      <c r="DW711" s="493"/>
      <c r="DX711" s="490">
        <f t="shared" si="77"/>
        <v>0</v>
      </c>
      <c r="DY711" s="314"/>
      <c r="DZ711" s="314"/>
      <c r="EA711" s="314"/>
      <c r="EB711" s="326"/>
      <c r="EC711" s="222"/>
    </row>
    <row r="712" spans="2:133" ht="15" customHeight="1" x14ac:dyDescent="0.2">
      <c r="B712" s="86" t="str">
        <f t="shared" si="73"/>
        <v/>
      </c>
      <c r="C712" s="255"/>
      <c r="D712" s="439"/>
      <c r="E712" s="440"/>
      <c r="F712" s="440"/>
      <c r="G712" s="440"/>
      <c r="H712" s="440"/>
      <c r="I712" s="440"/>
      <c r="J712" s="440"/>
      <c r="K712" s="440"/>
      <c r="L712" s="440"/>
      <c r="M712" s="440"/>
      <c r="N712" s="440"/>
      <c r="O712" s="440"/>
      <c r="P712" s="440"/>
      <c r="Q712" s="441"/>
      <c r="R712" s="442"/>
      <c r="S712" s="443"/>
      <c r="T712" s="443"/>
      <c r="U712" s="443"/>
      <c r="V712" s="443"/>
      <c r="W712" s="443"/>
      <c r="X712" s="443"/>
      <c r="Y712" s="443"/>
      <c r="Z712" s="443"/>
      <c r="AA712" s="443"/>
      <c r="AB712" s="415"/>
      <c r="AC712" s="416"/>
      <c r="AD712" s="416"/>
      <c r="AE712" s="416"/>
      <c r="AF712" s="417"/>
      <c r="AG712" s="415"/>
      <c r="AH712" s="416"/>
      <c r="AI712" s="416"/>
      <c r="AJ712" s="416"/>
      <c r="AK712" s="417"/>
      <c r="AL712" s="415"/>
      <c r="AM712" s="416"/>
      <c r="AN712" s="416"/>
      <c r="AO712" s="416"/>
      <c r="AP712" s="417"/>
      <c r="AQ712" s="415"/>
      <c r="AR712" s="416"/>
      <c r="AS712" s="416"/>
      <c r="AT712" s="416"/>
      <c r="AU712" s="417"/>
      <c r="AV712" s="424">
        <f t="shared" si="76"/>
        <v>0</v>
      </c>
      <c r="AW712" s="425"/>
      <c r="AX712" s="425"/>
      <c r="AY712" s="425"/>
      <c r="AZ712" s="426"/>
      <c r="DC712" s="222"/>
      <c r="DD712" s="491">
        <f>ROUND(Setup!$AP$6*AB712,0)</f>
        <v>0</v>
      </c>
      <c r="DE712" s="492"/>
      <c r="DF712" s="492"/>
      <c r="DG712" s="492"/>
      <c r="DH712" s="493"/>
      <c r="DI712" s="491">
        <f>ROUND(Setup!$AP$6*AG712,0)</f>
        <v>0</v>
      </c>
      <c r="DJ712" s="492"/>
      <c r="DK712" s="492"/>
      <c r="DL712" s="492"/>
      <c r="DM712" s="493"/>
      <c r="DN712" s="491">
        <f>ROUND(Setup!$AP$6*AL712,0)</f>
        <v>0</v>
      </c>
      <c r="DO712" s="492"/>
      <c r="DP712" s="492"/>
      <c r="DQ712" s="492"/>
      <c r="DR712" s="493"/>
      <c r="DS712" s="491">
        <f>ROUND(Setup!$AP$6*AQ712,0)</f>
        <v>0</v>
      </c>
      <c r="DT712" s="492"/>
      <c r="DU712" s="492"/>
      <c r="DV712" s="492"/>
      <c r="DW712" s="493"/>
      <c r="DX712" s="490">
        <f t="shared" si="77"/>
        <v>0</v>
      </c>
      <c r="DY712" s="314"/>
      <c r="DZ712" s="314"/>
      <c r="EA712" s="314"/>
      <c r="EB712" s="326"/>
      <c r="EC712" s="222"/>
    </row>
    <row r="713" spans="2:133" ht="15" customHeight="1" x14ac:dyDescent="0.2">
      <c r="B713" s="86" t="str">
        <f t="shared" si="73"/>
        <v/>
      </c>
      <c r="C713" s="255"/>
      <c r="D713" s="439"/>
      <c r="E713" s="440"/>
      <c r="F713" s="440"/>
      <c r="G713" s="440"/>
      <c r="H713" s="440"/>
      <c r="I713" s="440"/>
      <c r="J713" s="440"/>
      <c r="K713" s="440"/>
      <c r="L713" s="440"/>
      <c r="M713" s="440"/>
      <c r="N713" s="440"/>
      <c r="O713" s="440"/>
      <c r="P713" s="440"/>
      <c r="Q713" s="441"/>
      <c r="R713" s="442"/>
      <c r="S713" s="443"/>
      <c r="T713" s="443"/>
      <c r="U713" s="443"/>
      <c r="V713" s="443"/>
      <c r="W713" s="443"/>
      <c r="X713" s="443"/>
      <c r="Y713" s="443"/>
      <c r="Z713" s="443"/>
      <c r="AA713" s="443"/>
      <c r="AB713" s="415"/>
      <c r="AC713" s="416"/>
      <c r="AD713" s="416"/>
      <c r="AE713" s="416"/>
      <c r="AF713" s="417"/>
      <c r="AG713" s="415"/>
      <c r="AH713" s="416"/>
      <c r="AI713" s="416"/>
      <c r="AJ713" s="416"/>
      <c r="AK713" s="417"/>
      <c r="AL713" s="415"/>
      <c r="AM713" s="416"/>
      <c r="AN713" s="416"/>
      <c r="AO713" s="416"/>
      <c r="AP713" s="417"/>
      <c r="AQ713" s="415"/>
      <c r="AR713" s="416"/>
      <c r="AS713" s="416"/>
      <c r="AT713" s="416"/>
      <c r="AU713" s="417"/>
      <c r="AV713" s="424">
        <f t="shared" si="76"/>
        <v>0</v>
      </c>
      <c r="AW713" s="425"/>
      <c r="AX713" s="425"/>
      <c r="AY713" s="425"/>
      <c r="AZ713" s="426"/>
      <c r="DC713" s="222"/>
      <c r="DD713" s="491">
        <f>ROUND(Setup!$AP$6*AB713,0)</f>
        <v>0</v>
      </c>
      <c r="DE713" s="492"/>
      <c r="DF713" s="492"/>
      <c r="DG713" s="492"/>
      <c r="DH713" s="493"/>
      <c r="DI713" s="491">
        <f>ROUND(Setup!$AP$6*AG713,0)</f>
        <v>0</v>
      </c>
      <c r="DJ713" s="492"/>
      <c r="DK713" s="492"/>
      <c r="DL713" s="492"/>
      <c r="DM713" s="493"/>
      <c r="DN713" s="491">
        <f>ROUND(Setup!$AP$6*AL713,0)</f>
        <v>0</v>
      </c>
      <c r="DO713" s="492"/>
      <c r="DP713" s="492"/>
      <c r="DQ713" s="492"/>
      <c r="DR713" s="493"/>
      <c r="DS713" s="491">
        <f>ROUND(Setup!$AP$6*AQ713,0)</f>
        <v>0</v>
      </c>
      <c r="DT713" s="492"/>
      <c r="DU713" s="492"/>
      <c r="DV713" s="492"/>
      <c r="DW713" s="493"/>
      <c r="DX713" s="490">
        <f t="shared" si="77"/>
        <v>0</v>
      </c>
      <c r="DY713" s="314"/>
      <c r="DZ713" s="314"/>
      <c r="EA713" s="314"/>
      <c r="EB713" s="326"/>
      <c r="EC713" s="222"/>
    </row>
    <row r="714" spans="2:133" ht="15" customHeight="1" x14ac:dyDescent="0.2">
      <c r="B714" s="86" t="str">
        <f t="shared" si="73"/>
        <v/>
      </c>
      <c r="C714" s="255"/>
      <c r="D714" s="439"/>
      <c r="E714" s="440"/>
      <c r="F714" s="440"/>
      <c r="G714" s="440"/>
      <c r="H714" s="440"/>
      <c r="I714" s="440"/>
      <c r="J714" s="440"/>
      <c r="K714" s="440"/>
      <c r="L714" s="440"/>
      <c r="M714" s="440"/>
      <c r="N714" s="440"/>
      <c r="O714" s="440"/>
      <c r="P714" s="440"/>
      <c r="Q714" s="441"/>
      <c r="R714" s="442"/>
      <c r="S714" s="443"/>
      <c r="T714" s="443"/>
      <c r="U714" s="443"/>
      <c r="V714" s="443"/>
      <c r="W714" s="443"/>
      <c r="X714" s="443"/>
      <c r="Y714" s="443"/>
      <c r="Z714" s="443"/>
      <c r="AA714" s="443"/>
      <c r="AB714" s="415"/>
      <c r="AC714" s="416"/>
      <c r="AD714" s="416"/>
      <c r="AE714" s="416"/>
      <c r="AF714" s="417"/>
      <c r="AG714" s="415"/>
      <c r="AH714" s="416"/>
      <c r="AI714" s="416"/>
      <c r="AJ714" s="416"/>
      <c r="AK714" s="417"/>
      <c r="AL714" s="415"/>
      <c r="AM714" s="416"/>
      <c r="AN714" s="416"/>
      <c r="AO714" s="416"/>
      <c r="AP714" s="417"/>
      <c r="AQ714" s="415"/>
      <c r="AR714" s="416"/>
      <c r="AS714" s="416"/>
      <c r="AT714" s="416"/>
      <c r="AU714" s="417"/>
      <c r="AV714" s="424">
        <f t="shared" si="76"/>
        <v>0</v>
      </c>
      <c r="AW714" s="425"/>
      <c r="AX714" s="425"/>
      <c r="AY714" s="425"/>
      <c r="AZ714" s="426"/>
      <c r="DC714" s="222"/>
      <c r="DD714" s="491">
        <f>ROUND(Setup!$AP$6*AB714,0)</f>
        <v>0</v>
      </c>
      <c r="DE714" s="492"/>
      <c r="DF714" s="492"/>
      <c r="DG714" s="492"/>
      <c r="DH714" s="493"/>
      <c r="DI714" s="491">
        <f>ROUND(Setup!$AP$6*AG714,0)</f>
        <v>0</v>
      </c>
      <c r="DJ714" s="492"/>
      <c r="DK714" s="492"/>
      <c r="DL714" s="492"/>
      <c r="DM714" s="493"/>
      <c r="DN714" s="491">
        <f>ROUND(Setup!$AP$6*AL714,0)</f>
        <v>0</v>
      </c>
      <c r="DO714" s="492"/>
      <c r="DP714" s="492"/>
      <c r="DQ714" s="492"/>
      <c r="DR714" s="493"/>
      <c r="DS714" s="491">
        <f>ROUND(Setup!$AP$6*AQ714,0)</f>
        <v>0</v>
      </c>
      <c r="DT714" s="492"/>
      <c r="DU714" s="492"/>
      <c r="DV714" s="492"/>
      <c r="DW714" s="493"/>
      <c r="DX714" s="490">
        <f t="shared" si="77"/>
        <v>0</v>
      </c>
      <c r="DY714" s="314"/>
      <c r="DZ714" s="314"/>
      <c r="EA714" s="314"/>
      <c r="EB714" s="326"/>
      <c r="EC714" s="222"/>
    </row>
    <row r="715" spans="2:133" ht="15" customHeight="1" x14ac:dyDescent="0.2">
      <c r="B715" s="86" t="str">
        <f t="shared" si="73"/>
        <v/>
      </c>
      <c r="C715" s="255"/>
      <c r="D715" s="439"/>
      <c r="E715" s="440"/>
      <c r="F715" s="440"/>
      <c r="G715" s="440"/>
      <c r="H715" s="440"/>
      <c r="I715" s="440"/>
      <c r="J715" s="440"/>
      <c r="K715" s="440"/>
      <c r="L715" s="440"/>
      <c r="M715" s="440"/>
      <c r="N715" s="440"/>
      <c r="O715" s="440"/>
      <c r="P715" s="440"/>
      <c r="Q715" s="441"/>
      <c r="R715" s="442"/>
      <c r="S715" s="443"/>
      <c r="T715" s="443"/>
      <c r="U715" s="443"/>
      <c r="V715" s="443"/>
      <c r="W715" s="443"/>
      <c r="X715" s="443"/>
      <c r="Y715" s="443"/>
      <c r="Z715" s="443"/>
      <c r="AA715" s="443"/>
      <c r="AB715" s="415"/>
      <c r="AC715" s="416"/>
      <c r="AD715" s="416"/>
      <c r="AE715" s="416"/>
      <c r="AF715" s="417"/>
      <c r="AG715" s="415"/>
      <c r="AH715" s="416"/>
      <c r="AI715" s="416"/>
      <c r="AJ715" s="416"/>
      <c r="AK715" s="417"/>
      <c r="AL715" s="415"/>
      <c r="AM715" s="416"/>
      <c r="AN715" s="416"/>
      <c r="AO715" s="416"/>
      <c r="AP715" s="417"/>
      <c r="AQ715" s="415"/>
      <c r="AR715" s="416"/>
      <c r="AS715" s="416"/>
      <c r="AT715" s="416"/>
      <c r="AU715" s="417"/>
      <c r="AV715" s="424">
        <f t="shared" si="76"/>
        <v>0</v>
      </c>
      <c r="AW715" s="425"/>
      <c r="AX715" s="425"/>
      <c r="AY715" s="425"/>
      <c r="AZ715" s="426"/>
      <c r="DC715" s="222"/>
      <c r="DD715" s="491">
        <f>ROUND(Setup!$AP$6*AB715,0)</f>
        <v>0</v>
      </c>
      <c r="DE715" s="492"/>
      <c r="DF715" s="492"/>
      <c r="DG715" s="492"/>
      <c r="DH715" s="493"/>
      <c r="DI715" s="491">
        <f>ROUND(Setup!$AP$6*AG715,0)</f>
        <v>0</v>
      </c>
      <c r="DJ715" s="492"/>
      <c r="DK715" s="492"/>
      <c r="DL715" s="492"/>
      <c r="DM715" s="493"/>
      <c r="DN715" s="491">
        <f>ROUND(Setup!$AP$6*AL715,0)</f>
        <v>0</v>
      </c>
      <c r="DO715" s="492"/>
      <c r="DP715" s="492"/>
      <c r="DQ715" s="492"/>
      <c r="DR715" s="493"/>
      <c r="DS715" s="491">
        <f>ROUND(Setup!$AP$6*AQ715,0)</f>
        <v>0</v>
      </c>
      <c r="DT715" s="492"/>
      <c r="DU715" s="492"/>
      <c r="DV715" s="492"/>
      <c r="DW715" s="493"/>
      <c r="DX715" s="490">
        <f t="shared" si="77"/>
        <v>0</v>
      </c>
      <c r="DY715" s="314"/>
      <c r="DZ715" s="314"/>
      <c r="EA715" s="314"/>
      <c r="EB715" s="326"/>
      <c r="EC715" s="222"/>
    </row>
    <row r="716" spans="2:133" ht="15" customHeight="1" x14ac:dyDescent="0.2">
      <c r="B716" s="86" t="str">
        <f t="shared" si="73"/>
        <v/>
      </c>
      <c r="C716" s="255"/>
      <c r="D716" s="439"/>
      <c r="E716" s="440"/>
      <c r="F716" s="440"/>
      <c r="G716" s="440"/>
      <c r="H716" s="440"/>
      <c r="I716" s="440"/>
      <c r="J716" s="440"/>
      <c r="K716" s="440"/>
      <c r="L716" s="440"/>
      <c r="M716" s="440"/>
      <c r="N716" s="440"/>
      <c r="O716" s="440"/>
      <c r="P716" s="440"/>
      <c r="Q716" s="441"/>
      <c r="R716" s="442"/>
      <c r="S716" s="443"/>
      <c r="T716" s="443"/>
      <c r="U716" s="443"/>
      <c r="V716" s="443"/>
      <c r="W716" s="443"/>
      <c r="X716" s="443"/>
      <c r="Y716" s="443"/>
      <c r="Z716" s="443"/>
      <c r="AA716" s="443"/>
      <c r="AB716" s="415"/>
      <c r="AC716" s="416"/>
      <c r="AD716" s="416"/>
      <c r="AE716" s="416"/>
      <c r="AF716" s="417"/>
      <c r="AG716" s="415"/>
      <c r="AH716" s="416"/>
      <c r="AI716" s="416"/>
      <c r="AJ716" s="416"/>
      <c r="AK716" s="417"/>
      <c r="AL716" s="415"/>
      <c r="AM716" s="416"/>
      <c r="AN716" s="416"/>
      <c r="AO716" s="416"/>
      <c r="AP716" s="417"/>
      <c r="AQ716" s="415"/>
      <c r="AR716" s="416"/>
      <c r="AS716" s="416"/>
      <c r="AT716" s="416"/>
      <c r="AU716" s="417"/>
      <c r="AV716" s="424">
        <f t="shared" si="76"/>
        <v>0</v>
      </c>
      <c r="AW716" s="425"/>
      <c r="AX716" s="425"/>
      <c r="AY716" s="425"/>
      <c r="AZ716" s="426"/>
      <c r="DC716" s="222"/>
      <c r="DD716" s="491">
        <f>ROUND(Setup!$AP$6*AB716,0)</f>
        <v>0</v>
      </c>
      <c r="DE716" s="492"/>
      <c r="DF716" s="492"/>
      <c r="DG716" s="492"/>
      <c r="DH716" s="493"/>
      <c r="DI716" s="491">
        <f>ROUND(Setup!$AP$6*AG716,0)</f>
        <v>0</v>
      </c>
      <c r="DJ716" s="492"/>
      <c r="DK716" s="492"/>
      <c r="DL716" s="492"/>
      <c r="DM716" s="493"/>
      <c r="DN716" s="491">
        <f>ROUND(Setup!$AP$6*AL716,0)</f>
        <v>0</v>
      </c>
      <c r="DO716" s="492"/>
      <c r="DP716" s="492"/>
      <c r="DQ716" s="492"/>
      <c r="DR716" s="493"/>
      <c r="DS716" s="491">
        <f>ROUND(Setup!$AP$6*AQ716,0)</f>
        <v>0</v>
      </c>
      <c r="DT716" s="492"/>
      <c r="DU716" s="492"/>
      <c r="DV716" s="492"/>
      <c r="DW716" s="493"/>
      <c r="DX716" s="490">
        <f t="shared" si="77"/>
        <v>0</v>
      </c>
      <c r="DY716" s="314"/>
      <c r="DZ716" s="314"/>
      <c r="EA716" s="314"/>
      <c r="EB716" s="326"/>
      <c r="EC716" s="222"/>
    </row>
    <row r="717" spans="2:133" ht="15" customHeight="1" x14ac:dyDescent="0.2">
      <c r="B717" s="86" t="str">
        <f t="shared" si="73"/>
        <v/>
      </c>
      <c r="C717" s="255"/>
      <c r="D717" s="439"/>
      <c r="E717" s="440"/>
      <c r="F717" s="440"/>
      <c r="G717" s="440"/>
      <c r="H717" s="440"/>
      <c r="I717" s="440"/>
      <c r="J717" s="440"/>
      <c r="K717" s="440"/>
      <c r="L717" s="440"/>
      <c r="M717" s="440"/>
      <c r="N717" s="440"/>
      <c r="O717" s="440"/>
      <c r="P717" s="440"/>
      <c r="Q717" s="441"/>
      <c r="R717" s="442"/>
      <c r="S717" s="443"/>
      <c r="T717" s="443"/>
      <c r="U717" s="443"/>
      <c r="V717" s="443"/>
      <c r="W717" s="443"/>
      <c r="X717" s="443"/>
      <c r="Y717" s="443"/>
      <c r="Z717" s="443"/>
      <c r="AA717" s="443"/>
      <c r="AB717" s="415"/>
      <c r="AC717" s="416"/>
      <c r="AD717" s="416"/>
      <c r="AE717" s="416"/>
      <c r="AF717" s="417"/>
      <c r="AG717" s="415"/>
      <c r="AH717" s="416"/>
      <c r="AI717" s="416"/>
      <c r="AJ717" s="416"/>
      <c r="AK717" s="417"/>
      <c r="AL717" s="415"/>
      <c r="AM717" s="416"/>
      <c r="AN717" s="416"/>
      <c r="AO717" s="416"/>
      <c r="AP717" s="417"/>
      <c r="AQ717" s="415"/>
      <c r="AR717" s="416"/>
      <c r="AS717" s="416"/>
      <c r="AT717" s="416"/>
      <c r="AU717" s="417"/>
      <c r="AV717" s="424">
        <f t="shared" si="76"/>
        <v>0</v>
      </c>
      <c r="AW717" s="425"/>
      <c r="AX717" s="425"/>
      <c r="AY717" s="425"/>
      <c r="AZ717" s="426"/>
      <c r="DC717" s="222"/>
      <c r="DD717" s="491">
        <f>ROUND(Setup!$AP$6*AB717,0)</f>
        <v>0</v>
      </c>
      <c r="DE717" s="492"/>
      <c r="DF717" s="492"/>
      <c r="DG717" s="492"/>
      <c r="DH717" s="493"/>
      <c r="DI717" s="491">
        <f>ROUND(Setup!$AP$6*AG717,0)</f>
        <v>0</v>
      </c>
      <c r="DJ717" s="492"/>
      <c r="DK717" s="492"/>
      <c r="DL717" s="492"/>
      <c r="DM717" s="493"/>
      <c r="DN717" s="491">
        <f>ROUND(Setup!$AP$6*AL717,0)</f>
        <v>0</v>
      </c>
      <c r="DO717" s="492"/>
      <c r="DP717" s="492"/>
      <c r="DQ717" s="492"/>
      <c r="DR717" s="493"/>
      <c r="DS717" s="491">
        <f>ROUND(Setup!$AP$6*AQ717,0)</f>
        <v>0</v>
      </c>
      <c r="DT717" s="492"/>
      <c r="DU717" s="492"/>
      <c r="DV717" s="492"/>
      <c r="DW717" s="493"/>
      <c r="DX717" s="490">
        <f t="shared" si="77"/>
        <v>0</v>
      </c>
      <c r="DY717" s="314"/>
      <c r="DZ717" s="314"/>
      <c r="EA717" s="314"/>
      <c r="EB717" s="326"/>
      <c r="EC717" s="222"/>
    </row>
    <row r="718" spans="2:133" ht="15" customHeight="1" x14ac:dyDescent="0.2">
      <c r="B718" s="86" t="str">
        <f t="shared" si="73"/>
        <v/>
      </c>
      <c r="C718" s="255"/>
      <c r="D718" s="439"/>
      <c r="E718" s="440"/>
      <c r="F718" s="440"/>
      <c r="G718" s="440"/>
      <c r="H718" s="440"/>
      <c r="I718" s="440"/>
      <c r="J718" s="440"/>
      <c r="K718" s="440"/>
      <c r="L718" s="440"/>
      <c r="M718" s="440"/>
      <c r="N718" s="440"/>
      <c r="O718" s="440"/>
      <c r="P718" s="440"/>
      <c r="Q718" s="441"/>
      <c r="R718" s="442"/>
      <c r="S718" s="443"/>
      <c r="T718" s="443"/>
      <c r="U718" s="443"/>
      <c r="V718" s="443"/>
      <c r="W718" s="443"/>
      <c r="X718" s="443"/>
      <c r="Y718" s="443"/>
      <c r="Z718" s="443"/>
      <c r="AA718" s="443"/>
      <c r="AB718" s="415"/>
      <c r="AC718" s="416"/>
      <c r="AD718" s="416"/>
      <c r="AE718" s="416"/>
      <c r="AF718" s="417"/>
      <c r="AG718" s="415"/>
      <c r="AH718" s="416"/>
      <c r="AI718" s="416"/>
      <c r="AJ718" s="416"/>
      <c r="AK718" s="417"/>
      <c r="AL718" s="415"/>
      <c r="AM718" s="416"/>
      <c r="AN718" s="416"/>
      <c r="AO718" s="416"/>
      <c r="AP718" s="417"/>
      <c r="AQ718" s="415"/>
      <c r="AR718" s="416"/>
      <c r="AS718" s="416"/>
      <c r="AT718" s="416"/>
      <c r="AU718" s="417"/>
      <c r="AV718" s="424">
        <f t="shared" si="76"/>
        <v>0</v>
      </c>
      <c r="AW718" s="425"/>
      <c r="AX718" s="425"/>
      <c r="AY718" s="425"/>
      <c r="AZ718" s="426"/>
      <c r="DC718" s="222"/>
      <c r="DD718" s="491">
        <f>ROUND(Setup!$AP$6*AB718,0)</f>
        <v>0</v>
      </c>
      <c r="DE718" s="492"/>
      <c r="DF718" s="492"/>
      <c r="DG718" s="492"/>
      <c r="DH718" s="493"/>
      <c r="DI718" s="491">
        <f>ROUND(Setup!$AP$6*AG718,0)</f>
        <v>0</v>
      </c>
      <c r="DJ718" s="492"/>
      <c r="DK718" s="492"/>
      <c r="DL718" s="492"/>
      <c r="DM718" s="493"/>
      <c r="DN718" s="491">
        <f>ROUND(Setup!$AP$6*AL718,0)</f>
        <v>0</v>
      </c>
      <c r="DO718" s="492"/>
      <c r="DP718" s="492"/>
      <c r="DQ718" s="492"/>
      <c r="DR718" s="493"/>
      <c r="DS718" s="491">
        <f>ROUND(Setup!$AP$6*AQ718,0)</f>
        <v>0</v>
      </c>
      <c r="DT718" s="492"/>
      <c r="DU718" s="492"/>
      <c r="DV718" s="492"/>
      <c r="DW718" s="493"/>
      <c r="DX718" s="490">
        <f t="shared" si="77"/>
        <v>0</v>
      </c>
      <c r="DY718" s="314"/>
      <c r="DZ718" s="314"/>
      <c r="EA718" s="314"/>
      <c r="EB718" s="326"/>
      <c r="EC718" s="222"/>
    </row>
    <row r="719" spans="2:133" ht="15" customHeight="1" x14ac:dyDescent="0.2">
      <c r="B719" s="86" t="str">
        <f t="shared" si="73"/>
        <v/>
      </c>
      <c r="C719" s="255"/>
      <c r="D719" s="439"/>
      <c r="E719" s="440"/>
      <c r="F719" s="440"/>
      <c r="G719" s="440"/>
      <c r="H719" s="440"/>
      <c r="I719" s="440"/>
      <c r="J719" s="440"/>
      <c r="K719" s="440"/>
      <c r="L719" s="440"/>
      <c r="M719" s="440"/>
      <c r="N719" s="440"/>
      <c r="O719" s="440"/>
      <c r="P719" s="440"/>
      <c r="Q719" s="441"/>
      <c r="R719" s="442"/>
      <c r="S719" s="443"/>
      <c r="T719" s="443"/>
      <c r="U719" s="443"/>
      <c r="V719" s="443"/>
      <c r="W719" s="443"/>
      <c r="X719" s="443"/>
      <c r="Y719" s="443"/>
      <c r="Z719" s="443"/>
      <c r="AA719" s="443"/>
      <c r="AB719" s="415"/>
      <c r="AC719" s="416"/>
      <c r="AD719" s="416"/>
      <c r="AE719" s="416"/>
      <c r="AF719" s="417"/>
      <c r="AG719" s="415"/>
      <c r="AH719" s="416"/>
      <c r="AI719" s="416"/>
      <c r="AJ719" s="416"/>
      <c r="AK719" s="417"/>
      <c r="AL719" s="415"/>
      <c r="AM719" s="416"/>
      <c r="AN719" s="416"/>
      <c r="AO719" s="416"/>
      <c r="AP719" s="417"/>
      <c r="AQ719" s="415"/>
      <c r="AR719" s="416"/>
      <c r="AS719" s="416"/>
      <c r="AT719" s="416"/>
      <c r="AU719" s="417"/>
      <c r="AV719" s="424">
        <f t="shared" si="76"/>
        <v>0</v>
      </c>
      <c r="AW719" s="425"/>
      <c r="AX719" s="425"/>
      <c r="AY719" s="425"/>
      <c r="AZ719" s="426"/>
      <c r="DC719" s="222"/>
      <c r="DD719" s="491">
        <f>ROUND(Setup!$AP$6*AB719,0)</f>
        <v>0</v>
      </c>
      <c r="DE719" s="492"/>
      <c r="DF719" s="492"/>
      <c r="DG719" s="492"/>
      <c r="DH719" s="493"/>
      <c r="DI719" s="491">
        <f>ROUND(Setup!$AP$6*AG719,0)</f>
        <v>0</v>
      </c>
      <c r="DJ719" s="492"/>
      <c r="DK719" s="492"/>
      <c r="DL719" s="492"/>
      <c r="DM719" s="493"/>
      <c r="DN719" s="491">
        <f>ROUND(Setup!$AP$6*AL719,0)</f>
        <v>0</v>
      </c>
      <c r="DO719" s="492"/>
      <c r="DP719" s="492"/>
      <c r="DQ719" s="492"/>
      <c r="DR719" s="493"/>
      <c r="DS719" s="491">
        <f>ROUND(Setup!$AP$6*AQ719,0)</f>
        <v>0</v>
      </c>
      <c r="DT719" s="492"/>
      <c r="DU719" s="492"/>
      <c r="DV719" s="492"/>
      <c r="DW719" s="493"/>
      <c r="DX719" s="490">
        <f t="shared" si="77"/>
        <v>0</v>
      </c>
      <c r="DY719" s="314"/>
      <c r="DZ719" s="314"/>
      <c r="EA719" s="314"/>
      <c r="EB719" s="326"/>
      <c r="EC719" s="222"/>
    </row>
    <row r="720" spans="2:133" ht="15" customHeight="1" x14ac:dyDescent="0.2">
      <c r="B720" s="86" t="str">
        <f t="shared" si="73"/>
        <v/>
      </c>
      <c r="C720" s="255"/>
      <c r="D720" s="439"/>
      <c r="E720" s="440"/>
      <c r="F720" s="440"/>
      <c r="G720" s="440"/>
      <c r="H720" s="440"/>
      <c r="I720" s="440"/>
      <c r="J720" s="440"/>
      <c r="K720" s="440"/>
      <c r="L720" s="440"/>
      <c r="M720" s="440"/>
      <c r="N720" s="440"/>
      <c r="O720" s="440"/>
      <c r="P720" s="440"/>
      <c r="Q720" s="441"/>
      <c r="R720" s="442"/>
      <c r="S720" s="443"/>
      <c r="T720" s="443"/>
      <c r="U720" s="443"/>
      <c r="V720" s="443"/>
      <c r="W720" s="443"/>
      <c r="X720" s="443"/>
      <c r="Y720" s="443"/>
      <c r="Z720" s="443"/>
      <c r="AA720" s="443"/>
      <c r="AB720" s="415"/>
      <c r="AC720" s="416"/>
      <c r="AD720" s="416"/>
      <c r="AE720" s="416"/>
      <c r="AF720" s="417"/>
      <c r="AG720" s="415"/>
      <c r="AH720" s="416"/>
      <c r="AI720" s="416"/>
      <c r="AJ720" s="416"/>
      <c r="AK720" s="417"/>
      <c r="AL720" s="415"/>
      <c r="AM720" s="416"/>
      <c r="AN720" s="416"/>
      <c r="AO720" s="416"/>
      <c r="AP720" s="417"/>
      <c r="AQ720" s="415"/>
      <c r="AR720" s="416"/>
      <c r="AS720" s="416"/>
      <c r="AT720" s="416"/>
      <c r="AU720" s="417"/>
      <c r="AV720" s="424">
        <f t="shared" si="76"/>
        <v>0</v>
      </c>
      <c r="AW720" s="425"/>
      <c r="AX720" s="425"/>
      <c r="AY720" s="425"/>
      <c r="AZ720" s="426"/>
      <c r="DC720" s="222"/>
      <c r="DD720" s="491">
        <f>ROUND(Setup!$AP$6*AB720,0)</f>
        <v>0</v>
      </c>
      <c r="DE720" s="492"/>
      <c r="DF720" s="492"/>
      <c r="DG720" s="492"/>
      <c r="DH720" s="493"/>
      <c r="DI720" s="491">
        <f>ROUND(Setup!$AP$6*AG720,0)</f>
        <v>0</v>
      </c>
      <c r="DJ720" s="492"/>
      <c r="DK720" s="492"/>
      <c r="DL720" s="492"/>
      <c r="DM720" s="493"/>
      <c r="DN720" s="491">
        <f>ROUND(Setup!$AP$6*AL720,0)</f>
        <v>0</v>
      </c>
      <c r="DO720" s="492"/>
      <c r="DP720" s="492"/>
      <c r="DQ720" s="492"/>
      <c r="DR720" s="493"/>
      <c r="DS720" s="491">
        <f>ROUND(Setup!$AP$6*AQ720,0)</f>
        <v>0</v>
      </c>
      <c r="DT720" s="492"/>
      <c r="DU720" s="492"/>
      <c r="DV720" s="492"/>
      <c r="DW720" s="493"/>
      <c r="DX720" s="490">
        <f t="shared" si="77"/>
        <v>0</v>
      </c>
      <c r="DY720" s="314"/>
      <c r="DZ720" s="314"/>
      <c r="EA720" s="314"/>
      <c r="EB720" s="326"/>
      <c r="EC720" s="222"/>
    </row>
    <row r="721" spans="2:133" ht="15" customHeight="1" x14ac:dyDescent="0.2">
      <c r="B721" s="86" t="str">
        <f t="shared" si="73"/>
        <v/>
      </c>
      <c r="C721" s="255"/>
      <c r="D721" s="439"/>
      <c r="E721" s="440"/>
      <c r="F721" s="440"/>
      <c r="G721" s="440"/>
      <c r="H721" s="440"/>
      <c r="I721" s="440"/>
      <c r="J721" s="440"/>
      <c r="K721" s="440"/>
      <c r="L721" s="440"/>
      <c r="M721" s="440"/>
      <c r="N721" s="440"/>
      <c r="O721" s="440"/>
      <c r="P721" s="440"/>
      <c r="Q721" s="441"/>
      <c r="R721" s="442"/>
      <c r="S721" s="443"/>
      <c r="T721" s="443"/>
      <c r="U721" s="443"/>
      <c r="V721" s="443"/>
      <c r="W721" s="443"/>
      <c r="X721" s="443"/>
      <c r="Y721" s="443"/>
      <c r="Z721" s="443"/>
      <c r="AA721" s="443"/>
      <c r="AB721" s="415"/>
      <c r="AC721" s="416"/>
      <c r="AD721" s="416"/>
      <c r="AE721" s="416"/>
      <c r="AF721" s="417"/>
      <c r="AG721" s="415"/>
      <c r="AH721" s="416"/>
      <c r="AI721" s="416"/>
      <c r="AJ721" s="416"/>
      <c r="AK721" s="417"/>
      <c r="AL721" s="415"/>
      <c r="AM721" s="416"/>
      <c r="AN721" s="416"/>
      <c r="AO721" s="416"/>
      <c r="AP721" s="417"/>
      <c r="AQ721" s="415"/>
      <c r="AR721" s="416"/>
      <c r="AS721" s="416"/>
      <c r="AT721" s="416"/>
      <c r="AU721" s="417"/>
      <c r="AV721" s="424">
        <f t="shared" si="76"/>
        <v>0</v>
      </c>
      <c r="AW721" s="425"/>
      <c r="AX721" s="425"/>
      <c r="AY721" s="425"/>
      <c r="AZ721" s="426"/>
      <c r="DC721" s="222"/>
      <c r="DD721" s="491">
        <f>ROUND(Setup!$AP$6*AB721,0)</f>
        <v>0</v>
      </c>
      <c r="DE721" s="492"/>
      <c r="DF721" s="492"/>
      <c r="DG721" s="492"/>
      <c r="DH721" s="493"/>
      <c r="DI721" s="491">
        <f>ROUND(Setup!$AP$6*AG721,0)</f>
        <v>0</v>
      </c>
      <c r="DJ721" s="492"/>
      <c r="DK721" s="492"/>
      <c r="DL721" s="492"/>
      <c r="DM721" s="493"/>
      <c r="DN721" s="491">
        <f>ROUND(Setup!$AP$6*AL721,0)</f>
        <v>0</v>
      </c>
      <c r="DO721" s="492"/>
      <c r="DP721" s="492"/>
      <c r="DQ721" s="492"/>
      <c r="DR721" s="493"/>
      <c r="DS721" s="491">
        <f>ROUND(Setup!$AP$6*AQ721,0)</f>
        <v>0</v>
      </c>
      <c r="DT721" s="492"/>
      <c r="DU721" s="492"/>
      <c r="DV721" s="492"/>
      <c r="DW721" s="493"/>
      <c r="DX721" s="490">
        <f t="shared" si="77"/>
        <v>0</v>
      </c>
      <c r="DY721" s="314"/>
      <c r="DZ721" s="314"/>
      <c r="EA721" s="314"/>
      <c r="EB721" s="326"/>
      <c r="EC721" s="222"/>
    </row>
    <row r="722" spans="2:133" ht="15" customHeight="1" x14ac:dyDescent="0.2">
      <c r="B722" s="86" t="str">
        <f t="shared" si="73"/>
        <v/>
      </c>
      <c r="C722" s="255"/>
      <c r="D722" s="439"/>
      <c r="E722" s="440"/>
      <c r="F722" s="440"/>
      <c r="G722" s="440"/>
      <c r="H722" s="440"/>
      <c r="I722" s="440"/>
      <c r="J722" s="440"/>
      <c r="K722" s="440"/>
      <c r="L722" s="440"/>
      <c r="M722" s="440"/>
      <c r="N722" s="440"/>
      <c r="O722" s="440"/>
      <c r="P722" s="440"/>
      <c r="Q722" s="441"/>
      <c r="R722" s="442"/>
      <c r="S722" s="443"/>
      <c r="T722" s="443"/>
      <c r="U722" s="443"/>
      <c r="V722" s="443"/>
      <c r="W722" s="443"/>
      <c r="X722" s="443"/>
      <c r="Y722" s="443"/>
      <c r="Z722" s="443"/>
      <c r="AA722" s="443"/>
      <c r="AB722" s="415"/>
      <c r="AC722" s="416"/>
      <c r="AD722" s="416"/>
      <c r="AE722" s="416"/>
      <c r="AF722" s="417"/>
      <c r="AG722" s="415"/>
      <c r="AH722" s="416"/>
      <c r="AI722" s="416"/>
      <c r="AJ722" s="416"/>
      <c r="AK722" s="417"/>
      <c r="AL722" s="415"/>
      <c r="AM722" s="416"/>
      <c r="AN722" s="416"/>
      <c r="AO722" s="416"/>
      <c r="AP722" s="417"/>
      <c r="AQ722" s="415"/>
      <c r="AR722" s="416"/>
      <c r="AS722" s="416"/>
      <c r="AT722" s="416"/>
      <c r="AU722" s="417"/>
      <c r="AV722" s="424">
        <f t="shared" si="76"/>
        <v>0</v>
      </c>
      <c r="AW722" s="425"/>
      <c r="AX722" s="425"/>
      <c r="AY722" s="425"/>
      <c r="AZ722" s="426"/>
      <c r="DC722" s="222"/>
      <c r="DD722" s="491">
        <f>ROUND(Setup!$AP$6*AB722,0)</f>
        <v>0</v>
      </c>
      <c r="DE722" s="492"/>
      <c r="DF722" s="492"/>
      <c r="DG722" s="492"/>
      <c r="DH722" s="493"/>
      <c r="DI722" s="491">
        <f>ROUND(Setup!$AP$6*AG722,0)</f>
        <v>0</v>
      </c>
      <c r="DJ722" s="492"/>
      <c r="DK722" s="492"/>
      <c r="DL722" s="492"/>
      <c r="DM722" s="493"/>
      <c r="DN722" s="491">
        <f>ROUND(Setup!$AP$6*AL722,0)</f>
        <v>0</v>
      </c>
      <c r="DO722" s="492"/>
      <c r="DP722" s="492"/>
      <c r="DQ722" s="492"/>
      <c r="DR722" s="493"/>
      <c r="DS722" s="491">
        <f>ROUND(Setup!$AP$6*AQ722,0)</f>
        <v>0</v>
      </c>
      <c r="DT722" s="492"/>
      <c r="DU722" s="492"/>
      <c r="DV722" s="492"/>
      <c r="DW722" s="493"/>
      <c r="DX722" s="490">
        <f t="shared" si="77"/>
        <v>0</v>
      </c>
      <c r="DY722" s="314"/>
      <c r="DZ722" s="314"/>
      <c r="EA722" s="314"/>
      <c r="EB722" s="326"/>
      <c r="EC722" s="222"/>
    </row>
    <row r="723" spans="2:133" ht="15" customHeight="1" x14ac:dyDescent="0.2">
      <c r="B723" s="86" t="str">
        <f t="shared" si="73"/>
        <v/>
      </c>
      <c r="C723" s="255"/>
      <c r="D723" s="439"/>
      <c r="E723" s="440"/>
      <c r="F723" s="440"/>
      <c r="G723" s="440"/>
      <c r="H723" s="440"/>
      <c r="I723" s="440"/>
      <c r="J723" s="440"/>
      <c r="K723" s="440"/>
      <c r="L723" s="440"/>
      <c r="M723" s="440"/>
      <c r="N723" s="440"/>
      <c r="O723" s="440"/>
      <c r="P723" s="440"/>
      <c r="Q723" s="441"/>
      <c r="R723" s="442"/>
      <c r="S723" s="443"/>
      <c r="T723" s="443"/>
      <c r="U723" s="443"/>
      <c r="V723" s="443"/>
      <c r="W723" s="443"/>
      <c r="X723" s="443"/>
      <c r="Y723" s="443"/>
      <c r="Z723" s="443"/>
      <c r="AA723" s="443"/>
      <c r="AB723" s="415"/>
      <c r="AC723" s="416"/>
      <c r="AD723" s="416"/>
      <c r="AE723" s="416"/>
      <c r="AF723" s="417"/>
      <c r="AG723" s="415"/>
      <c r="AH723" s="416"/>
      <c r="AI723" s="416"/>
      <c r="AJ723" s="416"/>
      <c r="AK723" s="417"/>
      <c r="AL723" s="415"/>
      <c r="AM723" s="416"/>
      <c r="AN723" s="416"/>
      <c r="AO723" s="416"/>
      <c r="AP723" s="417"/>
      <c r="AQ723" s="415"/>
      <c r="AR723" s="416"/>
      <c r="AS723" s="416"/>
      <c r="AT723" s="416"/>
      <c r="AU723" s="417"/>
      <c r="AV723" s="424">
        <f t="shared" si="76"/>
        <v>0</v>
      </c>
      <c r="AW723" s="425"/>
      <c r="AX723" s="425"/>
      <c r="AY723" s="425"/>
      <c r="AZ723" s="426"/>
      <c r="DC723" s="222"/>
      <c r="DD723" s="491">
        <f>ROUND(Setup!$AP$6*AB723,0)</f>
        <v>0</v>
      </c>
      <c r="DE723" s="492"/>
      <c r="DF723" s="492"/>
      <c r="DG723" s="492"/>
      <c r="DH723" s="493"/>
      <c r="DI723" s="491">
        <f>ROUND(Setup!$AP$6*AG723,0)</f>
        <v>0</v>
      </c>
      <c r="DJ723" s="492"/>
      <c r="DK723" s="492"/>
      <c r="DL723" s="492"/>
      <c r="DM723" s="493"/>
      <c r="DN723" s="491">
        <f>ROUND(Setup!$AP$6*AL723,0)</f>
        <v>0</v>
      </c>
      <c r="DO723" s="492"/>
      <c r="DP723" s="492"/>
      <c r="DQ723" s="492"/>
      <c r="DR723" s="493"/>
      <c r="DS723" s="491">
        <f>ROUND(Setup!$AP$6*AQ723,0)</f>
        <v>0</v>
      </c>
      <c r="DT723" s="492"/>
      <c r="DU723" s="492"/>
      <c r="DV723" s="492"/>
      <c r="DW723" s="493"/>
      <c r="DX723" s="490">
        <f t="shared" si="77"/>
        <v>0</v>
      </c>
      <c r="DY723" s="314"/>
      <c r="DZ723" s="314"/>
      <c r="EA723" s="314"/>
      <c r="EB723" s="326"/>
      <c r="EC723" s="222"/>
    </row>
    <row r="724" spans="2:133" ht="15" customHeight="1" x14ac:dyDescent="0.2">
      <c r="B724" s="86" t="str">
        <f t="shared" si="73"/>
        <v/>
      </c>
      <c r="C724" s="255"/>
      <c r="D724" s="439"/>
      <c r="E724" s="440"/>
      <c r="F724" s="440"/>
      <c r="G724" s="440"/>
      <c r="H724" s="440"/>
      <c r="I724" s="440"/>
      <c r="J724" s="440"/>
      <c r="K724" s="440"/>
      <c r="L724" s="440"/>
      <c r="M724" s="440"/>
      <c r="N724" s="440"/>
      <c r="O724" s="440"/>
      <c r="P724" s="440"/>
      <c r="Q724" s="441"/>
      <c r="R724" s="442"/>
      <c r="S724" s="443"/>
      <c r="T724" s="443"/>
      <c r="U724" s="443"/>
      <c r="V724" s="443"/>
      <c r="W724" s="443"/>
      <c r="X724" s="443"/>
      <c r="Y724" s="443"/>
      <c r="Z724" s="443"/>
      <c r="AA724" s="443"/>
      <c r="AB724" s="415"/>
      <c r="AC724" s="416"/>
      <c r="AD724" s="416"/>
      <c r="AE724" s="416"/>
      <c r="AF724" s="417"/>
      <c r="AG724" s="415"/>
      <c r="AH724" s="416"/>
      <c r="AI724" s="416"/>
      <c r="AJ724" s="416"/>
      <c r="AK724" s="417"/>
      <c r="AL724" s="415"/>
      <c r="AM724" s="416"/>
      <c r="AN724" s="416"/>
      <c r="AO724" s="416"/>
      <c r="AP724" s="417"/>
      <c r="AQ724" s="415"/>
      <c r="AR724" s="416"/>
      <c r="AS724" s="416"/>
      <c r="AT724" s="416"/>
      <c r="AU724" s="417"/>
      <c r="AV724" s="424">
        <f t="shared" si="76"/>
        <v>0</v>
      </c>
      <c r="AW724" s="425"/>
      <c r="AX724" s="425"/>
      <c r="AY724" s="425"/>
      <c r="AZ724" s="426"/>
      <c r="DC724" s="222"/>
      <c r="DD724" s="491">
        <f>ROUND(Setup!$AP$6*AB724,0)</f>
        <v>0</v>
      </c>
      <c r="DE724" s="492"/>
      <c r="DF724" s="492"/>
      <c r="DG724" s="492"/>
      <c r="DH724" s="493"/>
      <c r="DI724" s="491">
        <f>ROUND(Setup!$AP$6*AG724,0)</f>
        <v>0</v>
      </c>
      <c r="DJ724" s="492"/>
      <c r="DK724" s="492"/>
      <c r="DL724" s="492"/>
      <c r="DM724" s="493"/>
      <c r="DN724" s="491">
        <f>ROUND(Setup!$AP$6*AL724,0)</f>
        <v>0</v>
      </c>
      <c r="DO724" s="492"/>
      <c r="DP724" s="492"/>
      <c r="DQ724" s="492"/>
      <c r="DR724" s="493"/>
      <c r="DS724" s="491">
        <f>ROUND(Setup!$AP$6*AQ724,0)</f>
        <v>0</v>
      </c>
      <c r="DT724" s="492"/>
      <c r="DU724" s="492"/>
      <c r="DV724" s="492"/>
      <c r="DW724" s="493"/>
      <c r="DX724" s="490">
        <f t="shared" si="77"/>
        <v>0</v>
      </c>
      <c r="DY724" s="314"/>
      <c r="DZ724" s="314"/>
      <c r="EA724" s="314"/>
      <c r="EB724" s="326"/>
      <c r="EC724" s="222"/>
    </row>
    <row r="725" spans="2:133" ht="15" customHeight="1" x14ac:dyDescent="0.2">
      <c r="B725" s="86" t="str">
        <f t="shared" ref="B725:B786" si="78">IF(C725="","",VLOOKUP(C725,$CP$11:$CQ$152,2,FALSE))</f>
        <v/>
      </c>
      <c r="C725" s="255"/>
      <c r="D725" s="439"/>
      <c r="E725" s="440"/>
      <c r="F725" s="440"/>
      <c r="G725" s="440"/>
      <c r="H725" s="440"/>
      <c r="I725" s="440"/>
      <c r="J725" s="440"/>
      <c r="K725" s="440"/>
      <c r="L725" s="440"/>
      <c r="M725" s="440"/>
      <c r="N725" s="440"/>
      <c r="O725" s="440"/>
      <c r="P725" s="440"/>
      <c r="Q725" s="441"/>
      <c r="R725" s="442"/>
      <c r="S725" s="443"/>
      <c r="T725" s="443"/>
      <c r="U725" s="443"/>
      <c r="V725" s="443"/>
      <c r="W725" s="443"/>
      <c r="X725" s="443"/>
      <c r="Y725" s="443"/>
      <c r="Z725" s="443"/>
      <c r="AA725" s="443"/>
      <c r="AB725" s="415"/>
      <c r="AC725" s="416"/>
      <c r="AD725" s="416"/>
      <c r="AE725" s="416"/>
      <c r="AF725" s="417"/>
      <c r="AG725" s="415"/>
      <c r="AH725" s="416"/>
      <c r="AI725" s="416"/>
      <c r="AJ725" s="416"/>
      <c r="AK725" s="417"/>
      <c r="AL725" s="415"/>
      <c r="AM725" s="416"/>
      <c r="AN725" s="416"/>
      <c r="AO725" s="416"/>
      <c r="AP725" s="417"/>
      <c r="AQ725" s="415"/>
      <c r="AR725" s="416"/>
      <c r="AS725" s="416"/>
      <c r="AT725" s="416"/>
      <c r="AU725" s="417"/>
      <c r="AV725" s="424">
        <f t="shared" si="76"/>
        <v>0</v>
      </c>
      <c r="AW725" s="425"/>
      <c r="AX725" s="425"/>
      <c r="AY725" s="425"/>
      <c r="AZ725" s="426"/>
      <c r="DC725" s="222"/>
      <c r="DD725" s="491">
        <f>ROUND(Setup!$AP$6*AB725,0)</f>
        <v>0</v>
      </c>
      <c r="DE725" s="492"/>
      <c r="DF725" s="492"/>
      <c r="DG725" s="492"/>
      <c r="DH725" s="493"/>
      <c r="DI725" s="491">
        <f>ROUND(Setup!$AP$6*AG725,0)</f>
        <v>0</v>
      </c>
      <c r="DJ725" s="492"/>
      <c r="DK725" s="492"/>
      <c r="DL725" s="492"/>
      <c r="DM725" s="493"/>
      <c r="DN725" s="491">
        <f>ROUND(Setup!$AP$6*AL725,0)</f>
        <v>0</v>
      </c>
      <c r="DO725" s="492"/>
      <c r="DP725" s="492"/>
      <c r="DQ725" s="492"/>
      <c r="DR725" s="493"/>
      <c r="DS725" s="491">
        <f>ROUND(Setup!$AP$6*AQ725,0)</f>
        <v>0</v>
      </c>
      <c r="DT725" s="492"/>
      <c r="DU725" s="492"/>
      <c r="DV725" s="492"/>
      <c r="DW725" s="493"/>
      <c r="DX725" s="490">
        <f t="shared" si="77"/>
        <v>0</v>
      </c>
      <c r="DY725" s="314"/>
      <c r="DZ725" s="314"/>
      <c r="EA725" s="314"/>
      <c r="EB725" s="326"/>
      <c r="EC725" s="222"/>
    </row>
    <row r="726" spans="2:133" ht="15" customHeight="1" x14ac:dyDescent="0.2">
      <c r="B726" s="86" t="str">
        <f t="shared" si="78"/>
        <v/>
      </c>
      <c r="C726" s="255"/>
      <c r="D726" s="439"/>
      <c r="E726" s="440"/>
      <c r="F726" s="440"/>
      <c r="G726" s="440"/>
      <c r="H726" s="440"/>
      <c r="I726" s="440"/>
      <c r="J726" s="440"/>
      <c r="K726" s="440"/>
      <c r="L726" s="440"/>
      <c r="M726" s="440"/>
      <c r="N726" s="440"/>
      <c r="O726" s="440"/>
      <c r="P726" s="440"/>
      <c r="Q726" s="441"/>
      <c r="R726" s="442"/>
      <c r="S726" s="443"/>
      <c r="T726" s="443"/>
      <c r="U726" s="443"/>
      <c r="V726" s="443"/>
      <c r="W726" s="443"/>
      <c r="X726" s="443"/>
      <c r="Y726" s="443"/>
      <c r="Z726" s="443"/>
      <c r="AA726" s="443"/>
      <c r="AB726" s="415"/>
      <c r="AC726" s="416"/>
      <c r="AD726" s="416"/>
      <c r="AE726" s="416"/>
      <c r="AF726" s="417"/>
      <c r="AG726" s="415"/>
      <c r="AH726" s="416"/>
      <c r="AI726" s="416"/>
      <c r="AJ726" s="416"/>
      <c r="AK726" s="417"/>
      <c r="AL726" s="415"/>
      <c r="AM726" s="416"/>
      <c r="AN726" s="416"/>
      <c r="AO726" s="416"/>
      <c r="AP726" s="417"/>
      <c r="AQ726" s="415"/>
      <c r="AR726" s="416"/>
      <c r="AS726" s="416"/>
      <c r="AT726" s="416"/>
      <c r="AU726" s="417"/>
      <c r="AV726" s="424">
        <f t="shared" si="76"/>
        <v>0</v>
      </c>
      <c r="AW726" s="425"/>
      <c r="AX726" s="425"/>
      <c r="AY726" s="425"/>
      <c r="AZ726" s="426"/>
      <c r="DC726" s="222"/>
      <c r="DD726" s="491">
        <f>ROUND(Setup!$AP$6*AB726,0)</f>
        <v>0</v>
      </c>
      <c r="DE726" s="492"/>
      <c r="DF726" s="492"/>
      <c r="DG726" s="492"/>
      <c r="DH726" s="493"/>
      <c r="DI726" s="491">
        <f>ROUND(Setup!$AP$6*AG726,0)</f>
        <v>0</v>
      </c>
      <c r="DJ726" s="492"/>
      <c r="DK726" s="492"/>
      <c r="DL726" s="492"/>
      <c r="DM726" s="493"/>
      <c r="DN726" s="491">
        <f>ROUND(Setup!$AP$6*AL726,0)</f>
        <v>0</v>
      </c>
      <c r="DO726" s="492"/>
      <c r="DP726" s="492"/>
      <c r="DQ726" s="492"/>
      <c r="DR726" s="493"/>
      <c r="DS726" s="491">
        <f>ROUND(Setup!$AP$6*AQ726,0)</f>
        <v>0</v>
      </c>
      <c r="DT726" s="492"/>
      <c r="DU726" s="492"/>
      <c r="DV726" s="492"/>
      <c r="DW726" s="493"/>
      <c r="DX726" s="490">
        <f t="shared" si="77"/>
        <v>0</v>
      </c>
      <c r="DY726" s="314"/>
      <c r="DZ726" s="314"/>
      <c r="EA726" s="314"/>
      <c r="EB726" s="326"/>
      <c r="EC726" s="222"/>
    </row>
    <row r="727" spans="2:133" ht="15" customHeight="1" x14ac:dyDescent="0.2">
      <c r="B727" s="86" t="str">
        <f t="shared" si="78"/>
        <v/>
      </c>
      <c r="C727" s="255"/>
      <c r="D727" s="439"/>
      <c r="E727" s="440"/>
      <c r="F727" s="440"/>
      <c r="G727" s="440"/>
      <c r="H727" s="440"/>
      <c r="I727" s="440"/>
      <c r="J727" s="440"/>
      <c r="K727" s="440"/>
      <c r="L727" s="440"/>
      <c r="M727" s="440"/>
      <c r="N727" s="440"/>
      <c r="O727" s="440"/>
      <c r="P727" s="440"/>
      <c r="Q727" s="441"/>
      <c r="R727" s="442"/>
      <c r="S727" s="443"/>
      <c r="T727" s="443"/>
      <c r="U727" s="443"/>
      <c r="V727" s="443"/>
      <c r="W727" s="443"/>
      <c r="X727" s="443"/>
      <c r="Y727" s="443"/>
      <c r="Z727" s="443"/>
      <c r="AA727" s="443"/>
      <c r="AB727" s="415"/>
      <c r="AC727" s="416"/>
      <c r="AD727" s="416"/>
      <c r="AE727" s="416"/>
      <c r="AF727" s="417"/>
      <c r="AG727" s="415"/>
      <c r="AH727" s="416"/>
      <c r="AI727" s="416"/>
      <c r="AJ727" s="416"/>
      <c r="AK727" s="417"/>
      <c r="AL727" s="415"/>
      <c r="AM727" s="416"/>
      <c r="AN727" s="416"/>
      <c r="AO727" s="416"/>
      <c r="AP727" s="417"/>
      <c r="AQ727" s="415"/>
      <c r="AR727" s="416"/>
      <c r="AS727" s="416"/>
      <c r="AT727" s="416"/>
      <c r="AU727" s="417"/>
      <c r="AV727" s="424">
        <f t="shared" si="76"/>
        <v>0</v>
      </c>
      <c r="AW727" s="425"/>
      <c r="AX727" s="425"/>
      <c r="AY727" s="425"/>
      <c r="AZ727" s="426"/>
      <c r="DC727" s="222"/>
      <c r="DD727" s="491">
        <f>ROUND(Setup!$AP$6*AB727,0)</f>
        <v>0</v>
      </c>
      <c r="DE727" s="492"/>
      <c r="DF727" s="492"/>
      <c r="DG727" s="492"/>
      <c r="DH727" s="493"/>
      <c r="DI727" s="491">
        <f>ROUND(Setup!$AP$6*AG727,0)</f>
        <v>0</v>
      </c>
      <c r="DJ727" s="492"/>
      <c r="DK727" s="492"/>
      <c r="DL727" s="492"/>
      <c r="DM727" s="493"/>
      <c r="DN727" s="491">
        <f>ROUND(Setup!$AP$6*AL727,0)</f>
        <v>0</v>
      </c>
      <c r="DO727" s="492"/>
      <c r="DP727" s="492"/>
      <c r="DQ727" s="492"/>
      <c r="DR727" s="493"/>
      <c r="DS727" s="491">
        <f>ROUND(Setup!$AP$6*AQ727,0)</f>
        <v>0</v>
      </c>
      <c r="DT727" s="492"/>
      <c r="DU727" s="492"/>
      <c r="DV727" s="492"/>
      <c r="DW727" s="493"/>
      <c r="DX727" s="490">
        <f t="shared" si="77"/>
        <v>0</v>
      </c>
      <c r="DY727" s="314"/>
      <c r="DZ727" s="314"/>
      <c r="EA727" s="314"/>
      <c r="EB727" s="326"/>
      <c r="EC727" s="222"/>
    </row>
    <row r="728" spans="2:133" ht="15" customHeight="1" x14ac:dyDescent="0.2">
      <c r="B728" s="86" t="str">
        <f t="shared" si="78"/>
        <v/>
      </c>
      <c r="C728" s="255"/>
      <c r="D728" s="439"/>
      <c r="E728" s="440"/>
      <c r="F728" s="440"/>
      <c r="G728" s="440"/>
      <c r="H728" s="440"/>
      <c r="I728" s="440"/>
      <c r="J728" s="440"/>
      <c r="K728" s="440"/>
      <c r="L728" s="440"/>
      <c r="M728" s="440"/>
      <c r="N728" s="440"/>
      <c r="O728" s="440"/>
      <c r="P728" s="440"/>
      <c r="Q728" s="441"/>
      <c r="R728" s="442"/>
      <c r="S728" s="443"/>
      <c r="T728" s="443"/>
      <c r="U728" s="443"/>
      <c r="V728" s="443"/>
      <c r="W728" s="443"/>
      <c r="X728" s="443"/>
      <c r="Y728" s="443"/>
      <c r="Z728" s="443"/>
      <c r="AA728" s="443"/>
      <c r="AB728" s="415"/>
      <c r="AC728" s="416"/>
      <c r="AD728" s="416"/>
      <c r="AE728" s="416"/>
      <c r="AF728" s="417"/>
      <c r="AG728" s="415"/>
      <c r="AH728" s="416"/>
      <c r="AI728" s="416"/>
      <c r="AJ728" s="416"/>
      <c r="AK728" s="417"/>
      <c r="AL728" s="415"/>
      <c r="AM728" s="416"/>
      <c r="AN728" s="416"/>
      <c r="AO728" s="416"/>
      <c r="AP728" s="417"/>
      <c r="AQ728" s="415"/>
      <c r="AR728" s="416"/>
      <c r="AS728" s="416"/>
      <c r="AT728" s="416"/>
      <c r="AU728" s="417"/>
      <c r="AV728" s="424">
        <f t="shared" si="76"/>
        <v>0</v>
      </c>
      <c r="AW728" s="425"/>
      <c r="AX728" s="425"/>
      <c r="AY728" s="425"/>
      <c r="AZ728" s="426"/>
      <c r="DC728" s="222"/>
      <c r="DD728" s="491">
        <f>ROUND(Setup!$AP$6*AB728,0)</f>
        <v>0</v>
      </c>
      <c r="DE728" s="492"/>
      <c r="DF728" s="492"/>
      <c r="DG728" s="492"/>
      <c r="DH728" s="493"/>
      <c r="DI728" s="491">
        <f>ROUND(Setup!$AP$6*AG728,0)</f>
        <v>0</v>
      </c>
      <c r="DJ728" s="492"/>
      <c r="DK728" s="492"/>
      <c r="DL728" s="492"/>
      <c r="DM728" s="493"/>
      <c r="DN728" s="491">
        <f>ROUND(Setup!$AP$6*AL728,0)</f>
        <v>0</v>
      </c>
      <c r="DO728" s="492"/>
      <c r="DP728" s="492"/>
      <c r="DQ728" s="492"/>
      <c r="DR728" s="493"/>
      <c r="DS728" s="491">
        <f>ROUND(Setup!$AP$6*AQ728,0)</f>
        <v>0</v>
      </c>
      <c r="DT728" s="492"/>
      <c r="DU728" s="492"/>
      <c r="DV728" s="492"/>
      <c r="DW728" s="493"/>
      <c r="DX728" s="490">
        <f t="shared" si="77"/>
        <v>0</v>
      </c>
      <c r="DY728" s="314"/>
      <c r="DZ728" s="314"/>
      <c r="EA728" s="314"/>
      <c r="EB728" s="326"/>
      <c r="EC728" s="222"/>
    </row>
    <row r="729" spans="2:133" ht="15" customHeight="1" x14ac:dyDescent="0.2">
      <c r="B729" s="86" t="str">
        <f t="shared" si="78"/>
        <v/>
      </c>
      <c r="C729" s="255"/>
      <c r="D729" s="439"/>
      <c r="E729" s="440"/>
      <c r="F729" s="440"/>
      <c r="G729" s="440"/>
      <c r="H729" s="440"/>
      <c r="I729" s="440"/>
      <c r="J729" s="440"/>
      <c r="K729" s="440"/>
      <c r="L729" s="440"/>
      <c r="M729" s="440"/>
      <c r="N729" s="440"/>
      <c r="O729" s="440"/>
      <c r="P729" s="440"/>
      <c r="Q729" s="441"/>
      <c r="R729" s="442"/>
      <c r="S729" s="443"/>
      <c r="T729" s="443"/>
      <c r="U729" s="443"/>
      <c r="V729" s="443"/>
      <c r="W729" s="443"/>
      <c r="X729" s="443"/>
      <c r="Y729" s="443"/>
      <c r="Z729" s="443"/>
      <c r="AA729" s="443"/>
      <c r="AB729" s="415"/>
      <c r="AC729" s="416"/>
      <c r="AD729" s="416"/>
      <c r="AE729" s="416"/>
      <c r="AF729" s="417"/>
      <c r="AG729" s="415"/>
      <c r="AH729" s="416"/>
      <c r="AI729" s="416"/>
      <c r="AJ729" s="416"/>
      <c r="AK729" s="417"/>
      <c r="AL729" s="415"/>
      <c r="AM729" s="416"/>
      <c r="AN729" s="416"/>
      <c r="AO729" s="416"/>
      <c r="AP729" s="417"/>
      <c r="AQ729" s="415"/>
      <c r="AR729" s="416"/>
      <c r="AS729" s="416"/>
      <c r="AT729" s="416"/>
      <c r="AU729" s="417"/>
      <c r="AV729" s="424">
        <f t="shared" si="76"/>
        <v>0</v>
      </c>
      <c r="AW729" s="425"/>
      <c r="AX729" s="425"/>
      <c r="AY729" s="425"/>
      <c r="AZ729" s="426"/>
      <c r="DC729" s="222"/>
      <c r="DD729" s="491">
        <f>ROUND(Setup!$AP$6*AB729,0)</f>
        <v>0</v>
      </c>
      <c r="DE729" s="492"/>
      <c r="DF729" s="492"/>
      <c r="DG729" s="492"/>
      <c r="DH729" s="493"/>
      <c r="DI729" s="491">
        <f>ROUND(Setup!$AP$6*AG729,0)</f>
        <v>0</v>
      </c>
      <c r="DJ729" s="492"/>
      <c r="DK729" s="492"/>
      <c r="DL729" s="492"/>
      <c r="DM729" s="493"/>
      <c r="DN729" s="491">
        <f>ROUND(Setup!$AP$6*AL729,0)</f>
        <v>0</v>
      </c>
      <c r="DO729" s="492"/>
      <c r="DP729" s="492"/>
      <c r="DQ729" s="492"/>
      <c r="DR729" s="493"/>
      <c r="DS729" s="491">
        <f>ROUND(Setup!$AP$6*AQ729,0)</f>
        <v>0</v>
      </c>
      <c r="DT729" s="492"/>
      <c r="DU729" s="492"/>
      <c r="DV729" s="492"/>
      <c r="DW729" s="493"/>
      <c r="DX729" s="490">
        <f t="shared" si="77"/>
        <v>0</v>
      </c>
      <c r="DY729" s="314"/>
      <c r="DZ729" s="314"/>
      <c r="EA729" s="314"/>
      <c r="EB729" s="326"/>
      <c r="EC729" s="222"/>
    </row>
    <row r="730" spans="2:133" ht="15" customHeight="1" x14ac:dyDescent="0.2">
      <c r="B730" s="86" t="str">
        <f t="shared" si="78"/>
        <v/>
      </c>
      <c r="C730" s="255"/>
      <c r="D730" s="439"/>
      <c r="E730" s="440"/>
      <c r="F730" s="440"/>
      <c r="G730" s="440"/>
      <c r="H730" s="440"/>
      <c r="I730" s="440"/>
      <c r="J730" s="440"/>
      <c r="K730" s="440"/>
      <c r="L730" s="440"/>
      <c r="M730" s="440"/>
      <c r="N730" s="440"/>
      <c r="O730" s="440"/>
      <c r="P730" s="440"/>
      <c r="Q730" s="441"/>
      <c r="R730" s="442"/>
      <c r="S730" s="443"/>
      <c r="T730" s="443"/>
      <c r="U730" s="443"/>
      <c r="V730" s="443"/>
      <c r="W730" s="443"/>
      <c r="X730" s="443"/>
      <c r="Y730" s="443"/>
      <c r="Z730" s="443"/>
      <c r="AA730" s="443"/>
      <c r="AB730" s="415"/>
      <c r="AC730" s="416"/>
      <c r="AD730" s="416"/>
      <c r="AE730" s="416"/>
      <c r="AF730" s="417"/>
      <c r="AG730" s="415"/>
      <c r="AH730" s="416"/>
      <c r="AI730" s="416"/>
      <c r="AJ730" s="416"/>
      <c r="AK730" s="417"/>
      <c r="AL730" s="415"/>
      <c r="AM730" s="416"/>
      <c r="AN730" s="416"/>
      <c r="AO730" s="416"/>
      <c r="AP730" s="417"/>
      <c r="AQ730" s="415"/>
      <c r="AR730" s="416"/>
      <c r="AS730" s="416"/>
      <c r="AT730" s="416"/>
      <c r="AU730" s="417"/>
      <c r="AV730" s="424">
        <f t="shared" si="76"/>
        <v>0</v>
      </c>
      <c r="AW730" s="425"/>
      <c r="AX730" s="425"/>
      <c r="AY730" s="425"/>
      <c r="AZ730" s="426"/>
      <c r="DC730" s="222"/>
      <c r="DD730" s="491">
        <f>ROUND(Setup!$AP$6*AB730,0)</f>
        <v>0</v>
      </c>
      <c r="DE730" s="492"/>
      <c r="DF730" s="492"/>
      <c r="DG730" s="492"/>
      <c r="DH730" s="493"/>
      <c r="DI730" s="491">
        <f>ROUND(Setup!$AP$6*AG730,0)</f>
        <v>0</v>
      </c>
      <c r="DJ730" s="492"/>
      <c r="DK730" s="492"/>
      <c r="DL730" s="492"/>
      <c r="DM730" s="493"/>
      <c r="DN730" s="491">
        <f>ROUND(Setup!$AP$6*AL730,0)</f>
        <v>0</v>
      </c>
      <c r="DO730" s="492"/>
      <c r="DP730" s="492"/>
      <c r="DQ730" s="492"/>
      <c r="DR730" s="493"/>
      <c r="DS730" s="491">
        <f>ROUND(Setup!$AP$6*AQ730,0)</f>
        <v>0</v>
      </c>
      <c r="DT730" s="492"/>
      <c r="DU730" s="492"/>
      <c r="DV730" s="492"/>
      <c r="DW730" s="493"/>
      <c r="DX730" s="490">
        <f t="shared" si="77"/>
        <v>0</v>
      </c>
      <c r="DY730" s="314"/>
      <c r="DZ730" s="314"/>
      <c r="EA730" s="314"/>
      <c r="EB730" s="326"/>
      <c r="EC730" s="222"/>
    </row>
    <row r="731" spans="2:133" ht="15" customHeight="1" x14ac:dyDescent="0.2">
      <c r="B731" s="86" t="str">
        <f t="shared" si="78"/>
        <v/>
      </c>
      <c r="C731" s="255"/>
      <c r="D731" s="439"/>
      <c r="E731" s="440"/>
      <c r="F731" s="440"/>
      <c r="G731" s="440"/>
      <c r="H731" s="440"/>
      <c r="I731" s="440"/>
      <c r="J731" s="440"/>
      <c r="K731" s="440"/>
      <c r="L731" s="440"/>
      <c r="M731" s="440"/>
      <c r="N731" s="440"/>
      <c r="O731" s="440"/>
      <c r="P731" s="440"/>
      <c r="Q731" s="441"/>
      <c r="R731" s="442"/>
      <c r="S731" s="443"/>
      <c r="T731" s="443"/>
      <c r="U731" s="443"/>
      <c r="V731" s="443"/>
      <c r="W731" s="443"/>
      <c r="X731" s="443"/>
      <c r="Y731" s="443"/>
      <c r="Z731" s="443"/>
      <c r="AA731" s="443"/>
      <c r="AB731" s="415"/>
      <c r="AC731" s="416"/>
      <c r="AD731" s="416"/>
      <c r="AE731" s="416"/>
      <c r="AF731" s="417"/>
      <c r="AG731" s="415"/>
      <c r="AH731" s="416"/>
      <c r="AI731" s="416"/>
      <c r="AJ731" s="416"/>
      <c r="AK731" s="417"/>
      <c r="AL731" s="415"/>
      <c r="AM731" s="416"/>
      <c r="AN731" s="416"/>
      <c r="AO731" s="416"/>
      <c r="AP731" s="417"/>
      <c r="AQ731" s="415"/>
      <c r="AR731" s="416"/>
      <c r="AS731" s="416"/>
      <c r="AT731" s="416"/>
      <c r="AU731" s="417"/>
      <c r="AV731" s="424">
        <f t="shared" si="76"/>
        <v>0</v>
      </c>
      <c r="AW731" s="425"/>
      <c r="AX731" s="425"/>
      <c r="AY731" s="425"/>
      <c r="AZ731" s="426"/>
      <c r="DC731" s="222"/>
      <c r="DD731" s="491">
        <f>ROUND(Setup!$AP$6*AB731,0)</f>
        <v>0</v>
      </c>
      <c r="DE731" s="492"/>
      <c r="DF731" s="492"/>
      <c r="DG731" s="492"/>
      <c r="DH731" s="493"/>
      <c r="DI731" s="491">
        <f>ROUND(Setup!$AP$6*AG731,0)</f>
        <v>0</v>
      </c>
      <c r="DJ731" s="492"/>
      <c r="DK731" s="492"/>
      <c r="DL731" s="492"/>
      <c r="DM731" s="493"/>
      <c r="DN731" s="491">
        <f>ROUND(Setup!$AP$6*AL731,0)</f>
        <v>0</v>
      </c>
      <c r="DO731" s="492"/>
      <c r="DP731" s="492"/>
      <c r="DQ731" s="492"/>
      <c r="DR731" s="493"/>
      <c r="DS731" s="491">
        <f>ROUND(Setup!$AP$6*AQ731,0)</f>
        <v>0</v>
      </c>
      <c r="DT731" s="492"/>
      <c r="DU731" s="492"/>
      <c r="DV731" s="492"/>
      <c r="DW731" s="493"/>
      <c r="DX731" s="490">
        <f t="shared" si="77"/>
        <v>0</v>
      </c>
      <c r="DY731" s="314"/>
      <c r="DZ731" s="314"/>
      <c r="EA731" s="314"/>
      <c r="EB731" s="326"/>
      <c r="EC731" s="222"/>
    </row>
    <row r="732" spans="2:133" ht="15" customHeight="1" x14ac:dyDescent="0.2">
      <c r="B732" s="86" t="str">
        <f t="shared" si="78"/>
        <v/>
      </c>
      <c r="C732" s="255"/>
      <c r="D732" s="439"/>
      <c r="E732" s="440"/>
      <c r="F732" s="440"/>
      <c r="G732" s="440"/>
      <c r="H732" s="440"/>
      <c r="I732" s="440"/>
      <c r="J732" s="440"/>
      <c r="K732" s="440"/>
      <c r="L732" s="440"/>
      <c r="M732" s="440"/>
      <c r="N732" s="440"/>
      <c r="O732" s="440"/>
      <c r="P732" s="440"/>
      <c r="Q732" s="441"/>
      <c r="R732" s="442"/>
      <c r="S732" s="443"/>
      <c r="T732" s="443"/>
      <c r="U732" s="443"/>
      <c r="V732" s="443"/>
      <c r="W732" s="443"/>
      <c r="X732" s="443"/>
      <c r="Y732" s="443"/>
      <c r="Z732" s="443"/>
      <c r="AA732" s="443"/>
      <c r="AB732" s="415"/>
      <c r="AC732" s="416"/>
      <c r="AD732" s="416"/>
      <c r="AE732" s="416"/>
      <c r="AF732" s="417"/>
      <c r="AG732" s="415"/>
      <c r="AH732" s="416"/>
      <c r="AI732" s="416"/>
      <c r="AJ732" s="416"/>
      <c r="AK732" s="417"/>
      <c r="AL732" s="415"/>
      <c r="AM732" s="416"/>
      <c r="AN732" s="416"/>
      <c r="AO732" s="416"/>
      <c r="AP732" s="417"/>
      <c r="AQ732" s="415"/>
      <c r="AR732" s="416"/>
      <c r="AS732" s="416"/>
      <c r="AT732" s="416"/>
      <c r="AU732" s="417"/>
      <c r="AV732" s="424">
        <f t="shared" si="76"/>
        <v>0</v>
      </c>
      <c r="AW732" s="425"/>
      <c r="AX732" s="425"/>
      <c r="AY732" s="425"/>
      <c r="AZ732" s="426"/>
      <c r="DC732" s="222"/>
      <c r="DD732" s="491">
        <f>ROUND(Setup!$AP$6*AB732,0)</f>
        <v>0</v>
      </c>
      <c r="DE732" s="492"/>
      <c r="DF732" s="492"/>
      <c r="DG732" s="492"/>
      <c r="DH732" s="493"/>
      <c r="DI732" s="491">
        <f>ROUND(Setup!$AP$6*AG732,0)</f>
        <v>0</v>
      </c>
      <c r="DJ732" s="492"/>
      <c r="DK732" s="492"/>
      <c r="DL732" s="492"/>
      <c r="DM732" s="493"/>
      <c r="DN732" s="491">
        <f>ROUND(Setup!$AP$6*AL732,0)</f>
        <v>0</v>
      </c>
      <c r="DO732" s="492"/>
      <c r="DP732" s="492"/>
      <c r="DQ732" s="492"/>
      <c r="DR732" s="493"/>
      <c r="DS732" s="491">
        <f>ROUND(Setup!$AP$6*AQ732,0)</f>
        <v>0</v>
      </c>
      <c r="DT732" s="492"/>
      <c r="DU732" s="492"/>
      <c r="DV732" s="492"/>
      <c r="DW732" s="493"/>
      <c r="DX732" s="490">
        <f t="shared" si="77"/>
        <v>0</v>
      </c>
      <c r="DY732" s="314"/>
      <c r="DZ732" s="314"/>
      <c r="EA732" s="314"/>
      <c r="EB732" s="326"/>
      <c r="EC732" s="222"/>
    </row>
    <row r="733" spans="2:133" ht="15" customHeight="1" x14ac:dyDescent="0.2">
      <c r="B733" s="86" t="str">
        <f t="shared" si="78"/>
        <v/>
      </c>
      <c r="C733" s="255"/>
      <c r="D733" s="439"/>
      <c r="E733" s="440"/>
      <c r="F733" s="440"/>
      <c r="G733" s="440"/>
      <c r="H733" s="440"/>
      <c r="I733" s="440"/>
      <c r="J733" s="440"/>
      <c r="K733" s="440"/>
      <c r="L733" s="440"/>
      <c r="M733" s="440"/>
      <c r="N733" s="440"/>
      <c r="O733" s="440"/>
      <c r="P733" s="440"/>
      <c r="Q733" s="441"/>
      <c r="R733" s="442"/>
      <c r="S733" s="443"/>
      <c r="T733" s="443"/>
      <c r="U733" s="443"/>
      <c r="V733" s="443"/>
      <c r="W733" s="443"/>
      <c r="X733" s="443"/>
      <c r="Y733" s="443"/>
      <c r="Z733" s="443"/>
      <c r="AA733" s="443"/>
      <c r="AB733" s="415"/>
      <c r="AC733" s="416"/>
      <c r="AD733" s="416"/>
      <c r="AE733" s="416"/>
      <c r="AF733" s="417"/>
      <c r="AG733" s="415"/>
      <c r="AH733" s="416"/>
      <c r="AI733" s="416"/>
      <c r="AJ733" s="416"/>
      <c r="AK733" s="417"/>
      <c r="AL733" s="415"/>
      <c r="AM733" s="416"/>
      <c r="AN733" s="416"/>
      <c r="AO733" s="416"/>
      <c r="AP733" s="417"/>
      <c r="AQ733" s="415"/>
      <c r="AR733" s="416"/>
      <c r="AS733" s="416"/>
      <c r="AT733" s="416"/>
      <c r="AU733" s="417"/>
      <c r="AV733" s="424">
        <f t="shared" si="76"/>
        <v>0</v>
      </c>
      <c r="AW733" s="425"/>
      <c r="AX733" s="425"/>
      <c r="AY733" s="425"/>
      <c r="AZ733" s="426"/>
      <c r="DC733" s="222"/>
      <c r="DD733" s="491">
        <f>ROUND(Setup!$AP$6*AB733,0)</f>
        <v>0</v>
      </c>
      <c r="DE733" s="492"/>
      <c r="DF733" s="492"/>
      <c r="DG733" s="492"/>
      <c r="DH733" s="493"/>
      <c r="DI733" s="491">
        <f>ROUND(Setup!$AP$6*AG733,0)</f>
        <v>0</v>
      </c>
      <c r="DJ733" s="492"/>
      <c r="DK733" s="492"/>
      <c r="DL733" s="492"/>
      <c r="DM733" s="493"/>
      <c r="DN733" s="491">
        <f>ROUND(Setup!$AP$6*AL733,0)</f>
        <v>0</v>
      </c>
      <c r="DO733" s="492"/>
      <c r="DP733" s="492"/>
      <c r="DQ733" s="492"/>
      <c r="DR733" s="493"/>
      <c r="DS733" s="491">
        <f>ROUND(Setup!$AP$6*AQ733,0)</f>
        <v>0</v>
      </c>
      <c r="DT733" s="492"/>
      <c r="DU733" s="492"/>
      <c r="DV733" s="492"/>
      <c r="DW733" s="493"/>
      <c r="DX733" s="490">
        <f t="shared" si="77"/>
        <v>0</v>
      </c>
      <c r="DY733" s="314"/>
      <c r="DZ733" s="314"/>
      <c r="EA733" s="314"/>
      <c r="EB733" s="326"/>
      <c r="EC733" s="222"/>
    </row>
    <row r="734" spans="2:133" ht="15" customHeight="1" x14ac:dyDescent="0.2">
      <c r="B734" s="86" t="str">
        <f t="shared" si="78"/>
        <v/>
      </c>
      <c r="C734" s="255"/>
      <c r="D734" s="439"/>
      <c r="E734" s="440"/>
      <c r="F734" s="440"/>
      <c r="G734" s="440"/>
      <c r="H734" s="440"/>
      <c r="I734" s="440"/>
      <c r="J734" s="440"/>
      <c r="K734" s="440"/>
      <c r="L734" s="440"/>
      <c r="M734" s="440"/>
      <c r="N734" s="440"/>
      <c r="O734" s="440"/>
      <c r="P734" s="440"/>
      <c r="Q734" s="441"/>
      <c r="R734" s="442"/>
      <c r="S734" s="443"/>
      <c r="T734" s="443"/>
      <c r="U734" s="443"/>
      <c r="V734" s="443"/>
      <c r="W734" s="443"/>
      <c r="X734" s="443"/>
      <c r="Y734" s="443"/>
      <c r="Z734" s="443"/>
      <c r="AA734" s="443"/>
      <c r="AB734" s="415"/>
      <c r="AC734" s="416"/>
      <c r="AD734" s="416"/>
      <c r="AE734" s="416"/>
      <c r="AF734" s="417"/>
      <c r="AG734" s="415"/>
      <c r="AH734" s="416"/>
      <c r="AI734" s="416"/>
      <c r="AJ734" s="416"/>
      <c r="AK734" s="417"/>
      <c r="AL734" s="415"/>
      <c r="AM734" s="416"/>
      <c r="AN734" s="416"/>
      <c r="AO734" s="416"/>
      <c r="AP734" s="417"/>
      <c r="AQ734" s="415"/>
      <c r="AR734" s="416"/>
      <c r="AS734" s="416"/>
      <c r="AT734" s="416"/>
      <c r="AU734" s="417"/>
      <c r="AV734" s="424">
        <f t="shared" ref="AV734:AV765" si="79">ROUND((SUM(AB734:AU734)),0)</f>
        <v>0</v>
      </c>
      <c r="AW734" s="425"/>
      <c r="AX734" s="425"/>
      <c r="AY734" s="425"/>
      <c r="AZ734" s="426"/>
      <c r="DC734" s="222"/>
      <c r="DD734" s="491">
        <f>ROUND(Setup!$AP$6*AB734,0)</f>
        <v>0</v>
      </c>
      <c r="DE734" s="492"/>
      <c r="DF734" s="492"/>
      <c r="DG734" s="492"/>
      <c r="DH734" s="493"/>
      <c r="DI734" s="491">
        <f>ROUND(Setup!$AP$6*AG734,0)</f>
        <v>0</v>
      </c>
      <c r="DJ734" s="492"/>
      <c r="DK734" s="492"/>
      <c r="DL734" s="492"/>
      <c r="DM734" s="493"/>
      <c r="DN734" s="491">
        <f>ROUND(Setup!$AP$6*AL734,0)</f>
        <v>0</v>
      </c>
      <c r="DO734" s="492"/>
      <c r="DP734" s="492"/>
      <c r="DQ734" s="492"/>
      <c r="DR734" s="493"/>
      <c r="DS734" s="491">
        <f>ROUND(Setup!$AP$6*AQ734,0)</f>
        <v>0</v>
      </c>
      <c r="DT734" s="492"/>
      <c r="DU734" s="492"/>
      <c r="DV734" s="492"/>
      <c r="DW734" s="493"/>
      <c r="DX734" s="490">
        <f t="shared" si="77"/>
        <v>0</v>
      </c>
      <c r="DY734" s="314"/>
      <c r="DZ734" s="314"/>
      <c r="EA734" s="314"/>
      <c r="EB734" s="326"/>
      <c r="EC734" s="222"/>
    </row>
    <row r="735" spans="2:133" ht="15" customHeight="1" x14ac:dyDescent="0.2">
      <c r="B735" s="86" t="str">
        <f t="shared" si="78"/>
        <v/>
      </c>
      <c r="C735" s="255"/>
      <c r="D735" s="439"/>
      <c r="E735" s="440"/>
      <c r="F735" s="440"/>
      <c r="G735" s="440"/>
      <c r="H735" s="440"/>
      <c r="I735" s="440"/>
      <c r="J735" s="440"/>
      <c r="K735" s="440"/>
      <c r="L735" s="440"/>
      <c r="M735" s="440"/>
      <c r="N735" s="440"/>
      <c r="O735" s="440"/>
      <c r="P735" s="440"/>
      <c r="Q735" s="441"/>
      <c r="R735" s="442"/>
      <c r="S735" s="443"/>
      <c r="T735" s="443"/>
      <c r="U735" s="443"/>
      <c r="V735" s="443"/>
      <c r="W735" s="443"/>
      <c r="X735" s="443"/>
      <c r="Y735" s="443"/>
      <c r="Z735" s="443"/>
      <c r="AA735" s="443"/>
      <c r="AB735" s="415"/>
      <c r="AC735" s="416"/>
      <c r="AD735" s="416"/>
      <c r="AE735" s="416"/>
      <c r="AF735" s="417"/>
      <c r="AG735" s="415"/>
      <c r="AH735" s="416"/>
      <c r="AI735" s="416"/>
      <c r="AJ735" s="416"/>
      <c r="AK735" s="417"/>
      <c r="AL735" s="415"/>
      <c r="AM735" s="416"/>
      <c r="AN735" s="416"/>
      <c r="AO735" s="416"/>
      <c r="AP735" s="417"/>
      <c r="AQ735" s="415"/>
      <c r="AR735" s="416"/>
      <c r="AS735" s="416"/>
      <c r="AT735" s="416"/>
      <c r="AU735" s="417"/>
      <c r="AV735" s="424">
        <f t="shared" si="79"/>
        <v>0</v>
      </c>
      <c r="AW735" s="425"/>
      <c r="AX735" s="425"/>
      <c r="AY735" s="425"/>
      <c r="AZ735" s="426"/>
      <c r="DC735" s="222"/>
      <c r="DD735" s="491">
        <f>ROUND(Setup!$AP$6*AB735,0)</f>
        <v>0</v>
      </c>
      <c r="DE735" s="492"/>
      <c r="DF735" s="492"/>
      <c r="DG735" s="492"/>
      <c r="DH735" s="493"/>
      <c r="DI735" s="491">
        <f>ROUND(Setup!$AP$6*AG735,0)</f>
        <v>0</v>
      </c>
      <c r="DJ735" s="492"/>
      <c r="DK735" s="492"/>
      <c r="DL735" s="492"/>
      <c r="DM735" s="493"/>
      <c r="DN735" s="491">
        <f>ROUND(Setup!$AP$6*AL735,0)</f>
        <v>0</v>
      </c>
      <c r="DO735" s="492"/>
      <c r="DP735" s="492"/>
      <c r="DQ735" s="492"/>
      <c r="DR735" s="493"/>
      <c r="DS735" s="491">
        <f>ROUND(Setup!$AP$6*AQ735,0)</f>
        <v>0</v>
      </c>
      <c r="DT735" s="492"/>
      <c r="DU735" s="492"/>
      <c r="DV735" s="492"/>
      <c r="DW735" s="493"/>
      <c r="DX735" s="490">
        <f t="shared" ref="DX735:DX766" si="80">ROUND((SUM(DD735:DW735)),0)</f>
        <v>0</v>
      </c>
      <c r="DY735" s="314"/>
      <c r="DZ735" s="314"/>
      <c r="EA735" s="314"/>
      <c r="EB735" s="326"/>
      <c r="EC735" s="222"/>
    </row>
    <row r="736" spans="2:133" ht="15" customHeight="1" x14ac:dyDescent="0.2">
      <c r="B736" s="86" t="str">
        <f t="shared" si="78"/>
        <v/>
      </c>
      <c r="C736" s="255"/>
      <c r="D736" s="439"/>
      <c r="E736" s="440"/>
      <c r="F736" s="440"/>
      <c r="G736" s="440"/>
      <c r="H736" s="440"/>
      <c r="I736" s="440"/>
      <c r="J736" s="440"/>
      <c r="K736" s="440"/>
      <c r="L736" s="440"/>
      <c r="M736" s="440"/>
      <c r="N736" s="440"/>
      <c r="O736" s="440"/>
      <c r="P736" s="440"/>
      <c r="Q736" s="441"/>
      <c r="R736" s="442"/>
      <c r="S736" s="443"/>
      <c r="T736" s="443"/>
      <c r="U736" s="443"/>
      <c r="V736" s="443"/>
      <c r="W736" s="443"/>
      <c r="X736" s="443"/>
      <c r="Y736" s="443"/>
      <c r="Z736" s="443"/>
      <c r="AA736" s="443"/>
      <c r="AB736" s="415"/>
      <c r="AC736" s="416"/>
      <c r="AD736" s="416"/>
      <c r="AE736" s="416"/>
      <c r="AF736" s="417"/>
      <c r="AG736" s="415"/>
      <c r="AH736" s="416"/>
      <c r="AI736" s="416"/>
      <c r="AJ736" s="416"/>
      <c r="AK736" s="417"/>
      <c r="AL736" s="415"/>
      <c r="AM736" s="416"/>
      <c r="AN736" s="416"/>
      <c r="AO736" s="416"/>
      <c r="AP736" s="417"/>
      <c r="AQ736" s="415"/>
      <c r="AR736" s="416"/>
      <c r="AS736" s="416"/>
      <c r="AT736" s="416"/>
      <c r="AU736" s="417"/>
      <c r="AV736" s="424">
        <f t="shared" si="79"/>
        <v>0</v>
      </c>
      <c r="AW736" s="425"/>
      <c r="AX736" s="425"/>
      <c r="AY736" s="425"/>
      <c r="AZ736" s="426"/>
      <c r="DC736" s="222"/>
      <c r="DD736" s="491">
        <f>ROUND(Setup!$AP$6*AB736,0)</f>
        <v>0</v>
      </c>
      <c r="DE736" s="492"/>
      <c r="DF736" s="492"/>
      <c r="DG736" s="492"/>
      <c r="DH736" s="493"/>
      <c r="DI736" s="491">
        <f>ROUND(Setup!$AP$6*AG736,0)</f>
        <v>0</v>
      </c>
      <c r="DJ736" s="492"/>
      <c r="DK736" s="492"/>
      <c r="DL736" s="492"/>
      <c r="DM736" s="493"/>
      <c r="DN736" s="491">
        <f>ROUND(Setup!$AP$6*AL736,0)</f>
        <v>0</v>
      </c>
      <c r="DO736" s="492"/>
      <c r="DP736" s="492"/>
      <c r="DQ736" s="492"/>
      <c r="DR736" s="493"/>
      <c r="DS736" s="491">
        <f>ROUND(Setup!$AP$6*AQ736,0)</f>
        <v>0</v>
      </c>
      <c r="DT736" s="492"/>
      <c r="DU736" s="492"/>
      <c r="DV736" s="492"/>
      <c r="DW736" s="493"/>
      <c r="DX736" s="490">
        <f t="shared" si="80"/>
        <v>0</v>
      </c>
      <c r="DY736" s="314"/>
      <c r="DZ736" s="314"/>
      <c r="EA736" s="314"/>
      <c r="EB736" s="326"/>
      <c r="EC736" s="222"/>
    </row>
    <row r="737" spans="2:133" ht="15" customHeight="1" x14ac:dyDescent="0.2">
      <c r="B737" s="86" t="str">
        <f t="shared" si="78"/>
        <v/>
      </c>
      <c r="C737" s="255"/>
      <c r="D737" s="439"/>
      <c r="E737" s="440"/>
      <c r="F737" s="440"/>
      <c r="G737" s="440"/>
      <c r="H737" s="440"/>
      <c r="I737" s="440"/>
      <c r="J737" s="440"/>
      <c r="K737" s="440"/>
      <c r="L737" s="440"/>
      <c r="M737" s="440"/>
      <c r="N737" s="440"/>
      <c r="O737" s="440"/>
      <c r="P737" s="440"/>
      <c r="Q737" s="441"/>
      <c r="R737" s="442"/>
      <c r="S737" s="443"/>
      <c r="T737" s="443"/>
      <c r="U737" s="443"/>
      <c r="V737" s="443"/>
      <c r="W737" s="443"/>
      <c r="X737" s="443"/>
      <c r="Y737" s="443"/>
      <c r="Z737" s="443"/>
      <c r="AA737" s="443"/>
      <c r="AB737" s="415"/>
      <c r="AC737" s="416"/>
      <c r="AD737" s="416"/>
      <c r="AE737" s="416"/>
      <c r="AF737" s="417"/>
      <c r="AG737" s="415"/>
      <c r="AH737" s="416"/>
      <c r="AI737" s="416"/>
      <c r="AJ737" s="416"/>
      <c r="AK737" s="417"/>
      <c r="AL737" s="415"/>
      <c r="AM737" s="416"/>
      <c r="AN737" s="416"/>
      <c r="AO737" s="416"/>
      <c r="AP737" s="417"/>
      <c r="AQ737" s="415"/>
      <c r="AR737" s="416"/>
      <c r="AS737" s="416"/>
      <c r="AT737" s="416"/>
      <c r="AU737" s="417"/>
      <c r="AV737" s="424">
        <f t="shared" si="79"/>
        <v>0</v>
      </c>
      <c r="AW737" s="425"/>
      <c r="AX737" s="425"/>
      <c r="AY737" s="425"/>
      <c r="AZ737" s="426"/>
      <c r="DC737" s="222"/>
      <c r="DD737" s="491">
        <f>ROUND(Setup!$AP$6*AB737,0)</f>
        <v>0</v>
      </c>
      <c r="DE737" s="492"/>
      <c r="DF737" s="492"/>
      <c r="DG737" s="492"/>
      <c r="DH737" s="493"/>
      <c r="DI737" s="491">
        <f>ROUND(Setup!$AP$6*AG737,0)</f>
        <v>0</v>
      </c>
      <c r="DJ737" s="492"/>
      <c r="DK737" s="492"/>
      <c r="DL737" s="492"/>
      <c r="DM737" s="493"/>
      <c r="DN737" s="491">
        <f>ROUND(Setup!$AP$6*AL737,0)</f>
        <v>0</v>
      </c>
      <c r="DO737" s="492"/>
      <c r="DP737" s="492"/>
      <c r="DQ737" s="492"/>
      <c r="DR737" s="493"/>
      <c r="DS737" s="491">
        <f>ROUND(Setup!$AP$6*AQ737,0)</f>
        <v>0</v>
      </c>
      <c r="DT737" s="492"/>
      <c r="DU737" s="492"/>
      <c r="DV737" s="492"/>
      <c r="DW737" s="493"/>
      <c r="DX737" s="490">
        <f t="shared" si="80"/>
        <v>0</v>
      </c>
      <c r="DY737" s="314"/>
      <c r="DZ737" s="314"/>
      <c r="EA737" s="314"/>
      <c r="EB737" s="326"/>
      <c r="EC737" s="222"/>
    </row>
    <row r="738" spans="2:133" ht="15" customHeight="1" x14ac:dyDescent="0.2">
      <c r="B738" s="86" t="str">
        <f t="shared" si="78"/>
        <v/>
      </c>
      <c r="C738" s="255"/>
      <c r="D738" s="439"/>
      <c r="E738" s="440"/>
      <c r="F738" s="440"/>
      <c r="G738" s="440"/>
      <c r="H738" s="440"/>
      <c r="I738" s="440"/>
      <c r="J738" s="440"/>
      <c r="K738" s="440"/>
      <c r="L738" s="440"/>
      <c r="M738" s="440"/>
      <c r="N738" s="440"/>
      <c r="O738" s="440"/>
      <c r="P738" s="440"/>
      <c r="Q738" s="441"/>
      <c r="R738" s="442"/>
      <c r="S738" s="443"/>
      <c r="T738" s="443"/>
      <c r="U738" s="443"/>
      <c r="V738" s="443"/>
      <c r="W738" s="443"/>
      <c r="X738" s="443"/>
      <c r="Y738" s="443"/>
      <c r="Z738" s="443"/>
      <c r="AA738" s="443"/>
      <c r="AB738" s="415"/>
      <c r="AC738" s="416"/>
      <c r="AD738" s="416"/>
      <c r="AE738" s="416"/>
      <c r="AF738" s="417"/>
      <c r="AG738" s="415"/>
      <c r="AH738" s="416"/>
      <c r="AI738" s="416"/>
      <c r="AJ738" s="416"/>
      <c r="AK738" s="417"/>
      <c r="AL738" s="415"/>
      <c r="AM738" s="416"/>
      <c r="AN738" s="416"/>
      <c r="AO738" s="416"/>
      <c r="AP738" s="417"/>
      <c r="AQ738" s="415"/>
      <c r="AR738" s="416"/>
      <c r="AS738" s="416"/>
      <c r="AT738" s="416"/>
      <c r="AU738" s="417"/>
      <c r="AV738" s="424">
        <f t="shared" si="79"/>
        <v>0</v>
      </c>
      <c r="AW738" s="425"/>
      <c r="AX738" s="425"/>
      <c r="AY738" s="425"/>
      <c r="AZ738" s="426"/>
      <c r="DC738" s="222"/>
      <c r="DD738" s="491">
        <f>ROUND(Setup!$AP$6*AB738,0)</f>
        <v>0</v>
      </c>
      <c r="DE738" s="492"/>
      <c r="DF738" s="492"/>
      <c r="DG738" s="492"/>
      <c r="DH738" s="493"/>
      <c r="DI738" s="491">
        <f>ROUND(Setup!$AP$6*AG738,0)</f>
        <v>0</v>
      </c>
      <c r="DJ738" s="492"/>
      <c r="DK738" s="492"/>
      <c r="DL738" s="492"/>
      <c r="DM738" s="493"/>
      <c r="DN738" s="491">
        <f>ROUND(Setup!$AP$6*AL738,0)</f>
        <v>0</v>
      </c>
      <c r="DO738" s="492"/>
      <c r="DP738" s="492"/>
      <c r="DQ738" s="492"/>
      <c r="DR738" s="493"/>
      <c r="DS738" s="491">
        <f>ROUND(Setup!$AP$6*AQ738,0)</f>
        <v>0</v>
      </c>
      <c r="DT738" s="492"/>
      <c r="DU738" s="492"/>
      <c r="DV738" s="492"/>
      <c r="DW738" s="493"/>
      <c r="DX738" s="490">
        <f t="shared" si="80"/>
        <v>0</v>
      </c>
      <c r="DY738" s="314"/>
      <c r="DZ738" s="314"/>
      <c r="EA738" s="314"/>
      <c r="EB738" s="326"/>
      <c r="EC738" s="222"/>
    </row>
    <row r="739" spans="2:133" ht="15" customHeight="1" x14ac:dyDescent="0.2">
      <c r="B739" s="86" t="str">
        <f t="shared" si="78"/>
        <v/>
      </c>
      <c r="C739" s="255"/>
      <c r="D739" s="439"/>
      <c r="E739" s="440"/>
      <c r="F739" s="440"/>
      <c r="G739" s="440"/>
      <c r="H739" s="440"/>
      <c r="I739" s="440"/>
      <c r="J739" s="440"/>
      <c r="K739" s="440"/>
      <c r="L739" s="440"/>
      <c r="M739" s="440"/>
      <c r="N739" s="440"/>
      <c r="O739" s="440"/>
      <c r="P739" s="440"/>
      <c r="Q739" s="441"/>
      <c r="R739" s="442"/>
      <c r="S739" s="443"/>
      <c r="T739" s="443"/>
      <c r="U739" s="443"/>
      <c r="V739" s="443"/>
      <c r="W739" s="443"/>
      <c r="X739" s="443"/>
      <c r="Y739" s="443"/>
      <c r="Z739" s="443"/>
      <c r="AA739" s="443"/>
      <c r="AB739" s="415"/>
      <c r="AC739" s="416"/>
      <c r="AD739" s="416"/>
      <c r="AE739" s="416"/>
      <c r="AF739" s="417"/>
      <c r="AG739" s="415"/>
      <c r="AH739" s="416"/>
      <c r="AI739" s="416"/>
      <c r="AJ739" s="416"/>
      <c r="AK739" s="417"/>
      <c r="AL739" s="415"/>
      <c r="AM739" s="416"/>
      <c r="AN739" s="416"/>
      <c r="AO739" s="416"/>
      <c r="AP739" s="417"/>
      <c r="AQ739" s="415"/>
      <c r="AR739" s="416"/>
      <c r="AS739" s="416"/>
      <c r="AT739" s="416"/>
      <c r="AU739" s="417"/>
      <c r="AV739" s="424">
        <f t="shared" si="79"/>
        <v>0</v>
      </c>
      <c r="AW739" s="425"/>
      <c r="AX739" s="425"/>
      <c r="AY739" s="425"/>
      <c r="AZ739" s="426"/>
      <c r="DC739" s="222"/>
      <c r="DD739" s="491">
        <f>ROUND(Setup!$AP$6*AB739,0)</f>
        <v>0</v>
      </c>
      <c r="DE739" s="492"/>
      <c r="DF739" s="492"/>
      <c r="DG739" s="492"/>
      <c r="DH739" s="493"/>
      <c r="DI739" s="491">
        <f>ROUND(Setup!$AP$6*AG739,0)</f>
        <v>0</v>
      </c>
      <c r="DJ739" s="492"/>
      <c r="DK739" s="492"/>
      <c r="DL739" s="492"/>
      <c r="DM739" s="493"/>
      <c r="DN739" s="491">
        <f>ROUND(Setup!$AP$6*AL739,0)</f>
        <v>0</v>
      </c>
      <c r="DO739" s="492"/>
      <c r="DP739" s="492"/>
      <c r="DQ739" s="492"/>
      <c r="DR739" s="493"/>
      <c r="DS739" s="491">
        <f>ROUND(Setup!$AP$6*AQ739,0)</f>
        <v>0</v>
      </c>
      <c r="DT739" s="492"/>
      <c r="DU739" s="492"/>
      <c r="DV739" s="492"/>
      <c r="DW739" s="493"/>
      <c r="DX739" s="490">
        <f t="shared" si="80"/>
        <v>0</v>
      </c>
      <c r="DY739" s="314"/>
      <c r="DZ739" s="314"/>
      <c r="EA739" s="314"/>
      <c r="EB739" s="326"/>
      <c r="EC739" s="222"/>
    </row>
    <row r="740" spans="2:133" ht="15" customHeight="1" x14ac:dyDescent="0.2">
      <c r="B740" s="86" t="str">
        <f t="shared" si="78"/>
        <v/>
      </c>
      <c r="C740" s="255"/>
      <c r="D740" s="439"/>
      <c r="E740" s="440"/>
      <c r="F740" s="440"/>
      <c r="G740" s="440"/>
      <c r="H740" s="440"/>
      <c r="I740" s="440"/>
      <c r="J740" s="440"/>
      <c r="K740" s="440"/>
      <c r="L740" s="440"/>
      <c r="M740" s="440"/>
      <c r="N740" s="440"/>
      <c r="O740" s="440"/>
      <c r="P740" s="440"/>
      <c r="Q740" s="441"/>
      <c r="R740" s="442"/>
      <c r="S740" s="443"/>
      <c r="T740" s="443"/>
      <c r="U740" s="443"/>
      <c r="V740" s="443"/>
      <c r="W740" s="443"/>
      <c r="X740" s="443"/>
      <c r="Y740" s="443"/>
      <c r="Z740" s="443"/>
      <c r="AA740" s="443"/>
      <c r="AB740" s="415"/>
      <c r="AC740" s="416"/>
      <c r="AD740" s="416"/>
      <c r="AE740" s="416"/>
      <c r="AF740" s="417"/>
      <c r="AG740" s="415"/>
      <c r="AH740" s="416"/>
      <c r="AI740" s="416"/>
      <c r="AJ740" s="416"/>
      <c r="AK740" s="417"/>
      <c r="AL740" s="415"/>
      <c r="AM740" s="416"/>
      <c r="AN740" s="416"/>
      <c r="AO740" s="416"/>
      <c r="AP740" s="417"/>
      <c r="AQ740" s="415"/>
      <c r="AR740" s="416"/>
      <c r="AS740" s="416"/>
      <c r="AT740" s="416"/>
      <c r="AU740" s="417"/>
      <c r="AV740" s="424">
        <f t="shared" si="79"/>
        <v>0</v>
      </c>
      <c r="AW740" s="425"/>
      <c r="AX740" s="425"/>
      <c r="AY740" s="425"/>
      <c r="AZ740" s="426"/>
      <c r="DC740" s="222"/>
      <c r="DD740" s="491">
        <f>ROUND(Setup!$AP$6*AB740,0)</f>
        <v>0</v>
      </c>
      <c r="DE740" s="492"/>
      <c r="DF740" s="492"/>
      <c r="DG740" s="492"/>
      <c r="DH740" s="493"/>
      <c r="DI740" s="491">
        <f>ROUND(Setup!$AP$6*AG740,0)</f>
        <v>0</v>
      </c>
      <c r="DJ740" s="492"/>
      <c r="DK740" s="492"/>
      <c r="DL740" s="492"/>
      <c r="DM740" s="493"/>
      <c r="DN740" s="491">
        <f>ROUND(Setup!$AP$6*AL740,0)</f>
        <v>0</v>
      </c>
      <c r="DO740" s="492"/>
      <c r="DP740" s="492"/>
      <c r="DQ740" s="492"/>
      <c r="DR740" s="493"/>
      <c r="DS740" s="491">
        <f>ROUND(Setup!$AP$6*AQ740,0)</f>
        <v>0</v>
      </c>
      <c r="DT740" s="492"/>
      <c r="DU740" s="492"/>
      <c r="DV740" s="492"/>
      <c r="DW740" s="493"/>
      <c r="DX740" s="490">
        <f t="shared" si="80"/>
        <v>0</v>
      </c>
      <c r="DY740" s="314"/>
      <c r="DZ740" s="314"/>
      <c r="EA740" s="314"/>
      <c r="EB740" s="326"/>
      <c r="EC740" s="222"/>
    </row>
    <row r="741" spans="2:133" ht="15" customHeight="1" x14ac:dyDescent="0.2">
      <c r="B741" s="86" t="str">
        <f t="shared" si="78"/>
        <v/>
      </c>
      <c r="C741" s="255"/>
      <c r="D741" s="439"/>
      <c r="E741" s="440"/>
      <c r="F741" s="440"/>
      <c r="G741" s="440"/>
      <c r="H741" s="440"/>
      <c r="I741" s="440"/>
      <c r="J741" s="440"/>
      <c r="K741" s="440"/>
      <c r="L741" s="440"/>
      <c r="M741" s="440"/>
      <c r="N741" s="440"/>
      <c r="O741" s="440"/>
      <c r="P741" s="440"/>
      <c r="Q741" s="441"/>
      <c r="R741" s="442"/>
      <c r="S741" s="443"/>
      <c r="T741" s="443"/>
      <c r="U741" s="443"/>
      <c r="V741" s="443"/>
      <c r="W741" s="443"/>
      <c r="X741" s="443"/>
      <c r="Y741" s="443"/>
      <c r="Z741" s="443"/>
      <c r="AA741" s="443"/>
      <c r="AB741" s="415"/>
      <c r="AC741" s="416"/>
      <c r="AD741" s="416"/>
      <c r="AE741" s="416"/>
      <c r="AF741" s="417"/>
      <c r="AG741" s="415"/>
      <c r="AH741" s="416"/>
      <c r="AI741" s="416"/>
      <c r="AJ741" s="416"/>
      <c r="AK741" s="417"/>
      <c r="AL741" s="415"/>
      <c r="AM741" s="416"/>
      <c r="AN741" s="416"/>
      <c r="AO741" s="416"/>
      <c r="AP741" s="417"/>
      <c r="AQ741" s="415"/>
      <c r="AR741" s="416"/>
      <c r="AS741" s="416"/>
      <c r="AT741" s="416"/>
      <c r="AU741" s="417"/>
      <c r="AV741" s="424">
        <f t="shared" si="79"/>
        <v>0</v>
      </c>
      <c r="AW741" s="425"/>
      <c r="AX741" s="425"/>
      <c r="AY741" s="425"/>
      <c r="AZ741" s="426"/>
      <c r="DC741" s="222"/>
      <c r="DD741" s="491">
        <f>ROUND(Setup!$AP$6*AB741,0)</f>
        <v>0</v>
      </c>
      <c r="DE741" s="492"/>
      <c r="DF741" s="492"/>
      <c r="DG741" s="492"/>
      <c r="DH741" s="493"/>
      <c r="DI741" s="491">
        <f>ROUND(Setup!$AP$6*AG741,0)</f>
        <v>0</v>
      </c>
      <c r="DJ741" s="492"/>
      <c r="DK741" s="492"/>
      <c r="DL741" s="492"/>
      <c r="DM741" s="493"/>
      <c r="DN741" s="491">
        <f>ROUND(Setup!$AP$6*AL741,0)</f>
        <v>0</v>
      </c>
      <c r="DO741" s="492"/>
      <c r="DP741" s="492"/>
      <c r="DQ741" s="492"/>
      <c r="DR741" s="493"/>
      <c r="DS741" s="491">
        <f>ROUND(Setup!$AP$6*AQ741,0)</f>
        <v>0</v>
      </c>
      <c r="DT741" s="492"/>
      <c r="DU741" s="492"/>
      <c r="DV741" s="492"/>
      <c r="DW741" s="493"/>
      <c r="DX741" s="490">
        <f t="shared" si="80"/>
        <v>0</v>
      </c>
      <c r="DY741" s="314"/>
      <c r="DZ741" s="314"/>
      <c r="EA741" s="314"/>
      <c r="EB741" s="326"/>
      <c r="EC741" s="222"/>
    </row>
    <row r="742" spans="2:133" ht="15" customHeight="1" x14ac:dyDescent="0.2">
      <c r="B742" s="86" t="str">
        <f t="shared" si="78"/>
        <v/>
      </c>
      <c r="C742" s="255"/>
      <c r="D742" s="439"/>
      <c r="E742" s="440"/>
      <c r="F742" s="440"/>
      <c r="G742" s="440"/>
      <c r="H742" s="440"/>
      <c r="I742" s="440"/>
      <c r="J742" s="440"/>
      <c r="K742" s="440"/>
      <c r="L742" s="440"/>
      <c r="M742" s="440"/>
      <c r="N742" s="440"/>
      <c r="O742" s="440"/>
      <c r="P742" s="440"/>
      <c r="Q742" s="441"/>
      <c r="R742" s="442"/>
      <c r="S742" s="443"/>
      <c r="T742" s="443"/>
      <c r="U742" s="443"/>
      <c r="V742" s="443"/>
      <c r="W742" s="443"/>
      <c r="X742" s="443"/>
      <c r="Y742" s="443"/>
      <c r="Z742" s="443"/>
      <c r="AA742" s="443"/>
      <c r="AB742" s="415"/>
      <c r="AC742" s="416"/>
      <c r="AD742" s="416"/>
      <c r="AE742" s="416"/>
      <c r="AF742" s="417"/>
      <c r="AG742" s="415"/>
      <c r="AH742" s="416"/>
      <c r="AI742" s="416"/>
      <c r="AJ742" s="416"/>
      <c r="AK742" s="417"/>
      <c r="AL742" s="415"/>
      <c r="AM742" s="416"/>
      <c r="AN742" s="416"/>
      <c r="AO742" s="416"/>
      <c r="AP742" s="417"/>
      <c r="AQ742" s="415"/>
      <c r="AR742" s="416"/>
      <c r="AS742" s="416"/>
      <c r="AT742" s="416"/>
      <c r="AU742" s="417"/>
      <c r="AV742" s="424">
        <f t="shared" si="79"/>
        <v>0</v>
      </c>
      <c r="AW742" s="425"/>
      <c r="AX742" s="425"/>
      <c r="AY742" s="425"/>
      <c r="AZ742" s="426"/>
      <c r="DC742" s="222"/>
      <c r="DD742" s="491">
        <f>ROUND(Setup!$AP$6*AB742,0)</f>
        <v>0</v>
      </c>
      <c r="DE742" s="492"/>
      <c r="DF742" s="492"/>
      <c r="DG742" s="492"/>
      <c r="DH742" s="493"/>
      <c r="DI742" s="491">
        <f>ROUND(Setup!$AP$6*AG742,0)</f>
        <v>0</v>
      </c>
      <c r="DJ742" s="492"/>
      <c r="DK742" s="492"/>
      <c r="DL742" s="492"/>
      <c r="DM742" s="493"/>
      <c r="DN742" s="491">
        <f>ROUND(Setup!$AP$6*AL742,0)</f>
        <v>0</v>
      </c>
      <c r="DO742" s="492"/>
      <c r="DP742" s="492"/>
      <c r="DQ742" s="492"/>
      <c r="DR742" s="493"/>
      <c r="DS742" s="491">
        <f>ROUND(Setup!$AP$6*AQ742,0)</f>
        <v>0</v>
      </c>
      <c r="DT742" s="492"/>
      <c r="DU742" s="492"/>
      <c r="DV742" s="492"/>
      <c r="DW742" s="493"/>
      <c r="DX742" s="490">
        <f t="shared" si="80"/>
        <v>0</v>
      </c>
      <c r="DY742" s="314"/>
      <c r="DZ742" s="314"/>
      <c r="EA742" s="314"/>
      <c r="EB742" s="326"/>
      <c r="EC742" s="222"/>
    </row>
    <row r="743" spans="2:133" ht="15" customHeight="1" x14ac:dyDescent="0.2">
      <c r="B743" s="86" t="str">
        <f t="shared" si="78"/>
        <v/>
      </c>
      <c r="C743" s="255"/>
      <c r="D743" s="439"/>
      <c r="E743" s="440"/>
      <c r="F743" s="440"/>
      <c r="G743" s="440"/>
      <c r="H743" s="440"/>
      <c r="I743" s="440"/>
      <c r="J743" s="440"/>
      <c r="K743" s="440"/>
      <c r="L743" s="440"/>
      <c r="M743" s="440"/>
      <c r="N743" s="440"/>
      <c r="O743" s="440"/>
      <c r="P743" s="440"/>
      <c r="Q743" s="441"/>
      <c r="R743" s="442"/>
      <c r="S743" s="443"/>
      <c r="T743" s="443"/>
      <c r="U743" s="443"/>
      <c r="V743" s="443"/>
      <c r="W743" s="443"/>
      <c r="X743" s="443"/>
      <c r="Y743" s="443"/>
      <c r="Z743" s="443"/>
      <c r="AA743" s="443"/>
      <c r="AB743" s="415"/>
      <c r="AC743" s="416"/>
      <c r="AD743" s="416"/>
      <c r="AE743" s="416"/>
      <c r="AF743" s="417"/>
      <c r="AG743" s="415"/>
      <c r="AH743" s="416"/>
      <c r="AI743" s="416"/>
      <c r="AJ743" s="416"/>
      <c r="AK743" s="417"/>
      <c r="AL743" s="415"/>
      <c r="AM743" s="416"/>
      <c r="AN743" s="416"/>
      <c r="AO743" s="416"/>
      <c r="AP743" s="417"/>
      <c r="AQ743" s="415"/>
      <c r="AR743" s="416"/>
      <c r="AS743" s="416"/>
      <c r="AT743" s="416"/>
      <c r="AU743" s="417"/>
      <c r="AV743" s="424">
        <f t="shared" si="79"/>
        <v>0</v>
      </c>
      <c r="AW743" s="425"/>
      <c r="AX743" s="425"/>
      <c r="AY743" s="425"/>
      <c r="AZ743" s="426"/>
      <c r="DC743" s="222"/>
      <c r="DD743" s="491">
        <f>ROUND(Setup!$AP$6*AB743,0)</f>
        <v>0</v>
      </c>
      <c r="DE743" s="492"/>
      <c r="DF743" s="492"/>
      <c r="DG743" s="492"/>
      <c r="DH743" s="493"/>
      <c r="DI743" s="491">
        <f>ROUND(Setup!$AP$6*AG743,0)</f>
        <v>0</v>
      </c>
      <c r="DJ743" s="492"/>
      <c r="DK743" s="492"/>
      <c r="DL743" s="492"/>
      <c r="DM743" s="493"/>
      <c r="DN743" s="491">
        <f>ROUND(Setup!$AP$6*AL743,0)</f>
        <v>0</v>
      </c>
      <c r="DO743" s="492"/>
      <c r="DP743" s="492"/>
      <c r="DQ743" s="492"/>
      <c r="DR743" s="493"/>
      <c r="DS743" s="491">
        <f>ROUND(Setup!$AP$6*AQ743,0)</f>
        <v>0</v>
      </c>
      <c r="DT743" s="492"/>
      <c r="DU743" s="492"/>
      <c r="DV743" s="492"/>
      <c r="DW743" s="493"/>
      <c r="DX743" s="490">
        <f t="shared" si="80"/>
        <v>0</v>
      </c>
      <c r="DY743" s="314"/>
      <c r="DZ743" s="314"/>
      <c r="EA743" s="314"/>
      <c r="EB743" s="326"/>
      <c r="EC743" s="222"/>
    </row>
    <row r="744" spans="2:133" ht="15" customHeight="1" x14ac:dyDescent="0.2">
      <c r="B744" s="86" t="str">
        <f t="shared" si="78"/>
        <v/>
      </c>
      <c r="C744" s="255"/>
      <c r="D744" s="439"/>
      <c r="E744" s="440"/>
      <c r="F744" s="440"/>
      <c r="G744" s="440"/>
      <c r="H744" s="440"/>
      <c r="I744" s="440"/>
      <c r="J744" s="440"/>
      <c r="K744" s="440"/>
      <c r="L744" s="440"/>
      <c r="M744" s="440"/>
      <c r="N744" s="440"/>
      <c r="O744" s="440"/>
      <c r="P744" s="440"/>
      <c r="Q744" s="441"/>
      <c r="R744" s="442"/>
      <c r="S744" s="443"/>
      <c r="T744" s="443"/>
      <c r="U744" s="443"/>
      <c r="V744" s="443"/>
      <c r="W744" s="443"/>
      <c r="X744" s="443"/>
      <c r="Y744" s="443"/>
      <c r="Z744" s="443"/>
      <c r="AA744" s="443"/>
      <c r="AB744" s="415"/>
      <c r="AC744" s="416"/>
      <c r="AD744" s="416"/>
      <c r="AE744" s="416"/>
      <c r="AF744" s="417"/>
      <c r="AG744" s="415"/>
      <c r="AH744" s="416"/>
      <c r="AI744" s="416"/>
      <c r="AJ744" s="416"/>
      <c r="AK744" s="417"/>
      <c r="AL744" s="415"/>
      <c r="AM744" s="416"/>
      <c r="AN744" s="416"/>
      <c r="AO744" s="416"/>
      <c r="AP744" s="417"/>
      <c r="AQ744" s="415"/>
      <c r="AR744" s="416"/>
      <c r="AS744" s="416"/>
      <c r="AT744" s="416"/>
      <c r="AU744" s="417"/>
      <c r="AV744" s="424">
        <f t="shared" si="79"/>
        <v>0</v>
      </c>
      <c r="AW744" s="425"/>
      <c r="AX744" s="425"/>
      <c r="AY744" s="425"/>
      <c r="AZ744" s="426"/>
      <c r="DC744" s="222"/>
      <c r="DD744" s="491">
        <f>ROUND(Setup!$AP$6*AB744,0)</f>
        <v>0</v>
      </c>
      <c r="DE744" s="492"/>
      <c r="DF744" s="492"/>
      <c r="DG744" s="492"/>
      <c r="DH744" s="493"/>
      <c r="DI744" s="491">
        <f>ROUND(Setup!$AP$6*AG744,0)</f>
        <v>0</v>
      </c>
      <c r="DJ744" s="492"/>
      <c r="DK744" s="492"/>
      <c r="DL744" s="492"/>
      <c r="DM744" s="493"/>
      <c r="DN744" s="491">
        <f>ROUND(Setup!$AP$6*AL744,0)</f>
        <v>0</v>
      </c>
      <c r="DO744" s="492"/>
      <c r="DP744" s="492"/>
      <c r="DQ744" s="492"/>
      <c r="DR744" s="493"/>
      <c r="DS744" s="491">
        <f>ROUND(Setup!$AP$6*AQ744,0)</f>
        <v>0</v>
      </c>
      <c r="DT744" s="492"/>
      <c r="DU744" s="492"/>
      <c r="DV744" s="492"/>
      <c r="DW744" s="493"/>
      <c r="DX744" s="490">
        <f t="shared" si="80"/>
        <v>0</v>
      </c>
      <c r="DY744" s="314"/>
      <c r="DZ744" s="314"/>
      <c r="EA744" s="314"/>
      <c r="EB744" s="326"/>
      <c r="EC744" s="222"/>
    </row>
    <row r="745" spans="2:133" ht="15" customHeight="1" x14ac:dyDescent="0.2">
      <c r="B745" s="86" t="str">
        <f t="shared" si="78"/>
        <v/>
      </c>
      <c r="C745" s="255"/>
      <c r="D745" s="439"/>
      <c r="E745" s="440"/>
      <c r="F745" s="440"/>
      <c r="G745" s="440"/>
      <c r="H745" s="440"/>
      <c r="I745" s="440"/>
      <c r="J745" s="440"/>
      <c r="K745" s="440"/>
      <c r="L745" s="440"/>
      <c r="M745" s="440"/>
      <c r="N745" s="440"/>
      <c r="O745" s="440"/>
      <c r="P745" s="440"/>
      <c r="Q745" s="441"/>
      <c r="R745" s="442"/>
      <c r="S745" s="443"/>
      <c r="T745" s="443"/>
      <c r="U745" s="443"/>
      <c r="V745" s="443"/>
      <c r="W745" s="443"/>
      <c r="X745" s="443"/>
      <c r="Y745" s="443"/>
      <c r="Z745" s="443"/>
      <c r="AA745" s="443"/>
      <c r="AB745" s="415"/>
      <c r="AC745" s="416"/>
      <c r="AD745" s="416"/>
      <c r="AE745" s="416"/>
      <c r="AF745" s="417"/>
      <c r="AG745" s="415"/>
      <c r="AH745" s="416"/>
      <c r="AI745" s="416"/>
      <c r="AJ745" s="416"/>
      <c r="AK745" s="417"/>
      <c r="AL745" s="415"/>
      <c r="AM745" s="416"/>
      <c r="AN745" s="416"/>
      <c r="AO745" s="416"/>
      <c r="AP745" s="417"/>
      <c r="AQ745" s="415"/>
      <c r="AR745" s="416"/>
      <c r="AS745" s="416"/>
      <c r="AT745" s="416"/>
      <c r="AU745" s="417"/>
      <c r="AV745" s="424">
        <f t="shared" si="79"/>
        <v>0</v>
      </c>
      <c r="AW745" s="425"/>
      <c r="AX745" s="425"/>
      <c r="AY745" s="425"/>
      <c r="AZ745" s="426"/>
      <c r="DC745" s="222"/>
      <c r="DD745" s="491">
        <f>ROUND(Setup!$AP$6*AB745,0)</f>
        <v>0</v>
      </c>
      <c r="DE745" s="492"/>
      <c r="DF745" s="492"/>
      <c r="DG745" s="492"/>
      <c r="DH745" s="493"/>
      <c r="DI745" s="491">
        <f>ROUND(Setup!$AP$6*AG745,0)</f>
        <v>0</v>
      </c>
      <c r="DJ745" s="492"/>
      <c r="DK745" s="492"/>
      <c r="DL745" s="492"/>
      <c r="DM745" s="493"/>
      <c r="DN745" s="491">
        <f>ROUND(Setup!$AP$6*AL745,0)</f>
        <v>0</v>
      </c>
      <c r="DO745" s="492"/>
      <c r="DP745" s="492"/>
      <c r="DQ745" s="492"/>
      <c r="DR745" s="493"/>
      <c r="DS745" s="491">
        <f>ROUND(Setup!$AP$6*AQ745,0)</f>
        <v>0</v>
      </c>
      <c r="DT745" s="492"/>
      <c r="DU745" s="492"/>
      <c r="DV745" s="492"/>
      <c r="DW745" s="493"/>
      <c r="DX745" s="490">
        <f t="shared" si="80"/>
        <v>0</v>
      </c>
      <c r="DY745" s="314"/>
      <c r="DZ745" s="314"/>
      <c r="EA745" s="314"/>
      <c r="EB745" s="326"/>
      <c r="EC745" s="222"/>
    </row>
    <row r="746" spans="2:133" ht="15" customHeight="1" x14ac:dyDescent="0.2">
      <c r="B746" s="86" t="str">
        <f t="shared" si="78"/>
        <v/>
      </c>
      <c r="C746" s="255"/>
      <c r="D746" s="439"/>
      <c r="E746" s="440"/>
      <c r="F746" s="440"/>
      <c r="G746" s="440"/>
      <c r="H746" s="440"/>
      <c r="I746" s="440"/>
      <c r="J746" s="440"/>
      <c r="K746" s="440"/>
      <c r="L746" s="440"/>
      <c r="M746" s="440"/>
      <c r="N746" s="440"/>
      <c r="O746" s="440"/>
      <c r="P746" s="440"/>
      <c r="Q746" s="441"/>
      <c r="R746" s="442"/>
      <c r="S746" s="443"/>
      <c r="T746" s="443"/>
      <c r="U746" s="443"/>
      <c r="V746" s="443"/>
      <c r="W746" s="443"/>
      <c r="X746" s="443"/>
      <c r="Y746" s="443"/>
      <c r="Z746" s="443"/>
      <c r="AA746" s="443"/>
      <c r="AB746" s="415"/>
      <c r="AC746" s="416"/>
      <c r="AD746" s="416"/>
      <c r="AE746" s="416"/>
      <c r="AF746" s="417"/>
      <c r="AG746" s="415"/>
      <c r="AH746" s="416"/>
      <c r="AI746" s="416"/>
      <c r="AJ746" s="416"/>
      <c r="AK746" s="417"/>
      <c r="AL746" s="415"/>
      <c r="AM746" s="416"/>
      <c r="AN746" s="416"/>
      <c r="AO746" s="416"/>
      <c r="AP746" s="417"/>
      <c r="AQ746" s="415"/>
      <c r="AR746" s="416"/>
      <c r="AS746" s="416"/>
      <c r="AT746" s="416"/>
      <c r="AU746" s="417"/>
      <c r="AV746" s="424">
        <f t="shared" si="79"/>
        <v>0</v>
      </c>
      <c r="AW746" s="425"/>
      <c r="AX746" s="425"/>
      <c r="AY746" s="425"/>
      <c r="AZ746" s="426"/>
      <c r="DC746" s="222"/>
      <c r="DD746" s="491">
        <f>ROUND(Setup!$AP$6*AB746,0)</f>
        <v>0</v>
      </c>
      <c r="DE746" s="492"/>
      <c r="DF746" s="492"/>
      <c r="DG746" s="492"/>
      <c r="DH746" s="493"/>
      <c r="DI746" s="491">
        <f>ROUND(Setup!$AP$6*AG746,0)</f>
        <v>0</v>
      </c>
      <c r="DJ746" s="492"/>
      <c r="DK746" s="492"/>
      <c r="DL746" s="492"/>
      <c r="DM746" s="493"/>
      <c r="DN746" s="491">
        <f>ROUND(Setup!$AP$6*AL746,0)</f>
        <v>0</v>
      </c>
      <c r="DO746" s="492"/>
      <c r="DP746" s="492"/>
      <c r="DQ746" s="492"/>
      <c r="DR746" s="493"/>
      <c r="DS746" s="491">
        <f>ROUND(Setup!$AP$6*AQ746,0)</f>
        <v>0</v>
      </c>
      <c r="DT746" s="492"/>
      <c r="DU746" s="492"/>
      <c r="DV746" s="492"/>
      <c r="DW746" s="493"/>
      <c r="DX746" s="490">
        <f t="shared" si="80"/>
        <v>0</v>
      </c>
      <c r="DY746" s="314"/>
      <c r="DZ746" s="314"/>
      <c r="EA746" s="314"/>
      <c r="EB746" s="326"/>
      <c r="EC746" s="222"/>
    </row>
    <row r="747" spans="2:133" ht="15" customHeight="1" x14ac:dyDescent="0.2">
      <c r="B747" s="86" t="str">
        <f t="shared" si="78"/>
        <v/>
      </c>
      <c r="C747" s="255"/>
      <c r="D747" s="439"/>
      <c r="E747" s="440"/>
      <c r="F747" s="440"/>
      <c r="G747" s="440"/>
      <c r="H747" s="440"/>
      <c r="I747" s="440"/>
      <c r="J747" s="440"/>
      <c r="K747" s="440"/>
      <c r="L747" s="440"/>
      <c r="M747" s="440"/>
      <c r="N747" s="440"/>
      <c r="O747" s="440"/>
      <c r="P747" s="440"/>
      <c r="Q747" s="441"/>
      <c r="R747" s="442"/>
      <c r="S747" s="443"/>
      <c r="T747" s="443"/>
      <c r="U747" s="443"/>
      <c r="V747" s="443"/>
      <c r="W747" s="443"/>
      <c r="X747" s="443"/>
      <c r="Y747" s="443"/>
      <c r="Z747" s="443"/>
      <c r="AA747" s="443"/>
      <c r="AB747" s="415"/>
      <c r="AC747" s="416"/>
      <c r="AD747" s="416"/>
      <c r="AE747" s="416"/>
      <c r="AF747" s="417"/>
      <c r="AG747" s="415"/>
      <c r="AH747" s="416"/>
      <c r="AI747" s="416"/>
      <c r="AJ747" s="416"/>
      <c r="AK747" s="417"/>
      <c r="AL747" s="415"/>
      <c r="AM747" s="416"/>
      <c r="AN747" s="416"/>
      <c r="AO747" s="416"/>
      <c r="AP747" s="417"/>
      <c r="AQ747" s="415"/>
      <c r="AR747" s="416"/>
      <c r="AS747" s="416"/>
      <c r="AT747" s="416"/>
      <c r="AU747" s="417"/>
      <c r="AV747" s="424">
        <f t="shared" si="79"/>
        <v>0</v>
      </c>
      <c r="AW747" s="425"/>
      <c r="AX747" s="425"/>
      <c r="AY747" s="425"/>
      <c r="AZ747" s="426"/>
      <c r="DC747" s="222"/>
      <c r="DD747" s="491">
        <f>ROUND(Setup!$AP$6*AB747,0)</f>
        <v>0</v>
      </c>
      <c r="DE747" s="492"/>
      <c r="DF747" s="492"/>
      <c r="DG747" s="492"/>
      <c r="DH747" s="493"/>
      <c r="DI747" s="491">
        <f>ROUND(Setup!$AP$6*AG747,0)</f>
        <v>0</v>
      </c>
      <c r="DJ747" s="492"/>
      <c r="DK747" s="492"/>
      <c r="DL747" s="492"/>
      <c r="DM747" s="493"/>
      <c r="DN747" s="491">
        <f>ROUND(Setup!$AP$6*AL747,0)</f>
        <v>0</v>
      </c>
      <c r="DO747" s="492"/>
      <c r="DP747" s="492"/>
      <c r="DQ747" s="492"/>
      <c r="DR747" s="493"/>
      <c r="DS747" s="491">
        <f>ROUND(Setup!$AP$6*AQ747,0)</f>
        <v>0</v>
      </c>
      <c r="DT747" s="492"/>
      <c r="DU747" s="492"/>
      <c r="DV747" s="492"/>
      <c r="DW747" s="493"/>
      <c r="DX747" s="490">
        <f t="shared" si="80"/>
        <v>0</v>
      </c>
      <c r="DY747" s="314"/>
      <c r="DZ747" s="314"/>
      <c r="EA747" s="314"/>
      <c r="EB747" s="326"/>
      <c r="EC747" s="222"/>
    </row>
    <row r="748" spans="2:133" ht="15" customHeight="1" x14ac:dyDescent="0.2">
      <c r="B748" s="86" t="str">
        <f t="shared" si="78"/>
        <v/>
      </c>
      <c r="C748" s="255"/>
      <c r="D748" s="439"/>
      <c r="E748" s="440"/>
      <c r="F748" s="440"/>
      <c r="G748" s="440"/>
      <c r="H748" s="440"/>
      <c r="I748" s="440"/>
      <c r="J748" s="440"/>
      <c r="K748" s="440"/>
      <c r="L748" s="440"/>
      <c r="M748" s="440"/>
      <c r="N748" s="440"/>
      <c r="O748" s="440"/>
      <c r="P748" s="440"/>
      <c r="Q748" s="441"/>
      <c r="R748" s="442"/>
      <c r="S748" s="443"/>
      <c r="T748" s="443"/>
      <c r="U748" s="443"/>
      <c r="V748" s="443"/>
      <c r="W748" s="443"/>
      <c r="X748" s="443"/>
      <c r="Y748" s="443"/>
      <c r="Z748" s="443"/>
      <c r="AA748" s="443"/>
      <c r="AB748" s="415"/>
      <c r="AC748" s="416"/>
      <c r="AD748" s="416"/>
      <c r="AE748" s="416"/>
      <c r="AF748" s="417"/>
      <c r="AG748" s="415"/>
      <c r="AH748" s="416"/>
      <c r="AI748" s="416"/>
      <c r="AJ748" s="416"/>
      <c r="AK748" s="417"/>
      <c r="AL748" s="415"/>
      <c r="AM748" s="416"/>
      <c r="AN748" s="416"/>
      <c r="AO748" s="416"/>
      <c r="AP748" s="417"/>
      <c r="AQ748" s="415"/>
      <c r="AR748" s="416"/>
      <c r="AS748" s="416"/>
      <c r="AT748" s="416"/>
      <c r="AU748" s="417"/>
      <c r="AV748" s="424">
        <f t="shared" si="79"/>
        <v>0</v>
      </c>
      <c r="AW748" s="425"/>
      <c r="AX748" s="425"/>
      <c r="AY748" s="425"/>
      <c r="AZ748" s="426"/>
      <c r="DC748" s="222"/>
      <c r="DD748" s="491">
        <f>ROUND(Setup!$AP$6*AB748,0)</f>
        <v>0</v>
      </c>
      <c r="DE748" s="492"/>
      <c r="DF748" s="492"/>
      <c r="DG748" s="492"/>
      <c r="DH748" s="493"/>
      <c r="DI748" s="491">
        <f>ROUND(Setup!$AP$6*AG748,0)</f>
        <v>0</v>
      </c>
      <c r="DJ748" s="492"/>
      <c r="DK748" s="492"/>
      <c r="DL748" s="492"/>
      <c r="DM748" s="493"/>
      <c r="DN748" s="491">
        <f>ROUND(Setup!$AP$6*AL748,0)</f>
        <v>0</v>
      </c>
      <c r="DO748" s="492"/>
      <c r="DP748" s="492"/>
      <c r="DQ748" s="492"/>
      <c r="DR748" s="493"/>
      <c r="DS748" s="491">
        <f>ROUND(Setup!$AP$6*AQ748,0)</f>
        <v>0</v>
      </c>
      <c r="DT748" s="492"/>
      <c r="DU748" s="492"/>
      <c r="DV748" s="492"/>
      <c r="DW748" s="493"/>
      <c r="DX748" s="490">
        <f t="shared" si="80"/>
        <v>0</v>
      </c>
      <c r="DY748" s="314"/>
      <c r="DZ748" s="314"/>
      <c r="EA748" s="314"/>
      <c r="EB748" s="326"/>
      <c r="EC748" s="222"/>
    </row>
    <row r="749" spans="2:133" ht="15" customHeight="1" x14ac:dyDescent="0.2">
      <c r="B749" s="86" t="str">
        <f t="shared" si="78"/>
        <v/>
      </c>
      <c r="C749" s="255"/>
      <c r="D749" s="439"/>
      <c r="E749" s="440"/>
      <c r="F749" s="440"/>
      <c r="G749" s="440"/>
      <c r="H749" s="440"/>
      <c r="I749" s="440"/>
      <c r="J749" s="440"/>
      <c r="K749" s="440"/>
      <c r="L749" s="440"/>
      <c r="M749" s="440"/>
      <c r="N749" s="440"/>
      <c r="O749" s="440"/>
      <c r="P749" s="440"/>
      <c r="Q749" s="441"/>
      <c r="R749" s="442"/>
      <c r="S749" s="443"/>
      <c r="T749" s="443"/>
      <c r="U749" s="443"/>
      <c r="V749" s="443"/>
      <c r="W749" s="443"/>
      <c r="X749" s="443"/>
      <c r="Y749" s="443"/>
      <c r="Z749" s="443"/>
      <c r="AA749" s="443"/>
      <c r="AB749" s="415"/>
      <c r="AC749" s="416"/>
      <c r="AD749" s="416"/>
      <c r="AE749" s="416"/>
      <c r="AF749" s="417"/>
      <c r="AG749" s="415"/>
      <c r="AH749" s="416"/>
      <c r="AI749" s="416"/>
      <c r="AJ749" s="416"/>
      <c r="AK749" s="417"/>
      <c r="AL749" s="415"/>
      <c r="AM749" s="416"/>
      <c r="AN749" s="416"/>
      <c r="AO749" s="416"/>
      <c r="AP749" s="417"/>
      <c r="AQ749" s="415"/>
      <c r="AR749" s="416"/>
      <c r="AS749" s="416"/>
      <c r="AT749" s="416"/>
      <c r="AU749" s="417"/>
      <c r="AV749" s="424">
        <f t="shared" si="79"/>
        <v>0</v>
      </c>
      <c r="AW749" s="425"/>
      <c r="AX749" s="425"/>
      <c r="AY749" s="425"/>
      <c r="AZ749" s="426"/>
      <c r="DC749" s="222"/>
      <c r="DD749" s="491">
        <f>ROUND(Setup!$AP$6*AB749,0)</f>
        <v>0</v>
      </c>
      <c r="DE749" s="492"/>
      <c r="DF749" s="492"/>
      <c r="DG749" s="492"/>
      <c r="DH749" s="493"/>
      <c r="DI749" s="491">
        <f>ROUND(Setup!$AP$6*AG749,0)</f>
        <v>0</v>
      </c>
      <c r="DJ749" s="492"/>
      <c r="DK749" s="492"/>
      <c r="DL749" s="492"/>
      <c r="DM749" s="493"/>
      <c r="DN749" s="491">
        <f>ROUND(Setup!$AP$6*AL749,0)</f>
        <v>0</v>
      </c>
      <c r="DO749" s="492"/>
      <c r="DP749" s="492"/>
      <c r="DQ749" s="492"/>
      <c r="DR749" s="493"/>
      <c r="DS749" s="491">
        <f>ROUND(Setup!$AP$6*AQ749,0)</f>
        <v>0</v>
      </c>
      <c r="DT749" s="492"/>
      <c r="DU749" s="492"/>
      <c r="DV749" s="492"/>
      <c r="DW749" s="493"/>
      <c r="DX749" s="490">
        <f t="shared" si="80"/>
        <v>0</v>
      </c>
      <c r="DY749" s="314"/>
      <c r="DZ749" s="314"/>
      <c r="EA749" s="314"/>
      <c r="EB749" s="326"/>
      <c r="EC749" s="222"/>
    </row>
    <row r="750" spans="2:133" ht="15" customHeight="1" x14ac:dyDescent="0.2">
      <c r="B750" s="86" t="str">
        <f t="shared" si="78"/>
        <v/>
      </c>
      <c r="C750" s="255"/>
      <c r="D750" s="439"/>
      <c r="E750" s="440"/>
      <c r="F750" s="440"/>
      <c r="G750" s="440"/>
      <c r="H750" s="440"/>
      <c r="I750" s="440"/>
      <c r="J750" s="440"/>
      <c r="K750" s="440"/>
      <c r="L750" s="440"/>
      <c r="M750" s="440"/>
      <c r="N750" s="440"/>
      <c r="O750" s="440"/>
      <c r="P750" s="440"/>
      <c r="Q750" s="441"/>
      <c r="R750" s="442"/>
      <c r="S750" s="443"/>
      <c r="T750" s="443"/>
      <c r="U750" s="443"/>
      <c r="V750" s="443"/>
      <c r="W750" s="443"/>
      <c r="X750" s="443"/>
      <c r="Y750" s="443"/>
      <c r="Z750" s="443"/>
      <c r="AA750" s="443"/>
      <c r="AB750" s="415"/>
      <c r="AC750" s="416"/>
      <c r="AD750" s="416"/>
      <c r="AE750" s="416"/>
      <c r="AF750" s="417"/>
      <c r="AG750" s="415"/>
      <c r="AH750" s="416"/>
      <c r="AI750" s="416"/>
      <c r="AJ750" s="416"/>
      <c r="AK750" s="417"/>
      <c r="AL750" s="415"/>
      <c r="AM750" s="416"/>
      <c r="AN750" s="416"/>
      <c r="AO750" s="416"/>
      <c r="AP750" s="417"/>
      <c r="AQ750" s="415"/>
      <c r="AR750" s="416"/>
      <c r="AS750" s="416"/>
      <c r="AT750" s="416"/>
      <c r="AU750" s="417"/>
      <c r="AV750" s="424">
        <f t="shared" si="79"/>
        <v>0</v>
      </c>
      <c r="AW750" s="425"/>
      <c r="AX750" s="425"/>
      <c r="AY750" s="425"/>
      <c r="AZ750" s="426"/>
      <c r="DC750" s="222"/>
      <c r="DD750" s="491">
        <f>ROUND(Setup!$AP$6*AB750,0)</f>
        <v>0</v>
      </c>
      <c r="DE750" s="492"/>
      <c r="DF750" s="492"/>
      <c r="DG750" s="492"/>
      <c r="DH750" s="493"/>
      <c r="DI750" s="491">
        <f>ROUND(Setup!$AP$6*AG750,0)</f>
        <v>0</v>
      </c>
      <c r="DJ750" s="492"/>
      <c r="DK750" s="492"/>
      <c r="DL750" s="492"/>
      <c r="DM750" s="493"/>
      <c r="DN750" s="491">
        <f>ROUND(Setup!$AP$6*AL750,0)</f>
        <v>0</v>
      </c>
      <c r="DO750" s="492"/>
      <c r="DP750" s="492"/>
      <c r="DQ750" s="492"/>
      <c r="DR750" s="493"/>
      <c r="DS750" s="491">
        <f>ROUND(Setup!$AP$6*AQ750,0)</f>
        <v>0</v>
      </c>
      <c r="DT750" s="492"/>
      <c r="DU750" s="492"/>
      <c r="DV750" s="492"/>
      <c r="DW750" s="493"/>
      <c r="DX750" s="490">
        <f t="shared" si="80"/>
        <v>0</v>
      </c>
      <c r="DY750" s="314"/>
      <c r="DZ750" s="314"/>
      <c r="EA750" s="314"/>
      <c r="EB750" s="326"/>
      <c r="EC750" s="222"/>
    </row>
    <row r="751" spans="2:133" ht="15" customHeight="1" x14ac:dyDescent="0.2">
      <c r="B751" s="86" t="str">
        <f t="shared" si="78"/>
        <v/>
      </c>
      <c r="C751" s="255"/>
      <c r="D751" s="439"/>
      <c r="E751" s="440"/>
      <c r="F751" s="440"/>
      <c r="G751" s="440"/>
      <c r="H751" s="440"/>
      <c r="I751" s="440"/>
      <c r="J751" s="440"/>
      <c r="K751" s="440"/>
      <c r="L751" s="440"/>
      <c r="M751" s="440"/>
      <c r="N751" s="440"/>
      <c r="O751" s="440"/>
      <c r="P751" s="440"/>
      <c r="Q751" s="441"/>
      <c r="R751" s="442"/>
      <c r="S751" s="443"/>
      <c r="T751" s="443"/>
      <c r="U751" s="443"/>
      <c r="V751" s="443"/>
      <c r="W751" s="443"/>
      <c r="X751" s="443"/>
      <c r="Y751" s="443"/>
      <c r="Z751" s="443"/>
      <c r="AA751" s="443"/>
      <c r="AB751" s="415"/>
      <c r="AC751" s="416"/>
      <c r="AD751" s="416"/>
      <c r="AE751" s="416"/>
      <c r="AF751" s="417"/>
      <c r="AG751" s="415"/>
      <c r="AH751" s="416"/>
      <c r="AI751" s="416"/>
      <c r="AJ751" s="416"/>
      <c r="AK751" s="417"/>
      <c r="AL751" s="415"/>
      <c r="AM751" s="416"/>
      <c r="AN751" s="416"/>
      <c r="AO751" s="416"/>
      <c r="AP751" s="417"/>
      <c r="AQ751" s="415"/>
      <c r="AR751" s="416"/>
      <c r="AS751" s="416"/>
      <c r="AT751" s="416"/>
      <c r="AU751" s="417"/>
      <c r="AV751" s="424">
        <f t="shared" si="79"/>
        <v>0</v>
      </c>
      <c r="AW751" s="425"/>
      <c r="AX751" s="425"/>
      <c r="AY751" s="425"/>
      <c r="AZ751" s="426"/>
      <c r="DC751" s="222"/>
      <c r="DD751" s="491">
        <f>ROUND(Setup!$AP$6*AB751,0)</f>
        <v>0</v>
      </c>
      <c r="DE751" s="492"/>
      <c r="DF751" s="492"/>
      <c r="DG751" s="492"/>
      <c r="DH751" s="493"/>
      <c r="DI751" s="491">
        <f>ROUND(Setup!$AP$6*AG751,0)</f>
        <v>0</v>
      </c>
      <c r="DJ751" s="492"/>
      <c r="DK751" s="492"/>
      <c r="DL751" s="492"/>
      <c r="DM751" s="493"/>
      <c r="DN751" s="491">
        <f>ROUND(Setup!$AP$6*AL751,0)</f>
        <v>0</v>
      </c>
      <c r="DO751" s="492"/>
      <c r="DP751" s="492"/>
      <c r="DQ751" s="492"/>
      <c r="DR751" s="493"/>
      <c r="DS751" s="491">
        <f>ROUND(Setup!$AP$6*AQ751,0)</f>
        <v>0</v>
      </c>
      <c r="DT751" s="492"/>
      <c r="DU751" s="492"/>
      <c r="DV751" s="492"/>
      <c r="DW751" s="493"/>
      <c r="DX751" s="490">
        <f t="shared" si="80"/>
        <v>0</v>
      </c>
      <c r="DY751" s="314"/>
      <c r="DZ751" s="314"/>
      <c r="EA751" s="314"/>
      <c r="EB751" s="326"/>
      <c r="EC751" s="222"/>
    </row>
    <row r="752" spans="2:133" ht="15" customHeight="1" x14ac:dyDescent="0.2">
      <c r="B752" s="86" t="str">
        <f t="shared" si="78"/>
        <v/>
      </c>
      <c r="C752" s="255"/>
      <c r="D752" s="439"/>
      <c r="E752" s="440"/>
      <c r="F752" s="440"/>
      <c r="G752" s="440"/>
      <c r="H752" s="440"/>
      <c r="I752" s="440"/>
      <c r="J752" s="440"/>
      <c r="K752" s="440"/>
      <c r="L752" s="440"/>
      <c r="M752" s="440"/>
      <c r="N752" s="440"/>
      <c r="O752" s="440"/>
      <c r="P752" s="440"/>
      <c r="Q752" s="441"/>
      <c r="R752" s="442"/>
      <c r="S752" s="443"/>
      <c r="T752" s="443"/>
      <c r="U752" s="443"/>
      <c r="V752" s="443"/>
      <c r="W752" s="443"/>
      <c r="X752" s="443"/>
      <c r="Y752" s="443"/>
      <c r="Z752" s="443"/>
      <c r="AA752" s="443"/>
      <c r="AB752" s="415"/>
      <c r="AC752" s="416"/>
      <c r="AD752" s="416"/>
      <c r="AE752" s="416"/>
      <c r="AF752" s="417"/>
      <c r="AG752" s="415"/>
      <c r="AH752" s="416"/>
      <c r="AI752" s="416"/>
      <c r="AJ752" s="416"/>
      <c r="AK752" s="417"/>
      <c r="AL752" s="415"/>
      <c r="AM752" s="416"/>
      <c r="AN752" s="416"/>
      <c r="AO752" s="416"/>
      <c r="AP752" s="417"/>
      <c r="AQ752" s="415"/>
      <c r="AR752" s="416"/>
      <c r="AS752" s="416"/>
      <c r="AT752" s="416"/>
      <c r="AU752" s="417"/>
      <c r="AV752" s="424">
        <f t="shared" si="79"/>
        <v>0</v>
      </c>
      <c r="AW752" s="425"/>
      <c r="AX752" s="425"/>
      <c r="AY752" s="425"/>
      <c r="AZ752" s="426"/>
      <c r="DC752" s="222"/>
      <c r="DD752" s="491">
        <f>ROUND(Setup!$AP$6*AB752,0)</f>
        <v>0</v>
      </c>
      <c r="DE752" s="492"/>
      <c r="DF752" s="492"/>
      <c r="DG752" s="492"/>
      <c r="DH752" s="493"/>
      <c r="DI752" s="491">
        <f>ROUND(Setup!$AP$6*AG752,0)</f>
        <v>0</v>
      </c>
      <c r="DJ752" s="492"/>
      <c r="DK752" s="492"/>
      <c r="DL752" s="492"/>
      <c r="DM752" s="493"/>
      <c r="DN752" s="491">
        <f>ROUND(Setup!$AP$6*AL752,0)</f>
        <v>0</v>
      </c>
      <c r="DO752" s="492"/>
      <c r="DP752" s="492"/>
      <c r="DQ752" s="492"/>
      <c r="DR752" s="493"/>
      <c r="DS752" s="491">
        <f>ROUND(Setup!$AP$6*AQ752,0)</f>
        <v>0</v>
      </c>
      <c r="DT752" s="492"/>
      <c r="DU752" s="492"/>
      <c r="DV752" s="492"/>
      <c r="DW752" s="493"/>
      <c r="DX752" s="490">
        <f t="shared" si="80"/>
        <v>0</v>
      </c>
      <c r="DY752" s="314"/>
      <c r="DZ752" s="314"/>
      <c r="EA752" s="314"/>
      <c r="EB752" s="326"/>
      <c r="EC752" s="222"/>
    </row>
    <row r="753" spans="2:133" ht="15" customHeight="1" x14ac:dyDescent="0.2">
      <c r="B753" s="86" t="str">
        <f t="shared" si="78"/>
        <v/>
      </c>
      <c r="C753" s="255"/>
      <c r="D753" s="439"/>
      <c r="E753" s="440"/>
      <c r="F753" s="440"/>
      <c r="G753" s="440"/>
      <c r="H753" s="440"/>
      <c r="I753" s="440"/>
      <c r="J753" s="440"/>
      <c r="K753" s="440"/>
      <c r="L753" s="440"/>
      <c r="M753" s="440"/>
      <c r="N753" s="440"/>
      <c r="O753" s="440"/>
      <c r="P753" s="440"/>
      <c r="Q753" s="441"/>
      <c r="R753" s="442"/>
      <c r="S753" s="443"/>
      <c r="T753" s="443"/>
      <c r="U753" s="443"/>
      <c r="V753" s="443"/>
      <c r="W753" s="443"/>
      <c r="X753" s="443"/>
      <c r="Y753" s="443"/>
      <c r="Z753" s="443"/>
      <c r="AA753" s="443"/>
      <c r="AB753" s="415"/>
      <c r="AC753" s="416"/>
      <c r="AD753" s="416"/>
      <c r="AE753" s="416"/>
      <c r="AF753" s="417"/>
      <c r="AG753" s="415"/>
      <c r="AH753" s="416"/>
      <c r="AI753" s="416"/>
      <c r="AJ753" s="416"/>
      <c r="AK753" s="417"/>
      <c r="AL753" s="415"/>
      <c r="AM753" s="416"/>
      <c r="AN753" s="416"/>
      <c r="AO753" s="416"/>
      <c r="AP753" s="417"/>
      <c r="AQ753" s="415"/>
      <c r="AR753" s="416"/>
      <c r="AS753" s="416"/>
      <c r="AT753" s="416"/>
      <c r="AU753" s="417"/>
      <c r="AV753" s="424">
        <f t="shared" si="79"/>
        <v>0</v>
      </c>
      <c r="AW753" s="425"/>
      <c r="AX753" s="425"/>
      <c r="AY753" s="425"/>
      <c r="AZ753" s="426"/>
      <c r="DC753" s="222"/>
      <c r="DD753" s="491">
        <f>ROUND(Setup!$AP$6*AB753,0)</f>
        <v>0</v>
      </c>
      <c r="DE753" s="492"/>
      <c r="DF753" s="492"/>
      <c r="DG753" s="492"/>
      <c r="DH753" s="493"/>
      <c r="DI753" s="491">
        <f>ROUND(Setup!$AP$6*AG753,0)</f>
        <v>0</v>
      </c>
      <c r="DJ753" s="492"/>
      <c r="DK753" s="492"/>
      <c r="DL753" s="492"/>
      <c r="DM753" s="493"/>
      <c r="DN753" s="491">
        <f>ROUND(Setup!$AP$6*AL753,0)</f>
        <v>0</v>
      </c>
      <c r="DO753" s="492"/>
      <c r="DP753" s="492"/>
      <c r="DQ753" s="492"/>
      <c r="DR753" s="493"/>
      <c r="DS753" s="491">
        <f>ROUND(Setup!$AP$6*AQ753,0)</f>
        <v>0</v>
      </c>
      <c r="DT753" s="492"/>
      <c r="DU753" s="492"/>
      <c r="DV753" s="492"/>
      <c r="DW753" s="493"/>
      <c r="DX753" s="490">
        <f t="shared" si="80"/>
        <v>0</v>
      </c>
      <c r="DY753" s="314"/>
      <c r="DZ753" s="314"/>
      <c r="EA753" s="314"/>
      <c r="EB753" s="326"/>
      <c r="EC753" s="222"/>
    </row>
    <row r="754" spans="2:133" ht="15" customHeight="1" x14ac:dyDescent="0.2">
      <c r="B754" s="86" t="str">
        <f t="shared" si="78"/>
        <v/>
      </c>
      <c r="C754" s="255"/>
      <c r="D754" s="439"/>
      <c r="E754" s="440"/>
      <c r="F754" s="440"/>
      <c r="G754" s="440"/>
      <c r="H754" s="440"/>
      <c r="I754" s="440"/>
      <c r="J754" s="440"/>
      <c r="K754" s="440"/>
      <c r="L754" s="440"/>
      <c r="M754" s="440"/>
      <c r="N754" s="440"/>
      <c r="O754" s="440"/>
      <c r="P754" s="440"/>
      <c r="Q754" s="441"/>
      <c r="R754" s="442"/>
      <c r="S754" s="443"/>
      <c r="T754" s="443"/>
      <c r="U754" s="443"/>
      <c r="V754" s="443"/>
      <c r="W754" s="443"/>
      <c r="X754" s="443"/>
      <c r="Y754" s="443"/>
      <c r="Z754" s="443"/>
      <c r="AA754" s="443"/>
      <c r="AB754" s="415"/>
      <c r="AC754" s="416"/>
      <c r="AD754" s="416"/>
      <c r="AE754" s="416"/>
      <c r="AF754" s="417"/>
      <c r="AG754" s="415"/>
      <c r="AH754" s="416"/>
      <c r="AI754" s="416"/>
      <c r="AJ754" s="416"/>
      <c r="AK754" s="417"/>
      <c r="AL754" s="415"/>
      <c r="AM754" s="416"/>
      <c r="AN754" s="416"/>
      <c r="AO754" s="416"/>
      <c r="AP754" s="417"/>
      <c r="AQ754" s="415"/>
      <c r="AR754" s="416"/>
      <c r="AS754" s="416"/>
      <c r="AT754" s="416"/>
      <c r="AU754" s="417"/>
      <c r="AV754" s="424">
        <f t="shared" si="79"/>
        <v>0</v>
      </c>
      <c r="AW754" s="425"/>
      <c r="AX754" s="425"/>
      <c r="AY754" s="425"/>
      <c r="AZ754" s="426"/>
      <c r="DC754" s="222"/>
      <c r="DD754" s="491">
        <f>ROUND(Setup!$AP$6*AB754,0)</f>
        <v>0</v>
      </c>
      <c r="DE754" s="492"/>
      <c r="DF754" s="492"/>
      <c r="DG754" s="492"/>
      <c r="DH754" s="493"/>
      <c r="DI754" s="491">
        <f>ROUND(Setup!$AP$6*AG754,0)</f>
        <v>0</v>
      </c>
      <c r="DJ754" s="492"/>
      <c r="DK754" s="492"/>
      <c r="DL754" s="492"/>
      <c r="DM754" s="493"/>
      <c r="DN754" s="491">
        <f>ROUND(Setup!$AP$6*AL754,0)</f>
        <v>0</v>
      </c>
      <c r="DO754" s="492"/>
      <c r="DP754" s="492"/>
      <c r="DQ754" s="492"/>
      <c r="DR754" s="493"/>
      <c r="DS754" s="491">
        <f>ROUND(Setup!$AP$6*AQ754,0)</f>
        <v>0</v>
      </c>
      <c r="DT754" s="492"/>
      <c r="DU754" s="492"/>
      <c r="DV754" s="492"/>
      <c r="DW754" s="493"/>
      <c r="DX754" s="490">
        <f t="shared" si="80"/>
        <v>0</v>
      </c>
      <c r="DY754" s="314"/>
      <c r="DZ754" s="314"/>
      <c r="EA754" s="314"/>
      <c r="EB754" s="326"/>
      <c r="EC754" s="222"/>
    </row>
    <row r="755" spans="2:133" ht="15" customHeight="1" x14ac:dyDescent="0.2">
      <c r="B755" s="86" t="str">
        <f t="shared" si="78"/>
        <v/>
      </c>
      <c r="C755" s="255"/>
      <c r="D755" s="439"/>
      <c r="E755" s="440"/>
      <c r="F755" s="440"/>
      <c r="G755" s="440"/>
      <c r="H755" s="440"/>
      <c r="I755" s="440"/>
      <c r="J755" s="440"/>
      <c r="K755" s="440"/>
      <c r="L755" s="440"/>
      <c r="M755" s="440"/>
      <c r="N755" s="440"/>
      <c r="O755" s="440"/>
      <c r="P755" s="440"/>
      <c r="Q755" s="441"/>
      <c r="R755" s="442"/>
      <c r="S755" s="443"/>
      <c r="T755" s="443"/>
      <c r="U755" s="443"/>
      <c r="V755" s="443"/>
      <c r="W755" s="443"/>
      <c r="X755" s="443"/>
      <c r="Y755" s="443"/>
      <c r="Z755" s="443"/>
      <c r="AA755" s="443"/>
      <c r="AB755" s="415"/>
      <c r="AC755" s="416"/>
      <c r="AD755" s="416"/>
      <c r="AE755" s="416"/>
      <c r="AF755" s="417"/>
      <c r="AG755" s="415"/>
      <c r="AH755" s="416"/>
      <c r="AI755" s="416"/>
      <c r="AJ755" s="416"/>
      <c r="AK755" s="417"/>
      <c r="AL755" s="415"/>
      <c r="AM755" s="416"/>
      <c r="AN755" s="416"/>
      <c r="AO755" s="416"/>
      <c r="AP755" s="417"/>
      <c r="AQ755" s="415"/>
      <c r="AR755" s="416"/>
      <c r="AS755" s="416"/>
      <c r="AT755" s="416"/>
      <c r="AU755" s="417"/>
      <c r="AV755" s="424">
        <f t="shared" si="79"/>
        <v>0</v>
      </c>
      <c r="AW755" s="425"/>
      <c r="AX755" s="425"/>
      <c r="AY755" s="425"/>
      <c r="AZ755" s="426"/>
      <c r="DC755" s="222"/>
      <c r="DD755" s="491">
        <f>ROUND(Setup!$AP$6*AB755,0)</f>
        <v>0</v>
      </c>
      <c r="DE755" s="492"/>
      <c r="DF755" s="492"/>
      <c r="DG755" s="492"/>
      <c r="DH755" s="493"/>
      <c r="DI755" s="491">
        <f>ROUND(Setup!$AP$6*AG755,0)</f>
        <v>0</v>
      </c>
      <c r="DJ755" s="492"/>
      <c r="DK755" s="492"/>
      <c r="DL755" s="492"/>
      <c r="DM755" s="493"/>
      <c r="DN755" s="491">
        <f>ROUND(Setup!$AP$6*AL755,0)</f>
        <v>0</v>
      </c>
      <c r="DO755" s="492"/>
      <c r="DP755" s="492"/>
      <c r="DQ755" s="492"/>
      <c r="DR755" s="493"/>
      <c r="DS755" s="491">
        <f>ROUND(Setup!$AP$6*AQ755,0)</f>
        <v>0</v>
      </c>
      <c r="DT755" s="492"/>
      <c r="DU755" s="492"/>
      <c r="DV755" s="492"/>
      <c r="DW755" s="493"/>
      <c r="DX755" s="490">
        <f t="shared" si="80"/>
        <v>0</v>
      </c>
      <c r="DY755" s="314"/>
      <c r="DZ755" s="314"/>
      <c r="EA755" s="314"/>
      <c r="EB755" s="326"/>
      <c r="EC755" s="222"/>
    </row>
    <row r="756" spans="2:133" ht="15" customHeight="1" x14ac:dyDescent="0.2">
      <c r="B756" s="86" t="str">
        <f t="shared" si="78"/>
        <v/>
      </c>
      <c r="C756" s="255"/>
      <c r="D756" s="439"/>
      <c r="E756" s="440"/>
      <c r="F756" s="440"/>
      <c r="G756" s="440"/>
      <c r="H756" s="440"/>
      <c r="I756" s="440"/>
      <c r="J756" s="440"/>
      <c r="K756" s="440"/>
      <c r="L756" s="440"/>
      <c r="M756" s="440"/>
      <c r="N756" s="440"/>
      <c r="O756" s="440"/>
      <c r="P756" s="440"/>
      <c r="Q756" s="441"/>
      <c r="R756" s="442"/>
      <c r="S756" s="443"/>
      <c r="T756" s="443"/>
      <c r="U756" s="443"/>
      <c r="V756" s="443"/>
      <c r="W756" s="443"/>
      <c r="X756" s="443"/>
      <c r="Y756" s="443"/>
      <c r="Z756" s="443"/>
      <c r="AA756" s="443"/>
      <c r="AB756" s="415"/>
      <c r="AC756" s="416"/>
      <c r="AD756" s="416"/>
      <c r="AE756" s="416"/>
      <c r="AF756" s="417"/>
      <c r="AG756" s="415"/>
      <c r="AH756" s="416"/>
      <c r="AI756" s="416"/>
      <c r="AJ756" s="416"/>
      <c r="AK756" s="417"/>
      <c r="AL756" s="415"/>
      <c r="AM756" s="416"/>
      <c r="AN756" s="416"/>
      <c r="AO756" s="416"/>
      <c r="AP756" s="417"/>
      <c r="AQ756" s="415"/>
      <c r="AR756" s="416"/>
      <c r="AS756" s="416"/>
      <c r="AT756" s="416"/>
      <c r="AU756" s="417"/>
      <c r="AV756" s="424">
        <f t="shared" si="79"/>
        <v>0</v>
      </c>
      <c r="AW756" s="425"/>
      <c r="AX756" s="425"/>
      <c r="AY756" s="425"/>
      <c r="AZ756" s="426"/>
      <c r="DC756" s="222"/>
      <c r="DD756" s="491">
        <f>ROUND(Setup!$AP$6*AB756,0)</f>
        <v>0</v>
      </c>
      <c r="DE756" s="492"/>
      <c r="DF756" s="492"/>
      <c r="DG756" s="492"/>
      <c r="DH756" s="493"/>
      <c r="DI756" s="491">
        <f>ROUND(Setup!$AP$6*AG756,0)</f>
        <v>0</v>
      </c>
      <c r="DJ756" s="492"/>
      <c r="DK756" s="492"/>
      <c r="DL756" s="492"/>
      <c r="DM756" s="493"/>
      <c r="DN756" s="491">
        <f>ROUND(Setup!$AP$6*AL756,0)</f>
        <v>0</v>
      </c>
      <c r="DO756" s="492"/>
      <c r="DP756" s="492"/>
      <c r="DQ756" s="492"/>
      <c r="DR756" s="493"/>
      <c r="DS756" s="491">
        <f>ROUND(Setup!$AP$6*AQ756,0)</f>
        <v>0</v>
      </c>
      <c r="DT756" s="492"/>
      <c r="DU756" s="492"/>
      <c r="DV756" s="492"/>
      <c r="DW756" s="493"/>
      <c r="DX756" s="490">
        <f t="shared" si="80"/>
        <v>0</v>
      </c>
      <c r="DY756" s="314"/>
      <c r="DZ756" s="314"/>
      <c r="EA756" s="314"/>
      <c r="EB756" s="326"/>
      <c r="EC756" s="222"/>
    </row>
    <row r="757" spans="2:133" ht="15" customHeight="1" x14ac:dyDescent="0.2">
      <c r="B757" s="86" t="str">
        <f t="shared" si="78"/>
        <v/>
      </c>
      <c r="C757" s="255"/>
      <c r="D757" s="439"/>
      <c r="E757" s="440"/>
      <c r="F757" s="440"/>
      <c r="G757" s="440"/>
      <c r="H757" s="440"/>
      <c r="I757" s="440"/>
      <c r="J757" s="440"/>
      <c r="K757" s="440"/>
      <c r="L757" s="440"/>
      <c r="M757" s="440"/>
      <c r="N757" s="440"/>
      <c r="O757" s="440"/>
      <c r="P757" s="440"/>
      <c r="Q757" s="441"/>
      <c r="R757" s="442"/>
      <c r="S757" s="443"/>
      <c r="T757" s="443"/>
      <c r="U757" s="443"/>
      <c r="V757" s="443"/>
      <c r="W757" s="443"/>
      <c r="X757" s="443"/>
      <c r="Y757" s="443"/>
      <c r="Z757" s="443"/>
      <c r="AA757" s="443"/>
      <c r="AB757" s="415"/>
      <c r="AC757" s="416"/>
      <c r="AD757" s="416"/>
      <c r="AE757" s="416"/>
      <c r="AF757" s="417"/>
      <c r="AG757" s="415"/>
      <c r="AH757" s="416"/>
      <c r="AI757" s="416"/>
      <c r="AJ757" s="416"/>
      <c r="AK757" s="417"/>
      <c r="AL757" s="415"/>
      <c r="AM757" s="416"/>
      <c r="AN757" s="416"/>
      <c r="AO757" s="416"/>
      <c r="AP757" s="417"/>
      <c r="AQ757" s="415"/>
      <c r="AR757" s="416"/>
      <c r="AS757" s="416"/>
      <c r="AT757" s="416"/>
      <c r="AU757" s="417"/>
      <c r="AV757" s="424">
        <f t="shared" si="79"/>
        <v>0</v>
      </c>
      <c r="AW757" s="425"/>
      <c r="AX757" s="425"/>
      <c r="AY757" s="425"/>
      <c r="AZ757" s="426"/>
      <c r="DC757" s="222"/>
      <c r="DD757" s="491">
        <f>ROUND(Setup!$AP$6*AB757,0)</f>
        <v>0</v>
      </c>
      <c r="DE757" s="492"/>
      <c r="DF757" s="492"/>
      <c r="DG757" s="492"/>
      <c r="DH757" s="493"/>
      <c r="DI757" s="491">
        <f>ROUND(Setup!$AP$6*AG757,0)</f>
        <v>0</v>
      </c>
      <c r="DJ757" s="492"/>
      <c r="DK757" s="492"/>
      <c r="DL757" s="492"/>
      <c r="DM757" s="493"/>
      <c r="DN757" s="491">
        <f>ROUND(Setup!$AP$6*AL757,0)</f>
        <v>0</v>
      </c>
      <c r="DO757" s="492"/>
      <c r="DP757" s="492"/>
      <c r="DQ757" s="492"/>
      <c r="DR757" s="493"/>
      <c r="DS757" s="491">
        <f>ROUND(Setup!$AP$6*AQ757,0)</f>
        <v>0</v>
      </c>
      <c r="DT757" s="492"/>
      <c r="DU757" s="492"/>
      <c r="DV757" s="492"/>
      <c r="DW757" s="493"/>
      <c r="DX757" s="490">
        <f t="shared" si="80"/>
        <v>0</v>
      </c>
      <c r="DY757" s="314"/>
      <c r="DZ757" s="314"/>
      <c r="EA757" s="314"/>
      <c r="EB757" s="326"/>
      <c r="EC757" s="222"/>
    </row>
    <row r="758" spans="2:133" ht="15" customHeight="1" x14ac:dyDescent="0.2">
      <c r="B758" s="86" t="str">
        <f t="shared" si="78"/>
        <v/>
      </c>
      <c r="C758" s="255"/>
      <c r="D758" s="439"/>
      <c r="E758" s="440"/>
      <c r="F758" s="440"/>
      <c r="G758" s="440"/>
      <c r="H758" s="440"/>
      <c r="I758" s="440"/>
      <c r="J758" s="440"/>
      <c r="K758" s="440"/>
      <c r="L758" s="440"/>
      <c r="M758" s="440"/>
      <c r="N758" s="440"/>
      <c r="O758" s="440"/>
      <c r="P758" s="440"/>
      <c r="Q758" s="441"/>
      <c r="R758" s="442"/>
      <c r="S758" s="443"/>
      <c r="T758" s="443"/>
      <c r="U758" s="443"/>
      <c r="V758" s="443"/>
      <c r="W758" s="443"/>
      <c r="X758" s="443"/>
      <c r="Y758" s="443"/>
      <c r="Z758" s="443"/>
      <c r="AA758" s="443"/>
      <c r="AB758" s="415"/>
      <c r="AC758" s="416"/>
      <c r="AD758" s="416"/>
      <c r="AE758" s="416"/>
      <c r="AF758" s="417"/>
      <c r="AG758" s="415"/>
      <c r="AH758" s="416"/>
      <c r="AI758" s="416"/>
      <c r="AJ758" s="416"/>
      <c r="AK758" s="417"/>
      <c r="AL758" s="415"/>
      <c r="AM758" s="416"/>
      <c r="AN758" s="416"/>
      <c r="AO758" s="416"/>
      <c r="AP758" s="417"/>
      <c r="AQ758" s="415"/>
      <c r="AR758" s="416"/>
      <c r="AS758" s="416"/>
      <c r="AT758" s="416"/>
      <c r="AU758" s="417"/>
      <c r="AV758" s="424">
        <f t="shared" si="79"/>
        <v>0</v>
      </c>
      <c r="AW758" s="425"/>
      <c r="AX758" s="425"/>
      <c r="AY758" s="425"/>
      <c r="AZ758" s="426"/>
      <c r="DC758" s="222"/>
      <c r="DD758" s="491">
        <f>ROUND(Setup!$AP$6*AB758,0)</f>
        <v>0</v>
      </c>
      <c r="DE758" s="492"/>
      <c r="DF758" s="492"/>
      <c r="DG758" s="492"/>
      <c r="DH758" s="493"/>
      <c r="DI758" s="491">
        <f>ROUND(Setup!$AP$6*AG758,0)</f>
        <v>0</v>
      </c>
      <c r="DJ758" s="492"/>
      <c r="DK758" s="492"/>
      <c r="DL758" s="492"/>
      <c r="DM758" s="493"/>
      <c r="DN758" s="491">
        <f>ROUND(Setup!$AP$6*AL758,0)</f>
        <v>0</v>
      </c>
      <c r="DO758" s="492"/>
      <c r="DP758" s="492"/>
      <c r="DQ758" s="492"/>
      <c r="DR758" s="493"/>
      <c r="DS758" s="491">
        <f>ROUND(Setup!$AP$6*AQ758,0)</f>
        <v>0</v>
      </c>
      <c r="DT758" s="492"/>
      <c r="DU758" s="492"/>
      <c r="DV758" s="492"/>
      <c r="DW758" s="493"/>
      <c r="DX758" s="490">
        <f t="shared" si="80"/>
        <v>0</v>
      </c>
      <c r="DY758" s="314"/>
      <c r="DZ758" s="314"/>
      <c r="EA758" s="314"/>
      <c r="EB758" s="326"/>
      <c r="EC758" s="222"/>
    </row>
    <row r="759" spans="2:133" ht="15" customHeight="1" x14ac:dyDescent="0.2">
      <c r="B759" s="86" t="str">
        <f t="shared" si="78"/>
        <v/>
      </c>
      <c r="C759" s="255"/>
      <c r="D759" s="439"/>
      <c r="E759" s="440"/>
      <c r="F759" s="440"/>
      <c r="G759" s="440"/>
      <c r="H759" s="440"/>
      <c r="I759" s="440"/>
      <c r="J759" s="440"/>
      <c r="K759" s="440"/>
      <c r="L759" s="440"/>
      <c r="M759" s="440"/>
      <c r="N759" s="440"/>
      <c r="O759" s="440"/>
      <c r="P759" s="440"/>
      <c r="Q759" s="441"/>
      <c r="R759" s="442"/>
      <c r="S759" s="443"/>
      <c r="T759" s="443"/>
      <c r="U759" s="443"/>
      <c r="V759" s="443"/>
      <c r="W759" s="443"/>
      <c r="X759" s="443"/>
      <c r="Y759" s="443"/>
      <c r="Z759" s="443"/>
      <c r="AA759" s="443"/>
      <c r="AB759" s="415"/>
      <c r="AC759" s="416"/>
      <c r="AD759" s="416"/>
      <c r="AE759" s="416"/>
      <c r="AF759" s="417"/>
      <c r="AG759" s="415"/>
      <c r="AH759" s="416"/>
      <c r="AI759" s="416"/>
      <c r="AJ759" s="416"/>
      <c r="AK759" s="417"/>
      <c r="AL759" s="415"/>
      <c r="AM759" s="416"/>
      <c r="AN759" s="416"/>
      <c r="AO759" s="416"/>
      <c r="AP759" s="417"/>
      <c r="AQ759" s="415"/>
      <c r="AR759" s="416"/>
      <c r="AS759" s="416"/>
      <c r="AT759" s="416"/>
      <c r="AU759" s="417"/>
      <c r="AV759" s="424">
        <f t="shared" si="79"/>
        <v>0</v>
      </c>
      <c r="AW759" s="425"/>
      <c r="AX759" s="425"/>
      <c r="AY759" s="425"/>
      <c r="AZ759" s="426"/>
      <c r="DC759" s="222"/>
      <c r="DD759" s="491">
        <f>ROUND(Setup!$AP$6*AB759,0)</f>
        <v>0</v>
      </c>
      <c r="DE759" s="492"/>
      <c r="DF759" s="492"/>
      <c r="DG759" s="492"/>
      <c r="DH759" s="493"/>
      <c r="DI759" s="491">
        <f>ROUND(Setup!$AP$6*AG759,0)</f>
        <v>0</v>
      </c>
      <c r="DJ759" s="492"/>
      <c r="DK759" s="492"/>
      <c r="DL759" s="492"/>
      <c r="DM759" s="493"/>
      <c r="DN759" s="491">
        <f>ROUND(Setup!$AP$6*AL759,0)</f>
        <v>0</v>
      </c>
      <c r="DO759" s="492"/>
      <c r="DP759" s="492"/>
      <c r="DQ759" s="492"/>
      <c r="DR759" s="493"/>
      <c r="DS759" s="491">
        <f>ROUND(Setup!$AP$6*AQ759,0)</f>
        <v>0</v>
      </c>
      <c r="DT759" s="492"/>
      <c r="DU759" s="492"/>
      <c r="DV759" s="492"/>
      <c r="DW759" s="493"/>
      <c r="DX759" s="490">
        <f t="shared" si="80"/>
        <v>0</v>
      </c>
      <c r="DY759" s="314"/>
      <c r="DZ759" s="314"/>
      <c r="EA759" s="314"/>
      <c r="EB759" s="326"/>
      <c r="EC759" s="222"/>
    </row>
    <row r="760" spans="2:133" ht="15" customHeight="1" x14ac:dyDescent="0.2">
      <c r="B760" s="86" t="str">
        <f t="shared" si="78"/>
        <v/>
      </c>
      <c r="C760" s="255"/>
      <c r="D760" s="439"/>
      <c r="E760" s="440"/>
      <c r="F760" s="440"/>
      <c r="G760" s="440"/>
      <c r="H760" s="440"/>
      <c r="I760" s="440"/>
      <c r="J760" s="440"/>
      <c r="K760" s="440"/>
      <c r="L760" s="440"/>
      <c r="M760" s="440"/>
      <c r="N760" s="440"/>
      <c r="O760" s="440"/>
      <c r="P760" s="440"/>
      <c r="Q760" s="441"/>
      <c r="R760" s="442"/>
      <c r="S760" s="443"/>
      <c r="T760" s="443"/>
      <c r="U760" s="443"/>
      <c r="V760" s="443"/>
      <c r="W760" s="443"/>
      <c r="X760" s="443"/>
      <c r="Y760" s="443"/>
      <c r="Z760" s="443"/>
      <c r="AA760" s="443"/>
      <c r="AB760" s="415"/>
      <c r="AC760" s="416"/>
      <c r="AD760" s="416"/>
      <c r="AE760" s="416"/>
      <c r="AF760" s="417"/>
      <c r="AG760" s="415"/>
      <c r="AH760" s="416"/>
      <c r="AI760" s="416"/>
      <c r="AJ760" s="416"/>
      <c r="AK760" s="417"/>
      <c r="AL760" s="415"/>
      <c r="AM760" s="416"/>
      <c r="AN760" s="416"/>
      <c r="AO760" s="416"/>
      <c r="AP760" s="417"/>
      <c r="AQ760" s="415"/>
      <c r="AR760" s="416"/>
      <c r="AS760" s="416"/>
      <c r="AT760" s="416"/>
      <c r="AU760" s="417"/>
      <c r="AV760" s="424">
        <f t="shared" si="79"/>
        <v>0</v>
      </c>
      <c r="AW760" s="425"/>
      <c r="AX760" s="425"/>
      <c r="AY760" s="425"/>
      <c r="AZ760" s="426"/>
      <c r="DC760" s="222"/>
      <c r="DD760" s="491">
        <f>ROUND(Setup!$AP$6*AB760,0)</f>
        <v>0</v>
      </c>
      <c r="DE760" s="492"/>
      <c r="DF760" s="492"/>
      <c r="DG760" s="492"/>
      <c r="DH760" s="493"/>
      <c r="DI760" s="491">
        <f>ROUND(Setup!$AP$6*AG760,0)</f>
        <v>0</v>
      </c>
      <c r="DJ760" s="492"/>
      <c r="DK760" s="492"/>
      <c r="DL760" s="492"/>
      <c r="DM760" s="493"/>
      <c r="DN760" s="491">
        <f>ROUND(Setup!$AP$6*AL760,0)</f>
        <v>0</v>
      </c>
      <c r="DO760" s="492"/>
      <c r="DP760" s="492"/>
      <c r="DQ760" s="492"/>
      <c r="DR760" s="493"/>
      <c r="DS760" s="491">
        <f>ROUND(Setup!$AP$6*AQ760,0)</f>
        <v>0</v>
      </c>
      <c r="DT760" s="492"/>
      <c r="DU760" s="492"/>
      <c r="DV760" s="492"/>
      <c r="DW760" s="493"/>
      <c r="DX760" s="490">
        <f t="shared" si="80"/>
        <v>0</v>
      </c>
      <c r="DY760" s="314"/>
      <c r="DZ760" s="314"/>
      <c r="EA760" s="314"/>
      <c r="EB760" s="326"/>
      <c r="EC760" s="222"/>
    </row>
    <row r="761" spans="2:133" ht="15" customHeight="1" x14ac:dyDescent="0.2">
      <c r="B761" s="86" t="str">
        <f t="shared" si="78"/>
        <v/>
      </c>
      <c r="C761" s="255"/>
      <c r="D761" s="439"/>
      <c r="E761" s="440"/>
      <c r="F761" s="440"/>
      <c r="G761" s="440"/>
      <c r="H761" s="440"/>
      <c r="I761" s="440"/>
      <c r="J761" s="440"/>
      <c r="K761" s="440"/>
      <c r="L761" s="440"/>
      <c r="M761" s="440"/>
      <c r="N761" s="440"/>
      <c r="O761" s="440"/>
      <c r="P761" s="440"/>
      <c r="Q761" s="441"/>
      <c r="R761" s="442"/>
      <c r="S761" s="443"/>
      <c r="T761" s="443"/>
      <c r="U761" s="443"/>
      <c r="V761" s="443"/>
      <c r="W761" s="443"/>
      <c r="X761" s="443"/>
      <c r="Y761" s="443"/>
      <c r="Z761" s="443"/>
      <c r="AA761" s="443"/>
      <c r="AB761" s="415"/>
      <c r="AC761" s="416"/>
      <c r="AD761" s="416"/>
      <c r="AE761" s="416"/>
      <c r="AF761" s="417"/>
      <c r="AG761" s="415"/>
      <c r="AH761" s="416"/>
      <c r="AI761" s="416"/>
      <c r="AJ761" s="416"/>
      <c r="AK761" s="417"/>
      <c r="AL761" s="415"/>
      <c r="AM761" s="416"/>
      <c r="AN761" s="416"/>
      <c r="AO761" s="416"/>
      <c r="AP761" s="417"/>
      <c r="AQ761" s="415"/>
      <c r="AR761" s="416"/>
      <c r="AS761" s="416"/>
      <c r="AT761" s="416"/>
      <c r="AU761" s="417"/>
      <c r="AV761" s="424">
        <f t="shared" si="79"/>
        <v>0</v>
      </c>
      <c r="AW761" s="425"/>
      <c r="AX761" s="425"/>
      <c r="AY761" s="425"/>
      <c r="AZ761" s="426"/>
      <c r="DC761" s="222"/>
      <c r="DD761" s="491">
        <f>ROUND(Setup!$AP$6*AB761,0)</f>
        <v>0</v>
      </c>
      <c r="DE761" s="492"/>
      <c r="DF761" s="492"/>
      <c r="DG761" s="492"/>
      <c r="DH761" s="493"/>
      <c r="DI761" s="491">
        <f>ROUND(Setup!$AP$6*AG761,0)</f>
        <v>0</v>
      </c>
      <c r="DJ761" s="492"/>
      <c r="DK761" s="492"/>
      <c r="DL761" s="492"/>
      <c r="DM761" s="493"/>
      <c r="DN761" s="491">
        <f>ROUND(Setup!$AP$6*AL761,0)</f>
        <v>0</v>
      </c>
      <c r="DO761" s="492"/>
      <c r="DP761" s="492"/>
      <c r="DQ761" s="492"/>
      <c r="DR761" s="493"/>
      <c r="DS761" s="491">
        <f>ROUND(Setup!$AP$6*AQ761,0)</f>
        <v>0</v>
      </c>
      <c r="DT761" s="492"/>
      <c r="DU761" s="492"/>
      <c r="DV761" s="492"/>
      <c r="DW761" s="493"/>
      <c r="DX761" s="490">
        <f t="shared" si="80"/>
        <v>0</v>
      </c>
      <c r="DY761" s="314"/>
      <c r="DZ761" s="314"/>
      <c r="EA761" s="314"/>
      <c r="EB761" s="326"/>
      <c r="EC761" s="222"/>
    </row>
    <row r="762" spans="2:133" ht="15" customHeight="1" x14ac:dyDescent="0.2">
      <c r="B762" s="86" t="str">
        <f t="shared" si="78"/>
        <v/>
      </c>
      <c r="C762" s="255"/>
      <c r="D762" s="439"/>
      <c r="E762" s="440"/>
      <c r="F762" s="440"/>
      <c r="G762" s="440"/>
      <c r="H762" s="440"/>
      <c r="I762" s="440"/>
      <c r="J762" s="440"/>
      <c r="K762" s="440"/>
      <c r="L762" s="440"/>
      <c r="M762" s="440"/>
      <c r="N762" s="440"/>
      <c r="O762" s="440"/>
      <c r="P762" s="440"/>
      <c r="Q762" s="441"/>
      <c r="R762" s="442"/>
      <c r="S762" s="443"/>
      <c r="T762" s="443"/>
      <c r="U762" s="443"/>
      <c r="V762" s="443"/>
      <c r="W762" s="443"/>
      <c r="X762" s="443"/>
      <c r="Y762" s="443"/>
      <c r="Z762" s="443"/>
      <c r="AA762" s="443"/>
      <c r="AB762" s="415"/>
      <c r="AC762" s="416"/>
      <c r="AD762" s="416"/>
      <c r="AE762" s="416"/>
      <c r="AF762" s="417"/>
      <c r="AG762" s="415"/>
      <c r="AH762" s="416"/>
      <c r="AI762" s="416"/>
      <c r="AJ762" s="416"/>
      <c r="AK762" s="417"/>
      <c r="AL762" s="415"/>
      <c r="AM762" s="416"/>
      <c r="AN762" s="416"/>
      <c r="AO762" s="416"/>
      <c r="AP762" s="417"/>
      <c r="AQ762" s="415"/>
      <c r="AR762" s="416"/>
      <c r="AS762" s="416"/>
      <c r="AT762" s="416"/>
      <c r="AU762" s="417"/>
      <c r="AV762" s="424">
        <f t="shared" si="79"/>
        <v>0</v>
      </c>
      <c r="AW762" s="425"/>
      <c r="AX762" s="425"/>
      <c r="AY762" s="425"/>
      <c r="AZ762" s="426"/>
      <c r="DC762" s="222"/>
      <c r="DD762" s="491">
        <f>ROUND(Setup!$AP$6*AB762,0)</f>
        <v>0</v>
      </c>
      <c r="DE762" s="492"/>
      <c r="DF762" s="492"/>
      <c r="DG762" s="492"/>
      <c r="DH762" s="493"/>
      <c r="DI762" s="491">
        <f>ROUND(Setup!$AP$6*AG762,0)</f>
        <v>0</v>
      </c>
      <c r="DJ762" s="492"/>
      <c r="DK762" s="492"/>
      <c r="DL762" s="492"/>
      <c r="DM762" s="493"/>
      <c r="DN762" s="491">
        <f>ROUND(Setup!$AP$6*AL762,0)</f>
        <v>0</v>
      </c>
      <c r="DO762" s="492"/>
      <c r="DP762" s="492"/>
      <c r="DQ762" s="492"/>
      <c r="DR762" s="493"/>
      <c r="DS762" s="491">
        <f>ROUND(Setup!$AP$6*AQ762,0)</f>
        <v>0</v>
      </c>
      <c r="DT762" s="492"/>
      <c r="DU762" s="492"/>
      <c r="DV762" s="492"/>
      <c r="DW762" s="493"/>
      <c r="DX762" s="490">
        <f t="shared" si="80"/>
        <v>0</v>
      </c>
      <c r="DY762" s="314"/>
      <c r="DZ762" s="314"/>
      <c r="EA762" s="314"/>
      <c r="EB762" s="326"/>
      <c r="EC762" s="222"/>
    </row>
    <row r="763" spans="2:133" ht="15" customHeight="1" x14ac:dyDescent="0.2">
      <c r="B763" s="86" t="str">
        <f t="shared" si="78"/>
        <v/>
      </c>
      <c r="C763" s="255"/>
      <c r="D763" s="439"/>
      <c r="E763" s="440"/>
      <c r="F763" s="440"/>
      <c r="G763" s="440"/>
      <c r="H763" s="440"/>
      <c r="I763" s="440"/>
      <c r="J763" s="440"/>
      <c r="K763" s="440"/>
      <c r="L763" s="440"/>
      <c r="M763" s="440"/>
      <c r="N763" s="440"/>
      <c r="O763" s="440"/>
      <c r="P763" s="440"/>
      <c r="Q763" s="441"/>
      <c r="R763" s="442"/>
      <c r="S763" s="443"/>
      <c r="T763" s="443"/>
      <c r="U763" s="443"/>
      <c r="V763" s="443"/>
      <c r="W763" s="443"/>
      <c r="X763" s="443"/>
      <c r="Y763" s="443"/>
      <c r="Z763" s="443"/>
      <c r="AA763" s="443"/>
      <c r="AB763" s="415"/>
      <c r="AC763" s="416"/>
      <c r="AD763" s="416"/>
      <c r="AE763" s="416"/>
      <c r="AF763" s="417"/>
      <c r="AG763" s="415"/>
      <c r="AH763" s="416"/>
      <c r="AI763" s="416"/>
      <c r="AJ763" s="416"/>
      <c r="AK763" s="417"/>
      <c r="AL763" s="415"/>
      <c r="AM763" s="416"/>
      <c r="AN763" s="416"/>
      <c r="AO763" s="416"/>
      <c r="AP763" s="417"/>
      <c r="AQ763" s="415"/>
      <c r="AR763" s="416"/>
      <c r="AS763" s="416"/>
      <c r="AT763" s="416"/>
      <c r="AU763" s="417"/>
      <c r="AV763" s="424">
        <f t="shared" si="79"/>
        <v>0</v>
      </c>
      <c r="AW763" s="425"/>
      <c r="AX763" s="425"/>
      <c r="AY763" s="425"/>
      <c r="AZ763" s="426"/>
      <c r="DC763" s="222"/>
      <c r="DD763" s="491">
        <f>ROUND(Setup!$AP$6*AB763,0)</f>
        <v>0</v>
      </c>
      <c r="DE763" s="492"/>
      <c r="DF763" s="492"/>
      <c r="DG763" s="492"/>
      <c r="DH763" s="493"/>
      <c r="DI763" s="491">
        <f>ROUND(Setup!$AP$6*AG763,0)</f>
        <v>0</v>
      </c>
      <c r="DJ763" s="492"/>
      <c r="DK763" s="492"/>
      <c r="DL763" s="492"/>
      <c r="DM763" s="493"/>
      <c r="DN763" s="491">
        <f>ROUND(Setup!$AP$6*AL763,0)</f>
        <v>0</v>
      </c>
      <c r="DO763" s="492"/>
      <c r="DP763" s="492"/>
      <c r="DQ763" s="492"/>
      <c r="DR763" s="493"/>
      <c r="DS763" s="491">
        <f>ROUND(Setup!$AP$6*AQ763,0)</f>
        <v>0</v>
      </c>
      <c r="DT763" s="492"/>
      <c r="DU763" s="492"/>
      <c r="DV763" s="492"/>
      <c r="DW763" s="493"/>
      <c r="DX763" s="490">
        <f t="shared" si="80"/>
        <v>0</v>
      </c>
      <c r="DY763" s="314"/>
      <c r="DZ763" s="314"/>
      <c r="EA763" s="314"/>
      <c r="EB763" s="326"/>
      <c r="EC763" s="222"/>
    </row>
    <row r="764" spans="2:133" ht="15" customHeight="1" x14ac:dyDescent="0.2">
      <c r="B764" s="86" t="str">
        <f t="shared" si="78"/>
        <v/>
      </c>
      <c r="C764" s="255"/>
      <c r="D764" s="439"/>
      <c r="E764" s="440"/>
      <c r="F764" s="440"/>
      <c r="G764" s="440"/>
      <c r="H764" s="440"/>
      <c r="I764" s="440"/>
      <c r="J764" s="440"/>
      <c r="K764" s="440"/>
      <c r="L764" s="440"/>
      <c r="M764" s="440"/>
      <c r="N764" s="440"/>
      <c r="O764" s="440"/>
      <c r="P764" s="440"/>
      <c r="Q764" s="441"/>
      <c r="R764" s="442"/>
      <c r="S764" s="443"/>
      <c r="T764" s="443"/>
      <c r="U764" s="443"/>
      <c r="V764" s="443"/>
      <c r="W764" s="443"/>
      <c r="X764" s="443"/>
      <c r="Y764" s="443"/>
      <c r="Z764" s="443"/>
      <c r="AA764" s="443"/>
      <c r="AB764" s="415"/>
      <c r="AC764" s="416"/>
      <c r="AD764" s="416"/>
      <c r="AE764" s="416"/>
      <c r="AF764" s="417"/>
      <c r="AG764" s="415"/>
      <c r="AH764" s="416"/>
      <c r="AI764" s="416"/>
      <c r="AJ764" s="416"/>
      <c r="AK764" s="417"/>
      <c r="AL764" s="415"/>
      <c r="AM764" s="416"/>
      <c r="AN764" s="416"/>
      <c r="AO764" s="416"/>
      <c r="AP764" s="417"/>
      <c r="AQ764" s="415"/>
      <c r="AR764" s="416"/>
      <c r="AS764" s="416"/>
      <c r="AT764" s="416"/>
      <c r="AU764" s="417"/>
      <c r="AV764" s="424">
        <f t="shared" si="79"/>
        <v>0</v>
      </c>
      <c r="AW764" s="425"/>
      <c r="AX764" s="425"/>
      <c r="AY764" s="425"/>
      <c r="AZ764" s="426"/>
      <c r="DC764" s="222"/>
      <c r="DD764" s="491">
        <f>ROUND(Setup!$AP$6*AB764,0)</f>
        <v>0</v>
      </c>
      <c r="DE764" s="492"/>
      <c r="DF764" s="492"/>
      <c r="DG764" s="492"/>
      <c r="DH764" s="493"/>
      <c r="DI764" s="491">
        <f>ROUND(Setup!$AP$6*AG764,0)</f>
        <v>0</v>
      </c>
      <c r="DJ764" s="492"/>
      <c r="DK764" s="492"/>
      <c r="DL764" s="492"/>
      <c r="DM764" s="493"/>
      <c r="DN764" s="491">
        <f>ROUND(Setup!$AP$6*AL764,0)</f>
        <v>0</v>
      </c>
      <c r="DO764" s="492"/>
      <c r="DP764" s="492"/>
      <c r="DQ764" s="492"/>
      <c r="DR764" s="493"/>
      <c r="DS764" s="491">
        <f>ROUND(Setup!$AP$6*AQ764,0)</f>
        <v>0</v>
      </c>
      <c r="DT764" s="492"/>
      <c r="DU764" s="492"/>
      <c r="DV764" s="492"/>
      <c r="DW764" s="493"/>
      <c r="DX764" s="490">
        <f t="shared" si="80"/>
        <v>0</v>
      </c>
      <c r="DY764" s="314"/>
      <c r="DZ764" s="314"/>
      <c r="EA764" s="314"/>
      <c r="EB764" s="326"/>
      <c r="EC764" s="222"/>
    </row>
    <row r="765" spans="2:133" ht="15" customHeight="1" x14ac:dyDescent="0.2">
      <c r="B765" s="86" t="str">
        <f t="shared" si="78"/>
        <v/>
      </c>
      <c r="C765" s="255"/>
      <c r="D765" s="439"/>
      <c r="E765" s="440"/>
      <c r="F765" s="440"/>
      <c r="G765" s="440"/>
      <c r="H765" s="440"/>
      <c r="I765" s="440"/>
      <c r="J765" s="440"/>
      <c r="K765" s="440"/>
      <c r="L765" s="440"/>
      <c r="M765" s="440"/>
      <c r="N765" s="440"/>
      <c r="O765" s="440"/>
      <c r="P765" s="440"/>
      <c r="Q765" s="441"/>
      <c r="R765" s="442"/>
      <c r="S765" s="443"/>
      <c r="T765" s="443"/>
      <c r="U765" s="443"/>
      <c r="V765" s="443"/>
      <c r="W765" s="443"/>
      <c r="X765" s="443"/>
      <c r="Y765" s="443"/>
      <c r="Z765" s="443"/>
      <c r="AA765" s="443"/>
      <c r="AB765" s="415"/>
      <c r="AC765" s="416"/>
      <c r="AD765" s="416"/>
      <c r="AE765" s="416"/>
      <c r="AF765" s="417"/>
      <c r="AG765" s="415"/>
      <c r="AH765" s="416"/>
      <c r="AI765" s="416"/>
      <c r="AJ765" s="416"/>
      <c r="AK765" s="417"/>
      <c r="AL765" s="415"/>
      <c r="AM765" s="416"/>
      <c r="AN765" s="416"/>
      <c r="AO765" s="416"/>
      <c r="AP765" s="417"/>
      <c r="AQ765" s="415"/>
      <c r="AR765" s="416"/>
      <c r="AS765" s="416"/>
      <c r="AT765" s="416"/>
      <c r="AU765" s="417"/>
      <c r="AV765" s="424">
        <f t="shared" si="79"/>
        <v>0</v>
      </c>
      <c r="AW765" s="425"/>
      <c r="AX765" s="425"/>
      <c r="AY765" s="425"/>
      <c r="AZ765" s="426"/>
      <c r="DC765" s="222"/>
      <c r="DD765" s="491">
        <f>ROUND(Setup!$AP$6*AB765,0)</f>
        <v>0</v>
      </c>
      <c r="DE765" s="492"/>
      <c r="DF765" s="492"/>
      <c r="DG765" s="492"/>
      <c r="DH765" s="493"/>
      <c r="DI765" s="491">
        <f>ROUND(Setup!$AP$6*AG765,0)</f>
        <v>0</v>
      </c>
      <c r="DJ765" s="492"/>
      <c r="DK765" s="492"/>
      <c r="DL765" s="492"/>
      <c r="DM765" s="493"/>
      <c r="DN765" s="491">
        <f>ROUND(Setup!$AP$6*AL765,0)</f>
        <v>0</v>
      </c>
      <c r="DO765" s="492"/>
      <c r="DP765" s="492"/>
      <c r="DQ765" s="492"/>
      <c r="DR765" s="493"/>
      <c r="DS765" s="491">
        <f>ROUND(Setup!$AP$6*AQ765,0)</f>
        <v>0</v>
      </c>
      <c r="DT765" s="492"/>
      <c r="DU765" s="492"/>
      <c r="DV765" s="492"/>
      <c r="DW765" s="493"/>
      <c r="DX765" s="490">
        <f t="shared" si="80"/>
        <v>0</v>
      </c>
      <c r="DY765" s="314"/>
      <c r="DZ765" s="314"/>
      <c r="EA765" s="314"/>
      <c r="EB765" s="326"/>
      <c r="EC765" s="222"/>
    </row>
    <row r="766" spans="2:133" ht="15" customHeight="1" x14ac:dyDescent="0.2">
      <c r="B766" s="86" t="str">
        <f t="shared" si="78"/>
        <v/>
      </c>
      <c r="C766" s="255"/>
      <c r="D766" s="439"/>
      <c r="E766" s="440"/>
      <c r="F766" s="440"/>
      <c r="G766" s="440"/>
      <c r="H766" s="440"/>
      <c r="I766" s="440"/>
      <c r="J766" s="440"/>
      <c r="K766" s="440"/>
      <c r="L766" s="440"/>
      <c r="M766" s="440"/>
      <c r="N766" s="440"/>
      <c r="O766" s="440"/>
      <c r="P766" s="440"/>
      <c r="Q766" s="441"/>
      <c r="R766" s="442"/>
      <c r="S766" s="443"/>
      <c r="T766" s="443"/>
      <c r="U766" s="443"/>
      <c r="V766" s="443"/>
      <c r="W766" s="443"/>
      <c r="X766" s="443"/>
      <c r="Y766" s="443"/>
      <c r="Z766" s="443"/>
      <c r="AA766" s="443"/>
      <c r="AB766" s="415"/>
      <c r="AC766" s="416"/>
      <c r="AD766" s="416"/>
      <c r="AE766" s="416"/>
      <c r="AF766" s="417"/>
      <c r="AG766" s="415"/>
      <c r="AH766" s="416"/>
      <c r="AI766" s="416"/>
      <c r="AJ766" s="416"/>
      <c r="AK766" s="417"/>
      <c r="AL766" s="415"/>
      <c r="AM766" s="416"/>
      <c r="AN766" s="416"/>
      <c r="AO766" s="416"/>
      <c r="AP766" s="417"/>
      <c r="AQ766" s="415"/>
      <c r="AR766" s="416"/>
      <c r="AS766" s="416"/>
      <c r="AT766" s="416"/>
      <c r="AU766" s="417"/>
      <c r="AV766" s="424">
        <f t="shared" ref="AV766:AV786" si="81">ROUND((SUM(AB766:AU766)),0)</f>
        <v>0</v>
      </c>
      <c r="AW766" s="425"/>
      <c r="AX766" s="425"/>
      <c r="AY766" s="425"/>
      <c r="AZ766" s="426"/>
      <c r="DC766" s="222"/>
      <c r="DD766" s="491">
        <f>ROUND(Setup!$AP$6*AB766,0)</f>
        <v>0</v>
      </c>
      <c r="DE766" s="492"/>
      <c r="DF766" s="492"/>
      <c r="DG766" s="492"/>
      <c r="DH766" s="493"/>
      <c r="DI766" s="491">
        <f>ROUND(Setup!$AP$6*AG766,0)</f>
        <v>0</v>
      </c>
      <c r="DJ766" s="492"/>
      <c r="DK766" s="492"/>
      <c r="DL766" s="492"/>
      <c r="DM766" s="493"/>
      <c r="DN766" s="491">
        <f>ROUND(Setup!$AP$6*AL766,0)</f>
        <v>0</v>
      </c>
      <c r="DO766" s="492"/>
      <c r="DP766" s="492"/>
      <c r="DQ766" s="492"/>
      <c r="DR766" s="493"/>
      <c r="DS766" s="491">
        <f>ROUND(Setup!$AP$6*AQ766,0)</f>
        <v>0</v>
      </c>
      <c r="DT766" s="492"/>
      <c r="DU766" s="492"/>
      <c r="DV766" s="492"/>
      <c r="DW766" s="493"/>
      <c r="DX766" s="490">
        <f t="shared" si="80"/>
        <v>0</v>
      </c>
      <c r="DY766" s="314"/>
      <c r="DZ766" s="314"/>
      <c r="EA766" s="314"/>
      <c r="EB766" s="326"/>
      <c r="EC766" s="222"/>
    </row>
    <row r="767" spans="2:133" ht="15" customHeight="1" x14ac:dyDescent="0.2">
      <c r="B767" s="86" t="str">
        <f t="shared" si="78"/>
        <v/>
      </c>
      <c r="C767" s="255"/>
      <c r="D767" s="439"/>
      <c r="E767" s="440"/>
      <c r="F767" s="440"/>
      <c r="G767" s="440"/>
      <c r="H767" s="440"/>
      <c r="I767" s="440"/>
      <c r="J767" s="440"/>
      <c r="K767" s="440"/>
      <c r="L767" s="440"/>
      <c r="M767" s="440"/>
      <c r="N767" s="440"/>
      <c r="O767" s="440"/>
      <c r="P767" s="440"/>
      <c r="Q767" s="441"/>
      <c r="R767" s="442"/>
      <c r="S767" s="443"/>
      <c r="T767" s="443"/>
      <c r="U767" s="443"/>
      <c r="V767" s="443"/>
      <c r="W767" s="443"/>
      <c r="X767" s="443"/>
      <c r="Y767" s="443"/>
      <c r="Z767" s="443"/>
      <c r="AA767" s="443"/>
      <c r="AB767" s="415"/>
      <c r="AC767" s="416"/>
      <c r="AD767" s="416"/>
      <c r="AE767" s="416"/>
      <c r="AF767" s="417"/>
      <c r="AG767" s="415"/>
      <c r="AH767" s="416"/>
      <c r="AI767" s="416"/>
      <c r="AJ767" s="416"/>
      <c r="AK767" s="417"/>
      <c r="AL767" s="415"/>
      <c r="AM767" s="416"/>
      <c r="AN767" s="416"/>
      <c r="AO767" s="416"/>
      <c r="AP767" s="417"/>
      <c r="AQ767" s="415"/>
      <c r="AR767" s="416"/>
      <c r="AS767" s="416"/>
      <c r="AT767" s="416"/>
      <c r="AU767" s="417"/>
      <c r="AV767" s="424">
        <f t="shared" si="81"/>
        <v>0</v>
      </c>
      <c r="AW767" s="425"/>
      <c r="AX767" s="425"/>
      <c r="AY767" s="425"/>
      <c r="AZ767" s="426"/>
      <c r="DC767" s="222"/>
      <c r="DD767" s="491">
        <f>ROUND(Setup!$AP$6*AB767,0)</f>
        <v>0</v>
      </c>
      <c r="DE767" s="492"/>
      <c r="DF767" s="492"/>
      <c r="DG767" s="492"/>
      <c r="DH767" s="493"/>
      <c r="DI767" s="491">
        <f>ROUND(Setup!$AP$6*AG767,0)</f>
        <v>0</v>
      </c>
      <c r="DJ767" s="492"/>
      <c r="DK767" s="492"/>
      <c r="DL767" s="492"/>
      <c r="DM767" s="493"/>
      <c r="DN767" s="491">
        <f>ROUND(Setup!$AP$6*AL767,0)</f>
        <v>0</v>
      </c>
      <c r="DO767" s="492"/>
      <c r="DP767" s="492"/>
      <c r="DQ767" s="492"/>
      <c r="DR767" s="493"/>
      <c r="DS767" s="491">
        <f>ROUND(Setup!$AP$6*AQ767,0)</f>
        <v>0</v>
      </c>
      <c r="DT767" s="492"/>
      <c r="DU767" s="492"/>
      <c r="DV767" s="492"/>
      <c r="DW767" s="493"/>
      <c r="DX767" s="490">
        <f t="shared" ref="DX767:DX786" si="82">ROUND((SUM(DD767:DW767)),0)</f>
        <v>0</v>
      </c>
      <c r="DY767" s="314"/>
      <c r="DZ767" s="314"/>
      <c r="EA767" s="314"/>
      <c r="EB767" s="326"/>
      <c r="EC767" s="222"/>
    </row>
    <row r="768" spans="2:133" ht="15" customHeight="1" x14ac:dyDescent="0.2">
      <c r="B768" s="86" t="str">
        <f t="shared" si="78"/>
        <v/>
      </c>
      <c r="C768" s="255"/>
      <c r="D768" s="439"/>
      <c r="E768" s="440"/>
      <c r="F768" s="440"/>
      <c r="G768" s="440"/>
      <c r="H768" s="440"/>
      <c r="I768" s="440"/>
      <c r="J768" s="440"/>
      <c r="K768" s="440"/>
      <c r="L768" s="440"/>
      <c r="M768" s="440"/>
      <c r="N768" s="440"/>
      <c r="O768" s="440"/>
      <c r="P768" s="440"/>
      <c r="Q768" s="441"/>
      <c r="R768" s="442"/>
      <c r="S768" s="443"/>
      <c r="T768" s="443"/>
      <c r="U768" s="443"/>
      <c r="V768" s="443"/>
      <c r="W768" s="443"/>
      <c r="X768" s="443"/>
      <c r="Y768" s="443"/>
      <c r="Z768" s="443"/>
      <c r="AA768" s="443"/>
      <c r="AB768" s="415"/>
      <c r="AC768" s="416"/>
      <c r="AD768" s="416"/>
      <c r="AE768" s="416"/>
      <c r="AF768" s="417"/>
      <c r="AG768" s="415"/>
      <c r="AH768" s="416"/>
      <c r="AI768" s="416"/>
      <c r="AJ768" s="416"/>
      <c r="AK768" s="417"/>
      <c r="AL768" s="415"/>
      <c r="AM768" s="416"/>
      <c r="AN768" s="416"/>
      <c r="AO768" s="416"/>
      <c r="AP768" s="417"/>
      <c r="AQ768" s="415"/>
      <c r="AR768" s="416"/>
      <c r="AS768" s="416"/>
      <c r="AT768" s="416"/>
      <c r="AU768" s="417"/>
      <c r="AV768" s="424">
        <f t="shared" si="81"/>
        <v>0</v>
      </c>
      <c r="AW768" s="425"/>
      <c r="AX768" s="425"/>
      <c r="AY768" s="425"/>
      <c r="AZ768" s="426"/>
      <c r="DC768" s="222"/>
      <c r="DD768" s="491">
        <f>ROUND(Setup!$AP$6*AB768,0)</f>
        <v>0</v>
      </c>
      <c r="DE768" s="492"/>
      <c r="DF768" s="492"/>
      <c r="DG768" s="492"/>
      <c r="DH768" s="493"/>
      <c r="DI768" s="491">
        <f>ROUND(Setup!$AP$6*AG768,0)</f>
        <v>0</v>
      </c>
      <c r="DJ768" s="492"/>
      <c r="DK768" s="492"/>
      <c r="DL768" s="492"/>
      <c r="DM768" s="493"/>
      <c r="DN768" s="491">
        <f>ROUND(Setup!$AP$6*AL768,0)</f>
        <v>0</v>
      </c>
      <c r="DO768" s="492"/>
      <c r="DP768" s="492"/>
      <c r="DQ768" s="492"/>
      <c r="DR768" s="493"/>
      <c r="DS768" s="491">
        <f>ROUND(Setup!$AP$6*AQ768,0)</f>
        <v>0</v>
      </c>
      <c r="DT768" s="492"/>
      <c r="DU768" s="492"/>
      <c r="DV768" s="492"/>
      <c r="DW768" s="493"/>
      <c r="DX768" s="490">
        <f t="shared" si="82"/>
        <v>0</v>
      </c>
      <c r="DY768" s="314"/>
      <c r="DZ768" s="314"/>
      <c r="EA768" s="314"/>
      <c r="EB768" s="326"/>
      <c r="EC768" s="222"/>
    </row>
    <row r="769" spans="2:133" ht="15" customHeight="1" x14ac:dyDescent="0.2">
      <c r="B769" s="86" t="str">
        <f t="shared" si="78"/>
        <v/>
      </c>
      <c r="C769" s="255"/>
      <c r="D769" s="439"/>
      <c r="E769" s="440"/>
      <c r="F769" s="440"/>
      <c r="G769" s="440"/>
      <c r="H769" s="440"/>
      <c r="I769" s="440"/>
      <c r="J769" s="440"/>
      <c r="K769" s="440"/>
      <c r="L769" s="440"/>
      <c r="M769" s="440"/>
      <c r="N769" s="440"/>
      <c r="O769" s="440"/>
      <c r="P769" s="440"/>
      <c r="Q769" s="441"/>
      <c r="R769" s="442"/>
      <c r="S769" s="443"/>
      <c r="T769" s="443"/>
      <c r="U769" s="443"/>
      <c r="V769" s="443"/>
      <c r="W769" s="443"/>
      <c r="X769" s="443"/>
      <c r="Y769" s="443"/>
      <c r="Z769" s="443"/>
      <c r="AA769" s="443"/>
      <c r="AB769" s="415"/>
      <c r="AC769" s="416"/>
      <c r="AD769" s="416"/>
      <c r="AE769" s="416"/>
      <c r="AF769" s="417"/>
      <c r="AG769" s="415"/>
      <c r="AH769" s="416"/>
      <c r="AI769" s="416"/>
      <c r="AJ769" s="416"/>
      <c r="AK769" s="417"/>
      <c r="AL769" s="415"/>
      <c r="AM769" s="416"/>
      <c r="AN769" s="416"/>
      <c r="AO769" s="416"/>
      <c r="AP769" s="417"/>
      <c r="AQ769" s="415"/>
      <c r="AR769" s="416"/>
      <c r="AS769" s="416"/>
      <c r="AT769" s="416"/>
      <c r="AU769" s="417"/>
      <c r="AV769" s="424">
        <f t="shared" si="81"/>
        <v>0</v>
      </c>
      <c r="AW769" s="425"/>
      <c r="AX769" s="425"/>
      <c r="AY769" s="425"/>
      <c r="AZ769" s="426"/>
      <c r="DC769" s="222"/>
      <c r="DD769" s="491">
        <f>ROUND(Setup!$AP$6*AB769,0)</f>
        <v>0</v>
      </c>
      <c r="DE769" s="492"/>
      <c r="DF769" s="492"/>
      <c r="DG769" s="492"/>
      <c r="DH769" s="493"/>
      <c r="DI769" s="491">
        <f>ROUND(Setup!$AP$6*AG769,0)</f>
        <v>0</v>
      </c>
      <c r="DJ769" s="492"/>
      <c r="DK769" s="492"/>
      <c r="DL769" s="492"/>
      <c r="DM769" s="493"/>
      <c r="DN769" s="491">
        <f>ROUND(Setup!$AP$6*AL769,0)</f>
        <v>0</v>
      </c>
      <c r="DO769" s="492"/>
      <c r="DP769" s="492"/>
      <c r="DQ769" s="492"/>
      <c r="DR769" s="493"/>
      <c r="DS769" s="491">
        <f>ROUND(Setup!$AP$6*AQ769,0)</f>
        <v>0</v>
      </c>
      <c r="DT769" s="492"/>
      <c r="DU769" s="492"/>
      <c r="DV769" s="492"/>
      <c r="DW769" s="493"/>
      <c r="DX769" s="490">
        <f t="shared" si="82"/>
        <v>0</v>
      </c>
      <c r="DY769" s="314"/>
      <c r="DZ769" s="314"/>
      <c r="EA769" s="314"/>
      <c r="EB769" s="326"/>
      <c r="EC769" s="222"/>
    </row>
    <row r="770" spans="2:133" ht="15" customHeight="1" x14ac:dyDescent="0.2">
      <c r="B770" s="86" t="str">
        <f t="shared" si="78"/>
        <v/>
      </c>
      <c r="C770" s="255"/>
      <c r="D770" s="439"/>
      <c r="E770" s="440"/>
      <c r="F770" s="440"/>
      <c r="G770" s="440"/>
      <c r="H770" s="440"/>
      <c r="I770" s="440"/>
      <c r="J770" s="440"/>
      <c r="K770" s="440"/>
      <c r="L770" s="440"/>
      <c r="M770" s="440"/>
      <c r="N770" s="440"/>
      <c r="O770" s="440"/>
      <c r="P770" s="440"/>
      <c r="Q770" s="441"/>
      <c r="R770" s="442"/>
      <c r="S770" s="443"/>
      <c r="T770" s="443"/>
      <c r="U770" s="443"/>
      <c r="V770" s="443"/>
      <c r="W770" s="443"/>
      <c r="X770" s="443"/>
      <c r="Y770" s="443"/>
      <c r="Z770" s="443"/>
      <c r="AA770" s="443"/>
      <c r="AB770" s="415"/>
      <c r="AC770" s="416"/>
      <c r="AD770" s="416"/>
      <c r="AE770" s="416"/>
      <c r="AF770" s="417"/>
      <c r="AG770" s="415"/>
      <c r="AH770" s="416"/>
      <c r="AI770" s="416"/>
      <c r="AJ770" s="416"/>
      <c r="AK770" s="417"/>
      <c r="AL770" s="415"/>
      <c r="AM770" s="416"/>
      <c r="AN770" s="416"/>
      <c r="AO770" s="416"/>
      <c r="AP770" s="417"/>
      <c r="AQ770" s="415"/>
      <c r="AR770" s="416"/>
      <c r="AS770" s="416"/>
      <c r="AT770" s="416"/>
      <c r="AU770" s="417"/>
      <c r="AV770" s="424">
        <f t="shared" si="81"/>
        <v>0</v>
      </c>
      <c r="AW770" s="425"/>
      <c r="AX770" s="425"/>
      <c r="AY770" s="425"/>
      <c r="AZ770" s="426"/>
      <c r="DC770" s="222"/>
      <c r="DD770" s="491">
        <f>ROUND(Setup!$AP$6*AB770,0)</f>
        <v>0</v>
      </c>
      <c r="DE770" s="492"/>
      <c r="DF770" s="492"/>
      <c r="DG770" s="492"/>
      <c r="DH770" s="493"/>
      <c r="DI770" s="491">
        <f>ROUND(Setup!$AP$6*AG770,0)</f>
        <v>0</v>
      </c>
      <c r="DJ770" s="492"/>
      <c r="DK770" s="492"/>
      <c r="DL770" s="492"/>
      <c r="DM770" s="493"/>
      <c r="DN770" s="491">
        <f>ROUND(Setup!$AP$6*AL770,0)</f>
        <v>0</v>
      </c>
      <c r="DO770" s="492"/>
      <c r="DP770" s="492"/>
      <c r="DQ770" s="492"/>
      <c r="DR770" s="493"/>
      <c r="DS770" s="491">
        <f>ROUND(Setup!$AP$6*AQ770,0)</f>
        <v>0</v>
      </c>
      <c r="DT770" s="492"/>
      <c r="DU770" s="492"/>
      <c r="DV770" s="492"/>
      <c r="DW770" s="493"/>
      <c r="DX770" s="490">
        <f t="shared" si="82"/>
        <v>0</v>
      </c>
      <c r="DY770" s="314"/>
      <c r="DZ770" s="314"/>
      <c r="EA770" s="314"/>
      <c r="EB770" s="326"/>
      <c r="EC770" s="222"/>
    </row>
    <row r="771" spans="2:133" ht="15" customHeight="1" x14ac:dyDescent="0.2">
      <c r="B771" s="86" t="str">
        <f t="shared" si="78"/>
        <v/>
      </c>
      <c r="C771" s="255"/>
      <c r="D771" s="439"/>
      <c r="E771" s="440"/>
      <c r="F771" s="440"/>
      <c r="G771" s="440"/>
      <c r="H771" s="440"/>
      <c r="I771" s="440"/>
      <c r="J771" s="440"/>
      <c r="K771" s="440"/>
      <c r="L771" s="440"/>
      <c r="M771" s="440"/>
      <c r="N771" s="440"/>
      <c r="O771" s="440"/>
      <c r="P771" s="440"/>
      <c r="Q771" s="441"/>
      <c r="R771" s="442"/>
      <c r="S771" s="443"/>
      <c r="T771" s="443"/>
      <c r="U771" s="443"/>
      <c r="V771" s="443"/>
      <c r="W771" s="443"/>
      <c r="X771" s="443"/>
      <c r="Y771" s="443"/>
      <c r="Z771" s="443"/>
      <c r="AA771" s="443"/>
      <c r="AB771" s="415"/>
      <c r="AC771" s="416"/>
      <c r="AD771" s="416"/>
      <c r="AE771" s="416"/>
      <c r="AF771" s="417"/>
      <c r="AG771" s="415"/>
      <c r="AH771" s="416"/>
      <c r="AI771" s="416"/>
      <c r="AJ771" s="416"/>
      <c r="AK771" s="417"/>
      <c r="AL771" s="415"/>
      <c r="AM771" s="416"/>
      <c r="AN771" s="416"/>
      <c r="AO771" s="416"/>
      <c r="AP771" s="417"/>
      <c r="AQ771" s="415"/>
      <c r="AR771" s="416"/>
      <c r="AS771" s="416"/>
      <c r="AT771" s="416"/>
      <c r="AU771" s="417"/>
      <c r="AV771" s="424">
        <f t="shared" si="81"/>
        <v>0</v>
      </c>
      <c r="AW771" s="425"/>
      <c r="AX771" s="425"/>
      <c r="AY771" s="425"/>
      <c r="AZ771" s="426"/>
      <c r="DC771" s="222"/>
      <c r="DD771" s="491">
        <f>ROUND(Setup!$AP$6*AB771,0)</f>
        <v>0</v>
      </c>
      <c r="DE771" s="492"/>
      <c r="DF771" s="492"/>
      <c r="DG771" s="492"/>
      <c r="DH771" s="493"/>
      <c r="DI771" s="491">
        <f>ROUND(Setup!$AP$6*AG771,0)</f>
        <v>0</v>
      </c>
      <c r="DJ771" s="492"/>
      <c r="DK771" s="492"/>
      <c r="DL771" s="492"/>
      <c r="DM771" s="493"/>
      <c r="DN771" s="491">
        <f>ROUND(Setup!$AP$6*AL771,0)</f>
        <v>0</v>
      </c>
      <c r="DO771" s="492"/>
      <c r="DP771" s="492"/>
      <c r="DQ771" s="492"/>
      <c r="DR771" s="493"/>
      <c r="DS771" s="491">
        <f>ROUND(Setup!$AP$6*AQ771,0)</f>
        <v>0</v>
      </c>
      <c r="DT771" s="492"/>
      <c r="DU771" s="492"/>
      <c r="DV771" s="492"/>
      <c r="DW771" s="493"/>
      <c r="DX771" s="490">
        <f t="shared" si="82"/>
        <v>0</v>
      </c>
      <c r="DY771" s="314"/>
      <c r="DZ771" s="314"/>
      <c r="EA771" s="314"/>
      <c r="EB771" s="326"/>
      <c r="EC771" s="222"/>
    </row>
    <row r="772" spans="2:133" ht="15" customHeight="1" x14ac:dyDescent="0.2">
      <c r="B772" s="86" t="str">
        <f t="shared" si="78"/>
        <v/>
      </c>
      <c r="C772" s="255"/>
      <c r="D772" s="439"/>
      <c r="E772" s="440"/>
      <c r="F772" s="440"/>
      <c r="G772" s="440"/>
      <c r="H772" s="440"/>
      <c r="I772" s="440"/>
      <c r="J772" s="440"/>
      <c r="K772" s="440"/>
      <c r="L772" s="440"/>
      <c r="M772" s="440"/>
      <c r="N772" s="440"/>
      <c r="O772" s="440"/>
      <c r="P772" s="440"/>
      <c r="Q772" s="441"/>
      <c r="R772" s="442"/>
      <c r="S772" s="443"/>
      <c r="T772" s="443"/>
      <c r="U772" s="443"/>
      <c r="V772" s="443"/>
      <c r="W772" s="443"/>
      <c r="X772" s="443"/>
      <c r="Y772" s="443"/>
      <c r="Z772" s="443"/>
      <c r="AA772" s="443"/>
      <c r="AB772" s="415"/>
      <c r="AC772" s="416"/>
      <c r="AD772" s="416"/>
      <c r="AE772" s="416"/>
      <c r="AF772" s="417"/>
      <c r="AG772" s="415"/>
      <c r="AH772" s="416"/>
      <c r="AI772" s="416"/>
      <c r="AJ772" s="416"/>
      <c r="AK772" s="417"/>
      <c r="AL772" s="415"/>
      <c r="AM772" s="416"/>
      <c r="AN772" s="416"/>
      <c r="AO772" s="416"/>
      <c r="AP772" s="417"/>
      <c r="AQ772" s="415"/>
      <c r="AR772" s="416"/>
      <c r="AS772" s="416"/>
      <c r="AT772" s="416"/>
      <c r="AU772" s="417"/>
      <c r="AV772" s="424">
        <f t="shared" si="81"/>
        <v>0</v>
      </c>
      <c r="AW772" s="425"/>
      <c r="AX772" s="425"/>
      <c r="AY772" s="425"/>
      <c r="AZ772" s="426"/>
      <c r="DC772" s="222"/>
      <c r="DD772" s="491">
        <f>ROUND(Setup!$AP$6*AB772,0)</f>
        <v>0</v>
      </c>
      <c r="DE772" s="492"/>
      <c r="DF772" s="492"/>
      <c r="DG772" s="492"/>
      <c r="DH772" s="493"/>
      <c r="DI772" s="491">
        <f>ROUND(Setup!$AP$6*AG772,0)</f>
        <v>0</v>
      </c>
      <c r="DJ772" s="492"/>
      <c r="DK772" s="492"/>
      <c r="DL772" s="492"/>
      <c r="DM772" s="493"/>
      <c r="DN772" s="491">
        <f>ROUND(Setup!$AP$6*AL772,0)</f>
        <v>0</v>
      </c>
      <c r="DO772" s="492"/>
      <c r="DP772" s="492"/>
      <c r="DQ772" s="492"/>
      <c r="DR772" s="493"/>
      <c r="DS772" s="491">
        <f>ROUND(Setup!$AP$6*AQ772,0)</f>
        <v>0</v>
      </c>
      <c r="DT772" s="492"/>
      <c r="DU772" s="492"/>
      <c r="DV772" s="492"/>
      <c r="DW772" s="493"/>
      <c r="DX772" s="490">
        <f t="shared" si="82"/>
        <v>0</v>
      </c>
      <c r="DY772" s="314"/>
      <c r="DZ772" s="314"/>
      <c r="EA772" s="314"/>
      <c r="EB772" s="326"/>
      <c r="EC772" s="222"/>
    </row>
    <row r="773" spans="2:133" ht="15" customHeight="1" x14ac:dyDescent="0.2">
      <c r="B773" s="86" t="str">
        <f t="shared" si="78"/>
        <v/>
      </c>
      <c r="C773" s="255"/>
      <c r="D773" s="439"/>
      <c r="E773" s="440"/>
      <c r="F773" s="440"/>
      <c r="G773" s="440"/>
      <c r="H773" s="440"/>
      <c r="I773" s="440"/>
      <c r="J773" s="440"/>
      <c r="K773" s="440"/>
      <c r="L773" s="440"/>
      <c r="M773" s="440"/>
      <c r="N773" s="440"/>
      <c r="O773" s="440"/>
      <c r="P773" s="440"/>
      <c r="Q773" s="441"/>
      <c r="R773" s="442"/>
      <c r="S773" s="443"/>
      <c r="T773" s="443"/>
      <c r="U773" s="443"/>
      <c r="V773" s="443"/>
      <c r="W773" s="443"/>
      <c r="X773" s="443"/>
      <c r="Y773" s="443"/>
      <c r="Z773" s="443"/>
      <c r="AA773" s="443"/>
      <c r="AB773" s="415"/>
      <c r="AC773" s="416"/>
      <c r="AD773" s="416"/>
      <c r="AE773" s="416"/>
      <c r="AF773" s="417"/>
      <c r="AG773" s="415"/>
      <c r="AH773" s="416"/>
      <c r="AI773" s="416"/>
      <c r="AJ773" s="416"/>
      <c r="AK773" s="417"/>
      <c r="AL773" s="415"/>
      <c r="AM773" s="416"/>
      <c r="AN773" s="416"/>
      <c r="AO773" s="416"/>
      <c r="AP773" s="417"/>
      <c r="AQ773" s="415"/>
      <c r="AR773" s="416"/>
      <c r="AS773" s="416"/>
      <c r="AT773" s="416"/>
      <c r="AU773" s="417"/>
      <c r="AV773" s="424">
        <f t="shared" si="81"/>
        <v>0</v>
      </c>
      <c r="AW773" s="425"/>
      <c r="AX773" s="425"/>
      <c r="AY773" s="425"/>
      <c r="AZ773" s="426"/>
      <c r="DC773" s="222"/>
      <c r="DD773" s="491">
        <f>ROUND(Setup!$AP$6*AB773,0)</f>
        <v>0</v>
      </c>
      <c r="DE773" s="492"/>
      <c r="DF773" s="492"/>
      <c r="DG773" s="492"/>
      <c r="DH773" s="493"/>
      <c r="DI773" s="491">
        <f>ROUND(Setup!$AP$6*AG773,0)</f>
        <v>0</v>
      </c>
      <c r="DJ773" s="492"/>
      <c r="DK773" s="492"/>
      <c r="DL773" s="492"/>
      <c r="DM773" s="493"/>
      <c r="DN773" s="491">
        <f>ROUND(Setup!$AP$6*AL773,0)</f>
        <v>0</v>
      </c>
      <c r="DO773" s="492"/>
      <c r="DP773" s="492"/>
      <c r="DQ773" s="492"/>
      <c r="DR773" s="493"/>
      <c r="DS773" s="491">
        <f>ROUND(Setup!$AP$6*AQ773,0)</f>
        <v>0</v>
      </c>
      <c r="DT773" s="492"/>
      <c r="DU773" s="492"/>
      <c r="DV773" s="492"/>
      <c r="DW773" s="493"/>
      <c r="DX773" s="490">
        <f t="shared" si="82"/>
        <v>0</v>
      </c>
      <c r="DY773" s="314"/>
      <c r="DZ773" s="314"/>
      <c r="EA773" s="314"/>
      <c r="EB773" s="326"/>
      <c r="EC773" s="222"/>
    </row>
    <row r="774" spans="2:133" ht="15" customHeight="1" x14ac:dyDescent="0.2">
      <c r="B774" s="86" t="str">
        <f t="shared" si="78"/>
        <v/>
      </c>
      <c r="C774" s="255"/>
      <c r="D774" s="439"/>
      <c r="E774" s="440"/>
      <c r="F774" s="440"/>
      <c r="G774" s="440"/>
      <c r="H774" s="440"/>
      <c r="I774" s="440"/>
      <c r="J774" s="440"/>
      <c r="K774" s="440"/>
      <c r="L774" s="440"/>
      <c r="M774" s="440"/>
      <c r="N774" s="440"/>
      <c r="O774" s="440"/>
      <c r="P774" s="440"/>
      <c r="Q774" s="441"/>
      <c r="R774" s="442"/>
      <c r="S774" s="443"/>
      <c r="T774" s="443"/>
      <c r="U774" s="443"/>
      <c r="V774" s="443"/>
      <c r="W774" s="443"/>
      <c r="X774" s="443"/>
      <c r="Y774" s="443"/>
      <c r="Z774" s="443"/>
      <c r="AA774" s="443"/>
      <c r="AB774" s="415"/>
      <c r="AC774" s="416"/>
      <c r="AD774" s="416"/>
      <c r="AE774" s="416"/>
      <c r="AF774" s="417"/>
      <c r="AG774" s="415"/>
      <c r="AH774" s="416"/>
      <c r="AI774" s="416"/>
      <c r="AJ774" s="416"/>
      <c r="AK774" s="417"/>
      <c r="AL774" s="415"/>
      <c r="AM774" s="416"/>
      <c r="AN774" s="416"/>
      <c r="AO774" s="416"/>
      <c r="AP774" s="417"/>
      <c r="AQ774" s="415"/>
      <c r="AR774" s="416"/>
      <c r="AS774" s="416"/>
      <c r="AT774" s="416"/>
      <c r="AU774" s="417"/>
      <c r="AV774" s="424">
        <f t="shared" si="81"/>
        <v>0</v>
      </c>
      <c r="AW774" s="425"/>
      <c r="AX774" s="425"/>
      <c r="AY774" s="425"/>
      <c r="AZ774" s="426"/>
      <c r="DC774" s="222"/>
      <c r="DD774" s="491">
        <f>ROUND(Setup!$AP$6*AB774,0)</f>
        <v>0</v>
      </c>
      <c r="DE774" s="492"/>
      <c r="DF774" s="492"/>
      <c r="DG774" s="492"/>
      <c r="DH774" s="493"/>
      <c r="DI774" s="491">
        <f>ROUND(Setup!$AP$6*AG774,0)</f>
        <v>0</v>
      </c>
      <c r="DJ774" s="492"/>
      <c r="DK774" s="492"/>
      <c r="DL774" s="492"/>
      <c r="DM774" s="493"/>
      <c r="DN774" s="491">
        <f>ROUND(Setup!$AP$6*AL774,0)</f>
        <v>0</v>
      </c>
      <c r="DO774" s="492"/>
      <c r="DP774" s="492"/>
      <c r="DQ774" s="492"/>
      <c r="DR774" s="493"/>
      <c r="DS774" s="491">
        <f>ROUND(Setup!$AP$6*AQ774,0)</f>
        <v>0</v>
      </c>
      <c r="DT774" s="492"/>
      <c r="DU774" s="492"/>
      <c r="DV774" s="492"/>
      <c r="DW774" s="493"/>
      <c r="DX774" s="490">
        <f t="shared" si="82"/>
        <v>0</v>
      </c>
      <c r="DY774" s="314"/>
      <c r="DZ774" s="314"/>
      <c r="EA774" s="314"/>
      <c r="EB774" s="326"/>
      <c r="EC774" s="222"/>
    </row>
    <row r="775" spans="2:133" ht="15" customHeight="1" x14ac:dyDescent="0.2">
      <c r="B775" s="86" t="str">
        <f t="shared" si="78"/>
        <v/>
      </c>
      <c r="C775" s="255"/>
      <c r="D775" s="439"/>
      <c r="E775" s="440"/>
      <c r="F775" s="440"/>
      <c r="G775" s="440"/>
      <c r="H775" s="440"/>
      <c r="I775" s="440"/>
      <c r="J775" s="440"/>
      <c r="K775" s="440"/>
      <c r="L775" s="440"/>
      <c r="M775" s="440"/>
      <c r="N775" s="440"/>
      <c r="O775" s="440"/>
      <c r="P775" s="440"/>
      <c r="Q775" s="441"/>
      <c r="R775" s="442"/>
      <c r="S775" s="443"/>
      <c r="T775" s="443"/>
      <c r="U775" s="443"/>
      <c r="V775" s="443"/>
      <c r="W775" s="443"/>
      <c r="X775" s="443"/>
      <c r="Y775" s="443"/>
      <c r="Z775" s="443"/>
      <c r="AA775" s="443"/>
      <c r="AB775" s="415"/>
      <c r="AC775" s="416"/>
      <c r="AD775" s="416"/>
      <c r="AE775" s="416"/>
      <c r="AF775" s="417"/>
      <c r="AG775" s="415"/>
      <c r="AH775" s="416"/>
      <c r="AI775" s="416"/>
      <c r="AJ775" s="416"/>
      <c r="AK775" s="417"/>
      <c r="AL775" s="415"/>
      <c r="AM775" s="416"/>
      <c r="AN775" s="416"/>
      <c r="AO775" s="416"/>
      <c r="AP775" s="417"/>
      <c r="AQ775" s="415"/>
      <c r="AR775" s="416"/>
      <c r="AS775" s="416"/>
      <c r="AT775" s="416"/>
      <c r="AU775" s="417"/>
      <c r="AV775" s="424">
        <f t="shared" si="81"/>
        <v>0</v>
      </c>
      <c r="AW775" s="425"/>
      <c r="AX775" s="425"/>
      <c r="AY775" s="425"/>
      <c r="AZ775" s="426"/>
      <c r="DC775" s="222"/>
      <c r="DD775" s="491">
        <f>ROUND(Setup!$AP$6*AB775,0)</f>
        <v>0</v>
      </c>
      <c r="DE775" s="492"/>
      <c r="DF775" s="492"/>
      <c r="DG775" s="492"/>
      <c r="DH775" s="493"/>
      <c r="DI775" s="491">
        <f>ROUND(Setup!$AP$6*AG775,0)</f>
        <v>0</v>
      </c>
      <c r="DJ775" s="492"/>
      <c r="DK775" s="492"/>
      <c r="DL775" s="492"/>
      <c r="DM775" s="493"/>
      <c r="DN775" s="491">
        <f>ROUND(Setup!$AP$6*AL775,0)</f>
        <v>0</v>
      </c>
      <c r="DO775" s="492"/>
      <c r="DP775" s="492"/>
      <c r="DQ775" s="492"/>
      <c r="DR775" s="493"/>
      <c r="DS775" s="491">
        <f>ROUND(Setup!$AP$6*AQ775,0)</f>
        <v>0</v>
      </c>
      <c r="DT775" s="492"/>
      <c r="DU775" s="492"/>
      <c r="DV775" s="492"/>
      <c r="DW775" s="493"/>
      <c r="DX775" s="490">
        <f t="shared" si="82"/>
        <v>0</v>
      </c>
      <c r="DY775" s="314"/>
      <c r="DZ775" s="314"/>
      <c r="EA775" s="314"/>
      <c r="EB775" s="326"/>
      <c r="EC775" s="222"/>
    </row>
    <row r="776" spans="2:133" ht="15" customHeight="1" x14ac:dyDescent="0.2">
      <c r="B776" s="86" t="str">
        <f t="shared" si="78"/>
        <v/>
      </c>
      <c r="C776" s="255"/>
      <c r="D776" s="439"/>
      <c r="E776" s="440"/>
      <c r="F776" s="440"/>
      <c r="G776" s="440"/>
      <c r="H776" s="440"/>
      <c r="I776" s="440"/>
      <c r="J776" s="440"/>
      <c r="K776" s="440"/>
      <c r="L776" s="440"/>
      <c r="M776" s="440"/>
      <c r="N776" s="440"/>
      <c r="O776" s="440"/>
      <c r="P776" s="440"/>
      <c r="Q776" s="441"/>
      <c r="R776" s="442"/>
      <c r="S776" s="443"/>
      <c r="T776" s="443"/>
      <c r="U776" s="443"/>
      <c r="V776" s="443"/>
      <c r="W776" s="443"/>
      <c r="X776" s="443"/>
      <c r="Y776" s="443"/>
      <c r="Z776" s="443"/>
      <c r="AA776" s="443"/>
      <c r="AB776" s="415"/>
      <c r="AC776" s="416"/>
      <c r="AD776" s="416"/>
      <c r="AE776" s="416"/>
      <c r="AF776" s="417"/>
      <c r="AG776" s="415"/>
      <c r="AH776" s="416"/>
      <c r="AI776" s="416"/>
      <c r="AJ776" s="416"/>
      <c r="AK776" s="417"/>
      <c r="AL776" s="415"/>
      <c r="AM776" s="416"/>
      <c r="AN776" s="416"/>
      <c r="AO776" s="416"/>
      <c r="AP776" s="417"/>
      <c r="AQ776" s="415"/>
      <c r="AR776" s="416"/>
      <c r="AS776" s="416"/>
      <c r="AT776" s="416"/>
      <c r="AU776" s="417"/>
      <c r="AV776" s="424">
        <f t="shared" si="81"/>
        <v>0</v>
      </c>
      <c r="AW776" s="425"/>
      <c r="AX776" s="425"/>
      <c r="AY776" s="425"/>
      <c r="AZ776" s="426"/>
      <c r="DC776" s="222"/>
      <c r="DD776" s="491">
        <f>ROUND(Setup!$AP$6*AB776,0)</f>
        <v>0</v>
      </c>
      <c r="DE776" s="492"/>
      <c r="DF776" s="492"/>
      <c r="DG776" s="492"/>
      <c r="DH776" s="493"/>
      <c r="DI776" s="491">
        <f>ROUND(Setup!$AP$6*AG776,0)</f>
        <v>0</v>
      </c>
      <c r="DJ776" s="492"/>
      <c r="DK776" s="492"/>
      <c r="DL776" s="492"/>
      <c r="DM776" s="493"/>
      <c r="DN776" s="491">
        <f>ROUND(Setup!$AP$6*AL776,0)</f>
        <v>0</v>
      </c>
      <c r="DO776" s="492"/>
      <c r="DP776" s="492"/>
      <c r="DQ776" s="492"/>
      <c r="DR776" s="493"/>
      <c r="DS776" s="491">
        <f>ROUND(Setup!$AP$6*AQ776,0)</f>
        <v>0</v>
      </c>
      <c r="DT776" s="492"/>
      <c r="DU776" s="492"/>
      <c r="DV776" s="492"/>
      <c r="DW776" s="493"/>
      <c r="DX776" s="490">
        <f t="shared" si="82"/>
        <v>0</v>
      </c>
      <c r="DY776" s="314"/>
      <c r="DZ776" s="314"/>
      <c r="EA776" s="314"/>
      <c r="EB776" s="326"/>
      <c r="EC776" s="222"/>
    </row>
    <row r="777" spans="2:133" ht="15" customHeight="1" x14ac:dyDescent="0.2">
      <c r="B777" s="86" t="str">
        <f t="shared" si="78"/>
        <v/>
      </c>
      <c r="C777" s="255"/>
      <c r="D777" s="439"/>
      <c r="E777" s="440"/>
      <c r="F777" s="440"/>
      <c r="G777" s="440"/>
      <c r="H777" s="440"/>
      <c r="I777" s="440"/>
      <c r="J777" s="440"/>
      <c r="K777" s="440"/>
      <c r="L777" s="440"/>
      <c r="M777" s="440"/>
      <c r="N777" s="440"/>
      <c r="O777" s="440"/>
      <c r="P777" s="440"/>
      <c r="Q777" s="441"/>
      <c r="R777" s="442"/>
      <c r="S777" s="443"/>
      <c r="T777" s="443"/>
      <c r="U777" s="443"/>
      <c r="V777" s="443"/>
      <c r="W777" s="443"/>
      <c r="X777" s="443"/>
      <c r="Y777" s="443"/>
      <c r="Z777" s="443"/>
      <c r="AA777" s="443"/>
      <c r="AB777" s="415"/>
      <c r="AC777" s="416"/>
      <c r="AD777" s="416"/>
      <c r="AE777" s="416"/>
      <c r="AF777" s="417"/>
      <c r="AG777" s="415"/>
      <c r="AH777" s="416"/>
      <c r="AI777" s="416"/>
      <c r="AJ777" s="416"/>
      <c r="AK777" s="417"/>
      <c r="AL777" s="415"/>
      <c r="AM777" s="416"/>
      <c r="AN777" s="416"/>
      <c r="AO777" s="416"/>
      <c r="AP777" s="417"/>
      <c r="AQ777" s="415"/>
      <c r="AR777" s="416"/>
      <c r="AS777" s="416"/>
      <c r="AT777" s="416"/>
      <c r="AU777" s="417"/>
      <c r="AV777" s="424">
        <f t="shared" si="81"/>
        <v>0</v>
      </c>
      <c r="AW777" s="425"/>
      <c r="AX777" s="425"/>
      <c r="AY777" s="425"/>
      <c r="AZ777" s="426"/>
      <c r="DC777" s="222"/>
      <c r="DD777" s="491">
        <f>ROUND(Setup!$AP$6*AB777,0)</f>
        <v>0</v>
      </c>
      <c r="DE777" s="492"/>
      <c r="DF777" s="492"/>
      <c r="DG777" s="492"/>
      <c r="DH777" s="493"/>
      <c r="DI777" s="491">
        <f>ROUND(Setup!$AP$6*AG777,0)</f>
        <v>0</v>
      </c>
      <c r="DJ777" s="492"/>
      <c r="DK777" s="492"/>
      <c r="DL777" s="492"/>
      <c r="DM777" s="493"/>
      <c r="DN777" s="491">
        <f>ROUND(Setup!$AP$6*AL777,0)</f>
        <v>0</v>
      </c>
      <c r="DO777" s="492"/>
      <c r="DP777" s="492"/>
      <c r="DQ777" s="492"/>
      <c r="DR777" s="493"/>
      <c r="DS777" s="491">
        <f>ROUND(Setup!$AP$6*AQ777,0)</f>
        <v>0</v>
      </c>
      <c r="DT777" s="492"/>
      <c r="DU777" s="492"/>
      <c r="DV777" s="492"/>
      <c r="DW777" s="493"/>
      <c r="DX777" s="490">
        <f t="shared" si="82"/>
        <v>0</v>
      </c>
      <c r="DY777" s="314"/>
      <c r="DZ777" s="314"/>
      <c r="EA777" s="314"/>
      <c r="EB777" s="326"/>
      <c r="EC777" s="222"/>
    </row>
    <row r="778" spans="2:133" ht="15" customHeight="1" x14ac:dyDescent="0.2">
      <c r="B778" s="86" t="str">
        <f t="shared" si="78"/>
        <v/>
      </c>
      <c r="C778" s="255"/>
      <c r="D778" s="439"/>
      <c r="E778" s="440"/>
      <c r="F778" s="440"/>
      <c r="G778" s="440"/>
      <c r="H778" s="440"/>
      <c r="I778" s="440"/>
      <c r="J778" s="440"/>
      <c r="K778" s="440"/>
      <c r="L778" s="440"/>
      <c r="M778" s="440"/>
      <c r="N778" s="440"/>
      <c r="O778" s="440"/>
      <c r="P778" s="440"/>
      <c r="Q778" s="441"/>
      <c r="R778" s="442"/>
      <c r="S778" s="443"/>
      <c r="T778" s="443"/>
      <c r="U778" s="443"/>
      <c r="V778" s="443"/>
      <c r="W778" s="443"/>
      <c r="X778" s="443"/>
      <c r="Y778" s="443"/>
      <c r="Z778" s="443"/>
      <c r="AA778" s="443"/>
      <c r="AB778" s="415"/>
      <c r="AC778" s="416"/>
      <c r="AD778" s="416"/>
      <c r="AE778" s="416"/>
      <c r="AF778" s="417"/>
      <c r="AG778" s="415"/>
      <c r="AH778" s="416"/>
      <c r="AI778" s="416"/>
      <c r="AJ778" s="416"/>
      <c r="AK778" s="417"/>
      <c r="AL778" s="415"/>
      <c r="AM778" s="416"/>
      <c r="AN778" s="416"/>
      <c r="AO778" s="416"/>
      <c r="AP778" s="417"/>
      <c r="AQ778" s="415"/>
      <c r="AR778" s="416"/>
      <c r="AS778" s="416"/>
      <c r="AT778" s="416"/>
      <c r="AU778" s="417"/>
      <c r="AV778" s="424">
        <f t="shared" si="81"/>
        <v>0</v>
      </c>
      <c r="AW778" s="425"/>
      <c r="AX778" s="425"/>
      <c r="AY778" s="425"/>
      <c r="AZ778" s="426"/>
      <c r="DC778" s="222"/>
      <c r="DD778" s="491">
        <f>ROUND(Setup!$AP$6*AB778,0)</f>
        <v>0</v>
      </c>
      <c r="DE778" s="492"/>
      <c r="DF778" s="492"/>
      <c r="DG778" s="492"/>
      <c r="DH778" s="493"/>
      <c r="DI778" s="491">
        <f>ROUND(Setup!$AP$6*AG778,0)</f>
        <v>0</v>
      </c>
      <c r="DJ778" s="492"/>
      <c r="DK778" s="492"/>
      <c r="DL778" s="492"/>
      <c r="DM778" s="493"/>
      <c r="DN778" s="491">
        <f>ROUND(Setup!$AP$6*AL778,0)</f>
        <v>0</v>
      </c>
      <c r="DO778" s="492"/>
      <c r="DP778" s="492"/>
      <c r="DQ778" s="492"/>
      <c r="DR778" s="493"/>
      <c r="DS778" s="491">
        <f>ROUND(Setup!$AP$6*AQ778,0)</f>
        <v>0</v>
      </c>
      <c r="DT778" s="492"/>
      <c r="DU778" s="492"/>
      <c r="DV778" s="492"/>
      <c r="DW778" s="493"/>
      <c r="DX778" s="490">
        <f t="shared" si="82"/>
        <v>0</v>
      </c>
      <c r="DY778" s="314"/>
      <c r="DZ778" s="314"/>
      <c r="EA778" s="314"/>
      <c r="EB778" s="326"/>
      <c r="EC778" s="222"/>
    </row>
    <row r="779" spans="2:133" ht="15" customHeight="1" x14ac:dyDescent="0.2">
      <c r="B779" s="86" t="str">
        <f t="shared" si="78"/>
        <v/>
      </c>
      <c r="C779" s="255"/>
      <c r="D779" s="439"/>
      <c r="E779" s="440"/>
      <c r="F779" s="440"/>
      <c r="G779" s="440"/>
      <c r="H779" s="440"/>
      <c r="I779" s="440"/>
      <c r="J779" s="440"/>
      <c r="K779" s="440"/>
      <c r="L779" s="440"/>
      <c r="M779" s="440"/>
      <c r="N779" s="440"/>
      <c r="O779" s="440"/>
      <c r="P779" s="440"/>
      <c r="Q779" s="441"/>
      <c r="R779" s="442"/>
      <c r="S779" s="443"/>
      <c r="T779" s="443"/>
      <c r="U779" s="443"/>
      <c r="V779" s="443"/>
      <c r="W779" s="443"/>
      <c r="X779" s="443"/>
      <c r="Y779" s="443"/>
      <c r="Z779" s="443"/>
      <c r="AA779" s="443"/>
      <c r="AB779" s="415"/>
      <c r="AC779" s="416"/>
      <c r="AD779" s="416"/>
      <c r="AE779" s="416"/>
      <c r="AF779" s="417"/>
      <c r="AG779" s="415"/>
      <c r="AH779" s="416"/>
      <c r="AI779" s="416"/>
      <c r="AJ779" s="416"/>
      <c r="AK779" s="417"/>
      <c r="AL779" s="415"/>
      <c r="AM779" s="416"/>
      <c r="AN779" s="416"/>
      <c r="AO779" s="416"/>
      <c r="AP779" s="417"/>
      <c r="AQ779" s="415"/>
      <c r="AR779" s="416"/>
      <c r="AS779" s="416"/>
      <c r="AT779" s="416"/>
      <c r="AU779" s="417"/>
      <c r="AV779" s="424">
        <f t="shared" si="81"/>
        <v>0</v>
      </c>
      <c r="AW779" s="425"/>
      <c r="AX779" s="425"/>
      <c r="AY779" s="425"/>
      <c r="AZ779" s="426"/>
      <c r="DC779" s="222"/>
      <c r="DD779" s="491">
        <f>ROUND(Setup!$AP$6*AB779,0)</f>
        <v>0</v>
      </c>
      <c r="DE779" s="492"/>
      <c r="DF779" s="492"/>
      <c r="DG779" s="492"/>
      <c r="DH779" s="493"/>
      <c r="DI779" s="491">
        <f>ROUND(Setup!$AP$6*AG779,0)</f>
        <v>0</v>
      </c>
      <c r="DJ779" s="492"/>
      <c r="DK779" s="492"/>
      <c r="DL779" s="492"/>
      <c r="DM779" s="493"/>
      <c r="DN779" s="491">
        <f>ROUND(Setup!$AP$6*AL779,0)</f>
        <v>0</v>
      </c>
      <c r="DO779" s="492"/>
      <c r="DP779" s="492"/>
      <c r="DQ779" s="492"/>
      <c r="DR779" s="493"/>
      <c r="DS779" s="491">
        <f>ROUND(Setup!$AP$6*AQ779,0)</f>
        <v>0</v>
      </c>
      <c r="DT779" s="492"/>
      <c r="DU779" s="492"/>
      <c r="DV779" s="492"/>
      <c r="DW779" s="493"/>
      <c r="DX779" s="490">
        <f t="shared" si="82"/>
        <v>0</v>
      </c>
      <c r="DY779" s="314"/>
      <c r="DZ779" s="314"/>
      <c r="EA779" s="314"/>
      <c r="EB779" s="326"/>
      <c r="EC779" s="222"/>
    </row>
    <row r="780" spans="2:133" ht="15" customHeight="1" x14ac:dyDescent="0.2">
      <c r="B780" s="86" t="str">
        <f t="shared" si="78"/>
        <v/>
      </c>
      <c r="C780" s="255"/>
      <c r="D780" s="439"/>
      <c r="E780" s="440"/>
      <c r="F780" s="440"/>
      <c r="G780" s="440"/>
      <c r="H780" s="440"/>
      <c r="I780" s="440"/>
      <c r="J780" s="440"/>
      <c r="K780" s="440"/>
      <c r="L780" s="440"/>
      <c r="M780" s="440"/>
      <c r="N780" s="440"/>
      <c r="O780" s="440"/>
      <c r="P780" s="440"/>
      <c r="Q780" s="441"/>
      <c r="R780" s="442"/>
      <c r="S780" s="443"/>
      <c r="T780" s="443"/>
      <c r="U780" s="443"/>
      <c r="V780" s="443"/>
      <c r="W780" s="443"/>
      <c r="X780" s="443"/>
      <c r="Y780" s="443"/>
      <c r="Z780" s="443"/>
      <c r="AA780" s="443"/>
      <c r="AB780" s="415"/>
      <c r="AC780" s="416"/>
      <c r="AD780" s="416"/>
      <c r="AE780" s="416"/>
      <c r="AF780" s="417"/>
      <c r="AG780" s="415"/>
      <c r="AH780" s="416"/>
      <c r="AI780" s="416"/>
      <c r="AJ780" s="416"/>
      <c r="AK780" s="417"/>
      <c r="AL780" s="415"/>
      <c r="AM780" s="416"/>
      <c r="AN780" s="416"/>
      <c r="AO780" s="416"/>
      <c r="AP780" s="417"/>
      <c r="AQ780" s="415"/>
      <c r="AR780" s="416"/>
      <c r="AS780" s="416"/>
      <c r="AT780" s="416"/>
      <c r="AU780" s="417"/>
      <c r="AV780" s="424">
        <f t="shared" si="81"/>
        <v>0</v>
      </c>
      <c r="AW780" s="425"/>
      <c r="AX780" s="425"/>
      <c r="AY780" s="425"/>
      <c r="AZ780" s="426"/>
      <c r="DC780" s="222"/>
      <c r="DD780" s="491">
        <f>ROUND(Setup!$AP$6*AB780,0)</f>
        <v>0</v>
      </c>
      <c r="DE780" s="492"/>
      <c r="DF780" s="492"/>
      <c r="DG780" s="492"/>
      <c r="DH780" s="493"/>
      <c r="DI780" s="491">
        <f>ROUND(Setup!$AP$6*AG780,0)</f>
        <v>0</v>
      </c>
      <c r="DJ780" s="492"/>
      <c r="DK780" s="492"/>
      <c r="DL780" s="492"/>
      <c r="DM780" s="493"/>
      <c r="DN780" s="491">
        <f>ROUND(Setup!$AP$6*AL780,0)</f>
        <v>0</v>
      </c>
      <c r="DO780" s="492"/>
      <c r="DP780" s="492"/>
      <c r="DQ780" s="492"/>
      <c r="DR780" s="493"/>
      <c r="DS780" s="491">
        <f>ROUND(Setup!$AP$6*AQ780,0)</f>
        <v>0</v>
      </c>
      <c r="DT780" s="492"/>
      <c r="DU780" s="492"/>
      <c r="DV780" s="492"/>
      <c r="DW780" s="493"/>
      <c r="DX780" s="490">
        <f t="shared" si="82"/>
        <v>0</v>
      </c>
      <c r="DY780" s="314"/>
      <c r="DZ780" s="314"/>
      <c r="EA780" s="314"/>
      <c r="EB780" s="326"/>
      <c r="EC780" s="222"/>
    </row>
    <row r="781" spans="2:133" ht="15" customHeight="1" x14ac:dyDescent="0.2">
      <c r="B781" s="86" t="str">
        <f t="shared" si="78"/>
        <v/>
      </c>
      <c r="C781" s="255"/>
      <c r="D781" s="439"/>
      <c r="E781" s="440"/>
      <c r="F781" s="440"/>
      <c r="G781" s="440"/>
      <c r="H781" s="440"/>
      <c r="I781" s="440"/>
      <c r="J781" s="440"/>
      <c r="K781" s="440"/>
      <c r="L781" s="440"/>
      <c r="M781" s="440"/>
      <c r="N781" s="440"/>
      <c r="O781" s="440"/>
      <c r="P781" s="440"/>
      <c r="Q781" s="441"/>
      <c r="R781" s="442"/>
      <c r="S781" s="443"/>
      <c r="T781" s="443"/>
      <c r="U781" s="443"/>
      <c r="V781" s="443"/>
      <c r="W781" s="443"/>
      <c r="X781" s="443"/>
      <c r="Y781" s="443"/>
      <c r="Z781" s="443"/>
      <c r="AA781" s="443"/>
      <c r="AB781" s="415"/>
      <c r="AC781" s="416"/>
      <c r="AD781" s="416"/>
      <c r="AE781" s="416"/>
      <c r="AF781" s="417"/>
      <c r="AG781" s="415"/>
      <c r="AH781" s="416"/>
      <c r="AI781" s="416"/>
      <c r="AJ781" s="416"/>
      <c r="AK781" s="417"/>
      <c r="AL781" s="415"/>
      <c r="AM781" s="416"/>
      <c r="AN781" s="416"/>
      <c r="AO781" s="416"/>
      <c r="AP781" s="417"/>
      <c r="AQ781" s="415"/>
      <c r="AR781" s="416"/>
      <c r="AS781" s="416"/>
      <c r="AT781" s="416"/>
      <c r="AU781" s="417"/>
      <c r="AV781" s="424">
        <f t="shared" si="81"/>
        <v>0</v>
      </c>
      <c r="AW781" s="425"/>
      <c r="AX781" s="425"/>
      <c r="AY781" s="425"/>
      <c r="AZ781" s="426"/>
      <c r="DC781" s="222"/>
      <c r="DD781" s="491">
        <f>ROUND(Setup!$AP$6*AB781,0)</f>
        <v>0</v>
      </c>
      <c r="DE781" s="492"/>
      <c r="DF781" s="492"/>
      <c r="DG781" s="492"/>
      <c r="DH781" s="493"/>
      <c r="DI781" s="491">
        <f>ROUND(Setup!$AP$6*AG781,0)</f>
        <v>0</v>
      </c>
      <c r="DJ781" s="492"/>
      <c r="DK781" s="492"/>
      <c r="DL781" s="492"/>
      <c r="DM781" s="493"/>
      <c r="DN781" s="491">
        <f>ROUND(Setup!$AP$6*AL781,0)</f>
        <v>0</v>
      </c>
      <c r="DO781" s="492"/>
      <c r="DP781" s="492"/>
      <c r="DQ781" s="492"/>
      <c r="DR781" s="493"/>
      <c r="DS781" s="491">
        <f>ROUND(Setup!$AP$6*AQ781,0)</f>
        <v>0</v>
      </c>
      <c r="DT781" s="492"/>
      <c r="DU781" s="492"/>
      <c r="DV781" s="492"/>
      <c r="DW781" s="493"/>
      <c r="DX781" s="490">
        <f t="shared" si="82"/>
        <v>0</v>
      </c>
      <c r="DY781" s="314"/>
      <c r="DZ781" s="314"/>
      <c r="EA781" s="314"/>
      <c r="EB781" s="326"/>
      <c r="EC781" s="222"/>
    </row>
    <row r="782" spans="2:133" ht="15" customHeight="1" x14ac:dyDescent="0.2">
      <c r="B782" s="86" t="str">
        <f t="shared" si="78"/>
        <v/>
      </c>
      <c r="C782" s="255"/>
      <c r="D782" s="439"/>
      <c r="E782" s="440"/>
      <c r="F782" s="440"/>
      <c r="G782" s="440"/>
      <c r="H782" s="440"/>
      <c r="I782" s="440"/>
      <c r="J782" s="440"/>
      <c r="K782" s="440"/>
      <c r="L782" s="440"/>
      <c r="M782" s="440"/>
      <c r="N782" s="440"/>
      <c r="O782" s="440"/>
      <c r="P782" s="440"/>
      <c r="Q782" s="441"/>
      <c r="R782" s="442"/>
      <c r="S782" s="443"/>
      <c r="T782" s="443"/>
      <c r="U782" s="443"/>
      <c r="V782" s="443"/>
      <c r="W782" s="443"/>
      <c r="X782" s="443"/>
      <c r="Y782" s="443"/>
      <c r="Z782" s="443"/>
      <c r="AA782" s="443"/>
      <c r="AB782" s="415"/>
      <c r="AC782" s="416"/>
      <c r="AD782" s="416"/>
      <c r="AE782" s="416"/>
      <c r="AF782" s="417"/>
      <c r="AG782" s="415"/>
      <c r="AH782" s="416"/>
      <c r="AI782" s="416"/>
      <c r="AJ782" s="416"/>
      <c r="AK782" s="417"/>
      <c r="AL782" s="415"/>
      <c r="AM782" s="416"/>
      <c r="AN782" s="416"/>
      <c r="AO782" s="416"/>
      <c r="AP782" s="417"/>
      <c r="AQ782" s="415"/>
      <c r="AR782" s="416"/>
      <c r="AS782" s="416"/>
      <c r="AT782" s="416"/>
      <c r="AU782" s="417"/>
      <c r="AV782" s="424">
        <f t="shared" si="81"/>
        <v>0</v>
      </c>
      <c r="AW782" s="425"/>
      <c r="AX782" s="425"/>
      <c r="AY782" s="425"/>
      <c r="AZ782" s="426"/>
      <c r="DC782" s="222"/>
      <c r="DD782" s="491">
        <f>ROUND(Setup!$AP$6*AB782,0)</f>
        <v>0</v>
      </c>
      <c r="DE782" s="492"/>
      <c r="DF782" s="492"/>
      <c r="DG782" s="492"/>
      <c r="DH782" s="493"/>
      <c r="DI782" s="491">
        <f>ROUND(Setup!$AP$6*AG782,0)</f>
        <v>0</v>
      </c>
      <c r="DJ782" s="492"/>
      <c r="DK782" s="492"/>
      <c r="DL782" s="492"/>
      <c r="DM782" s="493"/>
      <c r="DN782" s="491">
        <f>ROUND(Setup!$AP$6*AL782,0)</f>
        <v>0</v>
      </c>
      <c r="DO782" s="492"/>
      <c r="DP782" s="492"/>
      <c r="DQ782" s="492"/>
      <c r="DR782" s="493"/>
      <c r="DS782" s="491">
        <f>ROUND(Setup!$AP$6*AQ782,0)</f>
        <v>0</v>
      </c>
      <c r="DT782" s="492"/>
      <c r="DU782" s="492"/>
      <c r="DV782" s="492"/>
      <c r="DW782" s="493"/>
      <c r="DX782" s="490">
        <f t="shared" si="82"/>
        <v>0</v>
      </c>
      <c r="DY782" s="314"/>
      <c r="DZ782" s="314"/>
      <c r="EA782" s="314"/>
      <c r="EB782" s="326"/>
      <c r="EC782" s="222"/>
    </row>
    <row r="783" spans="2:133" ht="15" customHeight="1" x14ac:dyDescent="0.2">
      <c r="B783" s="86" t="str">
        <f t="shared" si="78"/>
        <v/>
      </c>
      <c r="C783" s="255"/>
      <c r="D783" s="439"/>
      <c r="E783" s="440"/>
      <c r="F783" s="440"/>
      <c r="G783" s="440"/>
      <c r="H783" s="440"/>
      <c r="I783" s="440"/>
      <c r="J783" s="440"/>
      <c r="K783" s="440"/>
      <c r="L783" s="440"/>
      <c r="M783" s="440"/>
      <c r="N783" s="440"/>
      <c r="O783" s="440"/>
      <c r="P783" s="440"/>
      <c r="Q783" s="441"/>
      <c r="R783" s="442"/>
      <c r="S783" s="443"/>
      <c r="T783" s="443"/>
      <c r="U783" s="443"/>
      <c r="V783" s="443"/>
      <c r="W783" s="443"/>
      <c r="X783" s="443"/>
      <c r="Y783" s="443"/>
      <c r="Z783" s="443"/>
      <c r="AA783" s="443"/>
      <c r="AB783" s="415"/>
      <c r="AC783" s="416"/>
      <c r="AD783" s="416"/>
      <c r="AE783" s="416"/>
      <c r="AF783" s="417"/>
      <c r="AG783" s="415"/>
      <c r="AH783" s="416"/>
      <c r="AI783" s="416"/>
      <c r="AJ783" s="416"/>
      <c r="AK783" s="417"/>
      <c r="AL783" s="415"/>
      <c r="AM783" s="416"/>
      <c r="AN783" s="416"/>
      <c r="AO783" s="416"/>
      <c r="AP783" s="417"/>
      <c r="AQ783" s="415"/>
      <c r="AR783" s="416"/>
      <c r="AS783" s="416"/>
      <c r="AT783" s="416"/>
      <c r="AU783" s="417"/>
      <c r="AV783" s="424">
        <f t="shared" si="81"/>
        <v>0</v>
      </c>
      <c r="AW783" s="425"/>
      <c r="AX783" s="425"/>
      <c r="AY783" s="425"/>
      <c r="AZ783" s="426"/>
      <c r="DC783" s="222"/>
      <c r="DD783" s="491">
        <f>ROUND(Setup!$AP$6*AB783,0)</f>
        <v>0</v>
      </c>
      <c r="DE783" s="492"/>
      <c r="DF783" s="492"/>
      <c r="DG783" s="492"/>
      <c r="DH783" s="493"/>
      <c r="DI783" s="491">
        <f>ROUND(Setup!$AP$6*AG783,0)</f>
        <v>0</v>
      </c>
      <c r="DJ783" s="492"/>
      <c r="DK783" s="492"/>
      <c r="DL783" s="492"/>
      <c r="DM783" s="493"/>
      <c r="DN783" s="491">
        <f>ROUND(Setup!$AP$6*AL783,0)</f>
        <v>0</v>
      </c>
      <c r="DO783" s="492"/>
      <c r="DP783" s="492"/>
      <c r="DQ783" s="492"/>
      <c r="DR783" s="493"/>
      <c r="DS783" s="491">
        <f>ROUND(Setup!$AP$6*AQ783,0)</f>
        <v>0</v>
      </c>
      <c r="DT783" s="492"/>
      <c r="DU783" s="492"/>
      <c r="DV783" s="492"/>
      <c r="DW783" s="493"/>
      <c r="DX783" s="490">
        <f t="shared" si="82"/>
        <v>0</v>
      </c>
      <c r="DY783" s="314"/>
      <c r="DZ783" s="314"/>
      <c r="EA783" s="314"/>
      <c r="EB783" s="326"/>
      <c r="EC783" s="222"/>
    </row>
    <row r="784" spans="2:133" ht="15" customHeight="1" x14ac:dyDescent="0.2">
      <c r="B784" s="86" t="str">
        <f t="shared" si="78"/>
        <v/>
      </c>
      <c r="C784" s="255"/>
      <c r="D784" s="439"/>
      <c r="E784" s="440"/>
      <c r="F784" s="440"/>
      <c r="G784" s="440"/>
      <c r="H784" s="440"/>
      <c r="I784" s="440"/>
      <c r="J784" s="440"/>
      <c r="K784" s="440"/>
      <c r="L784" s="440"/>
      <c r="M784" s="440"/>
      <c r="N784" s="440"/>
      <c r="O784" s="440"/>
      <c r="P784" s="440"/>
      <c r="Q784" s="441"/>
      <c r="R784" s="442"/>
      <c r="S784" s="443"/>
      <c r="T784" s="443"/>
      <c r="U784" s="443"/>
      <c r="V784" s="443"/>
      <c r="W784" s="443"/>
      <c r="X784" s="443"/>
      <c r="Y784" s="443"/>
      <c r="Z784" s="443"/>
      <c r="AA784" s="443"/>
      <c r="AB784" s="415"/>
      <c r="AC784" s="416"/>
      <c r="AD784" s="416"/>
      <c r="AE784" s="416"/>
      <c r="AF784" s="417"/>
      <c r="AG784" s="415"/>
      <c r="AH784" s="416"/>
      <c r="AI784" s="416"/>
      <c r="AJ784" s="416"/>
      <c r="AK784" s="417"/>
      <c r="AL784" s="415"/>
      <c r="AM784" s="416"/>
      <c r="AN784" s="416"/>
      <c r="AO784" s="416"/>
      <c r="AP784" s="417"/>
      <c r="AQ784" s="415"/>
      <c r="AR784" s="416"/>
      <c r="AS784" s="416"/>
      <c r="AT784" s="416"/>
      <c r="AU784" s="417"/>
      <c r="AV784" s="424">
        <f t="shared" si="81"/>
        <v>0</v>
      </c>
      <c r="AW784" s="425"/>
      <c r="AX784" s="425"/>
      <c r="AY784" s="425"/>
      <c r="AZ784" s="426"/>
      <c r="DC784" s="222"/>
      <c r="DD784" s="491">
        <f>ROUND(Setup!$AP$6*AB784,0)</f>
        <v>0</v>
      </c>
      <c r="DE784" s="492"/>
      <c r="DF784" s="492"/>
      <c r="DG784" s="492"/>
      <c r="DH784" s="493"/>
      <c r="DI784" s="491">
        <f>ROUND(Setup!$AP$6*AG784,0)</f>
        <v>0</v>
      </c>
      <c r="DJ784" s="492"/>
      <c r="DK784" s="492"/>
      <c r="DL784" s="492"/>
      <c r="DM784" s="493"/>
      <c r="DN784" s="491">
        <f>ROUND(Setup!$AP$6*AL784,0)</f>
        <v>0</v>
      </c>
      <c r="DO784" s="492"/>
      <c r="DP784" s="492"/>
      <c r="DQ784" s="492"/>
      <c r="DR784" s="493"/>
      <c r="DS784" s="491">
        <f>ROUND(Setup!$AP$6*AQ784,0)</f>
        <v>0</v>
      </c>
      <c r="DT784" s="492"/>
      <c r="DU784" s="492"/>
      <c r="DV784" s="492"/>
      <c r="DW784" s="493"/>
      <c r="DX784" s="490">
        <f t="shared" si="82"/>
        <v>0</v>
      </c>
      <c r="DY784" s="314"/>
      <c r="DZ784" s="314"/>
      <c r="EA784" s="314"/>
      <c r="EB784" s="326"/>
      <c r="EC784" s="222"/>
    </row>
    <row r="785" spans="2:133" ht="15" customHeight="1" x14ac:dyDescent="0.2">
      <c r="B785" s="86" t="str">
        <f t="shared" si="78"/>
        <v/>
      </c>
      <c r="C785" s="255"/>
      <c r="D785" s="439"/>
      <c r="E785" s="440"/>
      <c r="F785" s="440"/>
      <c r="G785" s="440"/>
      <c r="H785" s="440"/>
      <c r="I785" s="440"/>
      <c r="J785" s="440"/>
      <c r="K785" s="440"/>
      <c r="L785" s="440"/>
      <c r="M785" s="440"/>
      <c r="N785" s="440"/>
      <c r="O785" s="440"/>
      <c r="P785" s="440"/>
      <c r="Q785" s="441"/>
      <c r="R785" s="442"/>
      <c r="S785" s="443"/>
      <c r="T785" s="443"/>
      <c r="U785" s="443"/>
      <c r="V785" s="443"/>
      <c r="W785" s="443"/>
      <c r="X785" s="443"/>
      <c r="Y785" s="443"/>
      <c r="Z785" s="443"/>
      <c r="AA785" s="443"/>
      <c r="AB785" s="415"/>
      <c r="AC785" s="416"/>
      <c r="AD785" s="416"/>
      <c r="AE785" s="416"/>
      <c r="AF785" s="417"/>
      <c r="AG785" s="415"/>
      <c r="AH785" s="416"/>
      <c r="AI785" s="416"/>
      <c r="AJ785" s="416"/>
      <c r="AK785" s="417"/>
      <c r="AL785" s="415"/>
      <c r="AM785" s="416"/>
      <c r="AN785" s="416"/>
      <c r="AO785" s="416"/>
      <c r="AP785" s="417"/>
      <c r="AQ785" s="415"/>
      <c r="AR785" s="416"/>
      <c r="AS785" s="416"/>
      <c r="AT785" s="416"/>
      <c r="AU785" s="417"/>
      <c r="AV785" s="424">
        <f t="shared" si="81"/>
        <v>0</v>
      </c>
      <c r="AW785" s="425"/>
      <c r="AX785" s="425"/>
      <c r="AY785" s="425"/>
      <c r="AZ785" s="426"/>
      <c r="DC785" s="222"/>
      <c r="DD785" s="491">
        <f>ROUND(Setup!$AP$6*AB785,0)</f>
        <v>0</v>
      </c>
      <c r="DE785" s="492"/>
      <c r="DF785" s="492"/>
      <c r="DG785" s="492"/>
      <c r="DH785" s="493"/>
      <c r="DI785" s="491">
        <f>ROUND(Setup!$AP$6*AG785,0)</f>
        <v>0</v>
      </c>
      <c r="DJ785" s="492"/>
      <c r="DK785" s="492"/>
      <c r="DL785" s="492"/>
      <c r="DM785" s="493"/>
      <c r="DN785" s="491">
        <f>ROUND(Setup!$AP$6*AL785,0)</f>
        <v>0</v>
      </c>
      <c r="DO785" s="492"/>
      <c r="DP785" s="492"/>
      <c r="DQ785" s="492"/>
      <c r="DR785" s="493"/>
      <c r="DS785" s="491">
        <f>ROUND(Setup!$AP$6*AQ785,0)</f>
        <v>0</v>
      </c>
      <c r="DT785" s="492"/>
      <c r="DU785" s="492"/>
      <c r="DV785" s="492"/>
      <c r="DW785" s="493"/>
      <c r="DX785" s="490">
        <f t="shared" si="82"/>
        <v>0</v>
      </c>
      <c r="DY785" s="314"/>
      <c r="DZ785" s="314"/>
      <c r="EA785" s="314"/>
      <c r="EB785" s="326"/>
      <c r="EC785" s="222"/>
    </row>
    <row r="786" spans="2:133" ht="15" customHeight="1" thickBot="1" x14ac:dyDescent="0.25">
      <c r="B786" s="86" t="str">
        <f t="shared" si="78"/>
        <v/>
      </c>
      <c r="C786" s="256"/>
      <c r="D786" s="432"/>
      <c r="E786" s="433"/>
      <c r="F786" s="433"/>
      <c r="G786" s="433"/>
      <c r="H786" s="433"/>
      <c r="I786" s="433"/>
      <c r="J786" s="433"/>
      <c r="K786" s="433"/>
      <c r="L786" s="433"/>
      <c r="M786" s="433"/>
      <c r="N786" s="433"/>
      <c r="O786" s="433"/>
      <c r="P786" s="433"/>
      <c r="Q786" s="434"/>
      <c r="R786" s="435"/>
      <c r="S786" s="436"/>
      <c r="T786" s="436"/>
      <c r="U786" s="436"/>
      <c r="V786" s="436"/>
      <c r="W786" s="436"/>
      <c r="X786" s="436"/>
      <c r="Y786" s="436"/>
      <c r="Z786" s="436"/>
      <c r="AA786" s="468"/>
      <c r="AB786" s="421"/>
      <c r="AC786" s="422"/>
      <c r="AD786" s="422"/>
      <c r="AE786" s="422"/>
      <c r="AF786" s="423"/>
      <c r="AG786" s="421"/>
      <c r="AH786" s="422"/>
      <c r="AI786" s="422"/>
      <c r="AJ786" s="422"/>
      <c r="AK786" s="423"/>
      <c r="AL786" s="421"/>
      <c r="AM786" s="422"/>
      <c r="AN786" s="422"/>
      <c r="AO786" s="422"/>
      <c r="AP786" s="423"/>
      <c r="AQ786" s="421"/>
      <c r="AR786" s="422"/>
      <c r="AS786" s="422"/>
      <c r="AT786" s="422"/>
      <c r="AU786" s="423"/>
      <c r="AV786" s="424">
        <f t="shared" si="81"/>
        <v>0</v>
      </c>
      <c r="AW786" s="425"/>
      <c r="AX786" s="425"/>
      <c r="AY786" s="425"/>
      <c r="AZ786" s="426"/>
      <c r="DC786" s="222"/>
      <c r="DD786" s="491">
        <f>ROUND(Setup!$AP$6*AB786,0)</f>
        <v>0</v>
      </c>
      <c r="DE786" s="492"/>
      <c r="DF786" s="492"/>
      <c r="DG786" s="492"/>
      <c r="DH786" s="493"/>
      <c r="DI786" s="491">
        <f>ROUND(Setup!$AP$6*AG786,0)</f>
        <v>0</v>
      </c>
      <c r="DJ786" s="492"/>
      <c r="DK786" s="492"/>
      <c r="DL786" s="492"/>
      <c r="DM786" s="493"/>
      <c r="DN786" s="491">
        <f>ROUND(Setup!$AP$6*AL786,0)</f>
        <v>0</v>
      </c>
      <c r="DO786" s="492"/>
      <c r="DP786" s="492"/>
      <c r="DQ786" s="492"/>
      <c r="DR786" s="493"/>
      <c r="DS786" s="491">
        <f>ROUND(Setup!$AP$6*AQ786,0)</f>
        <v>0</v>
      </c>
      <c r="DT786" s="492"/>
      <c r="DU786" s="492"/>
      <c r="DV786" s="492"/>
      <c r="DW786" s="493"/>
      <c r="DX786" s="490">
        <f t="shared" si="82"/>
        <v>0</v>
      </c>
      <c r="DY786" s="314"/>
      <c r="DZ786" s="314"/>
      <c r="EA786" s="314"/>
      <c r="EB786" s="326"/>
      <c r="EC786" s="222"/>
    </row>
    <row r="787" spans="2:133" ht="15" customHeight="1" thickTop="1" thickBot="1" x14ac:dyDescent="0.25">
      <c r="C787" s="437" t="str">
        <f>C658&amp;" TOTALT"</f>
        <v xml:space="preserve">  TOTALT</v>
      </c>
      <c r="D787" s="437"/>
      <c r="E787" s="437"/>
      <c r="F787" s="437"/>
      <c r="G787" s="437"/>
      <c r="H787" s="437"/>
      <c r="I787" s="437"/>
      <c r="J787" s="437"/>
      <c r="K787" s="437"/>
      <c r="L787" s="437"/>
      <c r="M787" s="437"/>
      <c r="N787" s="437"/>
      <c r="O787" s="437"/>
      <c r="P787" s="437"/>
      <c r="Q787" s="437"/>
      <c r="R787" s="438"/>
      <c r="S787" s="438"/>
      <c r="T787" s="438"/>
      <c r="U787" s="438"/>
      <c r="V787" s="438"/>
      <c r="W787" s="438"/>
      <c r="X787" s="438"/>
      <c r="Y787" s="438"/>
      <c r="Z787" s="438"/>
      <c r="AA787" s="438"/>
      <c r="AB787" s="431" t="str">
        <f>IF(AC659="","",SUM(AB661:AF786)-(2*SUMIF($R661:$AA786,$EG$94,AB661:AF786)))</f>
        <v/>
      </c>
      <c r="AC787" s="431"/>
      <c r="AD787" s="431"/>
      <c r="AE787" s="431"/>
      <c r="AF787" s="431"/>
      <c r="AG787" s="431" t="str">
        <f>IF(AH659="","",SUM(AG661:AK786)-(2*SUMIF($R661:$AA786,$EG$94,AG661:AK786)))</f>
        <v/>
      </c>
      <c r="AH787" s="431"/>
      <c r="AI787" s="431"/>
      <c r="AJ787" s="431"/>
      <c r="AK787" s="431"/>
      <c r="AL787" s="431" t="str">
        <f>IF(AM659="","",SUM(AL661:AP786)-(2*SUMIF($R661:$AA786,$EG$94,AL661:AP786)))</f>
        <v/>
      </c>
      <c r="AM787" s="431"/>
      <c r="AN787" s="431"/>
      <c r="AO787" s="431"/>
      <c r="AP787" s="431"/>
      <c r="AQ787" s="431" t="str">
        <f>IF(AR659="","",SUM(AQ661:AU786)-(2*SUMIF($R661:$AA786,$EG$94,AQ661:AU786)))</f>
        <v/>
      </c>
      <c r="AR787" s="431"/>
      <c r="AS787" s="431"/>
      <c r="AT787" s="431"/>
      <c r="AU787" s="431"/>
      <c r="AV787" s="431">
        <f>SUM(AB787:AU787)</f>
        <v>0</v>
      </c>
      <c r="AW787" s="431"/>
      <c r="AX787" s="431"/>
      <c r="AY787" s="431"/>
      <c r="AZ787" s="431"/>
      <c r="DC787" s="222"/>
      <c r="DD787" s="494" t="str">
        <f>IF(DE659="","",SUM(DD661:DH786)-(2*SUMIF($R661:$AA786,$EG$94,DD661:DH786)))</f>
        <v/>
      </c>
      <c r="DE787" s="494"/>
      <c r="DF787" s="494"/>
      <c r="DG787" s="494"/>
      <c r="DH787" s="494"/>
      <c r="DI787" s="494" t="str">
        <f>IF(DJ659="","",SUM(DI661:DM786)-(2*SUMIF($R661:$AA786,$EG$94,DI661:DM786)))</f>
        <v/>
      </c>
      <c r="DJ787" s="494"/>
      <c r="DK787" s="494"/>
      <c r="DL787" s="494"/>
      <c r="DM787" s="494"/>
      <c r="DN787" s="494" t="str">
        <f>IF(DO659="","",SUM(DN661:DR786)-(2*SUMIF($R661:$AA786,$EG$94,DN661:DR786)))</f>
        <v/>
      </c>
      <c r="DO787" s="494"/>
      <c r="DP787" s="494"/>
      <c r="DQ787" s="494"/>
      <c r="DR787" s="494"/>
      <c r="DS787" s="494" t="str">
        <f>IF(DT659="","",SUM(DS661:DW786)-(2*SUMIF($R661:$AA786,$EG$94,DS661:DW786)))</f>
        <v/>
      </c>
      <c r="DT787" s="494"/>
      <c r="DU787" s="494"/>
      <c r="DV787" s="494"/>
      <c r="DW787" s="494"/>
      <c r="DX787" s="494">
        <f>SUM(DD787:DW787)</f>
        <v>0</v>
      </c>
      <c r="DY787" s="494"/>
      <c r="DZ787" s="494"/>
      <c r="EA787" s="494"/>
      <c r="EB787" s="494"/>
      <c r="EC787" s="222"/>
    </row>
    <row r="788" spans="2:133" ht="15" customHeight="1" thickTop="1" x14ac:dyDescent="0.2">
      <c r="DC788" s="222"/>
      <c r="EC788" s="222"/>
    </row>
    <row r="789" spans="2:133" ht="15" customHeight="1" thickBot="1" x14ac:dyDescent="0.25">
      <c r="C789" s="446" t="str">
        <f>+Setup!B22&amp;" "&amp;Setup!C22:P22</f>
        <v xml:space="preserve"> </v>
      </c>
      <c r="D789" s="446"/>
      <c r="E789" s="446"/>
      <c r="F789" s="446"/>
      <c r="G789" s="446"/>
      <c r="H789" s="446"/>
      <c r="I789" s="446"/>
      <c r="J789" s="446"/>
      <c r="K789" s="446"/>
      <c r="L789" s="446"/>
      <c r="M789" s="446"/>
      <c r="N789" s="446"/>
      <c r="O789" s="446"/>
      <c r="P789" s="446"/>
      <c r="Q789" s="446"/>
      <c r="DC789" s="222"/>
      <c r="EC789" s="222"/>
    </row>
    <row r="790" spans="2:133" ht="15" customHeight="1" thickTop="1" x14ac:dyDescent="0.2">
      <c r="C790" s="444" t="s">
        <v>45</v>
      </c>
      <c r="D790" s="444" t="s">
        <v>54</v>
      </c>
      <c r="E790" s="444"/>
      <c r="F790" s="444"/>
      <c r="G790" s="444"/>
      <c r="H790" s="444"/>
      <c r="I790" s="444"/>
      <c r="J790" s="444"/>
      <c r="K790" s="444"/>
      <c r="L790" s="444"/>
      <c r="M790" s="444"/>
      <c r="N790" s="444"/>
      <c r="O790" s="444"/>
      <c r="P790" s="444"/>
      <c r="Q790" s="444"/>
      <c r="R790" s="447" t="s">
        <v>73</v>
      </c>
      <c r="S790" s="447"/>
      <c r="T790" s="447"/>
      <c r="U790" s="447"/>
      <c r="V790" s="447"/>
      <c r="W790" s="447"/>
      <c r="X790" s="447"/>
      <c r="Y790" s="447"/>
      <c r="Z790" s="447"/>
      <c r="AA790" s="447"/>
      <c r="AB790" s="225"/>
      <c r="AC790" s="430" t="str">
        <f>IF(Setup!$K$9="","",Setup!$K$9)</f>
        <v/>
      </c>
      <c r="AD790" s="430"/>
      <c r="AE790" s="430"/>
      <c r="AF790" s="430"/>
      <c r="AG790" s="226"/>
      <c r="AH790" s="430" t="str">
        <f>IF(Setup!$K$10="","",Setup!$K$10)</f>
        <v/>
      </c>
      <c r="AI790" s="430"/>
      <c r="AJ790" s="430"/>
      <c r="AK790" s="430"/>
      <c r="AL790" s="226"/>
      <c r="AM790" s="430" t="str">
        <f>IF(Setup!$K$11="","",Setup!$K$11)</f>
        <v/>
      </c>
      <c r="AN790" s="430"/>
      <c r="AO790" s="430"/>
      <c r="AP790" s="430"/>
      <c r="AQ790" s="226"/>
      <c r="AR790" s="430" t="str">
        <f>IF(Setup!$K$12="","",Setup!$K$12)</f>
        <v/>
      </c>
      <c r="AS790" s="430"/>
      <c r="AT790" s="430"/>
      <c r="AU790" s="430"/>
      <c r="AV790" s="227"/>
      <c r="AW790" s="427" t="s">
        <v>14</v>
      </c>
      <c r="AX790" s="427"/>
      <c r="AY790" s="427"/>
      <c r="AZ790" s="427"/>
      <c r="DC790" s="222"/>
      <c r="DD790" s="231"/>
      <c r="DE790" s="489" t="str">
        <f>IF(Setup!$K$9="","",Setup!$K$9)</f>
        <v/>
      </c>
      <c r="DF790" s="489"/>
      <c r="DG790" s="489"/>
      <c r="DH790" s="489"/>
      <c r="DI790" s="232"/>
      <c r="DJ790" s="489" t="str">
        <f>IF(Setup!$K$10="","",Setup!$K$10)</f>
        <v/>
      </c>
      <c r="DK790" s="489"/>
      <c r="DL790" s="489"/>
      <c r="DM790" s="489"/>
      <c r="DN790" s="232"/>
      <c r="DO790" s="489" t="str">
        <f>IF(Setup!$K$11="","",Setup!$K$11)</f>
        <v/>
      </c>
      <c r="DP790" s="489"/>
      <c r="DQ790" s="489"/>
      <c r="DR790" s="489"/>
      <c r="DS790" s="232"/>
      <c r="DT790" s="489" t="str">
        <f>IF(Setup!$K$12="","",Setup!$K$12)</f>
        <v/>
      </c>
      <c r="DU790" s="489"/>
      <c r="DV790" s="489"/>
      <c r="DW790" s="489"/>
      <c r="DX790" s="233"/>
      <c r="DY790" s="486" t="s">
        <v>14</v>
      </c>
      <c r="DZ790" s="486"/>
      <c r="EA790" s="486"/>
      <c r="EB790" s="486"/>
      <c r="EC790" s="222"/>
    </row>
    <row r="791" spans="2:133" ht="15" customHeight="1" thickBot="1" x14ac:dyDescent="0.25">
      <c r="C791" s="445"/>
      <c r="D791" s="445"/>
      <c r="E791" s="445"/>
      <c r="F791" s="445"/>
      <c r="G791" s="445"/>
      <c r="H791" s="445"/>
      <c r="I791" s="445"/>
      <c r="J791" s="445"/>
      <c r="K791" s="445"/>
      <c r="L791" s="445"/>
      <c r="M791" s="445"/>
      <c r="N791" s="445"/>
      <c r="O791" s="445"/>
      <c r="P791" s="445"/>
      <c r="Q791" s="445"/>
      <c r="R791" s="448"/>
      <c r="S791" s="448"/>
      <c r="T791" s="448"/>
      <c r="U791" s="448"/>
      <c r="V791" s="448"/>
      <c r="W791" s="448"/>
      <c r="X791" s="448"/>
      <c r="Y791" s="448"/>
      <c r="Z791" s="448"/>
      <c r="AA791" s="448"/>
      <c r="AB791" s="234"/>
      <c r="AC791" s="429" t="str">
        <f>IF(AC790="","","Kostn.")</f>
        <v/>
      </c>
      <c r="AD791" s="429"/>
      <c r="AE791" s="429"/>
      <c r="AF791" s="429"/>
      <c r="AG791" s="234"/>
      <c r="AH791" s="429" t="str">
        <f>IF(AH790="","","Kostn.")</f>
        <v/>
      </c>
      <c r="AI791" s="429"/>
      <c r="AJ791" s="429"/>
      <c r="AK791" s="429"/>
      <c r="AL791" s="234"/>
      <c r="AM791" s="429" t="str">
        <f>IF(AM790="","","Kostn.")</f>
        <v/>
      </c>
      <c r="AN791" s="429"/>
      <c r="AO791" s="429"/>
      <c r="AP791" s="429"/>
      <c r="AQ791" s="234"/>
      <c r="AR791" s="429" t="str">
        <f>IF(AR790="","","Kostn.")</f>
        <v/>
      </c>
      <c r="AS791" s="429"/>
      <c r="AT791" s="429"/>
      <c r="AU791" s="429"/>
      <c r="AV791" s="235"/>
      <c r="AW791" s="428"/>
      <c r="AX791" s="428"/>
      <c r="AY791" s="428"/>
      <c r="AZ791" s="428"/>
      <c r="DC791" s="222"/>
      <c r="DD791" s="236"/>
      <c r="DE791" s="488" t="str">
        <f>IF(DE790="","","Kostn.")</f>
        <v/>
      </c>
      <c r="DF791" s="488"/>
      <c r="DG791" s="488"/>
      <c r="DH791" s="488"/>
      <c r="DI791" s="236"/>
      <c r="DJ791" s="488" t="str">
        <f>IF(DJ790="","","Kostn.")</f>
        <v/>
      </c>
      <c r="DK791" s="488"/>
      <c r="DL791" s="488"/>
      <c r="DM791" s="488"/>
      <c r="DN791" s="236"/>
      <c r="DO791" s="488" t="str">
        <f>IF(DO790="","","Kostn.")</f>
        <v/>
      </c>
      <c r="DP791" s="488"/>
      <c r="DQ791" s="488"/>
      <c r="DR791" s="488"/>
      <c r="DS791" s="236"/>
      <c r="DT791" s="488" t="str">
        <f>IF(DT790="","","Kostn.")</f>
        <v/>
      </c>
      <c r="DU791" s="488"/>
      <c r="DV791" s="488"/>
      <c r="DW791" s="488"/>
      <c r="DX791" s="237"/>
      <c r="DY791" s="487"/>
      <c r="DZ791" s="487"/>
      <c r="EA791" s="487"/>
      <c r="EB791" s="487"/>
      <c r="EC791" s="222"/>
    </row>
    <row r="792" spans="2:133" ht="15" customHeight="1" thickTop="1" x14ac:dyDescent="0.2">
      <c r="B792" s="86" t="str">
        <f>IF(C792="","",VLOOKUP(C792,$CP$11:$CQ$152,2,FALSE))</f>
        <v/>
      </c>
      <c r="C792" s="245"/>
      <c r="D792" s="469"/>
      <c r="E792" s="414"/>
      <c r="F792" s="414"/>
      <c r="G792" s="414"/>
      <c r="H792" s="414"/>
      <c r="I792" s="414"/>
      <c r="J792" s="414"/>
      <c r="K792" s="414"/>
      <c r="L792" s="414"/>
      <c r="M792" s="414"/>
      <c r="N792" s="414"/>
      <c r="O792" s="414"/>
      <c r="P792" s="414"/>
      <c r="Q792" s="470"/>
      <c r="R792" s="455"/>
      <c r="S792" s="456"/>
      <c r="T792" s="456"/>
      <c r="U792" s="456"/>
      <c r="V792" s="456"/>
      <c r="W792" s="456"/>
      <c r="X792" s="456"/>
      <c r="Y792" s="456"/>
      <c r="Z792" s="456"/>
      <c r="AA792" s="456"/>
      <c r="AB792" s="452"/>
      <c r="AC792" s="453"/>
      <c r="AD792" s="453"/>
      <c r="AE792" s="453"/>
      <c r="AF792" s="454"/>
      <c r="AG792" s="452"/>
      <c r="AH792" s="453"/>
      <c r="AI792" s="453"/>
      <c r="AJ792" s="453"/>
      <c r="AK792" s="454"/>
      <c r="AL792" s="452"/>
      <c r="AM792" s="453"/>
      <c r="AN792" s="453"/>
      <c r="AO792" s="453"/>
      <c r="AP792" s="454"/>
      <c r="AQ792" s="452"/>
      <c r="AR792" s="453"/>
      <c r="AS792" s="453"/>
      <c r="AT792" s="453"/>
      <c r="AU792" s="454"/>
      <c r="AV792" s="477">
        <f>ROUND((SUM(AB792:AU792)),0)</f>
        <v>0</v>
      </c>
      <c r="AW792" s="478"/>
      <c r="AX792" s="478"/>
      <c r="AY792" s="478"/>
      <c r="AZ792" s="479"/>
      <c r="DC792" s="222"/>
      <c r="DD792" s="491">
        <f>ROUND(Setup!$AP$6*AB792,0)</f>
        <v>0</v>
      </c>
      <c r="DE792" s="492"/>
      <c r="DF792" s="492"/>
      <c r="DG792" s="492"/>
      <c r="DH792" s="493"/>
      <c r="DI792" s="491">
        <f>ROUND(Setup!$AP$6*AG792,0)</f>
        <v>0</v>
      </c>
      <c r="DJ792" s="492"/>
      <c r="DK792" s="492"/>
      <c r="DL792" s="492"/>
      <c r="DM792" s="493"/>
      <c r="DN792" s="491">
        <f>ROUND(Setup!$AP$6*AL792,0)</f>
        <v>0</v>
      </c>
      <c r="DO792" s="492"/>
      <c r="DP792" s="492"/>
      <c r="DQ792" s="492"/>
      <c r="DR792" s="493"/>
      <c r="DS792" s="491">
        <f>ROUND(Setup!$AP$6*AQ792,0)</f>
        <v>0</v>
      </c>
      <c r="DT792" s="492"/>
      <c r="DU792" s="492"/>
      <c r="DV792" s="492"/>
      <c r="DW792" s="493"/>
      <c r="DX792" s="316">
        <f>ROUND((SUM(DD792:DW792)),0)</f>
        <v>0</v>
      </c>
      <c r="DY792" s="286"/>
      <c r="DZ792" s="286"/>
      <c r="EA792" s="286"/>
      <c r="EB792" s="295"/>
      <c r="EC792" s="222"/>
    </row>
    <row r="793" spans="2:133" ht="15" customHeight="1" x14ac:dyDescent="0.2">
      <c r="B793" s="86" t="str">
        <f t="shared" ref="B793:B856" si="83">IF(C793="","",VLOOKUP(C793,$CP$11:$CQ$152,2,FALSE))</f>
        <v/>
      </c>
      <c r="C793" s="255"/>
      <c r="D793" s="439"/>
      <c r="E793" s="440"/>
      <c r="F793" s="440"/>
      <c r="G793" s="440"/>
      <c r="H793" s="440"/>
      <c r="I793" s="440"/>
      <c r="J793" s="440"/>
      <c r="K793" s="440"/>
      <c r="L793" s="440"/>
      <c r="M793" s="440"/>
      <c r="N793" s="440"/>
      <c r="O793" s="440"/>
      <c r="P793" s="440"/>
      <c r="Q793" s="441"/>
      <c r="R793" s="442"/>
      <c r="S793" s="443"/>
      <c r="T793" s="443"/>
      <c r="U793" s="443"/>
      <c r="V793" s="443"/>
      <c r="W793" s="443"/>
      <c r="X793" s="443"/>
      <c r="Y793" s="443"/>
      <c r="Z793" s="443"/>
      <c r="AA793" s="443"/>
      <c r="AB793" s="415"/>
      <c r="AC793" s="416"/>
      <c r="AD793" s="416"/>
      <c r="AE793" s="416"/>
      <c r="AF793" s="417"/>
      <c r="AG793" s="415"/>
      <c r="AH793" s="416"/>
      <c r="AI793" s="416"/>
      <c r="AJ793" s="416"/>
      <c r="AK793" s="417"/>
      <c r="AL793" s="415"/>
      <c r="AM793" s="416"/>
      <c r="AN793" s="416"/>
      <c r="AO793" s="416"/>
      <c r="AP793" s="417"/>
      <c r="AQ793" s="415"/>
      <c r="AR793" s="416"/>
      <c r="AS793" s="416"/>
      <c r="AT793" s="416"/>
      <c r="AU793" s="417"/>
      <c r="AV793" s="424">
        <f t="shared" ref="AV793:AV856" si="84">ROUND((SUM(AB793:AU793)),0)</f>
        <v>0</v>
      </c>
      <c r="AW793" s="425"/>
      <c r="AX793" s="425"/>
      <c r="AY793" s="425"/>
      <c r="AZ793" s="426"/>
      <c r="DC793" s="222"/>
      <c r="DD793" s="491">
        <f>ROUND(Setup!$AP$6*AB793,0)</f>
        <v>0</v>
      </c>
      <c r="DE793" s="492"/>
      <c r="DF793" s="492"/>
      <c r="DG793" s="492"/>
      <c r="DH793" s="493"/>
      <c r="DI793" s="491">
        <f>ROUND(Setup!$AP$6*AG793,0)</f>
        <v>0</v>
      </c>
      <c r="DJ793" s="492"/>
      <c r="DK793" s="492"/>
      <c r="DL793" s="492"/>
      <c r="DM793" s="493"/>
      <c r="DN793" s="491">
        <f>ROUND(Setup!$AP$6*AL793,0)</f>
        <v>0</v>
      </c>
      <c r="DO793" s="492"/>
      <c r="DP793" s="492"/>
      <c r="DQ793" s="492"/>
      <c r="DR793" s="493"/>
      <c r="DS793" s="491">
        <f>ROUND(Setup!$AP$6*AQ793,0)</f>
        <v>0</v>
      </c>
      <c r="DT793" s="492"/>
      <c r="DU793" s="492"/>
      <c r="DV793" s="492"/>
      <c r="DW793" s="493"/>
      <c r="DX793" s="490">
        <f t="shared" ref="DX793:DX856" si="85">ROUND((SUM(DD793:DW793)),0)</f>
        <v>0</v>
      </c>
      <c r="DY793" s="314"/>
      <c r="DZ793" s="314"/>
      <c r="EA793" s="314"/>
      <c r="EB793" s="326"/>
      <c r="EC793" s="222"/>
    </row>
    <row r="794" spans="2:133" ht="15" customHeight="1" x14ac:dyDescent="0.2">
      <c r="B794" s="86" t="str">
        <f t="shared" si="83"/>
        <v/>
      </c>
      <c r="C794" s="255"/>
      <c r="D794" s="439"/>
      <c r="E794" s="440"/>
      <c r="F794" s="440"/>
      <c r="G794" s="440"/>
      <c r="H794" s="440"/>
      <c r="I794" s="440"/>
      <c r="J794" s="440"/>
      <c r="K794" s="440"/>
      <c r="L794" s="440"/>
      <c r="M794" s="440"/>
      <c r="N794" s="440"/>
      <c r="O794" s="440"/>
      <c r="P794" s="440"/>
      <c r="Q794" s="441"/>
      <c r="R794" s="442"/>
      <c r="S794" s="443"/>
      <c r="T794" s="443"/>
      <c r="U794" s="443"/>
      <c r="V794" s="443"/>
      <c r="W794" s="443"/>
      <c r="X794" s="443"/>
      <c r="Y794" s="443"/>
      <c r="Z794" s="443"/>
      <c r="AA794" s="443"/>
      <c r="AB794" s="415"/>
      <c r="AC794" s="416"/>
      <c r="AD794" s="416"/>
      <c r="AE794" s="416"/>
      <c r="AF794" s="417"/>
      <c r="AG794" s="415"/>
      <c r="AH794" s="416"/>
      <c r="AI794" s="416"/>
      <c r="AJ794" s="416"/>
      <c r="AK794" s="417"/>
      <c r="AL794" s="415"/>
      <c r="AM794" s="416"/>
      <c r="AN794" s="416"/>
      <c r="AO794" s="416"/>
      <c r="AP794" s="417"/>
      <c r="AQ794" s="415"/>
      <c r="AR794" s="416"/>
      <c r="AS794" s="416"/>
      <c r="AT794" s="416"/>
      <c r="AU794" s="417"/>
      <c r="AV794" s="424">
        <f t="shared" si="84"/>
        <v>0</v>
      </c>
      <c r="AW794" s="425"/>
      <c r="AX794" s="425"/>
      <c r="AY794" s="425"/>
      <c r="AZ794" s="426"/>
      <c r="DC794" s="222"/>
      <c r="DD794" s="491">
        <f>ROUND(Setup!$AP$6*AB794,0)</f>
        <v>0</v>
      </c>
      <c r="DE794" s="492"/>
      <c r="DF794" s="492"/>
      <c r="DG794" s="492"/>
      <c r="DH794" s="493"/>
      <c r="DI794" s="491">
        <f>ROUND(Setup!$AP$6*AG794,0)</f>
        <v>0</v>
      </c>
      <c r="DJ794" s="492"/>
      <c r="DK794" s="492"/>
      <c r="DL794" s="492"/>
      <c r="DM794" s="493"/>
      <c r="DN794" s="491">
        <f>ROUND(Setup!$AP$6*AL794,0)</f>
        <v>0</v>
      </c>
      <c r="DO794" s="492"/>
      <c r="DP794" s="492"/>
      <c r="DQ794" s="492"/>
      <c r="DR794" s="493"/>
      <c r="DS794" s="491">
        <f>ROUND(Setup!$AP$6*AQ794,0)</f>
        <v>0</v>
      </c>
      <c r="DT794" s="492"/>
      <c r="DU794" s="492"/>
      <c r="DV794" s="492"/>
      <c r="DW794" s="493"/>
      <c r="DX794" s="490">
        <f t="shared" si="85"/>
        <v>0</v>
      </c>
      <c r="DY794" s="314"/>
      <c r="DZ794" s="314"/>
      <c r="EA794" s="314"/>
      <c r="EB794" s="326"/>
      <c r="EC794" s="222"/>
    </row>
    <row r="795" spans="2:133" ht="15" customHeight="1" x14ac:dyDescent="0.2">
      <c r="B795" s="86" t="str">
        <f t="shared" si="83"/>
        <v/>
      </c>
      <c r="C795" s="255"/>
      <c r="D795" s="439"/>
      <c r="E795" s="440"/>
      <c r="F795" s="440"/>
      <c r="G795" s="440"/>
      <c r="H795" s="440"/>
      <c r="I795" s="440"/>
      <c r="J795" s="440"/>
      <c r="K795" s="440"/>
      <c r="L795" s="440"/>
      <c r="M795" s="440"/>
      <c r="N795" s="440"/>
      <c r="O795" s="440"/>
      <c r="P795" s="440"/>
      <c r="Q795" s="441"/>
      <c r="R795" s="442"/>
      <c r="S795" s="443"/>
      <c r="T795" s="443"/>
      <c r="U795" s="443"/>
      <c r="V795" s="443"/>
      <c r="W795" s="443"/>
      <c r="X795" s="443"/>
      <c r="Y795" s="443"/>
      <c r="Z795" s="443"/>
      <c r="AA795" s="443"/>
      <c r="AB795" s="415"/>
      <c r="AC795" s="416"/>
      <c r="AD795" s="416"/>
      <c r="AE795" s="416"/>
      <c r="AF795" s="417"/>
      <c r="AG795" s="415"/>
      <c r="AH795" s="416"/>
      <c r="AI795" s="416"/>
      <c r="AJ795" s="416"/>
      <c r="AK795" s="417"/>
      <c r="AL795" s="415"/>
      <c r="AM795" s="416"/>
      <c r="AN795" s="416"/>
      <c r="AO795" s="416"/>
      <c r="AP795" s="417"/>
      <c r="AQ795" s="415"/>
      <c r="AR795" s="416"/>
      <c r="AS795" s="416"/>
      <c r="AT795" s="416"/>
      <c r="AU795" s="417"/>
      <c r="AV795" s="424">
        <f t="shared" si="84"/>
        <v>0</v>
      </c>
      <c r="AW795" s="425"/>
      <c r="AX795" s="425"/>
      <c r="AY795" s="425"/>
      <c r="AZ795" s="426"/>
      <c r="DC795" s="222"/>
      <c r="DD795" s="491">
        <f>ROUND(Setup!$AP$6*AB795,0)</f>
        <v>0</v>
      </c>
      <c r="DE795" s="492"/>
      <c r="DF795" s="492"/>
      <c r="DG795" s="492"/>
      <c r="DH795" s="493"/>
      <c r="DI795" s="491">
        <f>ROUND(Setup!$AP$6*AG795,0)</f>
        <v>0</v>
      </c>
      <c r="DJ795" s="492"/>
      <c r="DK795" s="492"/>
      <c r="DL795" s="492"/>
      <c r="DM795" s="493"/>
      <c r="DN795" s="491">
        <f>ROUND(Setup!$AP$6*AL795,0)</f>
        <v>0</v>
      </c>
      <c r="DO795" s="492"/>
      <c r="DP795" s="492"/>
      <c r="DQ795" s="492"/>
      <c r="DR795" s="493"/>
      <c r="DS795" s="491">
        <f>ROUND(Setup!$AP$6*AQ795,0)</f>
        <v>0</v>
      </c>
      <c r="DT795" s="492"/>
      <c r="DU795" s="492"/>
      <c r="DV795" s="492"/>
      <c r="DW795" s="493"/>
      <c r="DX795" s="490">
        <f t="shared" si="85"/>
        <v>0</v>
      </c>
      <c r="DY795" s="314"/>
      <c r="DZ795" s="314"/>
      <c r="EA795" s="314"/>
      <c r="EB795" s="326"/>
      <c r="EC795" s="222"/>
    </row>
    <row r="796" spans="2:133" ht="15" customHeight="1" x14ac:dyDescent="0.2">
      <c r="B796" s="86" t="str">
        <f t="shared" si="83"/>
        <v/>
      </c>
      <c r="C796" s="255"/>
      <c r="D796" s="439"/>
      <c r="E796" s="440"/>
      <c r="F796" s="440"/>
      <c r="G796" s="440"/>
      <c r="H796" s="440"/>
      <c r="I796" s="440"/>
      <c r="J796" s="440"/>
      <c r="K796" s="440"/>
      <c r="L796" s="440"/>
      <c r="M796" s="440"/>
      <c r="N796" s="440"/>
      <c r="O796" s="440"/>
      <c r="P796" s="440"/>
      <c r="Q796" s="441"/>
      <c r="R796" s="442"/>
      <c r="S796" s="443"/>
      <c r="T796" s="443"/>
      <c r="U796" s="443"/>
      <c r="V796" s="443"/>
      <c r="W796" s="443"/>
      <c r="X796" s="443"/>
      <c r="Y796" s="443"/>
      <c r="Z796" s="443"/>
      <c r="AA796" s="443"/>
      <c r="AB796" s="415"/>
      <c r="AC796" s="416"/>
      <c r="AD796" s="416"/>
      <c r="AE796" s="416"/>
      <c r="AF796" s="417"/>
      <c r="AG796" s="415"/>
      <c r="AH796" s="416"/>
      <c r="AI796" s="416"/>
      <c r="AJ796" s="416"/>
      <c r="AK796" s="417"/>
      <c r="AL796" s="415"/>
      <c r="AM796" s="416"/>
      <c r="AN796" s="416"/>
      <c r="AO796" s="416"/>
      <c r="AP796" s="417"/>
      <c r="AQ796" s="415"/>
      <c r="AR796" s="416"/>
      <c r="AS796" s="416"/>
      <c r="AT796" s="416"/>
      <c r="AU796" s="417"/>
      <c r="AV796" s="424">
        <f t="shared" si="84"/>
        <v>0</v>
      </c>
      <c r="AW796" s="425"/>
      <c r="AX796" s="425"/>
      <c r="AY796" s="425"/>
      <c r="AZ796" s="426"/>
      <c r="DC796" s="222"/>
      <c r="DD796" s="491">
        <f>ROUND(Setup!$AP$6*AB796,0)</f>
        <v>0</v>
      </c>
      <c r="DE796" s="492"/>
      <c r="DF796" s="492"/>
      <c r="DG796" s="492"/>
      <c r="DH796" s="493"/>
      <c r="DI796" s="491">
        <f>ROUND(Setup!$AP$6*AG796,0)</f>
        <v>0</v>
      </c>
      <c r="DJ796" s="492"/>
      <c r="DK796" s="492"/>
      <c r="DL796" s="492"/>
      <c r="DM796" s="493"/>
      <c r="DN796" s="491">
        <f>ROUND(Setup!$AP$6*AL796,0)</f>
        <v>0</v>
      </c>
      <c r="DO796" s="492"/>
      <c r="DP796" s="492"/>
      <c r="DQ796" s="492"/>
      <c r="DR796" s="493"/>
      <c r="DS796" s="491">
        <f>ROUND(Setup!$AP$6*AQ796,0)</f>
        <v>0</v>
      </c>
      <c r="DT796" s="492"/>
      <c r="DU796" s="492"/>
      <c r="DV796" s="492"/>
      <c r="DW796" s="493"/>
      <c r="DX796" s="490">
        <f t="shared" si="85"/>
        <v>0</v>
      </c>
      <c r="DY796" s="314"/>
      <c r="DZ796" s="314"/>
      <c r="EA796" s="314"/>
      <c r="EB796" s="326"/>
      <c r="EC796" s="222"/>
    </row>
    <row r="797" spans="2:133" ht="15" customHeight="1" x14ac:dyDescent="0.2">
      <c r="B797" s="86" t="str">
        <f t="shared" si="83"/>
        <v/>
      </c>
      <c r="C797" s="255"/>
      <c r="D797" s="439"/>
      <c r="E797" s="440"/>
      <c r="F797" s="440"/>
      <c r="G797" s="440"/>
      <c r="H797" s="440"/>
      <c r="I797" s="440"/>
      <c r="J797" s="440"/>
      <c r="K797" s="440"/>
      <c r="L797" s="440"/>
      <c r="M797" s="440"/>
      <c r="N797" s="440"/>
      <c r="O797" s="440"/>
      <c r="P797" s="440"/>
      <c r="Q797" s="441"/>
      <c r="R797" s="442"/>
      <c r="S797" s="443"/>
      <c r="T797" s="443"/>
      <c r="U797" s="443"/>
      <c r="V797" s="443"/>
      <c r="W797" s="443"/>
      <c r="X797" s="443"/>
      <c r="Y797" s="443"/>
      <c r="Z797" s="443"/>
      <c r="AA797" s="443"/>
      <c r="AB797" s="415"/>
      <c r="AC797" s="416"/>
      <c r="AD797" s="416"/>
      <c r="AE797" s="416"/>
      <c r="AF797" s="417"/>
      <c r="AG797" s="415"/>
      <c r="AH797" s="416"/>
      <c r="AI797" s="416"/>
      <c r="AJ797" s="416"/>
      <c r="AK797" s="417"/>
      <c r="AL797" s="415"/>
      <c r="AM797" s="416"/>
      <c r="AN797" s="416"/>
      <c r="AO797" s="416"/>
      <c r="AP797" s="417"/>
      <c r="AQ797" s="415"/>
      <c r="AR797" s="416"/>
      <c r="AS797" s="416"/>
      <c r="AT797" s="416"/>
      <c r="AU797" s="417"/>
      <c r="AV797" s="424">
        <f t="shared" si="84"/>
        <v>0</v>
      </c>
      <c r="AW797" s="425"/>
      <c r="AX797" s="425"/>
      <c r="AY797" s="425"/>
      <c r="AZ797" s="426"/>
      <c r="DC797" s="222"/>
      <c r="DD797" s="491">
        <f>ROUND(Setup!$AP$6*AB797,0)</f>
        <v>0</v>
      </c>
      <c r="DE797" s="492"/>
      <c r="DF797" s="492"/>
      <c r="DG797" s="492"/>
      <c r="DH797" s="493"/>
      <c r="DI797" s="491">
        <f>ROUND(Setup!$AP$6*AG797,0)</f>
        <v>0</v>
      </c>
      <c r="DJ797" s="492"/>
      <c r="DK797" s="492"/>
      <c r="DL797" s="492"/>
      <c r="DM797" s="493"/>
      <c r="DN797" s="491">
        <f>ROUND(Setup!$AP$6*AL797,0)</f>
        <v>0</v>
      </c>
      <c r="DO797" s="492"/>
      <c r="DP797" s="492"/>
      <c r="DQ797" s="492"/>
      <c r="DR797" s="493"/>
      <c r="DS797" s="491">
        <f>ROUND(Setup!$AP$6*AQ797,0)</f>
        <v>0</v>
      </c>
      <c r="DT797" s="492"/>
      <c r="DU797" s="492"/>
      <c r="DV797" s="492"/>
      <c r="DW797" s="493"/>
      <c r="DX797" s="490">
        <f t="shared" si="85"/>
        <v>0</v>
      </c>
      <c r="DY797" s="314"/>
      <c r="DZ797" s="314"/>
      <c r="EA797" s="314"/>
      <c r="EB797" s="326"/>
      <c r="EC797" s="222"/>
    </row>
    <row r="798" spans="2:133" ht="15" customHeight="1" x14ac:dyDescent="0.2">
      <c r="B798" s="86" t="str">
        <f t="shared" si="83"/>
        <v/>
      </c>
      <c r="C798" s="255"/>
      <c r="D798" s="439"/>
      <c r="E798" s="440"/>
      <c r="F798" s="440"/>
      <c r="G798" s="440"/>
      <c r="H798" s="440"/>
      <c r="I798" s="440"/>
      <c r="J798" s="440"/>
      <c r="K798" s="440"/>
      <c r="L798" s="440"/>
      <c r="M798" s="440"/>
      <c r="N798" s="440"/>
      <c r="O798" s="440"/>
      <c r="P798" s="440"/>
      <c r="Q798" s="441"/>
      <c r="R798" s="442"/>
      <c r="S798" s="443"/>
      <c r="T798" s="443"/>
      <c r="U798" s="443"/>
      <c r="V798" s="443"/>
      <c r="W798" s="443"/>
      <c r="X798" s="443"/>
      <c r="Y798" s="443"/>
      <c r="Z798" s="443"/>
      <c r="AA798" s="443"/>
      <c r="AB798" s="415"/>
      <c r="AC798" s="416"/>
      <c r="AD798" s="416"/>
      <c r="AE798" s="416"/>
      <c r="AF798" s="417"/>
      <c r="AG798" s="415"/>
      <c r="AH798" s="416"/>
      <c r="AI798" s="416"/>
      <c r="AJ798" s="416"/>
      <c r="AK798" s="417"/>
      <c r="AL798" s="415"/>
      <c r="AM798" s="416"/>
      <c r="AN798" s="416"/>
      <c r="AO798" s="416"/>
      <c r="AP798" s="417"/>
      <c r="AQ798" s="415"/>
      <c r="AR798" s="416"/>
      <c r="AS798" s="416"/>
      <c r="AT798" s="416"/>
      <c r="AU798" s="417"/>
      <c r="AV798" s="424">
        <f t="shared" si="84"/>
        <v>0</v>
      </c>
      <c r="AW798" s="425"/>
      <c r="AX798" s="425"/>
      <c r="AY798" s="425"/>
      <c r="AZ798" s="426"/>
      <c r="DC798" s="222"/>
      <c r="DD798" s="491">
        <f>ROUND(Setup!$AP$6*AB798,0)</f>
        <v>0</v>
      </c>
      <c r="DE798" s="492"/>
      <c r="DF798" s="492"/>
      <c r="DG798" s="492"/>
      <c r="DH798" s="493"/>
      <c r="DI798" s="491">
        <f>ROUND(Setup!$AP$6*AG798,0)</f>
        <v>0</v>
      </c>
      <c r="DJ798" s="492"/>
      <c r="DK798" s="492"/>
      <c r="DL798" s="492"/>
      <c r="DM798" s="493"/>
      <c r="DN798" s="491">
        <f>ROUND(Setup!$AP$6*AL798,0)</f>
        <v>0</v>
      </c>
      <c r="DO798" s="492"/>
      <c r="DP798" s="492"/>
      <c r="DQ798" s="492"/>
      <c r="DR798" s="493"/>
      <c r="DS798" s="491">
        <f>ROUND(Setup!$AP$6*AQ798,0)</f>
        <v>0</v>
      </c>
      <c r="DT798" s="492"/>
      <c r="DU798" s="492"/>
      <c r="DV798" s="492"/>
      <c r="DW798" s="493"/>
      <c r="DX798" s="490">
        <f t="shared" si="85"/>
        <v>0</v>
      </c>
      <c r="DY798" s="314"/>
      <c r="DZ798" s="314"/>
      <c r="EA798" s="314"/>
      <c r="EB798" s="326"/>
      <c r="EC798" s="222"/>
    </row>
    <row r="799" spans="2:133" ht="15" customHeight="1" x14ac:dyDescent="0.2">
      <c r="B799" s="86" t="str">
        <f t="shared" si="83"/>
        <v/>
      </c>
      <c r="C799" s="255"/>
      <c r="D799" s="439"/>
      <c r="E799" s="440"/>
      <c r="F799" s="440"/>
      <c r="G799" s="440"/>
      <c r="H799" s="440"/>
      <c r="I799" s="440"/>
      <c r="J799" s="440"/>
      <c r="K799" s="440"/>
      <c r="L799" s="440"/>
      <c r="M799" s="440"/>
      <c r="N799" s="440"/>
      <c r="O799" s="440"/>
      <c r="P799" s="440"/>
      <c r="Q799" s="441"/>
      <c r="R799" s="442"/>
      <c r="S799" s="443"/>
      <c r="T799" s="443"/>
      <c r="U799" s="443"/>
      <c r="V799" s="443"/>
      <c r="W799" s="443"/>
      <c r="X799" s="443"/>
      <c r="Y799" s="443"/>
      <c r="Z799" s="443"/>
      <c r="AA799" s="443"/>
      <c r="AB799" s="415"/>
      <c r="AC799" s="416"/>
      <c r="AD799" s="416"/>
      <c r="AE799" s="416"/>
      <c r="AF799" s="417"/>
      <c r="AG799" s="415"/>
      <c r="AH799" s="416"/>
      <c r="AI799" s="416"/>
      <c r="AJ799" s="416"/>
      <c r="AK799" s="417"/>
      <c r="AL799" s="415"/>
      <c r="AM799" s="416"/>
      <c r="AN799" s="416"/>
      <c r="AO799" s="416"/>
      <c r="AP799" s="417"/>
      <c r="AQ799" s="415"/>
      <c r="AR799" s="416"/>
      <c r="AS799" s="416"/>
      <c r="AT799" s="416"/>
      <c r="AU799" s="417"/>
      <c r="AV799" s="424">
        <f t="shared" si="84"/>
        <v>0</v>
      </c>
      <c r="AW799" s="425"/>
      <c r="AX799" s="425"/>
      <c r="AY799" s="425"/>
      <c r="AZ799" s="426"/>
      <c r="DC799" s="222"/>
      <c r="DD799" s="491">
        <f>ROUND(Setup!$AP$6*AB799,0)</f>
        <v>0</v>
      </c>
      <c r="DE799" s="492"/>
      <c r="DF799" s="492"/>
      <c r="DG799" s="492"/>
      <c r="DH799" s="493"/>
      <c r="DI799" s="491">
        <f>ROUND(Setup!$AP$6*AG799,0)</f>
        <v>0</v>
      </c>
      <c r="DJ799" s="492"/>
      <c r="DK799" s="492"/>
      <c r="DL799" s="492"/>
      <c r="DM799" s="493"/>
      <c r="DN799" s="491">
        <f>ROUND(Setup!$AP$6*AL799,0)</f>
        <v>0</v>
      </c>
      <c r="DO799" s="492"/>
      <c r="DP799" s="492"/>
      <c r="DQ799" s="492"/>
      <c r="DR799" s="493"/>
      <c r="DS799" s="491">
        <f>ROUND(Setup!$AP$6*AQ799,0)</f>
        <v>0</v>
      </c>
      <c r="DT799" s="492"/>
      <c r="DU799" s="492"/>
      <c r="DV799" s="492"/>
      <c r="DW799" s="493"/>
      <c r="DX799" s="490">
        <f t="shared" si="85"/>
        <v>0</v>
      </c>
      <c r="DY799" s="314"/>
      <c r="DZ799" s="314"/>
      <c r="EA799" s="314"/>
      <c r="EB799" s="326"/>
      <c r="EC799" s="222"/>
    </row>
    <row r="800" spans="2:133" ht="15" customHeight="1" x14ac:dyDescent="0.2">
      <c r="B800" s="86" t="str">
        <f t="shared" si="83"/>
        <v/>
      </c>
      <c r="C800" s="255"/>
      <c r="D800" s="439"/>
      <c r="E800" s="440"/>
      <c r="F800" s="440"/>
      <c r="G800" s="440"/>
      <c r="H800" s="440"/>
      <c r="I800" s="440"/>
      <c r="J800" s="440"/>
      <c r="K800" s="440"/>
      <c r="L800" s="440"/>
      <c r="M800" s="440"/>
      <c r="N800" s="440"/>
      <c r="O800" s="440"/>
      <c r="P800" s="440"/>
      <c r="Q800" s="441"/>
      <c r="R800" s="442"/>
      <c r="S800" s="443"/>
      <c r="T800" s="443"/>
      <c r="U800" s="443"/>
      <c r="V800" s="443"/>
      <c r="W800" s="443"/>
      <c r="X800" s="443"/>
      <c r="Y800" s="443"/>
      <c r="Z800" s="443"/>
      <c r="AA800" s="443"/>
      <c r="AB800" s="415"/>
      <c r="AC800" s="416"/>
      <c r="AD800" s="416"/>
      <c r="AE800" s="416"/>
      <c r="AF800" s="417"/>
      <c r="AG800" s="415"/>
      <c r="AH800" s="416"/>
      <c r="AI800" s="416"/>
      <c r="AJ800" s="416"/>
      <c r="AK800" s="417"/>
      <c r="AL800" s="415"/>
      <c r="AM800" s="416"/>
      <c r="AN800" s="416"/>
      <c r="AO800" s="416"/>
      <c r="AP800" s="417"/>
      <c r="AQ800" s="415"/>
      <c r="AR800" s="416"/>
      <c r="AS800" s="416"/>
      <c r="AT800" s="416"/>
      <c r="AU800" s="417"/>
      <c r="AV800" s="424">
        <f t="shared" si="84"/>
        <v>0</v>
      </c>
      <c r="AW800" s="425"/>
      <c r="AX800" s="425"/>
      <c r="AY800" s="425"/>
      <c r="AZ800" s="426"/>
      <c r="DC800" s="222"/>
      <c r="DD800" s="491">
        <f>ROUND(Setup!$AP$6*AB800,0)</f>
        <v>0</v>
      </c>
      <c r="DE800" s="492"/>
      <c r="DF800" s="492"/>
      <c r="DG800" s="492"/>
      <c r="DH800" s="493"/>
      <c r="DI800" s="491">
        <f>ROUND(Setup!$AP$6*AG800,0)</f>
        <v>0</v>
      </c>
      <c r="DJ800" s="492"/>
      <c r="DK800" s="492"/>
      <c r="DL800" s="492"/>
      <c r="DM800" s="493"/>
      <c r="DN800" s="491">
        <f>ROUND(Setup!$AP$6*AL800,0)</f>
        <v>0</v>
      </c>
      <c r="DO800" s="492"/>
      <c r="DP800" s="492"/>
      <c r="DQ800" s="492"/>
      <c r="DR800" s="493"/>
      <c r="DS800" s="491">
        <f>ROUND(Setup!$AP$6*AQ800,0)</f>
        <v>0</v>
      </c>
      <c r="DT800" s="492"/>
      <c r="DU800" s="492"/>
      <c r="DV800" s="492"/>
      <c r="DW800" s="493"/>
      <c r="DX800" s="490">
        <f t="shared" si="85"/>
        <v>0</v>
      </c>
      <c r="DY800" s="314"/>
      <c r="DZ800" s="314"/>
      <c r="EA800" s="314"/>
      <c r="EB800" s="326"/>
      <c r="EC800" s="222"/>
    </row>
    <row r="801" spans="2:133" ht="15" customHeight="1" x14ac:dyDescent="0.2">
      <c r="B801" s="86" t="str">
        <f t="shared" si="83"/>
        <v/>
      </c>
      <c r="C801" s="255"/>
      <c r="D801" s="439"/>
      <c r="E801" s="440"/>
      <c r="F801" s="440"/>
      <c r="G801" s="440"/>
      <c r="H801" s="440"/>
      <c r="I801" s="440"/>
      <c r="J801" s="440"/>
      <c r="K801" s="440"/>
      <c r="L801" s="440"/>
      <c r="M801" s="440"/>
      <c r="N801" s="440"/>
      <c r="O801" s="440"/>
      <c r="P801" s="440"/>
      <c r="Q801" s="441"/>
      <c r="R801" s="442"/>
      <c r="S801" s="443"/>
      <c r="T801" s="443"/>
      <c r="U801" s="443"/>
      <c r="V801" s="443"/>
      <c r="W801" s="443"/>
      <c r="X801" s="443"/>
      <c r="Y801" s="443"/>
      <c r="Z801" s="443"/>
      <c r="AA801" s="443"/>
      <c r="AB801" s="415"/>
      <c r="AC801" s="416"/>
      <c r="AD801" s="416"/>
      <c r="AE801" s="416"/>
      <c r="AF801" s="417"/>
      <c r="AG801" s="415"/>
      <c r="AH801" s="416"/>
      <c r="AI801" s="416"/>
      <c r="AJ801" s="416"/>
      <c r="AK801" s="417"/>
      <c r="AL801" s="415"/>
      <c r="AM801" s="416"/>
      <c r="AN801" s="416"/>
      <c r="AO801" s="416"/>
      <c r="AP801" s="417"/>
      <c r="AQ801" s="415"/>
      <c r="AR801" s="416"/>
      <c r="AS801" s="416"/>
      <c r="AT801" s="416"/>
      <c r="AU801" s="417"/>
      <c r="AV801" s="424">
        <f t="shared" si="84"/>
        <v>0</v>
      </c>
      <c r="AW801" s="425"/>
      <c r="AX801" s="425"/>
      <c r="AY801" s="425"/>
      <c r="AZ801" s="426"/>
      <c r="DC801" s="222"/>
      <c r="DD801" s="491">
        <f>ROUND(Setup!$AP$6*AB801,0)</f>
        <v>0</v>
      </c>
      <c r="DE801" s="492"/>
      <c r="DF801" s="492"/>
      <c r="DG801" s="492"/>
      <c r="DH801" s="493"/>
      <c r="DI801" s="491">
        <f>ROUND(Setup!$AP$6*AG801,0)</f>
        <v>0</v>
      </c>
      <c r="DJ801" s="492"/>
      <c r="DK801" s="492"/>
      <c r="DL801" s="492"/>
      <c r="DM801" s="493"/>
      <c r="DN801" s="491">
        <f>ROUND(Setup!$AP$6*AL801,0)</f>
        <v>0</v>
      </c>
      <c r="DO801" s="492"/>
      <c r="DP801" s="492"/>
      <c r="DQ801" s="492"/>
      <c r="DR801" s="493"/>
      <c r="DS801" s="491">
        <f>ROUND(Setup!$AP$6*AQ801,0)</f>
        <v>0</v>
      </c>
      <c r="DT801" s="492"/>
      <c r="DU801" s="492"/>
      <c r="DV801" s="492"/>
      <c r="DW801" s="493"/>
      <c r="DX801" s="490">
        <f t="shared" si="85"/>
        <v>0</v>
      </c>
      <c r="DY801" s="314"/>
      <c r="DZ801" s="314"/>
      <c r="EA801" s="314"/>
      <c r="EB801" s="326"/>
      <c r="EC801" s="222"/>
    </row>
    <row r="802" spans="2:133" ht="15" customHeight="1" x14ac:dyDescent="0.2">
      <c r="B802" s="86" t="str">
        <f>IF(C802="","",VLOOKUP(C802,$CP$11:$CQ$152,2,FALSE))</f>
        <v/>
      </c>
      <c r="C802" s="255"/>
      <c r="D802" s="439"/>
      <c r="E802" s="440"/>
      <c r="F802" s="440"/>
      <c r="G802" s="440"/>
      <c r="H802" s="440"/>
      <c r="I802" s="440"/>
      <c r="J802" s="440"/>
      <c r="K802" s="440"/>
      <c r="L802" s="440"/>
      <c r="M802" s="440"/>
      <c r="N802" s="440"/>
      <c r="O802" s="440"/>
      <c r="P802" s="440"/>
      <c r="Q802" s="441"/>
      <c r="R802" s="442"/>
      <c r="S802" s="443"/>
      <c r="T802" s="443"/>
      <c r="U802" s="443"/>
      <c r="V802" s="443"/>
      <c r="W802" s="443"/>
      <c r="X802" s="443"/>
      <c r="Y802" s="443"/>
      <c r="Z802" s="443"/>
      <c r="AA802" s="443"/>
      <c r="AB802" s="415"/>
      <c r="AC802" s="416"/>
      <c r="AD802" s="416"/>
      <c r="AE802" s="416"/>
      <c r="AF802" s="417"/>
      <c r="AG802" s="415"/>
      <c r="AH802" s="416"/>
      <c r="AI802" s="416"/>
      <c r="AJ802" s="416"/>
      <c r="AK802" s="417"/>
      <c r="AL802" s="415"/>
      <c r="AM802" s="416"/>
      <c r="AN802" s="416"/>
      <c r="AO802" s="416"/>
      <c r="AP802" s="417"/>
      <c r="AQ802" s="415"/>
      <c r="AR802" s="416"/>
      <c r="AS802" s="416"/>
      <c r="AT802" s="416"/>
      <c r="AU802" s="417"/>
      <c r="AV802" s="424">
        <f t="shared" si="84"/>
        <v>0</v>
      </c>
      <c r="AW802" s="425"/>
      <c r="AX802" s="425"/>
      <c r="AY802" s="425"/>
      <c r="AZ802" s="426"/>
      <c r="DC802" s="222"/>
      <c r="DD802" s="491">
        <f>ROUND(Setup!$AP$6*AB802,0)</f>
        <v>0</v>
      </c>
      <c r="DE802" s="492"/>
      <c r="DF802" s="492"/>
      <c r="DG802" s="492"/>
      <c r="DH802" s="493"/>
      <c r="DI802" s="491">
        <f>ROUND(Setup!$AP$6*AG802,0)</f>
        <v>0</v>
      </c>
      <c r="DJ802" s="492"/>
      <c r="DK802" s="492"/>
      <c r="DL802" s="492"/>
      <c r="DM802" s="493"/>
      <c r="DN802" s="491">
        <f>ROUND(Setup!$AP$6*AL802,0)</f>
        <v>0</v>
      </c>
      <c r="DO802" s="492"/>
      <c r="DP802" s="492"/>
      <c r="DQ802" s="492"/>
      <c r="DR802" s="493"/>
      <c r="DS802" s="491">
        <f>ROUND(Setup!$AP$6*AQ802,0)</f>
        <v>0</v>
      </c>
      <c r="DT802" s="492"/>
      <c r="DU802" s="492"/>
      <c r="DV802" s="492"/>
      <c r="DW802" s="493"/>
      <c r="DX802" s="490">
        <f t="shared" si="85"/>
        <v>0</v>
      </c>
      <c r="DY802" s="314"/>
      <c r="DZ802" s="314"/>
      <c r="EA802" s="314"/>
      <c r="EB802" s="326"/>
      <c r="EC802" s="222"/>
    </row>
    <row r="803" spans="2:133" ht="15" customHeight="1" x14ac:dyDescent="0.2">
      <c r="B803" s="86" t="str">
        <f t="shared" si="83"/>
        <v/>
      </c>
      <c r="C803" s="255"/>
      <c r="D803" s="439"/>
      <c r="E803" s="440"/>
      <c r="F803" s="440"/>
      <c r="G803" s="440"/>
      <c r="H803" s="440"/>
      <c r="I803" s="440"/>
      <c r="J803" s="440"/>
      <c r="K803" s="440"/>
      <c r="L803" s="440"/>
      <c r="M803" s="440"/>
      <c r="N803" s="440"/>
      <c r="O803" s="440"/>
      <c r="P803" s="440"/>
      <c r="Q803" s="441"/>
      <c r="R803" s="442"/>
      <c r="S803" s="443"/>
      <c r="T803" s="443"/>
      <c r="U803" s="443"/>
      <c r="V803" s="443"/>
      <c r="W803" s="443"/>
      <c r="X803" s="443"/>
      <c r="Y803" s="443"/>
      <c r="Z803" s="443"/>
      <c r="AA803" s="443"/>
      <c r="AB803" s="415"/>
      <c r="AC803" s="416"/>
      <c r="AD803" s="416"/>
      <c r="AE803" s="416"/>
      <c r="AF803" s="417"/>
      <c r="AG803" s="415"/>
      <c r="AH803" s="416"/>
      <c r="AI803" s="416"/>
      <c r="AJ803" s="416"/>
      <c r="AK803" s="417"/>
      <c r="AL803" s="415"/>
      <c r="AM803" s="416"/>
      <c r="AN803" s="416"/>
      <c r="AO803" s="416"/>
      <c r="AP803" s="417"/>
      <c r="AQ803" s="415"/>
      <c r="AR803" s="416"/>
      <c r="AS803" s="416"/>
      <c r="AT803" s="416"/>
      <c r="AU803" s="417"/>
      <c r="AV803" s="424">
        <f t="shared" si="84"/>
        <v>0</v>
      </c>
      <c r="AW803" s="425"/>
      <c r="AX803" s="425"/>
      <c r="AY803" s="425"/>
      <c r="AZ803" s="426"/>
      <c r="DC803" s="222"/>
      <c r="DD803" s="491">
        <f>ROUND(Setup!$AP$6*AB803,0)</f>
        <v>0</v>
      </c>
      <c r="DE803" s="492"/>
      <c r="DF803" s="492"/>
      <c r="DG803" s="492"/>
      <c r="DH803" s="493"/>
      <c r="DI803" s="491">
        <f>ROUND(Setup!$AP$6*AG803,0)</f>
        <v>0</v>
      </c>
      <c r="DJ803" s="492"/>
      <c r="DK803" s="492"/>
      <c r="DL803" s="492"/>
      <c r="DM803" s="493"/>
      <c r="DN803" s="491">
        <f>ROUND(Setup!$AP$6*AL803,0)</f>
        <v>0</v>
      </c>
      <c r="DO803" s="492"/>
      <c r="DP803" s="492"/>
      <c r="DQ803" s="492"/>
      <c r="DR803" s="493"/>
      <c r="DS803" s="491">
        <f>ROUND(Setup!$AP$6*AQ803,0)</f>
        <v>0</v>
      </c>
      <c r="DT803" s="492"/>
      <c r="DU803" s="492"/>
      <c r="DV803" s="492"/>
      <c r="DW803" s="493"/>
      <c r="DX803" s="490">
        <f t="shared" si="85"/>
        <v>0</v>
      </c>
      <c r="DY803" s="314"/>
      <c r="DZ803" s="314"/>
      <c r="EA803" s="314"/>
      <c r="EB803" s="326"/>
      <c r="EC803" s="222"/>
    </row>
    <row r="804" spans="2:133" ht="15" customHeight="1" x14ac:dyDescent="0.2">
      <c r="B804" s="86" t="str">
        <f t="shared" si="83"/>
        <v/>
      </c>
      <c r="C804" s="255"/>
      <c r="D804" s="439"/>
      <c r="E804" s="440"/>
      <c r="F804" s="440"/>
      <c r="G804" s="440"/>
      <c r="H804" s="440"/>
      <c r="I804" s="440"/>
      <c r="J804" s="440"/>
      <c r="K804" s="440"/>
      <c r="L804" s="440"/>
      <c r="M804" s="440"/>
      <c r="N804" s="440"/>
      <c r="O804" s="440"/>
      <c r="P804" s="440"/>
      <c r="Q804" s="441"/>
      <c r="R804" s="442"/>
      <c r="S804" s="443"/>
      <c r="T804" s="443"/>
      <c r="U804" s="443"/>
      <c r="V804" s="443"/>
      <c r="W804" s="443"/>
      <c r="X804" s="443"/>
      <c r="Y804" s="443"/>
      <c r="Z804" s="443"/>
      <c r="AA804" s="443"/>
      <c r="AB804" s="415"/>
      <c r="AC804" s="416"/>
      <c r="AD804" s="416"/>
      <c r="AE804" s="416"/>
      <c r="AF804" s="417"/>
      <c r="AG804" s="415"/>
      <c r="AH804" s="416"/>
      <c r="AI804" s="416"/>
      <c r="AJ804" s="416"/>
      <c r="AK804" s="417"/>
      <c r="AL804" s="415"/>
      <c r="AM804" s="416"/>
      <c r="AN804" s="416"/>
      <c r="AO804" s="416"/>
      <c r="AP804" s="417"/>
      <c r="AQ804" s="415"/>
      <c r="AR804" s="416"/>
      <c r="AS804" s="416"/>
      <c r="AT804" s="416"/>
      <c r="AU804" s="417"/>
      <c r="AV804" s="424">
        <f t="shared" si="84"/>
        <v>0</v>
      </c>
      <c r="AW804" s="425"/>
      <c r="AX804" s="425"/>
      <c r="AY804" s="425"/>
      <c r="AZ804" s="426"/>
      <c r="DC804" s="222"/>
      <c r="DD804" s="491">
        <f>ROUND(Setup!$AP$6*AB804,0)</f>
        <v>0</v>
      </c>
      <c r="DE804" s="492"/>
      <c r="DF804" s="492"/>
      <c r="DG804" s="492"/>
      <c r="DH804" s="493"/>
      <c r="DI804" s="491">
        <f>ROUND(Setup!$AP$6*AG804,0)</f>
        <v>0</v>
      </c>
      <c r="DJ804" s="492"/>
      <c r="DK804" s="492"/>
      <c r="DL804" s="492"/>
      <c r="DM804" s="493"/>
      <c r="DN804" s="491">
        <f>ROUND(Setup!$AP$6*AL804,0)</f>
        <v>0</v>
      </c>
      <c r="DO804" s="492"/>
      <c r="DP804" s="492"/>
      <c r="DQ804" s="492"/>
      <c r="DR804" s="493"/>
      <c r="DS804" s="491">
        <f>ROUND(Setup!$AP$6*AQ804,0)</f>
        <v>0</v>
      </c>
      <c r="DT804" s="492"/>
      <c r="DU804" s="492"/>
      <c r="DV804" s="492"/>
      <c r="DW804" s="493"/>
      <c r="DX804" s="490">
        <f t="shared" si="85"/>
        <v>0</v>
      </c>
      <c r="DY804" s="314"/>
      <c r="DZ804" s="314"/>
      <c r="EA804" s="314"/>
      <c r="EB804" s="326"/>
      <c r="EC804" s="222"/>
    </row>
    <row r="805" spans="2:133" ht="15" customHeight="1" x14ac:dyDescent="0.2">
      <c r="B805" s="86" t="str">
        <f>IF(C805="","",VLOOKUP(C805,$CP$11:$CQ$152,2,FALSE))</f>
        <v/>
      </c>
      <c r="C805" s="255"/>
      <c r="D805" s="439"/>
      <c r="E805" s="440"/>
      <c r="F805" s="440"/>
      <c r="G805" s="440"/>
      <c r="H805" s="440"/>
      <c r="I805" s="440"/>
      <c r="J805" s="440"/>
      <c r="K805" s="440"/>
      <c r="L805" s="440"/>
      <c r="M805" s="440"/>
      <c r="N805" s="440"/>
      <c r="O805" s="440"/>
      <c r="P805" s="440"/>
      <c r="Q805" s="441"/>
      <c r="R805" s="442"/>
      <c r="S805" s="443"/>
      <c r="T805" s="443"/>
      <c r="U805" s="443"/>
      <c r="V805" s="443"/>
      <c r="W805" s="443"/>
      <c r="X805" s="443"/>
      <c r="Y805" s="443"/>
      <c r="Z805" s="443"/>
      <c r="AA805" s="443"/>
      <c r="AB805" s="415"/>
      <c r="AC805" s="416"/>
      <c r="AD805" s="416"/>
      <c r="AE805" s="416"/>
      <c r="AF805" s="417"/>
      <c r="AG805" s="415"/>
      <c r="AH805" s="416"/>
      <c r="AI805" s="416"/>
      <c r="AJ805" s="416"/>
      <c r="AK805" s="417"/>
      <c r="AL805" s="415"/>
      <c r="AM805" s="416"/>
      <c r="AN805" s="416"/>
      <c r="AO805" s="416"/>
      <c r="AP805" s="417"/>
      <c r="AQ805" s="415"/>
      <c r="AR805" s="416"/>
      <c r="AS805" s="416"/>
      <c r="AT805" s="416"/>
      <c r="AU805" s="417"/>
      <c r="AV805" s="424">
        <f>ROUND((SUM(AB805:AU805)),0)</f>
        <v>0</v>
      </c>
      <c r="AW805" s="425"/>
      <c r="AX805" s="425"/>
      <c r="AY805" s="425"/>
      <c r="AZ805" s="426"/>
      <c r="DC805" s="222"/>
      <c r="DD805" s="491">
        <f>ROUND(Setup!$AP$6*AB805,0)</f>
        <v>0</v>
      </c>
      <c r="DE805" s="492"/>
      <c r="DF805" s="492"/>
      <c r="DG805" s="492"/>
      <c r="DH805" s="493"/>
      <c r="DI805" s="491">
        <f>ROUND(Setup!$AP$6*AG805,0)</f>
        <v>0</v>
      </c>
      <c r="DJ805" s="492"/>
      <c r="DK805" s="492"/>
      <c r="DL805" s="492"/>
      <c r="DM805" s="493"/>
      <c r="DN805" s="491">
        <f>ROUND(Setup!$AP$6*AL805,0)</f>
        <v>0</v>
      </c>
      <c r="DO805" s="492"/>
      <c r="DP805" s="492"/>
      <c r="DQ805" s="492"/>
      <c r="DR805" s="493"/>
      <c r="DS805" s="491">
        <f>ROUND(Setup!$AP$6*AQ805,0)</f>
        <v>0</v>
      </c>
      <c r="DT805" s="492"/>
      <c r="DU805" s="492"/>
      <c r="DV805" s="492"/>
      <c r="DW805" s="493"/>
      <c r="DX805" s="490">
        <f t="shared" si="85"/>
        <v>0</v>
      </c>
      <c r="DY805" s="314"/>
      <c r="DZ805" s="314"/>
      <c r="EA805" s="314"/>
      <c r="EB805" s="326"/>
      <c r="EC805" s="222"/>
    </row>
    <row r="806" spans="2:133" ht="15" customHeight="1" x14ac:dyDescent="0.2">
      <c r="B806" s="86" t="str">
        <f t="shared" si="83"/>
        <v/>
      </c>
      <c r="C806" s="255"/>
      <c r="D806" s="439"/>
      <c r="E806" s="440"/>
      <c r="F806" s="440"/>
      <c r="G806" s="440"/>
      <c r="H806" s="440"/>
      <c r="I806" s="440"/>
      <c r="J806" s="440"/>
      <c r="K806" s="440"/>
      <c r="L806" s="440"/>
      <c r="M806" s="440"/>
      <c r="N806" s="440"/>
      <c r="O806" s="440"/>
      <c r="P806" s="440"/>
      <c r="Q806" s="441"/>
      <c r="R806" s="442"/>
      <c r="S806" s="443"/>
      <c r="T806" s="443"/>
      <c r="U806" s="443"/>
      <c r="V806" s="443"/>
      <c r="W806" s="443"/>
      <c r="X806" s="443"/>
      <c r="Y806" s="443"/>
      <c r="Z806" s="443"/>
      <c r="AA806" s="443"/>
      <c r="AB806" s="415"/>
      <c r="AC806" s="416"/>
      <c r="AD806" s="416"/>
      <c r="AE806" s="416"/>
      <c r="AF806" s="417"/>
      <c r="AG806" s="415"/>
      <c r="AH806" s="416"/>
      <c r="AI806" s="416"/>
      <c r="AJ806" s="416"/>
      <c r="AK806" s="417"/>
      <c r="AL806" s="415"/>
      <c r="AM806" s="416"/>
      <c r="AN806" s="416"/>
      <c r="AO806" s="416"/>
      <c r="AP806" s="417"/>
      <c r="AQ806" s="415"/>
      <c r="AR806" s="416"/>
      <c r="AS806" s="416"/>
      <c r="AT806" s="416"/>
      <c r="AU806" s="417"/>
      <c r="AV806" s="424">
        <f t="shared" si="84"/>
        <v>0</v>
      </c>
      <c r="AW806" s="425"/>
      <c r="AX806" s="425"/>
      <c r="AY806" s="425"/>
      <c r="AZ806" s="426"/>
      <c r="DC806" s="222"/>
      <c r="DD806" s="491">
        <f>ROUND(Setup!$AP$6*AB806,0)</f>
        <v>0</v>
      </c>
      <c r="DE806" s="492"/>
      <c r="DF806" s="492"/>
      <c r="DG806" s="492"/>
      <c r="DH806" s="493"/>
      <c r="DI806" s="491">
        <f>ROUND(Setup!$AP$6*AG806,0)</f>
        <v>0</v>
      </c>
      <c r="DJ806" s="492"/>
      <c r="DK806" s="492"/>
      <c r="DL806" s="492"/>
      <c r="DM806" s="493"/>
      <c r="DN806" s="491">
        <f>ROUND(Setup!$AP$6*AL806,0)</f>
        <v>0</v>
      </c>
      <c r="DO806" s="492"/>
      <c r="DP806" s="492"/>
      <c r="DQ806" s="492"/>
      <c r="DR806" s="493"/>
      <c r="DS806" s="491">
        <f>ROUND(Setup!$AP$6*AQ806,0)</f>
        <v>0</v>
      </c>
      <c r="DT806" s="492"/>
      <c r="DU806" s="492"/>
      <c r="DV806" s="492"/>
      <c r="DW806" s="493"/>
      <c r="DX806" s="490">
        <f t="shared" si="85"/>
        <v>0</v>
      </c>
      <c r="DY806" s="314"/>
      <c r="DZ806" s="314"/>
      <c r="EA806" s="314"/>
      <c r="EB806" s="326"/>
      <c r="EC806" s="222"/>
    </row>
    <row r="807" spans="2:133" ht="15" customHeight="1" x14ac:dyDescent="0.2">
      <c r="B807" s="86" t="str">
        <f t="shared" si="83"/>
        <v/>
      </c>
      <c r="C807" s="255"/>
      <c r="D807" s="439"/>
      <c r="E807" s="440"/>
      <c r="F807" s="440"/>
      <c r="G807" s="440"/>
      <c r="H807" s="440"/>
      <c r="I807" s="440"/>
      <c r="J807" s="440"/>
      <c r="K807" s="440"/>
      <c r="L807" s="440"/>
      <c r="M807" s="440"/>
      <c r="N807" s="440"/>
      <c r="O807" s="440"/>
      <c r="P807" s="440"/>
      <c r="Q807" s="441"/>
      <c r="R807" s="442"/>
      <c r="S807" s="443"/>
      <c r="T807" s="443"/>
      <c r="U807" s="443"/>
      <c r="V807" s="443"/>
      <c r="W807" s="443"/>
      <c r="X807" s="443"/>
      <c r="Y807" s="443"/>
      <c r="Z807" s="443"/>
      <c r="AA807" s="443"/>
      <c r="AB807" s="415"/>
      <c r="AC807" s="416"/>
      <c r="AD807" s="416"/>
      <c r="AE807" s="416"/>
      <c r="AF807" s="417"/>
      <c r="AG807" s="415"/>
      <c r="AH807" s="416"/>
      <c r="AI807" s="416"/>
      <c r="AJ807" s="416"/>
      <c r="AK807" s="417"/>
      <c r="AL807" s="415"/>
      <c r="AM807" s="416"/>
      <c r="AN807" s="416"/>
      <c r="AO807" s="416"/>
      <c r="AP807" s="417"/>
      <c r="AQ807" s="415"/>
      <c r="AR807" s="416"/>
      <c r="AS807" s="416"/>
      <c r="AT807" s="416"/>
      <c r="AU807" s="417"/>
      <c r="AV807" s="424">
        <f t="shared" si="84"/>
        <v>0</v>
      </c>
      <c r="AW807" s="425"/>
      <c r="AX807" s="425"/>
      <c r="AY807" s="425"/>
      <c r="AZ807" s="426"/>
      <c r="DC807" s="222"/>
      <c r="DD807" s="491">
        <f>ROUND(Setup!$AP$6*AB807,0)</f>
        <v>0</v>
      </c>
      <c r="DE807" s="492"/>
      <c r="DF807" s="492"/>
      <c r="DG807" s="492"/>
      <c r="DH807" s="493"/>
      <c r="DI807" s="491">
        <f>ROUND(Setup!$AP$6*AG807,0)</f>
        <v>0</v>
      </c>
      <c r="DJ807" s="492"/>
      <c r="DK807" s="492"/>
      <c r="DL807" s="492"/>
      <c r="DM807" s="493"/>
      <c r="DN807" s="491">
        <f>ROUND(Setup!$AP$6*AL807,0)</f>
        <v>0</v>
      </c>
      <c r="DO807" s="492"/>
      <c r="DP807" s="492"/>
      <c r="DQ807" s="492"/>
      <c r="DR807" s="493"/>
      <c r="DS807" s="491">
        <f>ROUND(Setup!$AP$6*AQ807,0)</f>
        <v>0</v>
      </c>
      <c r="DT807" s="492"/>
      <c r="DU807" s="492"/>
      <c r="DV807" s="492"/>
      <c r="DW807" s="493"/>
      <c r="DX807" s="490">
        <f t="shared" si="85"/>
        <v>0</v>
      </c>
      <c r="DY807" s="314"/>
      <c r="DZ807" s="314"/>
      <c r="EA807" s="314"/>
      <c r="EB807" s="326"/>
      <c r="EC807" s="222"/>
    </row>
    <row r="808" spans="2:133" ht="15" customHeight="1" x14ac:dyDescent="0.2">
      <c r="B808" s="86" t="str">
        <f t="shared" si="83"/>
        <v/>
      </c>
      <c r="C808" s="255"/>
      <c r="D808" s="439"/>
      <c r="E808" s="440"/>
      <c r="F808" s="440"/>
      <c r="G808" s="440"/>
      <c r="H808" s="440"/>
      <c r="I808" s="440"/>
      <c r="J808" s="440"/>
      <c r="K808" s="440"/>
      <c r="L808" s="440"/>
      <c r="M808" s="440"/>
      <c r="N808" s="440"/>
      <c r="O808" s="440"/>
      <c r="P808" s="440"/>
      <c r="Q808" s="441"/>
      <c r="R808" s="442"/>
      <c r="S808" s="443"/>
      <c r="T808" s="443"/>
      <c r="U808" s="443"/>
      <c r="V808" s="443"/>
      <c r="W808" s="443"/>
      <c r="X808" s="443"/>
      <c r="Y808" s="443"/>
      <c r="Z808" s="443"/>
      <c r="AA808" s="443"/>
      <c r="AB808" s="415"/>
      <c r="AC808" s="416"/>
      <c r="AD808" s="416"/>
      <c r="AE808" s="416"/>
      <c r="AF808" s="417"/>
      <c r="AG808" s="415"/>
      <c r="AH808" s="416"/>
      <c r="AI808" s="416"/>
      <c r="AJ808" s="416"/>
      <c r="AK808" s="417"/>
      <c r="AL808" s="415"/>
      <c r="AM808" s="416"/>
      <c r="AN808" s="416"/>
      <c r="AO808" s="416"/>
      <c r="AP808" s="417"/>
      <c r="AQ808" s="415"/>
      <c r="AR808" s="416"/>
      <c r="AS808" s="416"/>
      <c r="AT808" s="416"/>
      <c r="AU808" s="417"/>
      <c r="AV808" s="424">
        <f t="shared" si="84"/>
        <v>0</v>
      </c>
      <c r="AW808" s="425"/>
      <c r="AX808" s="425"/>
      <c r="AY808" s="425"/>
      <c r="AZ808" s="426"/>
      <c r="DC808" s="222"/>
      <c r="DD808" s="491">
        <f>ROUND(Setup!$AP$6*AB808,0)</f>
        <v>0</v>
      </c>
      <c r="DE808" s="492"/>
      <c r="DF808" s="492"/>
      <c r="DG808" s="492"/>
      <c r="DH808" s="493"/>
      <c r="DI808" s="491">
        <f>ROUND(Setup!$AP$6*AG808,0)</f>
        <v>0</v>
      </c>
      <c r="DJ808" s="492"/>
      <c r="DK808" s="492"/>
      <c r="DL808" s="492"/>
      <c r="DM808" s="493"/>
      <c r="DN808" s="491">
        <f>ROUND(Setup!$AP$6*AL808,0)</f>
        <v>0</v>
      </c>
      <c r="DO808" s="492"/>
      <c r="DP808" s="492"/>
      <c r="DQ808" s="492"/>
      <c r="DR808" s="493"/>
      <c r="DS808" s="491">
        <f>ROUND(Setup!$AP$6*AQ808,0)</f>
        <v>0</v>
      </c>
      <c r="DT808" s="492"/>
      <c r="DU808" s="492"/>
      <c r="DV808" s="492"/>
      <c r="DW808" s="493"/>
      <c r="DX808" s="490">
        <f t="shared" si="85"/>
        <v>0</v>
      </c>
      <c r="DY808" s="314"/>
      <c r="DZ808" s="314"/>
      <c r="EA808" s="314"/>
      <c r="EB808" s="326"/>
      <c r="EC808" s="222"/>
    </row>
    <row r="809" spans="2:133" ht="15" customHeight="1" x14ac:dyDescent="0.2">
      <c r="B809" s="86" t="str">
        <f t="shared" si="83"/>
        <v/>
      </c>
      <c r="C809" s="255"/>
      <c r="D809" s="439"/>
      <c r="E809" s="440"/>
      <c r="F809" s="440"/>
      <c r="G809" s="440"/>
      <c r="H809" s="440"/>
      <c r="I809" s="440"/>
      <c r="J809" s="440"/>
      <c r="K809" s="440"/>
      <c r="L809" s="440"/>
      <c r="M809" s="440"/>
      <c r="N809" s="440"/>
      <c r="O809" s="440"/>
      <c r="P809" s="440"/>
      <c r="Q809" s="441"/>
      <c r="R809" s="442"/>
      <c r="S809" s="443"/>
      <c r="T809" s="443"/>
      <c r="U809" s="443"/>
      <c r="V809" s="443"/>
      <c r="W809" s="443"/>
      <c r="X809" s="443"/>
      <c r="Y809" s="443"/>
      <c r="Z809" s="443"/>
      <c r="AA809" s="443"/>
      <c r="AB809" s="415"/>
      <c r="AC809" s="416"/>
      <c r="AD809" s="416"/>
      <c r="AE809" s="416"/>
      <c r="AF809" s="417"/>
      <c r="AG809" s="415"/>
      <c r="AH809" s="416"/>
      <c r="AI809" s="416"/>
      <c r="AJ809" s="416"/>
      <c r="AK809" s="417"/>
      <c r="AL809" s="415"/>
      <c r="AM809" s="416"/>
      <c r="AN809" s="416"/>
      <c r="AO809" s="416"/>
      <c r="AP809" s="417"/>
      <c r="AQ809" s="415"/>
      <c r="AR809" s="416"/>
      <c r="AS809" s="416"/>
      <c r="AT809" s="416"/>
      <c r="AU809" s="417"/>
      <c r="AV809" s="424">
        <f t="shared" si="84"/>
        <v>0</v>
      </c>
      <c r="AW809" s="425"/>
      <c r="AX809" s="425"/>
      <c r="AY809" s="425"/>
      <c r="AZ809" s="426"/>
      <c r="DC809" s="222"/>
      <c r="DD809" s="491">
        <f>ROUND(Setup!$AP$6*AB809,0)</f>
        <v>0</v>
      </c>
      <c r="DE809" s="492"/>
      <c r="DF809" s="492"/>
      <c r="DG809" s="492"/>
      <c r="DH809" s="493"/>
      <c r="DI809" s="491">
        <f>ROUND(Setup!$AP$6*AG809,0)</f>
        <v>0</v>
      </c>
      <c r="DJ809" s="492"/>
      <c r="DK809" s="492"/>
      <c r="DL809" s="492"/>
      <c r="DM809" s="493"/>
      <c r="DN809" s="491">
        <f>ROUND(Setup!$AP$6*AL809,0)</f>
        <v>0</v>
      </c>
      <c r="DO809" s="492"/>
      <c r="DP809" s="492"/>
      <c r="DQ809" s="492"/>
      <c r="DR809" s="493"/>
      <c r="DS809" s="491">
        <f>ROUND(Setup!$AP$6*AQ809,0)</f>
        <v>0</v>
      </c>
      <c r="DT809" s="492"/>
      <c r="DU809" s="492"/>
      <c r="DV809" s="492"/>
      <c r="DW809" s="493"/>
      <c r="DX809" s="490">
        <f t="shared" si="85"/>
        <v>0</v>
      </c>
      <c r="DY809" s="314"/>
      <c r="DZ809" s="314"/>
      <c r="EA809" s="314"/>
      <c r="EB809" s="326"/>
      <c r="EC809" s="222"/>
    </row>
    <row r="810" spans="2:133" ht="15" customHeight="1" x14ac:dyDescent="0.2">
      <c r="B810" s="86" t="str">
        <f t="shared" si="83"/>
        <v/>
      </c>
      <c r="C810" s="255"/>
      <c r="D810" s="439"/>
      <c r="E810" s="440"/>
      <c r="F810" s="440"/>
      <c r="G810" s="440"/>
      <c r="H810" s="440"/>
      <c r="I810" s="440"/>
      <c r="J810" s="440"/>
      <c r="K810" s="440"/>
      <c r="L810" s="440"/>
      <c r="M810" s="440"/>
      <c r="N810" s="440"/>
      <c r="O810" s="440"/>
      <c r="P810" s="440"/>
      <c r="Q810" s="441"/>
      <c r="R810" s="442"/>
      <c r="S810" s="443"/>
      <c r="T810" s="443"/>
      <c r="U810" s="443"/>
      <c r="V810" s="443"/>
      <c r="W810" s="443"/>
      <c r="X810" s="443"/>
      <c r="Y810" s="443"/>
      <c r="Z810" s="443"/>
      <c r="AA810" s="443"/>
      <c r="AB810" s="415"/>
      <c r="AC810" s="416"/>
      <c r="AD810" s="416"/>
      <c r="AE810" s="416"/>
      <c r="AF810" s="417"/>
      <c r="AG810" s="415"/>
      <c r="AH810" s="416"/>
      <c r="AI810" s="416"/>
      <c r="AJ810" s="416"/>
      <c r="AK810" s="417"/>
      <c r="AL810" s="415"/>
      <c r="AM810" s="416"/>
      <c r="AN810" s="416"/>
      <c r="AO810" s="416"/>
      <c r="AP810" s="417"/>
      <c r="AQ810" s="415"/>
      <c r="AR810" s="416"/>
      <c r="AS810" s="416"/>
      <c r="AT810" s="416"/>
      <c r="AU810" s="417"/>
      <c r="AV810" s="424">
        <f t="shared" si="84"/>
        <v>0</v>
      </c>
      <c r="AW810" s="425"/>
      <c r="AX810" s="425"/>
      <c r="AY810" s="425"/>
      <c r="AZ810" s="426"/>
      <c r="DC810" s="222"/>
      <c r="DD810" s="491">
        <f>ROUND(Setup!$AP$6*AB810,0)</f>
        <v>0</v>
      </c>
      <c r="DE810" s="492"/>
      <c r="DF810" s="492"/>
      <c r="DG810" s="492"/>
      <c r="DH810" s="493"/>
      <c r="DI810" s="491">
        <f>ROUND(Setup!$AP$6*AG810,0)</f>
        <v>0</v>
      </c>
      <c r="DJ810" s="492"/>
      <c r="DK810" s="492"/>
      <c r="DL810" s="492"/>
      <c r="DM810" s="493"/>
      <c r="DN810" s="491">
        <f>ROUND(Setup!$AP$6*AL810,0)</f>
        <v>0</v>
      </c>
      <c r="DO810" s="492"/>
      <c r="DP810" s="492"/>
      <c r="DQ810" s="492"/>
      <c r="DR810" s="493"/>
      <c r="DS810" s="491">
        <f>ROUND(Setup!$AP$6*AQ810,0)</f>
        <v>0</v>
      </c>
      <c r="DT810" s="492"/>
      <c r="DU810" s="492"/>
      <c r="DV810" s="492"/>
      <c r="DW810" s="493"/>
      <c r="DX810" s="490">
        <f t="shared" si="85"/>
        <v>0</v>
      </c>
      <c r="DY810" s="314"/>
      <c r="DZ810" s="314"/>
      <c r="EA810" s="314"/>
      <c r="EB810" s="326"/>
      <c r="EC810" s="222"/>
    </row>
    <row r="811" spans="2:133" ht="15" customHeight="1" x14ac:dyDescent="0.2">
      <c r="B811" s="86" t="str">
        <f t="shared" si="83"/>
        <v/>
      </c>
      <c r="C811" s="255"/>
      <c r="D811" s="439"/>
      <c r="E811" s="440"/>
      <c r="F811" s="440"/>
      <c r="G811" s="440"/>
      <c r="H811" s="440"/>
      <c r="I811" s="440"/>
      <c r="J811" s="440"/>
      <c r="K811" s="440"/>
      <c r="L811" s="440"/>
      <c r="M811" s="440"/>
      <c r="N811" s="440"/>
      <c r="O811" s="440"/>
      <c r="P811" s="440"/>
      <c r="Q811" s="441"/>
      <c r="R811" s="442"/>
      <c r="S811" s="443"/>
      <c r="T811" s="443"/>
      <c r="U811" s="443"/>
      <c r="V811" s="443"/>
      <c r="W811" s="443"/>
      <c r="X811" s="443"/>
      <c r="Y811" s="443"/>
      <c r="Z811" s="443"/>
      <c r="AA811" s="443"/>
      <c r="AB811" s="415"/>
      <c r="AC811" s="416"/>
      <c r="AD811" s="416"/>
      <c r="AE811" s="416"/>
      <c r="AF811" s="417"/>
      <c r="AG811" s="415"/>
      <c r="AH811" s="416"/>
      <c r="AI811" s="416"/>
      <c r="AJ811" s="416"/>
      <c r="AK811" s="417"/>
      <c r="AL811" s="415"/>
      <c r="AM811" s="416"/>
      <c r="AN811" s="416"/>
      <c r="AO811" s="416"/>
      <c r="AP811" s="417"/>
      <c r="AQ811" s="415"/>
      <c r="AR811" s="416"/>
      <c r="AS811" s="416"/>
      <c r="AT811" s="416"/>
      <c r="AU811" s="417"/>
      <c r="AV811" s="424">
        <f t="shared" si="84"/>
        <v>0</v>
      </c>
      <c r="AW811" s="425"/>
      <c r="AX811" s="425"/>
      <c r="AY811" s="425"/>
      <c r="AZ811" s="426"/>
      <c r="DC811" s="222"/>
      <c r="DD811" s="491">
        <f>ROUND(Setup!$AP$6*AB811,0)</f>
        <v>0</v>
      </c>
      <c r="DE811" s="492"/>
      <c r="DF811" s="492"/>
      <c r="DG811" s="492"/>
      <c r="DH811" s="493"/>
      <c r="DI811" s="491">
        <f>ROUND(Setup!$AP$6*AG811,0)</f>
        <v>0</v>
      </c>
      <c r="DJ811" s="492"/>
      <c r="DK811" s="492"/>
      <c r="DL811" s="492"/>
      <c r="DM811" s="493"/>
      <c r="DN811" s="491">
        <f>ROUND(Setup!$AP$6*AL811,0)</f>
        <v>0</v>
      </c>
      <c r="DO811" s="492"/>
      <c r="DP811" s="492"/>
      <c r="DQ811" s="492"/>
      <c r="DR811" s="493"/>
      <c r="DS811" s="491">
        <f>ROUND(Setup!$AP$6*AQ811,0)</f>
        <v>0</v>
      </c>
      <c r="DT811" s="492"/>
      <c r="DU811" s="492"/>
      <c r="DV811" s="492"/>
      <c r="DW811" s="493"/>
      <c r="DX811" s="490">
        <f t="shared" si="85"/>
        <v>0</v>
      </c>
      <c r="DY811" s="314"/>
      <c r="DZ811" s="314"/>
      <c r="EA811" s="314"/>
      <c r="EB811" s="326"/>
      <c r="EC811" s="222"/>
    </row>
    <row r="812" spans="2:133" ht="15" customHeight="1" x14ac:dyDescent="0.2">
      <c r="B812" s="86" t="str">
        <f t="shared" si="83"/>
        <v/>
      </c>
      <c r="C812" s="255"/>
      <c r="D812" s="439"/>
      <c r="E812" s="440"/>
      <c r="F812" s="440"/>
      <c r="G812" s="440"/>
      <c r="H812" s="440"/>
      <c r="I812" s="440"/>
      <c r="J812" s="440"/>
      <c r="K812" s="440"/>
      <c r="L812" s="440"/>
      <c r="M812" s="440"/>
      <c r="N812" s="440"/>
      <c r="O812" s="440"/>
      <c r="P812" s="440"/>
      <c r="Q812" s="441"/>
      <c r="R812" s="442"/>
      <c r="S812" s="443"/>
      <c r="T812" s="443"/>
      <c r="U812" s="443"/>
      <c r="V812" s="443"/>
      <c r="W812" s="443"/>
      <c r="X812" s="443"/>
      <c r="Y812" s="443"/>
      <c r="Z812" s="443"/>
      <c r="AA812" s="443"/>
      <c r="AB812" s="415"/>
      <c r="AC812" s="416"/>
      <c r="AD812" s="416"/>
      <c r="AE812" s="416"/>
      <c r="AF812" s="417"/>
      <c r="AG812" s="415"/>
      <c r="AH812" s="416"/>
      <c r="AI812" s="416"/>
      <c r="AJ812" s="416"/>
      <c r="AK812" s="417"/>
      <c r="AL812" s="415"/>
      <c r="AM812" s="416"/>
      <c r="AN812" s="416"/>
      <c r="AO812" s="416"/>
      <c r="AP812" s="417"/>
      <c r="AQ812" s="415"/>
      <c r="AR812" s="416"/>
      <c r="AS812" s="416"/>
      <c r="AT812" s="416"/>
      <c r="AU812" s="417"/>
      <c r="AV812" s="424">
        <f t="shared" si="84"/>
        <v>0</v>
      </c>
      <c r="AW812" s="425"/>
      <c r="AX812" s="425"/>
      <c r="AY812" s="425"/>
      <c r="AZ812" s="426"/>
      <c r="DC812" s="222"/>
      <c r="DD812" s="491">
        <f>ROUND(Setup!$AP$6*AB812,0)</f>
        <v>0</v>
      </c>
      <c r="DE812" s="492"/>
      <c r="DF812" s="492"/>
      <c r="DG812" s="492"/>
      <c r="DH812" s="493"/>
      <c r="DI812" s="491">
        <f>ROUND(Setup!$AP$6*AG812,0)</f>
        <v>0</v>
      </c>
      <c r="DJ812" s="492"/>
      <c r="DK812" s="492"/>
      <c r="DL812" s="492"/>
      <c r="DM812" s="493"/>
      <c r="DN812" s="491">
        <f>ROUND(Setup!$AP$6*AL812,0)</f>
        <v>0</v>
      </c>
      <c r="DO812" s="492"/>
      <c r="DP812" s="492"/>
      <c r="DQ812" s="492"/>
      <c r="DR812" s="493"/>
      <c r="DS812" s="491">
        <f>ROUND(Setup!$AP$6*AQ812,0)</f>
        <v>0</v>
      </c>
      <c r="DT812" s="492"/>
      <c r="DU812" s="492"/>
      <c r="DV812" s="492"/>
      <c r="DW812" s="493"/>
      <c r="DX812" s="490">
        <f t="shared" si="85"/>
        <v>0</v>
      </c>
      <c r="DY812" s="314"/>
      <c r="DZ812" s="314"/>
      <c r="EA812" s="314"/>
      <c r="EB812" s="326"/>
      <c r="EC812" s="222"/>
    </row>
    <row r="813" spans="2:133" ht="15" customHeight="1" x14ac:dyDescent="0.2">
      <c r="B813" s="86" t="str">
        <f t="shared" si="83"/>
        <v/>
      </c>
      <c r="C813" s="255"/>
      <c r="D813" s="439"/>
      <c r="E813" s="440"/>
      <c r="F813" s="440"/>
      <c r="G813" s="440"/>
      <c r="H813" s="440"/>
      <c r="I813" s="440"/>
      <c r="J813" s="440"/>
      <c r="K813" s="440"/>
      <c r="L813" s="440"/>
      <c r="M813" s="440"/>
      <c r="N813" s="440"/>
      <c r="O813" s="440"/>
      <c r="P813" s="440"/>
      <c r="Q813" s="441"/>
      <c r="R813" s="442"/>
      <c r="S813" s="443"/>
      <c r="T813" s="443"/>
      <c r="U813" s="443"/>
      <c r="V813" s="443"/>
      <c r="W813" s="443"/>
      <c r="X813" s="443"/>
      <c r="Y813" s="443"/>
      <c r="Z813" s="443"/>
      <c r="AA813" s="443"/>
      <c r="AB813" s="415"/>
      <c r="AC813" s="416"/>
      <c r="AD813" s="416"/>
      <c r="AE813" s="416"/>
      <c r="AF813" s="417"/>
      <c r="AG813" s="415"/>
      <c r="AH813" s="416"/>
      <c r="AI813" s="416"/>
      <c r="AJ813" s="416"/>
      <c r="AK813" s="417"/>
      <c r="AL813" s="415"/>
      <c r="AM813" s="416"/>
      <c r="AN813" s="416"/>
      <c r="AO813" s="416"/>
      <c r="AP813" s="417"/>
      <c r="AQ813" s="415"/>
      <c r="AR813" s="416"/>
      <c r="AS813" s="416"/>
      <c r="AT813" s="416"/>
      <c r="AU813" s="417"/>
      <c r="AV813" s="424">
        <f t="shared" si="84"/>
        <v>0</v>
      </c>
      <c r="AW813" s="425"/>
      <c r="AX813" s="425"/>
      <c r="AY813" s="425"/>
      <c r="AZ813" s="426"/>
      <c r="DC813" s="222"/>
      <c r="DD813" s="491">
        <f>ROUND(Setup!$AP$6*AB813,0)</f>
        <v>0</v>
      </c>
      <c r="DE813" s="492"/>
      <c r="DF813" s="492"/>
      <c r="DG813" s="492"/>
      <c r="DH813" s="493"/>
      <c r="DI813" s="491">
        <f>ROUND(Setup!$AP$6*AG813,0)</f>
        <v>0</v>
      </c>
      <c r="DJ813" s="492"/>
      <c r="DK813" s="492"/>
      <c r="DL813" s="492"/>
      <c r="DM813" s="493"/>
      <c r="DN813" s="491">
        <f>ROUND(Setup!$AP$6*AL813,0)</f>
        <v>0</v>
      </c>
      <c r="DO813" s="492"/>
      <c r="DP813" s="492"/>
      <c r="DQ813" s="492"/>
      <c r="DR813" s="493"/>
      <c r="DS813" s="491">
        <f>ROUND(Setup!$AP$6*AQ813,0)</f>
        <v>0</v>
      </c>
      <c r="DT813" s="492"/>
      <c r="DU813" s="492"/>
      <c r="DV813" s="492"/>
      <c r="DW813" s="493"/>
      <c r="DX813" s="490">
        <f t="shared" si="85"/>
        <v>0</v>
      </c>
      <c r="DY813" s="314"/>
      <c r="DZ813" s="314"/>
      <c r="EA813" s="314"/>
      <c r="EB813" s="326"/>
      <c r="EC813" s="222"/>
    </row>
    <row r="814" spans="2:133" ht="15" customHeight="1" x14ac:dyDescent="0.2">
      <c r="B814" s="86" t="str">
        <f t="shared" si="83"/>
        <v/>
      </c>
      <c r="C814" s="255"/>
      <c r="D814" s="439"/>
      <c r="E814" s="440"/>
      <c r="F814" s="440"/>
      <c r="G814" s="440"/>
      <c r="H814" s="440"/>
      <c r="I814" s="440"/>
      <c r="J814" s="440"/>
      <c r="K814" s="440"/>
      <c r="L814" s="440"/>
      <c r="M814" s="440"/>
      <c r="N814" s="440"/>
      <c r="O814" s="440"/>
      <c r="P814" s="440"/>
      <c r="Q814" s="441"/>
      <c r="R814" s="442"/>
      <c r="S814" s="443"/>
      <c r="T814" s="443"/>
      <c r="U814" s="443"/>
      <c r="V814" s="443"/>
      <c r="W814" s="443"/>
      <c r="X814" s="443"/>
      <c r="Y814" s="443"/>
      <c r="Z814" s="443"/>
      <c r="AA814" s="443"/>
      <c r="AB814" s="415"/>
      <c r="AC814" s="416"/>
      <c r="AD814" s="416"/>
      <c r="AE814" s="416"/>
      <c r="AF814" s="417"/>
      <c r="AG814" s="415"/>
      <c r="AH814" s="416"/>
      <c r="AI814" s="416"/>
      <c r="AJ814" s="416"/>
      <c r="AK814" s="417"/>
      <c r="AL814" s="415"/>
      <c r="AM814" s="416"/>
      <c r="AN814" s="416"/>
      <c r="AO814" s="416"/>
      <c r="AP814" s="417"/>
      <c r="AQ814" s="415"/>
      <c r="AR814" s="416"/>
      <c r="AS814" s="416"/>
      <c r="AT814" s="416"/>
      <c r="AU814" s="417"/>
      <c r="AV814" s="424">
        <f t="shared" si="84"/>
        <v>0</v>
      </c>
      <c r="AW814" s="425"/>
      <c r="AX814" s="425"/>
      <c r="AY814" s="425"/>
      <c r="AZ814" s="426"/>
      <c r="DC814" s="222"/>
      <c r="DD814" s="491">
        <f>ROUND(Setup!$AP$6*AB814,0)</f>
        <v>0</v>
      </c>
      <c r="DE814" s="492"/>
      <c r="DF814" s="492"/>
      <c r="DG814" s="492"/>
      <c r="DH814" s="493"/>
      <c r="DI814" s="491">
        <f>ROUND(Setup!$AP$6*AG814,0)</f>
        <v>0</v>
      </c>
      <c r="DJ814" s="492"/>
      <c r="DK814" s="492"/>
      <c r="DL814" s="492"/>
      <c r="DM814" s="493"/>
      <c r="DN814" s="491">
        <f>ROUND(Setup!$AP$6*AL814,0)</f>
        <v>0</v>
      </c>
      <c r="DO814" s="492"/>
      <c r="DP814" s="492"/>
      <c r="DQ814" s="492"/>
      <c r="DR814" s="493"/>
      <c r="DS814" s="491">
        <f>ROUND(Setup!$AP$6*AQ814,0)</f>
        <v>0</v>
      </c>
      <c r="DT814" s="492"/>
      <c r="DU814" s="492"/>
      <c r="DV814" s="492"/>
      <c r="DW814" s="493"/>
      <c r="DX814" s="490">
        <f t="shared" si="85"/>
        <v>0</v>
      </c>
      <c r="DY814" s="314"/>
      <c r="DZ814" s="314"/>
      <c r="EA814" s="314"/>
      <c r="EB814" s="326"/>
      <c r="EC814" s="222"/>
    </row>
    <row r="815" spans="2:133" ht="15" customHeight="1" x14ac:dyDescent="0.2">
      <c r="B815" s="86" t="str">
        <f t="shared" si="83"/>
        <v/>
      </c>
      <c r="C815" s="255"/>
      <c r="D815" s="439"/>
      <c r="E815" s="440"/>
      <c r="F815" s="440"/>
      <c r="G815" s="440"/>
      <c r="H815" s="440"/>
      <c r="I815" s="440"/>
      <c r="J815" s="440"/>
      <c r="K815" s="440"/>
      <c r="L815" s="440"/>
      <c r="M815" s="440"/>
      <c r="N815" s="440"/>
      <c r="O815" s="440"/>
      <c r="P815" s="440"/>
      <c r="Q815" s="441"/>
      <c r="R815" s="442"/>
      <c r="S815" s="443"/>
      <c r="T815" s="443"/>
      <c r="U815" s="443"/>
      <c r="V815" s="443"/>
      <c r="W815" s="443"/>
      <c r="X815" s="443"/>
      <c r="Y815" s="443"/>
      <c r="Z815" s="443"/>
      <c r="AA815" s="443"/>
      <c r="AB815" s="415"/>
      <c r="AC815" s="416"/>
      <c r="AD815" s="416"/>
      <c r="AE815" s="416"/>
      <c r="AF815" s="417"/>
      <c r="AG815" s="415"/>
      <c r="AH815" s="416"/>
      <c r="AI815" s="416"/>
      <c r="AJ815" s="416"/>
      <c r="AK815" s="417"/>
      <c r="AL815" s="415"/>
      <c r="AM815" s="416"/>
      <c r="AN815" s="416"/>
      <c r="AO815" s="416"/>
      <c r="AP815" s="417"/>
      <c r="AQ815" s="415"/>
      <c r="AR815" s="416"/>
      <c r="AS815" s="416"/>
      <c r="AT815" s="416"/>
      <c r="AU815" s="417"/>
      <c r="AV815" s="424">
        <f t="shared" si="84"/>
        <v>0</v>
      </c>
      <c r="AW815" s="425"/>
      <c r="AX815" s="425"/>
      <c r="AY815" s="425"/>
      <c r="AZ815" s="426"/>
      <c r="DC815" s="222"/>
      <c r="DD815" s="491">
        <f>ROUND(Setup!$AP$6*AB815,0)</f>
        <v>0</v>
      </c>
      <c r="DE815" s="492"/>
      <c r="DF815" s="492"/>
      <c r="DG815" s="492"/>
      <c r="DH815" s="493"/>
      <c r="DI815" s="491">
        <f>ROUND(Setup!$AP$6*AG815,0)</f>
        <v>0</v>
      </c>
      <c r="DJ815" s="492"/>
      <c r="DK815" s="492"/>
      <c r="DL815" s="492"/>
      <c r="DM815" s="493"/>
      <c r="DN815" s="491">
        <f>ROUND(Setup!$AP$6*AL815,0)</f>
        <v>0</v>
      </c>
      <c r="DO815" s="492"/>
      <c r="DP815" s="492"/>
      <c r="DQ815" s="492"/>
      <c r="DR815" s="493"/>
      <c r="DS815" s="491">
        <f>ROUND(Setup!$AP$6*AQ815,0)</f>
        <v>0</v>
      </c>
      <c r="DT815" s="492"/>
      <c r="DU815" s="492"/>
      <c r="DV815" s="492"/>
      <c r="DW815" s="493"/>
      <c r="DX815" s="490">
        <f t="shared" si="85"/>
        <v>0</v>
      </c>
      <c r="DY815" s="314"/>
      <c r="DZ815" s="314"/>
      <c r="EA815" s="314"/>
      <c r="EB815" s="326"/>
      <c r="EC815" s="222"/>
    </row>
    <row r="816" spans="2:133" ht="15" customHeight="1" x14ac:dyDescent="0.2">
      <c r="B816" s="86" t="str">
        <f t="shared" si="83"/>
        <v/>
      </c>
      <c r="C816" s="255"/>
      <c r="D816" s="439"/>
      <c r="E816" s="440"/>
      <c r="F816" s="440"/>
      <c r="G816" s="440"/>
      <c r="H816" s="440"/>
      <c r="I816" s="440"/>
      <c r="J816" s="440"/>
      <c r="K816" s="440"/>
      <c r="L816" s="440"/>
      <c r="M816" s="440"/>
      <c r="N816" s="440"/>
      <c r="O816" s="440"/>
      <c r="P816" s="440"/>
      <c r="Q816" s="441"/>
      <c r="R816" s="442"/>
      <c r="S816" s="443"/>
      <c r="T816" s="443"/>
      <c r="U816" s="443"/>
      <c r="V816" s="443"/>
      <c r="W816" s="443"/>
      <c r="X816" s="443"/>
      <c r="Y816" s="443"/>
      <c r="Z816" s="443"/>
      <c r="AA816" s="443"/>
      <c r="AB816" s="415"/>
      <c r="AC816" s="416"/>
      <c r="AD816" s="416"/>
      <c r="AE816" s="416"/>
      <c r="AF816" s="417"/>
      <c r="AG816" s="415"/>
      <c r="AH816" s="416"/>
      <c r="AI816" s="416"/>
      <c r="AJ816" s="416"/>
      <c r="AK816" s="417"/>
      <c r="AL816" s="415"/>
      <c r="AM816" s="416"/>
      <c r="AN816" s="416"/>
      <c r="AO816" s="416"/>
      <c r="AP816" s="417"/>
      <c r="AQ816" s="415"/>
      <c r="AR816" s="416"/>
      <c r="AS816" s="416"/>
      <c r="AT816" s="416"/>
      <c r="AU816" s="417"/>
      <c r="AV816" s="424">
        <f t="shared" si="84"/>
        <v>0</v>
      </c>
      <c r="AW816" s="425"/>
      <c r="AX816" s="425"/>
      <c r="AY816" s="425"/>
      <c r="AZ816" s="426"/>
      <c r="DC816" s="222"/>
      <c r="DD816" s="491">
        <f>ROUND(Setup!$AP$6*AB816,0)</f>
        <v>0</v>
      </c>
      <c r="DE816" s="492"/>
      <c r="DF816" s="492"/>
      <c r="DG816" s="492"/>
      <c r="DH816" s="493"/>
      <c r="DI816" s="491">
        <f>ROUND(Setup!$AP$6*AG816,0)</f>
        <v>0</v>
      </c>
      <c r="DJ816" s="492"/>
      <c r="DK816" s="492"/>
      <c r="DL816" s="492"/>
      <c r="DM816" s="493"/>
      <c r="DN816" s="491">
        <f>ROUND(Setup!$AP$6*AL816,0)</f>
        <v>0</v>
      </c>
      <c r="DO816" s="492"/>
      <c r="DP816" s="492"/>
      <c r="DQ816" s="492"/>
      <c r="DR816" s="493"/>
      <c r="DS816" s="491">
        <f>ROUND(Setup!$AP$6*AQ816,0)</f>
        <v>0</v>
      </c>
      <c r="DT816" s="492"/>
      <c r="DU816" s="492"/>
      <c r="DV816" s="492"/>
      <c r="DW816" s="493"/>
      <c r="DX816" s="490">
        <f t="shared" si="85"/>
        <v>0</v>
      </c>
      <c r="DY816" s="314"/>
      <c r="DZ816" s="314"/>
      <c r="EA816" s="314"/>
      <c r="EB816" s="326"/>
      <c r="EC816" s="222"/>
    </row>
    <row r="817" spans="2:133" ht="15" customHeight="1" x14ac:dyDescent="0.2">
      <c r="B817" s="86" t="str">
        <f t="shared" si="83"/>
        <v/>
      </c>
      <c r="C817" s="255"/>
      <c r="D817" s="439"/>
      <c r="E817" s="440"/>
      <c r="F817" s="440"/>
      <c r="G817" s="440"/>
      <c r="H817" s="440"/>
      <c r="I817" s="440"/>
      <c r="J817" s="440"/>
      <c r="K817" s="440"/>
      <c r="L817" s="440"/>
      <c r="M817" s="440"/>
      <c r="N817" s="440"/>
      <c r="O817" s="440"/>
      <c r="P817" s="440"/>
      <c r="Q817" s="441"/>
      <c r="R817" s="442"/>
      <c r="S817" s="443"/>
      <c r="T817" s="443"/>
      <c r="U817" s="443"/>
      <c r="V817" s="443"/>
      <c r="W817" s="443"/>
      <c r="X817" s="443"/>
      <c r="Y817" s="443"/>
      <c r="Z817" s="443"/>
      <c r="AA817" s="443"/>
      <c r="AB817" s="415"/>
      <c r="AC817" s="416"/>
      <c r="AD817" s="416"/>
      <c r="AE817" s="416"/>
      <c r="AF817" s="417"/>
      <c r="AG817" s="415"/>
      <c r="AH817" s="416"/>
      <c r="AI817" s="416"/>
      <c r="AJ817" s="416"/>
      <c r="AK817" s="417"/>
      <c r="AL817" s="415"/>
      <c r="AM817" s="416"/>
      <c r="AN817" s="416"/>
      <c r="AO817" s="416"/>
      <c r="AP817" s="417"/>
      <c r="AQ817" s="415"/>
      <c r="AR817" s="416"/>
      <c r="AS817" s="416"/>
      <c r="AT817" s="416"/>
      <c r="AU817" s="417"/>
      <c r="AV817" s="424">
        <f t="shared" si="84"/>
        <v>0</v>
      </c>
      <c r="AW817" s="425"/>
      <c r="AX817" s="425"/>
      <c r="AY817" s="425"/>
      <c r="AZ817" s="426"/>
      <c r="DC817" s="222"/>
      <c r="DD817" s="491">
        <f>ROUND(Setup!$AP$6*AB817,0)</f>
        <v>0</v>
      </c>
      <c r="DE817" s="492"/>
      <c r="DF817" s="492"/>
      <c r="DG817" s="492"/>
      <c r="DH817" s="493"/>
      <c r="DI817" s="491">
        <f>ROUND(Setup!$AP$6*AG817,0)</f>
        <v>0</v>
      </c>
      <c r="DJ817" s="492"/>
      <c r="DK817" s="492"/>
      <c r="DL817" s="492"/>
      <c r="DM817" s="493"/>
      <c r="DN817" s="491">
        <f>ROUND(Setup!$AP$6*AL817,0)</f>
        <v>0</v>
      </c>
      <c r="DO817" s="492"/>
      <c r="DP817" s="492"/>
      <c r="DQ817" s="492"/>
      <c r="DR817" s="493"/>
      <c r="DS817" s="491">
        <f>ROUND(Setup!$AP$6*AQ817,0)</f>
        <v>0</v>
      </c>
      <c r="DT817" s="492"/>
      <c r="DU817" s="492"/>
      <c r="DV817" s="492"/>
      <c r="DW817" s="493"/>
      <c r="DX817" s="490">
        <f t="shared" si="85"/>
        <v>0</v>
      </c>
      <c r="DY817" s="314"/>
      <c r="DZ817" s="314"/>
      <c r="EA817" s="314"/>
      <c r="EB817" s="326"/>
      <c r="EC817" s="222"/>
    </row>
    <row r="818" spans="2:133" ht="15" customHeight="1" x14ac:dyDescent="0.2">
      <c r="B818" s="86" t="str">
        <f t="shared" si="83"/>
        <v/>
      </c>
      <c r="C818" s="255"/>
      <c r="D818" s="439"/>
      <c r="E818" s="440"/>
      <c r="F818" s="440"/>
      <c r="G818" s="440"/>
      <c r="H818" s="440"/>
      <c r="I818" s="440"/>
      <c r="J818" s="440"/>
      <c r="K818" s="440"/>
      <c r="L818" s="440"/>
      <c r="M818" s="440"/>
      <c r="N818" s="440"/>
      <c r="O818" s="440"/>
      <c r="P818" s="440"/>
      <c r="Q818" s="441"/>
      <c r="R818" s="442"/>
      <c r="S818" s="443"/>
      <c r="T818" s="443"/>
      <c r="U818" s="443"/>
      <c r="V818" s="443"/>
      <c r="W818" s="443"/>
      <c r="X818" s="443"/>
      <c r="Y818" s="443"/>
      <c r="Z818" s="443"/>
      <c r="AA818" s="443"/>
      <c r="AB818" s="415"/>
      <c r="AC818" s="416"/>
      <c r="AD818" s="416"/>
      <c r="AE818" s="416"/>
      <c r="AF818" s="417"/>
      <c r="AG818" s="415"/>
      <c r="AH818" s="416"/>
      <c r="AI818" s="416"/>
      <c r="AJ818" s="416"/>
      <c r="AK818" s="417"/>
      <c r="AL818" s="415"/>
      <c r="AM818" s="416"/>
      <c r="AN818" s="416"/>
      <c r="AO818" s="416"/>
      <c r="AP818" s="417"/>
      <c r="AQ818" s="415"/>
      <c r="AR818" s="416"/>
      <c r="AS818" s="416"/>
      <c r="AT818" s="416"/>
      <c r="AU818" s="417"/>
      <c r="AV818" s="424">
        <f t="shared" si="84"/>
        <v>0</v>
      </c>
      <c r="AW818" s="425"/>
      <c r="AX818" s="425"/>
      <c r="AY818" s="425"/>
      <c r="AZ818" s="426"/>
      <c r="DC818" s="222"/>
      <c r="DD818" s="491">
        <f>ROUND(Setup!$AP$6*AB818,0)</f>
        <v>0</v>
      </c>
      <c r="DE818" s="492"/>
      <c r="DF818" s="492"/>
      <c r="DG818" s="492"/>
      <c r="DH818" s="493"/>
      <c r="DI818" s="491">
        <f>ROUND(Setup!$AP$6*AG818,0)</f>
        <v>0</v>
      </c>
      <c r="DJ818" s="492"/>
      <c r="DK818" s="492"/>
      <c r="DL818" s="492"/>
      <c r="DM818" s="493"/>
      <c r="DN818" s="491">
        <f>ROUND(Setup!$AP$6*AL818,0)</f>
        <v>0</v>
      </c>
      <c r="DO818" s="492"/>
      <c r="DP818" s="492"/>
      <c r="DQ818" s="492"/>
      <c r="DR818" s="493"/>
      <c r="DS818" s="491">
        <f>ROUND(Setup!$AP$6*AQ818,0)</f>
        <v>0</v>
      </c>
      <c r="DT818" s="492"/>
      <c r="DU818" s="492"/>
      <c r="DV818" s="492"/>
      <c r="DW818" s="493"/>
      <c r="DX818" s="490">
        <f t="shared" si="85"/>
        <v>0</v>
      </c>
      <c r="DY818" s="314"/>
      <c r="DZ818" s="314"/>
      <c r="EA818" s="314"/>
      <c r="EB818" s="326"/>
      <c r="EC818" s="222"/>
    </row>
    <row r="819" spans="2:133" ht="15" customHeight="1" x14ac:dyDescent="0.2">
      <c r="B819" s="86" t="str">
        <f t="shared" si="83"/>
        <v/>
      </c>
      <c r="C819" s="255"/>
      <c r="D819" s="439"/>
      <c r="E819" s="440"/>
      <c r="F819" s="440"/>
      <c r="G819" s="440"/>
      <c r="H819" s="440"/>
      <c r="I819" s="440"/>
      <c r="J819" s="440"/>
      <c r="K819" s="440"/>
      <c r="L819" s="440"/>
      <c r="M819" s="440"/>
      <c r="N819" s="440"/>
      <c r="O819" s="440"/>
      <c r="P819" s="440"/>
      <c r="Q819" s="441"/>
      <c r="R819" s="442"/>
      <c r="S819" s="443"/>
      <c r="T819" s="443"/>
      <c r="U819" s="443"/>
      <c r="V819" s="443"/>
      <c r="W819" s="443"/>
      <c r="X819" s="443"/>
      <c r="Y819" s="443"/>
      <c r="Z819" s="443"/>
      <c r="AA819" s="443"/>
      <c r="AB819" s="415"/>
      <c r="AC819" s="416"/>
      <c r="AD819" s="416"/>
      <c r="AE819" s="416"/>
      <c r="AF819" s="417"/>
      <c r="AG819" s="415"/>
      <c r="AH819" s="416"/>
      <c r="AI819" s="416"/>
      <c r="AJ819" s="416"/>
      <c r="AK819" s="417"/>
      <c r="AL819" s="415"/>
      <c r="AM819" s="416"/>
      <c r="AN819" s="416"/>
      <c r="AO819" s="416"/>
      <c r="AP819" s="417"/>
      <c r="AQ819" s="415"/>
      <c r="AR819" s="416"/>
      <c r="AS819" s="416"/>
      <c r="AT819" s="416"/>
      <c r="AU819" s="417"/>
      <c r="AV819" s="424">
        <f t="shared" si="84"/>
        <v>0</v>
      </c>
      <c r="AW819" s="425"/>
      <c r="AX819" s="425"/>
      <c r="AY819" s="425"/>
      <c r="AZ819" s="426"/>
      <c r="DC819" s="222"/>
      <c r="DD819" s="491">
        <f>ROUND(Setup!$AP$6*AB819,0)</f>
        <v>0</v>
      </c>
      <c r="DE819" s="492"/>
      <c r="DF819" s="492"/>
      <c r="DG819" s="492"/>
      <c r="DH819" s="493"/>
      <c r="DI819" s="491">
        <f>ROUND(Setup!$AP$6*AG819,0)</f>
        <v>0</v>
      </c>
      <c r="DJ819" s="492"/>
      <c r="DK819" s="492"/>
      <c r="DL819" s="492"/>
      <c r="DM819" s="493"/>
      <c r="DN819" s="491">
        <f>ROUND(Setup!$AP$6*AL819,0)</f>
        <v>0</v>
      </c>
      <c r="DO819" s="492"/>
      <c r="DP819" s="492"/>
      <c r="DQ819" s="492"/>
      <c r="DR819" s="493"/>
      <c r="DS819" s="491">
        <f>ROUND(Setup!$AP$6*AQ819,0)</f>
        <v>0</v>
      </c>
      <c r="DT819" s="492"/>
      <c r="DU819" s="492"/>
      <c r="DV819" s="492"/>
      <c r="DW819" s="493"/>
      <c r="DX819" s="490">
        <f t="shared" si="85"/>
        <v>0</v>
      </c>
      <c r="DY819" s="314"/>
      <c r="DZ819" s="314"/>
      <c r="EA819" s="314"/>
      <c r="EB819" s="326"/>
      <c r="EC819" s="222"/>
    </row>
    <row r="820" spans="2:133" ht="15" customHeight="1" x14ac:dyDescent="0.2">
      <c r="B820" s="86" t="str">
        <f t="shared" si="83"/>
        <v/>
      </c>
      <c r="C820" s="255"/>
      <c r="D820" s="439"/>
      <c r="E820" s="440"/>
      <c r="F820" s="440"/>
      <c r="G820" s="440"/>
      <c r="H820" s="440"/>
      <c r="I820" s="440"/>
      <c r="J820" s="440"/>
      <c r="K820" s="440"/>
      <c r="L820" s="440"/>
      <c r="M820" s="440"/>
      <c r="N820" s="440"/>
      <c r="O820" s="440"/>
      <c r="P820" s="440"/>
      <c r="Q820" s="441"/>
      <c r="R820" s="442"/>
      <c r="S820" s="443"/>
      <c r="T820" s="443"/>
      <c r="U820" s="443"/>
      <c r="V820" s="443"/>
      <c r="W820" s="443"/>
      <c r="X820" s="443"/>
      <c r="Y820" s="443"/>
      <c r="Z820" s="443"/>
      <c r="AA820" s="443"/>
      <c r="AB820" s="415"/>
      <c r="AC820" s="416"/>
      <c r="AD820" s="416"/>
      <c r="AE820" s="416"/>
      <c r="AF820" s="417"/>
      <c r="AG820" s="415"/>
      <c r="AH820" s="416"/>
      <c r="AI820" s="416"/>
      <c r="AJ820" s="416"/>
      <c r="AK820" s="417"/>
      <c r="AL820" s="415"/>
      <c r="AM820" s="416"/>
      <c r="AN820" s="416"/>
      <c r="AO820" s="416"/>
      <c r="AP820" s="417"/>
      <c r="AQ820" s="415"/>
      <c r="AR820" s="416"/>
      <c r="AS820" s="416"/>
      <c r="AT820" s="416"/>
      <c r="AU820" s="417"/>
      <c r="AV820" s="424">
        <f t="shared" si="84"/>
        <v>0</v>
      </c>
      <c r="AW820" s="425"/>
      <c r="AX820" s="425"/>
      <c r="AY820" s="425"/>
      <c r="AZ820" s="426"/>
      <c r="DC820" s="222"/>
      <c r="DD820" s="491">
        <f>ROUND(Setup!$AP$6*AB820,0)</f>
        <v>0</v>
      </c>
      <c r="DE820" s="492"/>
      <c r="DF820" s="492"/>
      <c r="DG820" s="492"/>
      <c r="DH820" s="493"/>
      <c r="DI820" s="491">
        <f>ROUND(Setup!$AP$6*AG820,0)</f>
        <v>0</v>
      </c>
      <c r="DJ820" s="492"/>
      <c r="DK820" s="492"/>
      <c r="DL820" s="492"/>
      <c r="DM820" s="493"/>
      <c r="DN820" s="491">
        <f>ROUND(Setup!$AP$6*AL820,0)</f>
        <v>0</v>
      </c>
      <c r="DO820" s="492"/>
      <c r="DP820" s="492"/>
      <c r="DQ820" s="492"/>
      <c r="DR820" s="493"/>
      <c r="DS820" s="491">
        <f>ROUND(Setup!$AP$6*AQ820,0)</f>
        <v>0</v>
      </c>
      <c r="DT820" s="492"/>
      <c r="DU820" s="492"/>
      <c r="DV820" s="492"/>
      <c r="DW820" s="493"/>
      <c r="DX820" s="490">
        <f t="shared" si="85"/>
        <v>0</v>
      </c>
      <c r="DY820" s="314"/>
      <c r="DZ820" s="314"/>
      <c r="EA820" s="314"/>
      <c r="EB820" s="326"/>
      <c r="EC820" s="222"/>
    </row>
    <row r="821" spans="2:133" ht="15" customHeight="1" x14ac:dyDescent="0.2">
      <c r="B821" s="86" t="str">
        <f t="shared" si="83"/>
        <v/>
      </c>
      <c r="C821" s="255"/>
      <c r="D821" s="439"/>
      <c r="E821" s="440"/>
      <c r="F821" s="440"/>
      <c r="G821" s="440"/>
      <c r="H821" s="440"/>
      <c r="I821" s="440"/>
      <c r="J821" s="440"/>
      <c r="K821" s="440"/>
      <c r="L821" s="440"/>
      <c r="M821" s="440"/>
      <c r="N821" s="440"/>
      <c r="O821" s="440"/>
      <c r="P821" s="440"/>
      <c r="Q821" s="441"/>
      <c r="R821" s="442"/>
      <c r="S821" s="443"/>
      <c r="T821" s="443"/>
      <c r="U821" s="443"/>
      <c r="V821" s="443"/>
      <c r="W821" s="443"/>
      <c r="X821" s="443"/>
      <c r="Y821" s="443"/>
      <c r="Z821" s="443"/>
      <c r="AA821" s="443"/>
      <c r="AB821" s="415"/>
      <c r="AC821" s="416"/>
      <c r="AD821" s="416"/>
      <c r="AE821" s="416"/>
      <c r="AF821" s="417"/>
      <c r="AG821" s="415"/>
      <c r="AH821" s="416"/>
      <c r="AI821" s="416"/>
      <c r="AJ821" s="416"/>
      <c r="AK821" s="417"/>
      <c r="AL821" s="415"/>
      <c r="AM821" s="416"/>
      <c r="AN821" s="416"/>
      <c r="AO821" s="416"/>
      <c r="AP821" s="417"/>
      <c r="AQ821" s="415"/>
      <c r="AR821" s="416"/>
      <c r="AS821" s="416"/>
      <c r="AT821" s="416"/>
      <c r="AU821" s="417"/>
      <c r="AV821" s="424">
        <f t="shared" si="84"/>
        <v>0</v>
      </c>
      <c r="AW821" s="425"/>
      <c r="AX821" s="425"/>
      <c r="AY821" s="425"/>
      <c r="AZ821" s="426"/>
      <c r="DC821" s="222"/>
      <c r="DD821" s="491">
        <f>ROUND(Setup!$AP$6*AB821,0)</f>
        <v>0</v>
      </c>
      <c r="DE821" s="492"/>
      <c r="DF821" s="492"/>
      <c r="DG821" s="492"/>
      <c r="DH821" s="493"/>
      <c r="DI821" s="491">
        <f>ROUND(Setup!$AP$6*AG821,0)</f>
        <v>0</v>
      </c>
      <c r="DJ821" s="492"/>
      <c r="DK821" s="492"/>
      <c r="DL821" s="492"/>
      <c r="DM821" s="493"/>
      <c r="DN821" s="491">
        <f>ROUND(Setup!$AP$6*AL821,0)</f>
        <v>0</v>
      </c>
      <c r="DO821" s="492"/>
      <c r="DP821" s="492"/>
      <c r="DQ821" s="492"/>
      <c r="DR821" s="493"/>
      <c r="DS821" s="491">
        <f>ROUND(Setup!$AP$6*AQ821,0)</f>
        <v>0</v>
      </c>
      <c r="DT821" s="492"/>
      <c r="DU821" s="492"/>
      <c r="DV821" s="492"/>
      <c r="DW821" s="493"/>
      <c r="DX821" s="490">
        <f t="shared" si="85"/>
        <v>0</v>
      </c>
      <c r="DY821" s="314"/>
      <c r="DZ821" s="314"/>
      <c r="EA821" s="314"/>
      <c r="EB821" s="326"/>
      <c r="EC821" s="222"/>
    </row>
    <row r="822" spans="2:133" ht="15" customHeight="1" x14ac:dyDescent="0.2">
      <c r="B822" s="86" t="str">
        <f t="shared" si="83"/>
        <v/>
      </c>
      <c r="C822" s="255"/>
      <c r="D822" s="439"/>
      <c r="E822" s="440"/>
      <c r="F822" s="440"/>
      <c r="G822" s="440"/>
      <c r="H822" s="440"/>
      <c r="I822" s="440"/>
      <c r="J822" s="440"/>
      <c r="K822" s="440"/>
      <c r="L822" s="440"/>
      <c r="M822" s="440"/>
      <c r="N822" s="440"/>
      <c r="O822" s="440"/>
      <c r="P822" s="440"/>
      <c r="Q822" s="441"/>
      <c r="R822" s="442"/>
      <c r="S822" s="443"/>
      <c r="T822" s="443"/>
      <c r="U822" s="443"/>
      <c r="V822" s="443"/>
      <c r="W822" s="443"/>
      <c r="X822" s="443"/>
      <c r="Y822" s="443"/>
      <c r="Z822" s="443"/>
      <c r="AA822" s="443"/>
      <c r="AB822" s="415"/>
      <c r="AC822" s="416"/>
      <c r="AD822" s="416"/>
      <c r="AE822" s="416"/>
      <c r="AF822" s="417"/>
      <c r="AG822" s="415"/>
      <c r="AH822" s="416"/>
      <c r="AI822" s="416"/>
      <c r="AJ822" s="416"/>
      <c r="AK822" s="417"/>
      <c r="AL822" s="415"/>
      <c r="AM822" s="416"/>
      <c r="AN822" s="416"/>
      <c r="AO822" s="416"/>
      <c r="AP822" s="417"/>
      <c r="AQ822" s="415"/>
      <c r="AR822" s="416"/>
      <c r="AS822" s="416"/>
      <c r="AT822" s="416"/>
      <c r="AU822" s="417"/>
      <c r="AV822" s="424">
        <f t="shared" si="84"/>
        <v>0</v>
      </c>
      <c r="AW822" s="425"/>
      <c r="AX822" s="425"/>
      <c r="AY822" s="425"/>
      <c r="AZ822" s="426"/>
      <c r="DC822" s="222"/>
      <c r="DD822" s="491">
        <f>ROUND(Setup!$AP$6*AB822,0)</f>
        <v>0</v>
      </c>
      <c r="DE822" s="492"/>
      <c r="DF822" s="492"/>
      <c r="DG822" s="492"/>
      <c r="DH822" s="493"/>
      <c r="DI822" s="491">
        <f>ROUND(Setup!$AP$6*AG822,0)</f>
        <v>0</v>
      </c>
      <c r="DJ822" s="492"/>
      <c r="DK822" s="492"/>
      <c r="DL822" s="492"/>
      <c r="DM822" s="493"/>
      <c r="DN822" s="491">
        <f>ROUND(Setup!$AP$6*AL822,0)</f>
        <v>0</v>
      </c>
      <c r="DO822" s="492"/>
      <c r="DP822" s="492"/>
      <c r="DQ822" s="492"/>
      <c r="DR822" s="493"/>
      <c r="DS822" s="491">
        <f>ROUND(Setup!$AP$6*AQ822,0)</f>
        <v>0</v>
      </c>
      <c r="DT822" s="492"/>
      <c r="DU822" s="492"/>
      <c r="DV822" s="492"/>
      <c r="DW822" s="493"/>
      <c r="DX822" s="490">
        <f t="shared" si="85"/>
        <v>0</v>
      </c>
      <c r="DY822" s="314"/>
      <c r="DZ822" s="314"/>
      <c r="EA822" s="314"/>
      <c r="EB822" s="326"/>
      <c r="EC822" s="222"/>
    </row>
    <row r="823" spans="2:133" ht="15" customHeight="1" x14ac:dyDescent="0.2">
      <c r="B823" s="86" t="str">
        <f t="shared" si="83"/>
        <v/>
      </c>
      <c r="C823" s="255"/>
      <c r="D823" s="439"/>
      <c r="E823" s="440"/>
      <c r="F823" s="440"/>
      <c r="G823" s="440"/>
      <c r="H823" s="440"/>
      <c r="I823" s="440"/>
      <c r="J823" s="440"/>
      <c r="K823" s="440"/>
      <c r="L823" s="440"/>
      <c r="M823" s="440"/>
      <c r="N823" s="440"/>
      <c r="O823" s="440"/>
      <c r="P823" s="440"/>
      <c r="Q823" s="441"/>
      <c r="R823" s="442"/>
      <c r="S823" s="443"/>
      <c r="T823" s="443"/>
      <c r="U823" s="443"/>
      <c r="V823" s="443"/>
      <c r="W823" s="443"/>
      <c r="X823" s="443"/>
      <c r="Y823" s="443"/>
      <c r="Z823" s="443"/>
      <c r="AA823" s="443"/>
      <c r="AB823" s="415"/>
      <c r="AC823" s="416"/>
      <c r="AD823" s="416"/>
      <c r="AE823" s="416"/>
      <c r="AF823" s="417"/>
      <c r="AG823" s="415"/>
      <c r="AH823" s="416"/>
      <c r="AI823" s="416"/>
      <c r="AJ823" s="416"/>
      <c r="AK823" s="417"/>
      <c r="AL823" s="415"/>
      <c r="AM823" s="416"/>
      <c r="AN823" s="416"/>
      <c r="AO823" s="416"/>
      <c r="AP823" s="417"/>
      <c r="AQ823" s="415"/>
      <c r="AR823" s="416"/>
      <c r="AS823" s="416"/>
      <c r="AT823" s="416"/>
      <c r="AU823" s="417"/>
      <c r="AV823" s="424">
        <f t="shared" si="84"/>
        <v>0</v>
      </c>
      <c r="AW823" s="425"/>
      <c r="AX823" s="425"/>
      <c r="AY823" s="425"/>
      <c r="AZ823" s="426"/>
      <c r="DC823" s="222"/>
      <c r="DD823" s="491">
        <f>ROUND(Setup!$AP$6*AB823,0)</f>
        <v>0</v>
      </c>
      <c r="DE823" s="492"/>
      <c r="DF823" s="492"/>
      <c r="DG823" s="492"/>
      <c r="DH823" s="493"/>
      <c r="DI823" s="491">
        <f>ROUND(Setup!$AP$6*AG823,0)</f>
        <v>0</v>
      </c>
      <c r="DJ823" s="492"/>
      <c r="DK823" s="492"/>
      <c r="DL823" s="492"/>
      <c r="DM823" s="493"/>
      <c r="DN823" s="491">
        <f>ROUND(Setup!$AP$6*AL823,0)</f>
        <v>0</v>
      </c>
      <c r="DO823" s="492"/>
      <c r="DP823" s="492"/>
      <c r="DQ823" s="492"/>
      <c r="DR823" s="493"/>
      <c r="DS823" s="491">
        <f>ROUND(Setup!$AP$6*AQ823,0)</f>
        <v>0</v>
      </c>
      <c r="DT823" s="492"/>
      <c r="DU823" s="492"/>
      <c r="DV823" s="492"/>
      <c r="DW823" s="493"/>
      <c r="DX823" s="490">
        <f t="shared" si="85"/>
        <v>0</v>
      </c>
      <c r="DY823" s="314"/>
      <c r="DZ823" s="314"/>
      <c r="EA823" s="314"/>
      <c r="EB823" s="326"/>
      <c r="EC823" s="222"/>
    </row>
    <row r="824" spans="2:133" ht="15" customHeight="1" x14ac:dyDescent="0.2">
      <c r="B824" s="86" t="str">
        <f t="shared" si="83"/>
        <v/>
      </c>
      <c r="C824" s="255"/>
      <c r="D824" s="439"/>
      <c r="E824" s="440"/>
      <c r="F824" s="440"/>
      <c r="G824" s="440"/>
      <c r="H824" s="440"/>
      <c r="I824" s="440"/>
      <c r="J824" s="440"/>
      <c r="K824" s="440"/>
      <c r="L824" s="440"/>
      <c r="M824" s="440"/>
      <c r="N824" s="440"/>
      <c r="O824" s="440"/>
      <c r="P824" s="440"/>
      <c r="Q824" s="441"/>
      <c r="R824" s="442"/>
      <c r="S824" s="443"/>
      <c r="T824" s="443"/>
      <c r="U824" s="443"/>
      <c r="V824" s="443"/>
      <c r="W824" s="443"/>
      <c r="X824" s="443"/>
      <c r="Y824" s="443"/>
      <c r="Z824" s="443"/>
      <c r="AA824" s="443"/>
      <c r="AB824" s="415"/>
      <c r="AC824" s="416"/>
      <c r="AD824" s="416"/>
      <c r="AE824" s="416"/>
      <c r="AF824" s="417"/>
      <c r="AG824" s="415"/>
      <c r="AH824" s="416"/>
      <c r="AI824" s="416"/>
      <c r="AJ824" s="416"/>
      <c r="AK824" s="417"/>
      <c r="AL824" s="415"/>
      <c r="AM824" s="416"/>
      <c r="AN824" s="416"/>
      <c r="AO824" s="416"/>
      <c r="AP824" s="417"/>
      <c r="AQ824" s="415"/>
      <c r="AR824" s="416"/>
      <c r="AS824" s="416"/>
      <c r="AT824" s="416"/>
      <c r="AU824" s="417"/>
      <c r="AV824" s="424">
        <f t="shared" si="84"/>
        <v>0</v>
      </c>
      <c r="AW824" s="425"/>
      <c r="AX824" s="425"/>
      <c r="AY824" s="425"/>
      <c r="AZ824" s="426"/>
      <c r="DC824" s="222"/>
      <c r="DD824" s="491">
        <f>ROUND(Setup!$AP$6*AB824,0)</f>
        <v>0</v>
      </c>
      <c r="DE824" s="492"/>
      <c r="DF824" s="492"/>
      <c r="DG824" s="492"/>
      <c r="DH824" s="493"/>
      <c r="DI824" s="491">
        <f>ROUND(Setup!$AP$6*AG824,0)</f>
        <v>0</v>
      </c>
      <c r="DJ824" s="492"/>
      <c r="DK824" s="492"/>
      <c r="DL824" s="492"/>
      <c r="DM824" s="493"/>
      <c r="DN824" s="491">
        <f>ROUND(Setup!$AP$6*AL824,0)</f>
        <v>0</v>
      </c>
      <c r="DO824" s="492"/>
      <c r="DP824" s="492"/>
      <c r="DQ824" s="492"/>
      <c r="DR824" s="493"/>
      <c r="DS824" s="491">
        <f>ROUND(Setup!$AP$6*AQ824,0)</f>
        <v>0</v>
      </c>
      <c r="DT824" s="492"/>
      <c r="DU824" s="492"/>
      <c r="DV824" s="492"/>
      <c r="DW824" s="493"/>
      <c r="DX824" s="490">
        <f t="shared" si="85"/>
        <v>0</v>
      </c>
      <c r="DY824" s="314"/>
      <c r="DZ824" s="314"/>
      <c r="EA824" s="314"/>
      <c r="EB824" s="326"/>
      <c r="EC824" s="222"/>
    </row>
    <row r="825" spans="2:133" ht="15" customHeight="1" x14ac:dyDescent="0.2">
      <c r="B825" s="86" t="str">
        <f t="shared" si="83"/>
        <v/>
      </c>
      <c r="C825" s="255"/>
      <c r="D825" s="439"/>
      <c r="E825" s="440"/>
      <c r="F825" s="440"/>
      <c r="G825" s="440"/>
      <c r="H825" s="440"/>
      <c r="I825" s="440"/>
      <c r="J825" s="440"/>
      <c r="K825" s="440"/>
      <c r="L825" s="440"/>
      <c r="M825" s="440"/>
      <c r="N825" s="440"/>
      <c r="O825" s="440"/>
      <c r="P825" s="440"/>
      <c r="Q825" s="441"/>
      <c r="R825" s="442"/>
      <c r="S825" s="443"/>
      <c r="T825" s="443"/>
      <c r="U825" s="443"/>
      <c r="V825" s="443"/>
      <c r="W825" s="443"/>
      <c r="X825" s="443"/>
      <c r="Y825" s="443"/>
      <c r="Z825" s="443"/>
      <c r="AA825" s="443"/>
      <c r="AB825" s="415"/>
      <c r="AC825" s="416"/>
      <c r="AD825" s="416"/>
      <c r="AE825" s="416"/>
      <c r="AF825" s="417"/>
      <c r="AG825" s="415"/>
      <c r="AH825" s="416"/>
      <c r="AI825" s="416"/>
      <c r="AJ825" s="416"/>
      <c r="AK825" s="417"/>
      <c r="AL825" s="415"/>
      <c r="AM825" s="416"/>
      <c r="AN825" s="416"/>
      <c r="AO825" s="416"/>
      <c r="AP825" s="417"/>
      <c r="AQ825" s="415"/>
      <c r="AR825" s="416"/>
      <c r="AS825" s="416"/>
      <c r="AT825" s="416"/>
      <c r="AU825" s="417"/>
      <c r="AV825" s="424">
        <f t="shared" si="84"/>
        <v>0</v>
      </c>
      <c r="AW825" s="425"/>
      <c r="AX825" s="425"/>
      <c r="AY825" s="425"/>
      <c r="AZ825" s="426"/>
      <c r="DC825" s="222"/>
      <c r="DD825" s="491">
        <f>ROUND(Setup!$AP$6*AB825,0)</f>
        <v>0</v>
      </c>
      <c r="DE825" s="492"/>
      <c r="DF825" s="492"/>
      <c r="DG825" s="492"/>
      <c r="DH825" s="493"/>
      <c r="DI825" s="491">
        <f>ROUND(Setup!$AP$6*AG825,0)</f>
        <v>0</v>
      </c>
      <c r="DJ825" s="492"/>
      <c r="DK825" s="492"/>
      <c r="DL825" s="492"/>
      <c r="DM825" s="493"/>
      <c r="DN825" s="491">
        <f>ROUND(Setup!$AP$6*AL825,0)</f>
        <v>0</v>
      </c>
      <c r="DO825" s="492"/>
      <c r="DP825" s="492"/>
      <c r="DQ825" s="492"/>
      <c r="DR825" s="493"/>
      <c r="DS825" s="491">
        <f>ROUND(Setup!$AP$6*AQ825,0)</f>
        <v>0</v>
      </c>
      <c r="DT825" s="492"/>
      <c r="DU825" s="492"/>
      <c r="DV825" s="492"/>
      <c r="DW825" s="493"/>
      <c r="DX825" s="490">
        <f t="shared" si="85"/>
        <v>0</v>
      </c>
      <c r="DY825" s="314"/>
      <c r="DZ825" s="314"/>
      <c r="EA825" s="314"/>
      <c r="EB825" s="326"/>
      <c r="EC825" s="222"/>
    </row>
    <row r="826" spans="2:133" ht="15" customHeight="1" x14ac:dyDescent="0.2">
      <c r="B826" s="86" t="str">
        <f t="shared" si="83"/>
        <v/>
      </c>
      <c r="C826" s="255"/>
      <c r="D826" s="439"/>
      <c r="E826" s="440"/>
      <c r="F826" s="440"/>
      <c r="G826" s="440"/>
      <c r="H826" s="440"/>
      <c r="I826" s="440"/>
      <c r="J826" s="440"/>
      <c r="K826" s="440"/>
      <c r="L826" s="440"/>
      <c r="M826" s="440"/>
      <c r="N826" s="440"/>
      <c r="O826" s="440"/>
      <c r="P826" s="440"/>
      <c r="Q826" s="441"/>
      <c r="R826" s="442"/>
      <c r="S826" s="443"/>
      <c r="T826" s="443"/>
      <c r="U826" s="443"/>
      <c r="V826" s="443"/>
      <c r="W826" s="443"/>
      <c r="X826" s="443"/>
      <c r="Y826" s="443"/>
      <c r="Z826" s="443"/>
      <c r="AA826" s="443"/>
      <c r="AB826" s="415"/>
      <c r="AC826" s="416"/>
      <c r="AD826" s="416"/>
      <c r="AE826" s="416"/>
      <c r="AF826" s="417"/>
      <c r="AG826" s="415"/>
      <c r="AH826" s="416"/>
      <c r="AI826" s="416"/>
      <c r="AJ826" s="416"/>
      <c r="AK826" s="417"/>
      <c r="AL826" s="415"/>
      <c r="AM826" s="416"/>
      <c r="AN826" s="416"/>
      <c r="AO826" s="416"/>
      <c r="AP826" s="417"/>
      <c r="AQ826" s="415"/>
      <c r="AR826" s="416"/>
      <c r="AS826" s="416"/>
      <c r="AT826" s="416"/>
      <c r="AU826" s="417"/>
      <c r="AV826" s="424">
        <f t="shared" si="84"/>
        <v>0</v>
      </c>
      <c r="AW826" s="425"/>
      <c r="AX826" s="425"/>
      <c r="AY826" s="425"/>
      <c r="AZ826" s="426"/>
      <c r="DC826" s="222"/>
      <c r="DD826" s="491">
        <f>ROUND(Setup!$AP$6*AB826,0)</f>
        <v>0</v>
      </c>
      <c r="DE826" s="492"/>
      <c r="DF826" s="492"/>
      <c r="DG826" s="492"/>
      <c r="DH826" s="493"/>
      <c r="DI826" s="491">
        <f>ROUND(Setup!$AP$6*AG826,0)</f>
        <v>0</v>
      </c>
      <c r="DJ826" s="492"/>
      <c r="DK826" s="492"/>
      <c r="DL826" s="492"/>
      <c r="DM826" s="493"/>
      <c r="DN826" s="491">
        <f>ROUND(Setup!$AP$6*AL826,0)</f>
        <v>0</v>
      </c>
      <c r="DO826" s="492"/>
      <c r="DP826" s="492"/>
      <c r="DQ826" s="492"/>
      <c r="DR826" s="493"/>
      <c r="DS826" s="491">
        <f>ROUND(Setup!$AP$6*AQ826,0)</f>
        <v>0</v>
      </c>
      <c r="DT826" s="492"/>
      <c r="DU826" s="492"/>
      <c r="DV826" s="492"/>
      <c r="DW826" s="493"/>
      <c r="DX826" s="490">
        <f t="shared" si="85"/>
        <v>0</v>
      </c>
      <c r="DY826" s="314"/>
      <c r="DZ826" s="314"/>
      <c r="EA826" s="314"/>
      <c r="EB826" s="326"/>
      <c r="EC826" s="222"/>
    </row>
    <row r="827" spans="2:133" ht="15" customHeight="1" x14ac:dyDescent="0.2">
      <c r="B827" s="86" t="str">
        <f t="shared" si="83"/>
        <v/>
      </c>
      <c r="C827" s="255"/>
      <c r="D827" s="439"/>
      <c r="E827" s="440"/>
      <c r="F827" s="440"/>
      <c r="G827" s="440"/>
      <c r="H827" s="440"/>
      <c r="I827" s="440"/>
      <c r="J827" s="440"/>
      <c r="K827" s="440"/>
      <c r="L827" s="440"/>
      <c r="M827" s="440"/>
      <c r="N827" s="440"/>
      <c r="O827" s="440"/>
      <c r="P827" s="440"/>
      <c r="Q827" s="441"/>
      <c r="R827" s="442"/>
      <c r="S827" s="443"/>
      <c r="T827" s="443"/>
      <c r="U827" s="443"/>
      <c r="V827" s="443"/>
      <c r="W827" s="443"/>
      <c r="X827" s="443"/>
      <c r="Y827" s="443"/>
      <c r="Z827" s="443"/>
      <c r="AA827" s="443"/>
      <c r="AB827" s="415"/>
      <c r="AC827" s="416"/>
      <c r="AD827" s="416"/>
      <c r="AE827" s="416"/>
      <c r="AF827" s="417"/>
      <c r="AG827" s="415"/>
      <c r="AH827" s="416"/>
      <c r="AI827" s="416"/>
      <c r="AJ827" s="416"/>
      <c r="AK827" s="417"/>
      <c r="AL827" s="415"/>
      <c r="AM827" s="416"/>
      <c r="AN827" s="416"/>
      <c r="AO827" s="416"/>
      <c r="AP827" s="417"/>
      <c r="AQ827" s="415"/>
      <c r="AR827" s="416"/>
      <c r="AS827" s="416"/>
      <c r="AT827" s="416"/>
      <c r="AU827" s="417"/>
      <c r="AV827" s="424">
        <f t="shared" si="84"/>
        <v>0</v>
      </c>
      <c r="AW827" s="425"/>
      <c r="AX827" s="425"/>
      <c r="AY827" s="425"/>
      <c r="AZ827" s="426"/>
      <c r="DC827" s="222"/>
      <c r="DD827" s="491">
        <f>ROUND(Setup!$AP$6*AB827,0)</f>
        <v>0</v>
      </c>
      <c r="DE827" s="492"/>
      <c r="DF827" s="492"/>
      <c r="DG827" s="492"/>
      <c r="DH827" s="493"/>
      <c r="DI827" s="491">
        <f>ROUND(Setup!$AP$6*AG827,0)</f>
        <v>0</v>
      </c>
      <c r="DJ827" s="492"/>
      <c r="DK827" s="492"/>
      <c r="DL827" s="492"/>
      <c r="DM827" s="493"/>
      <c r="DN827" s="491">
        <f>ROUND(Setup!$AP$6*AL827,0)</f>
        <v>0</v>
      </c>
      <c r="DO827" s="492"/>
      <c r="DP827" s="492"/>
      <c r="DQ827" s="492"/>
      <c r="DR827" s="493"/>
      <c r="DS827" s="491">
        <f>ROUND(Setup!$AP$6*AQ827,0)</f>
        <v>0</v>
      </c>
      <c r="DT827" s="492"/>
      <c r="DU827" s="492"/>
      <c r="DV827" s="492"/>
      <c r="DW827" s="493"/>
      <c r="DX827" s="490">
        <f t="shared" si="85"/>
        <v>0</v>
      </c>
      <c r="DY827" s="314"/>
      <c r="DZ827" s="314"/>
      <c r="EA827" s="314"/>
      <c r="EB827" s="326"/>
      <c r="EC827" s="222"/>
    </row>
    <row r="828" spans="2:133" ht="15" customHeight="1" x14ac:dyDescent="0.2">
      <c r="B828" s="86" t="str">
        <f t="shared" si="83"/>
        <v/>
      </c>
      <c r="C828" s="255"/>
      <c r="D828" s="439"/>
      <c r="E828" s="440"/>
      <c r="F828" s="440"/>
      <c r="G828" s="440"/>
      <c r="H828" s="440"/>
      <c r="I828" s="440"/>
      <c r="J828" s="440"/>
      <c r="K828" s="440"/>
      <c r="L828" s="440"/>
      <c r="M828" s="440"/>
      <c r="N828" s="440"/>
      <c r="O828" s="440"/>
      <c r="P828" s="440"/>
      <c r="Q828" s="441"/>
      <c r="R828" s="442"/>
      <c r="S828" s="443"/>
      <c r="T828" s="443"/>
      <c r="U828" s="443"/>
      <c r="V828" s="443"/>
      <c r="W828" s="443"/>
      <c r="X828" s="443"/>
      <c r="Y828" s="443"/>
      <c r="Z828" s="443"/>
      <c r="AA828" s="443"/>
      <c r="AB828" s="415"/>
      <c r="AC828" s="416"/>
      <c r="AD828" s="416"/>
      <c r="AE828" s="416"/>
      <c r="AF828" s="417"/>
      <c r="AG828" s="415"/>
      <c r="AH828" s="416"/>
      <c r="AI828" s="416"/>
      <c r="AJ828" s="416"/>
      <c r="AK828" s="417"/>
      <c r="AL828" s="415"/>
      <c r="AM828" s="416"/>
      <c r="AN828" s="416"/>
      <c r="AO828" s="416"/>
      <c r="AP828" s="417"/>
      <c r="AQ828" s="415"/>
      <c r="AR828" s="416"/>
      <c r="AS828" s="416"/>
      <c r="AT828" s="416"/>
      <c r="AU828" s="417"/>
      <c r="AV828" s="424">
        <f t="shared" si="84"/>
        <v>0</v>
      </c>
      <c r="AW828" s="425"/>
      <c r="AX828" s="425"/>
      <c r="AY828" s="425"/>
      <c r="AZ828" s="426"/>
      <c r="DC828" s="222"/>
      <c r="DD828" s="491">
        <f>ROUND(Setup!$AP$6*AB828,0)</f>
        <v>0</v>
      </c>
      <c r="DE828" s="492"/>
      <c r="DF828" s="492"/>
      <c r="DG828" s="492"/>
      <c r="DH828" s="493"/>
      <c r="DI828" s="491">
        <f>ROUND(Setup!$AP$6*AG828,0)</f>
        <v>0</v>
      </c>
      <c r="DJ828" s="492"/>
      <c r="DK828" s="492"/>
      <c r="DL828" s="492"/>
      <c r="DM828" s="493"/>
      <c r="DN828" s="491">
        <f>ROUND(Setup!$AP$6*AL828,0)</f>
        <v>0</v>
      </c>
      <c r="DO828" s="492"/>
      <c r="DP828" s="492"/>
      <c r="DQ828" s="492"/>
      <c r="DR828" s="493"/>
      <c r="DS828" s="491">
        <f>ROUND(Setup!$AP$6*AQ828,0)</f>
        <v>0</v>
      </c>
      <c r="DT828" s="492"/>
      <c r="DU828" s="492"/>
      <c r="DV828" s="492"/>
      <c r="DW828" s="493"/>
      <c r="DX828" s="490">
        <f t="shared" si="85"/>
        <v>0</v>
      </c>
      <c r="DY828" s="314"/>
      <c r="DZ828" s="314"/>
      <c r="EA828" s="314"/>
      <c r="EB828" s="326"/>
      <c r="EC828" s="222"/>
    </row>
    <row r="829" spans="2:133" ht="15" customHeight="1" x14ac:dyDescent="0.2">
      <c r="B829" s="86" t="str">
        <f t="shared" si="83"/>
        <v/>
      </c>
      <c r="C829" s="255"/>
      <c r="D829" s="439"/>
      <c r="E829" s="440"/>
      <c r="F829" s="440"/>
      <c r="G829" s="440"/>
      <c r="H829" s="440"/>
      <c r="I829" s="440"/>
      <c r="J829" s="440"/>
      <c r="K829" s="440"/>
      <c r="L829" s="440"/>
      <c r="M829" s="440"/>
      <c r="N829" s="440"/>
      <c r="O829" s="440"/>
      <c r="P829" s="440"/>
      <c r="Q829" s="441"/>
      <c r="R829" s="442"/>
      <c r="S829" s="443"/>
      <c r="T829" s="443"/>
      <c r="U829" s="443"/>
      <c r="V829" s="443"/>
      <c r="W829" s="443"/>
      <c r="X829" s="443"/>
      <c r="Y829" s="443"/>
      <c r="Z829" s="443"/>
      <c r="AA829" s="443"/>
      <c r="AB829" s="415"/>
      <c r="AC829" s="416"/>
      <c r="AD829" s="416"/>
      <c r="AE829" s="416"/>
      <c r="AF829" s="417"/>
      <c r="AG829" s="415"/>
      <c r="AH829" s="416"/>
      <c r="AI829" s="416"/>
      <c r="AJ829" s="416"/>
      <c r="AK829" s="417"/>
      <c r="AL829" s="415"/>
      <c r="AM829" s="416"/>
      <c r="AN829" s="416"/>
      <c r="AO829" s="416"/>
      <c r="AP829" s="417"/>
      <c r="AQ829" s="415"/>
      <c r="AR829" s="416"/>
      <c r="AS829" s="416"/>
      <c r="AT829" s="416"/>
      <c r="AU829" s="417"/>
      <c r="AV829" s="424">
        <f t="shared" si="84"/>
        <v>0</v>
      </c>
      <c r="AW829" s="425"/>
      <c r="AX829" s="425"/>
      <c r="AY829" s="425"/>
      <c r="AZ829" s="426"/>
      <c r="DC829" s="222"/>
      <c r="DD829" s="491">
        <f>ROUND(Setup!$AP$6*AB829,0)</f>
        <v>0</v>
      </c>
      <c r="DE829" s="492"/>
      <c r="DF829" s="492"/>
      <c r="DG829" s="492"/>
      <c r="DH829" s="493"/>
      <c r="DI829" s="491">
        <f>ROUND(Setup!$AP$6*AG829,0)</f>
        <v>0</v>
      </c>
      <c r="DJ829" s="492"/>
      <c r="DK829" s="492"/>
      <c r="DL829" s="492"/>
      <c r="DM829" s="493"/>
      <c r="DN829" s="491">
        <f>ROUND(Setup!$AP$6*AL829,0)</f>
        <v>0</v>
      </c>
      <c r="DO829" s="492"/>
      <c r="DP829" s="492"/>
      <c r="DQ829" s="492"/>
      <c r="DR829" s="493"/>
      <c r="DS829" s="491">
        <f>ROUND(Setup!$AP$6*AQ829,0)</f>
        <v>0</v>
      </c>
      <c r="DT829" s="492"/>
      <c r="DU829" s="492"/>
      <c r="DV829" s="492"/>
      <c r="DW829" s="493"/>
      <c r="DX829" s="490">
        <f t="shared" si="85"/>
        <v>0</v>
      </c>
      <c r="DY829" s="314"/>
      <c r="DZ829" s="314"/>
      <c r="EA829" s="314"/>
      <c r="EB829" s="326"/>
      <c r="EC829" s="222"/>
    </row>
    <row r="830" spans="2:133" ht="15" customHeight="1" x14ac:dyDescent="0.2">
      <c r="B830" s="86" t="str">
        <f t="shared" si="83"/>
        <v/>
      </c>
      <c r="C830" s="255"/>
      <c r="D830" s="439"/>
      <c r="E830" s="440"/>
      <c r="F830" s="440"/>
      <c r="G830" s="440"/>
      <c r="H830" s="440"/>
      <c r="I830" s="440"/>
      <c r="J830" s="440"/>
      <c r="K830" s="440"/>
      <c r="L830" s="440"/>
      <c r="M830" s="440"/>
      <c r="N830" s="440"/>
      <c r="O830" s="440"/>
      <c r="P830" s="440"/>
      <c r="Q830" s="441"/>
      <c r="R830" s="442"/>
      <c r="S830" s="443"/>
      <c r="T830" s="443"/>
      <c r="U830" s="443"/>
      <c r="V830" s="443"/>
      <c r="W830" s="443"/>
      <c r="X830" s="443"/>
      <c r="Y830" s="443"/>
      <c r="Z830" s="443"/>
      <c r="AA830" s="443"/>
      <c r="AB830" s="415"/>
      <c r="AC830" s="416"/>
      <c r="AD830" s="416"/>
      <c r="AE830" s="416"/>
      <c r="AF830" s="417"/>
      <c r="AG830" s="415"/>
      <c r="AH830" s="416"/>
      <c r="AI830" s="416"/>
      <c r="AJ830" s="416"/>
      <c r="AK830" s="417"/>
      <c r="AL830" s="415"/>
      <c r="AM830" s="416"/>
      <c r="AN830" s="416"/>
      <c r="AO830" s="416"/>
      <c r="AP830" s="417"/>
      <c r="AQ830" s="415"/>
      <c r="AR830" s="416"/>
      <c r="AS830" s="416"/>
      <c r="AT830" s="416"/>
      <c r="AU830" s="417"/>
      <c r="AV830" s="424">
        <f t="shared" si="84"/>
        <v>0</v>
      </c>
      <c r="AW830" s="425"/>
      <c r="AX830" s="425"/>
      <c r="AY830" s="425"/>
      <c r="AZ830" s="426"/>
      <c r="DC830" s="222"/>
      <c r="DD830" s="491">
        <f>ROUND(Setup!$AP$6*AB830,0)</f>
        <v>0</v>
      </c>
      <c r="DE830" s="492"/>
      <c r="DF830" s="492"/>
      <c r="DG830" s="492"/>
      <c r="DH830" s="493"/>
      <c r="DI830" s="491">
        <f>ROUND(Setup!$AP$6*AG830,0)</f>
        <v>0</v>
      </c>
      <c r="DJ830" s="492"/>
      <c r="DK830" s="492"/>
      <c r="DL830" s="492"/>
      <c r="DM830" s="493"/>
      <c r="DN830" s="491">
        <f>ROUND(Setup!$AP$6*AL830,0)</f>
        <v>0</v>
      </c>
      <c r="DO830" s="492"/>
      <c r="DP830" s="492"/>
      <c r="DQ830" s="492"/>
      <c r="DR830" s="493"/>
      <c r="DS830" s="491">
        <f>ROUND(Setup!$AP$6*AQ830,0)</f>
        <v>0</v>
      </c>
      <c r="DT830" s="492"/>
      <c r="DU830" s="492"/>
      <c r="DV830" s="492"/>
      <c r="DW830" s="493"/>
      <c r="DX830" s="490">
        <f t="shared" si="85"/>
        <v>0</v>
      </c>
      <c r="DY830" s="314"/>
      <c r="DZ830" s="314"/>
      <c r="EA830" s="314"/>
      <c r="EB830" s="326"/>
      <c r="EC830" s="222"/>
    </row>
    <row r="831" spans="2:133" ht="15" customHeight="1" x14ac:dyDescent="0.2">
      <c r="B831" s="86" t="str">
        <f t="shared" si="83"/>
        <v/>
      </c>
      <c r="C831" s="255"/>
      <c r="D831" s="439"/>
      <c r="E831" s="440"/>
      <c r="F831" s="440"/>
      <c r="G831" s="440"/>
      <c r="H831" s="440"/>
      <c r="I831" s="440"/>
      <c r="J831" s="440"/>
      <c r="K831" s="440"/>
      <c r="L831" s="440"/>
      <c r="M831" s="440"/>
      <c r="N831" s="440"/>
      <c r="O831" s="440"/>
      <c r="P831" s="440"/>
      <c r="Q831" s="441"/>
      <c r="R831" s="442"/>
      <c r="S831" s="443"/>
      <c r="T831" s="443"/>
      <c r="U831" s="443"/>
      <c r="V831" s="443"/>
      <c r="W831" s="443"/>
      <c r="X831" s="443"/>
      <c r="Y831" s="443"/>
      <c r="Z831" s="443"/>
      <c r="AA831" s="443"/>
      <c r="AB831" s="415"/>
      <c r="AC831" s="416"/>
      <c r="AD831" s="416"/>
      <c r="AE831" s="416"/>
      <c r="AF831" s="417"/>
      <c r="AG831" s="415"/>
      <c r="AH831" s="416"/>
      <c r="AI831" s="416"/>
      <c r="AJ831" s="416"/>
      <c r="AK831" s="417"/>
      <c r="AL831" s="415"/>
      <c r="AM831" s="416"/>
      <c r="AN831" s="416"/>
      <c r="AO831" s="416"/>
      <c r="AP831" s="417"/>
      <c r="AQ831" s="415"/>
      <c r="AR831" s="416"/>
      <c r="AS831" s="416"/>
      <c r="AT831" s="416"/>
      <c r="AU831" s="417"/>
      <c r="AV831" s="424">
        <f t="shared" si="84"/>
        <v>0</v>
      </c>
      <c r="AW831" s="425"/>
      <c r="AX831" s="425"/>
      <c r="AY831" s="425"/>
      <c r="AZ831" s="426"/>
      <c r="DC831" s="222"/>
      <c r="DD831" s="491">
        <f>ROUND(Setup!$AP$6*AB831,0)</f>
        <v>0</v>
      </c>
      <c r="DE831" s="492"/>
      <c r="DF831" s="492"/>
      <c r="DG831" s="492"/>
      <c r="DH831" s="493"/>
      <c r="DI831" s="491">
        <f>ROUND(Setup!$AP$6*AG831,0)</f>
        <v>0</v>
      </c>
      <c r="DJ831" s="492"/>
      <c r="DK831" s="492"/>
      <c r="DL831" s="492"/>
      <c r="DM831" s="493"/>
      <c r="DN831" s="491">
        <f>ROUND(Setup!$AP$6*AL831,0)</f>
        <v>0</v>
      </c>
      <c r="DO831" s="492"/>
      <c r="DP831" s="492"/>
      <c r="DQ831" s="492"/>
      <c r="DR831" s="493"/>
      <c r="DS831" s="491">
        <f>ROUND(Setup!$AP$6*AQ831,0)</f>
        <v>0</v>
      </c>
      <c r="DT831" s="492"/>
      <c r="DU831" s="492"/>
      <c r="DV831" s="492"/>
      <c r="DW831" s="493"/>
      <c r="DX831" s="490">
        <f t="shared" si="85"/>
        <v>0</v>
      </c>
      <c r="DY831" s="314"/>
      <c r="DZ831" s="314"/>
      <c r="EA831" s="314"/>
      <c r="EB831" s="326"/>
      <c r="EC831" s="222"/>
    </row>
    <row r="832" spans="2:133" ht="15" customHeight="1" x14ac:dyDescent="0.2">
      <c r="B832" s="86" t="str">
        <f t="shared" si="83"/>
        <v/>
      </c>
      <c r="C832" s="255"/>
      <c r="D832" s="439"/>
      <c r="E832" s="440"/>
      <c r="F832" s="440"/>
      <c r="G832" s="440"/>
      <c r="H832" s="440"/>
      <c r="I832" s="440"/>
      <c r="J832" s="440"/>
      <c r="K832" s="440"/>
      <c r="L832" s="440"/>
      <c r="M832" s="440"/>
      <c r="N832" s="440"/>
      <c r="O832" s="440"/>
      <c r="P832" s="440"/>
      <c r="Q832" s="441"/>
      <c r="R832" s="442"/>
      <c r="S832" s="443"/>
      <c r="T832" s="443"/>
      <c r="U832" s="443"/>
      <c r="V832" s="443"/>
      <c r="W832" s="443"/>
      <c r="X832" s="443"/>
      <c r="Y832" s="443"/>
      <c r="Z832" s="443"/>
      <c r="AA832" s="443"/>
      <c r="AB832" s="415"/>
      <c r="AC832" s="416"/>
      <c r="AD832" s="416"/>
      <c r="AE832" s="416"/>
      <c r="AF832" s="417"/>
      <c r="AG832" s="415"/>
      <c r="AH832" s="416"/>
      <c r="AI832" s="416"/>
      <c r="AJ832" s="416"/>
      <c r="AK832" s="417"/>
      <c r="AL832" s="415"/>
      <c r="AM832" s="416"/>
      <c r="AN832" s="416"/>
      <c r="AO832" s="416"/>
      <c r="AP832" s="417"/>
      <c r="AQ832" s="415"/>
      <c r="AR832" s="416"/>
      <c r="AS832" s="416"/>
      <c r="AT832" s="416"/>
      <c r="AU832" s="417"/>
      <c r="AV832" s="424">
        <f t="shared" si="84"/>
        <v>0</v>
      </c>
      <c r="AW832" s="425"/>
      <c r="AX832" s="425"/>
      <c r="AY832" s="425"/>
      <c r="AZ832" s="426"/>
      <c r="DC832" s="222"/>
      <c r="DD832" s="491">
        <f>ROUND(Setup!$AP$6*AB832,0)</f>
        <v>0</v>
      </c>
      <c r="DE832" s="492"/>
      <c r="DF832" s="492"/>
      <c r="DG832" s="492"/>
      <c r="DH832" s="493"/>
      <c r="DI832" s="491">
        <f>ROUND(Setup!$AP$6*AG832,0)</f>
        <v>0</v>
      </c>
      <c r="DJ832" s="492"/>
      <c r="DK832" s="492"/>
      <c r="DL832" s="492"/>
      <c r="DM832" s="493"/>
      <c r="DN832" s="491">
        <f>ROUND(Setup!$AP$6*AL832,0)</f>
        <v>0</v>
      </c>
      <c r="DO832" s="492"/>
      <c r="DP832" s="492"/>
      <c r="DQ832" s="492"/>
      <c r="DR832" s="493"/>
      <c r="DS832" s="491">
        <f>ROUND(Setup!$AP$6*AQ832,0)</f>
        <v>0</v>
      </c>
      <c r="DT832" s="492"/>
      <c r="DU832" s="492"/>
      <c r="DV832" s="492"/>
      <c r="DW832" s="493"/>
      <c r="DX832" s="490">
        <f t="shared" si="85"/>
        <v>0</v>
      </c>
      <c r="DY832" s="314"/>
      <c r="DZ832" s="314"/>
      <c r="EA832" s="314"/>
      <c r="EB832" s="326"/>
      <c r="EC832" s="222"/>
    </row>
    <row r="833" spans="2:133" ht="15" customHeight="1" x14ac:dyDescent="0.2">
      <c r="B833" s="86" t="str">
        <f t="shared" si="83"/>
        <v/>
      </c>
      <c r="C833" s="255"/>
      <c r="D833" s="439"/>
      <c r="E833" s="440"/>
      <c r="F833" s="440"/>
      <c r="G833" s="440"/>
      <c r="H833" s="440"/>
      <c r="I833" s="440"/>
      <c r="J833" s="440"/>
      <c r="K833" s="440"/>
      <c r="L833" s="440"/>
      <c r="M833" s="440"/>
      <c r="N833" s="440"/>
      <c r="O833" s="440"/>
      <c r="P833" s="440"/>
      <c r="Q833" s="441"/>
      <c r="R833" s="442"/>
      <c r="S833" s="443"/>
      <c r="T833" s="443"/>
      <c r="U833" s="443"/>
      <c r="V833" s="443"/>
      <c r="W833" s="443"/>
      <c r="X833" s="443"/>
      <c r="Y833" s="443"/>
      <c r="Z833" s="443"/>
      <c r="AA833" s="443"/>
      <c r="AB833" s="415"/>
      <c r="AC833" s="416"/>
      <c r="AD833" s="416"/>
      <c r="AE833" s="416"/>
      <c r="AF833" s="417"/>
      <c r="AG833" s="415"/>
      <c r="AH833" s="416"/>
      <c r="AI833" s="416"/>
      <c r="AJ833" s="416"/>
      <c r="AK833" s="417"/>
      <c r="AL833" s="415"/>
      <c r="AM833" s="416"/>
      <c r="AN833" s="416"/>
      <c r="AO833" s="416"/>
      <c r="AP833" s="417"/>
      <c r="AQ833" s="415"/>
      <c r="AR833" s="416"/>
      <c r="AS833" s="416"/>
      <c r="AT833" s="416"/>
      <c r="AU833" s="417"/>
      <c r="AV833" s="424">
        <f t="shared" si="84"/>
        <v>0</v>
      </c>
      <c r="AW833" s="425"/>
      <c r="AX833" s="425"/>
      <c r="AY833" s="425"/>
      <c r="AZ833" s="426"/>
      <c r="DC833" s="222"/>
      <c r="DD833" s="491">
        <f>ROUND(Setup!$AP$6*AB833,0)</f>
        <v>0</v>
      </c>
      <c r="DE833" s="492"/>
      <c r="DF833" s="492"/>
      <c r="DG833" s="492"/>
      <c r="DH833" s="493"/>
      <c r="DI833" s="491">
        <f>ROUND(Setup!$AP$6*AG833,0)</f>
        <v>0</v>
      </c>
      <c r="DJ833" s="492"/>
      <c r="DK833" s="492"/>
      <c r="DL833" s="492"/>
      <c r="DM833" s="493"/>
      <c r="DN833" s="491">
        <f>ROUND(Setup!$AP$6*AL833,0)</f>
        <v>0</v>
      </c>
      <c r="DO833" s="492"/>
      <c r="DP833" s="492"/>
      <c r="DQ833" s="492"/>
      <c r="DR833" s="493"/>
      <c r="DS833" s="491">
        <f>ROUND(Setup!$AP$6*AQ833,0)</f>
        <v>0</v>
      </c>
      <c r="DT833" s="492"/>
      <c r="DU833" s="492"/>
      <c r="DV833" s="492"/>
      <c r="DW833" s="493"/>
      <c r="DX833" s="490">
        <f t="shared" si="85"/>
        <v>0</v>
      </c>
      <c r="DY833" s="314"/>
      <c r="DZ833" s="314"/>
      <c r="EA833" s="314"/>
      <c r="EB833" s="326"/>
      <c r="EC833" s="222"/>
    </row>
    <row r="834" spans="2:133" ht="15" customHeight="1" x14ac:dyDescent="0.2">
      <c r="B834" s="86" t="str">
        <f t="shared" si="83"/>
        <v/>
      </c>
      <c r="C834" s="255"/>
      <c r="D834" s="439"/>
      <c r="E834" s="440"/>
      <c r="F834" s="440"/>
      <c r="G834" s="440"/>
      <c r="H834" s="440"/>
      <c r="I834" s="440"/>
      <c r="J834" s="440"/>
      <c r="K834" s="440"/>
      <c r="L834" s="440"/>
      <c r="M834" s="440"/>
      <c r="N834" s="440"/>
      <c r="O834" s="440"/>
      <c r="P834" s="440"/>
      <c r="Q834" s="441"/>
      <c r="R834" s="442"/>
      <c r="S834" s="443"/>
      <c r="T834" s="443"/>
      <c r="U834" s="443"/>
      <c r="V834" s="443"/>
      <c r="W834" s="443"/>
      <c r="X834" s="443"/>
      <c r="Y834" s="443"/>
      <c r="Z834" s="443"/>
      <c r="AA834" s="443"/>
      <c r="AB834" s="415"/>
      <c r="AC834" s="416"/>
      <c r="AD834" s="416"/>
      <c r="AE834" s="416"/>
      <c r="AF834" s="417"/>
      <c r="AG834" s="415"/>
      <c r="AH834" s="416"/>
      <c r="AI834" s="416"/>
      <c r="AJ834" s="416"/>
      <c r="AK834" s="417"/>
      <c r="AL834" s="415"/>
      <c r="AM834" s="416"/>
      <c r="AN834" s="416"/>
      <c r="AO834" s="416"/>
      <c r="AP834" s="417"/>
      <c r="AQ834" s="415"/>
      <c r="AR834" s="416"/>
      <c r="AS834" s="416"/>
      <c r="AT834" s="416"/>
      <c r="AU834" s="417"/>
      <c r="AV834" s="424">
        <f t="shared" si="84"/>
        <v>0</v>
      </c>
      <c r="AW834" s="425"/>
      <c r="AX834" s="425"/>
      <c r="AY834" s="425"/>
      <c r="AZ834" s="426"/>
      <c r="DC834" s="222"/>
      <c r="DD834" s="491">
        <f>ROUND(Setup!$AP$6*AB834,0)</f>
        <v>0</v>
      </c>
      <c r="DE834" s="492"/>
      <c r="DF834" s="492"/>
      <c r="DG834" s="492"/>
      <c r="DH834" s="493"/>
      <c r="DI834" s="491">
        <f>ROUND(Setup!$AP$6*AG834,0)</f>
        <v>0</v>
      </c>
      <c r="DJ834" s="492"/>
      <c r="DK834" s="492"/>
      <c r="DL834" s="492"/>
      <c r="DM834" s="493"/>
      <c r="DN834" s="491">
        <f>ROUND(Setup!$AP$6*AL834,0)</f>
        <v>0</v>
      </c>
      <c r="DO834" s="492"/>
      <c r="DP834" s="492"/>
      <c r="DQ834" s="492"/>
      <c r="DR834" s="493"/>
      <c r="DS834" s="491">
        <f>ROUND(Setup!$AP$6*AQ834,0)</f>
        <v>0</v>
      </c>
      <c r="DT834" s="492"/>
      <c r="DU834" s="492"/>
      <c r="DV834" s="492"/>
      <c r="DW834" s="493"/>
      <c r="DX834" s="490">
        <f t="shared" si="85"/>
        <v>0</v>
      </c>
      <c r="DY834" s="314"/>
      <c r="DZ834" s="314"/>
      <c r="EA834" s="314"/>
      <c r="EB834" s="326"/>
      <c r="EC834" s="222"/>
    </row>
    <row r="835" spans="2:133" ht="15" customHeight="1" x14ac:dyDescent="0.2">
      <c r="B835" s="86" t="str">
        <f t="shared" si="83"/>
        <v/>
      </c>
      <c r="C835" s="255"/>
      <c r="D835" s="439"/>
      <c r="E835" s="440"/>
      <c r="F835" s="440"/>
      <c r="G835" s="440"/>
      <c r="H835" s="440"/>
      <c r="I835" s="440"/>
      <c r="J835" s="440"/>
      <c r="K835" s="440"/>
      <c r="L835" s="440"/>
      <c r="M835" s="440"/>
      <c r="N835" s="440"/>
      <c r="O835" s="440"/>
      <c r="P835" s="440"/>
      <c r="Q835" s="441"/>
      <c r="R835" s="442"/>
      <c r="S835" s="443"/>
      <c r="T835" s="443"/>
      <c r="U835" s="443"/>
      <c r="V835" s="443"/>
      <c r="W835" s="443"/>
      <c r="X835" s="443"/>
      <c r="Y835" s="443"/>
      <c r="Z835" s="443"/>
      <c r="AA835" s="443"/>
      <c r="AB835" s="415"/>
      <c r="AC835" s="416"/>
      <c r="AD835" s="416"/>
      <c r="AE835" s="416"/>
      <c r="AF835" s="417"/>
      <c r="AG835" s="415"/>
      <c r="AH835" s="416"/>
      <c r="AI835" s="416"/>
      <c r="AJ835" s="416"/>
      <c r="AK835" s="417"/>
      <c r="AL835" s="415"/>
      <c r="AM835" s="416"/>
      <c r="AN835" s="416"/>
      <c r="AO835" s="416"/>
      <c r="AP835" s="417"/>
      <c r="AQ835" s="415"/>
      <c r="AR835" s="416"/>
      <c r="AS835" s="416"/>
      <c r="AT835" s="416"/>
      <c r="AU835" s="417"/>
      <c r="AV835" s="424">
        <f t="shared" si="84"/>
        <v>0</v>
      </c>
      <c r="AW835" s="425"/>
      <c r="AX835" s="425"/>
      <c r="AY835" s="425"/>
      <c r="AZ835" s="426"/>
      <c r="DC835" s="222"/>
      <c r="DD835" s="491">
        <f>ROUND(Setup!$AP$6*AB835,0)</f>
        <v>0</v>
      </c>
      <c r="DE835" s="492"/>
      <c r="DF835" s="492"/>
      <c r="DG835" s="492"/>
      <c r="DH835" s="493"/>
      <c r="DI835" s="491">
        <f>ROUND(Setup!$AP$6*AG835,0)</f>
        <v>0</v>
      </c>
      <c r="DJ835" s="492"/>
      <c r="DK835" s="492"/>
      <c r="DL835" s="492"/>
      <c r="DM835" s="493"/>
      <c r="DN835" s="491">
        <f>ROUND(Setup!$AP$6*AL835,0)</f>
        <v>0</v>
      </c>
      <c r="DO835" s="492"/>
      <c r="DP835" s="492"/>
      <c r="DQ835" s="492"/>
      <c r="DR835" s="493"/>
      <c r="DS835" s="491">
        <f>ROUND(Setup!$AP$6*AQ835,0)</f>
        <v>0</v>
      </c>
      <c r="DT835" s="492"/>
      <c r="DU835" s="492"/>
      <c r="DV835" s="492"/>
      <c r="DW835" s="493"/>
      <c r="DX835" s="490">
        <f t="shared" si="85"/>
        <v>0</v>
      </c>
      <c r="DY835" s="314"/>
      <c r="DZ835" s="314"/>
      <c r="EA835" s="314"/>
      <c r="EB835" s="326"/>
      <c r="EC835" s="222"/>
    </row>
    <row r="836" spans="2:133" ht="15" customHeight="1" x14ac:dyDescent="0.2">
      <c r="B836" s="86" t="str">
        <f t="shared" si="83"/>
        <v/>
      </c>
      <c r="C836" s="255"/>
      <c r="D836" s="439"/>
      <c r="E836" s="440"/>
      <c r="F836" s="440"/>
      <c r="G836" s="440"/>
      <c r="H836" s="440"/>
      <c r="I836" s="440"/>
      <c r="J836" s="440"/>
      <c r="K836" s="440"/>
      <c r="L836" s="440"/>
      <c r="M836" s="440"/>
      <c r="N836" s="440"/>
      <c r="O836" s="440"/>
      <c r="P836" s="440"/>
      <c r="Q836" s="441"/>
      <c r="R836" s="442"/>
      <c r="S836" s="443"/>
      <c r="T836" s="443"/>
      <c r="U836" s="443"/>
      <c r="V836" s="443"/>
      <c r="W836" s="443"/>
      <c r="X836" s="443"/>
      <c r="Y836" s="443"/>
      <c r="Z836" s="443"/>
      <c r="AA836" s="443"/>
      <c r="AB836" s="415"/>
      <c r="AC836" s="416"/>
      <c r="AD836" s="416"/>
      <c r="AE836" s="416"/>
      <c r="AF836" s="417"/>
      <c r="AG836" s="415"/>
      <c r="AH836" s="416"/>
      <c r="AI836" s="416"/>
      <c r="AJ836" s="416"/>
      <c r="AK836" s="417"/>
      <c r="AL836" s="415"/>
      <c r="AM836" s="416"/>
      <c r="AN836" s="416"/>
      <c r="AO836" s="416"/>
      <c r="AP836" s="417"/>
      <c r="AQ836" s="415"/>
      <c r="AR836" s="416"/>
      <c r="AS836" s="416"/>
      <c r="AT836" s="416"/>
      <c r="AU836" s="417"/>
      <c r="AV836" s="424">
        <f t="shared" si="84"/>
        <v>0</v>
      </c>
      <c r="AW836" s="425"/>
      <c r="AX836" s="425"/>
      <c r="AY836" s="425"/>
      <c r="AZ836" s="426"/>
      <c r="DC836" s="222"/>
      <c r="DD836" s="491">
        <f>ROUND(Setup!$AP$6*AB836,0)</f>
        <v>0</v>
      </c>
      <c r="DE836" s="492"/>
      <c r="DF836" s="492"/>
      <c r="DG836" s="492"/>
      <c r="DH836" s="493"/>
      <c r="DI836" s="491">
        <f>ROUND(Setup!$AP$6*AG836,0)</f>
        <v>0</v>
      </c>
      <c r="DJ836" s="492"/>
      <c r="DK836" s="492"/>
      <c r="DL836" s="492"/>
      <c r="DM836" s="493"/>
      <c r="DN836" s="491">
        <f>ROUND(Setup!$AP$6*AL836,0)</f>
        <v>0</v>
      </c>
      <c r="DO836" s="492"/>
      <c r="DP836" s="492"/>
      <c r="DQ836" s="492"/>
      <c r="DR836" s="493"/>
      <c r="DS836" s="491">
        <f>ROUND(Setup!$AP$6*AQ836,0)</f>
        <v>0</v>
      </c>
      <c r="DT836" s="492"/>
      <c r="DU836" s="492"/>
      <c r="DV836" s="492"/>
      <c r="DW836" s="493"/>
      <c r="DX836" s="490">
        <f t="shared" si="85"/>
        <v>0</v>
      </c>
      <c r="DY836" s="314"/>
      <c r="DZ836" s="314"/>
      <c r="EA836" s="314"/>
      <c r="EB836" s="326"/>
      <c r="EC836" s="222"/>
    </row>
    <row r="837" spans="2:133" ht="15" customHeight="1" x14ac:dyDescent="0.2">
      <c r="B837" s="86" t="str">
        <f t="shared" si="83"/>
        <v/>
      </c>
      <c r="C837" s="255"/>
      <c r="D837" s="439"/>
      <c r="E837" s="440"/>
      <c r="F837" s="440"/>
      <c r="G837" s="440"/>
      <c r="H837" s="440"/>
      <c r="I837" s="440"/>
      <c r="J837" s="440"/>
      <c r="K837" s="440"/>
      <c r="L837" s="440"/>
      <c r="M837" s="440"/>
      <c r="N837" s="440"/>
      <c r="O837" s="440"/>
      <c r="P837" s="440"/>
      <c r="Q837" s="441"/>
      <c r="R837" s="442"/>
      <c r="S837" s="443"/>
      <c r="T837" s="443"/>
      <c r="U837" s="443"/>
      <c r="V837" s="443"/>
      <c r="W837" s="443"/>
      <c r="X837" s="443"/>
      <c r="Y837" s="443"/>
      <c r="Z837" s="443"/>
      <c r="AA837" s="443"/>
      <c r="AB837" s="415"/>
      <c r="AC837" s="416"/>
      <c r="AD837" s="416"/>
      <c r="AE837" s="416"/>
      <c r="AF837" s="417"/>
      <c r="AG837" s="415"/>
      <c r="AH837" s="416"/>
      <c r="AI837" s="416"/>
      <c r="AJ837" s="416"/>
      <c r="AK837" s="417"/>
      <c r="AL837" s="415"/>
      <c r="AM837" s="416"/>
      <c r="AN837" s="416"/>
      <c r="AO837" s="416"/>
      <c r="AP837" s="417"/>
      <c r="AQ837" s="415"/>
      <c r="AR837" s="416"/>
      <c r="AS837" s="416"/>
      <c r="AT837" s="416"/>
      <c r="AU837" s="417"/>
      <c r="AV837" s="424">
        <f t="shared" si="84"/>
        <v>0</v>
      </c>
      <c r="AW837" s="425"/>
      <c r="AX837" s="425"/>
      <c r="AY837" s="425"/>
      <c r="AZ837" s="426"/>
      <c r="DC837" s="222"/>
      <c r="DD837" s="491">
        <f>ROUND(Setup!$AP$6*AB837,0)</f>
        <v>0</v>
      </c>
      <c r="DE837" s="492"/>
      <c r="DF837" s="492"/>
      <c r="DG837" s="492"/>
      <c r="DH837" s="493"/>
      <c r="DI837" s="491">
        <f>ROUND(Setup!$AP$6*AG837,0)</f>
        <v>0</v>
      </c>
      <c r="DJ837" s="492"/>
      <c r="DK837" s="492"/>
      <c r="DL837" s="492"/>
      <c r="DM837" s="493"/>
      <c r="DN837" s="491">
        <f>ROUND(Setup!$AP$6*AL837,0)</f>
        <v>0</v>
      </c>
      <c r="DO837" s="492"/>
      <c r="DP837" s="492"/>
      <c r="DQ837" s="492"/>
      <c r="DR837" s="493"/>
      <c r="DS837" s="491">
        <f>ROUND(Setup!$AP$6*AQ837,0)</f>
        <v>0</v>
      </c>
      <c r="DT837" s="492"/>
      <c r="DU837" s="492"/>
      <c r="DV837" s="492"/>
      <c r="DW837" s="493"/>
      <c r="DX837" s="490">
        <f t="shared" si="85"/>
        <v>0</v>
      </c>
      <c r="DY837" s="314"/>
      <c r="DZ837" s="314"/>
      <c r="EA837" s="314"/>
      <c r="EB837" s="326"/>
      <c r="EC837" s="222"/>
    </row>
    <row r="838" spans="2:133" ht="15" customHeight="1" x14ac:dyDescent="0.2">
      <c r="B838" s="86" t="str">
        <f t="shared" si="83"/>
        <v/>
      </c>
      <c r="C838" s="255"/>
      <c r="D838" s="439"/>
      <c r="E838" s="440"/>
      <c r="F838" s="440"/>
      <c r="G838" s="440"/>
      <c r="H838" s="440"/>
      <c r="I838" s="440"/>
      <c r="J838" s="440"/>
      <c r="K838" s="440"/>
      <c r="L838" s="440"/>
      <c r="M838" s="440"/>
      <c r="N838" s="440"/>
      <c r="O838" s="440"/>
      <c r="P838" s="440"/>
      <c r="Q838" s="441"/>
      <c r="R838" s="442"/>
      <c r="S838" s="443"/>
      <c r="T838" s="443"/>
      <c r="U838" s="443"/>
      <c r="V838" s="443"/>
      <c r="W838" s="443"/>
      <c r="X838" s="443"/>
      <c r="Y838" s="443"/>
      <c r="Z838" s="443"/>
      <c r="AA838" s="443"/>
      <c r="AB838" s="415"/>
      <c r="AC838" s="416"/>
      <c r="AD838" s="416"/>
      <c r="AE838" s="416"/>
      <c r="AF838" s="417"/>
      <c r="AG838" s="415"/>
      <c r="AH838" s="416"/>
      <c r="AI838" s="416"/>
      <c r="AJ838" s="416"/>
      <c r="AK838" s="417"/>
      <c r="AL838" s="415"/>
      <c r="AM838" s="416"/>
      <c r="AN838" s="416"/>
      <c r="AO838" s="416"/>
      <c r="AP838" s="417"/>
      <c r="AQ838" s="415"/>
      <c r="AR838" s="416"/>
      <c r="AS838" s="416"/>
      <c r="AT838" s="416"/>
      <c r="AU838" s="417"/>
      <c r="AV838" s="424">
        <f t="shared" si="84"/>
        <v>0</v>
      </c>
      <c r="AW838" s="425"/>
      <c r="AX838" s="425"/>
      <c r="AY838" s="425"/>
      <c r="AZ838" s="426"/>
      <c r="DC838" s="222"/>
      <c r="DD838" s="491">
        <f>ROUND(Setup!$AP$6*AB838,0)</f>
        <v>0</v>
      </c>
      <c r="DE838" s="492"/>
      <c r="DF838" s="492"/>
      <c r="DG838" s="492"/>
      <c r="DH838" s="493"/>
      <c r="DI838" s="491">
        <f>ROUND(Setup!$AP$6*AG838,0)</f>
        <v>0</v>
      </c>
      <c r="DJ838" s="492"/>
      <c r="DK838" s="492"/>
      <c r="DL838" s="492"/>
      <c r="DM838" s="493"/>
      <c r="DN838" s="491">
        <f>ROUND(Setup!$AP$6*AL838,0)</f>
        <v>0</v>
      </c>
      <c r="DO838" s="492"/>
      <c r="DP838" s="492"/>
      <c r="DQ838" s="492"/>
      <c r="DR838" s="493"/>
      <c r="DS838" s="491">
        <f>ROUND(Setup!$AP$6*AQ838,0)</f>
        <v>0</v>
      </c>
      <c r="DT838" s="492"/>
      <c r="DU838" s="492"/>
      <c r="DV838" s="492"/>
      <c r="DW838" s="493"/>
      <c r="DX838" s="490">
        <f t="shared" si="85"/>
        <v>0</v>
      </c>
      <c r="DY838" s="314"/>
      <c r="DZ838" s="314"/>
      <c r="EA838" s="314"/>
      <c r="EB838" s="326"/>
      <c r="EC838" s="222"/>
    </row>
    <row r="839" spans="2:133" ht="15" customHeight="1" x14ac:dyDescent="0.2">
      <c r="B839" s="86" t="str">
        <f t="shared" si="83"/>
        <v/>
      </c>
      <c r="C839" s="255"/>
      <c r="D839" s="439"/>
      <c r="E839" s="440"/>
      <c r="F839" s="440"/>
      <c r="G839" s="440"/>
      <c r="H839" s="440"/>
      <c r="I839" s="440"/>
      <c r="J839" s="440"/>
      <c r="K839" s="440"/>
      <c r="L839" s="440"/>
      <c r="M839" s="440"/>
      <c r="N839" s="440"/>
      <c r="O839" s="440"/>
      <c r="P839" s="440"/>
      <c r="Q839" s="441"/>
      <c r="R839" s="442"/>
      <c r="S839" s="443"/>
      <c r="T839" s="443"/>
      <c r="U839" s="443"/>
      <c r="V839" s="443"/>
      <c r="W839" s="443"/>
      <c r="X839" s="443"/>
      <c r="Y839" s="443"/>
      <c r="Z839" s="443"/>
      <c r="AA839" s="443"/>
      <c r="AB839" s="415"/>
      <c r="AC839" s="416"/>
      <c r="AD839" s="416"/>
      <c r="AE839" s="416"/>
      <c r="AF839" s="417"/>
      <c r="AG839" s="415"/>
      <c r="AH839" s="416"/>
      <c r="AI839" s="416"/>
      <c r="AJ839" s="416"/>
      <c r="AK839" s="417"/>
      <c r="AL839" s="415"/>
      <c r="AM839" s="416"/>
      <c r="AN839" s="416"/>
      <c r="AO839" s="416"/>
      <c r="AP839" s="417"/>
      <c r="AQ839" s="415"/>
      <c r="AR839" s="416"/>
      <c r="AS839" s="416"/>
      <c r="AT839" s="416"/>
      <c r="AU839" s="417"/>
      <c r="AV839" s="424">
        <f t="shared" si="84"/>
        <v>0</v>
      </c>
      <c r="AW839" s="425"/>
      <c r="AX839" s="425"/>
      <c r="AY839" s="425"/>
      <c r="AZ839" s="426"/>
      <c r="DC839" s="222"/>
      <c r="DD839" s="491">
        <f>ROUND(Setup!$AP$6*AB839,0)</f>
        <v>0</v>
      </c>
      <c r="DE839" s="492"/>
      <c r="DF839" s="492"/>
      <c r="DG839" s="492"/>
      <c r="DH839" s="493"/>
      <c r="DI839" s="491">
        <f>ROUND(Setup!$AP$6*AG839,0)</f>
        <v>0</v>
      </c>
      <c r="DJ839" s="492"/>
      <c r="DK839" s="492"/>
      <c r="DL839" s="492"/>
      <c r="DM839" s="493"/>
      <c r="DN839" s="491">
        <f>ROUND(Setup!$AP$6*AL839,0)</f>
        <v>0</v>
      </c>
      <c r="DO839" s="492"/>
      <c r="DP839" s="492"/>
      <c r="DQ839" s="492"/>
      <c r="DR839" s="493"/>
      <c r="DS839" s="491">
        <f>ROUND(Setup!$AP$6*AQ839,0)</f>
        <v>0</v>
      </c>
      <c r="DT839" s="492"/>
      <c r="DU839" s="492"/>
      <c r="DV839" s="492"/>
      <c r="DW839" s="493"/>
      <c r="DX839" s="490">
        <f t="shared" si="85"/>
        <v>0</v>
      </c>
      <c r="DY839" s="314"/>
      <c r="DZ839" s="314"/>
      <c r="EA839" s="314"/>
      <c r="EB839" s="326"/>
      <c r="EC839" s="222"/>
    </row>
    <row r="840" spans="2:133" ht="15" customHeight="1" x14ac:dyDescent="0.2">
      <c r="B840" s="86" t="str">
        <f t="shared" si="83"/>
        <v/>
      </c>
      <c r="C840" s="255"/>
      <c r="D840" s="439"/>
      <c r="E840" s="440"/>
      <c r="F840" s="440"/>
      <c r="G840" s="440"/>
      <c r="H840" s="440"/>
      <c r="I840" s="440"/>
      <c r="J840" s="440"/>
      <c r="K840" s="440"/>
      <c r="L840" s="440"/>
      <c r="M840" s="440"/>
      <c r="N840" s="440"/>
      <c r="O840" s="440"/>
      <c r="P840" s="440"/>
      <c r="Q840" s="441"/>
      <c r="R840" s="442"/>
      <c r="S840" s="443"/>
      <c r="T840" s="443"/>
      <c r="U840" s="443"/>
      <c r="V840" s="443"/>
      <c r="W840" s="443"/>
      <c r="X840" s="443"/>
      <c r="Y840" s="443"/>
      <c r="Z840" s="443"/>
      <c r="AA840" s="443"/>
      <c r="AB840" s="415"/>
      <c r="AC840" s="416"/>
      <c r="AD840" s="416"/>
      <c r="AE840" s="416"/>
      <c r="AF840" s="417"/>
      <c r="AG840" s="415"/>
      <c r="AH840" s="416"/>
      <c r="AI840" s="416"/>
      <c r="AJ840" s="416"/>
      <c r="AK840" s="417"/>
      <c r="AL840" s="415"/>
      <c r="AM840" s="416"/>
      <c r="AN840" s="416"/>
      <c r="AO840" s="416"/>
      <c r="AP840" s="417"/>
      <c r="AQ840" s="415"/>
      <c r="AR840" s="416"/>
      <c r="AS840" s="416"/>
      <c r="AT840" s="416"/>
      <c r="AU840" s="417"/>
      <c r="AV840" s="424">
        <f t="shared" si="84"/>
        <v>0</v>
      </c>
      <c r="AW840" s="425"/>
      <c r="AX840" s="425"/>
      <c r="AY840" s="425"/>
      <c r="AZ840" s="426"/>
      <c r="DC840" s="222"/>
      <c r="DD840" s="491">
        <f>ROUND(Setup!$AP$6*AB840,0)</f>
        <v>0</v>
      </c>
      <c r="DE840" s="492"/>
      <c r="DF840" s="492"/>
      <c r="DG840" s="492"/>
      <c r="DH840" s="493"/>
      <c r="DI840" s="491">
        <f>ROUND(Setup!$AP$6*AG840,0)</f>
        <v>0</v>
      </c>
      <c r="DJ840" s="492"/>
      <c r="DK840" s="492"/>
      <c r="DL840" s="492"/>
      <c r="DM840" s="493"/>
      <c r="DN840" s="491">
        <f>ROUND(Setup!$AP$6*AL840,0)</f>
        <v>0</v>
      </c>
      <c r="DO840" s="492"/>
      <c r="DP840" s="492"/>
      <c r="DQ840" s="492"/>
      <c r="DR840" s="493"/>
      <c r="DS840" s="491">
        <f>ROUND(Setup!$AP$6*AQ840,0)</f>
        <v>0</v>
      </c>
      <c r="DT840" s="492"/>
      <c r="DU840" s="492"/>
      <c r="DV840" s="492"/>
      <c r="DW840" s="493"/>
      <c r="DX840" s="490">
        <f t="shared" si="85"/>
        <v>0</v>
      </c>
      <c r="DY840" s="314"/>
      <c r="DZ840" s="314"/>
      <c r="EA840" s="314"/>
      <c r="EB840" s="326"/>
      <c r="EC840" s="222"/>
    </row>
    <row r="841" spans="2:133" ht="15" customHeight="1" x14ac:dyDescent="0.2">
      <c r="B841" s="86" t="str">
        <f t="shared" si="83"/>
        <v/>
      </c>
      <c r="C841" s="255"/>
      <c r="D841" s="439"/>
      <c r="E841" s="440"/>
      <c r="F841" s="440"/>
      <c r="G841" s="440"/>
      <c r="H841" s="440"/>
      <c r="I841" s="440"/>
      <c r="J841" s="440"/>
      <c r="K841" s="440"/>
      <c r="L841" s="440"/>
      <c r="M841" s="440"/>
      <c r="N841" s="440"/>
      <c r="O841" s="440"/>
      <c r="P841" s="440"/>
      <c r="Q841" s="441"/>
      <c r="R841" s="442"/>
      <c r="S841" s="443"/>
      <c r="T841" s="443"/>
      <c r="U841" s="443"/>
      <c r="V841" s="443"/>
      <c r="W841" s="443"/>
      <c r="X841" s="443"/>
      <c r="Y841" s="443"/>
      <c r="Z841" s="443"/>
      <c r="AA841" s="443"/>
      <c r="AB841" s="415"/>
      <c r="AC841" s="416"/>
      <c r="AD841" s="416"/>
      <c r="AE841" s="416"/>
      <c r="AF841" s="417"/>
      <c r="AG841" s="415"/>
      <c r="AH841" s="416"/>
      <c r="AI841" s="416"/>
      <c r="AJ841" s="416"/>
      <c r="AK841" s="417"/>
      <c r="AL841" s="415"/>
      <c r="AM841" s="416"/>
      <c r="AN841" s="416"/>
      <c r="AO841" s="416"/>
      <c r="AP841" s="417"/>
      <c r="AQ841" s="415"/>
      <c r="AR841" s="416"/>
      <c r="AS841" s="416"/>
      <c r="AT841" s="416"/>
      <c r="AU841" s="417"/>
      <c r="AV841" s="424">
        <f t="shared" si="84"/>
        <v>0</v>
      </c>
      <c r="AW841" s="425"/>
      <c r="AX841" s="425"/>
      <c r="AY841" s="425"/>
      <c r="AZ841" s="426"/>
      <c r="DC841" s="222"/>
      <c r="DD841" s="491">
        <f>ROUND(Setup!$AP$6*AB841,0)</f>
        <v>0</v>
      </c>
      <c r="DE841" s="492"/>
      <c r="DF841" s="492"/>
      <c r="DG841" s="492"/>
      <c r="DH841" s="493"/>
      <c r="DI841" s="491">
        <f>ROUND(Setup!$AP$6*AG841,0)</f>
        <v>0</v>
      </c>
      <c r="DJ841" s="492"/>
      <c r="DK841" s="492"/>
      <c r="DL841" s="492"/>
      <c r="DM841" s="493"/>
      <c r="DN841" s="491">
        <f>ROUND(Setup!$AP$6*AL841,0)</f>
        <v>0</v>
      </c>
      <c r="DO841" s="492"/>
      <c r="DP841" s="492"/>
      <c r="DQ841" s="492"/>
      <c r="DR841" s="493"/>
      <c r="DS841" s="491">
        <f>ROUND(Setup!$AP$6*AQ841,0)</f>
        <v>0</v>
      </c>
      <c r="DT841" s="492"/>
      <c r="DU841" s="492"/>
      <c r="DV841" s="492"/>
      <c r="DW841" s="493"/>
      <c r="DX841" s="490">
        <f t="shared" si="85"/>
        <v>0</v>
      </c>
      <c r="DY841" s="314"/>
      <c r="DZ841" s="314"/>
      <c r="EA841" s="314"/>
      <c r="EB841" s="326"/>
      <c r="EC841" s="222"/>
    </row>
    <row r="842" spans="2:133" ht="15" customHeight="1" x14ac:dyDescent="0.2">
      <c r="B842" s="86" t="str">
        <f t="shared" si="83"/>
        <v/>
      </c>
      <c r="C842" s="255"/>
      <c r="D842" s="439"/>
      <c r="E842" s="440"/>
      <c r="F842" s="440"/>
      <c r="G842" s="440"/>
      <c r="H842" s="440"/>
      <c r="I842" s="440"/>
      <c r="J842" s="440"/>
      <c r="K842" s="440"/>
      <c r="L842" s="440"/>
      <c r="M842" s="440"/>
      <c r="N842" s="440"/>
      <c r="O842" s="440"/>
      <c r="P842" s="440"/>
      <c r="Q842" s="441"/>
      <c r="R842" s="442"/>
      <c r="S842" s="443"/>
      <c r="T842" s="443"/>
      <c r="U842" s="443"/>
      <c r="V842" s="443"/>
      <c r="W842" s="443"/>
      <c r="X842" s="443"/>
      <c r="Y842" s="443"/>
      <c r="Z842" s="443"/>
      <c r="AA842" s="443"/>
      <c r="AB842" s="415"/>
      <c r="AC842" s="416"/>
      <c r="AD842" s="416"/>
      <c r="AE842" s="416"/>
      <c r="AF842" s="417"/>
      <c r="AG842" s="415"/>
      <c r="AH842" s="416"/>
      <c r="AI842" s="416"/>
      <c r="AJ842" s="416"/>
      <c r="AK842" s="417"/>
      <c r="AL842" s="415"/>
      <c r="AM842" s="416"/>
      <c r="AN842" s="416"/>
      <c r="AO842" s="416"/>
      <c r="AP842" s="417"/>
      <c r="AQ842" s="415"/>
      <c r="AR842" s="416"/>
      <c r="AS842" s="416"/>
      <c r="AT842" s="416"/>
      <c r="AU842" s="417"/>
      <c r="AV842" s="424">
        <f t="shared" si="84"/>
        <v>0</v>
      </c>
      <c r="AW842" s="425"/>
      <c r="AX842" s="425"/>
      <c r="AY842" s="425"/>
      <c r="AZ842" s="426"/>
      <c r="DC842" s="222"/>
      <c r="DD842" s="491">
        <f>ROUND(Setup!$AP$6*AB842,0)</f>
        <v>0</v>
      </c>
      <c r="DE842" s="492"/>
      <c r="DF842" s="492"/>
      <c r="DG842" s="492"/>
      <c r="DH842" s="493"/>
      <c r="DI842" s="491">
        <f>ROUND(Setup!$AP$6*AG842,0)</f>
        <v>0</v>
      </c>
      <c r="DJ842" s="492"/>
      <c r="DK842" s="492"/>
      <c r="DL842" s="492"/>
      <c r="DM842" s="493"/>
      <c r="DN842" s="491">
        <f>ROUND(Setup!$AP$6*AL842,0)</f>
        <v>0</v>
      </c>
      <c r="DO842" s="492"/>
      <c r="DP842" s="492"/>
      <c r="DQ842" s="492"/>
      <c r="DR842" s="493"/>
      <c r="DS842" s="491">
        <f>ROUND(Setup!$AP$6*AQ842,0)</f>
        <v>0</v>
      </c>
      <c r="DT842" s="492"/>
      <c r="DU842" s="492"/>
      <c r="DV842" s="492"/>
      <c r="DW842" s="493"/>
      <c r="DX842" s="490">
        <f t="shared" si="85"/>
        <v>0</v>
      </c>
      <c r="DY842" s="314"/>
      <c r="DZ842" s="314"/>
      <c r="EA842" s="314"/>
      <c r="EB842" s="326"/>
      <c r="EC842" s="222"/>
    </row>
    <row r="843" spans="2:133" ht="15" customHeight="1" x14ac:dyDescent="0.2">
      <c r="B843" s="86" t="str">
        <f t="shared" si="83"/>
        <v/>
      </c>
      <c r="C843" s="255"/>
      <c r="D843" s="439"/>
      <c r="E843" s="440"/>
      <c r="F843" s="440"/>
      <c r="G843" s="440"/>
      <c r="H843" s="440"/>
      <c r="I843" s="440"/>
      <c r="J843" s="440"/>
      <c r="K843" s="440"/>
      <c r="L843" s="440"/>
      <c r="M843" s="440"/>
      <c r="N843" s="440"/>
      <c r="O843" s="440"/>
      <c r="P843" s="440"/>
      <c r="Q843" s="441"/>
      <c r="R843" s="442"/>
      <c r="S843" s="443"/>
      <c r="T843" s="443"/>
      <c r="U843" s="443"/>
      <c r="V843" s="443"/>
      <c r="W843" s="443"/>
      <c r="X843" s="443"/>
      <c r="Y843" s="443"/>
      <c r="Z843" s="443"/>
      <c r="AA843" s="443"/>
      <c r="AB843" s="415"/>
      <c r="AC843" s="416"/>
      <c r="AD843" s="416"/>
      <c r="AE843" s="416"/>
      <c r="AF843" s="417"/>
      <c r="AG843" s="415"/>
      <c r="AH843" s="416"/>
      <c r="AI843" s="416"/>
      <c r="AJ843" s="416"/>
      <c r="AK843" s="417"/>
      <c r="AL843" s="415"/>
      <c r="AM843" s="416"/>
      <c r="AN843" s="416"/>
      <c r="AO843" s="416"/>
      <c r="AP843" s="417"/>
      <c r="AQ843" s="415"/>
      <c r="AR843" s="416"/>
      <c r="AS843" s="416"/>
      <c r="AT843" s="416"/>
      <c r="AU843" s="417"/>
      <c r="AV843" s="424">
        <f t="shared" si="84"/>
        <v>0</v>
      </c>
      <c r="AW843" s="425"/>
      <c r="AX843" s="425"/>
      <c r="AY843" s="425"/>
      <c r="AZ843" s="426"/>
      <c r="DC843" s="222"/>
      <c r="DD843" s="491">
        <f>ROUND(Setup!$AP$6*AB843,0)</f>
        <v>0</v>
      </c>
      <c r="DE843" s="492"/>
      <c r="DF843" s="492"/>
      <c r="DG843" s="492"/>
      <c r="DH843" s="493"/>
      <c r="DI843" s="491">
        <f>ROUND(Setup!$AP$6*AG843,0)</f>
        <v>0</v>
      </c>
      <c r="DJ843" s="492"/>
      <c r="DK843" s="492"/>
      <c r="DL843" s="492"/>
      <c r="DM843" s="493"/>
      <c r="DN843" s="491">
        <f>ROUND(Setup!$AP$6*AL843,0)</f>
        <v>0</v>
      </c>
      <c r="DO843" s="492"/>
      <c r="DP843" s="492"/>
      <c r="DQ843" s="492"/>
      <c r="DR843" s="493"/>
      <c r="DS843" s="491">
        <f>ROUND(Setup!$AP$6*AQ843,0)</f>
        <v>0</v>
      </c>
      <c r="DT843" s="492"/>
      <c r="DU843" s="492"/>
      <c r="DV843" s="492"/>
      <c r="DW843" s="493"/>
      <c r="DX843" s="490">
        <f t="shared" si="85"/>
        <v>0</v>
      </c>
      <c r="DY843" s="314"/>
      <c r="DZ843" s="314"/>
      <c r="EA843" s="314"/>
      <c r="EB843" s="326"/>
      <c r="EC843" s="222"/>
    </row>
    <row r="844" spans="2:133" ht="15" customHeight="1" x14ac:dyDescent="0.2">
      <c r="B844" s="86" t="str">
        <f t="shared" si="83"/>
        <v/>
      </c>
      <c r="C844" s="255"/>
      <c r="D844" s="439"/>
      <c r="E844" s="440"/>
      <c r="F844" s="440"/>
      <c r="G844" s="440"/>
      <c r="H844" s="440"/>
      <c r="I844" s="440"/>
      <c r="J844" s="440"/>
      <c r="K844" s="440"/>
      <c r="L844" s="440"/>
      <c r="M844" s="440"/>
      <c r="N844" s="440"/>
      <c r="O844" s="440"/>
      <c r="P844" s="440"/>
      <c r="Q844" s="441"/>
      <c r="R844" s="442"/>
      <c r="S844" s="443"/>
      <c r="T844" s="443"/>
      <c r="U844" s="443"/>
      <c r="V844" s="443"/>
      <c r="W844" s="443"/>
      <c r="X844" s="443"/>
      <c r="Y844" s="443"/>
      <c r="Z844" s="443"/>
      <c r="AA844" s="443"/>
      <c r="AB844" s="415"/>
      <c r="AC844" s="416"/>
      <c r="AD844" s="416"/>
      <c r="AE844" s="416"/>
      <c r="AF844" s="417"/>
      <c r="AG844" s="415"/>
      <c r="AH844" s="416"/>
      <c r="AI844" s="416"/>
      <c r="AJ844" s="416"/>
      <c r="AK844" s="417"/>
      <c r="AL844" s="415"/>
      <c r="AM844" s="416"/>
      <c r="AN844" s="416"/>
      <c r="AO844" s="416"/>
      <c r="AP844" s="417"/>
      <c r="AQ844" s="415"/>
      <c r="AR844" s="416"/>
      <c r="AS844" s="416"/>
      <c r="AT844" s="416"/>
      <c r="AU844" s="417"/>
      <c r="AV844" s="424">
        <f t="shared" si="84"/>
        <v>0</v>
      </c>
      <c r="AW844" s="425"/>
      <c r="AX844" s="425"/>
      <c r="AY844" s="425"/>
      <c r="AZ844" s="426"/>
      <c r="DC844" s="222"/>
      <c r="DD844" s="491">
        <f>ROUND(Setup!$AP$6*AB844,0)</f>
        <v>0</v>
      </c>
      <c r="DE844" s="492"/>
      <c r="DF844" s="492"/>
      <c r="DG844" s="492"/>
      <c r="DH844" s="493"/>
      <c r="DI844" s="491">
        <f>ROUND(Setup!$AP$6*AG844,0)</f>
        <v>0</v>
      </c>
      <c r="DJ844" s="492"/>
      <c r="DK844" s="492"/>
      <c r="DL844" s="492"/>
      <c r="DM844" s="493"/>
      <c r="DN844" s="491">
        <f>ROUND(Setup!$AP$6*AL844,0)</f>
        <v>0</v>
      </c>
      <c r="DO844" s="492"/>
      <c r="DP844" s="492"/>
      <c r="DQ844" s="492"/>
      <c r="DR844" s="493"/>
      <c r="DS844" s="491">
        <f>ROUND(Setup!$AP$6*AQ844,0)</f>
        <v>0</v>
      </c>
      <c r="DT844" s="492"/>
      <c r="DU844" s="492"/>
      <c r="DV844" s="492"/>
      <c r="DW844" s="493"/>
      <c r="DX844" s="490">
        <f t="shared" si="85"/>
        <v>0</v>
      </c>
      <c r="DY844" s="314"/>
      <c r="DZ844" s="314"/>
      <c r="EA844" s="314"/>
      <c r="EB844" s="326"/>
      <c r="EC844" s="222"/>
    </row>
    <row r="845" spans="2:133" ht="15" customHeight="1" x14ac:dyDescent="0.2">
      <c r="B845" s="86" t="str">
        <f t="shared" si="83"/>
        <v/>
      </c>
      <c r="C845" s="255"/>
      <c r="D845" s="439"/>
      <c r="E845" s="440"/>
      <c r="F845" s="440"/>
      <c r="G845" s="440"/>
      <c r="H845" s="440"/>
      <c r="I845" s="440"/>
      <c r="J845" s="440"/>
      <c r="K845" s="440"/>
      <c r="L845" s="440"/>
      <c r="M845" s="440"/>
      <c r="N845" s="440"/>
      <c r="O845" s="440"/>
      <c r="P845" s="440"/>
      <c r="Q845" s="441"/>
      <c r="R845" s="442"/>
      <c r="S845" s="443"/>
      <c r="T845" s="443"/>
      <c r="U845" s="443"/>
      <c r="V845" s="443"/>
      <c r="W845" s="443"/>
      <c r="X845" s="443"/>
      <c r="Y845" s="443"/>
      <c r="Z845" s="443"/>
      <c r="AA845" s="443"/>
      <c r="AB845" s="415"/>
      <c r="AC845" s="416"/>
      <c r="AD845" s="416"/>
      <c r="AE845" s="416"/>
      <c r="AF845" s="417"/>
      <c r="AG845" s="415"/>
      <c r="AH845" s="416"/>
      <c r="AI845" s="416"/>
      <c r="AJ845" s="416"/>
      <c r="AK845" s="417"/>
      <c r="AL845" s="415"/>
      <c r="AM845" s="416"/>
      <c r="AN845" s="416"/>
      <c r="AO845" s="416"/>
      <c r="AP845" s="417"/>
      <c r="AQ845" s="415"/>
      <c r="AR845" s="416"/>
      <c r="AS845" s="416"/>
      <c r="AT845" s="416"/>
      <c r="AU845" s="417"/>
      <c r="AV845" s="424">
        <f t="shared" si="84"/>
        <v>0</v>
      </c>
      <c r="AW845" s="425"/>
      <c r="AX845" s="425"/>
      <c r="AY845" s="425"/>
      <c r="AZ845" s="426"/>
      <c r="DC845" s="222"/>
      <c r="DD845" s="491">
        <f>ROUND(Setup!$AP$6*AB845,0)</f>
        <v>0</v>
      </c>
      <c r="DE845" s="492"/>
      <c r="DF845" s="492"/>
      <c r="DG845" s="492"/>
      <c r="DH845" s="493"/>
      <c r="DI845" s="491">
        <f>ROUND(Setup!$AP$6*AG845,0)</f>
        <v>0</v>
      </c>
      <c r="DJ845" s="492"/>
      <c r="DK845" s="492"/>
      <c r="DL845" s="492"/>
      <c r="DM845" s="493"/>
      <c r="DN845" s="491">
        <f>ROUND(Setup!$AP$6*AL845,0)</f>
        <v>0</v>
      </c>
      <c r="DO845" s="492"/>
      <c r="DP845" s="492"/>
      <c r="DQ845" s="492"/>
      <c r="DR845" s="493"/>
      <c r="DS845" s="491">
        <f>ROUND(Setup!$AP$6*AQ845,0)</f>
        <v>0</v>
      </c>
      <c r="DT845" s="492"/>
      <c r="DU845" s="492"/>
      <c r="DV845" s="492"/>
      <c r="DW845" s="493"/>
      <c r="DX845" s="490">
        <f t="shared" si="85"/>
        <v>0</v>
      </c>
      <c r="DY845" s="314"/>
      <c r="DZ845" s="314"/>
      <c r="EA845" s="314"/>
      <c r="EB845" s="326"/>
      <c r="EC845" s="222"/>
    </row>
    <row r="846" spans="2:133" ht="15" customHeight="1" x14ac:dyDescent="0.2">
      <c r="B846" s="86" t="str">
        <f t="shared" si="83"/>
        <v/>
      </c>
      <c r="C846" s="255"/>
      <c r="D846" s="439"/>
      <c r="E846" s="440"/>
      <c r="F846" s="440"/>
      <c r="G846" s="440"/>
      <c r="H846" s="440"/>
      <c r="I846" s="440"/>
      <c r="J846" s="440"/>
      <c r="K846" s="440"/>
      <c r="L846" s="440"/>
      <c r="M846" s="440"/>
      <c r="N846" s="440"/>
      <c r="O846" s="440"/>
      <c r="P846" s="440"/>
      <c r="Q846" s="441"/>
      <c r="R846" s="442"/>
      <c r="S846" s="443"/>
      <c r="T846" s="443"/>
      <c r="U846" s="443"/>
      <c r="V846" s="443"/>
      <c r="W846" s="443"/>
      <c r="X846" s="443"/>
      <c r="Y846" s="443"/>
      <c r="Z846" s="443"/>
      <c r="AA846" s="443"/>
      <c r="AB846" s="415"/>
      <c r="AC846" s="416"/>
      <c r="AD846" s="416"/>
      <c r="AE846" s="416"/>
      <c r="AF846" s="417"/>
      <c r="AG846" s="415"/>
      <c r="AH846" s="416"/>
      <c r="AI846" s="416"/>
      <c r="AJ846" s="416"/>
      <c r="AK846" s="417"/>
      <c r="AL846" s="415"/>
      <c r="AM846" s="416"/>
      <c r="AN846" s="416"/>
      <c r="AO846" s="416"/>
      <c r="AP846" s="417"/>
      <c r="AQ846" s="415"/>
      <c r="AR846" s="416"/>
      <c r="AS846" s="416"/>
      <c r="AT846" s="416"/>
      <c r="AU846" s="417"/>
      <c r="AV846" s="424">
        <f t="shared" si="84"/>
        <v>0</v>
      </c>
      <c r="AW846" s="425"/>
      <c r="AX846" s="425"/>
      <c r="AY846" s="425"/>
      <c r="AZ846" s="426"/>
      <c r="DC846" s="222"/>
      <c r="DD846" s="491">
        <f>ROUND(Setup!$AP$6*AB846,0)</f>
        <v>0</v>
      </c>
      <c r="DE846" s="492"/>
      <c r="DF846" s="492"/>
      <c r="DG846" s="492"/>
      <c r="DH846" s="493"/>
      <c r="DI846" s="491">
        <f>ROUND(Setup!$AP$6*AG846,0)</f>
        <v>0</v>
      </c>
      <c r="DJ846" s="492"/>
      <c r="DK846" s="492"/>
      <c r="DL846" s="492"/>
      <c r="DM846" s="493"/>
      <c r="DN846" s="491">
        <f>ROUND(Setup!$AP$6*AL846,0)</f>
        <v>0</v>
      </c>
      <c r="DO846" s="492"/>
      <c r="DP846" s="492"/>
      <c r="DQ846" s="492"/>
      <c r="DR846" s="493"/>
      <c r="DS846" s="491">
        <f>ROUND(Setup!$AP$6*AQ846,0)</f>
        <v>0</v>
      </c>
      <c r="DT846" s="492"/>
      <c r="DU846" s="492"/>
      <c r="DV846" s="492"/>
      <c r="DW846" s="493"/>
      <c r="DX846" s="490">
        <f t="shared" si="85"/>
        <v>0</v>
      </c>
      <c r="DY846" s="314"/>
      <c r="DZ846" s="314"/>
      <c r="EA846" s="314"/>
      <c r="EB846" s="326"/>
      <c r="EC846" s="222"/>
    </row>
    <row r="847" spans="2:133" ht="15" customHeight="1" x14ac:dyDescent="0.2">
      <c r="B847" s="86" t="str">
        <f t="shared" si="83"/>
        <v/>
      </c>
      <c r="C847" s="255"/>
      <c r="D847" s="439"/>
      <c r="E847" s="440"/>
      <c r="F847" s="440"/>
      <c r="G847" s="440"/>
      <c r="H847" s="440"/>
      <c r="I847" s="440"/>
      <c r="J847" s="440"/>
      <c r="K847" s="440"/>
      <c r="L847" s="440"/>
      <c r="M847" s="440"/>
      <c r="N847" s="440"/>
      <c r="O847" s="440"/>
      <c r="P847" s="440"/>
      <c r="Q847" s="441"/>
      <c r="R847" s="442"/>
      <c r="S847" s="443"/>
      <c r="T847" s="443"/>
      <c r="U847" s="443"/>
      <c r="V847" s="443"/>
      <c r="W847" s="443"/>
      <c r="X847" s="443"/>
      <c r="Y847" s="443"/>
      <c r="Z847" s="443"/>
      <c r="AA847" s="443"/>
      <c r="AB847" s="415"/>
      <c r="AC847" s="416"/>
      <c r="AD847" s="416"/>
      <c r="AE847" s="416"/>
      <c r="AF847" s="417"/>
      <c r="AG847" s="415"/>
      <c r="AH847" s="416"/>
      <c r="AI847" s="416"/>
      <c r="AJ847" s="416"/>
      <c r="AK847" s="417"/>
      <c r="AL847" s="415"/>
      <c r="AM847" s="416"/>
      <c r="AN847" s="416"/>
      <c r="AO847" s="416"/>
      <c r="AP847" s="417"/>
      <c r="AQ847" s="415"/>
      <c r="AR847" s="416"/>
      <c r="AS847" s="416"/>
      <c r="AT847" s="416"/>
      <c r="AU847" s="417"/>
      <c r="AV847" s="424">
        <f t="shared" si="84"/>
        <v>0</v>
      </c>
      <c r="AW847" s="425"/>
      <c r="AX847" s="425"/>
      <c r="AY847" s="425"/>
      <c r="AZ847" s="426"/>
      <c r="DC847" s="222"/>
      <c r="DD847" s="491">
        <f>ROUND(Setup!$AP$6*AB847,0)</f>
        <v>0</v>
      </c>
      <c r="DE847" s="492"/>
      <c r="DF847" s="492"/>
      <c r="DG847" s="492"/>
      <c r="DH847" s="493"/>
      <c r="DI847" s="491">
        <f>ROUND(Setup!$AP$6*AG847,0)</f>
        <v>0</v>
      </c>
      <c r="DJ847" s="492"/>
      <c r="DK847" s="492"/>
      <c r="DL847" s="492"/>
      <c r="DM847" s="493"/>
      <c r="DN847" s="491">
        <f>ROUND(Setup!$AP$6*AL847,0)</f>
        <v>0</v>
      </c>
      <c r="DO847" s="492"/>
      <c r="DP847" s="492"/>
      <c r="DQ847" s="492"/>
      <c r="DR847" s="493"/>
      <c r="DS847" s="491">
        <f>ROUND(Setup!$AP$6*AQ847,0)</f>
        <v>0</v>
      </c>
      <c r="DT847" s="492"/>
      <c r="DU847" s="492"/>
      <c r="DV847" s="492"/>
      <c r="DW847" s="493"/>
      <c r="DX847" s="490">
        <f t="shared" si="85"/>
        <v>0</v>
      </c>
      <c r="DY847" s="314"/>
      <c r="DZ847" s="314"/>
      <c r="EA847" s="314"/>
      <c r="EB847" s="326"/>
      <c r="EC847" s="222"/>
    </row>
    <row r="848" spans="2:133" ht="15" customHeight="1" x14ac:dyDescent="0.2">
      <c r="B848" s="86" t="str">
        <f t="shared" si="83"/>
        <v/>
      </c>
      <c r="C848" s="255"/>
      <c r="D848" s="439"/>
      <c r="E848" s="440"/>
      <c r="F848" s="440"/>
      <c r="G848" s="440"/>
      <c r="H848" s="440"/>
      <c r="I848" s="440"/>
      <c r="J848" s="440"/>
      <c r="K848" s="440"/>
      <c r="L848" s="440"/>
      <c r="M848" s="440"/>
      <c r="N848" s="440"/>
      <c r="O848" s="440"/>
      <c r="P848" s="440"/>
      <c r="Q848" s="441"/>
      <c r="R848" s="442"/>
      <c r="S848" s="443"/>
      <c r="T848" s="443"/>
      <c r="U848" s="443"/>
      <c r="V848" s="443"/>
      <c r="W848" s="443"/>
      <c r="X848" s="443"/>
      <c r="Y848" s="443"/>
      <c r="Z848" s="443"/>
      <c r="AA848" s="443"/>
      <c r="AB848" s="415"/>
      <c r="AC848" s="416"/>
      <c r="AD848" s="416"/>
      <c r="AE848" s="416"/>
      <c r="AF848" s="417"/>
      <c r="AG848" s="415"/>
      <c r="AH848" s="416"/>
      <c r="AI848" s="416"/>
      <c r="AJ848" s="416"/>
      <c r="AK848" s="417"/>
      <c r="AL848" s="415"/>
      <c r="AM848" s="416"/>
      <c r="AN848" s="416"/>
      <c r="AO848" s="416"/>
      <c r="AP848" s="417"/>
      <c r="AQ848" s="415"/>
      <c r="AR848" s="416"/>
      <c r="AS848" s="416"/>
      <c r="AT848" s="416"/>
      <c r="AU848" s="417"/>
      <c r="AV848" s="424">
        <f t="shared" si="84"/>
        <v>0</v>
      </c>
      <c r="AW848" s="425"/>
      <c r="AX848" s="425"/>
      <c r="AY848" s="425"/>
      <c r="AZ848" s="426"/>
      <c r="DC848" s="222"/>
      <c r="DD848" s="491">
        <f>ROUND(Setup!$AP$6*AB848,0)</f>
        <v>0</v>
      </c>
      <c r="DE848" s="492"/>
      <c r="DF848" s="492"/>
      <c r="DG848" s="492"/>
      <c r="DH848" s="493"/>
      <c r="DI848" s="491">
        <f>ROUND(Setup!$AP$6*AG848,0)</f>
        <v>0</v>
      </c>
      <c r="DJ848" s="492"/>
      <c r="DK848" s="492"/>
      <c r="DL848" s="492"/>
      <c r="DM848" s="493"/>
      <c r="DN848" s="491">
        <f>ROUND(Setup!$AP$6*AL848,0)</f>
        <v>0</v>
      </c>
      <c r="DO848" s="492"/>
      <c r="DP848" s="492"/>
      <c r="DQ848" s="492"/>
      <c r="DR848" s="493"/>
      <c r="DS848" s="491">
        <f>ROUND(Setup!$AP$6*AQ848,0)</f>
        <v>0</v>
      </c>
      <c r="DT848" s="492"/>
      <c r="DU848" s="492"/>
      <c r="DV848" s="492"/>
      <c r="DW848" s="493"/>
      <c r="DX848" s="490">
        <f t="shared" si="85"/>
        <v>0</v>
      </c>
      <c r="DY848" s="314"/>
      <c r="DZ848" s="314"/>
      <c r="EA848" s="314"/>
      <c r="EB848" s="326"/>
      <c r="EC848" s="222"/>
    </row>
    <row r="849" spans="2:133" ht="15" customHeight="1" x14ac:dyDescent="0.2">
      <c r="B849" s="86" t="str">
        <f t="shared" si="83"/>
        <v/>
      </c>
      <c r="C849" s="255"/>
      <c r="D849" s="439"/>
      <c r="E849" s="440"/>
      <c r="F849" s="440"/>
      <c r="G849" s="440"/>
      <c r="H849" s="440"/>
      <c r="I849" s="440"/>
      <c r="J849" s="440"/>
      <c r="K849" s="440"/>
      <c r="L849" s="440"/>
      <c r="M849" s="440"/>
      <c r="N849" s="440"/>
      <c r="O849" s="440"/>
      <c r="P849" s="440"/>
      <c r="Q849" s="441"/>
      <c r="R849" s="442"/>
      <c r="S849" s="443"/>
      <c r="T849" s="443"/>
      <c r="U849" s="443"/>
      <c r="V849" s="443"/>
      <c r="W849" s="443"/>
      <c r="X849" s="443"/>
      <c r="Y849" s="443"/>
      <c r="Z849" s="443"/>
      <c r="AA849" s="443"/>
      <c r="AB849" s="415"/>
      <c r="AC849" s="416"/>
      <c r="AD849" s="416"/>
      <c r="AE849" s="416"/>
      <c r="AF849" s="417"/>
      <c r="AG849" s="415"/>
      <c r="AH849" s="416"/>
      <c r="AI849" s="416"/>
      <c r="AJ849" s="416"/>
      <c r="AK849" s="417"/>
      <c r="AL849" s="415"/>
      <c r="AM849" s="416"/>
      <c r="AN849" s="416"/>
      <c r="AO849" s="416"/>
      <c r="AP849" s="417"/>
      <c r="AQ849" s="415"/>
      <c r="AR849" s="416"/>
      <c r="AS849" s="416"/>
      <c r="AT849" s="416"/>
      <c r="AU849" s="417"/>
      <c r="AV849" s="424">
        <f t="shared" si="84"/>
        <v>0</v>
      </c>
      <c r="AW849" s="425"/>
      <c r="AX849" s="425"/>
      <c r="AY849" s="425"/>
      <c r="AZ849" s="426"/>
      <c r="DC849" s="222"/>
      <c r="DD849" s="491">
        <f>ROUND(Setup!$AP$6*AB849,0)</f>
        <v>0</v>
      </c>
      <c r="DE849" s="492"/>
      <c r="DF849" s="492"/>
      <c r="DG849" s="492"/>
      <c r="DH849" s="493"/>
      <c r="DI849" s="491">
        <f>ROUND(Setup!$AP$6*AG849,0)</f>
        <v>0</v>
      </c>
      <c r="DJ849" s="492"/>
      <c r="DK849" s="492"/>
      <c r="DL849" s="492"/>
      <c r="DM849" s="493"/>
      <c r="DN849" s="491">
        <f>ROUND(Setup!$AP$6*AL849,0)</f>
        <v>0</v>
      </c>
      <c r="DO849" s="492"/>
      <c r="DP849" s="492"/>
      <c r="DQ849" s="492"/>
      <c r="DR849" s="493"/>
      <c r="DS849" s="491">
        <f>ROUND(Setup!$AP$6*AQ849,0)</f>
        <v>0</v>
      </c>
      <c r="DT849" s="492"/>
      <c r="DU849" s="492"/>
      <c r="DV849" s="492"/>
      <c r="DW849" s="493"/>
      <c r="DX849" s="490">
        <f t="shared" si="85"/>
        <v>0</v>
      </c>
      <c r="DY849" s="314"/>
      <c r="DZ849" s="314"/>
      <c r="EA849" s="314"/>
      <c r="EB849" s="326"/>
      <c r="EC849" s="222"/>
    </row>
    <row r="850" spans="2:133" ht="15" customHeight="1" x14ac:dyDescent="0.2">
      <c r="B850" s="86" t="str">
        <f t="shared" si="83"/>
        <v/>
      </c>
      <c r="C850" s="255"/>
      <c r="D850" s="439"/>
      <c r="E850" s="440"/>
      <c r="F850" s="440"/>
      <c r="G850" s="440"/>
      <c r="H850" s="440"/>
      <c r="I850" s="440"/>
      <c r="J850" s="440"/>
      <c r="K850" s="440"/>
      <c r="L850" s="440"/>
      <c r="M850" s="440"/>
      <c r="N850" s="440"/>
      <c r="O850" s="440"/>
      <c r="P850" s="440"/>
      <c r="Q850" s="441"/>
      <c r="R850" s="442"/>
      <c r="S850" s="443"/>
      <c r="T850" s="443"/>
      <c r="U850" s="443"/>
      <c r="V850" s="443"/>
      <c r="W850" s="443"/>
      <c r="X850" s="443"/>
      <c r="Y850" s="443"/>
      <c r="Z850" s="443"/>
      <c r="AA850" s="443"/>
      <c r="AB850" s="415"/>
      <c r="AC850" s="416"/>
      <c r="AD850" s="416"/>
      <c r="AE850" s="416"/>
      <c r="AF850" s="417"/>
      <c r="AG850" s="415"/>
      <c r="AH850" s="416"/>
      <c r="AI850" s="416"/>
      <c r="AJ850" s="416"/>
      <c r="AK850" s="417"/>
      <c r="AL850" s="415"/>
      <c r="AM850" s="416"/>
      <c r="AN850" s="416"/>
      <c r="AO850" s="416"/>
      <c r="AP850" s="417"/>
      <c r="AQ850" s="415"/>
      <c r="AR850" s="416"/>
      <c r="AS850" s="416"/>
      <c r="AT850" s="416"/>
      <c r="AU850" s="417"/>
      <c r="AV850" s="424">
        <f t="shared" si="84"/>
        <v>0</v>
      </c>
      <c r="AW850" s="425"/>
      <c r="AX850" s="425"/>
      <c r="AY850" s="425"/>
      <c r="AZ850" s="426"/>
      <c r="DC850" s="222"/>
      <c r="DD850" s="491">
        <f>ROUND(Setup!$AP$6*AB850,0)</f>
        <v>0</v>
      </c>
      <c r="DE850" s="492"/>
      <c r="DF850" s="492"/>
      <c r="DG850" s="492"/>
      <c r="DH850" s="493"/>
      <c r="DI850" s="491">
        <f>ROUND(Setup!$AP$6*AG850,0)</f>
        <v>0</v>
      </c>
      <c r="DJ850" s="492"/>
      <c r="DK850" s="492"/>
      <c r="DL850" s="492"/>
      <c r="DM850" s="493"/>
      <c r="DN850" s="491">
        <f>ROUND(Setup!$AP$6*AL850,0)</f>
        <v>0</v>
      </c>
      <c r="DO850" s="492"/>
      <c r="DP850" s="492"/>
      <c r="DQ850" s="492"/>
      <c r="DR850" s="493"/>
      <c r="DS850" s="491">
        <f>ROUND(Setup!$AP$6*AQ850,0)</f>
        <v>0</v>
      </c>
      <c r="DT850" s="492"/>
      <c r="DU850" s="492"/>
      <c r="DV850" s="492"/>
      <c r="DW850" s="493"/>
      <c r="DX850" s="490">
        <f t="shared" si="85"/>
        <v>0</v>
      </c>
      <c r="DY850" s="314"/>
      <c r="DZ850" s="314"/>
      <c r="EA850" s="314"/>
      <c r="EB850" s="326"/>
      <c r="EC850" s="222"/>
    </row>
    <row r="851" spans="2:133" ht="15" customHeight="1" x14ac:dyDescent="0.2">
      <c r="B851" s="86" t="str">
        <f t="shared" si="83"/>
        <v/>
      </c>
      <c r="C851" s="255"/>
      <c r="D851" s="439"/>
      <c r="E851" s="440"/>
      <c r="F851" s="440"/>
      <c r="G851" s="440"/>
      <c r="H851" s="440"/>
      <c r="I851" s="440"/>
      <c r="J851" s="440"/>
      <c r="K851" s="440"/>
      <c r="L851" s="440"/>
      <c r="M851" s="440"/>
      <c r="N851" s="440"/>
      <c r="O851" s="440"/>
      <c r="P851" s="440"/>
      <c r="Q851" s="441"/>
      <c r="R851" s="442"/>
      <c r="S851" s="443"/>
      <c r="T851" s="443"/>
      <c r="U851" s="443"/>
      <c r="V851" s="443"/>
      <c r="W851" s="443"/>
      <c r="X851" s="443"/>
      <c r="Y851" s="443"/>
      <c r="Z851" s="443"/>
      <c r="AA851" s="443"/>
      <c r="AB851" s="415"/>
      <c r="AC851" s="416"/>
      <c r="AD851" s="416"/>
      <c r="AE851" s="416"/>
      <c r="AF851" s="417"/>
      <c r="AG851" s="415"/>
      <c r="AH851" s="416"/>
      <c r="AI851" s="416"/>
      <c r="AJ851" s="416"/>
      <c r="AK851" s="417"/>
      <c r="AL851" s="415"/>
      <c r="AM851" s="416"/>
      <c r="AN851" s="416"/>
      <c r="AO851" s="416"/>
      <c r="AP851" s="417"/>
      <c r="AQ851" s="415"/>
      <c r="AR851" s="416"/>
      <c r="AS851" s="416"/>
      <c r="AT851" s="416"/>
      <c r="AU851" s="417"/>
      <c r="AV851" s="424">
        <f t="shared" si="84"/>
        <v>0</v>
      </c>
      <c r="AW851" s="425"/>
      <c r="AX851" s="425"/>
      <c r="AY851" s="425"/>
      <c r="AZ851" s="426"/>
      <c r="DC851" s="222"/>
      <c r="DD851" s="491">
        <f>ROUND(Setup!$AP$6*AB851,0)</f>
        <v>0</v>
      </c>
      <c r="DE851" s="492"/>
      <c r="DF851" s="492"/>
      <c r="DG851" s="492"/>
      <c r="DH851" s="493"/>
      <c r="DI851" s="491">
        <f>ROUND(Setup!$AP$6*AG851,0)</f>
        <v>0</v>
      </c>
      <c r="DJ851" s="492"/>
      <c r="DK851" s="492"/>
      <c r="DL851" s="492"/>
      <c r="DM851" s="493"/>
      <c r="DN851" s="491">
        <f>ROUND(Setup!$AP$6*AL851,0)</f>
        <v>0</v>
      </c>
      <c r="DO851" s="492"/>
      <c r="DP851" s="492"/>
      <c r="DQ851" s="492"/>
      <c r="DR851" s="493"/>
      <c r="DS851" s="491">
        <f>ROUND(Setup!$AP$6*AQ851,0)</f>
        <v>0</v>
      </c>
      <c r="DT851" s="492"/>
      <c r="DU851" s="492"/>
      <c r="DV851" s="492"/>
      <c r="DW851" s="493"/>
      <c r="DX851" s="490">
        <f t="shared" si="85"/>
        <v>0</v>
      </c>
      <c r="DY851" s="314"/>
      <c r="DZ851" s="314"/>
      <c r="EA851" s="314"/>
      <c r="EB851" s="326"/>
      <c r="EC851" s="222"/>
    </row>
    <row r="852" spans="2:133" ht="15" customHeight="1" x14ac:dyDescent="0.2">
      <c r="B852" s="86" t="str">
        <f t="shared" si="83"/>
        <v/>
      </c>
      <c r="C852" s="255"/>
      <c r="D852" s="439"/>
      <c r="E852" s="440"/>
      <c r="F852" s="440"/>
      <c r="G852" s="440"/>
      <c r="H852" s="440"/>
      <c r="I852" s="440"/>
      <c r="J852" s="440"/>
      <c r="K852" s="440"/>
      <c r="L852" s="440"/>
      <c r="M852" s="440"/>
      <c r="N852" s="440"/>
      <c r="O852" s="440"/>
      <c r="P852" s="440"/>
      <c r="Q852" s="441"/>
      <c r="R852" s="442"/>
      <c r="S852" s="443"/>
      <c r="T852" s="443"/>
      <c r="U852" s="443"/>
      <c r="V852" s="443"/>
      <c r="W852" s="443"/>
      <c r="X852" s="443"/>
      <c r="Y852" s="443"/>
      <c r="Z852" s="443"/>
      <c r="AA852" s="443"/>
      <c r="AB852" s="415"/>
      <c r="AC852" s="416"/>
      <c r="AD852" s="416"/>
      <c r="AE852" s="416"/>
      <c r="AF852" s="417"/>
      <c r="AG852" s="415"/>
      <c r="AH852" s="416"/>
      <c r="AI852" s="416"/>
      <c r="AJ852" s="416"/>
      <c r="AK852" s="417"/>
      <c r="AL852" s="415"/>
      <c r="AM852" s="416"/>
      <c r="AN852" s="416"/>
      <c r="AO852" s="416"/>
      <c r="AP852" s="417"/>
      <c r="AQ852" s="415"/>
      <c r="AR852" s="416"/>
      <c r="AS852" s="416"/>
      <c r="AT852" s="416"/>
      <c r="AU852" s="417"/>
      <c r="AV852" s="424">
        <f t="shared" si="84"/>
        <v>0</v>
      </c>
      <c r="AW852" s="425"/>
      <c r="AX852" s="425"/>
      <c r="AY852" s="425"/>
      <c r="AZ852" s="426"/>
      <c r="DC852" s="222"/>
      <c r="DD852" s="491">
        <f>ROUND(Setup!$AP$6*AB852,0)</f>
        <v>0</v>
      </c>
      <c r="DE852" s="492"/>
      <c r="DF852" s="492"/>
      <c r="DG852" s="492"/>
      <c r="DH852" s="493"/>
      <c r="DI852" s="491">
        <f>ROUND(Setup!$AP$6*AG852,0)</f>
        <v>0</v>
      </c>
      <c r="DJ852" s="492"/>
      <c r="DK852" s="492"/>
      <c r="DL852" s="492"/>
      <c r="DM852" s="493"/>
      <c r="DN852" s="491">
        <f>ROUND(Setup!$AP$6*AL852,0)</f>
        <v>0</v>
      </c>
      <c r="DO852" s="492"/>
      <c r="DP852" s="492"/>
      <c r="DQ852" s="492"/>
      <c r="DR852" s="493"/>
      <c r="DS852" s="491">
        <f>ROUND(Setup!$AP$6*AQ852,0)</f>
        <v>0</v>
      </c>
      <c r="DT852" s="492"/>
      <c r="DU852" s="492"/>
      <c r="DV852" s="492"/>
      <c r="DW852" s="493"/>
      <c r="DX852" s="490">
        <f t="shared" si="85"/>
        <v>0</v>
      </c>
      <c r="DY852" s="314"/>
      <c r="DZ852" s="314"/>
      <c r="EA852" s="314"/>
      <c r="EB852" s="326"/>
      <c r="EC852" s="222"/>
    </row>
    <row r="853" spans="2:133" ht="15" customHeight="1" x14ac:dyDescent="0.2">
      <c r="B853" s="86" t="str">
        <f t="shared" si="83"/>
        <v/>
      </c>
      <c r="C853" s="255"/>
      <c r="D853" s="439"/>
      <c r="E853" s="440"/>
      <c r="F853" s="440"/>
      <c r="G853" s="440"/>
      <c r="H853" s="440"/>
      <c r="I853" s="440"/>
      <c r="J853" s="440"/>
      <c r="K853" s="440"/>
      <c r="L853" s="440"/>
      <c r="M853" s="440"/>
      <c r="N853" s="440"/>
      <c r="O853" s="440"/>
      <c r="P853" s="440"/>
      <c r="Q853" s="441"/>
      <c r="R853" s="442"/>
      <c r="S853" s="443"/>
      <c r="T853" s="443"/>
      <c r="U853" s="443"/>
      <c r="V853" s="443"/>
      <c r="W853" s="443"/>
      <c r="X853" s="443"/>
      <c r="Y853" s="443"/>
      <c r="Z853" s="443"/>
      <c r="AA853" s="443"/>
      <c r="AB853" s="415"/>
      <c r="AC853" s="416"/>
      <c r="AD853" s="416"/>
      <c r="AE853" s="416"/>
      <c r="AF853" s="417"/>
      <c r="AG853" s="415"/>
      <c r="AH853" s="416"/>
      <c r="AI853" s="416"/>
      <c r="AJ853" s="416"/>
      <c r="AK853" s="417"/>
      <c r="AL853" s="415"/>
      <c r="AM853" s="416"/>
      <c r="AN853" s="416"/>
      <c r="AO853" s="416"/>
      <c r="AP853" s="417"/>
      <c r="AQ853" s="415"/>
      <c r="AR853" s="416"/>
      <c r="AS853" s="416"/>
      <c r="AT853" s="416"/>
      <c r="AU853" s="417"/>
      <c r="AV853" s="424">
        <f t="shared" si="84"/>
        <v>0</v>
      </c>
      <c r="AW853" s="425"/>
      <c r="AX853" s="425"/>
      <c r="AY853" s="425"/>
      <c r="AZ853" s="426"/>
      <c r="DC853" s="222"/>
      <c r="DD853" s="491">
        <f>ROUND(Setup!$AP$6*AB853,0)</f>
        <v>0</v>
      </c>
      <c r="DE853" s="492"/>
      <c r="DF853" s="492"/>
      <c r="DG853" s="492"/>
      <c r="DH853" s="493"/>
      <c r="DI853" s="491">
        <f>ROUND(Setup!$AP$6*AG853,0)</f>
        <v>0</v>
      </c>
      <c r="DJ853" s="492"/>
      <c r="DK853" s="492"/>
      <c r="DL853" s="492"/>
      <c r="DM853" s="493"/>
      <c r="DN853" s="491">
        <f>ROUND(Setup!$AP$6*AL853,0)</f>
        <v>0</v>
      </c>
      <c r="DO853" s="492"/>
      <c r="DP853" s="492"/>
      <c r="DQ853" s="492"/>
      <c r="DR853" s="493"/>
      <c r="DS853" s="491">
        <f>ROUND(Setup!$AP$6*AQ853,0)</f>
        <v>0</v>
      </c>
      <c r="DT853" s="492"/>
      <c r="DU853" s="492"/>
      <c r="DV853" s="492"/>
      <c r="DW853" s="493"/>
      <c r="DX853" s="490">
        <f t="shared" si="85"/>
        <v>0</v>
      </c>
      <c r="DY853" s="314"/>
      <c r="DZ853" s="314"/>
      <c r="EA853" s="314"/>
      <c r="EB853" s="326"/>
      <c r="EC853" s="222"/>
    </row>
    <row r="854" spans="2:133" ht="15" customHeight="1" x14ac:dyDescent="0.2">
      <c r="B854" s="86" t="str">
        <f t="shared" si="83"/>
        <v/>
      </c>
      <c r="C854" s="255"/>
      <c r="D854" s="439"/>
      <c r="E854" s="440"/>
      <c r="F854" s="440"/>
      <c r="G854" s="440"/>
      <c r="H854" s="440"/>
      <c r="I854" s="440"/>
      <c r="J854" s="440"/>
      <c r="K854" s="440"/>
      <c r="L854" s="440"/>
      <c r="M854" s="440"/>
      <c r="N854" s="440"/>
      <c r="O854" s="440"/>
      <c r="P854" s="440"/>
      <c r="Q854" s="441"/>
      <c r="R854" s="442"/>
      <c r="S854" s="443"/>
      <c r="T854" s="443"/>
      <c r="U854" s="443"/>
      <c r="V854" s="443"/>
      <c r="W854" s="443"/>
      <c r="X854" s="443"/>
      <c r="Y854" s="443"/>
      <c r="Z854" s="443"/>
      <c r="AA854" s="443"/>
      <c r="AB854" s="415"/>
      <c r="AC854" s="416"/>
      <c r="AD854" s="416"/>
      <c r="AE854" s="416"/>
      <c r="AF854" s="417"/>
      <c r="AG854" s="415"/>
      <c r="AH854" s="416"/>
      <c r="AI854" s="416"/>
      <c r="AJ854" s="416"/>
      <c r="AK854" s="417"/>
      <c r="AL854" s="415"/>
      <c r="AM854" s="416"/>
      <c r="AN854" s="416"/>
      <c r="AO854" s="416"/>
      <c r="AP854" s="417"/>
      <c r="AQ854" s="415"/>
      <c r="AR854" s="416"/>
      <c r="AS854" s="416"/>
      <c r="AT854" s="416"/>
      <c r="AU854" s="417"/>
      <c r="AV854" s="424">
        <f t="shared" si="84"/>
        <v>0</v>
      </c>
      <c r="AW854" s="425"/>
      <c r="AX854" s="425"/>
      <c r="AY854" s="425"/>
      <c r="AZ854" s="426"/>
      <c r="DC854" s="222"/>
      <c r="DD854" s="491">
        <f>ROUND(Setup!$AP$6*AB854,0)</f>
        <v>0</v>
      </c>
      <c r="DE854" s="492"/>
      <c r="DF854" s="492"/>
      <c r="DG854" s="492"/>
      <c r="DH854" s="493"/>
      <c r="DI854" s="491">
        <f>ROUND(Setup!$AP$6*AG854,0)</f>
        <v>0</v>
      </c>
      <c r="DJ854" s="492"/>
      <c r="DK854" s="492"/>
      <c r="DL854" s="492"/>
      <c r="DM854" s="493"/>
      <c r="DN854" s="491">
        <f>ROUND(Setup!$AP$6*AL854,0)</f>
        <v>0</v>
      </c>
      <c r="DO854" s="492"/>
      <c r="DP854" s="492"/>
      <c r="DQ854" s="492"/>
      <c r="DR854" s="493"/>
      <c r="DS854" s="491">
        <f>ROUND(Setup!$AP$6*AQ854,0)</f>
        <v>0</v>
      </c>
      <c r="DT854" s="492"/>
      <c r="DU854" s="492"/>
      <c r="DV854" s="492"/>
      <c r="DW854" s="493"/>
      <c r="DX854" s="490">
        <f t="shared" si="85"/>
        <v>0</v>
      </c>
      <c r="DY854" s="314"/>
      <c r="DZ854" s="314"/>
      <c r="EA854" s="314"/>
      <c r="EB854" s="326"/>
      <c r="EC854" s="222"/>
    </row>
    <row r="855" spans="2:133" ht="15" customHeight="1" x14ac:dyDescent="0.2">
      <c r="B855" s="86" t="str">
        <f t="shared" si="83"/>
        <v/>
      </c>
      <c r="C855" s="255"/>
      <c r="D855" s="439"/>
      <c r="E855" s="440"/>
      <c r="F855" s="440"/>
      <c r="G855" s="440"/>
      <c r="H855" s="440"/>
      <c r="I855" s="440"/>
      <c r="J855" s="440"/>
      <c r="K855" s="440"/>
      <c r="L855" s="440"/>
      <c r="M855" s="440"/>
      <c r="N855" s="440"/>
      <c r="O855" s="440"/>
      <c r="P855" s="440"/>
      <c r="Q855" s="441"/>
      <c r="R855" s="442"/>
      <c r="S855" s="443"/>
      <c r="T855" s="443"/>
      <c r="U855" s="443"/>
      <c r="V855" s="443"/>
      <c r="W855" s="443"/>
      <c r="X855" s="443"/>
      <c r="Y855" s="443"/>
      <c r="Z855" s="443"/>
      <c r="AA855" s="443"/>
      <c r="AB855" s="415"/>
      <c r="AC855" s="416"/>
      <c r="AD855" s="416"/>
      <c r="AE855" s="416"/>
      <c r="AF855" s="417"/>
      <c r="AG855" s="415"/>
      <c r="AH855" s="416"/>
      <c r="AI855" s="416"/>
      <c r="AJ855" s="416"/>
      <c r="AK855" s="417"/>
      <c r="AL855" s="415"/>
      <c r="AM855" s="416"/>
      <c r="AN855" s="416"/>
      <c r="AO855" s="416"/>
      <c r="AP855" s="417"/>
      <c r="AQ855" s="415"/>
      <c r="AR855" s="416"/>
      <c r="AS855" s="416"/>
      <c r="AT855" s="416"/>
      <c r="AU855" s="417"/>
      <c r="AV855" s="424">
        <f t="shared" si="84"/>
        <v>0</v>
      </c>
      <c r="AW855" s="425"/>
      <c r="AX855" s="425"/>
      <c r="AY855" s="425"/>
      <c r="AZ855" s="426"/>
      <c r="DC855" s="222"/>
      <c r="DD855" s="491">
        <f>ROUND(Setup!$AP$6*AB855,0)</f>
        <v>0</v>
      </c>
      <c r="DE855" s="492"/>
      <c r="DF855" s="492"/>
      <c r="DG855" s="492"/>
      <c r="DH855" s="493"/>
      <c r="DI855" s="491">
        <f>ROUND(Setup!$AP$6*AG855,0)</f>
        <v>0</v>
      </c>
      <c r="DJ855" s="492"/>
      <c r="DK855" s="492"/>
      <c r="DL855" s="492"/>
      <c r="DM855" s="493"/>
      <c r="DN855" s="491">
        <f>ROUND(Setup!$AP$6*AL855,0)</f>
        <v>0</v>
      </c>
      <c r="DO855" s="492"/>
      <c r="DP855" s="492"/>
      <c r="DQ855" s="492"/>
      <c r="DR855" s="493"/>
      <c r="DS855" s="491">
        <f>ROUND(Setup!$AP$6*AQ855,0)</f>
        <v>0</v>
      </c>
      <c r="DT855" s="492"/>
      <c r="DU855" s="492"/>
      <c r="DV855" s="492"/>
      <c r="DW855" s="493"/>
      <c r="DX855" s="490">
        <f t="shared" si="85"/>
        <v>0</v>
      </c>
      <c r="DY855" s="314"/>
      <c r="DZ855" s="314"/>
      <c r="EA855" s="314"/>
      <c r="EB855" s="326"/>
      <c r="EC855" s="222"/>
    </row>
    <row r="856" spans="2:133" ht="15" customHeight="1" x14ac:dyDescent="0.2">
      <c r="B856" s="86" t="str">
        <f t="shared" si="83"/>
        <v/>
      </c>
      <c r="C856" s="255"/>
      <c r="D856" s="439"/>
      <c r="E856" s="440"/>
      <c r="F856" s="440"/>
      <c r="G856" s="440"/>
      <c r="H856" s="440"/>
      <c r="I856" s="440"/>
      <c r="J856" s="440"/>
      <c r="K856" s="440"/>
      <c r="L856" s="440"/>
      <c r="M856" s="440"/>
      <c r="N856" s="440"/>
      <c r="O856" s="440"/>
      <c r="P856" s="440"/>
      <c r="Q856" s="441"/>
      <c r="R856" s="442"/>
      <c r="S856" s="443"/>
      <c r="T856" s="443"/>
      <c r="U856" s="443"/>
      <c r="V856" s="443"/>
      <c r="W856" s="443"/>
      <c r="X856" s="443"/>
      <c r="Y856" s="443"/>
      <c r="Z856" s="443"/>
      <c r="AA856" s="443"/>
      <c r="AB856" s="415"/>
      <c r="AC856" s="416"/>
      <c r="AD856" s="416"/>
      <c r="AE856" s="416"/>
      <c r="AF856" s="417"/>
      <c r="AG856" s="415"/>
      <c r="AH856" s="416"/>
      <c r="AI856" s="416"/>
      <c r="AJ856" s="416"/>
      <c r="AK856" s="417"/>
      <c r="AL856" s="415"/>
      <c r="AM856" s="416"/>
      <c r="AN856" s="416"/>
      <c r="AO856" s="416"/>
      <c r="AP856" s="417"/>
      <c r="AQ856" s="415"/>
      <c r="AR856" s="416"/>
      <c r="AS856" s="416"/>
      <c r="AT856" s="416"/>
      <c r="AU856" s="417"/>
      <c r="AV856" s="424">
        <f t="shared" si="84"/>
        <v>0</v>
      </c>
      <c r="AW856" s="425"/>
      <c r="AX856" s="425"/>
      <c r="AY856" s="425"/>
      <c r="AZ856" s="426"/>
      <c r="DC856" s="222"/>
      <c r="DD856" s="491">
        <f>ROUND(Setup!$AP$6*AB856,0)</f>
        <v>0</v>
      </c>
      <c r="DE856" s="492"/>
      <c r="DF856" s="492"/>
      <c r="DG856" s="492"/>
      <c r="DH856" s="493"/>
      <c r="DI856" s="491">
        <f>ROUND(Setup!$AP$6*AG856,0)</f>
        <v>0</v>
      </c>
      <c r="DJ856" s="492"/>
      <c r="DK856" s="492"/>
      <c r="DL856" s="492"/>
      <c r="DM856" s="493"/>
      <c r="DN856" s="491">
        <f>ROUND(Setup!$AP$6*AL856,0)</f>
        <v>0</v>
      </c>
      <c r="DO856" s="492"/>
      <c r="DP856" s="492"/>
      <c r="DQ856" s="492"/>
      <c r="DR856" s="493"/>
      <c r="DS856" s="491">
        <f>ROUND(Setup!$AP$6*AQ856,0)</f>
        <v>0</v>
      </c>
      <c r="DT856" s="492"/>
      <c r="DU856" s="492"/>
      <c r="DV856" s="492"/>
      <c r="DW856" s="493"/>
      <c r="DX856" s="490">
        <f t="shared" si="85"/>
        <v>0</v>
      </c>
      <c r="DY856" s="314"/>
      <c r="DZ856" s="314"/>
      <c r="EA856" s="314"/>
      <c r="EB856" s="326"/>
      <c r="EC856" s="222"/>
    </row>
    <row r="857" spans="2:133" ht="15" customHeight="1" x14ac:dyDescent="0.2">
      <c r="B857" s="86" t="str">
        <f t="shared" ref="B857:B917" si="86">IF(C857="","",VLOOKUP(C857,$CP$11:$CQ$152,2,FALSE))</f>
        <v/>
      </c>
      <c r="C857" s="255"/>
      <c r="D857" s="439"/>
      <c r="E857" s="440"/>
      <c r="F857" s="440"/>
      <c r="G857" s="440"/>
      <c r="H857" s="440"/>
      <c r="I857" s="440"/>
      <c r="J857" s="440"/>
      <c r="K857" s="440"/>
      <c r="L857" s="440"/>
      <c r="M857" s="440"/>
      <c r="N857" s="440"/>
      <c r="O857" s="440"/>
      <c r="P857" s="440"/>
      <c r="Q857" s="441"/>
      <c r="R857" s="442"/>
      <c r="S857" s="443"/>
      <c r="T857" s="443"/>
      <c r="U857" s="443"/>
      <c r="V857" s="443"/>
      <c r="W857" s="443"/>
      <c r="X857" s="443"/>
      <c r="Y857" s="443"/>
      <c r="Z857" s="443"/>
      <c r="AA857" s="443"/>
      <c r="AB857" s="415"/>
      <c r="AC857" s="416"/>
      <c r="AD857" s="416"/>
      <c r="AE857" s="416"/>
      <c r="AF857" s="417"/>
      <c r="AG857" s="415"/>
      <c r="AH857" s="416"/>
      <c r="AI857" s="416"/>
      <c r="AJ857" s="416"/>
      <c r="AK857" s="417"/>
      <c r="AL857" s="415"/>
      <c r="AM857" s="416"/>
      <c r="AN857" s="416"/>
      <c r="AO857" s="416"/>
      <c r="AP857" s="417"/>
      <c r="AQ857" s="415"/>
      <c r="AR857" s="416"/>
      <c r="AS857" s="416"/>
      <c r="AT857" s="416"/>
      <c r="AU857" s="417"/>
      <c r="AV857" s="424">
        <f>ROUND((SUM(AB857:AU857)),0)</f>
        <v>0</v>
      </c>
      <c r="AW857" s="425"/>
      <c r="AX857" s="425"/>
      <c r="AY857" s="425"/>
      <c r="AZ857" s="426"/>
      <c r="DC857" s="222"/>
      <c r="DD857" s="491">
        <f>ROUND(Setup!$AP$6*AB857,0)</f>
        <v>0</v>
      </c>
      <c r="DE857" s="492"/>
      <c r="DF857" s="492"/>
      <c r="DG857" s="492"/>
      <c r="DH857" s="493"/>
      <c r="DI857" s="491">
        <f>ROUND(Setup!$AP$6*AG857,0)</f>
        <v>0</v>
      </c>
      <c r="DJ857" s="492"/>
      <c r="DK857" s="492"/>
      <c r="DL857" s="492"/>
      <c r="DM857" s="493"/>
      <c r="DN857" s="491">
        <f>ROUND(Setup!$AP$6*AL857,0)</f>
        <v>0</v>
      </c>
      <c r="DO857" s="492"/>
      <c r="DP857" s="492"/>
      <c r="DQ857" s="492"/>
      <c r="DR857" s="493"/>
      <c r="DS857" s="491">
        <f>ROUND(Setup!$AP$6*AQ857,0)</f>
        <v>0</v>
      </c>
      <c r="DT857" s="492"/>
      <c r="DU857" s="492"/>
      <c r="DV857" s="492"/>
      <c r="DW857" s="493"/>
      <c r="DX857" s="490">
        <f>ROUND((SUM(DD857:DW857)),0)</f>
        <v>0</v>
      </c>
      <c r="DY857" s="314"/>
      <c r="DZ857" s="314"/>
      <c r="EA857" s="314"/>
      <c r="EB857" s="326"/>
      <c r="EC857" s="222"/>
    </row>
    <row r="858" spans="2:133" ht="15" customHeight="1" x14ac:dyDescent="0.2">
      <c r="B858" s="86" t="str">
        <f t="shared" si="86"/>
        <v/>
      </c>
      <c r="C858" s="255"/>
      <c r="D858" s="439"/>
      <c r="E858" s="440"/>
      <c r="F858" s="440"/>
      <c r="G858" s="440"/>
      <c r="H858" s="440"/>
      <c r="I858" s="440"/>
      <c r="J858" s="440"/>
      <c r="K858" s="440"/>
      <c r="L858" s="440"/>
      <c r="M858" s="440"/>
      <c r="N858" s="440"/>
      <c r="O858" s="440"/>
      <c r="P858" s="440"/>
      <c r="Q858" s="441"/>
      <c r="R858" s="442"/>
      <c r="S858" s="443"/>
      <c r="T858" s="443"/>
      <c r="U858" s="443"/>
      <c r="V858" s="443"/>
      <c r="W858" s="443"/>
      <c r="X858" s="443"/>
      <c r="Y858" s="443"/>
      <c r="Z858" s="443"/>
      <c r="AA858" s="443"/>
      <c r="AB858" s="415"/>
      <c r="AC858" s="416"/>
      <c r="AD858" s="416"/>
      <c r="AE858" s="416"/>
      <c r="AF858" s="417"/>
      <c r="AG858" s="415"/>
      <c r="AH858" s="416"/>
      <c r="AI858" s="416"/>
      <c r="AJ858" s="416"/>
      <c r="AK858" s="417"/>
      <c r="AL858" s="415"/>
      <c r="AM858" s="416"/>
      <c r="AN858" s="416"/>
      <c r="AO858" s="416"/>
      <c r="AP858" s="417"/>
      <c r="AQ858" s="415"/>
      <c r="AR858" s="416"/>
      <c r="AS858" s="416"/>
      <c r="AT858" s="416"/>
      <c r="AU858" s="417"/>
      <c r="AV858" s="424">
        <f t="shared" ref="AV858:AV917" si="87">ROUND((SUM(AB858:AU858)),0)</f>
        <v>0</v>
      </c>
      <c r="AW858" s="425"/>
      <c r="AX858" s="425"/>
      <c r="AY858" s="425"/>
      <c r="AZ858" s="426"/>
      <c r="DC858" s="222"/>
      <c r="DD858" s="491">
        <f>ROUND(Setup!$AP$6*AB858,0)</f>
        <v>0</v>
      </c>
      <c r="DE858" s="492"/>
      <c r="DF858" s="492"/>
      <c r="DG858" s="492"/>
      <c r="DH858" s="493"/>
      <c r="DI858" s="491">
        <f>ROUND(Setup!$AP$6*AG858,0)</f>
        <v>0</v>
      </c>
      <c r="DJ858" s="492"/>
      <c r="DK858" s="492"/>
      <c r="DL858" s="492"/>
      <c r="DM858" s="493"/>
      <c r="DN858" s="491">
        <f>ROUND(Setup!$AP$6*AL858,0)</f>
        <v>0</v>
      </c>
      <c r="DO858" s="492"/>
      <c r="DP858" s="492"/>
      <c r="DQ858" s="492"/>
      <c r="DR858" s="493"/>
      <c r="DS858" s="491">
        <f>ROUND(Setup!$AP$6*AQ858,0)</f>
        <v>0</v>
      </c>
      <c r="DT858" s="492"/>
      <c r="DU858" s="492"/>
      <c r="DV858" s="492"/>
      <c r="DW858" s="493"/>
      <c r="DX858" s="490">
        <f t="shared" ref="DX858:DX917" si="88">ROUND((SUM(DD858:DW858)),0)</f>
        <v>0</v>
      </c>
      <c r="DY858" s="314"/>
      <c r="DZ858" s="314"/>
      <c r="EA858" s="314"/>
      <c r="EB858" s="326"/>
      <c r="EC858" s="222"/>
    </row>
    <row r="859" spans="2:133" ht="15" customHeight="1" x14ac:dyDescent="0.2">
      <c r="B859" s="86" t="str">
        <f t="shared" si="86"/>
        <v/>
      </c>
      <c r="C859" s="255"/>
      <c r="D859" s="439"/>
      <c r="E859" s="440"/>
      <c r="F859" s="440"/>
      <c r="G859" s="440"/>
      <c r="H859" s="440"/>
      <c r="I859" s="440"/>
      <c r="J859" s="440"/>
      <c r="K859" s="440"/>
      <c r="L859" s="440"/>
      <c r="M859" s="440"/>
      <c r="N859" s="440"/>
      <c r="O859" s="440"/>
      <c r="P859" s="440"/>
      <c r="Q859" s="441"/>
      <c r="R859" s="442"/>
      <c r="S859" s="443"/>
      <c r="T859" s="443"/>
      <c r="U859" s="443"/>
      <c r="V859" s="443"/>
      <c r="W859" s="443"/>
      <c r="X859" s="443"/>
      <c r="Y859" s="443"/>
      <c r="Z859" s="443"/>
      <c r="AA859" s="443"/>
      <c r="AB859" s="415"/>
      <c r="AC859" s="416"/>
      <c r="AD859" s="416"/>
      <c r="AE859" s="416"/>
      <c r="AF859" s="417"/>
      <c r="AG859" s="415"/>
      <c r="AH859" s="416"/>
      <c r="AI859" s="416"/>
      <c r="AJ859" s="416"/>
      <c r="AK859" s="417"/>
      <c r="AL859" s="415"/>
      <c r="AM859" s="416"/>
      <c r="AN859" s="416"/>
      <c r="AO859" s="416"/>
      <c r="AP859" s="417"/>
      <c r="AQ859" s="415"/>
      <c r="AR859" s="416"/>
      <c r="AS859" s="416"/>
      <c r="AT859" s="416"/>
      <c r="AU859" s="417"/>
      <c r="AV859" s="424">
        <f t="shared" si="87"/>
        <v>0</v>
      </c>
      <c r="AW859" s="425"/>
      <c r="AX859" s="425"/>
      <c r="AY859" s="425"/>
      <c r="AZ859" s="426"/>
      <c r="DC859" s="222"/>
      <c r="DD859" s="491">
        <f>ROUND(Setup!$AP$6*AB859,0)</f>
        <v>0</v>
      </c>
      <c r="DE859" s="492"/>
      <c r="DF859" s="492"/>
      <c r="DG859" s="492"/>
      <c r="DH859" s="493"/>
      <c r="DI859" s="491">
        <f>ROUND(Setup!$AP$6*AG859,0)</f>
        <v>0</v>
      </c>
      <c r="DJ859" s="492"/>
      <c r="DK859" s="492"/>
      <c r="DL859" s="492"/>
      <c r="DM859" s="493"/>
      <c r="DN859" s="491">
        <f>ROUND(Setup!$AP$6*AL859,0)</f>
        <v>0</v>
      </c>
      <c r="DO859" s="492"/>
      <c r="DP859" s="492"/>
      <c r="DQ859" s="492"/>
      <c r="DR859" s="493"/>
      <c r="DS859" s="491">
        <f>ROUND(Setup!$AP$6*AQ859,0)</f>
        <v>0</v>
      </c>
      <c r="DT859" s="492"/>
      <c r="DU859" s="492"/>
      <c r="DV859" s="492"/>
      <c r="DW859" s="493"/>
      <c r="DX859" s="490">
        <f t="shared" si="88"/>
        <v>0</v>
      </c>
      <c r="DY859" s="314"/>
      <c r="DZ859" s="314"/>
      <c r="EA859" s="314"/>
      <c r="EB859" s="326"/>
      <c r="EC859" s="222"/>
    </row>
    <row r="860" spans="2:133" ht="15" customHeight="1" x14ac:dyDescent="0.2">
      <c r="B860" s="86" t="str">
        <f t="shared" si="86"/>
        <v/>
      </c>
      <c r="C860" s="255"/>
      <c r="D860" s="439"/>
      <c r="E860" s="440"/>
      <c r="F860" s="440"/>
      <c r="G860" s="440"/>
      <c r="H860" s="440"/>
      <c r="I860" s="440"/>
      <c r="J860" s="440"/>
      <c r="K860" s="440"/>
      <c r="L860" s="440"/>
      <c r="M860" s="440"/>
      <c r="N860" s="440"/>
      <c r="O860" s="440"/>
      <c r="P860" s="440"/>
      <c r="Q860" s="441"/>
      <c r="R860" s="442"/>
      <c r="S860" s="443"/>
      <c r="T860" s="443"/>
      <c r="U860" s="443"/>
      <c r="V860" s="443"/>
      <c r="W860" s="443"/>
      <c r="X860" s="443"/>
      <c r="Y860" s="443"/>
      <c r="Z860" s="443"/>
      <c r="AA860" s="443"/>
      <c r="AB860" s="415"/>
      <c r="AC860" s="416"/>
      <c r="AD860" s="416"/>
      <c r="AE860" s="416"/>
      <c r="AF860" s="417"/>
      <c r="AG860" s="415"/>
      <c r="AH860" s="416"/>
      <c r="AI860" s="416"/>
      <c r="AJ860" s="416"/>
      <c r="AK860" s="417"/>
      <c r="AL860" s="415"/>
      <c r="AM860" s="416"/>
      <c r="AN860" s="416"/>
      <c r="AO860" s="416"/>
      <c r="AP860" s="417"/>
      <c r="AQ860" s="415"/>
      <c r="AR860" s="416"/>
      <c r="AS860" s="416"/>
      <c r="AT860" s="416"/>
      <c r="AU860" s="417"/>
      <c r="AV860" s="424">
        <f t="shared" si="87"/>
        <v>0</v>
      </c>
      <c r="AW860" s="425"/>
      <c r="AX860" s="425"/>
      <c r="AY860" s="425"/>
      <c r="AZ860" s="426"/>
      <c r="DC860" s="222"/>
      <c r="DD860" s="491">
        <f>ROUND(Setup!$AP$6*AB860,0)</f>
        <v>0</v>
      </c>
      <c r="DE860" s="492"/>
      <c r="DF860" s="492"/>
      <c r="DG860" s="492"/>
      <c r="DH860" s="493"/>
      <c r="DI860" s="491">
        <f>ROUND(Setup!$AP$6*AG860,0)</f>
        <v>0</v>
      </c>
      <c r="DJ860" s="492"/>
      <c r="DK860" s="492"/>
      <c r="DL860" s="492"/>
      <c r="DM860" s="493"/>
      <c r="DN860" s="491">
        <f>ROUND(Setup!$AP$6*AL860,0)</f>
        <v>0</v>
      </c>
      <c r="DO860" s="492"/>
      <c r="DP860" s="492"/>
      <c r="DQ860" s="492"/>
      <c r="DR860" s="493"/>
      <c r="DS860" s="491">
        <f>ROUND(Setup!$AP$6*AQ860,0)</f>
        <v>0</v>
      </c>
      <c r="DT860" s="492"/>
      <c r="DU860" s="492"/>
      <c r="DV860" s="492"/>
      <c r="DW860" s="493"/>
      <c r="DX860" s="490">
        <f t="shared" si="88"/>
        <v>0</v>
      </c>
      <c r="DY860" s="314"/>
      <c r="DZ860" s="314"/>
      <c r="EA860" s="314"/>
      <c r="EB860" s="326"/>
      <c r="EC860" s="222"/>
    </row>
    <row r="861" spans="2:133" ht="15" customHeight="1" x14ac:dyDescent="0.2">
      <c r="B861" s="86" t="str">
        <f t="shared" si="86"/>
        <v/>
      </c>
      <c r="C861" s="255"/>
      <c r="D861" s="439"/>
      <c r="E861" s="440"/>
      <c r="F861" s="440"/>
      <c r="G861" s="440"/>
      <c r="H861" s="440"/>
      <c r="I861" s="440"/>
      <c r="J861" s="440"/>
      <c r="K861" s="440"/>
      <c r="L861" s="440"/>
      <c r="M861" s="440"/>
      <c r="N861" s="440"/>
      <c r="O861" s="440"/>
      <c r="P861" s="440"/>
      <c r="Q861" s="441"/>
      <c r="R861" s="442"/>
      <c r="S861" s="443"/>
      <c r="T861" s="443"/>
      <c r="U861" s="443"/>
      <c r="V861" s="443"/>
      <c r="W861" s="443"/>
      <c r="X861" s="443"/>
      <c r="Y861" s="443"/>
      <c r="Z861" s="443"/>
      <c r="AA861" s="443"/>
      <c r="AB861" s="415"/>
      <c r="AC861" s="416"/>
      <c r="AD861" s="416"/>
      <c r="AE861" s="416"/>
      <c r="AF861" s="417"/>
      <c r="AG861" s="415"/>
      <c r="AH861" s="416"/>
      <c r="AI861" s="416"/>
      <c r="AJ861" s="416"/>
      <c r="AK861" s="417"/>
      <c r="AL861" s="415"/>
      <c r="AM861" s="416"/>
      <c r="AN861" s="416"/>
      <c r="AO861" s="416"/>
      <c r="AP861" s="417"/>
      <c r="AQ861" s="415"/>
      <c r="AR861" s="416"/>
      <c r="AS861" s="416"/>
      <c r="AT861" s="416"/>
      <c r="AU861" s="417"/>
      <c r="AV861" s="424">
        <f t="shared" si="87"/>
        <v>0</v>
      </c>
      <c r="AW861" s="425"/>
      <c r="AX861" s="425"/>
      <c r="AY861" s="425"/>
      <c r="AZ861" s="426"/>
      <c r="DC861" s="222"/>
      <c r="DD861" s="491">
        <f>ROUND(Setup!$AP$6*AB861,0)</f>
        <v>0</v>
      </c>
      <c r="DE861" s="492"/>
      <c r="DF861" s="492"/>
      <c r="DG861" s="492"/>
      <c r="DH861" s="493"/>
      <c r="DI861" s="491">
        <f>ROUND(Setup!$AP$6*AG861,0)</f>
        <v>0</v>
      </c>
      <c r="DJ861" s="492"/>
      <c r="DK861" s="492"/>
      <c r="DL861" s="492"/>
      <c r="DM861" s="493"/>
      <c r="DN861" s="491">
        <f>ROUND(Setup!$AP$6*AL861,0)</f>
        <v>0</v>
      </c>
      <c r="DO861" s="492"/>
      <c r="DP861" s="492"/>
      <c r="DQ861" s="492"/>
      <c r="DR861" s="493"/>
      <c r="DS861" s="491">
        <f>ROUND(Setup!$AP$6*AQ861,0)</f>
        <v>0</v>
      </c>
      <c r="DT861" s="492"/>
      <c r="DU861" s="492"/>
      <c r="DV861" s="492"/>
      <c r="DW861" s="493"/>
      <c r="DX861" s="490">
        <f t="shared" si="88"/>
        <v>0</v>
      </c>
      <c r="DY861" s="314"/>
      <c r="DZ861" s="314"/>
      <c r="EA861" s="314"/>
      <c r="EB861" s="326"/>
      <c r="EC861" s="222"/>
    </row>
    <row r="862" spans="2:133" ht="15" customHeight="1" x14ac:dyDescent="0.2">
      <c r="B862" s="86" t="str">
        <f t="shared" si="86"/>
        <v/>
      </c>
      <c r="C862" s="255"/>
      <c r="D862" s="439"/>
      <c r="E862" s="440"/>
      <c r="F862" s="440"/>
      <c r="G862" s="440"/>
      <c r="H862" s="440"/>
      <c r="I862" s="440"/>
      <c r="J862" s="440"/>
      <c r="K862" s="440"/>
      <c r="L862" s="440"/>
      <c r="M862" s="440"/>
      <c r="N862" s="440"/>
      <c r="O862" s="440"/>
      <c r="P862" s="440"/>
      <c r="Q862" s="441"/>
      <c r="R862" s="442"/>
      <c r="S862" s="443"/>
      <c r="T862" s="443"/>
      <c r="U862" s="443"/>
      <c r="V862" s="443"/>
      <c r="W862" s="443"/>
      <c r="X862" s="443"/>
      <c r="Y862" s="443"/>
      <c r="Z862" s="443"/>
      <c r="AA862" s="443"/>
      <c r="AB862" s="415"/>
      <c r="AC862" s="416"/>
      <c r="AD862" s="416"/>
      <c r="AE862" s="416"/>
      <c r="AF862" s="417"/>
      <c r="AG862" s="415"/>
      <c r="AH862" s="416"/>
      <c r="AI862" s="416"/>
      <c r="AJ862" s="416"/>
      <c r="AK862" s="417"/>
      <c r="AL862" s="415"/>
      <c r="AM862" s="416"/>
      <c r="AN862" s="416"/>
      <c r="AO862" s="416"/>
      <c r="AP862" s="417"/>
      <c r="AQ862" s="415"/>
      <c r="AR862" s="416"/>
      <c r="AS862" s="416"/>
      <c r="AT862" s="416"/>
      <c r="AU862" s="417"/>
      <c r="AV862" s="424">
        <f t="shared" si="87"/>
        <v>0</v>
      </c>
      <c r="AW862" s="425"/>
      <c r="AX862" s="425"/>
      <c r="AY862" s="425"/>
      <c r="AZ862" s="426"/>
      <c r="DC862" s="222"/>
      <c r="DD862" s="491">
        <f>ROUND(Setup!$AP$6*AB862,0)</f>
        <v>0</v>
      </c>
      <c r="DE862" s="492"/>
      <c r="DF862" s="492"/>
      <c r="DG862" s="492"/>
      <c r="DH862" s="493"/>
      <c r="DI862" s="491">
        <f>ROUND(Setup!$AP$6*AG862,0)</f>
        <v>0</v>
      </c>
      <c r="DJ862" s="492"/>
      <c r="DK862" s="492"/>
      <c r="DL862" s="492"/>
      <c r="DM862" s="493"/>
      <c r="DN862" s="491">
        <f>ROUND(Setup!$AP$6*AL862,0)</f>
        <v>0</v>
      </c>
      <c r="DO862" s="492"/>
      <c r="DP862" s="492"/>
      <c r="DQ862" s="492"/>
      <c r="DR862" s="493"/>
      <c r="DS862" s="491">
        <f>ROUND(Setup!$AP$6*AQ862,0)</f>
        <v>0</v>
      </c>
      <c r="DT862" s="492"/>
      <c r="DU862" s="492"/>
      <c r="DV862" s="492"/>
      <c r="DW862" s="493"/>
      <c r="DX862" s="490">
        <f t="shared" si="88"/>
        <v>0</v>
      </c>
      <c r="DY862" s="314"/>
      <c r="DZ862" s="314"/>
      <c r="EA862" s="314"/>
      <c r="EB862" s="326"/>
      <c r="EC862" s="222"/>
    </row>
    <row r="863" spans="2:133" ht="15" customHeight="1" x14ac:dyDescent="0.2">
      <c r="B863" s="86" t="str">
        <f t="shared" si="86"/>
        <v/>
      </c>
      <c r="C863" s="255"/>
      <c r="D863" s="439"/>
      <c r="E863" s="440"/>
      <c r="F863" s="440"/>
      <c r="G863" s="440"/>
      <c r="H863" s="440"/>
      <c r="I863" s="440"/>
      <c r="J863" s="440"/>
      <c r="K863" s="440"/>
      <c r="L863" s="440"/>
      <c r="M863" s="440"/>
      <c r="N863" s="440"/>
      <c r="O863" s="440"/>
      <c r="P863" s="440"/>
      <c r="Q863" s="441"/>
      <c r="R863" s="442"/>
      <c r="S863" s="443"/>
      <c r="T863" s="443"/>
      <c r="U863" s="443"/>
      <c r="V863" s="443"/>
      <c r="W863" s="443"/>
      <c r="X863" s="443"/>
      <c r="Y863" s="443"/>
      <c r="Z863" s="443"/>
      <c r="AA863" s="443"/>
      <c r="AB863" s="415"/>
      <c r="AC863" s="416"/>
      <c r="AD863" s="416"/>
      <c r="AE863" s="416"/>
      <c r="AF863" s="417"/>
      <c r="AG863" s="415"/>
      <c r="AH863" s="416"/>
      <c r="AI863" s="416"/>
      <c r="AJ863" s="416"/>
      <c r="AK863" s="417"/>
      <c r="AL863" s="415"/>
      <c r="AM863" s="416"/>
      <c r="AN863" s="416"/>
      <c r="AO863" s="416"/>
      <c r="AP863" s="417"/>
      <c r="AQ863" s="415"/>
      <c r="AR863" s="416"/>
      <c r="AS863" s="416"/>
      <c r="AT863" s="416"/>
      <c r="AU863" s="417"/>
      <c r="AV863" s="424">
        <f t="shared" si="87"/>
        <v>0</v>
      </c>
      <c r="AW863" s="425"/>
      <c r="AX863" s="425"/>
      <c r="AY863" s="425"/>
      <c r="AZ863" s="426"/>
      <c r="DC863" s="222"/>
      <c r="DD863" s="491">
        <f>ROUND(Setup!$AP$6*AB863,0)</f>
        <v>0</v>
      </c>
      <c r="DE863" s="492"/>
      <c r="DF863" s="492"/>
      <c r="DG863" s="492"/>
      <c r="DH863" s="493"/>
      <c r="DI863" s="491">
        <f>ROUND(Setup!$AP$6*AG863,0)</f>
        <v>0</v>
      </c>
      <c r="DJ863" s="492"/>
      <c r="DK863" s="492"/>
      <c r="DL863" s="492"/>
      <c r="DM863" s="493"/>
      <c r="DN863" s="491">
        <f>ROUND(Setup!$AP$6*AL863,0)</f>
        <v>0</v>
      </c>
      <c r="DO863" s="492"/>
      <c r="DP863" s="492"/>
      <c r="DQ863" s="492"/>
      <c r="DR863" s="493"/>
      <c r="DS863" s="491">
        <f>ROUND(Setup!$AP$6*AQ863,0)</f>
        <v>0</v>
      </c>
      <c r="DT863" s="492"/>
      <c r="DU863" s="492"/>
      <c r="DV863" s="492"/>
      <c r="DW863" s="493"/>
      <c r="DX863" s="490">
        <f t="shared" si="88"/>
        <v>0</v>
      </c>
      <c r="DY863" s="314"/>
      <c r="DZ863" s="314"/>
      <c r="EA863" s="314"/>
      <c r="EB863" s="326"/>
      <c r="EC863" s="222"/>
    </row>
    <row r="864" spans="2:133" ht="15" customHeight="1" x14ac:dyDescent="0.2">
      <c r="B864" s="86" t="str">
        <f t="shared" si="86"/>
        <v/>
      </c>
      <c r="C864" s="255"/>
      <c r="D864" s="439"/>
      <c r="E864" s="440"/>
      <c r="F864" s="440"/>
      <c r="G864" s="440"/>
      <c r="H864" s="440"/>
      <c r="I864" s="440"/>
      <c r="J864" s="440"/>
      <c r="K864" s="440"/>
      <c r="L864" s="440"/>
      <c r="M864" s="440"/>
      <c r="N864" s="440"/>
      <c r="O864" s="440"/>
      <c r="P864" s="440"/>
      <c r="Q864" s="441"/>
      <c r="R864" s="442"/>
      <c r="S864" s="443"/>
      <c r="T864" s="443"/>
      <c r="U864" s="443"/>
      <c r="V864" s="443"/>
      <c r="W864" s="443"/>
      <c r="X864" s="443"/>
      <c r="Y864" s="443"/>
      <c r="Z864" s="443"/>
      <c r="AA864" s="443"/>
      <c r="AB864" s="415"/>
      <c r="AC864" s="416"/>
      <c r="AD864" s="416"/>
      <c r="AE864" s="416"/>
      <c r="AF864" s="417"/>
      <c r="AG864" s="415"/>
      <c r="AH864" s="416"/>
      <c r="AI864" s="416"/>
      <c r="AJ864" s="416"/>
      <c r="AK864" s="417"/>
      <c r="AL864" s="415"/>
      <c r="AM864" s="416"/>
      <c r="AN864" s="416"/>
      <c r="AO864" s="416"/>
      <c r="AP864" s="417"/>
      <c r="AQ864" s="415"/>
      <c r="AR864" s="416"/>
      <c r="AS864" s="416"/>
      <c r="AT864" s="416"/>
      <c r="AU864" s="417"/>
      <c r="AV864" s="424">
        <f t="shared" si="87"/>
        <v>0</v>
      </c>
      <c r="AW864" s="425"/>
      <c r="AX864" s="425"/>
      <c r="AY864" s="425"/>
      <c r="AZ864" s="426"/>
      <c r="DC864" s="222"/>
      <c r="DD864" s="491">
        <f>ROUND(Setup!$AP$6*AB864,0)</f>
        <v>0</v>
      </c>
      <c r="DE864" s="492"/>
      <c r="DF864" s="492"/>
      <c r="DG864" s="492"/>
      <c r="DH864" s="493"/>
      <c r="DI864" s="491">
        <f>ROUND(Setup!$AP$6*AG864,0)</f>
        <v>0</v>
      </c>
      <c r="DJ864" s="492"/>
      <c r="DK864" s="492"/>
      <c r="DL864" s="492"/>
      <c r="DM864" s="493"/>
      <c r="DN864" s="491">
        <f>ROUND(Setup!$AP$6*AL864,0)</f>
        <v>0</v>
      </c>
      <c r="DO864" s="492"/>
      <c r="DP864" s="492"/>
      <c r="DQ864" s="492"/>
      <c r="DR864" s="493"/>
      <c r="DS864" s="491">
        <f>ROUND(Setup!$AP$6*AQ864,0)</f>
        <v>0</v>
      </c>
      <c r="DT864" s="492"/>
      <c r="DU864" s="492"/>
      <c r="DV864" s="492"/>
      <c r="DW864" s="493"/>
      <c r="DX864" s="490">
        <f t="shared" si="88"/>
        <v>0</v>
      </c>
      <c r="DY864" s="314"/>
      <c r="DZ864" s="314"/>
      <c r="EA864" s="314"/>
      <c r="EB864" s="326"/>
      <c r="EC864" s="222"/>
    </row>
    <row r="865" spans="2:133" ht="15" customHeight="1" x14ac:dyDescent="0.2">
      <c r="B865" s="86" t="str">
        <f t="shared" si="86"/>
        <v/>
      </c>
      <c r="C865" s="255"/>
      <c r="D865" s="439"/>
      <c r="E865" s="440"/>
      <c r="F865" s="440"/>
      <c r="G865" s="440"/>
      <c r="H865" s="440"/>
      <c r="I865" s="440"/>
      <c r="J865" s="440"/>
      <c r="K865" s="440"/>
      <c r="L865" s="440"/>
      <c r="M865" s="440"/>
      <c r="N865" s="440"/>
      <c r="O865" s="440"/>
      <c r="P865" s="440"/>
      <c r="Q865" s="441"/>
      <c r="R865" s="442"/>
      <c r="S865" s="443"/>
      <c r="T865" s="443"/>
      <c r="U865" s="443"/>
      <c r="V865" s="443"/>
      <c r="W865" s="443"/>
      <c r="X865" s="443"/>
      <c r="Y865" s="443"/>
      <c r="Z865" s="443"/>
      <c r="AA865" s="443"/>
      <c r="AB865" s="415"/>
      <c r="AC865" s="416"/>
      <c r="AD865" s="416"/>
      <c r="AE865" s="416"/>
      <c r="AF865" s="417"/>
      <c r="AG865" s="415"/>
      <c r="AH865" s="416"/>
      <c r="AI865" s="416"/>
      <c r="AJ865" s="416"/>
      <c r="AK865" s="417"/>
      <c r="AL865" s="415"/>
      <c r="AM865" s="416"/>
      <c r="AN865" s="416"/>
      <c r="AO865" s="416"/>
      <c r="AP865" s="417"/>
      <c r="AQ865" s="415"/>
      <c r="AR865" s="416"/>
      <c r="AS865" s="416"/>
      <c r="AT865" s="416"/>
      <c r="AU865" s="417"/>
      <c r="AV865" s="424">
        <f t="shared" si="87"/>
        <v>0</v>
      </c>
      <c r="AW865" s="425"/>
      <c r="AX865" s="425"/>
      <c r="AY865" s="425"/>
      <c r="AZ865" s="426"/>
      <c r="DC865" s="222"/>
      <c r="DD865" s="491">
        <f>ROUND(Setup!$AP$6*AB865,0)</f>
        <v>0</v>
      </c>
      <c r="DE865" s="492"/>
      <c r="DF865" s="492"/>
      <c r="DG865" s="492"/>
      <c r="DH865" s="493"/>
      <c r="DI865" s="491">
        <f>ROUND(Setup!$AP$6*AG865,0)</f>
        <v>0</v>
      </c>
      <c r="DJ865" s="492"/>
      <c r="DK865" s="492"/>
      <c r="DL865" s="492"/>
      <c r="DM865" s="493"/>
      <c r="DN865" s="491">
        <f>ROUND(Setup!$AP$6*AL865,0)</f>
        <v>0</v>
      </c>
      <c r="DO865" s="492"/>
      <c r="DP865" s="492"/>
      <c r="DQ865" s="492"/>
      <c r="DR865" s="493"/>
      <c r="DS865" s="491">
        <f>ROUND(Setup!$AP$6*AQ865,0)</f>
        <v>0</v>
      </c>
      <c r="DT865" s="492"/>
      <c r="DU865" s="492"/>
      <c r="DV865" s="492"/>
      <c r="DW865" s="493"/>
      <c r="DX865" s="490">
        <f t="shared" si="88"/>
        <v>0</v>
      </c>
      <c r="DY865" s="314"/>
      <c r="DZ865" s="314"/>
      <c r="EA865" s="314"/>
      <c r="EB865" s="326"/>
      <c r="EC865" s="222"/>
    </row>
    <row r="866" spans="2:133" ht="15" customHeight="1" x14ac:dyDescent="0.2">
      <c r="B866" s="86" t="str">
        <f t="shared" si="86"/>
        <v/>
      </c>
      <c r="C866" s="255"/>
      <c r="D866" s="439"/>
      <c r="E866" s="440"/>
      <c r="F866" s="440"/>
      <c r="G866" s="440"/>
      <c r="H866" s="440"/>
      <c r="I866" s="440"/>
      <c r="J866" s="440"/>
      <c r="K866" s="440"/>
      <c r="L866" s="440"/>
      <c r="M866" s="440"/>
      <c r="N866" s="440"/>
      <c r="O866" s="440"/>
      <c r="P866" s="440"/>
      <c r="Q866" s="441"/>
      <c r="R866" s="442"/>
      <c r="S866" s="443"/>
      <c r="T866" s="443"/>
      <c r="U866" s="443"/>
      <c r="V866" s="443"/>
      <c r="W866" s="443"/>
      <c r="X866" s="443"/>
      <c r="Y866" s="443"/>
      <c r="Z866" s="443"/>
      <c r="AA866" s="443"/>
      <c r="AB866" s="415"/>
      <c r="AC866" s="416"/>
      <c r="AD866" s="416"/>
      <c r="AE866" s="416"/>
      <c r="AF866" s="417"/>
      <c r="AG866" s="415"/>
      <c r="AH866" s="416"/>
      <c r="AI866" s="416"/>
      <c r="AJ866" s="416"/>
      <c r="AK866" s="417"/>
      <c r="AL866" s="415"/>
      <c r="AM866" s="416"/>
      <c r="AN866" s="416"/>
      <c r="AO866" s="416"/>
      <c r="AP866" s="417"/>
      <c r="AQ866" s="415"/>
      <c r="AR866" s="416"/>
      <c r="AS866" s="416"/>
      <c r="AT866" s="416"/>
      <c r="AU866" s="417"/>
      <c r="AV866" s="424">
        <f t="shared" si="87"/>
        <v>0</v>
      </c>
      <c r="AW866" s="425"/>
      <c r="AX866" s="425"/>
      <c r="AY866" s="425"/>
      <c r="AZ866" s="426"/>
      <c r="DC866" s="222"/>
      <c r="DD866" s="491">
        <f>ROUND(Setup!$AP$6*AB866,0)</f>
        <v>0</v>
      </c>
      <c r="DE866" s="492"/>
      <c r="DF866" s="492"/>
      <c r="DG866" s="492"/>
      <c r="DH866" s="493"/>
      <c r="DI866" s="491">
        <f>ROUND(Setup!$AP$6*AG866,0)</f>
        <v>0</v>
      </c>
      <c r="DJ866" s="492"/>
      <c r="DK866" s="492"/>
      <c r="DL866" s="492"/>
      <c r="DM866" s="493"/>
      <c r="DN866" s="491">
        <f>ROUND(Setup!$AP$6*AL866,0)</f>
        <v>0</v>
      </c>
      <c r="DO866" s="492"/>
      <c r="DP866" s="492"/>
      <c r="DQ866" s="492"/>
      <c r="DR866" s="493"/>
      <c r="DS866" s="491">
        <f>ROUND(Setup!$AP$6*AQ866,0)</f>
        <v>0</v>
      </c>
      <c r="DT866" s="492"/>
      <c r="DU866" s="492"/>
      <c r="DV866" s="492"/>
      <c r="DW866" s="493"/>
      <c r="DX866" s="490">
        <f t="shared" si="88"/>
        <v>0</v>
      </c>
      <c r="DY866" s="314"/>
      <c r="DZ866" s="314"/>
      <c r="EA866" s="314"/>
      <c r="EB866" s="326"/>
      <c r="EC866" s="222"/>
    </row>
    <row r="867" spans="2:133" ht="15" customHeight="1" x14ac:dyDescent="0.2">
      <c r="B867" s="86" t="str">
        <f t="shared" si="86"/>
        <v/>
      </c>
      <c r="C867" s="255"/>
      <c r="D867" s="439"/>
      <c r="E867" s="440"/>
      <c r="F867" s="440"/>
      <c r="G867" s="440"/>
      <c r="H867" s="440"/>
      <c r="I867" s="440"/>
      <c r="J867" s="440"/>
      <c r="K867" s="440"/>
      <c r="L867" s="440"/>
      <c r="M867" s="440"/>
      <c r="N867" s="440"/>
      <c r="O867" s="440"/>
      <c r="P867" s="440"/>
      <c r="Q867" s="441"/>
      <c r="R867" s="442"/>
      <c r="S867" s="443"/>
      <c r="T867" s="443"/>
      <c r="U867" s="443"/>
      <c r="V867" s="443"/>
      <c r="W867" s="443"/>
      <c r="X867" s="443"/>
      <c r="Y867" s="443"/>
      <c r="Z867" s="443"/>
      <c r="AA867" s="443"/>
      <c r="AB867" s="415"/>
      <c r="AC867" s="416"/>
      <c r="AD867" s="416"/>
      <c r="AE867" s="416"/>
      <c r="AF867" s="417"/>
      <c r="AG867" s="415"/>
      <c r="AH867" s="416"/>
      <c r="AI867" s="416"/>
      <c r="AJ867" s="416"/>
      <c r="AK867" s="417"/>
      <c r="AL867" s="415"/>
      <c r="AM867" s="416"/>
      <c r="AN867" s="416"/>
      <c r="AO867" s="416"/>
      <c r="AP867" s="417"/>
      <c r="AQ867" s="415"/>
      <c r="AR867" s="416"/>
      <c r="AS867" s="416"/>
      <c r="AT867" s="416"/>
      <c r="AU867" s="417"/>
      <c r="AV867" s="424">
        <f t="shared" si="87"/>
        <v>0</v>
      </c>
      <c r="AW867" s="425"/>
      <c r="AX867" s="425"/>
      <c r="AY867" s="425"/>
      <c r="AZ867" s="426"/>
      <c r="DC867" s="222"/>
      <c r="DD867" s="491">
        <f>ROUND(Setup!$AP$6*AB867,0)</f>
        <v>0</v>
      </c>
      <c r="DE867" s="492"/>
      <c r="DF867" s="492"/>
      <c r="DG867" s="492"/>
      <c r="DH867" s="493"/>
      <c r="DI867" s="491">
        <f>ROUND(Setup!$AP$6*AG867,0)</f>
        <v>0</v>
      </c>
      <c r="DJ867" s="492"/>
      <c r="DK867" s="492"/>
      <c r="DL867" s="492"/>
      <c r="DM867" s="493"/>
      <c r="DN867" s="491">
        <f>ROUND(Setup!$AP$6*AL867,0)</f>
        <v>0</v>
      </c>
      <c r="DO867" s="492"/>
      <c r="DP867" s="492"/>
      <c r="DQ867" s="492"/>
      <c r="DR867" s="493"/>
      <c r="DS867" s="491">
        <f>ROUND(Setup!$AP$6*AQ867,0)</f>
        <v>0</v>
      </c>
      <c r="DT867" s="492"/>
      <c r="DU867" s="492"/>
      <c r="DV867" s="492"/>
      <c r="DW867" s="493"/>
      <c r="DX867" s="490">
        <f t="shared" si="88"/>
        <v>0</v>
      </c>
      <c r="DY867" s="314"/>
      <c r="DZ867" s="314"/>
      <c r="EA867" s="314"/>
      <c r="EB867" s="326"/>
      <c r="EC867" s="222"/>
    </row>
    <row r="868" spans="2:133" ht="15" customHeight="1" x14ac:dyDescent="0.2">
      <c r="B868" s="86" t="str">
        <f t="shared" si="86"/>
        <v/>
      </c>
      <c r="C868" s="255"/>
      <c r="D868" s="439"/>
      <c r="E868" s="440"/>
      <c r="F868" s="440"/>
      <c r="G868" s="440"/>
      <c r="H868" s="440"/>
      <c r="I868" s="440"/>
      <c r="J868" s="440"/>
      <c r="K868" s="440"/>
      <c r="L868" s="440"/>
      <c r="M868" s="440"/>
      <c r="N868" s="440"/>
      <c r="O868" s="440"/>
      <c r="P868" s="440"/>
      <c r="Q868" s="441"/>
      <c r="R868" s="442"/>
      <c r="S868" s="443"/>
      <c r="T868" s="443"/>
      <c r="U868" s="443"/>
      <c r="V868" s="443"/>
      <c r="W868" s="443"/>
      <c r="X868" s="443"/>
      <c r="Y868" s="443"/>
      <c r="Z868" s="443"/>
      <c r="AA868" s="443"/>
      <c r="AB868" s="415"/>
      <c r="AC868" s="416"/>
      <c r="AD868" s="416"/>
      <c r="AE868" s="416"/>
      <c r="AF868" s="417"/>
      <c r="AG868" s="415"/>
      <c r="AH868" s="416"/>
      <c r="AI868" s="416"/>
      <c r="AJ868" s="416"/>
      <c r="AK868" s="417"/>
      <c r="AL868" s="415"/>
      <c r="AM868" s="416"/>
      <c r="AN868" s="416"/>
      <c r="AO868" s="416"/>
      <c r="AP868" s="417"/>
      <c r="AQ868" s="415"/>
      <c r="AR868" s="416"/>
      <c r="AS868" s="416"/>
      <c r="AT868" s="416"/>
      <c r="AU868" s="417"/>
      <c r="AV868" s="424">
        <f t="shared" si="87"/>
        <v>0</v>
      </c>
      <c r="AW868" s="425"/>
      <c r="AX868" s="425"/>
      <c r="AY868" s="425"/>
      <c r="AZ868" s="426"/>
      <c r="DC868" s="222"/>
      <c r="DD868" s="491">
        <f>ROUND(Setup!$AP$6*AB868,0)</f>
        <v>0</v>
      </c>
      <c r="DE868" s="492"/>
      <c r="DF868" s="492"/>
      <c r="DG868" s="492"/>
      <c r="DH868" s="493"/>
      <c r="DI868" s="491">
        <f>ROUND(Setup!$AP$6*AG868,0)</f>
        <v>0</v>
      </c>
      <c r="DJ868" s="492"/>
      <c r="DK868" s="492"/>
      <c r="DL868" s="492"/>
      <c r="DM868" s="493"/>
      <c r="DN868" s="491">
        <f>ROUND(Setup!$AP$6*AL868,0)</f>
        <v>0</v>
      </c>
      <c r="DO868" s="492"/>
      <c r="DP868" s="492"/>
      <c r="DQ868" s="492"/>
      <c r="DR868" s="493"/>
      <c r="DS868" s="491">
        <f>ROUND(Setup!$AP$6*AQ868,0)</f>
        <v>0</v>
      </c>
      <c r="DT868" s="492"/>
      <c r="DU868" s="492"/>
      <c r="DV868" s="492"/>
      <c r="DW868" s="493"/>
      <c r="DX868" s="490">
        <f t="shared" si="88"/>
        <v>0</v>
      </c>
      <c r="DY868" s="314"/>
      <c r="DZ868" s="314"/>
      <c r="EA868" s="314"/>
      <c r="EB868" s="326"/>
      <c r="EC868" s="222"/>
    </row>
    <row r="869" spans="2:133" ht="15" customHeight="1" x14ac:dyDescent="0.2">
      <c r="B869" s="86" t="str">
        <f t="shared" si="86"/>
        <v/>
      </c>
      <c r="C869" s="255"/>
      <c r="D869" s="439"/>
      <c r="E869" s="440"/>
      <c r="F869" s="440"/>
      <c r="G869" s="440"/>
      <c r="H869" s="440"/>
      <c r="I869" s="440"/>
      <c r="J869" s="440"/>
      <c r="K869" s="440"/>
      <c r="L869" s="440"/>
      <c r="M869" s="440"/>
      <c r="N869" s="440"/>
      <c r="O869" s="440"/>
      <c r="P869" s="440"/>
      <c r="Q869" s="441"/>
      <c r="R869" s="442"/>
      <c r="S869" s="443"/>
      <c r="T869" s="443"/>
      <c r="U869" s="443"/>
      <c r="V869" s="443"/>
      <c r="W869" s="443"/>
      <c r="X869" s="443"/>
      <c r="Y869" s="443"/>
      <c r="Z869" s="443"/>
      <c r="AA869" s="443"/>
      <c r="AB869" s="415"/>
      <c r="AC869" s="416"/>
      <c r="AD869" s="416"/>
      <c r="AE869" s="416"/>
      <c r="AF869" s="417"/>
      <c r="AG869" s="415"/>
      <c r="AH869" s="416"/>
      <c r="AI869" s="416"/>
      <c r="AJ869" s="416"/>
      <c r="AK869" s="417"/>
      <c r="AL869" s="415"/>
      <c r="AM869" s="416"/>
      <c r="AN869" s="416"/>
      <c r="AO869" s="416"/>
      <c r="AP869" s="417"/>
      <c r="AQ869" s="415"/>
      <c r="AR869" s="416"/>
      <c r="AS869" s="416"/>
      <c r="AT869" s="416"/>
      <c r="AU869" s="417"/>
      <c r="AV869" s="424">
        <f t="shared" si="87"/>
        <v>0</v>
      </c>
      <c r="AW869" s="425"/>
      <c r="AX869" s="425"/>
      <c r="AY869" s="425"/>
      <c r="AZ869" s="426"/>
      <c r="DC869" s="222"/>
      <c r="DD869" s="491">
        <f>ROUND(Setup!$AP$6*AB869,0)</f>
        <v>0</v>
      </c>
      <c r="DE869" s="492"/>
      <c r="DF869" s="492"/>
      <c r="DG869" s="492"/>
      <c r="DH869" s="493"/>
      <c r="DI869" s="491">
        <f>ROUND(Setup!$AP$6*AG869,0)</f>
        <v>0</v>
      </c>
      <c r="DJ869" s="492"/>
      <c r="DK869" s="492"/>
      <c r="DL869" s="492"/>
      <c r="DM869" s="493"/>
      <c r="DN869" s="491">
        <f>ROUND(Setup!$AP$6*AL869,0)</f>
        <v>0</v>
      </c>
      <c r="DO869" s="492"/>
      <c r="DP869" s="492"/>
      <c r="DQ869" s="492"/>
      <c r="DR869" s="493"/>
      <c r="DS869" s="491">
        <f>ROUND(Setup!$AP$6*AQ869,0)</f>
        <v>0</v>
      </c>
      <c r="DT869" s="492"/>
      <c r="DU869" s="492"/>
      <c r="DV869" s="492"/>
      <c r="DW869" s="493"/>
      <c r="DX869" s="490">
        <f t="shared" si="88"/>
        <v>0</v>
      </c>
      <c r="DY869" s="314"/>
      <c r="DZ869" s="314"/>
      <c r="EA869" s="314"/>
      <c r="EB869" s="326"/>
      <c r="EC869" s="222"/>
    </row>
    <row r="870" spans="2:133" ht="15" customHeight="1" x14ac:dyDescent="0.2">
      <c r="B870" s="86" t="str">
        <f t="shared" si="86"/>
        <v/>
      </c>
      <c r="C870" s="255"/>
      <c r="D870" s="439"/>
      <c r="E870" s="440"/>
      <c r="F870" s="440"/>
      <c r="G870" s="440"/>
      <c r="H870" s="440"/>
      <c r="I870" s="440"/>
      <c r="J870" s="440"/>
      <c r="K870" s="440"/>
      <c r="L870" s="440"/>
      <c r="M870" s="440"/>
      <c r="N870" s="440"/>
      <c r="O870" s="440"/>
      <c r="P870" s="440"/>
      <c r="Q870" s="441"/>
      <c r="R870" s="442"/>
      <c r="S870" s="443"/>
      <c r="T870" s="443"/>
      <c r="U870" s="443"/>
      <c r="V870" s="443"/>
      <c r="W870" s="443"/>
      <c r="X870" s="443"/>
      <c r="Y870" s="443"/>
      <c r="Z870" s="443"/>
      <c r="AA870" s="443"/>
      <c r="AB870" s="415"/>
      <c r="AC870" s="416"/>
      <c r="AD870" s="416"/>
      <c r="AE870" s="416"/>
      <c r="AF870" s="417"/>
      <c r="AG870" s="415"/>
      <c r="AH870" s="416"/>
      <c r="AI870" s="416"/>
      <c r="AJ870" s="416"/>
      <c r="AK870" s="417"/>
      <c r="AL870" s="415"/>
      <c r="AM870" s="416"/>
      <c r="AN870" s="416"/>
      <c r="AO870" s="416"/>
      <c r="AP870" s="417"/>
      <c r="AQ870" s="415"/>
      <c r="AR870" s="416"/>
      <c r="AS870" s="416"/>
      <c r="AT870" s="416"/>
      <c r="AU870" s="417"/>
      <c r="AV870" s="424">
        <f t="shared" si="87"/>
        <v>0</v>
      </c>
      <c r="AW870" s="425"/>
      <c r="AX870" s="425"/>
      <c r="AY870" s="425"/>
      <c r="AZ870" s="426"/>
      <c r="DC870" s="222"/>
      <c r="DD870" s="491">
        <f>ROUND(Setup!$AP$6*AB870,0)</f>
        <v>0</v>
      </c>
      <c r="DE870" s="492"/>
      <c r="DF870" s="492"/>
      <c r="DG870" s="492"/>
      <c r="DH870" s="493"/>
      <c r="DI870" s="491">
        <f>ROUND(Setup!$AP$6*AG870,0)</f>
        <v>0</v>
      </c>
      <c r="DJ870" s="492"/>
      <c r="DK870" s="492"/>
      <c r="DL870" s="492"/>
      <c r="DM870" s="493"/>
      <c r="DN870" s="491">
        <f>ROUND(Setup!$AP$6*AL870,0)</f>
        <v>0</v>
      </c>
      <c r="DO870" s="492"/>
      <c r="DP870" s="492"/>
      <c r="DQ870" s="492"/>
      <c r="DR870" s="493"/>
      <c r="DS870" s="491">
        <f>ROUND(Setup!$AP$6*AQ870,0)</f>
        <v>0</v>
      </c>
      <c r="DT870" s="492"/>
      <c r="DU870" s="492"/>
      <c r="DV870" s="492"/>
      <c r="DW870" s="493"/>
      <c r="DX870" s="490">
        <f t="shared" si="88"/>
        <v>0</v>
      </c>
      <c r="DY870" s="314"/>
      <c r="DZ870" s="314"/>
      <c r="EA870" s="314"/>
      <c r="EB870" s="326"/>
      <c r="EC870" s="222"/>
    </row>
    <row r="871" spans="2:133" ht="15" customHeight="1" x14ac:dyDescent="0.2">
      <c r="B871" s="86" t="str">
        <f t="shared" si="86"/>
        <v/>
      </c>
      <c r="C871" s="255"/>
      <c r="D871" s="439"/>
      <c r="E871" s="440"/>
      <c r="F871" s="440"/>
      <c r="G871" s="440"/>
      <c r="H871" s="440"/>
      <c r="I871" s="440"/>
      <c r="J871" s="440"/>
      <c r="K871" s="440"/>
      <c r="L871" s="440"/>
      <c r="M871" s="440"/>
      <c r="N871" s="440"/>
      <c r="O871" s="440"/>
      <c r="P871" s="440"/>
      <c r="Q871" s="441"/>
      <c r="R871" s="442"/>
      <c r="S871" s="443"/>
      <c r="T871" s="443"/>
      <c r="U871" s="443"/>
      <c r="V871" s="443"/>
      <c r="W871" s="443"/>
      <c r="X871" s="443"/>
      <c r="Y871" s="443"/>
      <c r="Z871" s="443"/>
      <c r="AA871" s="443"/>
      <c r="AB871" s="415"/>
      <c r="AC871" s="416"/>
      <c r="AD871" s="416"/>
      <c r="AE871" s="416"/>
      <c r="AF871" s="417"/>
      <c r="AG871" s="415"/>
      <c r="AH871" s="416"/>
      <c r="AI871" s="416"/>
      <c r="AJ871" s="416"/>
      <c r="AK871" s="417"/>
      <c r="AL871" s="415"/>
      <c r="AM871" s="416"/>
      <c r="AN871" s="416"/>
      <c r="AO871" s="416"/>
      <c r="AP871" s="417"/>
      <c r="AQ871" s="415"/>
      <c r="AR871" s="416"/>
      <c r="AS871" s="416"/>
      <c r="AT871" s="416"/>
      <c r="AU871" s="417"/>
      <c r="AV871" s="424">
        <f t="shared" si="87"/>
        <v>0</v>
      </c>
      <c r="AW871" s="425"/>
      <c r="AX871" s="425"/>
      <c r="AY871" s="425"/>
      <c r="AZ871" s="426"/>
      <c r="DC871" s="222"/>
      <c r="DD871" s="491">
        <f>ROUND(Setup!$AP$6*AB871,0)</f>
        <v>0</v>
      </c>
      <c r="DE871" s="492"/>
      <c r="DF871" s="492"/>
      <c r="DG871" s="492"/>
      <c r="DH871" s="493"/>
      <c r="DI871" s="491">
        <f>ROUND(Setup!$AP$6*AG871,0)</f>
        <v>0</v>
      </c>
      <c r="DJ871" s="492"/>
      <c r="DK871" s="492"/>
      <c r="DL871" s="492"/>
      <c r="DM871" s="493"/>
      <c r="DN871" s="491">
        <f>ROUND(Setup!$AP$6*AL871,0)</f>
        <v>0</v>
      </c>
      <c r="DO871" s="492"/>
      <c r="DP871" s="492"/>
      <c r="DQ871" s="492"/>
      <c r="DR871" s="493"/>
      <c r="DS871" s="491">
        <f>ROUND(Setup!$AP$6*AQ871,0)</f>
        <v>0</v>
      </c>
      <c r="DT871" s="492"/>
      <c r="DU871" s="492"/>
      <c r="DV871" s="492"/>
      <c r="DW871" s="493"/>
      <c r="DX871" s="490">
        <f t="shared" si="88"/>
        <v>0</v>
      </c>
      <c r="DY871" s="314"/>
      <c r="DZ871" s="314"/>
      <c r="EA871" s="314"/>
      <c r="EB871" s="326"/>
      <c r="EC871" s="222"/>
    </row>
    <row r="872" spans="2:133" ht="15" customHeight="1" x14ac:dyDescent="0.2">
      <c r="B872" s="86" t="str">
        <f t="shared" si="86"/>
        <v/>
      </c>
      <c r="C872" s="255"/>
      <c r="D872" s="439"/>
      <c r="E872" s="440"/>
      <c r="F872" s="440"/>
      <c r="G872" s="440"/>
      <c r="H872" s="440"/>
      <c r="I872" s="440"/>
      <c r="J872" s="440"/>
      <c r="K872" s="440"/>
      <c r="L872" s="440"/>
      <c r="M872" s="440"/>
      <c r="N872" s="440"/>
      <c r="O872" s="440"/>
      <c r="P872" s="440"/>
      <c r="Q872" s="441"/>
      <c r="R872" s="442"/>
      <c r="S872" s="443"/>
      <c r="T872" s="443"/>
      <c r="U872" s="443"/>
      <c r="V872" s="443"/>
      <c r="W872" s="443"/>
      <c r="X872" s="443"/>
      <c r="Y872" s="443"/>
      <c r="Z872" s="443"/>
      <c r="AA872" s="443"/>
      <c r="AB872" s="415"/>
      <c r="AC872" s="416"/>
      <c r="AD872" s="416"/>
      <c r="AE872" s="416"/>
      <c r="AF872" s="417"/>
      <c r="AG872" s="415"/>
      <c r="AH872" s="416"/>
      <c r="AI872" s="416"/>
      <c r="AJ872" s="416"/>
      <c r="AK872" s="417"/>
      <c r="AL872" s="415"/>
      <c r="AM872" s="416"/>
      <c r="AN872" s="416"/>
      <c r="AO872" s="416"/>
      <c r="AP872" s="417"/>
      <c r="AQ872" s="415"/>
      <c r="AR872" s="416"/>
      <c r="AS872" s="416"/>
      <c r="AT872" s="416"/>
      <c r="AU872" s="417"/>
      <c r="AV872" s="424">
        <f t="shared" si="87"/>
        <v>0</v>
      </c>
      <c r="AW872" s="425"/>
      <c r="AX872" s="425"/>
      <c r="AY872" s="425"/>
      <c r="AZ872" s="426"/>
      <c r="DC872" s="222"/>
      <c r="DD872" s="491">
        <f>ROUND(Setup!$AP$6*AB872,0)</f>
        <v>0</v>
      </c>
      <c r="DE872" s="492"/>
      <c r="DF872" s="492"/>
      <c r="DG872" s="492"/>
      <c r="DH872" s="493"/>
      <c r="DI872" s="491">
        <f>ROUND(Setup!$AP$6*AG872,0)</f>
        <v>0</v>
      </c>
      <c r="DJ872" s="492"/>
      <c r="DK872" s="492"/>
      <c r="DL872" s="492"/>
      <c r="DM872" s="493"/>
      <c r="DN872" s="491">
        <f>ROUND(Setup!$AP$6*AL872,0)</f>
        <v>0</v>
      </c>
      <c r="DO872" s="492"/>
      <c r="DP872" s="492"/>
      <c r="DQ872" s="492"/>
      <c r="DR872" s="493"/>
      <c r="DS872" s="491">
        <f>ROUND(Setup!$AP$6*AQ872,0)</f>
        <v>0</v>
      </c>
      <c r="DT872" s="492"/>
      <c r="DU872" s="492"/>
      <c r="DV872" s="492"/>
      <c r="DW872" s="493"/>
      <c r="DX872" s="490">
        <f t="shared" si="88"/>
        <v>0</v>
      </c>
      <c r="DY872" s="314"/>
      <c r="DZ872" s="314"/>
      <c r="EA872" s="314"/>
      <c r="EB872" s="326"/>
      <c r="EC872" s="222"/>
    </row>
    <row r="873" spans="2:133" ht="15" customHeight="1" x14ac:dyDescent="0.2">
      <c r="B873" s="86" t="str">
        <f t="shared" si="86"/>
        <v/>
      </c>
      <c r="C873" s="255"/>
      <c r="D873" s="439"/>
      <c r="E873" s="440"/>
      <c r="F873" s="440"/>
      <c r="G873" s="440"/>
      <c r="H873" s="440"/>
      <c r="I873" s="440"/>
      <c r="J873" s="440"/>
      <c r="K873" s="440"/>
      <c r="L873" s="440"/>
      <c r="M873" s="440"/>
      <c r="N873" s="440"/>
      <c r="O873" s="440"/>
      <c r="P873" s="440"/>
      <c r="Q873" s="441"/>
      <c r="R873" s="442"/>
      <c r="S873" s="443"/>
      <c r="T873" s="443"/>
      <c r="U873" s="443"/>
      <c r="V873" s="443"/>
      <c r="W873" s="443"/>
      <c r="X873" s="443"/>
      <c r="Y873" s="443"/>
      <c r="Z873" s="443"/>
      <c r="AA873" s="443"/>
      <c r="AB873" s="415"/>
      <c r="AC873" s="416"/>
      <c r="AD873" s="416"/>
      <c r="AE873" s="416"/>
      <c r="AF873" s="417"/>
      <c r="AG873" s="415"/>
      <c r="AH873" s="416"/>
      <c r="AI873" s="416"/>
      <c r="AJ873" s="416"/>
      <c r="AK873" s="417"/>
      <c r="AL873" s="415"/>
      <c r="AM873" s="416"/>
      <c r="AN873" s="416"/>
      <c r="AO873" s="416"/>
      <c r="AP873" s="417"/>
      <c r="AQ873" s="415"/>
      <c r="AR873" s="416"/>
      <c r="AS873" s="416"/>
      <c r="AT873" s="416"/>
      <c r="AU873" s="417"/>
      <c r="AV873" s="424">
        <f t="shared" si="87"/>
        <v>0</v>
      </c>
      <c r="AW873" s="425"/>
      <c r="AX873" s="425"/>
      <c r="AY873" s="425"/>
      <c r="AZ873" s="426"/>
      <c r="DC873" s="222"/>
      <c r="DD873" s="491">
        <f>ROUND(Setup!$AP$6*AB873,0)</f>
        <v>0</v>
      </c>
      <c r="DE873" s="492"/>
      <c r="DF873" s="492"/>
      <c r="DG873" s="492"/>
      <c r="DH873" s="493"/>
      <c r="DI873" s="491">
        <f>ROUND(Setup!$AP$6*AG873,0)</f>
        <v>0</v>
      </c>
      <c r="DJ873" s="492"/>
      <c r="DK873" s="492"/>
      <c r="DL873" s="492"/>
      <c r="DM873" s="493"/>
      <c r="DN873" s="491">
        <f>ROUND(Setup!$AP$6*AL873,0)</f>
        <v>0</v>
      </c>
      <c r="DO873" s="492"/>
      <c r="DP873" s="492"/>
      <c r="DQ873" s="492"/>
      <c r="DR873" s="493"/>
      <c r="DS873" s="491">
        <f>ROUND(Setup!$AP$6*AQ873,0)</f>
        <v>0</v>
      </c>
      <c r="DT873" s="492"/>
      <c r="DU873" s="492"/>
      <c r="DV873" s="492"/>
      <c r="DW873" s="493"/>
      <c r="DX873" s="490">
        <f t="shared" si="88"/>
        <v>0</v>
      </c>
      <c r="DY873" s="314"/>
      <c r="DZ873" s="314"/>
      <c r="EA873" s="314"/>
      <c r="EB873" s="326"/>
      <c r="EC873" s="222"/>
    </row>
    <row r="874" spans="2:133" ht="15" customHeight="1" x14ac:dyDescent="0.2">
      <c r="B874" s="86" t="str">
        <f t="shared" si="86"/>
        <v/>
      </c>
      <c r="C874" s="255"/>
      <c r="D874" s="439"/>
      <c r="E874" s="440"/>
      <c r="F874" s="440"/>
      <c r="G874" s="440"/>
      <c r="H874" s="440"/>
      <c r="I874" s="440"/>
      <c r="J874" s="440"/>
      <c r="K874" s="440"/>
      <c r="L874" s="440"/>
      <c r="M874" s="440"/>
      <c r="N874" s="440"/>
      <c r="O874" s="440"/>
      <c r="P874" s="440"/>
      <c r="Q874" s="441"/>
      <c r="R874" s="442"/>
      <c r="S874" s="443"/>
      <c r="T874" s="443"/>
      <c r="U874" s="443"/>
      <c r="V874" s="443"/>
      <c r="W874" s="443"/>
      <c r="X874" s="443"/>
      <c r="Y874" s="443"/>
      <c r="Z874" s="443"/>
      <c r="AA874" s="443"/>
      <c r="AB874" s="415"/>
      <c r="AC874" s="416"/>
      <c r="AD874" s="416"/>
      <c r="AE874" s="416"/>
      <c r="AF874" s="417"/>
      <c r="AG874" s="415"/>
      <c r="AH874" s="416"/>
      <c r="AI874" s="416"/>
      <c r="AJ874" s="416"/>
      <c r="AK874" s="417"/>
      <c r="AL874" s="415"/>
      <c r="AM874" s="416"/>
      <c r="AN874" s="416"/>
      <c r="AO874" s="416"/>
      <c r="AP874" s="417"/>
      <c r="AQ874" s="415"/>
      <c r="AR874" s="416"/>
      <c r="AS874" s="416"/>
      <c r="AT874" s="416"/>
      <c r="AU874" s="417"/>
      <c r="AV874" s="424">
        <f t="shared" si="87"/>
        <v>0</v>
      </c>
      <c r="AW874" s="425"/>
      <c r="AX874" s="425"/>
      <c r="AY874" s="425"/>
      <c r="AZ874" s="426"/>
      <c r="DC874" s="222"/>
      <c r="DD874" s="491">
        <f>ROUND(Setup!$AP$6*AB874,0)</f>
        <v>0</v>
      </c>
      <c r="DE874" s="492"/>
      <c r="DF874" s="492"/>
      <c r="DG874" s="492"/>
      <c r="DH874" s="493"/>
      <c r="DI874" s="491">
        <f>ROUND(Setup!$AP$6*AG874,0)</f>
        <v>0</v>
      </c>
      <c r="DJ874" s="492"/>
      <c r="DK874" s="492"/>
      <c r="DL874" s="492"/>
      <c r="DM874" s="493"/>
      <c r="DN874" s="491">
        <f>ROUND(Setup!$AP$6*AL874,0)</f>
        <v>0</v>
      </c>
      <c r="DO874" s="492"/>
      <c r="DP874" s="492"/>
      <c r="DQ874" s="492"/>
      <c r="DR874" s="493"/>
      <c r="DS874" s="491">
        <f>ROUND(Setup!$AP$6*AQ874,0)</f>
        <v>0</v>
      </c>
      <c r="DT874" s="492"/>
      <c r="DU874" s="492"/>
      <c r="DV874" s="492"/>
      <c r="DW874" s="493"/>
      <c r="DX874" s="490">
        <f t="shared" si="88"/>
        <v>0</v>
      </c>
      <c r="DY874" s="314"/>
      <c r="DZ874" s="314"/>
      <c r="EA874" s="314"/>
      <c r="EB874" s="326"/>
      <c r="EC874" s="222"/>
    </row>
    <row r="875" spans="2:133" ht="15" customHeight="1" x14ac:dyDescent="0.2">
      <c r="B875" s="86" t="str">
        <f t="shared" si="86"/>
        <v/>
      </c>
      <c r="C875" s="255"/>
      <c r="D875" s="439"/>
      <c r="E875" s="440"/>
      <c r="F875" s="440"/>
      <c r="G875" s="440"/>
      <c r="H875" s="440"/>
      <c r="I875" s="440"/>
      <c r="J875" s="440"/>
      <c r="K875" s="440"/>
      <c r="L875" s="440"/>
      <c r="M875" s="440"/>
      <c r="N875" s="440"/>
      <c r="O875" s="440"/>
      <c r="P875" s="440"/>
      <c r="Q875" s="441"/>
      <c r="R875" s="442"/>
      <c r="S875" s="443"/>
      <c r="T875" s="443"/>
      <c r="U875" s="443"/>
      <c r="V875" s="443"/>
      <c r="W875" s="443"/>
      <c r="X875" s="443"/>
      <c r="Y875" s="443"/>
      <c r="Z875" s="443"/>
      <c r="AA875" s="443"/>
      <c r="AB875" s="415"/>
      <c r="AC875" s="416"/>
      <c r="AD875" s="416"/>
      <c r="AE875" s="416"/>
      <c r="AF875" s="417"/>
      <c r="AG875" s="415"/>
      <c r="AH875" s="416"/>
      <c r="AI875" s="416"/>
      <c r="AJ875" s="416"/>
      <c r="AK875" s="417"/>
      <c r="AL875" s="415"/>
      <c r="AM875" s="416"/>
      <c r="AN875" s="416"/>
      <c r="AO875" s="416"/>
      <c r="AP875" s="417"/>
      <c r="AQ875" s="415"/>
      <c r="AR875" s="416"/>
      <c r="AS875" s="416"/>
      <c r="AT875" s="416"/>
      <c r="AU875" s="417"/>
      <c r="AV875" s="424">
        <f t="shared" si="87"/>
        <v>0</v>
      </c>
      <c r="AW875" s="425"/>
      <c r="AX875" s="425"/>
      <c r="AY875" s="425"/>
      <c r="AZ875" s="426"/>
      <c r="DC875" s="222"/>
      <c r="DD875" s="491">
        <f>ROUND(Setup!$AP$6*AB875,0)</f>
        <v>0</v>
      </c>
      <c r="DE875" s="492"/>
      <c r="DF875" s="492"/>
      <c r="DG875" s="492"/>
      <c r="DH875" s="493"/>
      <c r="DI875" s="491">
        <f>ROUND(Setup!$AP$6*AG875,0)</f>
        <v>0</v>
      </c>
      <c r="DJ875" s="492"/>
      <c r="DK875" s="492"/>
      <c r="DL875" s="492"/>
      <c r="DM875" s="493"/>
      <c r="DN875" s="491">
        <f>ROUND(Setup!$AP$6*AL875,0)</f>
        <v>0</v>
      </c>
      <c r="DO875" s="492"/>
      <c r="DP875" s="492"/>
      <c r="DQ875" s="492"/>
      <c r="DR875" s="493"/>
      <c r="DS875" s="491">
        <f>ROUND(Setup!$AP$6*AQ875,0)</f>
        <v>0</v>
      </c>
      <c r="DT875" s="492"/>
      <c r="DU875" s="492"/>
      <c r="DV875" s="492"/>
      <c r="DW875" s="493"/>
      <c r="DX875" s="490">
        <f t="shared" si="88"/>
        <v>0</v>
      </c>
      <c r="DY875" s="314"/>
      <c r="DZ875" s="314"/>
      <c r="EA875" s="314"/>
      <c r="EB875" s="326"/>
      <c r="EC875" s="222"/>
    </row>
    <row r="876" spans="2:133" ht="15" customHeight="1" x14ac:dyDescent="0.2">
      <c r="B876" s="86" t="str">
        <f t="shared" si="86"/>
        <v/>
      </c>
      <c r="C876" s="255"/>
      <c r="D876" s="439"/>
      <c r="E876" s="440"/>
      <c r="F876" s="440"/>
      <c r="G876" s="440"/>
      <c r="H876" s="440"/>
      <c r="I876" s="440"/>
      <c r="J876" s="440"/>
      <c r="K876" s="440"/>
      <c r="L876" s="440"/>
      <c r="M876" s="440"/>
      <c r="N876" s="440"/>
      <c r="O876" s="440"/>
      <c r="P876" s="440"/>
      <c r="Q876" s="441"/>
      <c r="R876" s="442"/>
      <c r="S876" s="443"/>
      <c r="T876" s="443"/>
      <c r="U876" s="443"/>
      <c r="V876" s="443"/>
      <c r="W876" s="443"/>
      <c r="X876" s="443"/>
      <c r="Y876" s="443"/>
      <c r="Z876" s="443"/>
      <c r="AA876" s="443"/>
      <c r="AB876" s="415"/>
      <c r="AC876" s="416"/>
      <c r="AD876" s="416"/>
      <c r="AE876" s="416"/>
      <c r="AF876" s="417"/>
      <c r="AG876" s="415"/>
      <c r="AH876" s="416"/>
      <c r="AI876" s="416"/>
      <c r="AJ876" s="416"/>
      <c r="AK876" s="417"/>
      <c r="AL876" s="415"/>
      <c r="AM876" s="416"/>
      <c r="AN876" s="416"/>
      <c r="AO876" s="416"/>
      <c r="AP876" s="417"/>
      <c r="AQ876" s="415"/>
      <c r="AR876" s="416"/>
      <c r="AS876" s="416"/>
      <c r="AT876" s="416"/>
      <c r="AU876" s="417"/>
      <c r="AV876" s="424">
        <f t="shared" si="87"/>
        <v>0</v>
      </c>
      <c r="AW876" s="425"/>
      <c r="AX876" s="425"/>
      <c r="AY876" s="425"/>
      <c r="AZ876" s="426"/>
      <c r="DC876" s="222"/>
      <c r="DD876" s="491">
        <f>ROUND(Setup!$AP$6*AB876,0)</f>
        <v>0</v>
      </c>
      <c r="DE876" s="492"/>
      <c r="DF876" s="492"/>
      <c r="DG876" s="492"/>
      <c r="DH876" s="493"/>
      <c r="DI876" s="491">
        <f>ROUND(Setup!$AP$6*AG876,0)</f>
        <v>0</v>
      </c>
      <c r="DJ876" s="492"/>
      <c r="DK876" s="492"/>
      <c r="DL876" s="492"/>
      <c r="DM876" s="493"/>
      <c r="DN876" s="491">
        <f>ROUND(Setup!$AP$6*AL876,0)</f>
        <v>0</v>
      </c>
      <c r="DO876" s="492"/>
      <c r="DP876" s="492"/>
      <c r="DQ876" s="492"/>
      <c r="DR876" s="493"/>
      <c r="DS876" s="491">
        <f>ROUND(Setup!$AP$6*AQ876,0)</f>
        <v>0</v>
      </c>
      <c r="DT876" s="492"/>
      <c r="DU876" s="492"/>
      <c r="DV876" s="492"/>
      <c r="DW876" s="493"/>
      <c r="DX876" s="490">
        <f t="shared" si="88"/>
        <v>0</v>
      </c>
      <c r="DY876" s="314"/>
      <c r="DZ876" s="314"/>
      <c r="EA876" s="314"/>
      <c r="EB876" s="326"/>
      <c r="EC876" s="222"/>
    </row>
    <row r="877" spans="2:133" ht="15" customHeight="1" x14ac:dyDescent="0.2">
      <c r="B877" s="86" t="str">
        <f t="shared" si="86"/>
        <v/>
      </c>
      <c r="C877" s="255"/>
      <c r="D877" s="439"/>
      <c r="E877" s="440"/>
      <c r="F877" s="440"/>
      <c r="G877" s="440"/>
      <c r="H877" s="440"/>
      <c r="I877" s="440"/>
      <c r="J877" s="440"/>
      <c r="K877" s="440"/>
      <c r="L877" s="440"/>
      <c r="M877" s="440"/>
      <c r="N877" s="440"/>
      <c r="O877" s="440"/>
      <c r="P877" s="440"/>
      <c r="Q877" s="441"/>
      <c r="R877" s="442"/>
      <c r="S877" s="443"/>
      <c r="T877" s="443"/>
      <c r="U877" s="443"/>
      <c r="V877" s="443"/>
      <c r="W877" s="443"/>
      <c r="X877" s="443"/>
      <c r="Y877" s="443"/>
      <c r="Z877" s="443"/>
      <c r="AA877" s="443"/>
      <c r="AB877" s="415"/>
      <c r="AC877" s="416"/>
      <c r="AD877" s="416"/>
      <c r="AE877" s="416"/>
      <c r="AF877" s="417"/>
      <c r="AG877" s="415"/>
      <c r="AH877" s="416"/>
      <c r="AI877" s="416"/>
      <c r="AJ877" s="416"/>
      <c r="AK877" s="417"/>
      <c r="AL877" s="415"/>
      <c r="AM877" s="416"/>
      <c r="AN877" s="416"/>
      <c r="AO877" s="416"/>
      <c r="AP877" s="417"/>
      <c r="AQ877" s="415"/>
      <c r="AR877" s="416"/>
      <c r="AS877" s="416"/>
      <c r="AT877" s="416"/>
      <c r="AU877" s="417"/>
      <c r="AV877" s="424">
        <f t="shared" si="87"/>
        <v>0</v>
      </c>
      <c r="AW877" s="425"/>
      <c r="AX877" s="425"/>
      <c r="AY877" s="425"/>
      <c r="AZ877" s="426"/>
      <c r="DC877" s="222"/>
      <c r="DD877" s="491">
        <f>ROUND(Setup!$AP$6*AB877,0)</f>
        <v>0</v>
      </c>
      <c r="DE877" s="492"/>
      <c r="DF877" s="492"/>
      <c r="DG877" s="492"/>
      <c r="DH877" s="493"/>
      <c r="DI877" s="491">
        <f>ROUND(Setup!$AP$6*AG877,0)</f>
        <v>0</v>
      </c>
      <c r="DJ877" s="492"/>
      <c r="DK877" s="492"/>
      <c r="DL877" s="492"/>
      <c r="DM877" s="493"/>
      <c r="DN877" s="491">
        <f>ROUND(Setup!$AP$6*AL877,0)</f>
        <v>0</v>
      </c>
      <c r="DO877" s="492"/>
      <c r="DP877" s="492"/>
      <c r="DQ877" s="492"/>
      <c r="DR877" s="493"/>
      <c r="DS877" s="491">
        <f>ROUND(Setup!$AP$6*AQ877,0)</f>
        <v>0</v>
      </c>
      <c r="DT877" s="492"/>
      <c r="DU877" s="492"/>
      <c r="DV877" s="492"/>
      <c r="DW877" s="493"/>
      <c r="DX877" s="490">
        <f t="shared" si="88"/>
        <v>0</v>
      </c>
      <c r="DY877" s="314"/>
      <c r="DZ877" s="314"/>
      <c r="EA877" s="314"/>
      <c r="EB877" s="326"/>
      <c r="EC877" s="222"/>
    </row>
    <row r="878" spans="2:133" ht="15" customHeight="1" x14ac:dyDescent="0.2">
      <c r="B878" s="86" t="str">
        <f t="shared" si="86"/>
        <v/>
      </c>
      <c r="C878" s="255"/>
      <c r="D878" s="439"/>
      <c r="E878" s="440"/>
      <c r="F878" s="440"/>
      <c r="G878" s="440"/>
      <c r="H878" s="440"/>
      <c r="I878" s="440"/>
      <c r="J878" s="440"/>
      <c r="K878" s="440"/>
      <c r="L878" s="440"/>
      <c r="M878" s="440"/>
      <c r="N878" s="440"/>
      <c r="O878" s="440"/>
      <c r="P878" s="440"/>
      <c r="Q878" s="441"/>
      <c r="R878" s="442"/>
      <c r="S878" s="443"/>
      <c r="T878" s="443"/>
      <c r="U878" s="443"/>
      <c r="V878" s="443"/>
      <c r="W878" s="443"/>
      <c r="X878" s="443"/>
      <c r="Y878" s="443"/>
      <c r="Z878" s="443"/>
      <c r="AA878" s="443"/>
      <c r="AB878" s="415"/>
      <c r="AC878" s="416"/>
      <c r="AD878" s="416"/>
      <c r="AE878" s="416"/>
      <c r="AF878" s="417"/>
      <c r="AG878" s="415"/>
      <c r="AH878" s="416"/>
      <c r="AI878" s="416"/>
      <c r="AJ878" s="416"/>
      <c r="AK878" s="417"/>
      <c r="AL878" s="415"/>
      <c r="AM878" s="416"/>
      <c r="AN878" s="416"/>
      <c r="AO878" s="416"/>
      <c r="AP878" s="417"/>
      <c r="AQ878" s="415"/>
      <c r="AR878" s="416"/>
      <c r="AS878" s="416"/>
      <c r="AT878" s="416"/>
      <c r="AU878" s="417"/>
      <c r="AV878" s="424">
        <f t="shared" si="87"/>
        <v>0</v>
      </c>
      <c r="AW878" s="425"/>
      <c r="AX878" s="425"/>
      <c r="AY878" s="425"/>
      <c r="AZ878" s="426"/>
      <c r="DC878" s="222"/>
      <c r="DD878" s="491">
        <f>ROUND(Setup!$AP$6*AB878,0)</f>
        <v>0</v>
      </c>
      <c r="DE878" s="492"/>
      <c r="DF878" s="492"/>
      <c r="DG878" s="492"/>
      <c r="DH878" s="493"/>
      <c r="DI878" s="491">
        <f>ROUND(Setup!$AP$6*AG878,0)</f>
        <v>0</v>
      </c>
      <c r="DJ878" s="492"/>
      <c r="DK878" s="492"/>
      <c r="DL878" s="492"/>
      <c r="DM878" s="493"/>
      <c r="DN878" s="491">
        <f>ROUND(Setup!$AP$6*AL878,0)</f>
        <v>0</v>
      </c>
      <c r="DO878" s="492"/>
      <c r="DP878" s="492"/>
      <c r="DQ878" s="492"/>
      <c r="DR878" s="493"/>
      <c r="DS878" s="491">
        <f>ROUND(Setup!$AP$6*AQ878,0)</f>
        <v>0</v>
      </c>
      <c r="DT878" s="492"/>
      <c r="DU878" s="492"/>
      <c r="DV878" s="492"/>
      <c r="DW878" s="493"/>
      <c r="DX878" s="490">
        <f t="shared" si="88"/>
        <v>0</v>
      </c>
      <c r="DY878" s="314"/>
      <c r="DZ878" s="314"/>
      <c r="EA878" s="314"/>
      <c r="EB878" s="326"/>
      <c r="EC878" s="222"/>
    </row>
    <row r="879" spans="2:133" ht="15" customHeight="1" x14ac:dyDescent="0.2">
      <c r="B879" s="86" t="str">
        <f t="shared" si="86"/>
        <v/>
      </c>
      <c r="C879" s="255"/>
      <c r="D879" s="439"/>
      <c r="E879" s="440"/>
      <c r="F879" s="440"/>
      <c r="G879" s="440"/>
      <c r="H879" s="440"/>
      <c r="I879" s="440"/>
      <c r="J879" s="440"/>
      <c r="K879" s="440"/>
      <c r="L879" s="440"/>
      <c r="M879" s="440"/>
      <c r="N879" s="440"/>
      <c r="O879" s="440"/>
      <c r="P879" s="440"/>
      <c r="Q879" s="441"/>
      <c r="R879" s="442"/>
      <c r="S879" s="443"/>
      <c r="T879" s="443"/>
      <c r="U879" s="443"/>
      <c r="V879" s="443"/>
      <c r="W879" s="443"/>
      <c r="X879" s="443"/>
      <c r="Y879" s="443"/>
      <c r="Z879" s="443"/>
      <c r="AA879" s="443"/>
      <c r="AB879" s="415"/>
      <c r="AC879" s="416"/>
      <c r="AD879" s="416"/>
      <c r="AE879" s="416"/>
      <c r="AF879" s="417"/>
      <c r="AG879" s="415"/>
      <c r="AH879" s="416"/>
      <c r="AI879" s="416"/>
      <c r="AJ879" s="416"/>
      <c r="AK879" s="417"/>
      <c r="AL879" s="415"/>
      <c r="AM879" s="416"/>
      <c r="AN879" s="416"/>
      <c r="AO879" s="416"/>
      <c r="AP879" s="417"/>
      <c r="AQ879" s="415"/>
      <c r="AR879" s="416"/>
      <c r="AS879" s="416"/>
      <c r="AT879" s="416"/>
      <c r="AU879" s="417"/>
      <c r="AV879" s="424">
        <f t="shared" si="87"/>
        <v>0</v>
      </c>
      <c r="AW879" s="425"/>
      <c r="AX879" s="425"/>
      <c r="AY879" s="425"/>
      <c r="AZ879" s="426"/>
      <c r="DC879" s="222"/>
      <c r="DD879" s="491">
        <f>ROUND(Setup!$AP$6*AB879,0)</f>
        <v>0</v>
      </c>
      <c r="DE879" s="492"/>
      <c r="DF879" s="492"/>
      <c r="DG879" s="492"/>
      <c r="DH879" s="493"/>
      <c r="DI879" s="491">
        <f>ROUND(Setup!$AP$6*AG879,0)</f>
        <v>0</v>
      </c>
      <c r="DJ879" s="492"/>
      <c r="DK879" s="492"/>
      <c r="DL879" s="492"/>
      <c r="DM879" s="493"/>
      <c r="DN879" s="491">
        <f>ROUND(Setup!$AP$6*AL879,0)</f>
        <v>0</v>
      </c>
      <c r="DO879" s="492"/>
      <c r="DP879" s="492"/>
      <c r="DQ879" s="492"/>
      <c r="DR879" s="493"/>
      <c r="DS879" s="491">
        <f>ROUND(Setup!$AP$6*AQ879,0)</f>
        <v>0</v>
      </c>
      <c r="DT879" s="492"/>
      <c r="DU879" s="492"/>
      <c r="DV879" s="492"/>
      <c r="DW879" s="493"/>
      <c r="DX879" s="490">
        <f t="shared" si="88"/>
        <v>0</v>
      </c>
      <c r="DY879" s="314"/>
      <c r="DZ879" s="314"/>
      <c r="EA879" s="314"/>
      <c r="EB879" s="326"/>
      <c r="EC879" s="222"/>
    </row>
    <row r="880" spans="2:133" ht="15" customHeight="1" x14ac:dyDescent="0.2">
      <c r="B880" s="86" t="str">
        <f t="shared" si="86"/>
        <v/>
      </c>
      <c r="C880" s="255"/>
      <c r="D880" s="439"/>
      <c r="E880" s="440"/>
      <c r="F880" s="440"/>
      <c r="G880" s="440"/>
      <c r="H880" s="440"/>
      <c r="I880" s="440"/>
      <c r="J880" s="440"/>
      <c r="K880" s="440"/>
      <c r="L880" s="440"/>
      <c r="M880" s="440"/>
      <c r="N880" s="440"/>
      <c r="O880" s="440"/>
      <c r="P880" s="440"/>
      <c r="Q880" s="441"/>
      <c r="R880" s="442"/>
      <c r="S880" s="443"/>
      <c r="T880" s="443"/>
      <c r="U880" s="443"/>
      <c r="V880" s="443"/>
      <c r="W880" s="443"/>
      <c r="X880" s="443"/>
      <c r="Y880" s="443"/>
      <c r="Z880" s="443"/>
      <c r="AA880" s="443"/>
      <c r="AB880" s="415"/>
      <c r="AC880" s="416"/>
      <c r="AD880" s="416"/>
      <c r="AE880" s="416"/>
      <c r="AF880" s="417"/>
      <c r="AG880" s="415"/>
      <c r="AH880" s="416"/>
      <c r="AI880" s="416"/>
      <c r="AJ880" s="416"/>
      <c r="AK880" s="417"/>
      <c r="AL880" s="415"/>
      <c r="AM880" s="416"/>
      <c r="AN880" s="416"/>
      <c r="AO880" s="416"/>
      <c r="AP880" s="417"/>
      <c r="AQ880" s="415"/>
      <c r="AR880" s="416"/>
      <c r="AS880" s="416"/>
      <c r="AT880" s="416"/>
      <c r="AU880" s="417"/>
      <c r="AV880" s="424">
        <f t="shared" si="87"/>
        <v>0</v>
      </c>
      <c r="AW880" s="425"/>
      <c r="AX880" s="425"/>
      <c r="AY880" s="425"/>
      <c r="AZ880" s="426"/>
      <c r="DC880" s="222"/>
      <c r="DD880" s="491">
        <f>ROUND(Setup!$AP$6*AB880,0)</f>
        <v>0</v>
      </c>
      <c r="DE880" s="492"/>
      <c r="DF880" s="492"/>
      <c r="DG880" s="492"/>
      <c r="DH880" s="493"/>
      <c r="DI880" s="491">
        <f>ROUND(Setup!$AP$6*AG880,0)</f>
        <v>0</v>
      </c>
      <c r="DJ880" s="492"/>
      <c r="DK880" s="492"/>
      <c r="DL880" s="492"/>
      <c r="DM880" s="493"/>
      <c r="DN880" s="491">
        <f>ROUND(Setup!$AP$6*AL880,0)</f>
        <v>0</v>
      </c>
      <c r="DO880" s="492"/>
      <c r="DP880" s="492"/>
      <c r="DQ880" s="492"/>
      <c r="DR880" s="493"/>
      <c r="DS880" s="491">
        <f>ROUND(Setup!$AP$6*AQ880,0)</f>
        <v>0</v>
      </c>
      <c r="DT880" s="492"/>
      <c r="DU880" s="492"/>
      <c r="DV880" s="492"/>
      <c r="DW880" s="493"/>
      <c r="DX880" s="490">
        <f t="shared" si="88"/>
        <v>0</v>
      </c>
      <c r="DY880" s="314"/>
      <c r="DZ880" s="314"/>
      <c r="EA880" s="314"/>
      <c r="EB880" s="326"/>
      <c r="EC880" s="222"/>
    </row>
    <row r="881" spans="2:133" ht="15" customHeight="1" x14ac:dyDescent="0.2">
      <c r="B881" s="86" t="str">
        <f t="shared" si="86"/>
        <v/>
      </c>
      <c r="C881" s="255"/>
      <c r="D881" s="439"/>
      <c r="E881" s="440"/>
      <c r="F881" s="440"/>
      <c r="G881" s="440"/>
      <c r="H881" s="440"/>
      <c r="I881" s="440"/>
      <c r="J881" s="440"/>
      <c r="K881" s="440"/>
      <c r="L881" s="440"/>
      <c r="M881" s="440"/>
      <c r="N881" s="440"/>
      <c r="O881" s="440"/>
      <c r="P881" s="440"/>
      <c r="Q881" s="441"/>
      <c r="R881" s="442"/>
      <c r="S881" s="443"/>
      <c r="T881" s="443"/>
      <c r="U881" s="443"/>
      <c r="V881" s="443"/>
      <c r="W881" s="443"/>
      <c r="X881" s="443"/>
      <c r="Y881" s="443"/>
      <c r="Z881" s="443"/>
      <c r="AA881" s="443"/>
      <c r="AB881" s="415"/>
      <c r="AC881" s="416"/>
      <c r="AD881" s="416"/>
      <c r="AE881" s="416"/>
      <c r="AF881" s="417"/>
      <c r="AG881" s="415"/>
      <c r="AH881" s="416"/>
      <c r="AI881" s="416"/>
      <c r="AJ881" s="416"/>
      <c r="AK881" s="417"/>
      <c r="AL881" s="415"/>
      <c r="AM881" s="416"/>
      <c r="AN881" s="416"/>
      <c r="AO881" s="416"/>
      <c r="AP881" s="417"/>
      <c r="AQ881" s="415"/>
      <c r="AR881" s="416"/>
      <c r="AS881" s="416"/>
      <c r="AT881" s="416"/>
      <c r="AU881" s="417"/>
      <c r="AV881" s="424">
        <f t="shared" si="87"/>
        <v>0</v>
      </c>
      <c r="AW881" s="425"/>
      <c r="AX881" s="425"/>
      <c r="AY881" s="425"/>
      <c r="AZ881" s="426"/>
      <c r="DC881" s="222"/>
      <c r="DD881" s="491">
        <f>ROUND(Setup!$AP$6*AB881,0)</f>
        <v>0</v>
      </c>
      <c r="DE881" s="492"/>
      <c r="DF881" s="492"/>
      <c r="DG881" s="492"/>
      <c r="DH881" s="493"/>
      <c r="DI881" s="491">
        <f>ROUND(Setup!$AP$6*AG881,0)</f>
        <v>0</v>
      </c>
      <c r="DJ881" s="492"/>
      <c r="DK881" s="492"/>
      <c r="DL881" s="492"/>
      <c r="DM881" s="493"/>
      <c r="DN881" s="491">
        <f>ROUND(Setup!$AP$6*AL881,0)</f>
        <v>0</v>
      </c>
      <c r="DO881" s="492"/>
      <c r="DP881" s="492"/>
      <c r="DQ881" s="492"/>
      <c r="DR881" s="493"/>
      <c r="DS881" s="491">
        <f>ROUND(Setup!$AP$6*AQ881,0)</f>
        <v>0</v>
      </c>
      <c r="DT881" s="492"/>
      <c r="DU881" s="492"/>
      <c r="DV881" s="492"/>
      <c r="DW881" s="493"/>
      <c r="DX881" s="490">
        <f t="shared" si="88"/>
        <v>0</v>
      </c>
      <c r="DY881" s="314"/>
      <c r="DZ881" s="314"/>
      <c r="EA881" s="314"/>
      <c r="EB881" s="326"/>
      <c r="EC881" s="222"/>
    </row>
    <row r="882" spans="2:133" ht="15" customHeight="1" x14ac:dyDescent="0.2">
      <c r="B882" s="86" t="str">
        <f t="shared" si="86"/>
        <v/>
      </c>
      <c r="C882" s="255"/>
      <c r="D882" s="439"/>
      <c r="E882" s="440"/>
      <c r="F882" s="440"/>
      <c r="G882" s="440"/>
      <c r="H882" s="440"/>
      <c r="I882" s="440"/>
      <c r="J882" s="440"/>
      <c r="K882" s="440"/>
      <c r="L882" s="440"/>
      <c r="M882" s="440"/>
      <c r="N882" s="440"/>
      <c r="O882" s="440"/>
      <c r="P882" s="440"/>
      <c r="Q882" s="441"/>
      <c r="R882" s="442"/>
      <c r="S882" s="443"/>
      <c r="T882" s="443"/>
      <c r="U882" s="443"/>
      <c r="V882" s="443"/>
      <c r="W882" s="443"/>
      <c r="X882" s="443"/>
      <c r="Y882" s="443"/>
      <c r="Z882" s="443"/>
      <c r="AA882" s="443"/>
      <c r="AB882" s="415"/>
      <c r="AC882" s="416"/>
      <c r="AD882" s="416"/>
      <c r="AE882" s="416"/>
      <c r="AF882" s="417"/>
      <c r="AG882" s="415"/>
      <c r="AH882" s="416"/>
      <c r="AI882" s="416"/>
      <c r="AJ882" s="416"/>
      <c r="AK882" s="417"/>
      <c r="AL882" s="415"/>
      <c r="AM882" s="416"/>
      <c r="AN882" s="416"/>
      <c r="AO882" s="416"/>
      <c r="AP882" s="417"/>
      <c r="AQ882" s="415"/>
      <c r="AR882" s="416"/>
      <c r="AS882" s="416"/>
      <c r="AT882" s="416"/>
      <c r="AU882" s="417"/>
      <c r="AV882" s="424">
        <f t="shared" si="87"/>
        <v>0</v>
      </c>
      <c r="AW882" s="425"/>
      <c r="AX882" s="425"/>
      <c r="AY882" s="425"/>
      <c r="AZ882" s="426"/>
      <c r="DC882" s="222"/>
      <c r="DD882" s="491">
        <f>ROUND(Setup!$AP$6*AB882,0)</f>
        <v>0</v>
      </c>
      <c r="DE882" s="492"/>
      <c r="DF882" s="492"/>
      <c r="DG882" s="492"/>
      <c r="DH882" s="493"/>
      <c r="DI882" s="491">
        <f>ROUND(Setup!$AP$6*AG882,0)</f>
        <v>0</v>
      </c>
      <c r="DJ882" s="492"/>
      <c r="DK882" s="492"/>
      <c r="DL882" s="492"/>
      <c r="DM882" s="493"/>
      <c r="DN882" s="491">
        <f>ROUND(Setup!$AP$6*AL882,0)</f>
        <v>0</v>
      </c>
      <c r="DO882" s="492"/>
      <c r="DP882" s="492"/>
      <c r="DQ882" s="492"/>
      <c r="DR882" s="493"/>
      <c r="DS882" s="491">
        <f>ROUND(Setup!$AP$6*AQ882,0)</f>
        <v>0</v>
      </c>
      <c r="DT882" s="492"/>
      <c r="DU882" s="492"/>
      <c r="DV882" s="492"/>
      <c r="DW882" s="493"/>
      <c r="DX882" s="490">
        <f t="shared" si="88"/>
        <v>0</v>
      </c>
      <c r="DY882" s="314"/>
      <c r="DZ882" s="314"/>
      <c r="EA882" s="314"/>
      <c r="EB882" s="326"/>
      <c r="EC882" s="222"/>
    </row>
    <row r="883" spans="2:133" ht="15" customHeight="1" x14ac:dyDescent="0.2">
      <c r="B883" s="86" t="str">
        <f t="shared" si="86"/>
        <v/>
      </c>
      <c r="C883" s="255"/>
      <c r="D883" s="439"/>
      <c r="E883" s="440"/>
      <c r="F883" s="440"/>
      <c r="G883" s="440"/>
      <c r="H883" s="440"/>
      <c r="I883" s="440"/>
      <c r="J883" s="440"/>
      <c r="K883" s="440"/>
      <c r="L883" s="440"/>
      <c r="M883" s="440"/>
      <c r="N883" s="440"/>
      <c r="O883" s="440"/>
      <c r="P883" s="440"/>
      <c r="Q883" s="441"/>
      <c r="R883" s="442"/>
      <c r="S883" s="443"/>
      <c r="T883" s="443"/>
      <c r="U883" s="443"/>
      <c r="V883" s="443"/>
      <c r="W883" s="443"/>
      <c r="X883" s="443"/>
      <c r="Y883" s="443"/>
      <c r="Z883" s="443"/>
      <c r="AA883" s="443"/>
      <c r="AB883" s="415"/>
      <c r="AC883" s="416"/>
      <c r="AD883" s="416"/>
      <c r="AE883" s="416"/>
      <c r="AF883" s="417"/>
      <c r="AG883" s="415"/>
      <c r="AH883" s="416"/>
      <c r="AI883" s="416"/>
      <c r="AJ883" s="416"/>
      <c r="AK883" s="417"/>
      <c r="AL883" s="415"/>
      <c r="AM883" s="416"/>
      <c r="AN883" s="416"/>
      <c r="AO883" s="416"/>
      <c r="AP883" s="417"/>
      <c r="AQ883" s="415"/>
      <c r="AR883" s="416"/>
      <c r="AS883" s="416"/>
      <c r="AT883" s="416"/>
      <c r="AU883" s="417"/>
      <c r="AV883" s="424">
        <f t="shared" si="87"/>
        <v>0</v>
      </c>
      <c r="AW883" s="425"/>
      <c r="AX883" s="425"/>
      <c r="AY883" s="425"/>
      <c r="AZ883" s="426"/>
      <c r="DC883" s="222"/>
      <c r="DD883" s="491">
        <f>ROUND(Setup!$AP$6*AB883,0)</f>
        <v>0</v>
      </c>
      <c r="DE883" s="492"/>
      <c r="DF883" s="492"/>
      <c r="DG883" s="492"/>
      <c r="DH883" s="493"/>
      <c r="DI883" s="491">
        <f>ROUND(Setup!$AP$6*AG883,0)</f>
        <v>0</v>
      </c>
      <c r="DJ883" s="492"/>
      <c r="DK883" s="492"/>
      <c r="DL883" s="492"/>
      <c r="DM883" s="493"/>
      <c r="DN883" s="491">
        <f>ROUND(Setup!$AP$6*AL883,0)</f>
        <v>0</v>
      </c>
      <c r="DO883" s="492"/>
      <c r="DP883" s="492"/>
      <c r="DQ883" s="492"/>
      <c r="DR883" s="493"/>
      <c r="DS883" s="491">
        <f>ROUND(Setup!$AP$6*AQ883,0)</f>
        <v>0</v>
      </c>
      <c r="DT883" s="492"/>
      <c r="DU883" s="492"/>
      <c r="DV883" s="492"/>
      <c r="DW883" s="493"/>
      <c r="DX883" s="490">
        <f t="shared" si="88"/>
        <v>0</v>
      </c>
      <c r="DY883" s="314"/>
      <c r="DZ883" s="314"/>
      <c r="EA883" s="314"/>
      <c r="EB883" s="326"/>
      <c r="EC883" s="222"/>
    </row>
    <row r="884" spans="2:133" ht="15" customHeight="1" x14ac:dyDescent="0.2">
      <c r="B884" s="86" t="str">
        <f t="shared" si="86"/>
        <v/>
      </c>
      <c r="C884" s="255"/>
      <c r="D884" s="439"/>
      <c r="E884" s="440"/>
      <c r="F884" s="440"/>
      <c r="G884" s="440"/>
      <c r="H884" s="440"/>
      <c r="I884" s="440"/>
      <c r="J884" s="440"/>
      <c r="K884" s="440"/>
      <c r="L884" s="440"/>
      <c r="M884" s="440"/>
      <c r="N884" s="440"/>
      <c r="O884" s="440"/>
      <c r="P884" s="440"/>
      <c r="Q884" s="441"/>
      <c r="R884" s="442"/>
      <c r="S884" s="443"/>
      <c r="T884" s="443"/>
      <c r="U884" s="443"/>
      <c r="V884" s="443"/>
      <c r="W884" s="443"/>
      <c r="X884" s="443"/>
      <c r="Y884" s="443"/>
      <c r="Z884" s="443"/>
      <c r="AA884" s="443"/>
      <c r="AB884" s="415"/>
      <c r="AC884" s="416"/>
      <c r="AD884" s="416"/>
      <c r="AE884" s="416"/>
      <c r="AF884" s="417"/>
      <c r="AG884" s="415"/>
      <c r="AH884" s="416"/>
      <c r="AI884" s="416"/>
      <c r="AJ884" s="416"/>
      <c r="AK884" s="417"/>
      <c r="AL884" s="415"/>
      <c r="AM884" s="416"/>
      <c r="AN884" s="416"/>
      <c r="AO884" s="416"/>
      <c r="AP884" s="417"/>
      <c r="AQ884" s="415"/>
      <c r="AR884" s="416"/>
      <c r="AS884" s="416"/>
      <c r="AT884" s="416"/>
      <c r="AU884" s="417"/>
      <c r="AV884" s="424">
        <f t="shared" si="87"/>
        <v>0</v>
      </c>
      <c r="AW884" s="425"/>
      <c r="AX884" s="425"/>
      <c r="AY884" s="425"/>
      <c r="AZ884" s="426"/>
      <c r="DC884" s="222"/>
      <c r="DD884" s="491">
        <f>ROUND(Setup!$AP$6*AB884,0)</f>
        <v>0</v>
      </c>
      <c r="DE884" s="492"/>
      <c r="DF884" s="492"/>
      <c r="DG884" s="492"/>
      <c r="DH884" s="493"/>
      <c r="DI884" s="491">
        <f>ROUND(Setup!$AP$6*AG884,0)</f>
        <v>0</v>
      </c>
      <c r="DJ884" s="492"/>
      <c r="DK884" s="492"/>
      <c r="DL884" s="492"/>
      <c r="DM884" s="493"/>
      <c r="DN884" s="491">
        <f>ROUND(Setup!$AP$6*AL884,0)</f>
        <v>0</v>
      </c>
      <c r="DO884" s="492"/>
      <c r="DP884" s="492"/>
      <c r="DQ884" s="492"/>
      <c r="DR884" s="493"/>
      <c r="DS884" s="491">
        <f>ROUND(Setup!$AP$6*AQ884,0)</f>
        <v>0</v>
      </c>
      <c r="DT884" s="492"/>
      <c r="DU884" s="492"/>
      <c r="DV884" s="492"/>
      <c r="DW884" s="493"/>
      <c r="DX884" s="490">
        <f t="shared" si="88"/>
        <v>0</v>
      </c>
      <c r="DY884" s="314"/>
      <c r="DZ884" s="314"/>
      <c r="EA884" s="314"/>
      <c r="EB884" s="326"/>
      <c r="EC884" s="222"/>
    </row>
    <row r="885" spans="2:133" ht="15" customHeight="1" x14ac:dyDescent="0.2">
      <c r="B885" s="86" t="str">
        <f t="shared" si="86"/>
        <v/>
      </c>
      <c r="C885" s="255"/>
      <c r="D885" s="439"/>
      <c r="E885" s="440"/>
      <c r="F885" s="440"/>
      <c r="G885" s="440"/>
      <c r="H885" s="440"/>
      <c r="I885" s="440"/>
      <c r="J885" s="440"/>
      <c r="K885" s="440"/>
      <c r="L885" s="440"/>
      <c r="M885" s="440"/>
      <c r="N885" s="440"/>
      <c r="O885" s="440"/>
      <c r="P885" s="440"/>
      <c r="Q885" s="441"/>
      <c r="R885" s="442"/>
      <c r="S885" s="443"/>
      <c r="T885" s="443"/>
      <c r="U885" s="443"/>
      <c r="V885" s="443"/>
      <c r="W885" s="443"/>
      <c r="X885" s="443"/>
      <c r="Y885" s="443"/>
      <c r="Z885" s="443"/>
      <c r="AA885" s="443"/>
      <c r="AB885" s="415"/>
      <c r="AC885" s="416"/>
      <c r="AD885" s="416"/>
      <c r="AE885" s="416"/>
      <c r="AF885" s="417"/>
      <c r="AG885" s="415"/>
      <c r="AH885" s="416"/>
      <c r="AI885" s="416"/>
      <c r="AJ885" s="416"/>
      <c r="AK885" s="417"/>
      <c r="AL885" s="415"/>
      <c r="AM885" s="416"/>
      <c r="AN885" s="416"/>
      <c r="AO885" s="416"/>
      <c r="AP885" s="417"/>
      <c r="AQ885" s="415"/>
      <c r="AR885" s="416"/>
      <c r="AS885" s="416"/>
      <c r="AT885" s="416"/>
      <c r="AU885" s="417"/>
      <c r="AV885" s="424">
        <f t="shared" si="87"/>
        <v>0</v>
      </c>
      <c r="AW885" s="425"/>
      <c r="AX885" s="425"/>
      <c r="AY885" s="425"/>
      <c r="AZ885" s="426"/>
      <c r="DC885" s="222"/>
      <c r="DD885" s="491">
        <f>ROUND(Setup!$AP$6*AB885,0)</f>
        <v>0</v>
      </c>
      <c r="DE885" s="492"/>
      <c r="DF885" s="492"/>
      <c r="DG885" s="492"/>
      <c r="DH885" s="493"/>
      <c r="DI885" s="491">
        <f>ROUND(Setup!$AP$6*AG885,0)</f>
        <v>0</v>
      </c>
      <c r="DJ885" s="492"/>
      <c r="DK885" s="492"/>
      <c r="DL885" s="492"/>
      <c r="DM885" s="493"/>
      <c r="DN885" s="491">
        <f>ROUND(Setup!$AP$6*AL885,0)</f>
        <v>0</v>
      </c>
      <c r="DO885" s="492"/>
      <c r="DP885" s="492"/>
      <c r="DQ885" s="492"/>
      <c r="DR885" s="493"/>
      <c r="DS885" s="491">
        <f>ROUND(Setup!$AP$6*AQ885,0)</f>
        <v>0</v>
      </c>
      <c r="DT885" s="492"/>
      <c r="DU885" s="492"/>
      <c r="DV885" s="492"/>
      <c r="DW885" s="493"/>
      <c r="DX885" s="490">
        <f t="shared" si="88"/>
        <v>0</v>
      </c>
      <c r="DY885" s="314"/>
      <c r="DZ885" s="314"/>
      <c r="EA885" s="314"/>
      <c r="EB885" s="326"/>
      <c r="EC885" s="222"/>
    </row>
    <row r="886" spans="2:133" ht="15" customHeight="1" x14ac:dyDescent="0.2">
      <c r="B886" s="86" t="str">
        <f t="shared" si="86"/>
        <v/>
      </c>
      <c r="C886" s="255"/>
      <c r="D886" s="439"/>
      <c r="E886" s="440"/>
      <c r="F886" s="440"/>
      <c r="G886" s="440"/>
      <c r="H886" s="440"/>
      <c r="I886" s="440"/>
      <c r="J886" s="440"/>
      <c r="K886" s="440"/>
      <c r="L886" s="440"/>
      <c r="M886" s="440"/>
      <c r="N886" s="440"/>
      <c r="O886" s="440"/>
      <c r="P886" s="440"/>
      <c r="Q886" s="441"/>
      <c r="R886" s="442"/>
      <c r="S886" s="443"/>
      <c r="T886" s="443"/>
      <c r="U886" s="443"/>
      <c r="V886" s="443"/>
      <c r="W886" s="443"/>
      <c r="X886" s="443"/>
      <c r="Y886" s="443"/>
      <c r="Z886" s="443"/>
      <c r="AA886" s="443"/>
      <c r="AB886" s="415"/>
      <c r="AC886" s="416"/>
      <c r="AD886" s="416"/>
      <c r="AE886" s="416"/>
      <c r="AF886" s="417"/>
      <c r="AG886" s="415"/>
      <c r="AH886" s="416"/>
      <c r="AI886" s="416"/>
      <c r="AJ886" s="416"/>
      <c r="AK886" s="417"/>
      <c r="AL886" s="415"/>
      <c r="AM886" s="416"/>
      <c r="AN886" s="416"/>
      <c r="AO886" s="416"/>
      <c r="AP886" s="417"/>
      <c r="AQ886" s="415"/>
      <c r="AR886" s="416"/>
      <c r="AS886" s="416"/>
      <c r="AT886" s="416"/>
      <c r="AU886" s="417"/>
      <c r="AV886" s="424">
        <f t="shared" si="87"/>
        <v>0</v>
      </c>
      <c r="AW886" s="425"/>
      <c r="AX886" s="425"/>
      <c r="AY886" s="425"/>
      <c r="AZ886" s="426"/>
      <c r="DC886" s="222"/>
      <c r="DD886" s="491">
        <f>ROUND(Setup!$AP$6*AB886,0)</f>
        <v>0</v>
      </c>
      <c r="DE886" s="492"/>
      <c r="DF886" s="492"/>
      <c r="DG886" s="492"/>
      <c r="DH886" s="493"/>
      <c r="DI886" s="491">
        <f>ROUND(Setup!$AP$6*AG886,0)</f>
        <v>0</v>
      </c>
      <c r="DJ886" s="492"/>
      <c r="DK886" s="492"/>
      <c r="DL886" s="492"/>
      <c r="DM886" s="493"/>
      <c r="DN886" s="491">
        <f>ROUND(Setup!$AP$6*AL886,0)</f>
        <v>0</v>
      </c>
      <c r="DO886" s="492"/>
      <c r="DP886" s="492"/>
      <c r="DQ886" s="492"/>
      <c r="DR886" s="493"/>
      <c r="DS886" s="491">
        <f>ROUND(Setup!$AP$6*AQ886,0)</f>
        <v>0</v>
      </c>
      <c r="DT886" s="492"/>
      <c r="DU886" s="492"/>
      <c r="DV886" s="492"/>
      <c r="DW886" s="493"/>
      <c r="DX886" s="490">
        <f t="shared" si="88"/>
        <v>0</v>
      </c>
      <c r="DY886" s="314"/>
      <c r="DZ886" s="314"/>
      <c r="EA886" s="314"/>
      <c r="EB886" s="326"/>
      <c r="EC886" s="222"/>
    </row>
    <row r="887" spans="2:133" ht="15" customHeight="1" x14ac:dyDescent="0.2">
      <c r="B887" s="86" t="str">
        <f t="shared" si="86"/>
        <v/>
      </c>
      <c r="C887" s="255"/>
      <c r="D887" s="439"/>
      <c r="E887" s="440"/>
      <c r="F887" s="440"/>
      <c r="G887" s="440"/>
      <c r="H887" s="440"/>
      <c r="I887" s="440"/>
      <c r="J887" s="440"/>
      <c r="K887" s="440"/>
      <c r="L887" s="440"/>
      <c r="M887" s="440"/>
      <c r="N887" s="440"/>
      <c r="O887" s="440"/>
      <c r="P887" s="440"/>
      <c r="Q887" s="441"/>
      <c r="R887" s="442"/>
      <c r="S887" s="443"/>
      <c r="T887" s="443"/>
      <c r="U887" s="443"/>
      <c r="V887" s="443"/>
      <c r="W887" s="443"/>
      <c r="X887" s="443"/>
      <c r="Y887" s="443"/>
      <c r="Z887" s="443"/>
      <c r="AA887" s="443"/>
      <c r="AB887" s="415"/>
      <c r="AC887" s="416"/>
      <c r="AD887" s="416"/>
      <c r="AE887" s="416"/>
      <c r="AF887" s="417"/>
      <c r="AG887" s="415"/>
      <c r="AH887" s="416"/>
      <c r="AI887" s="416"/>
      <c r="AJ887" s="416"/>
      <c r="AK887" s="417"/>
      <c r="AL887" s="415"/>
      <c r="AM887" s="416"/>
      <c r="AN887" s="416"/>
      <c r="AO887" s="416"/>
      <c r="AP887" s="417"/>
      <c r="AQ887" s="415"/>
      <c r="AR887" s="416"/>
      <c r="AS887" s="416"/>
      <c r="AT887" s="416"/>
      <c r="AU887" s="417"/>
      <c r="AV887" s="424">
        <f t="shared" si="87"/>
        <v>0</v>
      </c>
      <c r="AW887" s="425"/>
      <c r="AX887" s="425"/>
      <c r="AY887" s="425"/>
      <c r="AZ887" s="426"/>
      <c r="DC887" s="222"/>
      <c r="DD887" s="491">
        <f>ROUND(Setup!$AP$6*AB887,0)</f>
        <v>0</v>
      </c>
      <c r="DE887" s="492"/>
      <c r="DF887" s="492"/>
      <c r="DG887" s="492"/>
      <c r="DH887" s="493"/>
      <c r="DI887" s="491">
        <f>ROUND(Setup!$AP$6*AG887,0)</f>
        <v>0</v>
      </c>
      <c r="DJ887" s="492"/>
      <c r="DK887" s="492"/>
      <c r="DL887" s="492"/>
      <c r="DM887" s="493"/>
      <c r="DN887" s="491">
        <f>ROUND(Setup!$AP$6*AL887,0)</f>
        <v>0</v>
      </c>
      <c r="DO887" s="492"/>
      <c r="DP887" s="492"/>
      <c r="DQ887" s="492"/>
      <c r="DR887" s="493"/>
      <c r="DS887" s="491">
        <f>ROUND(Setup!$AP$6*AQ887,0)</f>
        <v>0</v>
      </c>
      <c r="DT887" s="492"/>
      <c r="DU887" s="492"/>
      <c r="DV887" s="492"/>
      <c r="DW887" s="493"/>
      <c r="DX887" s="490">
        <f t="shared" si="88"/>
        <v>0</v>
      </c>
      <c r="DY887" s="314"/>
      <c r="DZ887" s="314"/>
      <c r="EA887" s="314"/>
      <c r="EB887" s="326"/>
      <c r="EC887" s="222"/>
    </row>
    <row r="888" spans="2:133" ht="15" customHeight="1" x14ac:dyDescent="0.2">
      <c r="B888" s="86" t="str">
        <f t="shared" si="86"/>
        <v/>
      </c>
      <c r="C888" s="255"/>
      <c r="D888" s="439"/>
      <c r="E888" s="440"/>
      <c r="F888" s="440"/>
      <c r="G888" s="440"/>
      <c r="H888" s="440"/>
      <c r="I888" s="440"/>
      <c r="J888" s="440"/>
      <c r="K888" s="440"/>
      <c r="L888" s="440"/>
      <c r="M888" s="440"/>
      <c r="N888" s="440"/>
      <c r="O888" s="440"/>
      <c r="P888" s="440"/>
      <c r="Q888" s="441"/>
      <c r="R888" s="442"/>
      <c r="S888" s="443"/>
      <c r="T888" s="443"/>
      <c r="U888" s="443"/>
      <c r="V888" s="443"/>
      <c r="W888" s="443"/>
      <c r="X888" s="443"/>
      <c r="Y888" s="443"/>
      <c r="Z888" s="443"/>
      <c r="AA888" s="443"/>
      <c r="AB888" s="415"/>
      <c r="AC888" s="416"/>
      <c r="AD888" s="416"/>
      <c r="AE888" s="416"/>
      <c r="AF888" s="417"/>
      <c r="AG888" s="415"/>
      <c r="AH888" s="416"/>
      <c r="AI888" s="416"/>
      <c r="AJ888" s="416"/>
      <c r="AK888" s="417"/>
      <c r="AL888" s="415"/>
      <c r="AM888" s="416"/>
      <c r="AN888" s="416"/>
      <c r="AO888" s="416"/>
      <c r="AP888" s="417"/>
      <c r="AQ888" s="415"/>
      <c r="AR888" s="416"/>
      <c r="AS888" s="416"/>
      <c r="AT888" s="416"/>
      <c r="AU888" s="417"/>
      <c r="AV888" s="424">
        <f t="shared" si="87"/>
        <v>0</v>
      </c>
      <c r="AW888" s="425"/>
      <c r="AX888" s="425"/>
      <c r="AY888" s="425"/>
      <c r="AZ888" s="426"/>
      <c r="DC888" s="222"/>
      <c r="DD888" s="491">
        <f>ROUND(Setup!$AP$6*AB888,0)</f>
        <v>0</v>
      </c>
      <c r="DE888" s="492"/>
      <c r="DF888" s="492"/>
      <c r="DG888" s="492"/>
      <c r="DH888" s="493"/>
      <c r="DI888" s="491">
        <f>ROUND(Setup!$AP$6*AG888,0)</f>
        <v>0</v>
      </c>
      <c r="DJ888" s="492"/>
      <c r="DK888" s="492"/>
      <c r="DL888" s="492"/>
      <c r="DM888" s="493"/>
      <c r="DN888" s="491">
        <f>ROUND(Setup!$AP$6*AL888,0)</f>
        <v>0</v>
      </c>
      <c r="DO888" s="492"/>
      <c r="DP888" s="492"/>
      <c r="DQ888" s="492"/>
      <c r="DR888" s="493"/>
      <c r="DS888" s="491">
        <f>ROUND(Setup!$AP$6*AQ888,0)</f>
        <v>0</v>
      </c>
      <c r="DT888" s="492"/>
      <c r="DU888" s="492"/>
      <c r="DV888" s="492"/>
      <c r="DW888" s="493"/>
      <c r="DX888" s="490">
        <f t="shared" si="88"/>
        <v>0</v>
      </c>
      <c r="DY888" s="314"/>
      <c r="DZ888" s="314"/>
      <c r="EA888" s="314"/>
      <c r="EB888" s="326"/>
      <c r="EC888" s="222"/>
    </row>
    <row r="889" spans="2:133" ht="15" customHeight="1" x14ac:dyDescent="0.2">
      <c r="B889" s="86" t="str">
        <f t="shared" si="86"/>
        <v/>
      </c>
      <c r="C889" s="255"/>
      <c r="D889" s="439"/>
      <c r="E889" s="440"/>
      <c r="F889" s="440"/>
      <c r="G889" s="440"/>
      <c r="H889" s="440"/>
      <c r="I889" s="440"/>
      <c r="J889" s="440"/>
      <c r="K889" s="440"/>
      <c r="L889" s="440"/>
      <c r="M889" s="440"/>
      <c r="N889" s="440"/>
      <c r="O889" s="440"/>
      <c r="P889" s="440"/>
      <c r="Q889" s="441"/>
      <c r="R889" s="442"/>
      <c r="S889" s="443"/>
      <c r="T889" s="443"/>
      <c r="U889" s="443"/>
      <c r="V889" s="443"/>
      <c r="W889" s="443"/>
      <c r="X889" s="443"/>
      <c r="Y889" s="443"/>
      <c r="Z889" s="443"/>
      <c r="AA889" s="443"/>
      <c r="AB889" s="415"/>
      <c r="AC889" s="416"/>
      <c r="AD889" s="416"/>
      <c r="AE889" s="416"/>
      <c r="AF889" s="417"/>
      <c r="AG889" s="415"/>
      <c r="AH889" s="416"/>
      <c r="AI889" s="416"/>
      <c r="AJ889" s="416"/>
      <c r="AK889" s="417"/>
      <c r="AL889" s="415"/>
      <c r="AM889" s="416"/>
      <c r="AN889" s="416"/>
      <c r="AO889" s="416"/>
      <c r="AP889" s="417"/>
      <c r="AQ889" s="415"/>
      <c r="AR889" s="416"/>
      <c r="AS889" s="416"/>
      <c r="AT889" s="416"/>
      <c r="AU889" s="417"/>
      <c r="AV889" s="424">
        <f t="shared" si="87"/>
        <v>0</v>
      </c>
      <c r="AW889" s="425"/>
      <c r="AX889" s="425"/>
      <c r="AY889" s="425"/>
      <c r="AZ889" s="426"/>
      <c r="DC889" s="222"/>
      <c r="DD889" s="491">
        <f>ROUND(Setup!$AP$6*AB889,0)</f>
        <v>0</v>
      </c>
      <c r="DE889" s="492"/>
      <c r="DF889" s="492"/>
      <c r="DG889" s="492"/>
      <c r="DH889" s="493"/>
      <c r="DI889" s="491">
        <f>ROUND(Setup!$AP$6*AG889,0)</f>
        <v>0</v>
      </c>
      <c r="DJ889" s="492"/>
      <c r="DK889" s="492"/>
      <c r="DL889" s="492"/>
      <c r="DM889" s="493"/>
      <c r="DN889" s="491">
        <f>ROUND(Setup!$AP$6*AL889,0)</f>
        <v>0</v>
      </c>
      <c r="DO889" s="492"/>
      <c r="DP889" s="492"/>
      <c r="DQ889" s="492"/>
      <c r="DR889" s="493"/>
      <c r="DS889" s="491">
        <f>ROUND(Setup!$AP$6*AQ889,0)</f>
        <v>0</v>
      </c>
      <c r="DT889" s="492"/>
      <c r="DU889" s="492"/>
      <c r="DV889" s="492"/>
      <c r="DW889" s="493"/>
      <c r="DX889" s="490">
        <f t="shared" si="88"/>
        <v>0</v>
      </c>
      <c r="DY889" s="314"/>
      <c r="DZ889" s="314"/>
      <c r="EA889" s="314"/>
      <c r="EB889" s="326"/>
      <c r="EC889" s="222"/>
    </row>
    <row r="890" spans="2:133" ht="15" customHeight="1" x14ac:dyDescent="0.2">
      <c r="B890" s="86" t="str">
        <f t="shared" si="86"/>
        <v/>
      </c>
      <c r="C890" s="255"/>
      <c r="D890" s="439"/>
      <c r="E890" s="440"/>
      <c r="F890" s="440"/>
      <c r="G890" s="440"/>
      <c r="H890" s="440"/>
      <c r="I890" s="440"/>
      <c r="J890" s="440"/>
      <c r="K890" s="440"/>
      <c r="L890" s="440"/>
      <c r="M890" s="440"/>
      <c r="N890" s="440"/>
      <c r="O890" s="440"/>
      <c r="P890" s="440"/>
      <c r="Q890" s="441"/>
      <c r="R890" s="442"/>
      <c r="S890" s="443"/>
      <c r="T890" s="443"/>
      <c r="U890" s="443"/>
      <c r="V890" s="443"/>
      <c r="W890" s="443"/>
      <c r="X890" s="443"/>
      <c r="Y890" s="443"/>
      <c r="Z890" s="443"/>
      <c r="AA890" s="443"/>
      <c r="AB890" s="415"/>
      <c r="AC890" s="416"/>
      <c r="AD890" s="416"/>
      <c r="AE890" s="416"/>
      <c r="AF890" s="417"/>
      <c r="AG890" s="415"/>
      <c r="AH890" s="416"/>
      <c r="AI890" s="416"/>
      <c r="AJ890" s="416"/>
      <c r="AK890" s="417"/>
      <c r="AL890" s="415"/>
      <c r="AM890" s="416"/>
      <c r="AN890" s="416"/>
      <c r="AO890" s="416"/>
      <c r="AP890" s="417"/>
      <c r="AQ890" s="415"/>
      <c r="AR890" s="416"/>
      <c r="AS890" s="416"/>
      <c r="AT890" s="416"/>
      <c r="AU890" s="417"/>
      <c r="AV890" s="424">
        <f t="shared" si="87"/>
        <v>0</v>
      </c>
      <c r="AW890" s="425"/>
      <c r="AX890" s="425"/>
      <c r="AY890" s="425"/>
      <c r="AZ890" s="426"/>
      <c r="DC890" s="222"/>
      <c r="DD890" s="491">
        <f>ROUND(Setup!$AP$6*AB890,0)</f>
        <v>0</v>
      </c>
      <c r="DE890" s="492"/>
      <c r="DF890" s="492"/>
      <c r="DG890" s="492"/>
      <c r="DH890" s="493"/>
      <c r="DI890" s="491">
        <f>ROUND(Setup!$AP$6*AG890,0)</f>
        <v>0</v>
      </c>
      <c r="DJ890" s="492"/>
      <c r="DK890" s="492"/>
      <c r="DL890" s="492"/>
      <c r="DM890" s="493"/>
      <c r="DN890" s="491">
        <f>ROUND(Setup!$AP$6*AL890,0)</f>
        <v>0</v>
      </c>
      <c r="DO890" s="492"/>
      <c r="DP890" s="492"/>
      <c r="DQ890" s="492"/>
      <c r="DR890" s="493"/>
      <c r="DS890" s="491">
        <f>ROUND(Setup!$AP$6*AQ890,0)</f>
        <v>0</v>
      </c>
      <c r="DT890" s="492"/>
      <c r="DU890" s="492"/>
      <c r="DV890" s="492"/>
      <c r="DW890" s="493"/>
      <c r="DX890" s="490">
        <f t="shared" si="88"/>
        <v>0</v>
      </c>
      <c r="DY890" s="314"/>
      <c r="DZ890" s="314"/>
      <c r="EA890" s="314"/>
      <c r="EB890" s="326"/>
      <c r="EC890" s="222"/>
    </row>
    <row r="891" spans="2:133" ht="15" customHeight="1" x14ac:dyDescent="0.2">
      <c r="B891" s="86" t="str">
        <f t="shared" si="86"/>
        <v/>
      </c>
      <c r="C891" s="255"/>
      <c r="D891" s="439"/>
      <c r="E891" s="440"/>
      <c r="F891" s="440"/>
      <c r="G891" s="440"/>
      <c r="H891" s="440"/>
      <c r="I891" s="440"/>
      <c r="J891" s="440"/>
      <c r="K891" s="440"/>
      <c r="L891" s="440"/>
      <c r="M891" s="440"/>
      <c r="N891" s="440"/>
      <c r="O891" s="440"/>
      <c r="P891" s="440"/>
      <c r="Q891" s="441"/>
      <c r="R891" s="442"/>
      <c r="S891" s="443"/>
      <c r="T891" s="443"/>
      <c r="U891" s="443"/>
      <c r="V891" s="443"/>
      <c r="W891" s="443"/>
      <c r="X891" s="443"/>
      <c r="Y891" s="443"/>
      <c r="Z891" s="443"/>
      <c r="AA891" s="443"/>
      <c r="AB891" s="415"/>
      <c r="AC891" s="416"/>
      <c r="AD891" s="416"/>
      <c r="AE891" s="416"/>
      <c r="AF891" s="417"/>
      <c r="AG891" s="415"/>
      <c r="AH891" s="416"/>
      <c r="AI891" s="416"/>
      <c r="AJ891" s="416"/>
      <c r="AK891" s="417"/>
      <c r="AL891" s="415"/>
      <c r="AM891" s="416"/>
      <c r="AN891" s="416"/>
      <c r="AO891" s="416"/>
      <c r="AP891" s="417"/>
      <c r="AQ891" s="415"/>
      <c r="AR891" s="416"/>
      <c r="AS891" s="416"/>
      <c r="AT891" s="416"/>
      <c r="AU891" s="417"/>
      <c r="AV891" s="424">
        <f t="shared" si="87"/>
        <v>0</v>
      </c>
      <c r="AW891" s="425"/>
      <c r="AX891" s="425"/>
      <c r="AY891" s="425"/>
      <c r="AZ891" s="426"/>
      <c r="DC891" s="222"/>
      <c r="DD891" s="491">
        <f>ROUND(Setup!$AP$6*AB891,0)</f>
        <v>0</v>
      </c>
      <c r="DE891" s="492"/>
      <c r="DF891" s="492"/>
      <c r="DG891" s="492"/>
      <c r="DH891" s="493"/>
      <c r="DI891" s="491">
        <f>ROUND(Setup!$AP$6*AG891,0)</f>
        <v>0</v>
      </c>
      <c r="DJ891" s="492"/>
      <c r="DK891" s="492"/>
      <c r="DL891" s="492"/>
      <c r="DM891" s="493"/>
      <c r="DN891" s="491">
        <f>ROUND(Setup!$AP$6*AL891,0)</f>
        <v>0</v>
      </c>
      <c r="DO891" s="492"/>
      <c r="DP891" s="492"/>
      <c r="DQ891" s="492"/>
      <c r="DR891" s="493"/>
      <c r="DS891" s="491">
        <f>ROUND(Setup!$AP$6*AQ891,0)</f>
        <v>0</v>
      </c>
      <c r="DT891" s="492"/>
      <c r="DU891" s="492"/>
      <c r="DV891" s="492"/>
      <c r="DW891" s="493"/>
      <c r="DX891" s="490">
        <f t="shared" si="88"/>
        <v>0</v>
      </c>
      <c r="DY891" s="314"/>
      <c r="DZ891" s="314"/>
      <c r="EA891" s="314"/>
      <c r="EB891" s="326"/>
      <c r="EC891" s="222"/>
    </row>
    <row r="892" spans="2:133" ht="15" customHeight="1" x14ac:dyDescent="0.2">
      <c r="B892" s="86" t="str">
        <f t="shared" si="86"/>
        <v/>
      </c>
      <c r="C892" s="255"/>
      <c r="D892" s="439"/>
      <c r="E892" s="440"/>
      <c r="F892" s="440"/>
      <c r="G892" s="440"/>
      <c r="H892" s="440"/>
      <c r="I892" s="440"/>
      <c r="J892" s="440"/>
      <c r="K892" s="440"/>
      <c r="L892" s="440"/>
      <c r="M892" s="440"/>
      <c r="N892" s="440"/>
      <c r="O892" s="440"/>
      <c r="P892" s="440"/>
      <c r="Q892" s="441"/>
      <c r="R892" s="442"/>
      <c r="S892" s="443"/>
      <c r="T892" s="443"/>
      <c r="U892" s="443"/>
      <c r="V892" s="443"/>
      <c r="W892" s="443"/>
      <c r="X892" s="443"/>
      <c r="Y892" s="443"/>
      <c r="Z892" s="443"/>
      <c r="AA892" s="443"/>
      <c r="AB892" s="415"/>
      <c r="AC892" s="416"/>
      <c r="AD892" s="416"/>
      <c r="AE892" s="416"/>
      <c r="AF892" s="417"/>
      <c r="AG892" s="415"/>
      <c r="AH892" s="416"/>
      <c r="AI892" s="416"/>
      <c r="AJ892" s="416"/>
      <c r="AK892" s="417"/>
      <c r="AL892" s="415"/>
      <c r="AM892" s="416"/>
      <c r="AN892" s="416"/>
      <c r="AO892" s="416"/>
      <c r="AP892" s="417"/>
      <c r="AQ892" s="415"/>
      <c r="AR892" s="416"/>
      <c r="AS892" s="416"/>
      <c r="AT892" s="416"/>
      <c r="AU892" s="417"/>
      <c r="AV892" s="424">
        <f t="shared" si="87"/>
        <v>0</v>
      </c>
      <c r="AW892" s="425"/>
      <c r="AX892" s="425"/>
      <c r="AY892" s="425"/>
      <c r="AZ892" s="426"/>
      <c r="DC892" s="222"/>
      <c r="DD892" s="491">
        <f>ROUND(Setup!$AP$6*AB892,0)</f>
        <v>0</v>
      </c>
      <c r="DE892" s="492"/>
      <c r="DF892" s="492"/>
      <c r="DG892" s="492"/>
      <c r="DH892" s="493"/>
      <c r="DI892" s="491">
        <f>ROUND(Setup!$AP$6*AG892,0)</f>
        <v>0</v>
      </c>
      <c r="DJ892" s="492"/>
      <c r="DK892" s="492"/>
      <c r="DL892" s="492"/>
      <c r="DM892" s="493"/>
      <c r="DN892" s="491">
        <f>ROUND(Setup!$AP$6*AL892,0)</f>
        <v>0</v>
      </c>
      <c r="DO892" s="492"/>
      <c r="DP892" s="492"/>
      <c r="DQ892" s="492"/>
      <c r="DR892" s="493"/>
      <c r="DS892" s="491">
        <f>ROUND(Setup!$AP$6*AQ892,0)</f>
        <v>0</v>
      </c>
      <c r="DT892" s="492"/>
      <c r="DU892" s="492"/>
      <c r="DV892" s="492"/>
      <c r="DW892" s="493"/>
      <c r="DX892" s="490">
        <f t="shared" si="88"/>
        <v>0</v>
      </c>
      <c r="DY892" s="314"/>
      <c r="DZ892" s="314"/>
      <c r="EA892" s="314"/>
      <c r="EB892" s="326"/>
      <c r="EC892" s="222"/>
    </row>
    <row r="893" spans="2:133" ht="15" customHeight="1" x14ac:dyDescent="0.2">
      <c r="B893" s="86" t="str">
        <f t="shared" si="86"/>
        <v/>
      </c>
      <c r="C893" s="255"/>
      <c r="D893" s="439"/>
      <c r="E893" s="440"/>
      <c r="F893" s="440"/>
      <c r="G893" s="440"/>
      <c r="H893" s="440"/>
      <c r="I893" s="440"/>
      <c r="J893" s="440"/>
      <c r="K893" s="440"/>
      <c r="L893" s="440"/>
      <c r="M893" s="440"/>
      <c r="N893" s="440"/>
      <c r="O893" s="440"/>
      <c r="P893" s="440"/>
      <c r="Q893" s="441"/>
      <c r="R893" s="442"/>
      <c r="S893" s="443"/>
      <c r="T893" s="443"/>
      <c r="U893" s="443"/>
      <c r="V893" s="443"/>
      <c r="W893" s="443"/>
      <c r="X893" s="443"/>
      <c r="Y893" s="443"/>
      <c r="Z893" s="443"/>
      <c r="AA893" s="443"/>
      <c r="AB893" s="415"/>
      <c r="AC893" s="416"/>
      <c r="AD893" s="416"/>
      <c r="AE893" s="416"/>
      <c r="AF893" s="417"/>
      <c r="AG893" s="415"/>
      <c r="AH893" s="416"/>
      <c r="AI893" s="416"/>
      <c r="AJ893" s="416"/>
      <c r="AK893" s="417"/>
      <c r="AL893" s="415"/>
      <c r="AM893" s="416"/>
      <c r="AN893" s="416"/>
      <c r="AO893" s="416"/>
      <c r="AP893" s="417"/>
      <c r="AQ893" s="415"/>
      <c r="AR893" s="416"/>
      <c r="AS893" s="416"/>
      <c r="AT893" s="416"/>
      <c r="AU893" s="417"/>
      <c r="AV893" s="424">
        <f t="shared" si="87"/>
        <v>0</v>
      </c>
      <c r="AW893" s="425"/>
      <c r="AX893" s="425"/>
      <c r="AY893" s="425"/>
      <c r="AZ893" s="426"/>
      <c r="DC893" s="222"/>
      <c r="DD893" s="491">
        <f>ROUND(Setup!$AP$6*AB893,0)</f>
        <v>0</v>
      </c>
      <c r="DE893" s="492"/>
      <c r="DF893" s="492"/>
      <c r="DG893" s="492"/>
      <c r="DH893" s="493"/>
      <c r="DI893" s="491">
        <f>ROUND(Setup!$AP$6*AG893,0)</f>
        <v>0</v>
      </c>
      <c r="DJ893" s="492"/>
      <c r="DK893" s="492"/>
      <c r="DL893" s="492"/>
      <c r="DM893" s="493"/>
      <c r="DN893" s="491">
        <f>ROUND(Setup!$AP$6*AL893,0)</f>
        <v>0</v>
      </c>
      <c r="DO893" s="492"/>
      <c r="DP893" s="492"/>
      <c r="DQ893" s="492"/>
      <c r="DR893" s="493"/>
      <c r="DS893" s="491">
        <f>ROUND(Setup!$AP$6*AQ893,0)</f>
        <v>0</v>
      </c>
      <c r="DT893" s="492"/>
      <c r="DU893" s="492"/>
      <c r="DV893" s="492"/>
      <c r="DW893" s="493"/>
      <c r="DX893" s="490">
        <f t="shared" si="88"/>
        <v>0</v>
      </c>
      <c r="DY893" s="314"/>
      <c r="DZ893" s="314"/>
      <c r="EA893" s="314"/>
      <c r="EB893" s="326"/>
      <c r="EC893" s="222"/>
    </row>
    <row r="894" spans="2:133" ht="15" customHeight="1" x14ac:dyDescent="0.2">
      <c r="B894" s="86" t="str">
        <f t="shared" si="86"/>
        <v/>
      </c>
      <c r="C894" s="255"/>
      <c r="D894" s="439"/>
      <c r="E894" s="440"/>
      <c r="F894" s="440"/>
      <c r="G894" s="440"/>
      <c r="H894" s="440"/>
      <c r="I894" s="440"/>
      <c r="J894" s="440"/>
      <c r="K894" s="440"/>
      <c r="L894" s="440"/>
      <c r="M894" s="440"/>
      <c r="N894" s="440"/>
      <c r="O894" s="440"/>
      <c r="P894" s="440"/>
      <c r="Q894" s="441"/>
      <c r="R894" s="442"/>
      <c r="S894" s="443"/>
      <c r="T894" s="443"/>
      <c r="U894" s="443"/>
      <c r="V894" s="443"/>
      <c r="W894" s="443"/>
      <c r="X894" s="443"/>
      <c r="Y894" s="443"/>
      <c r="Z894" s="443"/>
      <c r="AA894" s="443"/>
      <c r="AB894" s="415"/>
      <c r="AC894" s="416"/>
      <c r="AD894" s="416"/>
      <c r="AE894" s="416"/>
      <c r="AF894" s="417"/>
      <c r="AG894" s="415"/>
      <c r="AH894" s="416"/>
      <c r="AI894" s="416"/>
      <c r="AJ894" s="416"/>
      <c r="AK894" s="417"/>
      <c r="AL894" s="415"/>
      <c r="AM894" s="416"/>
      <c r="AN894" s="416"/>
      <c r="AO894" s="416"/>
      <c r="AP894" s="417"/>
      <c r="AQ894" s="415"/>
      <c r="AR894" s="416"/>
      <c r="AS894" s="416"/>
      <c r="AT894" s="416"/>
      <c r="AU894" s="417"/>
      <c r="AV894" s="424">
        <f t="shared" si="87"/>
        <v>0</v>
      </c>
      <c r="AW894" s="425"/>
      <c r="AX894" s="425"/>
      <c r="AY894" s="425"/>
      <c r="AZ894" s="426"/>
      <c r="DC894" s="222"/>
      <c r="DD894" s="491">
        <f>ROUND(Setup!$AP$6*AB894,0)</f>
        <v>0</v>
      </c>
      <c r="DE894" s="492"/>
      <c r="DF894" s="492"/>
      <c r="DG894" s="492"/>
      <c r="DH894" s="493"/>
      <c r="DI894" s="491">
        <f>ROUND(Setup!$AP$6*AG894,0)</f>
        <v>0</v>
      </c>
      <c r="DJ894" s="492"/>
      <c r="DK894" s="492"/>
      <c r="DL894" s="492"/>
      <c r="DM894" s="493"/>
      <c r="DN894" s="491">
        <f>ROUND(Setup!$AP$6*AL894,0)</f>
        <v>0</v>
      </c>
      <c r="DO894" s="492"/>
      <c r="DP894" s="492"/>
      <c r="DQ894" s="492"/>
      <c r="DR894" s="493"/>
      <c r="DS894" s="491">
        <f>ROUND(Setup!$AP$6*AQ894,0)</f>
        <v>0</v>
      </c>
      <c r="DT894" s="492"/>
      <c r="DU894" s="492"/>
      <c r="DV894" s="492"/>
      <c r="DW894" s="493"/>
      <c r="DX894" s="490">
        <f t="shared" si="88"/>
        <v>0</v>
      </c>
      <c r="DY894" s="314"/>
      <c r="DZ894" s="314"/>
      <c r="EA894" s="314"/>
      <c r="EB894" s="326"/>
      <c r="EC894" s="222"/>
    </row>
    <row r="895" spans="2:133" ht="15" customHeight="1" x14ac:dyDescent="0.2">
      <c r="B895" s="86" t="str">
        <f t="shared" si="86"/>
        <v/>
      </c>
      <c r="C895" s="255"/>
      <c r="D895" s="439"/>
      <c r="E895" s="440"/>
      <c r="F895" s="440"/>
      <c r="G895" s="440"/>
      <c r="H895" s="440"/>
      <c r="I895" s="440"/>
      <c r="J895" s="440"/>
      <c r="K895" s="440"/>
      <c r="L895" s="440"/>
      <c r="M895" s="440"/>
      <c r="N895" s="440"/>
      <c r="O895" s="440"/>
      <c r="P895" s="440"/>
      <c r="Q895" s="441"/>
      <c r="R895" s="442"/>
      <c r="S895" s="443"/>
      <c r="T895" s="443"/>
      <c r="U895" s="443"/>
      <c r="V895" s="443"/>
      <c r="W895" s="443"/>
      <c r="X895" s="443"/>
      <c r="Y895" s="443"/>
      <c r="Z895" s="443"/>
      <c r="AA895" s="443"/>
      <c r="AB895" s="415"/>
      <c r="AC895" s="416"/>
      <c r="AD895" s="416"/>
      <c r="AE895" s="416"/>
      <c r="AF895" s="417"/>
      <c r="AG895" s="415"/>
      <c r="AH895" s="416"/>
      <c r="AI895" s="416"/>
      <c r="AJ895" s="416"/>
      <c r="AK895" s="417"/>
      <c r="AL895" s="415"/>
      <c r="AM895" s="416"/>
      <c r="AN895" s="416"/>
      <c r="AO895" s="416"/>
      <c r="AP895" s="417"/>
      <c r="AQ895" s="415"/>
      <c r="AR895" s="416"/>
      <c r="AS895" s="416"/>
      <c r="AT895" s="416"/>
      <c r="AU895" s="417"/>
      <c r="AV895" s="424">
        <f t="shared" si="87"/>
        <v>0</v>
      </c>
      <c r="AW895" s="425"/>
      <c r="AX895" s="425"/>
      <c r="AY895" s="425"/>
      <c r="AZ895" s="426"/>
      <c r="DC895" s="222"/>
      <c r="DD895" s="491">
        <f>ROUND(Setup!$AP$6*AB895,0)</f>
        <v>0</v>
      </c>
      <c r="DE895" s="492"/>
      <c r="DF895" s="492"/>
      <c r="DG895" s="492"/>
      <c r="DH895" s="493"/>
      <c r="DI895" s="491">
        <f>ROUND(Setup!$AP$6*AG895,0)</f>
        <v>0</v>
      </c>
      <c r="DJ895" s="492"/>
      <c r="DK895" s="492"/>
      <c r="DL895" s="492"/>
      <c r="DM895" s="493"/>
      <c r="DN895" s="491">
        <f>ROUND(Setup!$AP$6*AL895,0)</f>
        <v>0</v>
      </c>
      <c r="DO895" s="492"/>
      <c r="DP895" s="492"/>
      <c r="DQ895" s="492"/>
      <c r="DR895" s="493"/>
      <c r="DS895" s="491">
        <f>ROUND(Setup!$AP$6*AQ895,0)</f>
        <v>0</v>
      </c>
      <c r="DT895" s="492"/>
      <c r="DU895" s="492"/>
      <c r="DV895" s="492"/>
      <c r="DW895" s="493"/>
      <c r="DX895" s="490">
        <f t="shared" si="88"/>
        <v>0</v>
      </c>
      <c r="DY895" s="314"/>
      <c r="DZ895" s="314"/>
      <c r="EA895" s="314"/>
      <c r="EB895" s="326"/>
      <c r="EC895" s="222"/>
    </row>
    <row r="896" spans="2:133" ht="15" customHeight="1" x14ac:dyDescent="0.2">
      <c r="B896" s="86" t="str">
        <f t="shared" si="86"/>
        <v/>
      </c>
      <c r="C896" s="255"/>
      <c r="D896" s="439"/>
      <c r="E896" s="440"/>
      <c r="F896" s="440"/>
      <c r="G896" s="440"/>
      <c r="H896" s="440"/>
      <c r="I896" s="440"/>
      <c r="J896" s="440"/>
      <c r="K896" s="440"/>
      <c r="L896" s="440"/>
      <c r="M896" s="440"/>
      <c r="N896" s="440"/>
      <c r="O896" s="440"/>
      <c r="P896" s="440"/>
      <c r="Q896" s="441"/>
      <c r="R896" s="442"/>
      <c r="S896" s="443"/>
      <c r="T896" s="443"/>
      <c r="U896" s="443"/>
      <c r="V896" s="443"/>
      <c r="W896" s="443"/>
      <c r="X896" s="443"/>
      <c r="Y896" s="443"/>
      <c r="Z896" s="443"/>
      <c r="AA896" s="443"/>
      <c r="AB896" s="415"/>
      <c r="AC896" s="416"/>
      <c r="AD896" s="416"/>
      <c r="AE896" s="416"/>
      <c r="AF896" s="417"/>
      <c r="AG896" s="415"/>
      <c r="AH896" s="416"/>
      <c r="AI896" s="416"/>
      <c r="AJ896" s="416"/>
      <c r="AK896" s="417"/>
      <c r="AL896" s="415"/>
      <c r="AM896" s="416"/>
      <c r="AN896" s="416"/>
      <c r="AO896" s="416"/>
      <c r="AP896" s="417"/>
      <c r="AQ896" s="415"/>
      <c r="AR896" s="416"/>
      <c r="AS896" s="416"/>
      <c r="AT896" s="416"/>
      <c r="AU896" s="417"/>
      <c r="AV896" s="424">
        <f t="shared" si="87"/>
        <v>0</v>
      </c>
      <c r="AW896" s="425"/>
      <c r="AX896" s="425"/>
      <c r="AY896" s="425"/>
      <c r="AZ896" s="426"/>
      <c r="DC896" s="222"/>
      <c r="DD896" s="491">
        <f>ROUND(Setup!$AP$6*AB896,0)</f>
        <v>0</v>
      </c>
      <c r="DE896" s="492"/>
      <c r="DF896" s="492"/>
      <c r="DG896" s="492"/>
      <c r="DH896" s="493"/>
      <c r="DI896" s="491">
        <f>ROUND(Setup!$AP$6*AG896,0)</f>
        <v>0</v>
      </c>
      <c r="DJ896" s="492"/>
      <c r="DK896" s="492"/>
      <c r="DL896" s="492"/>
      <c r="DM896" s="493"/>
      <c r="DN896" s="491">
        <f>ROUND(Setup!$AP$6*AL896,0)</f>
        <v>0</v>
      </c>
      <c r="DO896" s="492"/>
      <c r="DP896" s="492"/>
      <c r="DQ896" s="492"/>
      <c r="DR896" s="493"/>
      <c r="DS896" s="491">
        <f>ROUND(Setup!$AP$6*AQ896,0)</f>
        <v>0</v>
      </c>
      <c r="DT896" s="492"/>
      <c r="DU896" s="492"/>
      <c r="DV896" s="492"/>
      <c r="DW896" s="493"/>
      <c r="DX896" s="490">
        <f t="shared" si="88"/>
        <v>0</v>
      </c>
      <c r="DY896" s="314"/>
      <c r="DZ896" s="314"/>
      <c r="EA896" s="314"/>
      <c r="EB896" s="326"/>
      <c r="EC896" s="222"/>
    </row>
    <row r="897" spans="2:133" ht="15" customHeight="1" x14ac:dyDescent="0.2">
      <c r="B897" s="86" t="str">
        <f t="shared" si="86"/>
        <v/>
      </c>
      <c r="C897" s="255"/>
      <c r="D897" s="439"/>
      <c r="E897" s="440"/>
      <c r="F897" s="440"/>
      <c r="G897" s="440"/>
      <c r="H897" s="440"/>
      <c r="I897" s="440"/>
      <c r="J897" s="440"/>
      <c r="K897" s="440"/>
      <c r="L897" s="440"/>
      <c r="M897" s="440"/>
      <c r="N897" s="440"/>
      <c r="O897" s="440"/>
      <c r="P897" s="440"/>
      <c r="Q897" s="441"/>
      <c r="R897" s="442"/>
      <c r="S897" s="443"/>
      <c r="T897" s="443"/>
      <c r="U897" s="443"/>
      <c r="V897" s="443"/>
      <c r="W897" s="443"/>
      <c r="X897" s="443"/>
      <c r="Y897" s="443"/>
      <c r="Z897" s="443"/>
      <c r="AA897" s="443"/>
      <c r="AB897" s="415"/>
      <c r="AC897" s="416"/>
      <c r="AD897" s="416"/>
      <c r="AE897" s="416"/>
      <c r="AF897" s="417"/>
      <c r="AG897" s="415"/>
      <c r="AH897" s="416"/>
      <c r="AI897" s="416"/>
      <c r="AJ897" s="416"/>
      <c r="AK897" s="417"/>
      <c r="AL897" s="415"/>
      <c r="AM897" s="416"/>
      <c r="AN897" s="416"/>
      <c r="AO897" s="416"/>
      <c r="AP897" s="417"/>
      <c r="AQ897" s="415"/>
      <c r="AR897" s="416"/>
      <c r="AS897" s="416"/>
      <c r="AT897" s="416"/>
      <c r="AU897" s="417"/>
      <c r="AV897" s="424">
        <f t="shared" si="87"/>
        <v>0</v>
      </c>
      <c r="AW897" s="425"/>
      <c r="AX897" s="425"/>
      <c r="AY897" s="425"/>
      <c r="AZ897" s="426"/>
      <c r="DC897" s="222"/>
      <c r="DD897" s="491">
        <f>ROUND(Setup!$AP$6*AB897,0)</f>
        <v>0</v>
      </c>
      <c r="DE897" s="492"/>
      <c r="DF897" s="492"/>
      <c r="DG897" s="492"/>
      <c r="DH897" s="493"/>
      <c r="DI897" s="491">
        <f>ROUND(Setup!$AP$6*AG897,0)</f>
        <v>0</v>
      </c>
      <c r="DJ897" s="492"/>
      <c r="DK897" s="492"/>
      <c r="DL897" s="492"/>
      <c r="DM897" s="493"/>
      <c r="DN897" s="491">
        <f>ROUND(Setup!$AP$6*AL897,0)</f>
        <v>0</v>
      </c>
      <c r="DO897" s="492"/>
      <c r="DP897" s="492"/>
      <c r="DQ897" s="492"/>
      <c r="DR897" s="493"/>
      <c r="DS897" s="491">
        <f>ROUND(Setup!$AP$6*AQ897,0)</f>
        <v>0</v>
      </c>
      <c r="DT897" s="492"/>
      <c r="DU897" s="492"/>
      <c r="DV897" s="492"/>
      <c r="DW897" s="493"/>
      <c r="DX897" s="490">
        <f t="shared" si="88"/>
        <v>0</v>
      </c>
      <c r="DY897" s="314"/>
      <c r="DZ897" s="314"/>
      <c r="EA897" s="314"/>
      <c r="EB897" s="326"/>
      <c r="EC897" s="222"/>
    </row>
    <row r="898" spans="2:133" ht="15" customHeight="1" x14ac:dyDescent="0.2">
      <c r="B898" s="86" t="str">
        <f t="shared" si="86"/>
        <v/>
      </c>
      <c r="C898" s="255"/>
      <c r="D898" s="439"/>
      <c r="E898" s="440"/>
      <c r="F898" s="440"/>
      <c r="G898" s="440"/>
      <c r="H898" s="440"/>
      <c r="I898" s="440"/>
      <c r="J898" s="440"/>
      <c r="K898" s="440"/>
      <c r="L898" s="440"/>
      <c r="M898" s="440"/>
      <c r="N898" s="440"/>
      <c r="O898" s="440"/>
      <c r="P898" s="440"/>
      <c r="Q898" s="441"/>
      <c r="R898" s="442"/>
      <c r="S898" s="443"/>
      <c r="T898" s="443"/>
      <c r="U898" s="443"/>
      <c r="V898" s="443"/>
      <c r="W898" s="443"/>
      <c r="X898" s="443"/>
      <c r="Y898" s="443"/>
      <c r="Z898" s="443"/>
      <c r="AA898" s="443"/>
      <c r="AB898" s="415"/>
      <c r="AC898" s="416"/>
      <c r="AD898" s="416"/>
      <c r="AE898" s="416"/>
      <c r="AF898" s="417"/>
      <c r="AG898" s="415"/>
      <c r="AH898" s="416"/>
      <c r="AI898" s="416"/>
      <c r="AJ898" s="416"/>
      <c r="AK898" s="417"/>
      <c r="AL898" s="415"/>
      <c r="AM898" s="416"/>
      <c r="AN898" s="416"/>
      <c r="AO898" s="416"/>
      <c r="AP898" s="417"/>
      <c r="AQ898" s="415"/>
      <c r="AR898" s="416"/>
      <c r="AS898" s="416"/>
      <c r="AT898" s="416"/>
      <c r="AU898" s="417"/>
      <c r="AV898" s="424">
        <f t="shared" si="87"/>
        <v>0</v>
      </c>
      <c r="AW898" s="425"/>
      <c r="AX898" s="425"/>
      <c r="AY898" s="425"/>
      <c r="AZ898" s="426"/>
      <c r="DC898" s="222"/>
      <c r="DD898" s="491">
        <f>ROUND(Setup!$AP$6*AB898,0)</f>
        <v>0</v>
      </c>
      <c r="DE898" s="492"/>
      <c r="DF898" s="492"/>
      <c r="DG898" s="492"/>
      <c r="DH898" s="493"/>
      <c r="DI898" s="491">
        <f>ROUND(Setup!$AP$6*AG898,0)</f>
        <v>0</v>
      </c>
      <c r="DJ898" s="492"/>
      <c r="DK898" s="492"/>
      <c r="DL898" s="492"/>
      <c r="DM898" s="493"/>
      <c r="DN898" s="491">
        <f>ROUND(Setup!$AP$6*AL898,0)</f>
        <v>0</v>
      </c>
      <c r="DO898" s="492"/>
      <c r="DP898" s="492"/>
      <c r="DQ898" s="492"/>
      <c r="DR898" s="493"/>
      <c r="DS898" s="491">
        <f>ROUND(Setup!$AP$6*AQ898,0)</f>
        <v>0</v>
      </c>
      <c r="DT898" s="492"/>
      <c r="DU898" s="492"/>
      <c r="DV898" s="492"/>
      <c r="DW898" s="493"/>
      <c r="DX898" s="490">
        <f t="shared" si="88"/>
        <v>0</v>
      </c>
      <c r="DY898" s="314"/>
      <c r="DZ898" s="314"/>
      <c r="EA898" s="314"/>
      <c r="EB898" s="326"/>
      <c r="EC898" s="222"/>
    </row>
    <row r="899" spans="2:133" ht="15" customHeight="1" x14ac:dyDescent="0.2">
      <c r="B899" s="86" t="str">
        <f t="shared" si="86"/>
        <v/>
      </c>
      <c r="C899" s="255"/>
      <c r="D899" s="439"/>
      <c r="E899" s="440"/>
      <c r="F899" s="440"/>
      <c r="G899" s="440"/>
      <c r="H899" s="440"/>
      <c r="I899" s="440"/>
      <c r="J899" s="440"/>
      <c r="K899" s="440"/>
      <c r="L899" s="440"/>
      <c r="M899" s="440"/>
      <c r="N899" s="440"/>
      <c r="O899" s="440"/>
      <c r="P899" s="440"/>
      <c r="Q899" s="441"/>
      <c r="R899" s="442"/>
      <c r="S899" s="443"/>
      <c r="T899" s="443"/>
      <c r="U899" s="443"/>
      <c r="V899" s="443"/>
      <c r="W899" s="443"/>
      <c r="X899" s="443"/>
      <c r="Y899" s="443"/>
      <c r="Z899" s="443"/>
      <c r="AA899" s="443"/>
      <c r="AB899" s="415"/>
      <c r="AC899" s="416"/>
      <c r="AD899" s="416"/>
      <c r="AE899" s="416"/>
      <c r="AF899" s="417"/>
      <c r="AG899" s="415"/>
      <c r="AH899" s="416"/>
      <c r="AI899" s="416"/>
      <c r="AJ899" s="416"/>
      <c r="AK899" s="417"/>
      <c r="AL899" s="415"/>
      <c r="AM899" s="416"/>
      <c r="AN899" s="416"/>
      <c r="AO899" s="416"/>
      <c r="AP899" s="417"/>
      <c r="AQ899" s="415"/>
      <c r="AR899" s="416"/>
      <c r="AS899" s="416"/>
      <c r="AT899" s="416"/>
      <c r="AU899" s="417"/>
      <c r="AV899" s="424">
        <f t="shared" si="87"/>
        <v>0</v>
      </c>
      <c r="AW899" s="425"/>
      <c r="AX899" s="425"/>
      <c r="AY899" s="425"/>
      <c r="AZ899" s="426"/>
      <c r="DC899" s="222"/>
      <c r="DD899" s="491">
        <f>ROUND(Setup!$AP$6*AB899,0)</f>
        <v>0</v>
      </c>
      <c r="DE899" s="492"/>
      <c r="DF899" s="492"/>
      <c r="DG899" s="492"/>
      <c r="DH899" s="493"/>
      <c r="DI899" s="491">
        <f>ROUND(Setup!$AP$6*AG899,0)</f>
        <v>0</v>
      </c>
      <c r="DJ899" s="492"/>
      <c r="DK899" s="492"/>
      <c r="DL899" s="492"/>
      <c r="DM899" s="493"/>
      <c r="DN899" s="491">
        <f>ROUND(Setup!$AP$6*AL899,0)</f>
        <v>0</v>
      </c>
      <c r="DO899" s="492"/>
      <c r="DP899" s="492"/>
      <c r="DQ899" s="492"/>
      <c r="DR899" s="493"/>
      <c r="DS899" s="491">
        <f>ROUND(Setup!$AP$6*AQ899,0)</f>
        <v>0</v>
      </c>
      <c r="DT899" s="492"/>
      <c r="DU899" s="492"/>
      <c r="DV899" s="492"/>
      <c r="DW899" s="493"/>
      <c r="DX899" s="490">
        <f t="shared" si="88"/>
        <v>0</v>
      </c>
      <c r="DY899" s="314"/>
      <c r="DZ899" s="314"/>
      <c r="EA899" s="314"/>
      <c r="EB899" s="326"/>
      <c r="EC899" s="222"/>
    </row>
    <row r="900" spans="2:133" ht="15" customHeight="1" x14ac:dyDescent="0.2">
      <c r="B900" s="86" t="str">
        <f t="shared" si="86"/>
        <v/>
      </c>
      <c r="C900" s="255"/>
      <c r="D900" s="439"/>
      <c r="E900" s="440"/>
      <c r="F900" s="440"/>
      <c r="G900" s="440"/>
      <c r="H900" s="440"/>
      <c r="I900" s="440"/>
      <c r="J900" s="440"/>
      <c r="K900" s="440"/>
      <c r="L900" s="440"/>
      <c r="M900" s="440"/>
      <c r="N900" s="440"/>
      <c r="O900" s="440"/>
      <c r="P900" s="440"/>
      <c r="Q900" s="441"/>
      <c r="R900" s="442"/>
      <c r="S900" s="443"/>
      <c r="T900" s="443"/>
      <c r="U900" s="443"/>
      <c r="V900" s="443"/>
      <c r="W900" s="443"/>
      <c r="X900" s="443"/>
      <c r="Y900" s="443"/>
      <c r="Z900" s="443"/>
      <c r="AA900" s="443"/>
      <c r="AB900" s="415"/>
      <c r="AC900" s="416"/>
      <c r="AD900" s="416"/>
      <c r="AE900" s="416"/>
      <c r="AF900" s="417"/>
      <c r="AG900" s="415"/>
      <c r="AH900" s="416"/>
      <c r="AI900" s="416"/>
      <c r="AJ900" s="416"/>
      <c r="AK900" s="417"/>
      <c r="AL900" s="415"/>
      <c r="AM900" s="416"/>
      <c r="AN900" s="416"/>
      <c r="AO900" s="416"/>
      <c r="AP900" s="417"/>
      <c r="AQ900" s="415"/>
      <c r="AR900" s="416"/>
      <c r="AS900" s="416"/>
      <c r="AT900" s="416"/>
      <c r="AU900" s="417"/>
      <c r="AV900" s="424">
        <f t="shared" si="87"/>
        <v>0</v>
      </c>
      <c r="AW900" s="425"/>
      <c r="AX900" s="425"/>
      <c r="AY900" s="425"/>
      <c r="AZ900" s="426"/>
      <c r="DC900" s="222"/>
      <c r="DD900" s="491">
        <f>ROUND(Setup!$AP$6*AB900,0)</f>
        <v>0</v>
      </c>
      <c r="DE900" s="492"/>
      <c r="DF900" s="492"/>
      <c r="DG900" s="492"/>
      <c r="DH900" s="493"/>
      <c r="DI900" s="491">
        <f>ROUND(Setup!$AP$6*AG900,0)</f>
        <v>0</v>
      </c>
      <c r="DJ900" s="492"/>
      <c r="DK900" s="492"/>
      <c r="DL900" s="492"/>
      <c r="DM900" s="493"/>
      <c r="DN900" s="491">
        <f>ROUND(Setup!$AP$6*AL900,0)</f>
        <v>0</v>
      </c>
      <c r="DO900" s="492"/>
      <c r="DP900" s="492"/>
      <c r="DQ900" s="492"/>
      <c r="DR900" s="493"/>
      <c r="DS900" s="491">
        <f>ROUND(Setup!$AP$6*AQ900,0)</f>
        <v>0</v>
      </c>
      <c r="DT900" s="492"/>
      <c r="DU900" s="492"/>
      <c r="DV900" s="492"/>
      <c r="DW900" s="493"/>
      <c r="DX900" s="490">
        <f t="shared" si="88"/>
        <v>0</v>
      </c>
      <c r="DY900" s="314"/>
      <c r="DZ900" s="314"/>
      <c r="EA900" s="314"/>
      <c r="EB900" s="326"/>
      <c r="EC900" s="222"/>
    </row>
    <row r="901" spans="2:133" ht="15" customHeight="1" x14ac:dyDescent="0.2">
      <c r="B901" s="86" t="str">
        <f t="shared" si="86"/>
        <v/>
      </c>
      <c r="C901" s="255"/>
      <c r="D901" s="439"/>
      <c r="E901" s="440"/>
      <c r="F901" s="440"/>
      <c r="G901" s="440"/>
      <c r="H901" s="440"/>
      <c r="I901" s="440"/>
      <c r="J901" s="440"/>
      <c r="K901" s="440"/>
      <c r="L901" s="440"/>
      <c r="M901" s="440"/>
      <c r="N901" s="440"/>
      <c r="O901" s="440"/>
      <c r="P901" s="440"/>
      <c r="Q901" s="441"/>
      <c r="R901" s="442"/>
      <c r="S901" s="443"/>
      <c r="T901" s="443"/>
      <c r="U901" s="443"/>
      <c r="V901" s="443"/>
      <c r="W901" s="443"/>
      <c r="X901" s="443"/>
      <c r="Y901" s="443"/>
      <c r="Z901" s="443"/>
      <c r="AA901" s="443"/>
      <c r="AB901" s="415"/>
      <c r="AC901" s="416"/>
      <c r="AD901" s="416"/>
      <c r="AE901" s="416"/>
      <c r="AF901" s="417"/>
      <c r="AG901" s="415"/>
      <c r="AH901" s="416"/>
      <c r="AI901" s="416"/>
      <c r="AJ901" s="416"/>
      <c r="AK901" s="417"/>
      <c r="AL901" s="415"/>
      <c r="AM901" s="416"/>
      <c r="AN901" s="416"/>
      <c r="AO901" s="416"/>
      <c r="AP901" s="417"/>
      <c r="AQ901" s="415"/>
      <c r="AR901" s="416"/>
      <c r="AS901" s="416"/>
      <c r="AT901" s="416"/>
      <c r="AU901" s="417"/>
      <c r="AV901" s="424">
        <f t="shared" si="87"/>
        <v>0</v>
      </c>
      <c r="AW901" s="425"/>
      <c r="AX901" s="425"/>
      <c r="AY901" s="425"/>
      <c r="AZ901" s="426"/>
      <c r="DC901" s="222"/>
      <c r="DD901" s="491">
        <f>ROUND(Setup!$AP$6*AB901,0)</f>
        <v>0</v>
      </c>
      <c r="DE901" s="492"/>
      <c r="DF901" s="492"/>
      <c r="DG901" s="492"/>
      <c r="DH901" s="493"/>
      <c r="DI901" s="491">
        <f>ROUND(Setup!$AP$6*AG901,0)</f>
        <v>0</v>
      </c>
      <c r="DJ901" s="492"/>
      <c r="DK901" s="492"/>
      <c r="DL901" s="492"/>
      <c r="DM901" s="493"/>
      <c r="DN901" s="491">
        <f>ROUND(Setup!$AP$6*AL901,0)</f>
        <v>0</v>
      </c>
      <c r="DO901" s="492"/>
      <c r="DP901" s="492"/>
      <c r="DQ901" s="492"/>
      <c r="DR901" s="493"/>
      <c r="DS901" s="491">
        <f>ROUND(Setup!$AP$6*AQ901,0)</f>
        <v>0</v>
      </c>
      <c r="DT901" s="492"/>
      <c r="DU901" s="492"/>
      <c r="DV901" s="492"/>
      <c r="DW901" s="493"/>
      <c r="DX901" s="490">
        <f t="shared" si="88"/>
        <v>0</v>
      </c>
      <c r="DY901" s="314"/>
      <c r="DZ901" s="314"/>
      <c r="EA901" s="314"/>
      <c r="EB901" s="326"/>
      <c r="EC901" s="222"/>
    </row>
    <row r="902" spans="2:133" ht="15" customHeight="1" x14ac:dyDescent="0.2">
      <c r="B902" s="86" t="str">
        <f t="shared" si="86"/>
        <v/>
      </c>
      <c r="C902" s="255"/>
      <c r="D902" s="439"/>
      <c r="E902" s="440"/>
      <c r="F902" s="440"/>
      <c r="G902" s="440"/>
      <c r="H902" s="440"/>
      <c r="I902" s="440"/>
      <c r="J902" s="440"/>
      <c r="K902" s="440"/>
      <c r="L902" s="440"/>
      <c r="M902" s="440"/>
      <c r="N902" s="440"/>
      <c r="O902" s="440"/>
      <c r="P902" s="440"/>
      <c r="Q902" s="441"/>
      <c r="R902" s="442"/>
      <c r="S902" s="443"/>
      <c r="T902" s="443"/>
      <c r="U902" s="443"/>
      <c r="V902" s="443"/>
      <c r="W902" s="443"/>
      <c r="X902" s="443"/>
      <c r="Y902" s="443"/>
      <c r="Z902" s="443"/>
      <c r="AA902" s="443"/>
      <c r="AB902" s="415"/>
      <c r="AC902" s="416"/>
      <c r="AD902" s="416"/>
      <c r="AE902" s="416"/>
      <c r="AF902" s="417"/>
      <c r="AG902" s="415"/>
      <c r="AH902" s="416"/>
      <c r="AI902" s="416"/>
      <c r="AJ902" s="416"/>
      <c r="AK902" s="417"/>
      <c r="AL902" s="415"/>
      <c r="AM902" s="416"/>
      <c r="AN902" s="416"/>
      <c r="AO902" s="416"/>
      <c r="AP902" s="417"/>
      <c r="AQ902" s="415"/>
      <c r="AR902" s="416"/>
      <c r="AS902" s="416"/>
      <c r="AT902" s="416"/>
      <c r="AU902" s="417"/>
      <c r="AV902" s="424">
        <f t="shared" si="87"/>
        <v>0</v>
      </c>
      <c r="AW902" s="425"/>
      <c r="AX902" s="425"/>
      <c r="AY902" s="425"/>
      <c r="AZ902" s="426"/>
      <c r="DC902" s="222"/>
      <c r="DD902" s="491">
        <f>ROUND(Setup!$AP$6*AB902,0)</f>
        <v>0</v>
      </c>
      <c r="DE902" s="492"/>
      <c r="DF902" s="492"/>
      <c r="DG902" s="492"/>
      <c r="DH902" s="493"/>
      <c r="DI902" s="491">
        <f>ROUND(Setup!$AP$6*AG902,0)</f>
        <v>0</v>
      </c>
      <c r="DJ902" s="492"/>
      <c r="DK902" s="492"/>
      <c r="DL902" s="492"/>
      <c r="DM902" s="493"/>
      <c r="DN902" s="491">
        <f>ROUND(Setup!$AP$6*AL902,0)</f>
        <v>0</v>
      </c>
      <c r="DO902" s="492"/>
      <c r="DP902" s="492"/>
      <c r="DQ902" s="492"/>
      <c r="DR902" s="493"/>
      <c r="DS902" s="491">
        <f>ROUND(Setup!$AP$6*AQ902,0)</f>
        <v>0</v>
      </c>
      <c r="DT902" s="492"/>
      <c r="DU902" s="492"/>
      <c r="DV902" s="492"/>
      <c r="DW902" s="493"/>
      <c r="DX902" s="490">
        <f t="shared" si="88"/>
        <v>0</v>
      </c>
      <c r="DY902" s="314"/>
      <c r="DZ902" s="314"/>
      <c r="EA902" s="314"/>
      <c r="EB902" s="326"/>
      <c r="EC902" s="222"/>
    </row>
    <row r="903" spans="2:133" ht="15" customHeight="1" x14ac:dyDescent="0.2">
      <c r="B903" s="86" t="str">
        <f t="shared" si="86"/>
        <v/>
      </c>
      <c r="C903" s="255"/>
      <c r="D903" s="439"/>
      <c r="E903" s="440"/>
      <c r="F903" s="440"/>
      <c r="G903" s="440"/>
      <c r="H903" s="440"/>
      <c r="I903" s="440"/>
      <c r="J903" s="440"/>
      <c r="K903" s="440"/>
      <c r="L903" s="440"/>
      <c r="M903" s="440"/>
      <c r="N903" s="440"/>
      <c r="O903" s="440"/>
      <c r="P903" s="440"/>
      <c r="Q903" s="441"/>
      <c r="R903" s="442"/>
      <c r="S903" s="443"/>
      <c r="T903" s="443"/>
      <c r="U903" s="443"/>
      <c r="V903" s="443"/>
      <c r="W903" s="443"/>
      <c r="X903" s="443"/>
      <c r="Y903" s="443"/>
      <c r="Z903" s="443"/>
      <c r="AA903" s="443"/>
      <c r="AB903" s="415"/>
      <c r="AC903" s="416"/>
      <c r="AD903" s="416"/>
      <c r="AE903" s="416"/>
      <c r="AF903" s="417"/>
      <c r="AG903" s="415"/>
      <c r="AH903" s="416"/>
      <c r="AI903" s="416"/>
      <c r="AJ903" s="416"/>
      <c r="AK903" s="417"/>
      <c r="AL903" s="415"/>
      <c r="AM903" s="416"/>
      <c r="AN903" s="416"/>
      <c r="AO903" s="416"/>
      <c r="AP903" s="417"/>
      <c r="AQ903" s="415"/>
      <c r="AR903" s="416"/>
      <c r="AS903" s="416"/>
      <c r="AT903" s="416"/>
      <c r="AU903" s="417"/>
      <c r="AV903" s="424">
        <f t="shared" si="87"/>
        <v>0</v>
      </c>
      <c r="AW903" s="425"/>
      <c r="AX903" s="425"/>
      <c r="AY903" s="425"/>
      <c r="AZ903" s="426"/>
      <c r="DC903" s="222"/>
      <c r="DD903" s="491">
        <f>ROUND(Setup!$AP$6*AB903,0)</f>
        <v>0</v>
      </c>
      <c r="DE903" s="492"/>
      <c r="DF903" s="492"/>
      <c r="DG903" s="492"/>
      <c r="DH903" s="493"/>
      <c r="DI903" s="491">
        <f>ROUND(Setup!$AP$6*AG903,0)</f>
        <v>0</v>
      </c>
      <c r="DJ903" s="492"/>
      <c r="DK903" s="492"/>
      <c r="DL903" s="492"/>
      <c r="DM903" s="493"/>
      <c r="DN903" s="491">
        <f>ROUND(Setup!$AP$6*AL903,0)</f>
        <v>0</v>
      </c>
      <c r="DO903" s="492"/>
      <c r="DP903" s="492"/>
      <c r="DQ903" s="492"/>
      <c r="DR903" s="493"/>
      <c r="DS903" s="491">
        <f>ROUND(Setup!$AP$6*AQ903,0)</f>
        <v>0</v>
      </c>
      <c r="DT903" s="492"/>
      <c r="DU903" s="492"/>
      <c r="DV903" s="492"/>
      <c r="DW903" s="493"/>
      <c r="DX903" s="490">
        <f t="shared" si="88"/>
        <v>0</v>
      </c>
      <c r="DY903" s="314"/>
      <c r="DZ903" s="314"/>
      <c r="EA903" s="314"/>
      <c r="EB903" s="326"/>
      <c r="EC903" s="222"/>
    </row>
    <row r="904" spans="2:133" ht="15" customHeight="1" x14ac:dyDescent="0.2">
      <c r="B904" s="86" t="str">
        <f t="shared" si="86"/>
        <v/>
      </c>
      <c r="C904" s="255"/>
      <c r="D904" s="439"/>
      <c r="E904" s="440"/>
      <c r="F904" s="440"/>
      <c r="G904" s="440"/>
      <c r="H904" s="440"/>
      <c r="I904" s="440"/>
      <c r="J904" s="440"/>
      <c r="K904" s="440"/>
      <c r="L904" s="440"/>
      <c r="M904" s="440"/>
      <c r="N904" s="440"/>
      <c r="O904" s="440"/>
      <c r="P904" s="440"/>
      <c r="Q904" s="441"/>
      <c r="R904" s="442"/>
      <c r="S904" s="443"/>
      <c r="T904" s="443"/>
      <c r="U904" s="443"/>
      <c r="V904" s="443"/>
      <c r="W904" s="443"/>
      <c r="X904" s="443"/>
      <c r="Y904" s="443"/>
      <c r="Z904" s="443"/>
      <c r="AA904" s="443"/>
      <c r="AB904" s="415"/>
      <c r="AC904" s="416"/>
      <c r="AD904" s="416"/>
      <c r="AE904" s="416"/>
      <c r="AF904" s="417"/>
      <c r="AG904" s="415"/>
      <c r="AH904" s="416"/>
      <c r="AI904" s="416"/>
      <c r="AJ904" s="416"/>
      <c r="AK904" s="417"/>
      <c r="AL904" s="415"/>
      <c r="AM904" s="416"/>
      <c r="AN904" s="416"/>
      <c r="AO904" s="416"/>
      <c r="AP904" s="417"/>
      <c r="AQ904" s="415"/>
      <c r="AR904" s="416"/>
      <c r="AS904" s="416"/>
      <c r="AT904" s="416"/>
      <c r="AU904" s="417"/>
      <c r="AV904" s="424">
        <f t="shared" si="87"/>
        <v>0</v>
      </c>
      <c r="AW904" s="425"/>
      <c r="AX904" s="425"/>
      <c r="AY904" s="425"/>
      <c r="AZ904" s="426"/>
      <c r="DC904" s="222"/>
      <c r="DD904" s="491">
        <f>ROUND(Setup!$AP$6*AB904,0)</f>
        <v>0</v>
      </c>
      <c r="DE904" s="492"/>
      <c r="DF904" s="492"/>
      <c r="DG904" s="492"/>
      <c r="DH904" s="493"/>
      <c r="DI904" s="491">
        <f>ROUND(Setup!$AP$6*AG904,0)</f>
        <v>0</v>
      </c>
      <c r="DJ904" s="492"/>
      <c r="DK904" s="492"/>
      <c r="DL904" s="492"/>
      <c r="DM904" s="493"/>
      <c r="DN904" s="491">
        <f>ROUND(Setup!$AP$6*AL904,0)</f>
        <v>0</v>
      </c>
      <c r="DO904" s="492"/>
      <c r="DP904" s="492"/>
      <c r="DQ904" s="492"/>
      <c r="DR904" s="493"/>
      <c r="DS904" s="491">
        <f>ROUND(Setup!$AP$6*AQ904,0)</f>
        <v>0</v>
      </c>
      <c r="DT904" s="492"/>
      <c r="DU904" s="492"/>
      <c r="DV904" s="492"/>
      <c r="DW904" s="493"/>
      <c r="DX904" s="490">
        <f t="shared" si="88"/>
        <v>0</v>
      </c>
      <c r="DY904" s="314"/>
      <c r="DZ904" s="314"/>
      <c r="EA904" s="314"/>
      <c r="EB904" s="326"/>
      <c r="EC904" s="222"/>
    </row>
    <row r="905" spans="2:133" ht="15" customHeight="1" x14ac:dyDescent="0.2">
      <c r="B905" s="86" t="str">
        <f t="shared" si="86"/>
        <v/>
      </c>
      <c r="C905" s="255"/>
      <c r="D905" s="439"/>
      <c r="E905" s="440"/>
      <c r="F905" s="440"/>
      <c r="G905" s="440"/>
      <c r="H905" s="440"/>
      <c r="I905" s="440"/>
      <c r="J905" s="440"/>
      <c r="K905" s="440"/>
      <c r="L905" s="440"/>
      <c r="M905" s="440"/>
      <c r="N905" s="440"/>
      <c r="O905" s="440"/>
      <c r="P905" s="440"/>
      <c r="Q905" s="441"/>
      <c r="R905" s="442"/>
      <c r="S905" s="443"/>
      <c r="T905" s="443"/>
      <c r="U905" s="443"/>
      <c r="V905" s="443"/>
      <c r="W905" s="443"/>
      <c r="X905" s="443"/>
      <c r="Y905" s="443"/>
      <c r="Z905" s="443"/>
      <c r="AA905" s="443"/>
      <c r="AB905" s="415"/>
      <c r="AC905" s="416"/>
      <c r="AD905" s="416"/>
      <c r="AE905" s="416"/>
      <c r="AF905" s="417"/>
      <c r="AG905" s="415"/>
      <c r="AH905" s="416"/>
      <c r="AI905" s="416"/>
      <c r="AJ905" s="416"/>
      <c r="AK905" s="417"/>
      <c r="AL905" s="415"/>
      <c r="AM905" s="416"/>
      <c r="AN905" s="416"/>
      <c r="AO905" s="416"/>
      <c r="AP905" s="417"/>
      <c r="AQ905" s="415"/>
      <c r="AR905" s="416"/>
      <c r="AS905" s="416"/>
      <c r="AT905" s="416"/>
      <c r="AU905" s="417"/>
      <c r="AV905" s="424">
        <f t="shared" si="87"/>
        <v>0</v>
      </c>
      <c r="AW905" s="425"/>
      <c r="AX905" s="425"/>
      <c r="AY905" s="425"/>
      <c r="AZ905" s="426"/>
      <c r="DC905" s="222"/>
      <c r="DD905" s="491">
        <f>ROUND(Setup!$AP$6*AB905,0)</f>
        <v>0</v>
      </c>
      <c r="DE905" s="492"/>
      <c r="DF905" s="492"/>
      <c r="DG905" s="492"/>
      <c r="DH905" s="493"/>
      <c r="DI905" s="491">
        <f>ROUND(Setup!$AP$6*AG905,0)</f>
        <v>0</v>
      </c>
      <c r="DJ905" s="492"/>
      <c r="DK905" s="492"/>
      <c r="DL905" s="492"/>
      <c r="DM905" s="493"/>
      <c r="DN905" s="491">
        <f>ROUND(Setup!$AP$6*AL905,0)</f>
        <v>0</v>
      </c>
      <c r="DO905" s="492"/>
      <c r="DP905" s="492"/>
      <c r="DQ905" s="492"/>
      <c r="DR905" s="493"/>
      <c r="DS905" s="491">
        <f>ROUND(Setup!$AP$6*AQ905,0)</f>
        <v>0</v>
      </c>
      <c r="DT905" s="492"/>
      <c r="DU905" s="492"/>
      <c r="DV905" s="492"/>
      <c r="DW905" s="493"/>
      <c r="DX905" s="490">
        <f t="shared" si="88"/>
        <v>0</v>
      </c>
      <c r="DY905" s="314"/>
      <c r="DZ905" s="314"/>
      <c r="EA905" s="314"/>
      <c r="EB905" s="326"/>
      <c r="EC905" s="222"/>
    </row>
    <row r="906" spans="2:133" ht="15" customHeight="1" x14ac:dyDescent="0.2">
      <c r="B906" s="86" t="str">
        <f t="shared" si="86"/>
        <v/>
      </c>
      <c r="C906" s="255"/>
      <c r="D906" s="439"/>
      <c r="E906" s="440"/>
      <c r="F906" s="440"/>
      <c r="G906" s="440"/>
      <c r="H906" s="440"/>
      <c r="I906" s="440"/>
      <c r="J906" s="440"/>
      <c r="K906" s="440"/>
      <c r="L906" s="440"/>
      <c r="M906" s="440"/>
      <c r="N906" s="440"/>
      <c r="O906" s="440"/>
      <c r="P906" s="440"/>
      <c r="Q906" s="441"/>
      <c r="R906" s="442"/>
      <c r="S906" s="443"/>
      <c r="T906" s="443"/>
      <c r="U906" s="443"/>
      <c r="V906" s="443"/>
      <c r="W906" s="443"/>
      <c r="X906" s="443"/>
      <c r="Y906" s="443"/>
      <c r="Z906" s="443"/>
      <c r="AA906" s="443"/>
      <c r="AB906" s="415"/>
      <c r="AC906" s="416"/>
      <c r="AD906" s="416"/>
      <c r="AE906" s="416"/>
      <c r="AF906" s="417"/>
      <c r="AG906" s="415"/>
      <c r="AH906" s="416"/>
      <c r="AI906" s="416"/>
      <c r="AJ906" s="416"/>
      <c r="AK906" s="417"/>
      <c r="AL906" s="415"/>
      <c r="AM906" s="416"/>
      <c r="AN906" s="416"/>
      <c r="AO906" s="416"/>
      <c r="AP906" s="417"/>
      <c r="AQ906" s="415"/>
      <c r="AR906" s="416"/>
      <c r="AS906" s="416"/>
      <c r="AT906" s="416"/>
      <c r="AU906" s="417"/>
      <c r="AV906" s="424">
        <f t="shared" si="87"/>
        <v>0</v>
      </c>
      <c r="AW906" s="425"/>
      <c r="AX906" s="425"/>
      <c r="AY906" s="425"/>
      <c r="AZ906" s="426"/>
      <c r="DC906" s="222"/>
      <c r="DD906" s="491">
        <f>ROUND(Setup!$AP$6*AB906,0)</f>
        <v>0</v>
      </c>
      <c r="DE906" s="492"/>
      <c r="DF906" s="492"/>
      <c r="DG906" s="492"/>
      <c r="DH906" s="493"/>
      <c r="DI906" s="491">
        <f>ROUND(Setup!$AP$6*AG906,0)</f>
        <v>0</v>
      </c>
      <c r="DJ906" s="492"/>
      <c r="DK906" s="492"/>
      <c r="DL906" s="492"/>
      <c r="DM906" s="493"/>
      <c r="DN906" s="491">
        <f>ROUND(Setup!$AP$6*AL906,0)</f>
        <v>0</v>
      </c>
      <c r="DO906" s="492"/>
      <c r="DP906" s="492"/>
      <c r="DQ906" s="492"/>
      <c r="DR906" s="493"/>
      <c r="DS906" s="491">
        <f>ROUND(Setup!$AP$6*AQ906,0)</f>
        <v>0</v>
      </c>
      <c r="DT906" s="492"/>
      <c r="DU906" s="492"/>
      <c r="DV906" s="492"/>
      <c r="DW906" s="493"/>
      <c r="DX906" s="490">
        <f t="shared" si="88"/>
        <v>0</v>
      </c>
      <c r="DY906" s="314"/>
      <c r="DZ906" s="314"/>
      <c r="EA906" s="314"/>
      <c r="EB906" s="326"/>
      <c r="EC906" s="222"/>
    </row>
    <row r="907" spans="2:133" ht="15" customHeight="1" x14ac:dyDescent="0.2">
      <c r="B907" s="86" t="str">
        <f t="shared" si="86"/>
        <v/>
      </c>
      <c r="C907" s="255"/>
      <c r="D907" s="439"/>
      <c r="E907" s="440"/>
      <c r="F907" s="440"/>
      <c r="G907" s="440"/>
      <c r="H907" s="440"/>
      <c r="I907" s="440"/>
      <c r="J907" s="440"/>
      <c r="K907" s="440"/>
      <c r="L907" s="440"/>
      <c r="M907" s="440"/>
      <c r="N907" s="440"/>
      <c r="O907" s="440"/>
      <c r="P907" s="440"/>
      <c r="Q907" s="441"/>
      <c r="R907" s="442"/>
      <c r="S907" s="443"/>
      <c r="T907" s="443"/>
      <c r="U907" s="443"/>
      <c r="V907" s="443"/>
      <c r="W907" s="443"/>
      <c r="X907" s="443"/>
      <c r="Y907" s="443"/>
      <c r="Z907" s="443"/>
      <c r="AA907" s="443"/>
      <c r="AB907" s="415"/>
      <c r="AC907" s="416"/>
      <c r="AD907" s="416"/>
      <c r="AE907" s="416"/>
      <c r="AF907" s="417"/>
      <c r="AG907" s="415"/>
      <c r="AH907" s="416"/>
      <c r="AI907" s="416"/>
      <c r="AJ907" s="416"/>
      <c r="AK907" s="417"/>
      <c r="AL907" s="415"/>
      <c r="AM907" s="416"/>
      <c r="AN907" s="416"/>
      <c r="AO907" s="416"/>
      <c r="AP907" s="417"/>
      <c r="AQ907" s="415"/>
      <c r="AR907" s="416"/>
      <c r="AS907" s="416"/>
      <c r="AT907" s="416"/>
      <c r="AU907" s="417"/>
      <c r="AV907" s="424">
        <f t="shared" si="87"/>
        <v>0</v>
      </c>
      <c r="AW907" s="425"/>
      <c r="AX907" s="425"/>
      <c r="AY907" s="425"/>
      <c r="AZ907" s="426"/>
      <c r="DC907" s="222"/>
      <c r="DD907" s="491">
        <f>ROUND(Setup!$AP$6*AB907,0)</f>
        <v>0</v>
      </c>
      <c r="DE907" s="492"/>
      <c r="DF907" s="492"/>
      <c r="DG907" s="492"/>
      <c r="DH907" s="493"/>
      <c r="DI907" s="491">
        <f>ROUND(Setup!$AP$6*AG907,0)</f>
        <v>0</v>
      </c>
      <c r="DJ907" s="492"/>
      <c r="DK907" s="492"/>
      <c r="DL907" s="492"/>
      <c r="DM907" s="493"/>
      <c r="DN907" s="491">
        <f>ROUND(Setup!$AP$6*AL907,0)</f>
        <v>0</v>
      </c>
      <c r="DO907" s="492"/>
      <c r="DP907" s="492"/>
      <c r="DQ907" s="492"/>
      <c r="DR907" s="493"/>
      <c r="DS907" s="491">
        <f>ROUND(Setup!$AP$6*AQ907,0)</f>
        <v>0</v>
      </c>
      <c r="DT907" s="492"/>
      <c r="DU907" s="492"/>
      <c r="DV907" s="492"/>
      <c r="DW907" s="493"/>
      <c r="DX907" s="490">
        <f t="shared" si="88"/>
        <v>0</v>
      </c>
      <c r="DY907" s="314"/>
      <c r="DZ907" s="314"/>
      <c r="EA907" s="314"/>
      <c r="EB907" s="326"/>
      <c r="EC907" s="222"/>
    </row>
    <row r="908" spans="2:133" ht="15" customHeight="1" x14ac:dyDescent="0.2">
      <c r="B908" s="86" t="str">
        <f t="shared" si="86"/>
        <v/>
      </c>
      <c r="C908" s="255"/>
      <c r="D908" s="439"/>
      <c r="E908" s="440"/>
      <c r="F908" s="440"/>
      <c r="G908" s="440"/>
      <c r="H908" s="440"/>
      <c r="I908" s="440"/>
      <c r="J908" s="440"/>
      <c r="K908" s="440"/>
      <c r="L908" s="440"/>
      <c r="M908" s="440"/>
      <c r="N908" s="440"/>
      <c r="O908" s="440"/>
      <c r="P908" s="440"/>
      <c r="Q908" s="441"/>
      <c r="R908" s="442"/>
      <c r="S908" s="443"/>
      <c r="T908" s="443"/>
      <c r="U908" s="443"/>
      <c r="V908" s="443"/>
      <c r="W908" s="443"/>
      <c r="X908" s="443"/>
      <c r="Y908" s="443"/>
      <c r="Z908" s="443"/>
      <c r="AA908" s="443"/>
      <c r="AB908" s="415"/>
      <c r="AC908" s="416"/>
      <c r="AD908" s="416"/>
      <c r="AE908" s="416"/>
      <c r="AF908" s="417"/>
      <c r="AG908" s="415"/>
      <c r="AH908" s="416"/>
      <c r="AI908" s="416"/>
      <c r="AJ908" s="416"/>
      <c r="AK908" s="417"/>
      <c r="AL908" s="415"/>
      <c r="AM908" s="416"/>
      <c r="AN908" s="416"/>
      <c r="AO908" s="416"/>
      <c r="AP908" s="417"/>
      <c r="AQ908" s="415"/>
      <c r="AR908" s="416"/>
      <c r="AS908" s="416"/>
      <c r="AT908" s="416"/>
      <c r="AU908" s="417"/>
      <c r="AV908" s="424">
        <f t="shared" si="87"/>
        <v>0</v>
      </c>
      <c r="AW908" s="425"/>
      <c r="AX908" s="425"/>
      <c r="AY908" s="425"/>
      <c r="AZ908" s="426"/>
      <c r="DC908" s="222"/>
      <c r="DD908" s="491">
        <f>ROUND(Setup!$AP$6*AB908,0)</f>
        <v>0</v>
      </c>
      <c r="DE908" s="492"/>
      <c r="DF908" s="492"/>
      <c r="DG908" s="492"/>
      <c r="DH908" s="493"/>
      <c r="DI908" s="491">
        <f>ROUND(Setup!$AP$6*AG908,0)</f>
        <v>0</v>
      </c>
      <c r="DJ908" s="492"/>
      <c r="DK908" s="492"/>
      <c r="DL908" s="492"/>
      <c r="DM908" s="493"/>
      <c r="DN908" s="491">
        <f>ROUND(Setup!$AP$6*AL908,0)</f>
        <v>0</v>
      </c>
      <c r="DO908" s="492"/>
      <c r="DP908" s="492"/>
      <c r="DQ908" s="492"/>
      <c r="DR908" s="493"/>
      <c r="DS908" s="491">
        <f>ROUND(Setup!$AP$6*AQ908,0)</f>
        <v>0</v>
      </c>
      <c r="DT908" s="492"/>
      <c r="DU908" s="492"/>
      <c r="DV908" s="492"/>
      <c r="DW908" s="493"/>
      <c r="DX908" s="490">
        <f t="shared" si="88"/>
        <v>0</v>
      </c>
      <c r="DY908" s="314"/>
      <c r="DZ908" s="314"/>
      <c r="EA908" s="314"/>
      <c r="EB908" s="326"/>
      <c r="EC908" s="222"/>
    </row>
    <row r="909" spans="2:133" ht="15" customHeight="1" x14ac:dyDescent="0.2">
      <c r="B909" s="86" t="str">
        <f t="shared" si="86"/>
        <v/>
      </c>
      <c r="C909" s="255"/>
      <c r="D909" s="439"/>
      <c r="E909" s="440"/>
      <c r="F909" s="440"/>
      <c r="G909" s="440"/>
      <c r="H909" s="440"/>
      <c r="I909" s="440"/>
      <c r="J909" s="440"/>
      <c r="K909" s="440"/>
      <c r="L909" s="440"/>
      <c r="M909" s="440"/>
      <c r="N909" s="440"/>
      <c r="O909" s="440"/>
      <c r="P909" s="440"/>
      <c r="Q909" s="441"/>
      <c r="R909" s="442"/>
      <c r="S909" s="443"/>
      <c r="T909" s="443"/>
      <c r="U909" s="443"/>
      <c r="V909" s="443"/>
      <c r="W909" s="443"/>
      <c r="X909" s="443"/>
      <c r="Y909" s="443"/>
      <c r="Z909" s="443"/>
      <c r="AA909" s="443"/>
      <c r="AB909" s="415"/>
      <c r="AC909" s="416"/>
      <c r="AD909" s="416"/>
      <c r="AE909" s="416"/>
      <c r="AF909" s="417"/>
      <c r="AG909" s="415"/>
      <c r="AH909" s="416"/>
      <c r="AI909" s="416"/>
      <c r="AJ909" s="416"/>
      <c r="AK909" s="417"/>
      <c r="AL909" s="415"/>
      <c r="AM909" s="416"/>
      <c r="AN909" s="416"/>
      <c r="AO909" s="416"/>
      <c r="AP909" s="417"/>
      <c r="AQ909" s="415"/>
      <c r="AR909" s="416"/>
      <c r="AS909" s="416"/>
      <c r="AT909" s="416"/>
      <c r="AU909" s="417"/>
      <c r="AV909" s="424">
        <f t="shared" si="87"/>
        <v>0</v>
      </c>
      <c r="AW909" s="425"/>
      <c r="AX909" s="425"/>
      <c r="AY909" s="425"/>
      <c r="AZ909" s="426"/>
      <c r="DC909" s="222"/>
      <c r="DD909" s="491">
        <f>ROUND(Setup!$AP$6*AB909,0)</f>
        <v>0</v>
      </c>
      <c r="DE909" s="492"/>
      <c r="DF909" s="492"/>
      <c r="DG909" s="492"/>
      <c r="DH909" s="493"/>
      <c r="DI909" s="491">
        <f>ROUND(Setup!$AP$6*AG909,0)</f>
        <v>0</v>
      </c>
      <c r="DJ909" s="492"/>
      <c r="DK909" s="492"/>
      <c r="DL909" s="492"/>
      <c r="DM909" s="493"/>
      <c r="DN909" s="491">
        <f>ROUND(Setup!$AP$6*AL909,0)</f>
        <v>0</v>
      </c>
      <c r="DO909" s="492"/>
      <c r="DP909" s="492"/>
      <c r="DQ909" s="492"/>
      <c r="DR909" s="493"/>
      <c r="DS909" s="491">
        <f>ROUND(Setup!$AP$6*AQ909,0)</f>
        <v>0</v>
      </c>
      <c r="DT909" s="492"/>
      <c r="DU909" s="492"/>
      <c r="DV909" s="492"/>
      <c r="DW909" s="493"/>
      <c r="DX909" s="490">
        <f t="shared" si="88"/>
        <v>0</v>
      </c>
      <c r="DY909" s="314"/>
      <c r="DZ909" s="314"/>
      <c r="EA909" s="314"/>
      <c r="EB909" s="326"/>
      <c r="EC909" s="222"/>
    </row>
    <row r="910" spans="2:133" ht="15" customHeight="1" x14ac:dyDescent="0.2">
      <c r="B910" s="86" t="str">
        <f t="shared" si="86"/>
        <v/>
      </c>
      <c r="C910" s="255"/>
      <c r="D910" s="439"/>
      <c r="E910" s="440"/>
      <c r="F910" s="440"/>
      <c r="G910" s="440"/>
      <c r="H910" s="440"/>
      <c r="I910" s="440"/>
      <c r="J910" s="440"/>
      <c r="K910" s="440"/>
      <c r="L910" s="440"/>
      <c r="M910" s="440"/>
      <c r="N910" s="440"/>
      <c r="O910" s="440"/>
      <c r="P910" s="440"/>
      <c r="Q910" s="441"/>
      <c r="R910" s="442"/>
      <c r="S910" s="443"/>
      <c r="T910" s="443"/>
      <c r="U910" s="443"/>
      <c r="V910" s="443"/>
      <c r="W910" s="443"/>
      <c r="X910" s="443"/>
      <c r="Y910" s="443"/>
      <c r="Z910" s="443"/>
      <c r="AA910" s="443"/>
      <c r="AB910" s="415"/>
      <c r="AC910" s="416"/>
      <c r="AD910" s="416"/>
      <c r="AE910" s="416"/>
      <c r="AF910" s="417"/>
      <c r="AG910" s="415"/>
      <c r="AH910" s="416"/>
      <c r="AI910" s="416"/>
      <c r="AJ910" s="416"/>
      <c r="AK910" s="417"/>
      <c r="AL910" s="415"/>
      <c r="AM910" s="416"/>
      <c r="AN910" s="416"/>
      <c r="AO910" s="416"/>
      <c r="AP910" s="417"/>
      <c r="AQ910" s="415"/>
      <c r="AR910" s="416"/>
      <c r="AS910" s="416"/>
      <c r="AT910" s="416"/>
      <c r="AU910" s="417"/>
      <c r="AV910" s="424">
        <f t="shared" si="87"/>
        <v>0</v>
      </c>
      <c r="AW910" s="425"/>
      <c r="AX910" s="425"/>
      <c r="AY910" s="425"/>
      <c r="AZ910" s="426"/>
      <c r="DC910" s="222"/>
      <c r="DD910" s="491">
        <f>ROUND(Setup!$AP$6*AB910,0)</f>
        <v>0</v>
      </c>
      <c r="DE910" s="492"/>
      <c r="DF910" s="492"/>
      <c r="DG910" s="492"/>
      <c r="DH910" s="493"/>
      <c r="DI910" s="491">
        <f>ROUND(Setup!$AP$6*AG910,0)</f>
        <v>0</v>
      </c>
      <c r="DJ910" s="492"/>
      <c r="DK910" s="492"/>
      <c r="DL910" s="492"/>
      <c r="DM910" s="493"/>
      <c r="DN910" s="491">
        <f>ROUND(Setup!$AP$6*AL910,0)</f>
        <v>0</v>
      </c>
      <c r="DO910" s="492"/>
      <c r="DP910" s="492"/>
      <c r="DQ910" s="492"/>
      <c r="DR910" s="493"/>
      <c r="DS910" s="491">
        <f>ROUND(Setup!$AP$6*AQ910,0)</f>
        <v>0</v>
      </c>
      <c r="DT910" s="492"/>
      <c r="DU910" s="492"/>
      <c r="DV910" s="492"/>
      <c r="DW910" s="493"/>
      <c r="DX910" s="490">
        <f t="shared" si="88"/>
        <v>0</v>
      </c>
      <c r="DY910" s="314"/>
      <c r="DZ910" s="314"/>
      <c r="EA910" s="314"/>
      <c r="EB910" s="326"/>
      <c r="EC910" s="222"/>
    </row>
    <row r="911" spans="2:133" ht="15" customHeight="1" x14ac:dyDescent="0.2">
      <c r="B911" s="86" t="str">
        <f t="shared" si="86"/>
        <v/>
      </c>
      <c r="C911" s="255"/>
      <c r="D911" s="439"/>
      <c r="E911" s="440"/>
      <c r="F911" s="440"/>
      <c r="G911" s="440"/>
      <c r="H911" s="440"/>
      <c r="I911" s="440"/>
      <c r="J911" s="440"/>
      <c r="K911" s="440"/>
      <c r="L911" s="440"/>
      <c r="M911" s="440"/>
      <c r="N911" s="440"/>
      <c r="O911" s="440"/>
      <c r="P911" s="440"/>
      <c r="Q911" s="441"/>
      <c r="R911" s="442"/>
      <c r="S911" s="443"/>
      <c r="T911" s="443"/>
      <c r="U911" s="443"/>
      <c r="V911" s="443"/>
      <c r="W911" s="443"/>
      <c r="X911" s="443"/>
      <c r="Y911" s="443"/>
      <c r="Z911" s="443"/>
      <c r="AA911" s="443"/>
      <c r="AB911" s="415"/>
      <c r="AC911" s="416"/>
      <c r="AD911" s="416"/>
      <c r="AE911" s="416"/>
      <c r="AF911" s="417"/>
      <c r="AG911" s="415"/>
      <c r="AH911" s="416"/>
      <c r="AI911" s="416"/>
      <c r="AJ911" s="416"/>
      <c r="AK911" s="417"/>
      <c r="AL911" s="415"/>
      <c r="AM911" s="416"/>
      <c r="AN911" s="416"/>
      <c r="AO911" s="416"/>
      <c r="AP911" s="417"/>
      <c r="AQ911" s="415"/>
      <c r="AR911" s="416"/>
      <c r="AS911" s="416"/>
      <c r="AT911" s="416"/>
      <c r="AU911" s="417"/>
      <c r="AV911" s="424">
        <f t="shared" si="87"/>
        <v>0</v>
      </c>
      <c r="AW911" s="425"/>
      <c r="AX911" s="425"/>
      <c r="AY911" s="425"/>
      <c r="AZ911" s="426"/>
      <c r="DC911" s="222"/>
      <c r="DD911" s="491">
        <f>ROUND(Setup!$AP$6*AB911,0)</f>
        <v>0</v>
      </c>
      <c r="DE911" s="492"/>
      <c r="DF911" s="492"/>
      <c r="DG911" s="492"/>
      <c r="DH911" s="493"/>
      <c r="DI911" s="491">
        <f>ROUND(Setup!$AP$6*AG911,0)</f>
        <v>0</v>
      </c>
      <c r="DJ911" s="492"/>
      <c r="DK911" s="492"/>
      <c r="DL911" s="492"/>
      <c r="DM911" s="493"/>
      <c r="DN911" s="491">
        <f>ROUND(Setup!$AP$6*AL911,0)</f>
        <v>0</v>
      </c>
      <c r="DO911" s="492"/>
      <c r="DP911" s="492"/>
      <c r="DQ911" s="492"/>
      <c r="DR911" s="493"/>
      <c r="DS911" s="491">
        <f>ROUND(Setup!$AP$6*AQ911,0)</f>
        <v>0</v>
      </c>
      <c r="DT911" s="492"/>
      <c r="DU911" s="492"/>
      <c r="DV911" s="492"/>
      <c r="DW911" s="493"/>
      <c r="DX911" s="490">
        <f t="shared" si="88"/>
        <v>0</v>
      </c>
      <c r="DY911" s="314"/>
      <c r="DZ911" s="314"/>
      <c r="EA911" s="314"/>
      <c r="EB911" s="326"/>
      <c r="EC911" s="222"/>
    </row>
    <row r="912" spans="2:133" ht="15" customHeight="1" x14ac:dyDescent="0.2">
      <c r="B912" s="86" t="str">
        <f t="shared" si="86"/>
        <v/>
      </c>
      <c r="C912" s="255"/>
      <c r="D912" s="439"/>
      <c r="E912" s="440"/>
      <c r="F912" s="440"/>
      <c r="G912" s="440"/>
      <c r="H912" s="440"/>
      <c r="I912" s="440"/>
      <c r="J912" s="440"/>
      <c r="K912" s="440"/>
      <c r="L912" s="440"/>
      <c r="M912" s="440"/>
      <c r="N912" s="440"/>
      <c r="O912" s="440"/>
      <c r="P912" s="440"/>
      <c r="Q912" s="441"/>
      <c r="R912" s="442"/>
      <c r="S912" s="443"/>
      <c r="T912" s="443"/>
      <c r="U912" s="443"/>
      <c r="V912" s="443"/>
      <c r="W912" s="443"/>
      <c r="X912" s="443"/>
      <c r="Y912" s="443"/>
      <c r="Z912" s="443"/>
      <c r="AA912" s="443"/>
      <c r="AB912" s="415"/>
      <c r="AC912" s="416"/>
      <c r="AD912" s="416"/>
      <c r="AE912" s="416"/>
      <c r="AF912" s="417"/>
      <c r="AG912" s="415"/>
      <c r="AH912" s="416"/>
      <c r="AI912" s="416"/>
      <c r="AJ912" s="416"/>
      <c r="AK912" s="417"/>
      <c r="AL912" s="415"/>
      <c r="AM912" s="416"/>
      <c r="AN912" s="416"/>
      <c r="AO912" s="416"/>
      <c r="AP912" s="417"/>
      <c r="AQ912" s="415"/>
      <c r="AR912" s="416"/>
      <c r="AS912" s="416"/>
      <c r="AT912" s="416"/>
      <c r="AU912" s="417"/>
      <c r="AV912" s="424">
        <f t="shared" si="87"/>
        <v>0</v>
      </c>
      <c r="AW912" s="425"/>
      <c r="AX912" s="425"/>
      <c r="AY912" s="425"/>
      <c r="AZ912" s="426"/>
      <c r="DC912" s="222"/>
      <c r="DD912" s="491">
        <f>ROUND(Setup!$AP$6*AB912,0)</f>
        <v>0</v>
      </c>
      <c r="DE912" s="492"/>
      <c r="DF912" s="492"/>
      <c r="DG912" s="492"/>
      <c r="DH912" s="493"/>
      <c r="DI912" s="491">
        <f>ROUND(Setup!$AP$6*AG912,0)</f>
        <v>0</v>
      </c>
      <c r="DJ912" s="492"/>
      <c r="DK912" s="492"/>
      <c r="DL912" s="492"/>
      <c r="DM912" s="493"/>
      <c r="DN912" s="491">
        <f>ROUND(Setup!$AP$6*AL912,0)</f>
        <v>0</v>
      </c>
      <c r="DO912" s="492"/>
      <c r="DP912" s="492"/>
      <c r="DQ912" s="492"/>
      <c r="DR912" s="493"/>
      <c r="DS912" s="491">
        <f>ROUND(Setup!$AP$6*AQ912,0)</f>
        <v>0</v>
      </c>
      <c r="DT912" s="492"/>
      <c r="DU912" s="492"/>
      <c r="DV912" s="492"/>
      <c r="DW912" s="493"/>
      <c r="DX912" s="490">
        <f t="shared" si="88"/>
        <v>0</v>
      </c>
      <c r="DY912" s="314"/>
      <c r="DZ912" s="314"/>
      <c r="EA912" s="314"/>
      <c r="EB912" s="326"/>
      <c r="EC912" s="222"/>
    </row>
    <row r="913" spans="2:133" ht="15" customHeight="1" x14ac:dyDescent="0.2">
      <c r="B913" s="86" t="str">
        <f t="shared" si="86"/>
        <v/>
      </c>
      <c r="C913" s="255"/>
      <c r="D913" s="439"/>
      <c r="E913" s="440"/>
      <c r="F913" s="440"/>
      <c r="G913" s="440"/>
      <c r="H913" s="440"/>
      <c r="I913" s="440"/>
      <c r="J913" s="440"/>
      <c r="K913" s="440"/>
      <c r="L913" s="440"/>
      <c r="M913" s="440"/>
      <c r="N913" s="440"/>
      <c r="O913" s="440"/>
      <c r="P913" s="440"/>
      <c r="Q913" s="441"/>
      <c r="R913" s="442"/>
      <c r="S913" s="443"/>
      <c r="T913" s="443"/>
      <c r="U913" s="443"/>
      <c r="V913" s="443"/>
      <c r="W913" s="443"/>
      <c r="X913" s="443"/>
      <c r="Y913" s="443"/>
      <c r="Z913" s="443"/>
      <c r="AA913" s="443"/>
      <c r="AB913" s="415"/>
      <c r="AC913" s="416"/>
      <c r="AD913" s="416"/>
      <c r="AE913" s="416"/>
      <c r="AF913" s="417"/>
      <c r="AG913" s="415"/>
      <c r="AH913" s="416"/>
      <c r="AI913" s="416"/>
      <c r="AJ913" s="416"/>
      <c r="AK913" s="417"/>
      <c r="AL913" s="415"/>
      <c r="AM913" s="416"/>
      <c r="AN913" s="416"/>
      <c r="AO913" s="416"/>
      <c r="AP913" s="417"/>
      <c r="AQ913" s="415"/>
      <c r="AR913" s="416"/>
      <c r="AS913" s="416"/>
      <c r="AT913" s="416"/>
      <c r="AU913" s="417"/>
      <c r="AV913" s="424">
        <f t="shared" si="87"/>
        <v>0</v>
      </c>
      <c r="AW913" s="425"/>
      <c r="AX913" s="425"/>
      <c r="AY913" s="425"/>
      <c r="AZ913" s="426"/>
      <c r="DC913" s="222"/>
      <c r="DD913" s="491">
        <f>ROUND(Setup!$AP$6*AB913,0)</f>
        <v>0</v>
      </c>
      <c r="DE913" s="492"/>
      <c r="DF913" s="492"/>
      <c r="DG913" s="492"/>
      <c r="DH913" s="493"/>
      <c r="DI913" s="491">
        <f>ROUND(Setup!$AP$6*AG913,0)</f>
        <v>0</v>
      </c>
      <c r="DJ913" s="492"/>
      <c r="DK913" s="492"/>
      <c r="DL913" s="492"/>
      <c r="DM913" s="493"/>
      <c r="DN913" s="491">
        <f>ROUND(Setup!$AP$6*AL913,0)</f>
        <v>0</v>
      </c>
      <c r="DO913" s="492"/>
      <c r="DP913" s="492"/>
      <c r="DQ913" s="492"/>
      <c r="DR913" s="493"/>
      <c r="DS913" s="491">
        <f>ROUND(Setup!$AP$6*AQ913,0)</f>
        <v>0</v>
      </c>
      <c r="DT913" s="492"/>
      <c r="DU913" s="492"/>
      <c r="DV913" s="492"/>
      <c r="DW913" s="493"/>
      <c r="DX913" s="490">
        <f t="shared" si="88"/>
        <v>0</v>
      </c>
      <c r="DY913" s="314"/>
      <c r="DZ913" s="314"/>
      <c r="EA913" s="314"/>
      <c r="EB913" s="326"/>
      <c r="EC913" s="222"/>
    </row>
    <row r="914" spans="2:133" ht="15" customHeight="1" x14ac:dyDescent="0.2">
      <c r="B914" s="86" t="str">
        <f t="shared" si="86"/>
        <v/>
      </c>
      <c r="C914" s="255"/>
      <c r="D914" s="439"/>
      <c r="E914" s="440"/>
      <c r="F914" s="440"/>
      <c r="G914" s="440"/>
      <c r="H914" s="440"/>
      <c r="I914" s="440"/>
      <c r="J914" s="440"/>
      <c r="K914" s="440"/>
      <c r="L914" s="440"/>
      <c r="M914" s="440"/>
      <c r="N914" s="440"/>
      <c r="O914" s="440"/>
      <c r="P914" s="440"/>
      <c r="Q914" s="441"/>
      <c r="R914" s="442"/>
      <c r="S914" s="443"/>
      <c r="T914" s="443"/>
      <c r="U914" s="443"/>
      <c r="V914" s="443"/>
      <c r="W914" s="443"/>
      <c r="X914" s="443"/>
      <c r="Y914" s="443"/>
      <c r="Z914" s="443"/>
      <c r="AA914" s="443"/>
      <c r="AB914" s="415"/>
      <c r="AC914" s="416"/>
      <c r="AD914" s="416"/>
      <c r="AE914" s="416"/>
      <c r="AF914" s="417"/>
      <c r="AG914" s="415"/>
      <c r="AH914" s="416"/>
      <c r="AI914" s="416"/>
      <c r="AJ914" s="416"/>
      <c r="AK914" s="417"/>
      <c r="AL914" s="415"/>
      <c r="AM914" s="416"/>
      <c r="AN914" s="416"/>
      <c r="AO914" s="416"/>
      <c r="AP914" s="417"/>
      <c r="AQ914" s="415"/>
      <c r="AR914" s="416"/>
      <c r="AS914" s="416"/>
      <c r="AT914" s="416"/>
      <c r="AU914" s="417"/>
      <c r="AV914" s="424">
        <f>ROUND((SUM(AB914:AU914)),0)</f>
        <v>0</v>
      </c>
      <c r="AW914" s="425"/>
      <c r="AX914" s="425"/>
      <c r="AY914" s="425"/>
      <c r="AZ914" s="426"/>
      <c r="DC914" s="222"/>
      <c r="DD914" s="491">
        <f>ROUND(Setup!$AP$6*AB914,0)</f>
        <v>0</v>
      </c>
      <c r="DE914" s="492"/>
      <c r="DF914" s="492"/>
      <c r="DG914" s="492"/>
      <c r="DH914" s="493"/>
      <c r="DI914" s="491">
        <f>ROUND(Setup!$AP$6*AG914,0)</f>
        <v>0</v>
      </c>
      <c r="DJ914" s="492"/>
      <c r="DK914" s="492"/>
      <c r="DL914" s="492"/>
      <c r="DM914" s="493"/>
      <c r="DN914" s="491">
        <f>ROUND(Setup!$AP$6*AL914,0)</f>
        <v>0</v>
      </c>
      <c r="DO914" s="492"/>
      <c r="DP914" s="492"/>
      <c r="DQ914" s="492"/>
      <c r="DR914" s="493"/>
      <c r="DS914" s="491">
        <f>ROUND(Setup!$AP$6*AQ914,0)</f>
        <v>0</v>
      </c>
      <c r="DT914" s="492"/>
      <c r="DU914" s="492"/>
      <c r="DV914" s="492"/>
      <c r="DW914" s="493"/>
      <c r="DX914" s="490">
        <f>ROUND((SUM(DD914:DW914)),0)</f>
        <v>0</v>
      </c>
      <c r="DY914" s="314"/>
      <c r="DZ914" s="314"/>
      <c r="EA914" s="314"/>
      <c r="EB914" s="326"/>
      <c r="EC914" s="222"/>
    </row>
    <row r="915" spans="2:133" ht="15" customHeight="1" x14ac:dyDescent="0.2">
      <c r="B915" s="86" t="str">
        <f t="shared" si="86"/>
        <v/>
      </c>
      <c r="C915" s="255"/>
      <c r="D915" s="439"/>
      <c r="E915" s="440"/>
      <c r="F915" s="440"/>
      <c r="G915" s="440"/>
      <c r="H915" s="440"/>
      <c r="I915" s="440"/>
      <c r="J915" s="440"/>
      <c r="K915" s="440"/>
      <c r="L915" s="440"/>
      <c r="M915" s="440"/>
      <c r="N915" s="440"/>
      <c r="O915" s="440"/>
      <c r="P915" s="440"/>
      <c r="Q915" s="441"/>
      <c r="R915" s="442"/>
      <c r="S915" s="443"/>
      <c r="T915" s="443"/>
      <c r="U915" s="443"/>
      <c r="V915" s="443"/>
      <c r="W915" s="443"/>
      <c r="X915" s="443"/>
      <c r="Y915" s="443"/>
      <c r="Z915" s="443"/>
      <c r="AA915" s="443"/>
      <c r="AB915" s="415"/>
      <c r="AC915" s="416"/>
      <c r="AD915" s="416"/>
      <c r="AE915" s="416"/>
      <c r="AF915" s="417"/>
      <c r="AG915" s="415"/>
      <c r="AH915" s="416"/>
      <c r="AI915" s="416"/>
      <c r="AJ915" s="416"/>
      <c r="AK915" s="417"/>
      <c r="AL915" s="415"/>
      <c r="AM915" s="416"/>
      <c r="AN915" s="416"/>
      <c r="AO915" s="416"/>
      <c r="AP915" s="417"/>
      <c r="AQ915" s="415"/>
      <c r="AR915" s="416"/>
      <c r="AS915" s="416"/>
      <c r="AT915" s="416"/>
      <c r="AU915" s="417"/>
      <c r="AV915" s="424">
        <f>ROUND((SUM(AB915:AU915)),0)</f>
        <v>0</v>
      </c>
      <c r="AW915" s="425"/>
      <c r="AX915" s="425"/>
      <c r="AY915" s="425"/>
      <c r="AZ915" s="426"/>
      <c r="DC915" s="222"/>
      <c r="DD915" s="491">
        <f>ROUND(Setup!$AP$6*AB915,0)</f>
        <v>0</v>
      </c>
      <c r="DE915" s="492"/>
      <c r="DF915" s="492"/>
      <c r="DG915" s="492"/>
      <c r="DH915" s="493"/>
      <c r="DI915" s="491">
        <f>ROUND(Setup!$AP$6*AG915,0)</f>
        <v>0</v>
      </c>
      <c r="DJ915" s="492"/>
      <c r="DK915" s="492"/>
      <c r="DL915" s="492"/>
      <c r="DM915" s="493"/>
      <c r="DN915" s="491">
        <f>ROUND(Setup!$AP$6*AL915,0)</f>
        <v>0</v>
      </c>
      <c r="DO915" s="492"/>
      <c r="DP915" s="492"/>
      <c r="DQ915" s="492"/>
      <c r="DR915" s="493"/>
      <c r="DS915" s="491">
        <f>ROUND(Setup!$AP$6*AQ915,0)</f>
        <v>0</v>
      </c>
      <c r="DT915" s="492"/>
      <c r="DU915" s="492"/>
      <c r="DV915" s="492"/>
      <c r="DW915" s="493"/>
      <c r="DX915" s="490">
        <f>ROUND((SUM(DD915:DW915)),0)</f>
        <v>0</v>
      </c>
      <c r="DY915" s="314"/>
      <c r="DZ915" s="314"/>
      <c r="EA915" s="314"/>
      <c r="EB915" s="326"/>
      <c r="EC915" s="222"/>
    </row>
    <row r="916" spans="2:133" ht="15" customHeight="1" x14ac:dyDescent="0.2">
      <c r="B916" s="86" t="str">
        <f t="shared" si="86"/>
        <v/>
      </c>
      <c r="C916" s="255"/>
      <c r="D916" s="439"/>
      <c r="E916" s="440"/>
      <c r="F916" s="440"/>
      <c r="G916" s="440"/>
      <c r="H916" s="440"/>
      <c r="I916" s="440"/>
      <c r="J916" s="440"/>
      <c r="K916" s="440"/>
      <c r="L916" s="440"/>
      <c r="M916" s="440"/>
      <c r="N916" s="440"/>
      <c r="O916" s="440"/>
      <c r="P916" s="440"/>
      <c r="Q916" s="441"/>
      <c r="R916" s="442"/>
      <c r="S916" s="443"/>
      <c r="T916" s="443"/>
      <c r="U916" s="443"/>
      <c r="V916" s="443"/>
      <c r="W916" s="443"/>
      <c r="X916" s="443"/>
      <c r="Y916" s="443"/>
      <c r="Z916" s="443"/>
      <c r="AA916" s="443"/>
      <c r="AB916" s="415"/>
      <c r="AC916" s="416"/>
      <c r="AD916" s="416"/>
      <c r="AE916" s="416"/>
      <c r="AF916" s="417"/>
      <c r="AG916" s="415"/>
      <c r="AH916" s="416"/>
      <c r="AI916" s="416"/>
      <c r="AJ916" s="416"/>
      <c r="AK916" s="417"/>
      <c r="AL916" s="415"/>
      <c r="AM916" s="416"/>
      <c r="AN916" s="416"/>
      <c r="AO916" s="416"/>
      <c r="AP916" s="417"/>
      <c r="AQ916" s="415"/>
      <c r="AR916" s="416"/>
      <c r="AS916" s="416"/>
      <c r="AT916" s="416"/>
      <c r="AU916" s="417"/>
      <c r="AV916" s="424">
        <f t="shared" si="87"/>
        <v>0</v>
      </c>
      <c r="AW916" s="425"/>
      <c r="AX916" s="425"/>
      <c r="AY916" s="425"/>
      <c r="AZ916" s="426"/>
      <c r="DC916" s="222"/>
      <c r="DD916" s="491">
        <f>ROUND(Setup!$AP$6*AB916,0)</f>
        <v>0</v>
      </c>
      <c r="DE916" s="492"/>
      <c r="DF916" s="492"/>
      <c r="DG916" s="492"/>
      <c r="DH916" s="493"/>
      <c r="DI916" s="491">
        <f>ROUND(Setup!$AP$6*AG916,0)</f>
        <v>0</v>
      </c>
      <c r="DJ916" s="492"/>
      <c r="DK916" s="492"/>
      <c r="DL916" s="492"/>
      <c r="DM916" s="493"/>
      <c r="DN916" s="491">
        <f>ROUND(Setup!$AP$6*AL916,0)</f>
        <v>0</v>
      </c>
      <c r="DO916" s="492"/>
      <c r="DP916" s="492"/>
      <c r="DQ916" s="492"/>
      <c r="DR916" s="493"/>
      <c r="DS916" s="491">
        <f>ROUND(Setup!$AP$6*AQ916,0)</f>
        <v>0</v>
      </c>
      <c r="DT916" s="492"/>
      <c r="DU916" s="492"/>
      <c r="DV916" s="492"/>
      <c r="DW916" s="493"/>
      <c r="DX916" s="490">
        <f t="shared" si="88"/>
        <v>0</v>
      </c>
      <c r="DY916" s="314"/>
      <c r="DZ916" s="314"/>
      <c r="EA916" s="314"/>
      <c r="EB916" s="326"/>
      <c r="EC916" s="222"/>
    </row>
    <row r="917" spans="2:133" ht="15" customHeight="1" thickBot="1" x14ac:dyDescent="0.25">
      <c r="B917" s="86" t="str">
        <f t="shared" si="86"/>
        <v/>
      </c>
      <c r="C917" s="256"/>
      <c r="D917" s="432"/>
      <c r="E917" s="433"/>
      <c r="F917" s="433"/>
      <c r="G917" s="433"/>
      <c r="H917" s="433"/>
      <c r="I917" s="433"/>
      <c r="J917" s="433"/>
      <c r="K917" s="433"/>
      <c r="L917" s="433"/>
      <c r="M917" s="433"/>
      <c r="N917" s="433"/>
      <c r="O917" s="433"/>
      <c r="P917" s="433"/>
      <c r="Q917" s="434"/>
      <c r="R917" s="435"/>
      <c r="S917" s="436"/>
      <c r="T917" s="436"/>
      <c r="U917" s="436"/>
      <c r="V917" s="436"/>
      <c r="W917" s="436"/>
      <c r="X917" s="436"/>
      <c r="Y917" s="436"/>
      <c r="Z917" s="436"/>
      <c r="AA917" s="468"/>
      <c r="AB917" s="421"/>
      <c r="AC917" s="422"/>
      <c r="AD917" s="422"/>
      <c r="AE917" s="422"/>
      <c r="AF917" s="423"/>
      <c r="AG917" s="421"/>
      <c r="AH917" s="422"/>
      <c r="AI917" s="422"/>
      <c r="AJ917" s="422"/>
      <c r="AK917" s="423"/>
      <c r="AL917" s="421"/>
      <c r="AM917" s="422"/>
      <c r="AN917" s="422"/>
      <c r="AO917" s="422"/>
      <c r="AP917" s="423"/>
      <c r="AQ917" s="421"/>
      <c r="AR917" s="422"/>
      <c r="AS917" s="422"/>
      <c r="AT917" s="422"/>
      <c r="AU917" s="423"/>
      <c r="AV917" s="424">
        <f t="shared" si="87"/>
        <v>0</v>
      </c>
      <c r="AW917" s="425"/>
      <c r="AX917" s="425"/>
      <c r="AY917" s="425"/>
      <c r="AZ917" s="426"/>
      <c r="DC917" s="222"/>
      <c r="DD917" s="491">
        <f>ROUND(Setup!$AP$6*AB917,0)</f>
        <v>0</v>
      </c>
      <c r="DE917" s="492"/>
      <c r="DF917" s="492"/>
      <c r="DG917" s="492"/>
      <c r="DH917" s="493"/>
      <c r="DI917" s="491">
        <f>ROUND(Setup!$AP$6*AG917,0)</f>
        <v>0</v>
      </c>
      <c r="DJ917" s="492"/>
      <c r="DK917" s="492"/>
      <c r="DL917" s="492"/>
      <c r="DM917" s="493"/>
      <c r="DN917" s="491">
        <f>ROUND(Setup!$AP$6*AL917,0)</f>
        <v>0</v>
      </c>
      <c r="DO917" s="492"/>
      <c r="DP917" s="492"/>
      <c r="DQ917" s="492"/>
      <c r="DR917" s="493"/>
      <c r="DS917" s="491">
        <f>ROUND(Setup!$AP$6*AQ917,0)</f>
        <v>0</v>
      </c>
      <c r="DT917" s="492"/>
      <c r="DU917" s="492"/>
      <c r="DV917" s="492"/>
      <c r="DW917" s="493"/>
      <c r="DX917" s="490">
        <f t="shared" si="88"/>
        <v>0</v>
      </c>
      <c r="DY917" s="314"/>
      <c r="DZ917" s="314"/>
      <c r="EA917" s="314"/>
      <c r="EB917" s="326"/>
      <c r="EC917" s="222"/>
    </row>
    <row r="918" spans="2:133" ht="15" customHeight="1" thickTop="1" thickBot="1" x14ac:dyDescent="0.25">
      <c r="C918" s="437" t="str">
        <f>C789&amp;" TOTALT"</f>
        <v xml:space="preserve">  TOTALT</v>
      </c>
      <c r="D918" s="437"/>
      <c r="E918" s="437"/>
      <c r="F918" s="437"/>
      <c r="G918" s="437"/>
      <c r="H918" s="437"/>
      <c r="I918" s="437"/>
      <c r="J918" s="437"/>
      <c r="K918" s="437"/>
      <c r="L918" s="437"/>
      <c r="M918" s="437"/>
      <c r="N918" s="437"/>
      <c r="O918" s="437"/>
      <c r="P918" s="437"/>
      <c r="Q918" s="437"/>
      <c r="R918" s="438"/>
      <c r="S918" s="438"/>
      <c r="T918" s="438"/>
      <c r="U918" s="438"/>
      <c r="V918" s="438"/>
      <c r="W918" s="438"/>
      <c r="X918" s="438"/>
      <c r="Y918" s="438"/>
      <c r="Z918" s="438"/>
      <c r="AA918" s="438"/>
      <c r="AB918" s="431" t="str">
        <f>IF(AC790="","",SUM(AB792:AF917)-(2*SUMIF($R792:$AA917,$EG$94,AB792:AF917)))</f>
        <v/>
      </c>
      <c r="AC918" s="431"/>
      <c r="AD918" s="431"/>
      <c r="AE918" s="431"/>
      <c r="AF918" s="431"/>
      <c r="AG918" s="431" t="str">
        <f>IF(AH790="","",SUM(AG792:AK917)-(2*SUMIF($R792:$AA917,$EG$94,AG792:AK917)))</f>
        <v/>
      </c>
      <c r="AH918" s="431"/>
      <c r="AI918" s="431"/>
      <c r="AJ918" s="431"/>
      <c r="AK918" s="431"/>
      <c r="AL918" s="431" t="str">
        <f>IF(AM790="","",SUM(AL792:AP917)-(2*SUMIF($R792:$AA917,$EG$94,AL792:AP917)))</f>
        <v/>
      </c>
      <c r="AM918" s="431"/>
      <c r="AN918" s="431"/>
      <c r="AO918" s="431"/>
      <c r="AP918" s="431"/>
      <c r="AQ918" s="431" t="str">
        <f>IF(AR790="","",SUM(AQ792:AU917)-(2*SUMIF($R792:$AA917,$EG$94,AQ792:AU917)))</f>
        <v/>
      </c>
      <c r="AR918" s="431"/>
      <c r="AS918" s="431"/>
      <c r="AT918" s="431"/>
      <c r="AU918" s="431"/>
      <c r="AV918" s="431">
        <f>SUM(AB918:AU918)</f>
        <v>0</v>
      </c>
      <c r="AW918" s="431"/>
      <c r="AX918" s="431"/>
      <c r="AY918" s="431"/>
      <c r="AZ918" s="431"/>
      <c r="DC918" s="222"/>
      <c r="DD918" s="494" t="str">
        <f>IF(DE790="","",SUM(DD792:DH917)-(2*SUMIF($R792:$AA917,$EG$94,DD792:DH917)))</f>
        <v/>
      </c>
      <c r="DE918" s="494"/>
      <c r="DF918" s="494"/>
      <c r="DG918" s="494"/>
      <c r="DH918" s="494"/>
      <c r="DI918" s="494" t="str">
        <f>IF(DJ790="","",SUM(DI792:DM917)-(2*SUMIF($R792:$AA917,$EG$94,DI792:DM917)))</f>
        <v/>
      </c>
      <c r="DJ918" s="494"/>
      <c r="DK918" s="494"/>
      <c r="DL918" s="494"/>
      <c r="DM918" s="494"/>
      <c r="DN918" s="494" t="str">
        <f>IF(DO790="","",SUM(DN792:DR917)-(2*SUMIF($R792:$AA917,$EG$94,DN792:DR917)))</f>
        <v/>
      </c>
      <c r="DO918" s="494"/>
      <c r="DP918" s="494"/>
      <c r="DQ918" s="494"/>
      <c r="DR918" s="494"/>
      <c r="DS918" s="494" t="str">
        <f>IF(DT790="","",SUM(DS792:DW917)-(2*SUMIF($R792:$AA917,$EG$94,DS792:DW917)))</f>
        <v/>
      </c>
      <c r="DT918" s="494"/>
      <c r="DU918" s="494"/>
      <c r="DV918" s="494"/>
      <c r="DW918" s="494"/>
      <c r="DX918" s="494">
        <f>SUM(DD918:DW918)</f>
        <v>0</v>
      </c>
      <c r="DY918" s="494"/>
      <c r="DZ918" s="494"/>
      <c r="EA918" s="494"/>
      <c r="EB918" s="494"/>
      <c r="EC918" s="222"/>
    </row>
    <row r="919" spans="2:133" ht="15" customHeight="1" thickTop="1" x14ac:dyDescent="0.2">
      <c r="DC919" s="222"/>
      <c r="EC919" s="222"/>
    </row>
    <row r="920" spans="2:133" ht="15" customHeight="1" thickBot="1" x14ac:dyDescent="0.25">
      <c r="C920" s="446" t="str">
        <f>+Setup!B23&amp;" "&amp;Setup!C23:P23</f>
        <v xml:space="preserve"> </v>
      </c>
      <c r="D920" s="446"/>
      <c r="E920" s="446"/>
      <c r="F920" s="446"/>
      <c r="G920" s="446"/>
      <c r="H920" s="446"/>
      <c r="I920" s="446"/>
      <c r="J920" s="446"/>
      <c r="K920" s="446"/>
      <c r="L920" s="446"/>
      <c r="M920" s="446"/>
      <c r="N920" s="446"/>
      <c r="O920" s="446"/>
      <c r="P920" s="446"/>
      <c r="Q920" s="446"/>
      <c r="DC920" s="222"/>
      <c r="EC920" s="222"/>
    </row>
    <row r="921" spans="2:133" ht="15" customHeight="1" thickTop="1" x14ac:dyDescent="0.2">
      <c r="C921" s="444" t="s">
        <v>45</v>
      </c>
      <c r="D921" s="444" t="s">
        <v>54</v>
      </c>
      <c r="E921" s="444"/>
      <c r="F921" s="444"/>
      <c r="G921" s="444"/>
      <c r="H921" s="444"/>
      <c r="I921" s="444"/>
      <c r="J921" s="444"/>
      <c r="K921" s="444"/>
      <c r="L921" s="444"/>
      <c r="M921" s="444"/>
      <c r="N921" s="444"/>
      <c r="O921" s="444"/>
      <c r="P921" s="444"/>
      <c r="Q921" s="444"/>
      <c r="R921" s="447" t="s">
        <v>73</v>
      </c>
      <c r="S921" s="447"/>
      <c r="T921" s="447"/>
      <c r="U921" s="447"/>
      <c r="V921" s="447"/>
      <c r="W921" s="447"/>
      <c r="X921" s="447"/>
      <c r="Y921" s="447"/>
      <c r="Z921" s="447"/>
      <c r="AA921" s="447"/>
      <c r="AB921" s="225"/>
      <c r="AC921" s="430" t="str">
        <f>IF(Setup!$K$9="","",Setup!$K$9)</f>
        <v/>
      </c>
      <c r="AD921" s="430"/>
      <c r="AE921" s="430"/>
      <c r="AF921" s="430"/>
      <c r="AG921" s="226"/>
      <c r="AH921" s="430" t="str">
        <f>IF(Setup!$K$10="","",Setup!$K$10)</f>
        <v/>
      </c>
      <c r="AI921" s="430"/>
      <c r="AJ921" s="430"/>
      <c r="AK921" s="430"/>
      <c r="AL921" s="226"/>
      <c r="AM921" s="430" t="str">
        <f>IF(Setup!$K$11="","",Setup!$K$11)</f>
        <v/>
      </c>
      <c r="AN921" s="430"/>
      <c r="AO921" s="430"/>
      <c r="AP921" s="430"/>
      <c r="AQ921" s="226"/>
      <c r="AR921" s="430" t="str">
        <f>IF(Setup!$K$12="","",Setup!$K$12)</f>
        <v/>
      </c>
      <c r="AS921" s="430"/>
      <c r="AT921" s="430"/>
      <c r="AU921" s="430"/>
      <c r="AV921" s="227"/>
      <c r="AW921" s="427" t="s">
        <v>14</v>
      </c>
      <c r="AX921" s="427"/>
      <c r="AY921" s="427"/>
      <c r="AZ921" s="427"/>
      <c r="DC921" s="222"/>
      <c r="DD921" s="231"/>
      <c r="DE921" s="489" t="str">
        <f>IF(Setup!$K$9="","",Setup!$K$9)</f>
        <v/>
      </c>
      <c r="DF921" s="489"/>
      <c r="DG921" s="489"/>
      <c r="DH921" s="489"/>
      <c r="DI921" s="232"/>
      <c r="DJ921" s="489" t="str">
        <f>IF(Setup!$K$10="","",Setup!$K$10)</f>
        <v/>
      </c>
      <c r="DK921" s="489"/>
      <c r="DL921" s="489"/>
      <c r="DM921" s="489"/>
      <c r="DN921" s="232"/>
      <c r="DO921" s="489" t="str">
        <f>IF(Setup!$K$11="","",Setup!$K$11)</f>
        <v/>
      </c>
      <c r="DP921" s="489"/>
      <c r="DQ921" s="489"/>
      <c r="DR921" s="489"/>
      <c r="DS921" s="232"/>
      <c r="DT921" s="489" t="str">
        <f>IF(Setup!$K$12="","",Setup!$K$12)</f>
        <v/>
      </c>
      <c r="DU921" s="489"/>
      <c r="DV921" s="489"/>
      <c r="DW921" s="489"/>
      <c r="DX921" s="233"/>
      <c r="DY921" s="486" t="s">
        <v>14</v>
      </c>
      <c r="DZ921" s="486"/>
      <c r="EA921" s="486"/>
      <c r="EB921" s="486"/>
      <c r="EC921" s="222"/>
    </row>
    <row r="922" spans="2:133" ht="15" customHeight="1" thickBot="1" x14ac:dyDescent="0.25">
      <c r="C922" s="445"/>
      <c r="D922" s="445"/>
      <c r="E922" s="445"/>
      <c r="F922" s="445"/>
      <c r="G922" s="445"/>
      <c r="H922" s="445"/>
      <c r="I922" s="445"/>
      <c r="J922" s="445"/>
      <c r="K922" s="445"/>
      <c r="L922" s="445"/>
      <c r="M922" s="445"/>
      <c r="N922" s="445"/>
      <c r="O922" s="445"/>
      <c r="P922" s="445"/>
      <c r="Q922" s="445"/>
      <c r="R922" s="448"/>
      <c r="S922" s="448"/>
      <c r="T922" s="448"/>
      <c r="U922" s="448"/>
      <c r="V922" s="448"/>
      <c r="W922" s="448"/>
      <c r="X922" s="448"/>
      <c r="Y922" s="448"/>
      <c r="Z922" s="448"/>
      <c r="AA922" s="448"/>
      <c r="AB922" s="234"/>
      <c r="AC922" s="429" t="str">
        <f>IF(AC921="","","Kostn.")</f>
        <v/>
      </c>
      <c r="AD922" s="429"/>
      <c r="AE922" s="429"/>
      <c r="AF922" s="429"/>
      <c r="AG922" s="234"/>
      <c r="AH922" s="429" t="str">
        <f>IF(AH921="","","Kostn.")</f>
        <v/>
      </c>
      <c r="AI922" s="429"/>
      <c r="AJ922" s="429"/>
      <c r="AK922" s="429"/>
      <c r="AL922" s="234"/>
      <c r="AM922" s="429" t="str">
        <f>IF(AM921="","","Kostn.")</f>
        <v/>
      </c>
      <c r="AN922" s="429"/>
      <c r="AO922" s="429"/>
      <c r="AP922" s="429"/>
      <c r="AQ922" s="234"/>
      <c r="AR922" s="429" t="str">
        <f>IF(AR921="","","Kostn.")</f>
        <v/>
      </c>
      <c r="AS922" s="429"/>
      <c r="AT922" s="429"/>
      <c r="AU922" s="429"/>
      <c r="AV922" s="235"/>
      <c r="AW922" s="428"/>
      <c r="AX922" s="428"/>
      <c r="AY922" s="428"/>
      <c r="AZ922" s="428"/>
      <c r="DC922" s="222"/>
      <c r="DD922" s="236"/>
      <c r="DE922" s="488" t="str">
        <f>IF(DE921="","","Kostn.")</f>
        <v/>
      </c>
      <c r="DF922" s="488"/>
      <c r="DG922" s="488"/>
      <c r="DH922" s="488"/>
      <c r="DI922" s="236"/>
      <c r="DJ922" s="488" t="str">
        <f>IF(DJ921="","","Kostn.")</f>
        <v/>
      </c>
      <c r="DK922" s="488"/>
      <c r="DL922" s="488"/>
      <c r="DM922" s="488"/>
      <c r="DN922" s="236"/>
      <c r="DO922" s="488" t="str">
        <f>IF(DO921="","","Kostn.")</f>
        <v/>
      </c>
      <c r="DP922" s="488"/>
      <c r="DQ922" s="488"/>
      <c r="DR922" s="488"/>
      <c r="DS922" s="236"/>
      <c r="DT922" s="488" t="str">
        <f>IF(DT921="","","Kostn.")</f>
        <v/>
      </c>
      <c r="DU922" s="488"/>
      <c r="DV922" s="488"/>
      <c r="DW922" s="488"/>
      <c r="DX922" s="237"/>
      <c r="DY922" s="487"/>
      <c r="DZ922" s="487"/>
      <c r="EA922" s="487"/>
      <c r="EB922" s="487"/>
      <c r="EC922" s="222"/>
    </row>
    <row r="923" spans="2:133" ht="15" customHeight="1" thickTop="1" x14ac:dyDescent="0.2">
      <c r="B923" s="86" t="str">
        <f>IF(C923="","",VLOOKUP(C923,$CP$11:$CQ$152,2,FALSE))</f>
        <v/>
      </c>
      <c r="C923" s="245"/>
      <c r="D923" s="469"/>
      <c r="E923" s="414"/>
      <c r="F923" s="414"/>
      <c r="G923" s="414"/>
      <c r="H923" s="414"/>
      <c r="I923" s="414"/>
      <c r="J923" s="414"/>
      <c r="K923" s="414"/>
      <c r="L923" s="414"/>
      <c r="M923" s="414"/>
      <c r="N923" s="414"/>
      <c r="O923" s="414"/>
      <c r="P923" s="414"/>
      <c r="Q923" s="470"/>
      <c r="R923" s="455"/>
      <c r="S923" s="456"/>
      <c r="T923" s="456"/>
      <c r="U923" s="456"/>
      <c r="V923" s="456"/>
      <c r="W923" s="456"/>
      <c r="X923" s="456"/>
      <c r="Y923" s="456"/>
      <c r="Z923" s="456"/>
      <c r="AA923" s="456"/>
      <c r="AB923" s="452"/>
      <c r="AC923" s="453"/>
      <c r="AD923" s="453"/>
      <c r="AE923" s="453"/>
      <c r="AF923" s="454"/>
      <c r="AG923" s="452"/>
      <c r="AH923" s="453"/>
      <c r="AI923" s="453"/>
      <c r="AJ923" s="453"/>
      <c r="AK923" s="454"/>
      <c r="AL923" s="452"/>
      <c r="AM923" s="453"/>
      <c r="AN923" s="453"/>
      <c r="AO923" s="453"/>
      <c r="AP923" s="454"/>
      <c r="AQ923" s="452"/>
      <c r="AR923" s="453"/>
      <c r="AS923" s="453"/>
      <c r="AT923" s="453"/>
      <c r="AU923" s="454"/>
      <c r="AV923" s="477">
        <f>ROUND((SUM(AB923:AU923)),0)</f>
        <v>0</v>
      </c>
      <c r="AW923" s="478"/>
      <c r="AX923" s="478"/>
      <c r="AY923" s="478"/>
      <c r="AZ923" s="479"/>
      <c r="DC923" s="222"/>
      <c r="DD923" s="491">
        <f>ROUND(Setup!$AP$6*AB923,0)</f>
        <v>0</v>
      </c>
      <c r="DE923" s="492"/>
      <c r="DF923" s="492"/>
      <c r="DG923" s="492"/>
      <c r="DH923" s="493"/>
      <c r="DI923" s="491">
        <f>ROUND(Setup!$AP$6*AG923,0)</f>
        <v>0</v>
      </c>
      <c r="DJ923" s="492"/>
      <c r="DK923" s="492"/>
      <c r="DL923" s="492"/>
      <c r="DM923" s="493"/>
      <c r="DN923" s="491">
        <f>ROUND(Setup!$AP$6*AL923,0)</f>
        <v>0</v>
      </c>
      <c r="DO923" s="492"/>
      <c r="DP923" s="492"/>
      <c r="DQ923" s="492"/>
      <c r="DR923" s="493"/>
      <c r="DS923" s="491">
        <f>ROUND(Setup!$AP$6*AQ923,0)</f>
        <v>0</v>
      </c>
      <c r="DT923" s="492"/>
      <c r="DU923" s="492"/>
      <c r="DV923" s="492"/>
      <c r="DW923" s="493"/>
      <c r="DX923" s="316">
        <f>ROUND((SUM(DD923:DW923)),0)</f>
        <v>0</v>
      </c>
      <c r="DY923" s="286"/>
      <c r="DZ923" s="286"/>
      <c r="EA923" s="286"/>
      <c r="EB923" s="295"/>
      <c r="EC923" s="222"/>
    </row>
    <row r="924" spans="2:133" ht="15" customHeight="1" x14ac:dyDescent="0.2">
      <c r="B924" s="86" t="str">
        <f>IF(C924="","",VLOOKUP(C924,$CP$11:$CQ$152,2,FALSE))</f>
        <v/>
      </c>
      <c r="C924" s="255"/>
      <c r="D924" s="439"/>
      <c r="E924" s="440"/>
      <c r="F924" s="440"/>
      <c r="G924" s="440"/>
      <c r="H924" s="440"/>
      <c r="I924" s="440"/>
      <c r="J924" s="440"/>
      <c r="K924" s="440"/>
      <c r="L924" s="440"/>
      <c r="M924" s="440"/>
      <c r="N924" s="440"/>
      <c r="O924" s="440"/>
      <c r="P924" s="440"/>
      <c r="Q924" s="441"/>
      <c r="R924" s="442"/>
      <c r="S924" s="443"/>
      <c r="T924" s="443"/>
      <c r="U924" s="443"/>
      <c r="V924" s="443"/>
      <c r="W924" s="443"/>
      <c r="X924" s="443"/>
      <c r="Y924" s="443"/>
      <c r="Z924" s="443"/>
      <c r="AA924" s="443"/>
      <c r="AB924" s="415"/>
      <c r="AC924" s="416"/>
      <c r="AD924" s="416"/>
      <c r="AE924" s="416"/>
      <c r="AF924" s="417"/>
      <c r="AG924" s="415"/>
      <c r="AH924" s="416"/>
      <c r="AI924" s="416"/>
      <c r="AJ924" s="416"/>
      <c r="AK924" s="417"/>
      <c r="AL924" s="415"/>
      <c r="AM924" s="416"/>
      <c r="AN924" s="416"/>
      <c r="AO924" s="416"/>
      <c r="AP924" s="417"/>
      <c r="AQ924" s="415"/>
      <c r="AR924" s="416"/>
      <c r="AS924" s="416"/>
      <c r="AT924" s="416"/>
      <c r="AU924" s="417"/>
      <c r="AV924" s="424">
        <f>ROUND((SUM(AB924:AU924)),0)</f>
        <v>0</v>
      </c>
      <c r="AW924" s="425"/>
      <c r="AX924" s="425"/>
      <c r="AY924" s="425"/>
      <c r="AZ924" s="426"/>
      <c r="DC924" s="222"/>
      <c r="DD924" s="491">
        <f>ROUND(Setup!$AP$6*AB924,0)</f>
        <v>0</v>
      </c>
      <c r="DE924" s="492"/>
      <c r="DF924" s="492"/>
      <c r="DG924" s="492"/>
      <c r="DH924" s="493"/>
      <c r="DI924" s="491">
        <f>ROUND(Setup!$AP$6*AG924,0)</f>
        <v>0</v>
      </c>
      <c r="DJ924" s="492"/>
      <c r="DK924" s="492"/>
      <c r="DL924" s="492"/>
      <c r="DM924" s="493"/>
      <c r="DN924" s="491">
        <f>ROUND(Setup!$AP$6*AL924,0)</f>
        <v>0</v>
      </c>
      <c r="DO924" s="492"/>
      <c r="DP924" s="492"/>
      <c r="DQ924" s="492"/>
      <c r="DR924" s="493"/>
      <c r="DS924" s="491">
        <f>ROUND(Setup!$AP$6*AQ924,0)</f>
        <v>0</v>
      </c>
      <c r="DT924" s="492"/>
      <c r="DU924" s="492"/>
      <c r="DV924" s="492"/>
      <c r="DW924" s="493"/>
      <c r="DX924" s="490">
        <f>ROUND((SUM(DD924:DW924)),0)</f>
        <v>0</v>
      </c>
      <c r="DY924" s="314"/>
      <c r="DZ924" s="314"/>
      <c r="EA924" s="314"/>
      <c r="EB924" s="326"/>
      <c r="EC924" s="222"/>
    </row>
    <row r="925" spans="2:133" ht="15" customHeight="1" x14ac:dyDescent="0.2">
      <c r="B925" s="86" t="str">
        <f t="shared" ref="B925:B988" si="89">IF(C925="","",VLOOKUP(C925,$CP$11:$CQ$152,2,FALSE))</f>
        <v/>
      </c>
      <c r="C925" s="255"/>
      <c r="D925" s="439"/>
      <c r="E925" s="440"/>
      <c r="F925" s="440"/>
      <c r="G925" s="440"/>
      <c r="H925" s="440"/>
      <c r="I925" s="440"/>
      <c r="J925" s="440"/>
      <c r="K925" s="440"/>
      <c r="L925" s="440"/>
      <c r="M925" s="440"/>
      <c r="N925" s="440"/>
      <c r="O925" s="440"/>
      <c r="P925" s="440"/>
      <c r="Q925" s="441"/>
      <c r="R925" s="442"/>
      <c r="S925" s="443"/>
      <c r="T925" s="443"/>
      <c r="U925" s="443"/>
      <c r="V925" s="443"/>
      <c r="W925" s="443"/>
      <c r="X925" s="443"/>
      <c r="Y925" s="443"/>
      <c r="Z925" s="443"/>
      <c r="AA925" s="443"/>
      <c r="AB925" s="415"/>
      <c r="AC925" s="416"/>
      <c r="AD925" s="416"/>
      <c r="AE925" s="416"/>
      <c r="AF925" s="417"/>
      <c r="AG925" s="415"/>
      <c r="AH925" s="416"/>
      <c r="AI925" s="416"/>
      <c r="AJ925" s="416"/>
      <c r="AK925" s="417"/>
      <c r="AL925" s="415"/>
      <c r="AM925" s="416"/>
      <c r="AN925" s="416"/>
      <c r="AO925" s="416"/>
      <c r="AP925" s="417"/>
      <c r="AQ925" s="415"/>
      <c r="AR925" s="416"/>
      <c r="AS925" s="416"/>
      <c r="AT925" s="416"/>
      <c r="AU925" s="417"/>
      <c r="AV925" s="424">
        <f t="shared" ref="AV925:AV988" si="90">ROUND((SUM(AB925:AU925)),0)</f>
        <v>0</v>
      </c>
      <c r="AW925" s="425"/>
      <c r="AX925" s="425"/>
      <c r="AY925" s="425"/>
      <c r="AZ925" s="426"/>
      <c r="DC925" s="222"/>
      <c r="DD925" s="491">
        <f>ROUND(Setup!$AP$6*AB925,0)</f>
        <v>0</v>
      </c>
      <c r="DE925" s="492"/>
      <c r="DF925" s="492"/>
      <c r="DG925" s="492"/>
      <c r="DH925" s="493"/>
      <c r="DI925" s="491">
        <f>ROUND(Setup!$AP$6*AG925,0)</f>
        <v>0</v>
      </c>
      <c r="DJ925" s="492"/>
      <c r="DK925" s="492"/>
      <c r="DL925" s="492"/>
      <c r="DM925" s="493"/>
      <c r="DN925" s="491">
        <f>ROUND(Setup!$AP$6*AL925,0)</f>
        <v>0</v>
      </c>
      <c r="DO925" s="492"/>
      <c r="DP925" s="492"/>
      <c r="DQ925" s="492"/>
      <c r="DR925" s="493"/>
      <c r="DS925" s="491">
        <f>ROUND(Setup!$AP$6*AQ925,0)</f>
        <v>0</v>
      </c>
      <c r="DT925" s="492"/>
      <c r="DU925" s="492"/>
      <c r="DV925" s="492"/>
      <c r="DW925" s="493"/>
      <c r="DX925" s="490">
        <f t="shared" ref="DX925:DX988" si="91">ROUND((SUM(DD925:DW925)),0)</f>
        <v>0</v>
      </c>
      <c r="DY925" s="314"/>
      <c r="DZ925" s="314"/>
      <c r="EA925" s="314"/>
      <c r="EB925" s="326"/>
      <c r="EC925" s="222"/>
    </row>
    <row r="926" spans="2:133" ht="15" customHeight="1" x14ac:dyDescent="0.2">
      <c r="B926" s="86" t="str">
        <f t="shared" si="89"/>
        <v/>
      </c>
      <c r="C926" s="255"/>
      <c r="D926" s="439"/>
      <c r="E926" s="440"/>
      <c r="F926" s="440"/>
      <c r="G926" s="440"/>
      <c r="H926" s="440"/>
      <c r="I926" s="440"/>
      <c r="J926" s="440"/>
      <c r="K926" s="440"/>
      <c r="L926" s="440"/>
      <c r="M926" s="440"/>
      <c r="N926" s="440"/>
      <c r="O926" s="440"/>
      <c r="P926" s="440"/>
      <c r="Q926" s="441"/>
      <c r="R926" s="442"/>
      <c r="S926" s="443"/>
      <c r="T926" s="443"/>
      <c r="U926" s="443"/>
      <c r="V926" s="443"/>
      <c r="W926" s="443"/>
      <c r="X926" s="443"/>
      <c r="Y926" s="443"/>
      <c r="Z926" s="443"/>
      <c r="AA926" s="443"/>
      <c r="AB926" s="415"/>
      <c r="AC926" s="416"/>
      <c r="AD926" s="416"/>
      <c r="AE926" s="416"/>
      <c r="AF926" s="417"/>
      <c r="AG926" s="415"/>
      <c r="AH926" s="416"/>
      <c r="AI926" s="416"/>
      <c r="AJ926" s="416"/>
      <c r="AK926" s="417"/>
      <c r="AL926" s="415"/>
      <c r="AM926" s="416"/>
      <c r="AN926" s="416"/>
      <c r="AO926" s="416"/>
      <c r="AP926" s="417"/>
      <c r="AQ926" s="415"/>
      <c r="AR926" s="416"/>
      <c r="AS926" s="416"/>
      <c r="AT926" s="416"/>
      <c r="AU926" s="417"/>
      <c r="AV926" s="424">
        <f t="shared" si="90"/>
        <v>0</v>
      </c>
      <c r="AW926" s="425"/>
      <c r="AX926" s="425"/>
      <c r="AY926" s="425"/>
      <c r="AZ926" s="426"/>
      <c r="DC926" s="222"/>
      <c r="DD926" s="491">
        <f>ROUND(Setup!$AP$6*AB926,0)</f>
        <v>0</v>
      </c>
      <c r="DE926" s="492"/>
      <c r="DF926" s="492"/>
      <c r="DG926" s="492"/>
      <c r="DH926" s="493"/>
      <c r="DI926" s="491">
        <f>ROUND(Setup!$AP$6*AG926,0)</f>
        <v>0</v>
      </c>
      <c r="DJ926" s="492"/>
      <c r="DK926" s="492"/>
      <c r="DL926" s="492"/>
      <c r="DM926" s="493"/>
      <c r="DN926" s="491">
        <f>ROUND(Setup!$AP$6*AL926,0)</f>
        <v>0</v>
      </c>
      <c r="DO926" s="492"/>
      <c r="DP926" s="492"/>
      <c r="DQ926" s="492"/>
      <c r="DR926" s="493"/>
      <c r="DS926" s="491">
        <f>ROUND(Setup!$AP$6*AQ926,0)</f>
        <v>0</v>
      </c>
      <c r="DT926" s="492"/>
      <c r="DU926" s="492"/>
      <c r="DV926" s="492"/>
      <c r="DW926" s="493"/>
      <c r="DX926" s="490">
        <f t="shared" si="91"/>
        <v>0</v>
      </c>
      <c r="DY926" s="314"/>
      <c r="DZ926" s="314"/>
      <c r="EA926" s="314"/>
      <c r="EB926" s="326"/>
      <c r="EC926" s="222"/>
    </row>
    <row r="927" spans="2:133" ht="15" customHeight="1" x14ac:dyDescent="0.2">
      <c r="B927" s="86" t="str">
        <f t="shared" si="89"/>
        <v/>
      </c>
      <c r="C927" s="255"/>
      <c r="D927" s="439"/>
      <c r="E927" s="440"/>
      <c r="F927" s="440"/>
      <c r="G927" s="440"/>
      <c r="H927" s="440"/>
      <c r="I927" s="440"/>
      <c r="J927" s="440"/>
      <c r="K927" s="440"/>
      <c r="L927" s="440"/>
      <c r="M927" s="440"/>
      <c r="N927" s="440"/>
      <c r="O927" s="440"/>
      <c r="P927" s="440"/>
      <c r="Q927" s="441"/>
      <c r="R927" s="442"/>
      <c r="S927" s="443"/>
      <c r="T927" s="443"/>
      <c r="U927" s="443"/>
      <c r="V927" s="443"/>
      <c r="W927" s="443"/>
      <c r="X927" s="443"/>
      <c r="Y927" s="443"/>
      <c r="Z927" s="443"/>
      <c r="AA927" s="443"/>
      <c r="AB927" s="415"/>
      <c r="AC927" s="416"/>
      <c r="AD927" s="416"/>
      <c r="AE927" s="416"/>
      <c r="AF927" s="417"/>
      <c r="AG927" s="415"/>
      <c r="AH927" s="416"/>
      <c r="AI927" s="416"/>
      <c r="AJ927" s="416"/>
      <c r="AK927" s="417"/>
      <c r="AL927" s="415"/>
      <c r="AM927" s="416"/>
      <c r="AN927" s="416"/>
      <c r="AO927" s="416"/>
      <c r="AP927" s="417"/>
      <c r="AQ927" s="415"/>
      <c r="AR927" s="416"/>
      <c r="AS927" s="416"/>
      <c r="AT927" s="416"/>
      <c r="AU927" s="417"/>
      <c r="AV927" s="424">
        <f t="shared" si="90"/>
        <v>0</v>
      </c>
      <c r="AW927" s="425"/>
      <c r="AX927" s="425"/>
      <c r="AY927" s="425"/>
      <c r="AZ927" s="426"/>
      <c r="DC927" s="222"/>
      <c r="DD927" s="491">
        <f>ROUND(Setup!$AP$6*AB927,0)</f>
        <v>0</v>
      </c>
      <c r="DE927" s="492"/>
      <c r="DF927" s="492"/>
      <c r="DG927" s="492"/>
      <c r="DH927" s="493"/>
      <c r="DI927" s="491">
        <f>ROUND(Setup!$AP$6*AG927,0)</f>
        <v>0</v>
      </c>
      <c r="DJ927" s="492"/>
      <c r="DK927" s="492"/>
      <c r="DL927" s="492"/>
      <c r="DM927" s="493"/>
      <c r="DN927" s="491">
        <f>ROUND(Setup!$AP$6*AL927,0)</f>
        <v>0</v>
      </c>
      <c r="DO927" s="492"/>
      <c r="DP927" s="492"/>
      <c r="DQ927" s="492"/>
      <c r="DR927" s="493"/>
      <c r="DS927" s="491">
        <f>ROUND(Setup!$AP$6*AQ927,0)</f>
        <v>0</v>
      </c>
      <c r="DT927" s="492"/>
      <c r="DU927" s="492"/>
      <c r="DV927" s="492"/>
      <c r="DW927" s="493"/>
      <c r="DX927" s="490">
        <f t="shared" si="91"/>
        <v>0</v>
      </c>
      <c r="DY927" s="314"/>
      <c r="DZ927" s="314"/>
      <c r="EA927" s="314"/>
      <c r="EB927" s="326"/>
      <c r="EC927" s="222"/>
    </row>
    <row r="928" spans="2:133" ht="15" customHeight="1" x14ac:dyDescent="0.2">
      <c r="B928" s="86" t="str">
        <f t="shared" si="89"/>
        <v/>
      </c>
      <c r="C928" s="255"/>
      <c r="D928" s="439"/>
      <c r="E928" s="440"/>
      <c r="F928" s="440"/>
      <c r="G928" s="440"/>
      <c r="H928" s="440"/>
      <c r="I928" s="440"/>
      <c r="J928" s="440"/>
      <c r="K928" s="440"/>
      <c r="L928" s="440"/>
      <c r="M928" s="440"/>
      <c r="N928" s="440"/>
      <c r="O928" s="440"/>
      <c r="P928" s="440"/>
      <c r="Q928" s="441"/>
      <c r="R928" s="442"/>
      <c r="S928" s="443"/>
      <c r="T928" s="443"/>
      <c r="U928" s="443"/>
      <c r="V928" s="443"/>
      <c r="W928" s="443"/>
      <c r="X928" s="443"/>
      <c r="Y928" s="443"/>
      <c r="Z928" s="443"/>
      <c r="AA928" s="443"/>
      <c r="AB928" s="415"/>
      <c r="AC928" s="416"/>
      <c r="AD928" s="416"/>
      <c r="AE928" s="416"/>
      <c r="AF928" s="417"/>
      <c r="AG928" s="415"/>
      <c r="AH928" s="416"/>
      <c r="AI928" s="416"/>
      <c r="AJ928" s="416"/>
      <c r="AK928" s="417"/>
      <c r="AL928" s="415"/>
      <c r="AM928" s="416"/>
      <c r="AN928" s="416"/>
      <c r="AO928" s="416"/>
      <c r="AP928" s="417"/>
      <c r="AQ928" s="415"/>
      <c r="AR928" s="416"/>
      <c r="AS928" s="416"/>
      <c r="AT928" s="416"/>
      <c r="AU928" s="417"/>
      <c r="AV928" s="424">
        <f t="shared" si="90"/>
        <v>0</v>
      </c>
      <c r="AW928" s="425"/>
      <c r="AX928" s="425"/>
      <c r="AY928" s="425"/>
      <c r="AZ928" s="426"/>
      <c r="DC928" s="222"/>
      <c r="DD928" s="491">
        <f>ROUND(Setup!$AP$6*AB928,0)</f>
        <v>0</v>
      </c>
      <c r="DE928" s="492"/>
      <c r="DF928" s="492"/>
      <c r="DG928" s="492"/>
      <c r="DH928" s="493"/>
      <c r="DI928" s="491">
        <f>ROUND(Setup!$AP$6*AG928,0)</f>
        <v>0</v>
      </c>
      <c r="DJ928" s="492"/>
      <c r="DK928" s="492"/>
      <c r="DL928" s="492"/>
      <c r="DM928" s="493"/>
      <c r="DN928" s="491">
        <f>ROUND(Setup!$AP$6*AL928,0)</f>
        <v>0</v>
      </c>
      <c r="DO928" s="492"/>
      <c r="DP928" s="492"/>
      <c r="DQ928" s="492"/>
      <c r="DR928" s="493"/>
      <c r="DS928" s="491">
        <f>ROUND(Setup!$AP$6*AQ928,0)</f>
        <v>0</v>
      </c>
      <c r="DT928" s="492"/>
      <c r="DU928" s="492"/>
      <c r="DV928" s="492"/>
      <c r="DW928" s="493"/>
      <c r="DX928" s="490">
        <f t="shared" si="91"/>
        <v>0</v>
      </c>
      <c r="DY928" s="314"/>
      <c r="DZ928" s="314"/>
      <c r="EA928" s="314"/>
      <c r="EB928" s="326"/>
      <c r="EC928" s="222"/>
    </row>
    <row r="929" spans="2:133" ht="15" customHeight="1" x14ac:dyDescent="0.2">
      <c r="B929" s="86" t="str">
        <f t="shared" si="89"/>
        <v/>
      </c>
      <c r="C929" s="255"/>
      <c r="D929" s="439"/>
      <c r="E929" s="440"/>
      <c r="F929" s="440"/>
      <c r="G929" s="440"/>
      <c r="H929" s="440"/>
      <c r="I929" s="440"/>
      <c r="J929" s="440"/>
      <c r="K929" s="440"/>
      <c r="L929" s="440"/>
      <c r="M929" s="440"/>
      <c r="N929" s="440"/>
      <c r="O929" s="440"/>
      <c r="P929" s="440"/>
      <c r="Q929" s="441"/>
      <c r="R929" s="442"/>
      <c r="S929" s="443"/>
      <c r="T929" s="443"/>
      <c r="U929" s="443"/>
      <c r="V929" s="443"/>
      <c r="W929" s="443"/>
      <c r="X929" s="443"/>
      <c r="Y929" s="443"/>
      <c r="Z929" s="443"/>
      <c r="AA929" s="443"/>
      <c r="AB929" s="415"/>
      <c r="AC929" s="416"/>
      <c r="AD929" s="416"/>
      <c r="AE929" s="416"/>
      <c r="AF929" s="417"/>
      <c r="AG929" s="415"/>
      <c r="AH929" s="416"/>
      <c r="AI929" s="416"/>
      <c r="AJ929" s="416"/>
      <c r="AK929" s="417"/>
      <c r="AL929" s="415"/>
      <c r="AM929" s="416"/>
      <c r="AN929" s="416"/>
      <c r="AO929" s="416"/>
      <c r="AP929" s="417"/>
      <c r="AQ929" s="415"/>
      <c r="AR929" s="416"/>
      <c r="AS929" s="416"/>
      <c r="AT929" s="416"/>
      <c r="AU929" s="417"/>
      <c r="AV929" s="424">
        <f t="shared" si="90"/>
        <v>0</v>
      </c>
      <c r="AW929" s="425"/>
      <c r="AX929" s="425"/>
      <c r="AY929" s="425"/>
      <c r="AZ929" s="426"/>
      <c r="DC929" s="222"/>
      <c r="DD929" s="491">
        <f>ROUND(Setup!$AP$6*AB929,0)</f>
        <v>0</v>
      </c>
      <c r="DE929" s="492"/>
      <c r="DF929" s="492"/>
      <c r="DG929" s="492"/>
      <c r="DH929" s="493"/>
      <c r="DI929" s="491">
        <f>ROUND(Setup!$AP$6*AG929,0)</f>
        <v>0</v>
      </c>
      <c r="DJ929" s="492"/>
      <c r="DK929" s="492"/>
      <c r="DL929" s="492"/>
      <c r="DM929" s="493"/>
      <c r="DN929" s="491">
        <f>ROUND(Setup!$AP$6*AL929,0)</f>
        <v>0</v>
      </c>
      <c r="DO929" s="492"/>
      <c r="DP929" s="492"/>
      <c r="DQ929" s="492"/>
      <c r="DR929" s="493"/>
      <c r="DS929" s="491">
        <f>ROUND(Setup!$AP$6*AQ929,0)</f>
        <v>0</v>
      </c>
      <c r="DT929" s="492"/>
      <c r="DU929" s="492"/>
      <c r="DV929" s="492"/>
      <c r="DW929" s="493"/>
      <c r="DX929" s="490">
        <f t="shared" si="91"/>
        <v>0</v>
      </c>
      <c r="DY929" s="314"/>
      <c r="DZ929" s="314"/>
      <c r="EA929" s="314"/>
      <c r="EB929" s="326"/>
      <c r="EC929" s="222"/>
    </row>
    <row r="930" spans="2:133" ht="15" customHeight="1" x14ac:dyDescent="0.2">
      <c r="B930" s="86" t="str">
        <f t="shared" si="89"/>
        <v/>
      </c>
      <c r="C930" s="255"/>
      <c r="D930" s="439"/>
      <c r="E930" s="440"/>
      <c r="F930" s="440"/>
      <c r="G930" s="440"/>
      <c r="H930" s="440"/>
      <c r="I930" s="440"/>
      <c r="J930" s="440"/>
      <c r="K930" s="440"/>
      <c r="L930" s="440"/>
      <c r="M930" s="440"/>
      <c r="N930" s="440"/>
      <c r="O930" s="440"/>
      <c r="P930" s="440"/>
      <c r="Q930" s="441"/>
      <c r="R930" s="442"/>
      <c r="S930" s="443"/>
      <c r="T930" s="443"/>
      <c r="U930" s="443"/>
      <c r="V930" s="443"/>
      <c r="W930" s="443"/>
      <c r="X930" s="443"/>
      <c r="Y930" s="443"/>
      <c r="Z930" s="443"/>
      <c r="AA930" s="443"/>
      <c r="AB930" s="415"/>
      <c r="AC930" s="416"/>
      <c r="AD930" s="416"/>
      <c r="AE930" s="416"/>
      <c r="AF930" s="417"/>
      <c r="AG930" s="415"/>
      <c r="AH930" s="416"/>
      <c r="AI930" s="416"/>
      <c r="AJ930" s="416"/>
      <c r="AK930" s="417"/>
      <c r="AL930" s="415"/>
      <c r="AM930" s="416"/>
      <c r="AN930" s="416"/>
      <c r="AO930" s="416"/>
      <c r="AP930" s="417"/>
      <c r="AQ930" s="415"/>
      <c r="AR930" s="416"/>
      <c r="AS930" s="416"/>
      <c r="AT930" s="416"/>
      <c r="AU930" s="417"/>
      <c r="AV930" s="424">
        <f t="shared" si="90"/>
        <v>0</v>
      </c>
      <c r="AW930" s="425"/>
      <c r="AX930" s="425"/>
      <c r="AY930" s="425"/>
      <c r="AZ930" s="426"/>
      <c r="DC930" s="222"/>
      <c r="DD930" s="491">
        <f>ROUND(Setup!$AP$6*AB930,0)</f>
        <v>0</v>
      </c>
      <c r="DE930" s="492"/>
      <c r="DF930" s="492"/>
      <c r="DG930" s="492"/>
      <c r="DH930" s="493"/>
      <c r="DI930" s="491">
        <f>ROUND(Setup!$AP$6*AG930,0)</f>
        <v>0</v>
      </c>
      <c r="DJ930" s="492"/>
      <c r="DK930" s="492"/>
      <c r="DL930" s="492"/>
      <c r="DM930" s="493"/>
      <c r="DN930" s="491">
        <f>ROUND(Setup!$AP$6*AL930,0)</f>
        <v>0</v>
      </c>
      <c r="DO930" s="492"/>
      <c r="DP930" s="492"/>
      <c r="DQ930" s="492"/>
      <c r="DR930" s="493"/>
      <c r="DS930" s="491">
        <f>ROUND(Setup!$AP$6*AQ930,0)</f>
        <v>0</v>
      </c>
      <c r="DT930" s="492"/>
      <c r="DU930" s="492"/>
      <c r="DV930" s="492"/>
      <c r="DW930" s="493"/>
      <c r="DX930" s="490">
        <f t="shared" si="91"/>
        <v>0</v>
      </c>
      <c r="DY930" s="314"/>
      <c r="DZ930" s="314"/>
      <c r="EA930" s="314"/>
      <c r="EB930" s="326"/>
      <c r="EC930" s="222"/>
    </row>
    <row r="931" spans="2:133" ht="15" customHeight="1" x14ac:dyDescent="0.2">
      <c r="B931" s="86" t="str">
        <f t="shared" si="89"/>
        <v/>
      </c>
      <c r="C931" s="255"/>
      <c r="D931" s="439"/>
      <c r="E931" s="440"/>
      <c r="F931" s="440"/>
      <c r="G931" s="440"/>
      <c r="H931" s="440"/>
      <c r="I931" s="440"/>
      <c r="J931" s="440"/>
      <c r="K931" s="440"/>
      <c r="L931" s="440"/>
      <c r="M931" s="440"/>
      <c r="N931" s="440"/>
      <c r="O931" s="440"/>
      <c r="P931" s="440"/>
      <c r="Q931" s="441"/>
      <c r="R931" s="442"/>
      <c r="S931" s="443"/>
      <c r="T931" s="443"/>
      <c r="U931" s="443"/>
      <c r="V931" s="443"/>
      <c r="W931" s="443"/>
      <c r="X931" s="443"/>
      <c r="Y931" s="443"/>
      <c r="Z931" s="443"/>
      <c r="AA931" s="443"/>
      <c r="AB931" s="415"/>
      <c r="AC931" s="416"/>
      <c r="AD931" s="416"/>
      <c r="AE931" s="416"/>
      <c r="AF931" s="417"/>
      <c r="AG931" s="415"/>
      <c r="AH931" s="416"/>
      <c r="AI931" s="416"/>
      <c r="AJ931" s="416"/>
      <c r="AK931" s="417"/>
      <c r="AL931" s="415"/>
      <c r="AM931" s="416"/>
      <c r="AN931" s="416"/>
      <c r="AO931" s="416"/>
      <c r="AP931" s="417"/>
      <c r="AQ931" s="415"/>
      <c r="AR931" s="416"/>
      <c r="AS931" s="416"/>
      <c r="AT931" s="416"/>
      <c r="AU931" s="417"/>
      <c r="AV931" s="424">
        <f t="shared" si="90"/>
        <v>0</v>
      </c>
      <c r="AW931" s="425"/>
      <c r="AX931" s="425"/>
      <c r="AY931" s="425"/>
      <c r="AZ931" s="426"/>
      <c r="DC931" s="222"/>
      <c r="DD931" s="491">
        <f>ROUND(Setup!$AP$6*AB931,0)</f>
        <v>0</v>
      </c>
      <c r="DE931" s="492"/>
      <c r="DF931" s="492"/>
      <c r="DG931" s="492"/>
      <c r="DH931" s="493"/>
      <c r="DI931" s="491">
        <f>ROUND(Setup!$AP$6*AG931,0)</f>
        <v>0</v>
      </c>
      <c r="DJ931" s="492"/>
      <c r="DK931" s="492"/>
      <c r="DL931" s="492"/>
      <c r="DM931" s="493"/>
      <c r="DN931" s="491">
        <f>ROUND(Setup!$AP$6*AL931,0)</f>
        <v>0</v>
      </c>
      <c r="DO931" s="492"/>
      <c r="DP931" s="492"/>
      <c r="DQ931" s="492"/>
      <c r="DR931" s="493"/>
      <c r="DS931" s="491">
        <f>ROUND(Setup!$AP$6*AQ931,0)</f>
        <v>0</v>
      </c>
      <c r="DT931" s="492"/>
      <c r="DU931" s="492"/>
      <c r="DV931" s="492"/>
      <c r="DW931" s="493"/>
      <c r="DX931" s="490">
        <f t="shared" si="91"/>
        <v>0</v>
      </c>
      <c r="DY931" s="314"/>
      <c r="DZ931" s="314"/>
      <c r="EA931" s="314"/>
      <c r="EB931" s="326"/>
      <c r="EC931" s="222"/>
    </row>
    <row r="932" spans="2:133" ht="15" customHeight="1" x14ac:dyDescent="0.2">
      <c r="B932" s="86" t="str">
        <f t="shared" si="89"/>
        <v/>
      </c>
      <c r="C932" s="255"/>
      <c r="D932" s="439"/>
      <c r="E932" s="440"/>
      <c r="F932" s="440"/>
      <c r="G932" s="440"/>
      <c r="H932" s="440"/>
      <c r="I932" s="440"/>
      <c r="J932" s="440"/>
      <c r="K932" s="440"/>
      <c r="L932" s="440"/>
      <c r="M932" s="440"/>
      <c r="N932" s="440"/>
      <c r="O932" s="440"/>
      <c r="P932" s="440"/>
      <c r="Q932" s="441"/>
      <c r="R932" s="442"/>
      <c r="S932" s="443"/>
      <c r="T932" s="443"/>
      <c r="U932" s="443"/>
      <c r="V932" s="443"/>
      <c r="W932" s="443"/>
      <c r="X932" s="443"/>
      <c r="Y932" s="443"/>
      <c r="Z932" s="443"/>
      <c r="AA932" s="443"/>
      <c r="AB932" s="415"/>
      <c r="AC932" s="416"/>
      <c r="AD932" s="416"/>
      <c r="AE932" s="416"/>
      <c r="AF932" s="417"/>
      <c r="AG932" s="415"/>
      <c r="AH932" s="416"/>
      <c r="AI932" s="416"/>
      <c r="AJ932" s="416"/>
      <c r="AK932" s="417"/>
      <c r="AL932" s="415"/>
      <c r="AM932" s="416"/>
      <c r="AN932" s="416"/>
      <c r="AO932" s="416"/>
      <c r="AP932" s="417"/>
      <c r="AQ932" s="415"/>
      <c r="AR932" s="416"/>
      <c r="AS932" s="416"/>
      <c r="AT932" s="416"/>
      <c r="AU932" s="417"/>
      <c r="AV932" s="424">
        <f t="shared" si="90"/>
        <v>0</v>
      </c>
      <c r="AW932" s="425"/>
      <c r="AX932" s="425"/>
      <c r="AY932" s="425"/>
      <c r="AZ932" s="426"/>
      <c r="DC932" s="222"/>
      <c r="DD932" s="491">
        <f>ROUND(Setup!$AP$6*AB932,0)</f>
        <v>0</v>
      </c>
      <c r="DE932" s="492"/>
      <c r="DF932" s="492"/>
      <c r="DG932" s="492"/>
      <c r="DH932" s="493"/>
      <c r="DI932" s="491">
        <f>ROUND(Setup!$AP$6*AG932,0)</f>
        <v>0</v>
      </c>
      <c r="DJ932" s="492"/>
      <c r="DK932" s="492"/>
      <c r="DL932" s="492"/>
      <c r="DM932" s="493"/>
      <c r="DN932" s="491">
        <f>ROUND(Setup!$AP$6*AL932,0)</f>
        <v>0</v>
      </c>
      <c r="DO932" s="492"/>
      <c r="DP932" s="492"/>
      <c r="DQ932" s="492"/>
      <c r="DR932" s="493"/>
      <c r="DS932" s="491">
        <f>ROUND(Setup!$AP$6*AQ932,0)</f>
        <v>0</v>
      </c>
      <c r="DT932" s="492"/>
      <c r="DU932" s="492"/>
      <c r="DV932" s="492"/>
      <c r="DW932" s="493"/>
      <c r="DX932" s="490">
        <f t="shared" si="91"/>
        <v>0</v>
      </c>
      <c r="DY932" s="314"/>
      <c r="DZ932" s="314"/>
      <c r="EA932" s="314"/>
      <c r="EB932" s="326"/>
      <c r="EC932" s="222"/>
    </row>
    <row r="933" spans="2:133" ht="15" customHeight="1" x14ac:dyDescent="0.2">
      <c r="B933" s="86" t="str">
        <f t="shared" si="89"/>
        <v/>
      </c>
      <c r="C933" s="255"/>
      <c r="D933" s="439"/>
      <c r="E933" s="440"/>
      <c r="F933" s="440"/>
      <c r="G933" s="440"/>
      <c r="H933" s="440"/>
      <c r="I933" s="440"/>
      <c r="J933" s="440"/>
      <c r="K933" s="440"/>
      <c r="L933" s="440"/>
      <c r="M933" s="440"/>
      <c r="N933" s="440"/>
      <c r="O933" s="440"/>
      <c r="P933" s="440"/>
      <c r="Q933" s="441"/>
      <c r="R933" s="442"/>
      <c r="S933" s="443"/>
      <c r="T933" s="443"/>
      <c r="U933" s="443"/>
      <c r="V933" s="443"/>
      <c r="W933" s="443"/>
      <c r="X933" s="443"/>
      <c r="Y933" s="443"/>
      <c r="Z933" s="443"/>
      <c r="AA933" s="443"/>
      <c r="AB933" s="415"/>
      <c r="AC933" s="416"/>
      <c r="AD933" s="416"/>
      <c r="AE933" s="416"/>
      <c r="AF933" s="417"/>
      <c r="AG933" s="415"/>
      <c r="AH933" s="416"/>
      <c r="AI933" s="416"/>
      <c r="AJ933" s="416"/>
      <c r="AK933" s="417"/>
      <c r="AL933" s="415"/>
      <c r="AM933" s="416"/>
      <c r="AN933" s="416"/>
      <c r="AO933" s="416"/>
      <c r="AP933" s="417"/>
      <c r="AQ933" s="415"/>
      <c r="AR933" s="416"/>
      <c r="AS933" s="416"/>
      <c r="AT933" s="416"/>
      <c r="AU933" s="417"/>
      <c r="AV933" s="424">
        <f t="shared" si="90"/>
        <v>0</v>
      </c>
      <c r="AW933" s="425"/>
      <c r="AX933" s="425"/>
      <c r="AY933" s="425"/>
      <c r="AZ933" s="426"/>
      <c r="DC933" s="222"/>
      <c r="DD933" s="491">
        <f>ROUND(Setup!$AP$6*AB933,0)</f>
        <v>0</v>
      </c>
      <c r="DE933" s="492"/>
      <c r="DF933" s="492"/>
      <c r="DG933" s="492"/>
      <c r="DH933" s="493"/>
      <c r="DI933" s="491">
        <f>ROUND(Setup!$AP$6*AG933,0)</f>
        <v>0</v>
      </c>
      <c r="DJ933" s="492"/>
      <c r="DK933" s="492"/>
      <c r="DL933" s="492"/>
      <c r="DM933" s="493"/>
      <c r="DN933" s="491">
        <f>ROUND(Setup!$AP$6*AL933,0)</f>
        <v>0</v>
      </c>
      <c r="DO933" s="492"/>
      <c r="DP933" s="492"/>
      <c r="DQ933" s="492"/>
      <c r="DR933" s="493"/>
      <c r="DS933" s="491">
        <f>ROUND(Setup!$AP$6*AQ933,0)</f>
        <v>0</v>
      </c>
      <c r="DT933" s="492"/>
      <c r="DU933" s="492"/>
      <c r="DV933" s="492"/>
      <c r="DW933" s="493"/>
      <c r="DX933" s="490">
        <f t="shared" si="91"/>
        <v>0</v>
      </c>
      <c r="DY933" s="314"/>
      <c r="DZ933" s="314"/>
      <c r="EA933" s="314"/>
      <c r="EB933" s="326"/>
      <c r="EC933" s="222"/>
    </row>
    <row r="934" spans="2:133" ht="15" customHeight="1" x14ac:dyDescent="0.2">
      <c r="B934" s="86" t="str">
        <f t="shared" si="89"/>
        <v/>
      </c>
      <c r="C934" s="255"/>
      <c r="D934" s="439"/>
      <c r="E934" s="440"/>
      <c r="F934" s="440"/>
      <c r="G934" s="440"/>
      <c r="H934" s="440"/>
      <c r="I934" s="440"/>
      <c r="J934" s="440"/>
      <c r="K934" s="440"/>
      <c r="L934" s="440"/>
      <c r="M934" s="440"/>
      <c r="N934" s="440"/>
      <c r="O934" s="440"/>
      <c r="P934" s="440"/>
      <c r="Q934" s="441"/>
      <c r="R934" s="442"/>
      <c r="S934" s="443"/>
      <c r="T934" s="443"/>
      <c r="U934" s="443"/>
      <c r="V934" s="443"/>
      <c r="W934" s="443"/>
      <c r="X934" s="443"/>
      <c r="Y934" s="443"/>
      <c r="Z934" s="443"/>
      <c r="AA934" s="443"/>
      <c r="AB934" s="415"/>
      <c r="AC934" s="416"/>
      <c r="AD934" s="416"/>
      <c r="AE934" s="416"/>
      <c r="AF934" s="417"/>
      <c r="AG934" s="415"/>
      <c r="AH934" s="416"/>
      <c r="AI934" s="416"/>
      <c r="AJ934" s="416"/>
      <c r="AK934" s="417"/>
      <c r="AL934" s="415"/>
      <c r="AM934" s="416"/>
      <c r="AN934" s="416"/>
      <c r="AO934" s="416"/>
      <c r="AP934" s="417"/>
      <c r="AQ934" s="415"/>
      <c r="AR934" s="416"/>
      <c r="AS934" s="416"/>
      <c r="AT934" s="416"/>
      <c r="AU934" s="417"/>
      <c r="AV934" s="424">
        <f t="shared" si="90"/>
        <v>0</v>
      </c>
      <c r="AW934" s="425"/>
      <c r="AX934" s="425"/>
      <c r="AY934" s="425"/>
      <c r="AZ934" s="426"/>
      <c r="DC934" s="222"/>
      <c r="DD934" s="491">
        <f>ROUND(Setup!$AP$6*AB934,0)</f>
        <v>0</v>
      </c>
      <c r="DE934" s="492"/>
      <c r="DF934" s="492"/>
      <c r="DG934" s="492"/>
      <c r="DH934" s="493"/>
      <c r="DI934" s="491">
        <f>ROUND(Setup!$AP$6*AG934,0)</f>
        <v>0</v>
      </c>
      <c r="DJ934" s="492"/>
      <c r="DK934" s="492"/>
      <c r="DL934" s="492"/>
      <c r="DM934" s="493"/>
      <c r="DN934" s="491">
        <f>ROUND(Setup!$AP$6*AL934,0)</f>
        <v>0</v>
      </c>
      <c r="DO934" s="492"/>
      <c r="DP934" s="492"/>
      <c r="DQ934" s="492"/>
      <c r="DR934" s="493"/>
      <c r="DS934" s="491">
        <f>ROUND(Setup!$AP$6*AQ934,0)</f>
        <v>0</v>
      </c>
      <c r="DT934" s="492"/>
      <c r="DU934" s="492"/>
      <c r="DV934" s="492"/>
      <c r="DW934" s="493"/>
      <c r="DX934" s="490">
        <f t="shared" si="91"/>
        <v>0</v>
      </c>
      <c r="DY934" s="314"/>
      <c r="DZ934" s="314"/>
      <c r="EA934" s="314"/>
      <c r="EB934" s="326"/>
      <c r="EC934" s="222"/>
    </row>
    <row r="935" spans="2:133" ht="15" customHeight="1" x14ac:dyDescent="0.2">
      <c r="B935" s="86" t="str">
        <f t="shared" si="89"/>
        <v/>
      </c>
      <c r="C935" s="255"/>
      <c r="D935" s="439"/>
      <c r="E935" s="440"/>
      <c r="F935" s="440"/>
      <c r="G935" s="440"/>
      <c r="H935" s="440"/>
      <c r="I935" s="440"/>
      <c r="J935" s="440"/>
      <c r="K935" s="440"/>
      <c r="L935" s="440"/>
      <c r="M935" s="440"/>
      <c r="N935" s="440"/>
      <c r="O935" s="440"/>
      <c r="P935" s="440"/>
      <c r="Q935" s="441"/>
      <c r="R935" s="442"/>
      <c r="S935" s="443"/>
      <c r="T935" s="443"/>
      <c r="U935" s="443"/>
      <c r="V935" s="443"/>
      <c r="W935" s="443"/>
      <c r="X935" s="443"/>
      <c r="Y935" s="443"/>
      <c r="Z935" s="443"/>
      <c r="AA935" s="443"/>
      <c r="AB935" s="415"/>
      <c r="AC935" s="416"/>
      <c r="AD935" s="416"/>
      <c r="AE935" s="416"/>
      <c r="AF935" s="417"/>
      <c r="AG935" s="415"/>
      <c r="AH935" s="416"/>
      <c r="AI935" s="416"/>
      <c r="AJ935" s="416"/>
      <c r="AK935" s="417"/>
      <c r="AL935" s="415"/>
      <c r="AM935" s="416"/>
      <c r="AN935" s="416"/>
      <c r="AO935" s="416"/>
      <c r="AP935" s="417"/>
      <c r="AQ935" s="415"/>
      <c r="AR935" s="416"/>
      <c r="AS935" s="416"/>
      <c r="AT935" s="416"/>
      <c r="AU935" s="417"/>
      <c r="AV935" s="424">
        <f t="shared" si="90"/>
        <v>0</v>
      </c>
      <c r="AW935" s="425"/>
      <c r="AX935" s="425"/>
      <c r="AY935" s="425"/>
      <c r="AZ935" s="426"/>
      <c r="DC935" s="222"/>
      <c r="DD935" s="491">
        <f>ROUND(Setup!$AP$6*AB935,0)</f>
        <v>0</v>
      </c>
      <c r="DE935" s="492"/>
      <c r="DF935" s="492"/>
      <c r="DG935" s="492"/>
      <c r="DH935" s="493"/>
      <c r="DI935" s="491">
        <f>ROUND(Setup!$AP$6*AG935,0)</f>
        <v>0</v>
      </c>
      <c r="DJ935" s="492"/>
      <c r="DK935" s="492"/>
      <c r="DL935" s="492"/>
      <c r="DM935" s="493"/>
      <c r="DN935" s="491">
        <f>ROUND(Setup!$AP$6*AL935,0)</f>
        <v>0</v>
      </c>
      <c r="DO935" s="492"/>
      <c r="DP935" s="492"/>
      <c r="DQ935" s="492"/>
      <c r="DR935" s="493"/>
      <c r="DS935" s="491">
        <f>ROUND(Setup!$AP$6*AQ935,0)</f>
        <v>0</v>
      </c>
      <c r="DT935" s="492"/>
      <c r="DU935" s="492"/>
      <c r="DV935" s="492"/>
      <c r="DW935" s="493"/>
      <c r="DX935" s="490">
        <f t="shared" si="91"/>
        <v>0</v>
      </c>
      <c r="DY935" s="314"/>
      <c r="DZ935" s="314"/>
      <c r="EA935" s="314"/>
      <c r="EB935" s="326"/>
      <c r="EC935" s="222"/>
    </row>
    <row r="936" spans="2:133" ht="15" customHeight="1" x14ac:dyDescent="0.2">
      <c r="B936" s="86" t="str">
        <f t="shared" si="89"/>
        <v/>
      </c>
      <c r="C936" s="255"/>
      <c r="D936" s="439"/>
      <c r="E936" s="440"/>
      <c r="F936" s="440"/>
      <c r="G936" s="440"/>
      <c r="H936" s="440"/>
      <c r="I936" s="440"/>
      <c r="J936" s="440"/>
      <c r="K936" s="440"/>
      <c r="L936" s="440"/>
      <c r="M936" s="440"/>
      <c r="N936" s="440"/>
      <c r="O936" s="440"/>
      <c r="P936" s="440"/>
      <c r="Q936" s="441"/>
      <c r="R936" s="442"/>
      <c r="S936" s="443"/>
      <c r="T936" s="443"/>
      <c r="U936" s="443"/>
      <c r="V936" s="443"/>
      <c r="W936" s="443"/>
      <c r="X936" s="443"/>
      <c r="Y936" s="443"/>
      <c r="Z936" s="443"/>
      <c r="AA936" s="443"/>
      <c r="AB936" s="415"/>
      <c r="AC936" s="416"/>
      <c r="AD936" s="416"/>
      <c r="AE936" s="416"/>
      <c r="AF936" s="417"/>
      <c r="AG936" s="415"/>
      <c r="AH936" s="416"/>
      <c r="AI936" s="416"/>
      <c r="AJ936" s="416"/>
      <c r="AK936" s="417"/>
      <c r="AL936" s="415"/>
      <c r="AM936" s="416"/>
      <c r="AN936" s="416"/>
      <c r="AO936" s="416"/>
      <c r="AP936" s="417"/>
      <c r="AQ936" s="415"/>
      <c r="AR936" s="416"/>
      <c r="AS936" s="416"/>
      <c r="AT936" s="416"/>
      <c r="AU936" s="417"/>
      <c r="AV936" s="424">
        <f t="shared" si="90"/>
        <v>0</v>
      </c>
      <c r="AW936" s="425"/>
      <c r="AX936" s="425"/>
      <c r="AY936" s="425"/>
      <c r="AZ936" s="426"/>
      <c r="DC936" s="222"/>
      <c r="DD936" s="491">
        <f>ROUND(Setup!$AP$6*AB936,0)</f>
        <v>0</v>
      </c>
      <c r="DE936" s="492"/>
      <c r="DF936" s="492"/>
      <c r="DG936" s="492"/>
      <c r="DH936" s="493"/>
      <c r="DI936" s="491">
        <f>ROUND(Setup!$AP$6*AG936,0)</f>
        <v>0</v>
      </c>
      <c r="DJ936" s="492"/>
      <c r="DK936" s="492"/>
      <c r="DL936" s="492"/>
      <c r="DM936" s="493"/>
      <c r="DN936" s="491">
        <f>ROUND(Setup!$AP$6*AL936,0)</f>
        <v>0</v>
      </c>
      <c r="DO936" s="492"/>
      <c r="DP936" s="492"/>
      <c r="DQ936" s="492"/>
      <c r="DR936" s="493"/>
      <c r="DS936" s="491">
        <f>ROUND(Setup!$AP$6*AQ936,0)</f>
        <v>0</v>
      </c>
      <c r="DT936" s="492"/>
      <c r="DU936" s="492"/>
      <c r="DV936" s="492"/>
      <c r="DW936" s="493"/>
      <c r="DX936" s="490">
        <f t="shared" si="91"/>
        <v>0</v>
      </c>
      <c r="DY936" s="314"/>
      <c r="DZ936" s="314"/>
      <c r="EA936" s="314"/>
      <c r="EB936" s="326"/>
      <c r="EC936" s="222"/>
    </row>
    <row r="937" spans="2:133" ht="15" customHeight="1" x14ac:dyDescent="0.2">
      <c r="B937" s="86" t="str">
        <f t="shared" si="89"/>
        <v/>
      </c>
      <c r="C937" s="255"/>
      <c r="D937" s="439"/>
      <c r="E937" s="440"/>
      <c r="F937" s="440"/>
      <c r="G937" s="440"/>
      <c r="H937" s="440"/>
      <c r="I937" s="440"/>
      <c r="J937" s="440"/>
      <c r="K937" s="440"/>
      <c r="L937" s="440"/>
      <c r="M937" s="440"/>
      <c r="N937" s="440"/>
      <c r="O937" s="440"/>
      <c r="P937" s="440"/>
      <c r="Q937" s="441"/>
      <c r="R937" s="442"/>
      <c r="S937" s="443"/>
      <c r="T937" s="443"/>
      <c r="U937" s="443"/>
      <c r="V937" s="443"/>
      <c r="W937" s="443"/>
      <c r="X937" s="443"/>
      <c r="Y937" s="443"/>
      <c r="Z937" s="443"/>
      <c r="AA937" s="443"/>
      <c r="AB937" s="415"/>
      <c r="AC937" s="416"/>
      <c r="AD937" s="416"/>
      <c r="AE937" s="416"/>
      <c r="AF937" s="417"/>
      <c r="AG937" s="415"/>
      <c r="AH937" s="416"/>
      <c r="AI937" s="416"/>
      <c r="AJ937" s="416"/>
      <c r="AK937" s="417"/>
      <c r="AL937" s="415"/>
      <c r="AM937" s="416"/>
      <c r="AN937" s="416"/>
      <c r="AO937" s="416"/>
      <c r="AP937" s="417"/>
      <c r="AQ937" s="415"/>
      <c r="AR937" s="416"/>
      <c r="AS937" s="416"/>
      <c r="AT937" s="416"/>
      <c r="AU937" s="417"/>
      <c r="AV937" s="424">
        <f t="shared" si="90"/>
        <v>0</v>
      </c>
      <c r="AW937" s="425"/>
      <c r="AX937" s="425"/>
      <c r="AY937" s="425"/>
      <c r="AZ937" s="426"/>
      <c r="DC937" s="222"/>
      <c r="DD937" s="491">
        <f>ROUND(Setup!$AP$6*AB937,0)</f>
        <v>0</v>
      </c>
      <c r="DE937" s="492"/>
      <c r="DF937" s="492"/>
      <c r="DG937" s="492"/>
      <c r="DH937" s="493"/>
      <c r="DI937" s="491">
        <f>ROUND(Setup!$AP$6*AG937,0)</f>
        <v>0</v>
      </c>
      <c r="DJ937" s="492"/>
      <c r="DK937" s="492"/>
      <c r="DL937" s="492"/>
      <c r="DM937" s="493"/>
      <c r="DN937" s="491">
        <f>ROUND(Setup!$AP$6*AL937,0)</f>
        <v>0</v>
      </c>
      <c r="DO937" s="492"/>
      <c r="DP937" s="492"/>
      <c r="DQ937" s="492"/>
      <c r="DR937" s="493"/>
      <c r="DS937" s="491">
        <f>ROUND(Setup!$AP$6*AQ937,0)</f>
        <v>0</v>
      </c>
      <c r="DT937" s="492"/>
      <c r="DU937" s="492"/>
      <c r="DV937" s="492"/>
      <c r="DW937" s="493"/>
      <c r="DX937" s="490">
        <f t="shared" si="91"/>
        <v>0</v>
      </c>
      <c r="DY937" s="314"/>
      <c r="DZ937" s="314"/>
      <c r="EA937" s="314"/>
      <c r="EB937" s="326"/>
      <c r="EC937" s="222"/>
    </row>
    <row r="938" spans="2:133" ht="15" customHeight="1" x14ac:dyDescent="0.2">
      <c r="B938" s="86" t="str">
        <f t="shared" si="89"/>
        <v/>
      </c>
      <c r="C938" s="255"/>
      <c r="D938" s="439"/>
      <c r="E938" s="440"/>
      <c r="F938" s="440"/>
      <c r="G938" s="440"/>
      <c r="H938" s="440"/>
      <c r="I938" s="440"/>
      <c r="J938" s="440"/>
      <c r="K938" s="440"/>
      <c r="L938" s="440"/>
      <c r="M938" s="440"/>
      <c r="N938" s="440"/>
      <c r="O938" s="440"/>
      <c r="P938" s="440"/>
      <c r="Q938" s="441"/>
      <c r="R938" s="442"/>
      <c r="S938" s="443"/>
      <c r="T938" s="443"/>
      <c r="U938" s="443"/>
      <c r="V938" s="443"/>
      <c r="W938" s="443"/>
      <c r="X938" s="443"/>
      <c r="Y938" s="443"/>
      <c r="Z938" s="443"/>
      <c r="AA938" s="443"/>
      <c r="AB938" s="415"/>
      <c r="AC938" s="416"/>
      <c r="AD938" s="416"/>
      <c r="AE938" s="416"/>
      <c r="AF938" s="417"/>
      <c r="AG938" s="415"/>
      <c r="AH938" s="416"/>
      <c r="AI938" s="416"/>
      <c r="AJ938" s="416"/>
      <c r="AK938" s="417"/>
      <c r="AL938" s="415"/>
      <c r="AM938" s="416"/>
      <c r="AN938" s="416"/>
      <c r="AO938" s="416"/>
      <c r="AP938" s="417"/>
      <c r="AQ938" s="415"/>
      <c r="AR938" s="416"/>
      <c r="AS938" s="416"/>
      <c r="AT938" s="416"/>
      <c r="AU938" s="417"/>
      <c r="AV938" s="424">
        <f t="shared" si="90"/>
        <v>0</v>
      </c>
      <c r="AW938" s="425"/>
      <c r="AX938" s="425"/>
      <c r="AY938" s="425"/>
      <c r="AZ938" s="426"/>
      <c r="DC938" s="222"/>
      <c r="DD938" s="491">
        <f>ROUND(Setup!$AP$6*AB938,0)</f>
        <v>0</v>
      </c>
      <c r="DE938" s="492"/>
      <c r="DF938" s="492"/>
      <c r="DG938" s="492"/>
      <c r="DH938" s="493"/>
      <c r="DI938" s="491">
        <f>ROUND(Setup!$AP$6*AG938,0)</f>
        <v>0</v>
      </c>
      <c r="DJ938" s="492"/>
      <c r="DK938" s="492"/>
      <c r="DL938" s="492"/>
      <c r="DM938" s="493"/>
      <c r="DN938" s="491">
        <f>ROUND(Setup!$AP$6*AL938,0)</f>
        <v>0</v>
      </c>
      <c r="DO938" s="492"/>
      <c r="DP938" s="492"/>
      <c r="DQ938" s="492"/>
      <c r="DR938" s="493"/>
      <c r="DS938" s="491">
        <f>ROUND(Setup!$AP$6*AQ938,0)</f>
        <v>0</v>
      </c>
      <c r="DT938" s="492"/>
      <c r="DU938" s="492"/>
      <c r="DV938" s="492"/>
      <c r="DW938" s="493"/>
      <c r="DX938" s="490">
        <f t="shared" si="91"/>
        <v>0</v>
      </c>
      <c r="DY938" s="314"/>
      <c r="DZ938" s="314"/>
      <c r="EA938" s="314"/>
      <c r="EB938" s="326"/>
      <c r="EC938" s="222"/>
    </row>
    <row r="939" spans="2:133" ht="15" customHeight="1" x14ac:dyDescent="0.2">
      <c r="B939" s="86" t="str">
        <f t="shared" si="89"/>
        <v/>
      </c>
      <c r="C939" s="255"/>
      <c r="D939" s="439"/>
      <c r="E939" s="440"/>
      <c r="F939" s="440"/>
      <c r="G939" s="440"/>
      <c r="H939" s="440"/>
      <c r="I939" s="440"/>
      <c r="J939" s="440"/>
      <c r="K939" s="440"/>
      <c r="L939" s="440"/>
      <c r="M939" s="440"/>
      <c r="N939" s="440"/>
      <c r="O939" s="440"/>
      <c r="P939" s="440"/>
      <c r="Q939" s="441"/>
      <c r="R939" s="442"/>
      <c r="S939" s="443"/>
      <c r="T939" s="443"/>
      <c r="U939" s="443"/>
      <c r="V939" s="443"/>
      <c r="W939" s="443"/>
      <c r="X939" s="443"/>
      <c r="Y939" s="443"/>
      <c r="Z939" s="443"/>
      <c r="AA939" s="443"/>
      <c r="AB939" s="415"/>
      <c r="AC939" s="416"/>
      <c r="AD939" s="416"/>
      <c r="AE939" s="416"/>
      <c r="AF939" s="417"/>
      <c r="AG939" s="415"/>
      <c r="AH939" s="416"/>
      <c r="AI939" s="416"/>
      <c r="AJ939" s="416"/>
      <c r="AK939" s="417"/>
      <c r="AL939" s="415"/>
      <c r="AM939" s="416"/>
      <c r="AN939" s="416"/>
      <c r="AO939" s="416"/>
      <c r="AP939" s="417"/>
      <c r="AQ939" s="415"/>
      <c r="AR939" s="416"/>
      <c r="AS939" s="416"/>
      <c r="AT939" s="416"/>
      <c r="AU939" s="417"/>
      <c r="AV939" s="424">
        <f t="shared" si="90"/>
        <v>0</v>
      </c>
      <c r="AW939" s="425"/>
      <c r="AX939" s="425"/>
      <c r="AY939" s="425"/>
      <c r="AZ939" s="426"/>
      <c r="DC939" s="222"/>
      <c r="DD939" s="491">
        <f>ROUND(Setup!$AP$6*AB939,0)</f>
        <v>0</v>
      </c>
      <c r="DE939" s="492"/>
      <c r="DF939" s="492"/>
      <c r="DG939" s="492"/>
      <c r="DH939" s="493"/>
      <c r="DI939" s="491">
        <f>ROUND(Setup!$AP$6*AG939,0)</f>
        <v>0</v>
      </c>
      <c r="DJ939" s="492"/>
      <c r="DK939" s="492"/>
      <c r="DL939" s="492"/>
      <c r="DM939" s="493"/>
      <c r="DN939" s="491">
        <f>ROUND(Setup!$AP$6*AL939,0)</f>
        <v>0</v>
      </c>
      <c r="DO939" s="492"/>
      <c r="DP939" s="492"/>
      <c r="DQ939" s="492"/>
      <c r="DR939" s="493"/>
      <c r="DS939" s="491">
        <f>ROUND(Setup!$AP$6*AQ939,0)</f>
        <v>0</v>
      </c>
      <c r="DT939" s="492"/>
      <c r="DU939" s="492"/>
      <c r="DV939" s="492"/>
      <c r="DW939" s="493"/>
      <c r="DX939" s="490">
        <f t="shared" si="91"/>
        <v>0</v>
      </c>
      <c r="DY939" s="314"/>
      <c r="DZ939" s="314"/>
      <c r="EA939" s="314"/>
      <c r="EB939" s="326"/>
      <c r="EC939" s="222"/>
    </row>
    <row r="940" spans="2:133" ht="15" customHeight="1" x14ac:dyDescent="0.2">
      <c r="B940" s="86" t="str">
        <f t="shared" si="89"/>
        <v/>
      </c>
      <c r="C940" s="255"/>
      <c r="D940" s="439"/>
      <c r="E940" s="440"/>
      <c r="F940" s="440"/>
      <c r="G940" s="440"/>
      <c r="H940" s="440"/>
      <c r="I940" s="440"/>
      <c r="J940" s="440"/>
      <c r="K940" s="440"/>
      <c r="L940" s="440"/>
      <c r="M940" s="440"/>
      <c r="N940" s="440"/>
      <c r="O940" s="440"/>
      <c r="P940" s="440"/>
      <c r="Q940" s="441"/>
      <c r="R940" s="442"/>
      <c r="S940" s="443"/>
      <c r="T940" s="443"/>
      <c r="U940" s="443"/>
      <c r="V940" s="443"/>
      <c r="W940" s="443"/>
      <c r="X940" s="443"/>
      <c r="Y940" s="443"/>
      <c r="Z940" s="443"/>
      <c r="AA940" s="443"/>
      <c r="AB940" s="415"/>
      <c r="AC940" s="416"/>
      <c r="AD940" s="416"/>
      <c r="AE940" s="416"/>
      <c r="AF940" s="417"/>
      <c r="AG940" s="415"/>
      <c r="AH940" s="416"/>
      <c r="AI940" s="416"/>
      <c r="AJ940" s="416"/>
      <c r="AK940" s="417"/>
      <c r="AL940" s="415"/>
      <c r="AM940" s="416"/>
      <c r="AN940" s="416"/>
      <c r="AO940" s="416"/>
      <c r="AP940" s="417"/>
      <c r="AQ940" s="415"/>
      <c r="AR940" s="416"/>
      <c r="AS940" s="416"/>
      <c r="AT940" s="416"/>
      <c r="AU940" s="417"/>
      <c r="AV940" s="424">
        <f t="shared" si="90"/>
        <v>0</v>
      </c>
      <c r="AW940" s="425"/>
      <c r="AX940" s="425"/>
      <c r="AY940" s="425"/>
      <c r="AZ940" s="426"/>
      <c r="DC940" s="222"/>
      <c r="DD940" s="491">
        <f>ROUND(Setup!$AP$6*AB940,0)</f>
        <v>0</v>
      </c>
      <c r="DE940" s="492"/>
      <c r="DF940" s="492"/>
      <c r="DG940" s="492"/>
      <c r="DH940" s="493"/>
      <c r="DI940" s="491">
        <f>ROUND(Setup!$AP$6*AG940,0)</f>
        <v>0</v>
      </c>
      <c r="DJ940" s="492"/>
      <c r="DK940" s="492"/>
      <c r="DL940" s="492"/>
      <c r="DM940" s="493"/>
      <c r="DN940" s="491">
        <f>ROUND(Setup!$AP$6*AL940,0)</f>
        <v>0</v>
      </c>
      <c r="DO940" s="492"/>
      <c r="DP940" s="492"/>
      <c r="DQ940" s="492"/>
      <c r="DR940" s="493"/>
      <c r="DS940" s="491">
        <f>ROUND(Setup!$AP$6*AQ940,0)</f>
        <v>0</v>
      </c>
      <c r="DT940" s="492"/>
      <c r="DU940" s="492"/>
      <c r="DV940" s="492"/>
      <c r="DW940" s="493"/>
      <c r="DX940" s="490">
        <f t="shared" si="91"/>
        <v>0</v>
      </c>
      <c r="DY940" s="314"/>
      <c r="DZ940" s="314"/>
      <c r="EA940" s="314"/>
      <c r="EB940" s="326"/>
      <c r="EC940" s="222"/>
    </row>
    <row r="941" spans="2:133" ht="15" customHeight="1" x14ac:dyDescent="0.2">
      <c r="B941" s="86" t="str">
        <f t="shared" si="89"/>
        <v/>
      </c>
      <c r="C941" s="255"/>
      <c r="D941" s="439"/>
      <c r="E941" s="440"/>
      <c r="F941" s="440"/>
      <c r="G941" s="440"/>
      <c r="H941" s="440"/>
      <c r="I941" s="440"/>
      <c r="J941" s="440"/>
      <c r="K941" s="440"/>
      <c r="L941" s="440"/>
      <c r="M941" s="440"/>
      <c r="N941" s="440"/>
      <c r="O941" s="440"/>
      <c r="P941" s="440"/>
      <c r="Q941" s="441"/>
      <c r="R941" s="442"/>
      <c r="S941" s="443"/>
      <c r="T941" s="443"/>
      <c r="U941" s="443"/>
      <c r="V941" s="443"/>
      <c r="W941" s="443"/>
      <c r="X941" s="443"/>
      <c r="Y941" s="443"/>
      <c r="Z941" s="443"/>
      <c r="AA941" s="443"/>
      <c r="AB941" s="415"/>
      <c r="AC941" s="416"/>
      <c r="AD941" s="416"/>
      <c r="AE941" s="416"/>
      <c r="AF941" s="417"/>
      <c r="AG941" s="415"/>
      <c r="AH941" s="416"/>
      <c r="AI941" s="416"/>
      <c r="AJ941" s="416"/>
      <c r="AK941" s="417"/>
      <c r="AL941" s="415"/>
      <c r="AM941" s="416"/>
      <c r="AN941" s="416"/>
      <c r="AO941" s="416"/>
      <c r="AP941" s="417"/>
      <c r="AQ941" s="415"/>
      <c r="AR941" s="416"/>
      <c r="AS941" s="416"/>
      <c r="AT941" s="416"/>
      <c r="AU941" s="417"/>
      <c r="AV941" s="424">
        <f t="shared" si="90"/>
        <v>0</v>
      </c>
      <c r="AW941" s="425"/>
      <c r="AX941" s="425"/>
      <c r="AY941" s="425"/>
      <c r="AZ941" s="426"/>
      <c r="DC941" s="222"/>
      <c r="DD941" s="491">
        <f>ROUND(Setup!$AP$6*AB941,0)</f>
        <v>0</v>
      </c>
      <c r="DE941" s="492"/>
      <c r="DF941" s="492"/>
      <c r="DG941" s="492"/>
      <c r="DH941" s="493"/>
      <c r="DI941" s="491">
        <f>ROUND(Setup!$AP$6*AG941,0)</f>
        <v>0</v>
      </c>
      <c r="DJ941" s="492"/>
      <c r="DK941" s="492"/>
      <c r="DL941" s="492"/>
      <c r="DM941" s="493"/>
      <c r="DN941" s="491">
        <f>ROUND(Setup!$AP$6*AL941,0)</f>
        <v>0</v>
      </c>
      <c r="DO941" s="492"/>
      <c r="DP941" s="492"/>
      <c r="DQ941" s="492"/>
      <c r="DR941" s="493"/>
      <c r="DS941" s="491">
        <f>ROUND(Setup!$AP$6*AQ941,0)</f>
        <v>0</v>
      </c>
      <c r="DT941" s="492"/>
      <c r="DU941" s="492"/>
      <c r="DV941" s="492"/>
      <c r="DW941" s="493"/>
      <c r="DX941" s="490">
        <f t="shared" si="91"/>
        <v>0</v>
      </c>
      <c r="DY941" s="314"/>
      <c r="DZ941" s="314"/>
      <c r="EA941" s="314"/>
      <c r="EB941" s="326"/>
      <c r="EC941" s="222"/>
    </row>
    <row r="942" spans="2:133" ht="15" customHeight="1" x14ac:dyDescent="0.2">
      <c r="B942" s="86" t="str">
        <f t="shared" si="89"/>
        <v/>
      </c>
      <c r="C942" s="255"/>
      <c r="D942" s="439"/>
      <c r="E942" s="440"/>
      <c r="F942" s="440"/>
      <c r="G942" s="440"/>
      <c r="H942" s="440"/>
      <c r="I942" s="440"/>
      <c r="J942" s="440"/>
      <c r="K942" s="440"/>
      <c r="L942" s="440"/>
      <c r="M942" s="440"/>
      <c r="N942" s="440"/>
      <c r="O942" s="440"/>
      <c r="P942" s="440"/>
      <c r="Q942" s="441"/>
      <c r="R942" s="442"/>
      <c r="S942" s="443"/>
      <c r="T942" s="443"/>
      <c r="U942" s="443"/>
      <c r="V942" s="443"/>
      <c r="W942" s="443"/>
      <c r="X942" s="443"/>
      <c r="Y942" s="443"/>
      <c r="Z942" s="443"/>
      <c r="AA942" s="443"/>
      <c r="AB942" s="415"/>
      <c r="AC942" s="416"/>
      <c r="AD942" s="416"/>
      <c r="AE942" s="416"/>
      <c r="AF942" s="417"/>
      <c r="AG942" s="415"/>
      <c r="AH942" s="416"/>
      <c r="AI942" s="416"/>
      <c r="AJ942" s="416"/>
      <c r="AK942" s="417"/>
      <c r="AL942" s="415"/>
      <c r="AM942" s="416"/>
      <c r="AN942" s="416"/>
      <c r="AO942" s="416"/>
      <c r="AP942" s="417"/>
      <c r="AQ942" s="415"/>
      <c r="AR942" s="416"/>
      <c r="AS942" s="416"/>
      <c r="AT942" s="416"/>
      <c r="AU942" s="417"/>
      <c r="AV942" s="424">
        <f t="shared" si="90"/>
        <v>0</v>
      </c>
      <c r="AW942" s="425"/>
      <c r="AX942" s="425"/>
      <c r="AY942" s="425"/>
      <c r="AZ942" s="426"/>
      <c r="DC942" s="222"/>
      <c r="DD942" s="491">
        <f>ROUND(Setup!$AP$6*AB942,0)</f>
        <v>0</v>
      </c>
      <c r="DE942" s="492"/>
      <c r="DF942" s="492"/>
      <c r="DG942" s="492"/>
      <c r="DH942" s="493"/>
      <c r="DI942" s="491">
        <f>ROUND(Setup!$AP$6*AG942,0)</f>
        <v>0</v>
      </c>
      <c r="DJ942" s="492"/>
      <c r="DK942" s="492"/>
      <c r="DL942" s="492"/>
      <c r="DM942" s="493"/>
      <c r="DN942" s="491">
        <f>ROUND(Setup!$AP$6*AL942,0)</f>
        <v>0</v>
      </c>
      <c r="DO942" s="492"/>
      <c r="DP942" s="492"/>
      <c r="DQ942" s="492"/>
      <c r="DR942" s="493"/>
      <c r="DS942" s="491">
        <f>ROUND(Setup!$AP$6*AQ942,0)</f>
        <v>0</v>
      </c>
      <c r="DT942" s="492"/>
      <c r="DU942" s="492"/>
      <c r="DV942" s="492"/>
      <c r="DW942" s="493"/>
      <c r="DX942" s="490">
        <f t="shared" si="91"/>
        <v>0</v>
      </c>
      <c r="DY942" s="314"/>
      <c r="DZ942" s="314"/>
      <c r="EA942" s="314"/>
      <c r="EB942" s="326"/>
      <c r="EC942" s="222"/>
    </row>
    <row r="943" spans="2:133" ht="15" customHeight="1" x14ac:dyDescent="0.2">
      <c r="B943" s="86" t="str">
        <f t="shared" si="89"/>
        <v/>
      </c>
      <c r="C943" s="255"/>
      <c r="D943" s="439"/>
      <c r="E943" s="440"/>
      <c r="F943" s="440"/>
      <c r="G943" s="440"/>
      <c r="H943" s="440"/>
      <c r="I943" s="440"/>
      <c r="J943" s="440"/>
      <c r="K943" s="440"/>
      <c r="L943" s="440"/>
      <c r="M943" s="440"/>
      <c r="N943" s="440"/>
      <c r="O943" s="440"/>
      <c r="P943" s="440"/>
      <c r="Q943" s="441"/>
      <c r="R943" s="442"/>
      <c r="S943" s="443"/>
      <c r="T943" s="443"/>
      <c r="U943" s="443"/>
      <c r="V943" s="443"/>
      <c r="W943" s="443"/>
      <c r="X943" s="443"/>
      <c r="Y943" s="443"/>
      <c r="Z943" s="443"/>
      <c r="AA943" s="443"/>
      <c r="AB943" s="415"/>
      <c r="AC943" s="416"/>
      <c r="AD943" s="416"/>
      <c r="AE943" s="416"/>
      <c r="AF943" s="417"/>
      <c r="AG943" s="415"/>
      <c r="AH943" s="416"/>
      <c r="AI943" s="416"/>
      <c r="AJ943" s="416"/>
      <c r="AK943" s="417"/>
      <c r="AL943" s="415"/>
      <c r="AM943" s="416"/>
      <c r="AN943" s="416"/>
      <c r="AO943" s="416"/>
      <c r="AP943" s="417"/>
      <c r="AQ943" s="415"/>
      <c r="AR943" s="416"/>
      <c r="AS943" s="416"/>
      <c r="AT943" s="416"/>
      <c r="AU943" s="417"/>
      <c r="AV943" s="424">
        <f t="shared" si="90"/>
        <v>0</v>
      </c>
      <c r="AW943" s="425"/>
      <c r="AX943" s="425"/>
      <c r="AY943" s="425"/>
      <c r="AZ943" s="426"/>
      <c r="DC943" s="222"/>
      <c r="DD943" s="491">
        <f>ROUND(Setup!$AP$6*AB943,0)</f>
        <v>0</v>
      </c>
      <c r="DE943" s="492"/>
      <c r="DF943" s="492"/>
      <c r="DG943" s="492"/>
      <c r="DH943" s="493"/>
      <c r="DI943" s="491">
        <f>ROUND(Setup!$AP$6*AG943,0)</f>
        <v>0</v>
      </c>
      <c r="DJ943" s="492"/>
      <c r="DK943" s="492"/>
      <c r="DL943" s="492"/>
      <c r="DM943" s="493"/>
      <c r="DN943" s="491">
        <f>ROUND(Setup!$AP$6*AL943,0)</f>
        <v>0</v>
      </c>
      <c r="DO943" s="492"/>
      <c r="DP943" s="492"/>
      <c r="DQ943" s="492"/>
      <c r="DR943" s="493"/>
      <c r="DS943" s="491">
        <f>ROUND(Setup!$AP$6*AQ943,0)</f>
        <v>0</v>
      </c>
      <c r="DT943" s="492"/>
      <c r="DU943" s="492"/>
      <c r="DV943" s="492"/>
      <c r="DW943" s="493"/>
      <c r="DX943" s="490">
        <f t="shared" si="91"/>
        <v>0</v>
      </c>
      <c r="DY943" s="314"/>
      <c r="DZ943" s="314"/>
      <c r="EA943" s="314"/>
      <c r="EB943" s="326"/>
      <c r="EC943" s="222"/>
    </row>
    <row r="944" spans="2:133" ht="15" customHeight="1" x14ac:dyDescent="0.2">
      <c r="B944" s="86" t="str">
        <f t="shared" si="89"/>
        <v/>
      </c>
      <c r="C944" s="255"/>
      <c r="D944" s="439"/>
      <c r="E944" s="440"/>
      <c r="F944" s="440"/>
      <c r="G944" s="440"/>
      <c r="H944" s="440"/>
      <c r="I944" s="440"/>
      <c r="J944" s="440"/>
      <c r="K944" s="440"/>
      <c r="L944" s="440"/>
      <c r="M944" s="440"/>
      <c r="N944" s="440"/>
      <c r="O944" s="440"/>
      <c r="P944" s="440"/>
      <c r="Q944" s="441"/>
      <c r="R944" s="442"/>
      <c r="S944" s="443"/>
      <c r="T944" s="443"/>
      <c r="U944" s="443"/>
      <c r="V944" s="443"/>
      <c r="W944" s="443"/>
      <c r="X944" s="443"/>
      <c r="Y944" s="443"/>
      <c r="Z944" s="443"/>
      <c r="AA944" s="443"/>
      <c r="AB944" s="415"/>
      <c r="AC944" s="416"/>
      <c r="AD944" s="416"/>
      <c r="AE944" s="416"/>
      <c r="AF944" s="417"/>
      <c r="AG944" s="415"/>
      <c r="AH944" s="416"/>
      <c r="AI944" s="416"/>
      <c r="AJ944" s="416"/>
      <c r="AK944" s="417"/>
      <c r="AL944" s="415"/>
      <c r="AM944" s="416"/>
      <c r="AN944" s="416"/>
      <c r="AO944" s="416"/>
      <c r="AP944" s="417"/>
      <c r="AQ944" s="415"/>
      <c r="AR944" s="416"/>
      <c r="AS944" s="416"/>
      <c r="AT944" s="416"/>
      <c r="AU944" s="417"/>
      <c r="AV944" s="424">
        <f t="shared" si="90"/>
        <v>0</v>
      </c>
      <c r="AW944" s="425"/>
      <c r="AX944" s="425"/>
      <c r="AY944" s="425"/>
      <c r="AZ944" s="426"/>
      <c r="DC944" s="222"/>
      <c r="DD944" s="491">
        <f>ROUND(Setup!$AP$6*AB944,0)</f>
        <v>0</v>
      </c>
      <c r="DE944" s="492"/>
      <c r="DF944" s="492"/>
      <c r="DG944" s="492"/>
      <c r="DH944" s="493"/>
      <c r="DI944" s="491">
        <f>ROUND(Setup!$AP$6*AG944,0)</f>
        <v>0</v>
      </c>
      <c r="DJ944" s="492"/>
      <c r="DK944" s="492"/>
      <c r="DL944" s="492"/>
      <c r="DM944" s="493"/>
      <c r="DN944" s="491">
        <f>ROUND(Setup!$AP$6*AL944,0)</f>
        <v>0</v>
      </c>
      <c r="DO944" s="492"/>
      <c r="DP944" s="492"/>
      <c r="DQ944" s="492"/>
      <c r="DR944" s="493"/>
      <c r="DS944" s="491">
        <f>ROUND(Setup!$AP$6*AQ944,0)</f>
        <v>0</v>
      </c>
      <c r="DT944" s="492"/>
      <c r="DU944" s="492"/>
      <c r="DV944" s="492"/>
      <c r="DW944" s="493"/>
      <c r="DX944" s="490">
        <f t="shared" si="91"/>
        <v>0</v>
      </c>
      <c r="DY944" s="314"/>
      <c r="DZ944" s="314"/>
      <c r="EA944" s="314"/>
      <c r="EB944" s="326"/>
      <c r="EC944" s="222"/>
    </row>
    <row r="945" spans="2:133" ht="15" customHeight="1" x14ac:dyDescent="0.2">
      <c r="B945" s="86" t="str">
        <f t="shared" si="89"/>
        <v/>
      </c>
      <c r="C945" s="255"/>
      <c r="D945" s="439"/>
      <c r="E945" s="440"/>
      <c r="F945" s="440"/>
      <c r="G945" s="440"/>
      <c r="H945" s="440"/>
      <c r="I945" s="440"/>
      <c r="J945" s="440"/>
      <c r="K945" s="440"/>
      <c r="L945" s="440"/>
      <c r="M945" s="440"/>
      <c r="N945" s="440"/>
      <c r="O945" s="440"/>
      <c r="P945" s="440"/>
      <c r="Q945" s="441"/>
      <c r="R945" s="442"/>
      <c r="S945" s="443"/>
      <c r="T945" s="443"/>
      <c r="U945" s="443"/>
      <c r="V945" s="443"/>
      <c r="W945" s="443"/>
      <c r="X945" s="443"/>
      <c r="Y945" s="443"/>
      <c r="Z945" s="443"/>
      <c r="AA945" s="443"/>
      <c r="AB945" s="415"/>
      <c r="AC945" s="416"/>
      <c r="AD945" s="416"/>
      <c r="AE945" s="416"/>
      <c r="AF945" s="417"/>
      <c r="AG945" s="415"/>
      <c r="AH945" s="416"/>
      <c r="AI945" s="416"/>
      <c r="AJ945" s="416"/>
      <c r="AK945" s="417"/>
      <c r="AL945" s="415"/>
      <c r="AM945" s="416"/>
      <c r="AN945" s="416"/>
      <c r="AO945" s="416"/>
      <c r="AP945" s="417"/>
      <c r="AQ945" s="415"/>
      <c r="AR945" s="416"/>
      <c r="AS945" s="416"/>
      <c r="AT945" s="416"/>
      <c r="AU945" s="417"/>
      <c r="AV945" s="424">
        <f t="shared" si="90"/>
        <v>0</v>
      </c>
      <c r="AW945" s="425"/>
      <c r="AX945" s="425"/>
      <c r="AY945" s="425"/>
      <c r="AZ945" s="426"/>
      <c r="DC945" s="222"/>
      <c r="DD945" s="491">
        <f>ROUND(Setup!$AP$6*AB945,0)</f>
        <v>0</v>
      </c>
      <c r="DE945" s="492"/>
      <c r="DF945" s="492"/>
      <c r="DG945" s="492"/>
      <c r="DH945" s="493"/>
      <c r="DI945" s="491">
        <f>ROUND(Setup!$AP$6*AG945,0)</f>
        <v>0</v>
      </c>
      <c r="DJ945" s="492"/>
      <c r="DK945" s="492"/>
      <c r="DL945" s="492"/>
      <c r="DM945" s="493"/>
      <c r="DN945" s="491">
        <f>ROUND(Setup!$AP$6*AL945,0)</f>
        <v>0</v>
      </c>
      <c r="DO945" s="492"/>
      <c r="DP945" s="492"/>
      <c r="DQ945" s="492"/>
      <c r="DR945" s="493"/>
      <c r="DS945" s="491">
        <f>ROUND(Setup!$AP$6*AQ945,0)</f>
        <v>0</v>
      </c>
      <c r="DT945" s="492"/>
      <c r="DU945" s="492"/>
      <c r="DV945" s="492"/>
      <c r="DW945" s="493"/>
      <c r="DX945" s="490">
        <f t="shared" si="91"/>
        <v>0</v>
      </c>
      <c r="DY945" s="314"/>
      <c r="DZ945" s="314"/>
      <c r="EA945" s="314"/>
      <c r="EB945" s="326"/>
      <c r="EC945" s="222"/>
    </row>
    <row r="946" spans="2:133" ht="15" customHeight="1" x14ac:dyDescent="0.2">
      <c r="B946" s="86" t="str">
        <f t="shared" si="89"/>
        <v/>
      </c>
      <c r="C946" s="255"/>
      <c r="D946" s="439"/>
      <c r="E946" s="440"/>
      <c r="F946" s="440"/>
      <c r="G946" s="440"/>
      <c r="H946" s="440"/>
      <c r="I946" s="440"/>
      <c r="J946" s="440"/>
      <c r="K946" s="440"/>
      <c r="L946" s="440"/>
      <c r="M946" s="440"/>
      <c r="N946" s="440"/>
      <c r="O946" s="440"/>
      <c r="P946" s="440"/>
      <c r="Q946" s="441"/>
      <c r="R946" s="442"/>
      <c r="S946" s="443"/>
      <c r="T946" s="443"/>
      <c r="U946" s="443"/>
      <c r="V946" s="443"/>
      <c r="W946" s="443"/>
      <c r="X946" s="443"/>
      <c r="Y946" s="443"/>
      <c r="Z946" s="443"/>
      <c r="AA946" s="443"/>
      <c r="AB946" s="415"/>
      <c r="AC946" s="416"/>
      <c r="AD946" s="416"/>
      <c r="AE946" s="416"/>
      <c r="AF946" s="417"/>
      <c r="AG946" s="415"/>
      <c r="AH946" s="416"/>
      <c r="AI946" s="416"/>
      <c r="AJ946" s="416"/>
      <c r="AK946" s="417"/>
      <c r="AL946" s="415"/>
      <c r="AM946" s="416"/>
      <c r="AN946" s="416"/>
      <c r="AO946" s="416"/>
      <c r="AP946" s="417"/>
      <c r="AQ946" s="415"/>
      <c r="AR946" s="416"/>
      <c r="AS946" s="416"/>
      <c r="AT946" s="416"/>
      <c r="AU946" s="417"/>
      <c r="AV946" s="424">
        <f t="shared" si="90"/>
        <v>0</v>
      </c>
      <c r="AW946" s="425"/>
      <c r="AX946" s="425"/>
      <c r="AY946" s="425"/>
      <c r="AZ946" s="426"/>
      <c r="DC946" s="222"/>
      <c r="DD946" s="491">
        <f>ROUND(Setup!$AP$6*AB946,0)</f>
        <v>0</v>
      </c>
      <c r="DE946" s="492"/>
      <c r="DF946" s="492"/>
      <c r="DG946" s="492"/>
      <c r="DH946" s="493"/>
      <c r="DI946" s="491">
        <f>ROUND(Setup!$AP$6*AG946,0)</f>
        <v>0</v>
      </c>
      <c r="DJ946" s="492"/>
      <c r="DK946" s="492"/>
      <c r="DL946" s="492"/>
      <c r="DM946" s="493"/>
      <c r="DN946" s="491">
        <f>ROUND(Setup!$AP$6*AL946,0)</f>
        <v>0</v>
      </c>
      <c r="DO946" s="492"/>
      <c r="DP946" s="492"/>
      <c r="DQ946" s="492"/>
      <c r="DR946" s="493"/>
      <c r="DS946" s="491">
        <f>ROUND(Setup!$AP$6*AQ946,0)</f>
        <v>0</v>
      </c>
      <c r="DT946" s="492"/>
      <c r="DU946" s="492"/>
      <c r="DV946" s="492"/>
      <c r="DW946" s="493"/>
      <c r="DX946" s="490">
        <f t="shared" si="91"/>
        <v>0</v>
      </c>
      <c r="DY946" s="314"/>
      <c r="DZ946" s="314"/>
      <c r="EA946" s="314"/>
      <c r="EB946" s="326"/>
      <c r="EC946" s="222"/>
    </row>
    <row r="947" spans="2:133" ht="15" customHeight="1" x14ac:dyDescent="0.2">
      <c r="B947" s="86" t="str">
        <f t="shared" si="89"/>
        <v/>
      </c>
      <c r="C947" s="255"/>
      <c r="D947" s="439"/>
      <c r="E947" s="440"/>
      <c r="F947" s="440"/>
      <c r="G947" s="440"/>
      <c r="H947" s="440"/>
      <c r="I947" s="440"/>
      <c r="J947" s="440"/>
      <c r="K947" s="440"/>
      <c r="L947" s="440"/>
      <c r="M947" s="440"/>
      <c r="N947" s="440"/>
      <c r="O947" s="440"/>
      <c r="P947" s="440"/>
      <c r="Q947" s="441"/>
      <c r="R947" s="442"/>
      <c r="S947" s="443"/>
      <c r="T947" s="443"/>
      <c r="U947" s="443"/>
      <c r="V947" s="443"/>
      <c r="W947" s="443"/>
      <c r="X947" s="443"/>
      <c r="Y947" s="443"/>
      <c r="Z947" s="443"/>
      <c r="AA947" s="443"/>
      <c r="AB947" s="415"/>
      <c r="AC947" s="416"/>
      <c r="AD947" s="416"/>
      <c r="AE947" s="416"/>
      <c r="AF947" s="417"/>
      <c r="AG947" s="415"/>
      <c r="AH947" s="416"/>
      <c r="AI947" s="416"/>
      <c r="AJ947" s="416"/>
      <c r="AK947" s="417"/>
      <c r="AL947" s="415"/>
      <c r="AM947" s="416"/>
      <c r="AN947" s="416"/>
      <c r="AO947" s="416"/>
      <c r="AP947" s="417"/>
      <c r="AQ947" s="415"/>
      <c r="AR947" s="416"/>
      <c r="AS947" s="416"/>
      <c r="AT947" s="416"/>
      <c r="AU947" s="417"/>
      <c r="AV947" s="424">
        <f t="shared" si="90"/>
        <v>0</v>
      </c>
      <c r="AW947" s="425"/>
      <c r="AX947" s="425"/>
      <c r="AY947" s="425"/>
      <c r="AZ947" s="426"/>
      <c r="DC947" s="222"/>
      <c r="DD947" s="491">
        <f>ROUND(Setup!$AP$6*AB947,0)</f>
        <v>0</v>
      </c>
      <c r="DE947" s="492"/>
      <c r="DF947" s="492"/>
      <c r="DG947" s="492"/>
      <c r="DH947" s="493"/>
      <c r="DI947" s="491">
        <f>ROUND(Setup!$AP$6*AG947,0)</f>
        <v>0</v>
      </c>
      <c r="DJ947" s="492"/>
      <c r="DK947" s="492"/>
      <c r="DL947" s="492"/>
      <c r="DM947" s="493"/>
      <c r="DN947" s="491">
        <f>ROUND(Setup!$AP$6*AL947,0)</f>
        <v>0</v>
      </c>
      <c r="DO947" s="492"/>
      <c r="DP947" s="492"/>
      <c r="DQ947" s="492"/>
      <c r="DR947" s="493"/>
      <c r="DS947" s="491">
        <f>ROUND(Setup!$AP$6*AQ947,0)</f>
        <v>0</v>
      </c>
      <c r="DT947" s="492"/>
      <c r="DU947" s="492"/>
      <c r="DV947" s="492"/>
      <c r="DW947" s="493"/>
      <c r="DX947" s="490">
        <f t="shared" si="91"/>
        <v>0</v>
      </c>
      <c r="DY947" s="314"/>
      <c r="DZ947" s="314"/>
      <c r="EA947" s="314"/>
      <c r="EB947" s="326"/>
      <c r="EC947" s="222"/>
    </row>
    <row r="948" spans="2:133" ht="15" customHeight="1" x14ac:dyDescent="0.2">
      <c r="B948" s="86" t="str">
        <f t="shared" si="89"/>
        <v/>
      </c>
      <c r="C948" s="255"/>
      <c r="D948" s="439"/>
      <c r="E948" s="440"/>
      <c r="F948" s="440"/>
      <c r="G948" s="440"/>
      <c r="H948" s="440"/>
      <c r="I948" s="440"/>
      <c r="J948" s="440"/>
      <c r="K948" s="440"/>
      <c r="L948" s="440"/>
      <c r="M948" s="440"/>
      <c r="N948" s="440"/>
      <c r="O948" s="440"/>
      <c r="P948" s="440"/>
      <c r="Q948" s="441"/>
      <c r="R948" s="442"/>
      <c r="S948" s="443"/>
      <c r="T948" s="443"/>
      <c r="U948" s="443"/>
      <c r="V948" s="443"/>
      <c r="W948" s="443"/>
      <c r="X948" s="443"/>
      <c r="Y948" s="443"/>
      <c r="Z948" s="443"/>
      <c r="AA948" s="443"/>
      <c r="AB948" s="415"/>
      <c r="AC948" s="416"/>
      <c r="AD948" s="416"/>
      <c r="AE948" s="416"/>
      <c r="AF948" s="417"/>
      <c r="AG948" s="415"/>
      <c r="AH948" s="416"/>
      <c r="AI948" s="416"/>
      <c r="AJ948" s="416"/>
      <c r="AK948" s="417"/>
      <c r="AL948" s="415"/>
      <c r="AM948" s="416"/>
      <c r="AN948" s="416"/>
      <c r="AO948" s="416"/>
      <c r="AP948" s="417"/>
      <c r="AQ948" s="415"/>
      <c r="AR948" s="416"/>
      <c r="AS948" s="416"/>
      <c r="AT948" s="416"/>
      <c r="AU948" s="417"/>
      <c r="AV948" s="424">
        <f t="shared" si="90"/>
        <v>0</v>
      </c>
      <c r="AW948" s="425"/>
      <c r="AX948" s="425"/>
      <c r="AY948" s="425"/>
      <c r="AZ948" s="426"/>
      <c r="DC948" s="222"/>
      <c r="DD948" s="491">
        <f>ROUND(Setup!$AP$6*AB948,0)</f>
        <v>0</v>
      </c>
      <c r="DE948" s="492"/>
      <c r="DF948" s="492"/>
      <c r="DG948" s="492"/>
      <c r="DH948" s="493"/>
      <c r="DI948" s="491">
        <f>ROUND(Setup!$AP$6*AG948,0)</f>
        <v>0</v>
      </c>
      <c r="DJ948" s="492"/>
      <c r="DK948" s="492"/>
      <c r="DL948" s="492"/>
      <c r="DM948" s="493"/>
      <c r="DN948" s="491">
        <f>ROUND(Setup!$AP$6*AL948,0)</f>
        <v>0</v>
      </c>
      <c r="DO948" s="492"/>
      <c r="DP948" s="492"/>
      <c r="DQ948" s="492"/>
      <c r="DR948" s="493"/>
      <c r="DS948" s="491">
        <f>ROUND(Setup!$AP$6*AQ948,0)</f>
        <v>0</v>
      </c>
      <c r="DT948" s="492"/>
      <c r="DU948" s="492"/>
      <c r="DV948" s="492"/>
      <c r="DW948" s="493"/>
      <c r="DX948" s="490">
        <f t="shared" si="91"/>
        <v>0</v>
      </c>
      <c r="DY948" s="314"/>
      <c r="DZ948" s="314"/>
      <c r="EA948" s="314"/>
      <c r="EB948" s="326"/>
      <c r="EC948" s="222"/>
    </row>
    <row r="949" spans="2:133" ht="15" customHeight="1" x14ac:dyDescent="0.2">
      <c r="B949" s="86" t="str">
        <f t="shared" si="89"/>
        <v/>
      </c>
      <c r="C949" s="255"/>
      <c r="D949" s="439"/>
      <c r="E949" s="440"/>
      <c r="F949" s="440"/>
      <c r="G949" s="440"/>
      <c r="H949" s="440"/>
      <c r="I949" s="440"/>
      <c r="J949" s="440"/>
      <c r="K949" s="440"/>
      <c r="L949" s="440"/>
      <c r="M949" s="440"/>
      <c r="N949" s="440"/>
      <c r="O949" s="440"/>
      <c r="P949" s="440"/>
      <c r="Q949" s="441"/>
      <c r="R949" s="442"/>
      <c r="S949" s="443"/>
      <c r="T949" s="443"/>
      <c r="U949" s="443"/>
      <c r="V949" s="443"/>
      <c r="W949" s="443"/>
      <c r="X949" s="443"/>
      <c r="Y949" s="443"/>
      <c r="Z949" s="443"/>
      <c r="AA949" s="443"/>
      <c r="AB949" s="415"/>
      <c r="AC949" s="416"/>
      <c r="AD949" s="416"/>
      <c r="AE949" s="416"/>
      <c r="AF949" s="417"/>
      <c r="AG949" s="415"/>
      <c r="AH949" s="416"/>
      <c r="AI949" s="416"/>
      <c r="AJ949" s="416"/>
      <c r="AK949" s="417"/>
      <c r="AL949" s="415"/>
      <c r="AM949" s="416"/>
      <c r="AN949" s="416"/>
      <c r="AO949" s="416"/>
      <c r="AP949" s="417"/>
      <c r="AQ949" s="415"/>
      <c r="AR949" s="416"/>
      <c r="AS949" s="416"/>
      <c r="AT949" s="416"/>
      <c r="AU949" s="417"/>
      <c r="AV949" s="424">
        <f t="shared" si="90"/>
        <v>0</v>
      </c>
      <c r="AW949" s="425"/>
      <c r="AX949" s="425"/>
      <c r="AY949" s="425"/>
      <c r="AZ949" s="426"/>
      <c r="DC949" s="222"/>
      <c r="DD949" s="491">
        <f>ROUND(Setup!$AP$6*AB949,0)</f>
        <v>0</v>
      </c>
      <c r="DE949" s="492"/>
      <c r="DF949" s="492"/>
      <c r="DG949" s="492"/>
      <c r="DH949" s="493"/>
      <c r="DI949" s="491">
        <f>ROUND(Setup!$AP$6*AG949,0)</f>
        <v>0</v>
      </c>
      <c r="DJ949" s="492"/>
      <c r="DK949" s="492"/>
      <c r="DL949" s="492"/>
      <c r="DM949" s="493"/>
      <c r="DN949" s="491">
        <f>ROUND(Setup!$AP$6*AL949,0)</f>
        <v>0</v>
      </c>
      <c r="DO949" s="492"/>
      <c r="DP949" s="492"/>
      <c r="DQ949" s="492"/>
      <c r="DR949" s="493"/>
      <c r="DS949" s="491">
        <f>ROUND(Setup!$AP$6*AQ949,0)</f>
        <v>0</v>
      </c>
      <c r="DT949" s="492"/>
      <c r="DU949" s="492"/>
      <c r="DV949" s="492"/>
      <c r="DW949" s="493"/>
      <c r="DX949" s="490">
        <f t="shared" si="91"/>
        <v>0</v>
      </c>
      <c r="DY949" s="314"/>
      <c r="DZ949" s="314"/>
      <c r="EA949" s="314"/>
      <c r="EB949" s="326"/>
      <c r="EC949" s="222"/>
    </row>
    <row r="950" spans="2:133" ht="15" customHeight="1" x14ac:dyDescent="0.2">
      <c r="B950" s="86" t="str">
        <f t="shared" si="89"/>
        <v/>
      </c>
      <c r="C950" s="255"/>
      <c r="D950" s="439"/>
      <c r="E950" s="440"/>
      <c r="F950" s="440"/>
      <c r="G950" s="440"/>
      <c r="H950" s="440"/>
      <c r="I950" s="440"/>
      <c r="J950" s="440"/>
      <c r="K950" s="440"/>
      <c r="L950" s="440"/>
      <c r="M950" s="440"/>
      <c r="N950" s="440"/>
      <c r="O950" s="440"/>
      <c r="P950" s="440"/>
      <c r="Q950" s="441"/>
      <c r="R950" s="442"/>
      <c r="S950" s="443"/>
      <c r="T950" s="443"/>
      <c r="U950" s="443"/>
      <c r="V950" s="443"/>
      <c r="W950" s="443"/>
      <c r="X950" s="443"/>
      <c r="Y950" s="443"/>
      <c r="Z950" s="443"/>
      <c r="AA950" s="443"/>
      <c r="AB950" s="415"/>
      <c r="AC950" s="416"/>
      <c r="AD950" s="416"/>
      <c r="AE950" s="416"/>
      <c r="AF950" s="417"/>
      <c r="AG950" s="415"/>
      <c r="AH950" s="416"/>
      <c r="AI950" s="416"/>
      <c r="AJ950" s="416"/>
      <c r="AK950" s="417"/>
      <c r="AL950" s="415"/>
      <c r="AM950" s="416"/>
      <c r="AN950" s="416"/>
      <c r="AO950" s="416"/>
      <c r="AP950" s="417"/>
      <c r="AQ950" s="415"/>
      <c r="AR950" s="416"/>
      <c r="AS950" s="416"/>
      <c r="AT950" s="416"/>
      <c r="AU950" s="417"/>
      <c r="AV950" s="424">
        <f t="shared" si="90"/>
        <v>0</v>
      </c>
      <c r="AW950" s="425"/>
      <c r="AX950" s="425"/>
      <c r="AY950" s="425"/>
      <c r="AZ950" s="426"/>
      <c r="DC950" s="222"/>
      <c r="DD950" s="491">
        <f>ROUND(Setup!$AP$6*AB950,0)</f>
        <v>0</v>
      </c>
      <c r="DE950" s="492"/>
      <c r="DF950" s="492"/>
      <c r="DG950" s="492"/>
      <c r="DH950" s="493"/>
      <c r="DI950" s="491">
        <f>ROUND(Setup!$AP$6*AG950,0)</f>
        <v>0</v>
      </c>
      <c r="DJ950" s="492"/>
      <c r="DK950" s="492"/>
      <c r="DL950" s="492"/>
      <c r="DM950" s="493"/>
      <c r="DN950" s="491">
        <f>ROUND(Setup!$AP$6*AL950,0)</f>
        <v>0</v>
      </c>
      <c r="DO950" s="492"/>
      <c r="DP950" s="492"/>
      <c r="DQ950" s="492"/>
      <c r="DR950" s="493"/>
      <c r="DS950" s="491">
        <f>ROUND(Setup!$AP$6*AQ950,0)</f>
        <v>0</v>
      </c>
      <c r="DT950" s="492"/>
      <c r="DU950" s="492"/>
      <c r="DV950" s="492"/>
      <c r="DW950" s="493"/>
      <c r="DX950" s="490">
        <f t="shared" si="91"/>
        <v>0</v>
      </c>
      <c r="DY950" s="314"/>
      <c r="DZ950" s="314"/>
      <c r="EA950" s="314"/>
      <c r="EB950" s="326"/>
      <c r="EC950" s="222"/>
    </row>
    <row r="951" spans="2:133" ht="15" customHeight="1" x14ac:dyDescent="0.2">
      <c r="B951" s="86" t="str">
        <f t="shared" si="89"/>
        <v/>
      </c>
      <c r="C951" s="255"/>
      <c r="D951" s="439"/>
      <c r="E951" s="440"/>
      <c r="F951" s="440"/>
      <c r="G951" s="440"/>
      <c r="H951" s="440"/>
      <c r="I951" s="440"/>
      <c r="J951" s="440"/>
      <c r="K951" s="440"/>
      <c r="L951" s="440"/>
      <c r="M951" s="440"/>
      <c r="N951" s="440"/>
      <c r="O951" s="440"/>
      <c r="P951" s="440"/>
      <c r="Q951" s="441"/>
      <c r="R951" s="442"/>
      <c r="S951" s="443"/>
      <c r="T951" s="443"/>
      <c r="U951" s="443"/>
      <c r="V951" s="443"/>
      <c r="W951" s="443"/>
      <c r="X951" s="443"/>
      <c r="Y951" s="443"/>
      <c r="Z951" s="443"/>
      <c r="AA951" s="443"/>
      <c r="AB951" s="415"/>
      <c r="AC951" s="416"/>
      <c r="AD951" s="416"/>
      <c r="AE951" s="416"/>
      <c r="AF951" s="417"/>
      <c r="AG951" s="415"/>
      <c r="AH951" s="416"/>
      <c r="AI951" s="416"/>
      <c r="AJ951" s="416"/>
      <c r="AK951" s="417"/>
      <c r="AL951" s="415"/>
      <c r="AM951" s="416"/>
      <c r="AN951" s="416"/>
      <c r="AO951" s="416"/>
      <c r="AP951" s="417"/>
      <c r="AQ951" s="415"/>
      <c r="AR951" s="416"/>
      <c r="AS951" s="416"/>
      <c r="AT951" s="416"/>
      <c r="AU951" s="417"/>
      <c r="AV951" s="424">
        <f t="shared" si="90"/>
        <v>0</v>
      </c>
      <c r="AW951" s="425"/>
      <c r="AX951" s="425"/>
      <c r="AY951" s="425"/>
      <c r="AZ951" s="426"/>
      <c r="DC951" s="222"/>
      <c r="DD951" s="491">
        <f>ROUND(Setup!$AP$6*AB951,0)</f>
        <v>0</v>
      </c>
      <c r="DE951" s="492"/>
      <c r="DF951" s="492"/>
      <c r="DG951" s="492"/>
      <c r="DH951" s="493"/>
      <c r="DI951" s="491">
        <f>ROUND(Setup!$AP$6*AG951,0)</f>
        <v>0</v>
      </c>
      <c r="DJ951" s="492"/>
      <c r="DK951" s="492"/>
      <c r="DL951" s="492"/>
      <c r="DM951" s="493"/>
      <c r="DN951" s="491">
        <f>ROUND(Setup!$AP$6*AL951,0)</f>
        <v>0</v>
      </c>
      <c r="DO951" s="492"/>
      <c r="DP951" s="492"/>
      <c r="DQ951" s="492"/>
      <c r="DR951" s="493"/>
      <c r="DS951" s="491">
        <f>ROUND(Setup!$AP$6*AQ951,0)</f>
        <v>0</v>
      </c>
      <c r="DT951" s="492"/>
      <c r="DU951" s="492"/>
      <c r="DV951" s="492"/>
      <c r="DW951" s="493"/>
      <c r="DX951" s="490">
        <f t="shared" si="91"/>
        <v>0</v>
      </c>
      <c r="DY951" s="314"/>
      <c r="DZ951" s="314"/>
      <c r="EA951" s="314"/>
      <c r="EB951" s="326"/>
      <c r="EC951" s="222"/>
    </row>
    <row r="952" spans="2:133" ht="15" customHeight="1" x14ac:dyDescent="0.2">
      <c r="B952" s="86" t="str">
        <f t="shared" si="89"/>
        <v/>
      </c>
      <c r="C952" s="255"/>
      <c r="D952" s="439"/>
      <c r="E952" s="440"/>
      <c r="F952" s="440"/>
      <c r="G952" s="440"/>
      <c r="H952" s="440"/>
      <c r="I952" s="440"/>
      <c r="J952" s="440"/>
      <c r="K952" s="440"/>
      <c r="L952" s="440"/>
      <c r="M952" s="440"/>
      <c r="N952" s="440"/>
      <c r="O952" s="440"/>
      <c r="P952" s="440"/>
      <c r="Q952" s="441"/>
      <c r="R952" s="442"/>
      <c r="S952" s="443"/>
      <c r="T952" s="443"/>
      <c r="U952" s="443"/>
      <c r="V952" s="443"/>
      <c r="W952" s="443"/>
      <c r="X952" s="443"/>
      <c r="Y952" s="443"/>
      <c r="Z952" s="443"/>
      <c r="AA952" s="443"/>
      <c r="AB952" s="415"/>
      <c r="AC952" s="416"/>
      <c r="AD952" s="416"/>
      <c r="AE952" s="416"/>
      <c r="AF952" s="417"/>
      <c r="AG952" s="415"/>
      <c r="AH952" s="416"/>
      <c r="AI952" s="416"/>
      <c r="AJ952" s="416"/>
      <c r="AK952" s="417"/>
      <c r="AL952" s="415"/>
      <c r="AM952" s="416"/>
      <c r="AN952" s="416"/>
      <c r="AO952" s="416"/>
      <c r="AP952" s="417"/>
      <c r="AQ952" s="415"/>
      <c r="AR952" s="416"/>
      <c r="AS952" s="416"/>
      <c r="AT952" s="416"/>
      <c r="AU952" s="417"/>
      <c r="AV952" s="424">
        <f t="shared" si="90"/>
        <v>0</v>
      </c>
      <c r="AW952" s="425"/>
      <c r="AX952" s="425"/>
      <c r="AY952" s="425"/>
      <c r="AZ952" s="426"/>
      <c r="DC952" s="222"/>
      <c r="DD952" s="491">
        <f>ROUND(Setup!$AP$6*AB952,0)</f>
        <v>0</v>
      </c>
      <c r="DE952" s="492"/>
      <c r="DF952" s="492"/>
      <c r="DG952" s="492"/>
      <c r="DH952" s="493"/>
      <c r="DI952" s="491">
        <f>ROUND(Setup!$AP$6*AG952,0)</f>
        <v>0</v>
      </c>
      <c r="DJ952" s="492"/>
      <c r="DK952" s="492"/>
      <c r="DL952" s="492"/>
      <c r="DM952" s="493"/>
      <c r="DN952" s="491">
        <f>ROUND(Setup!$AP$6*AL952,0)</f>
        <v>0</v>
      </c>
      <c r="DO952" s="492"/>
      <c r="DP952" s="492"/>
      <c r="DQ952" s="492"/>
      <c r="DR952" s="493"/>
      <c r="DS952" s="491">
        <f>ROUND(Setup!$AP$6*AQ952,0)</f>
        <v>0</v>
      </c>
      <c r="DT952" s="492"/>
      <c r="DU952" s="492"/>
      <c r="DV952" s="492"/>
      <c r="DW952" s="493"/>
      <c r="DX952" s="490">
        <f t="shared" si="91"/>
        <v>0</v>
      </c>
      <c r="DY952" s="314"/>
      <c r="DZ952" s="314"/>
      <c r="EA952" s="314"/>
      <c r="EB952" s="326"/>
      <c r="EC952" s="222"/>
    </row>
    <row r="953" spans="2:133" ht="15" customHeight="1" x14ac:dyDescent="0.2">
      <c r="B953" s="86" t="str">
        <f t="shared" si="89"/>
        <v/>
      </c>
      <c r="C953" s="255"/>
      <c r="D953" s="439"/>
      <c r="E953" s="440"/>
      <c r="F953" s="440"/>
      <c r="G953" s="440"/>
      <c r="H953" s="440"/>
      <c r="I953" s="440"/>
      <c r="J953" s="440"/>
      <c r="K953" s="440"/>
      <c r="L953" s="440"/>
      <c r="M953" s="440"/>
      <c r="N953" s="440"/>
      <c r="O953" s="440"/>
      <c r="P953" s="440"/>
      <c r="Q953" s="441"/>
      <c r="R953" s="442"/>
      <c r="S953" s="443"/>
      <c r="T953" s="443"/>
      <c r="U953" s="443"/>
      <c r="V953" s="443"/>
      <c r="W953" s="443"/>
      <c r="X953" s="443"/>
      <c r="Y953" s="443"/>
      <c r="Z953" s="443"/>
      <c r="AA953" s="443"/>
      <c r="AB953" s="415"/>
      <c r="AC953" s="416"/>
      <c r="AD953" s="416"/>
      <c r="AE953" s="416"/>
      <c r="AF953" s="417"/>
      <c r="AG953" s="415"/>
      <c r="AH953" s="416"/>
      <c r="AI953" s="416"/>
      <c r="AJ953" s="416"/>
      <c r="AK953" s="417"/>
      <c r="AL953" s="415"/>
      <c r="AM953" s="416"/>
      <c r="AN953" s="416"/>
      <c r="AO953" s="416"/>
      <c r="AP953" s="417"/>
      <c r="AQ953" s="415"/>
      <c r="AR953" s="416"/>
      <c r="AS953" s="416"/>
      <c r="AT953" s="416"/>
      <c r="AU953" s="417"/>
      <c r="AV953" s="424">
        <f t="shared" si="90"/>
        <v>0</v>
      </c>
      <c r="AW953" s="425"/>
      <c r="AX953" s="425"/>
      <c r="AY953" s="425"/>
      <c r="AZ953" s="426"/>
      <c r="DC953" s="222"/>
      <c r="DD953" s="491">
        <f>ROUND(Setup!$AP$6*AB953,0)</f>
        <v>0</v>
      </c>
      <c r="DE953" s="492"/>
      <c r="DF953" s="492"/>
      <c r="DG953" s="492"/>
      <c r="DH953" s="493"/>
      <c r="DI953" s="491">
        <f>ROUND(Setup!$AP$6*AG953,0)</f>
        <v>0</v>
      </c>
      <c r="DJ953" s="492"/>
      <c r="DK953" s="492"/>
      <c r="DL953" s="492"/>
      <c r="DM953" s="493"/>
      <c r="DN953" s="491">
        <f>ROUND(Setup!$AP$6*AL953,0)</f>
        <v>0</v>
      </c>
      <c r="DO953" s="492"/>
      <c r="DP953" s="492"/>
      <c r="DQ953" s="492"/>
      <c r="DR953" s="493"/>
      <c r="DS953" s="491">
        <f>ROUND(Setup!$AP$6*AQ953,0)</f>
        <v>0</v>
      </c>
      <c r="DT953" s="492"/>
      <c r="DU953" s="492"/>
      <c r="DV953" s="492"/>
      <c r="DW953" s="493"/>
      <c r="DX953" s="490">
        <f t="shared" si="91"/>
        <v>0</v>
      </c>
      <c r="DY953" s="314"/>
      <c r="DZ953" s="314"/>
      <c r="EA953" s="314"/>
      <c r="EB953" s="326"/>
      <c r="EC953" s="222"/>
    </row>
    <row r="954" spans="2:133" ht="15" customHeight="1" x14ac:dyDescent="0.2">
      <c r="B954" s="86" t="str">
        <f t="shared" si="89"/>
        <v/>
      </c>
      <c r="C954" s="255"/>
      <c r="D954" s="439"/>
      <c r="E954" s="440"/>
      <c r="F954" s="440"/>
      <c r="G954" s="440"/>
      <c r="H954" s="440"/>
      <c r="I954" s="440"/>
      <c r="J954" s="440"/>
      <c r="K954" s="440"/>
      <c r="L954" s="440"/>
      <c r="M954" s="440"/>
      <c r="N954" s="440"/>
      <c r="O954" s="440"/>
      <c r="P954" s="440"/>
      <c r="Q954" s="441"/>
      <c r="R954" s="442"/>
      <c r="S954" s="443"/>
      <c r="T954" s="443"/>
      <c r="U954" s="443"/>
      <c r="V954" s="443"/>
      <c r="W954" s="443"/>
      <c r="X954" s="443"/>
      <c r="Y954" s="443"/>
      <c r="Z954" s="443"/>
      <c r="AA954" s="443"/>
      <c r="AB954" s="415"/>
      <c r="AC954" s="416"/>
      <c r="AD954" s="416"/>
      <c r="AE954" s="416"/>
      <c r="AF954" s="417"/>
      <c r="AG954" s="415"/>
      <c r="AH954" s="416"/>
      <c r="AI954" s="416"/>
      <c r="AJ954" s="416"/>
      <c r="AK954" s="417"/>
      <c r="AL954" s="415"/>
      <c r="AM954" s="416"/>
      <c r="AN954" s="416"/>
      <c r="AO954" s="416"/>
      <c r="AP954" s="417"/>
      <c r="AQ954" s="415"/>
      <c r="AR954" s="416"/>
      <c r="AS954" s="416"/>
      <c r="AT954" s="416"/>
      <c r="AU954" s="417"/>
      <c r="AV954" s="424">
        <f t="shared" si="90"/>
        <v>0</v>
      </c>
      <c r="AW954" s="425"/>
      <c r="AX954" s="425"/>
      <c r="AY954" s="425"/>
      <c r="AZ954" s="426"/>
      <c r="DC954" s="222"/>
      <c r="DD954" s="491">
        <f>ROUND(Setup!$AP$6*AB954,0)</f>
        <v>0</v>
      </c>
      <c r="DE954" s="492"/>
      <c r="DF954" s="492"/>
      <c r="DG954" s="492"/>
      <c r="DH954" s="493"/>
      <c r="DI954" s="491">
        <f>ROUND(Setup!$AP$6*AG954,0)</f>
        <v>0</v>
      </c>
      <c r="DJ954" s="492"/>
      <c r="DK954" s="492"/>
      <c r="DL954" s="492"/>
      <c r="DM954" s="493"/>
      <c r="DN954" s="491">
        <f>ROUND(Setup!$AP$6*AL954,0)</f>
        <v>0</v>
      </c>
      <c r="DO954" s="492"/>
      <c r="DP954" s="492"/>
      <c r="DQ954" s="492"/>
      <c r="DR954" s="493"/>
      <c r="DS954" s="491">
        <f>ROUND(Setup!$AP$6*AQ954,0)</f>
        <v>0</v>
      </c>
      <c r="DT954" s="492"/>
      <c r="DU954" s="492"/>
      <c r="DV954" s="492"/>
      <c r="DW954" s="493"/>
      <c r="DX954" s="490">
        <f t="shared" si="91"/>
        <v>0</v>
      </c>
      <c r="DY954" s="314"/>
      <c r="DZ954" s="314"/>
      <c r="EA954" s="314"/>
      <c r="EB954" s="326"/>
      <c r="EC954" s="222"/>
    </row>
    <row r="955" spans="2:133" ht="15" customHeight="1" x14ac:dyDescent="0.2">
      <c r="B955" s="86" t="str">
        <f t="shared" si="89"/>
        <v/>
      </c>
      <c r="C955" s="255"/>
      <c r="D955" s="439"/>
      <c r="E955" s="440"/>
      <c r="F955" s="440"/>
      <c r="G955" s="440"/>
      <c r="H955" s="440"/>
      <c r="I955" s="440"/>
      <c r="J955" s="440"/>
      <c r="K955" s="440"/>
      <c r="L955" s="440"/>
      <c r="M955" s="440"/>
      <c r="N955" s="440"/>
      <c r="O955" s="440"/>
      <c r="P955" s="440"/>
      <c r="Q955" s="441"/>
      <c r="R955" s="442"/>
      <c r="S955" s="443"/>
      <c r="T955" s="443"/>
      <c r="U955" s="443"/>
      <c r="V955" s="443"/>
      <c r="W955" s="443"/>
      <c r="X955" s="443"/>
      <c r="Y955" s="443"/>
      <c r="Z955" s="443"/>
      <c r="AA955" s="443"/>
      <c r="AB955" s="415"/>
      <c r="AC955" s="416"/>
      <c r="AD955" s="416"/>
      <c r="AE955" s="416"/>
      <c r="AF955" s="417"/>
      <c r="AG955" s="415"/>
      <c r="AH955" s="416"/>
      <c r="AI955" s="416"/>
      <c r="AJ955" s="416"/>
      <c r="AK955" s="417"/>
      <c r="AL955" s="415"/>
      <c r="AM955" s="416"/>
      <c r="AN955" s="416"/>
      <c r="AO955" s="416"/>
      <c r="AP955" s="417"/>
      <c r="AQ955" s="415"/>
      <c r="AR955" s="416"/>
      <c r="AS955" s="416"/>
      <c r="AT955" s="416"/>
      <c r="AU955" s="417"/>
      <c r="AV955" s="424">
        <f t="shared" si="90"/>
        <v>0</v>
      </c>
      <c r="AW955" s="425"/>
      <c r="AX955" s="425"/>
      <c r="AY955" s="425"/>
      <c r="AZ955" s="426"/>
      <c r="DC955" s="222"/>
      <c r="DD955" s="491">
        <f>ROUND(Setup!$AP$6*AB955,0)</f>
        <v>0</v>
      </c>
      <c r="DE955" s="492"/>
      <c r="DF955" s="492"/>
      <c r="DG955" s="492"/>
      <c r="DH955" s="493"/>
      <c r="DI955" s="491">
        <f>ROUND(Setup!$AP$6*AG955,0)</f>
        <v>0</v>
      </c>
      <c r="DJ955" s="492"/>
      <c r="DK955" s="492"/>
      <c r="DL955" s="492"/>
      <c r="DM955" s="493"/>
      <c r="DN955" s="491">
        <f>ROUND(Setup!$AP$6*AL955,0)</f>
        <v>0</v>
      </c>
      <c r="DO955" s="492"/>
      <c r="DP955" s="492"/>
      <c r="DQ955" s="492"/>
      <c r="DR955" s="493"/>
      <c r="DS955" s="491">
        <f>ROUND(Setup!$AP$6*AQ955,0)</f>
        <v>0</v>
      </c>
      <c r="DT955" s="492"/>
      <c r="DU955" s="492"/>
      <c r="DV955" s="492"/>
      <c r="DW955" s="493"/>
      <c r="DX955" s="490">
        <f t="shared" si="91"/>
        <v>0</v>
      </c>
      <c r="DY955" s="314"/>
      <c r="DZ955" s="314"/>
      <c r="EA955" s="314"/>
      <c r="EB955" s="326"/>
      <c r="EC955" s="222"/>
    </row>
    <row r="956" spans="2:133" ht="15" customHeight="1" x14ac:dyDescent="0.2">
      <c r="B956" s="86" t="str">
        <f t="shared" si="89"/>
        <v/>
      </c>
      <c r="C956" s="255"/>
      <c r="D956" s="439"/>
      <c r="E956" s="440"/>
      <c r="F956" s="440"/>
      <c r="G956" s="440"/>
      <c r="H956" s="440"/>
      <c r="I956" s="440"/>
      <c r="J956" s="440"/>
      <c r="K956" s="440"/>
      <c r="L956" s="440"/>
      <c r="M956" s="440"/>
      <c r="N956" s="440"/>
      <c r="O956" s="440"/>
      <c r="P956" s="440"/>
      <c r="Q956" s="441"/>
      <c r="R956" s="442"/>
      <c r="S956" s="443"/>
      <c r="T956" s="443"/>
      <c r="U956" s="443"/>
      <c r="V956" s="443"/>
      <c r="W956" s="443"/>
      <c r="X956" s="443"/>
      <c r="Y956" s="443"/>
      <c r="Z956" s="443"/>
      <c r="AA956" s="443"/>
      <c r="AB956" s="415"/>
      <c r="AC956" s="416"/>
      <c r="AD956" s="416"/>
      <c r="AE956" s="416"/>
      <c r="AF956" s="417"/>
      <c r="AG956" s="415"/>
      <c r="AH956" s="416"/>
      <c r="AI956" s="416"/>
      <c r="AJ956" s="416"/>
      <c r="AK956" s="417"/>
      <c r="AL956" s="415"/>
      <c r="AM956" s="416"/>
      <c r="AN956" s="416"/>
      <c r="AO956" s="416"/>
      <c r="AP956" s="417"/>
      <c r="AQ956" s="415"/>
      <c r="AR956" s="416"/>
      <c r="AS956" s="416"/>
      <c r="AT956" s="416"/>
      <c r="AU956" s="417"/>
      <c r="AV956" s="424">
        <f t="shared" si="90"/>
        <v>0</v>
      </c>
      <c r="AW956" s="425"/>
      <c r="AX956" s="425"/>
      <c r="AY956" s="425"/>
      <c r="AZ956" s="426"/>
      <c r="DC956" s="222"/>
      <c r="DD956" s="491">
        <f>ROUND(Setup!$AP$6*AB956,0)</f>
        <v>0</v>
      </c>
      <c r="DE956" s="492"/>
      <c r="DF956" s="492"/>
      <c r="DG956" s="492"/>
      <c r="DH956" s="493"/>
      <c r="DI956" s="491">
        <f>ROUND(Setup!$AP$6*AG956,0)</f>
        <v>0</v>
      </c>
      <c r="DJ956" s="492"/>
      <c r="DK956" s="492"/>
      <c r="DL956" s="492"/>
      <c r="DM956" s="493"/>
      <c r="DN956" s="491">
        <f>ROUND(Setup!$AP$6*AL956,0)</f>
        <v>0</v>
      </c>
      <c r="DO956" s="492"/>
      <c r="DP956" s="492"/>
      <c r="DQ956" s="492"/>
      <c r="DR956" s="493"/>
      <c r="DS956" s="491">
        <f>ROUND(Setup!$AP$6*AQ956,0)</f>
        <v>0</v>
      </c>
      <c r="DT956" s="492"/>
      <c r="DU956" s="492"/>
      <c r="DV956" s="492"/>
      <c r="DW956" s="493"/>
      <c r="DX956" s="490">
        <f t="shared" si="91"/>
        <v>0</v>
      </c>
      <c r="DY956" s="314"/>
      <c r="DZ956" s="314"/>
      <c r="EA956" s="314"/>
      <c r="EB956" s="326"/>
      <c r="EC956" s="222"/>
    </row>
    <row r="957" spans="2:133" ht="15" customHeight="1" x14ac:dyDescent="0.2">
      <c r="B957" s="86" t="str">
        <f t="shared" si="89"/>
        <v/>
      </c>
      <c r="C957" s="255"/>
      <c r="D957" s="439"/>
      <c r="E957" s="440"/>
      <c r="F957" s="440"/>
      <c r="G957" s="440"/>
      <c r="H957" s="440"/>
      <c r="I957" s="440"/>
      <c r="J957" s="440"/>
      <c r="K957" s="440"/>
      <c r="L957" s="440"/>
      <c r="M957" s="440"/>
      <c r="N957" s="440"/>
      <c r="O957" s="440"/>
      <c r="P957" s="440"/>
      <c r="Q957" s="441"/>
      <c r="R957" s="442"/>
      <c r="S957" s="443"/>
      <c r="T957" s="443"/>
      <c r="U957" s="443"/>
      <c r="V957" s="443"/>
      <c r="W957" s="443"/>
      <c r="X957" s="443"/>
      <c r="Y957" s="443"/>
      <c r="Z957" s="443"/>
      <c r="AA957" s="443"/>
      <c r="AB957" s="415"/>
      <c r="AC957" s="416"/>
      <c r="AD957" s="416"/>
      <c r="AE957" s="416"/>
      <c r="AF957" s="417"/>
      <c r="AG957" s="415"/>
      <c r="AH957" s="416"/>
      <c r="AI957" s="416"/>
      <c r="AJ957" s="416"/>
      <c r="AK957" s="417"/>
      <c r="AL957" s="415"/>
      <c r="AM957" s="416"/>
      <c r="AN957" s="416"/>
      <c r="AO957" s="416"/>
      <c r="AP957" s="417"/>
      <c r="AQ957" s="415"/>
      <c r="AR957" s="416"/>
      <c r="AS957" s="416"/>
      <c r="AT957" s="416"/>
      <c r="AU957" s="417"/>
      <c r="AV957" s="424">
        <f t="shared" si="90"/>
        <v>0</v>
      </c>
      <c r="AW957" s="425"/>
      <c r="AX957" s="425"/>
      <c r="AY957" s="425"/>
      <c r="AZ957" s="426"/>
      <c r="DC957" s="222"/>
      <c r="DD957" s="491">
        <f>ROUND(Setup!$AP$6*AB957,0)</f>
        <v>0</v>
      </c>
      <c r="DE957" s="492"/>
      <c r="DF957" s="492"/>
      <c r="DG957" s="492"/>
      <c r="DH957" s="493"/>
      <c r="DI957" s="491">
        <f>ROUND(Setup!$AP$6*AG957,0)</f>
        <v>0</v>
      </c>
      <c r="DJ957" s="492"/>
      <c r="DK957" s="492"/>
      <c r="DL957" s="492"/>
      <c r="DM957" s="493"/>
      <c r="DN957" s="491">
        <f>ROUND(Setup!$AP$6*AL957,0)</f>
        <v>0</v>
      </c>
      <c r="DO957" s="492"/>
      <c r="DP957" s="492"/>
      <c r="DQ957" s="492"/>
      <c r="DR957" s="493"/>
      <c r="DS957" s="491">
        <f>ROUND(Setup!$AP$6*AQ957,0)</f>
        <v>0</v>
      </c>
      <c r="DT957" s="492"/>
      <c r="DU957" s="492"/>
      <c r="DV957" s="492"/>
      <c r="DW957" s="493"/>
      <c r="DX957" s="490">
        <f t="shared" si="91"/>
        <v>0</v>
      </c>
      <c r="DY957" s="314"/>
      <c r="DZ957" s="314"/>
      <c r="EA957" s="314"/>
      <c r="EB957" s="326"/>
      <c r="EC957" s="222"/>
    </row>
    <row r="958" spans="2:133" ht="15" customHeight="1" x14ac:dyDescent="0.2">
      <c r="B958" s="86" t="str">
        <f t="shared" si="89"/>
        <v/>
      </c>
      <c r="C958" s="255"/>
      <c r="D958" s="439"/>
      <c r="E958" s="440"/>
      <c r="F958" s="440"/>
      <c r="G958" s="440"/>
      <c r="H958" s="440"/>
      <c r="I958" s="440"/>
      <c r="J958" s="440"/>
      <c r="K958" s="440"/>
      <c r="L958" s="440"/>
      <c r="M958" s="440"/>
      <c r="N958" s="440"/>
      <c r="O958" s="440"/>
      <c r="P958" s="440"/>
      <c r="Q958" s="441"/>
      <c r="R958" s="442"/>
      <c r="S958" s="443"/>
      <c r="T958" s="443"/>
      <c r="U958" s="443"/>
      <c r="V958" s="443"/>
      <c r="W958" s="443"/>
      <c r="X958" s="443"/>
      <c r="Y958" s="443"/>
      <c r="Z958" s="443"/>
      <c r="AA958" s="443"/>
      <c r="AB958" s="415"/>
      <c r="AC958" s="416"/>
      <c r="AD958" s="416"/>
      <c r="AE958" s="416"/>
      <c r="AF958" s="417"/>
      <c r="AG958" s="415"/>
      <c r="AH958" s="416"/>
      <c r="AI958" s="416"/>
      <c r="AJ958" s="416"/>
      <c r="AK958" s="417"/>
      <c r="AL958" s="415"/>
      <c r="AM958" s="416"/>
      <c r="AN958" s="416"/>
      <c r="AO958" s="416"/>
      <c r="AP958" s="417"/>
      <c r="AQ958" s="415"/>
      <c r="AR958" s="416"/>
      <c r="AS958" s="416"/>
      <c r="AT958" s="416"/>
      <c r="AU958" s="417"/>
      <c r="AV958" s="424">
        <f t="shared" si="90"/>
        <v>0</v>
      </c>
      <c r="AW958" s="425"/>
      <c r="AX958" s="425"/>
      <c r="AY958" s="425"/>
      <c r="AZ958" s="426"/>
      <c r="DC958" s="222"/>
      <c r="DD958" s="491">
        <f>ROUND(Setup!$AP$6*AB958,0)</f>
        <v>0</v>
      </c>
      <c r="DE958" s="492"/>
      <c r="DF958" s="492"/>
      <c r="DG958" s="492"/>
      <c r="DH958" s="493"/>
      <c r="DI958" s="491">
        <f>ROUND(Setup!$AP$6*AG958,0)</f>
        <v>0</v>
      </c>
      <c r="DJ958" s="492"/>
      <c r="DK958" s="492"/>
      <c r="DL958" s="492"/>
      <c r="DM958" s="493"/>
      <c r="DN958" s="491">
        <f>ROUND(Setup!$AP$6*AL958,0)</f>
        <v>0</v>
      </c>
      <c r="DO958" s="492"/>
      <c r="DP958" s="492"/>
      <c r="DQ958" s="492"/>
      <c r="DR958" s="493"/>
      <c r="DS958" s="491">
        <f>ROUND(Setup!$AP$6*AQ958,0)</f>
        <v>0</v>
      </c>
      <c r="DT958" s="492"/>
      <c r="DU958" s="492"/>
      <c r="DV958" s="492"/>
      <c r="DW958" s="493"/>
      <c r="DX958" s="490">
        <f t="shared" si="91"/>
        <v>0</v>
      </c>
      <c r="DY958" s="314"/>
      <c r="DZ958" s="314"/>
      <c r="EA958" s="314"/>
      <c r="EB958" s="326"/>
      <c r="EC958" s="222"/>
    </row>
    <row r="959" spans="2:133" ht="15" customHeight="1" x14ac:dyDescent="0.2">
      <c r="B959" s="86" t="str">
        <f t="shared" si="89"/>
        <v/>
      </c>
      <c r="C959" s="255"/>
      <c r="D959" s="439"/>
      <c r="E959" s="440"/>
      <c r="F959" s="440"/>
      <c r="G959" s="440"/>
      <c r="H959" s="440"/>
      <c r="I959" s="440"/>
      <c r="J959" s="440"/>
      <c r="K959" s="440"/>
      <c r="L959" s="440"/>
      <c r="M959" s="440"/>
      <c r="N959" s="440"/>
      <c r="O959" s="440"/>
      <c r="P959" s="440"/>
      <c r="Q959" s="441"/>
      <c r="R959" s="442"/>
      <c r="S959" s="443"/>
      <c r="T959" s="443"/>
      <c r="U959" s="443"/>
      <c r="V959" s="443"/>
      <c r="W959" s="443"/>
      <c r="X959" s="443"/>
      <c r="Y959" s="443"/>
      <c r="Z959" s="443"/>
      <c r="AA959" s="443"/>
      <c r="AB959" s="415"/>
      <c r="AC959" s="416"/>
      <c r="AD959" s="416"/>
      <c r="AE959" s="416"/>
      <c r="AF959" s="417"/>
      <c r="AG959" s="415"/>
      <c r="AH959" s="416"/>
      <c r="AI959" s="416"/>
      <c r="AJ959" s="416"/>
      <c r="AK959" s="417"/>
      <c r="AL959" s="415"/>
      <c r="AM959" s="416"/>
      <c r="AN959" s="416"/>
      <c r="AO959" s="416"/>
      <c r="AP959" s="417"/>
      <c r="AQ959" s="415"/>
      <c r="AR959" s="416"/>
      <c r="AS959" s="416"/>
      <c r="AT959" s="416"/>
      <c r="AU959" s="417"/>
      <c r="AV959" s="424">
        <f t="shared" si="90"/>
        <v>0</v>
      </c>
      <c r="AW959" s="425"/>
      <c r="AX959" s="425"/>
      <c r="AY959" s="425"/>
      <c r="AZ959" s="426"/>
      <c r="DC959" s="222"/>
      <c r="DD959" s="491">
        <f>ROUND(Setup!$AP$6*AB959,0)</f>
        <v>0</v>
      </c>
      <c r="DE959" s="492"/>
      <c r="DF959" s="492"/>
      <c r="DG959" s="492"/>
      <c r="DH959" s="493"/>
      <c r="DI959" s="491">
        <f>ROUND(Setup!$AP$6*AG959,0)</f>
        <v>0</v>
      </c>
      <c r="DJ959" s="492"/>
      <c r="DK959" s="492"/>
      <c r="DL959" s="492"/>
      <c r="DM959" s="493"/>
      <c r="DN959" s="491">
        <f>ROUND(Setup!$AP$6*AL959,0)</f>
        <v>0</v>
      </c>
      <c r="DO959" s="492"/>
      <c r="DP959" s="492"/>
      <c r="DQ959" s="492"/>
      <c r="DR959" s="493"/>
      <c r="DS959" s="491">
        <f>ROUND(Setup!$AP$6*AQ959,0)</f>
        <v>0</v>
      </c>
      <c r="DT959" s="492"/>
      <c r="DU959" s="492"/>
      <c r="DV959" s="492"/>
      <c r="DW959" s="493"/>
      <c r="DX959" s="490">
        <f t="shared" si="91"/>
        <v>0</v>
      </c>
      <c r="DY959" s="314"/>
      <c r="DZ959" s="314"/>
      <c r="EA959" s="314"/>
      <c r="EB959" s="326"/>
      <c r="EC959" s="222"/>
    </row>
    <row r="960" spans="2:133" ht="15" customHeight="1" x14ac:dyDescent="0.2">
      <c r="B960" s="86" t="str">
        <f t="shared" si="89"/>
        <v/>
      </c>
      <c r="C960" s="255"/>
      <c r="D960" s="439"/>
      <c r="E960" s="440"/>
      <c r="F960" s="440"/>
      <c r="G960" s="440"/>
      <c r="H960" s="440"/>
      <c r="I960" s="440"/>
      <c r="J960" s="440"/>
      <c r="K960" s="440"/>
      <c r="L960" s="440"/>
      <c r="M960" s="440"/>
      <c r="N960" s="440"/>
      <c r="O960" s="440"/>
      <c r="P960" s="440"/>
      <c r="Q960" s="441"/>
      <c r="R960" s="442"/>
      <c r="S960" s="443"/>
      <c r="T960" s="443"/>
      <c r="U960" s="443"/>
      <c r="V960" s="443"/>
      <c r="W960" s="443"/>
      <c r="X960" s="443"/>
      <c r="Y960" s="443"/>
      <c r="Z960" s="443"/>
      <c r="AA960" s="443"/>
      <c r="AB960" s="415"/>
      <c r="AC960" s="416"/>
      <c r="AD960" s="416"/>
      <c r="AE960" s="416"/>
      <c r="AF960" s="417"/>
      <c r="AG960" s="415"/>
      <c r="AH960" s="416"/>
      <c r="AI960" s="416"/>
      <c r="AJ960" s="416"/>
      <c r="AK960" s="417"/>
      <c r="AL960" s="415"/>
      <c r="AM960" s="416"/>
      <c r="AN960" s="416"/>
      <c r="AO960" s="416"/>
      <c r="AP960" s="417"/>
      <c r="AQ960" s="415"/>
      <c r="AR960" s="416"/>
      <c r="AS960" s="416"/>
      <c r="AT960" s="416"/>
      <c r="AU960" s="417"/>
      <c r="AV960" s="424">
        <f t="shared" si="90"/>
        <v>0</v>
      </c>
      <c r="AW960" s="425"/>
      <c r="AX960" s="425"/>
      <c r="AY960" s="425"/>
      <c r="AZ960" s="426"/>
      <c r="DC960" s="222"/>
      <c r="DD960" s="491">
        <f>ROUND(Setup!$AP$6*AB960,0)</f>
        <v>0</v>
      </c>
      <c r="DE960" s="492"/>
      <c r="DF960" s="492"/>
      <c r="DG960" s="492"/>
      <c r="DH960" s="493"/>
      <c r="DI960" s="491">
        <f>ROUND(Setup!$AP$6*AG960,0)</f>
        <v>0</v>
      </c>
      <c r="DJ960" s="492"/>
      <c r="DK960" s="492"/>
      <c r="DL960" s="492"/>
      <c r="DM960" s="493"/>
      <c r="DN960" s="491">
        <f>ROUND(Setup!$AP$6*AL960,0)</f>
        <v>0</v>
      </c>
      <c r="DO960" s="492"/>
      <c r="DP960" s="492"/>
      <c r="DQ960" s="492"/>
      <c r="DR960" s="493"/>
      <c r="DS960" s="491">
        <f>ROUND(Setup!$AP$6*AQ960,0)</f>
        <v>0</v>
      </c>
      <c r="DT960" s="492"/>
      <c r="DU960" s="492"/>
      <c r="DV960" s="492"/>
      <c r="DW960" s="493"/>
      <c r="DX960" s="490">
        <f t="shared" si="91"/>
        <v>0</v>
      </c>
      <c r="DY960" s="314"/>
      <c r="DZ960" s="314"/>
      <c r="EA960" s="314"/>
      <c r="EB960" s="326"/>
      <c r="EC960" s="222"/>
    </row>
    <row r="961" spans="2:133" ht="15" customHeight="1" x14ac:dyDescent="0.2">
      <c r="B961" s="86" t="str">
        <f t="shared" si="89"/>
        <v/>
      </c>
      <c r="C961" s="255"/>
      <c r="D961" s="439"/>
      <c r="E961" s="440"/>
      <c r="F961" s="440"/>
      <c r="G961" s="440"/>
      <c r="H961" s="440"/>
      <c r="I961" s="440"/>
      <c r="J961" s="440"/>
      <c r="K961" s="440"/>
      <c r="L961" s="440"/>
      <c r="M961" s="440"/>
      <c r="N961" s="440"/>
      <c r="O961" s="440"/>
      <c r="P961" s="440"/>
      <c r="Q961" s="441"/>
      <c r="R961" s="442"/>
      <c r="S961" s="443"/>
      <c r="T961" s="443"/>
      <c r="U961" s="443"/>
      <c r="V961" s="443"/>
      <c r="W961" s="443"/>
      <c r="X961" s="443"/>
      <c r="Y961" s="443"/>
      <c r="Z961" s="443"/>
      <c r="AA961" s="443"/>
      <c r="AB961" s="415"/>
      <c r="AC961" s="416"/>
      <c r="AD961" s="416"/>
      <c r="AE961" s="416"/>
      <c r="AF961" s="417"/>
      <c r="AG961" s="415"/>
      <c r="AH961" s="416"/>
      <c r="AI961" s="416"/>
      <c r="AJ961" s="416"/>
      <c r="AK961" s="417"/>
      <c r="AL961" s="415"/>
      <c r="AM961" s="416"/>
      <c r="AN961" s="416"/>
      <c r="AO961" s="416"/>
      <c r="AP961" s="417"/>
      <c r="AQ961" s="415"/>
      <c r="AR961" s="416"/>
      <c r="AS961" s="416"/>
      <c r="AT961" s="416"/>
      <c r="AU961" s="417"/>
      <c r="AV961" s="424">
        <f t="shared" si="90"/>
        <v>0</v>
      </c>
      <c r="AW961" s="425"/>
      <c r="AX961" s="425"/>
      <c r="AY961" s="425"/>
      <c r="AZ961" s="426"/>
      <c r="DC961" s="222"/>
      <c r="DD961" s="491">
        <f>ROUND(Setup!$AP$6*AB961,0)</f>
        <v>0</v>
      </c>
      <c r="DE961" s="492"/>
      <c r="DF961" s="492"/>
      <c r="DG961" s="492"/>
      <c r="DH961" s="493"/>
      <c r="DI961" s="491">
        <f>ROUND(Setup!$AP$6*AG961,0)</f>
        <v>0</v>
      </c>
      <c r="DJ961" s="492"/>
      <c r="DK961" s="492"/>
      <c r="DL961" s="492"/>
      <c r="DM961" s="493"/>
      <c r="DN961" s="491">
        <f>ROUND(Setup!$AP$6*AL961,0)</f>
        <v>0</v>
      </c>
      <c r="DO961" s="492"/>
      <c r="DP961" s="492"/>
      <c r="DQ961" s="492"/>
      <c r="DR961" s="493"/>
      <c r="DS961" s="491">
        <f>ROUND(Setup!$AP$6*AQ961,0)</f>
        <v>0</v>
      </c>
      <c r="DT961" s="492"/>
      <c r="DU961" s="492"/>
      <c r="DV961" s="492"/>
      <c r="DW961" s="493"/>
      <c r="DX961" s="490">
        <f t="shared" si="91"/>
        <v>0</v>
      </c>
      <c r="DY961" s="314"/>
      <c r="DZ961" s="314"/>
      <c r="EA961" s="314"/>
      <c r="EB961" s="326"/>
      <c r="EC961" s="222"/>
    </row>
    <row r="962" spans="2:133" ht="15" customHeight="1" x14ac:dyDescent="0.2">
      <c r="B962" s="86" t="str">
        <f t="shared" si="89"/>
        <v/>
      </c>
      <c r="C962" s="255"/>
      <c r="D962" s="439"/>
      <c r="E962" s="440"/>
      <c r="F962" s="440"/>
      <c r="G962" s="440"/>
      <c r="H962" s="440"/>
      <c r="I962" s="440"/>
      <c r="J962" s="440"/>
      <c r="K962" s="440"/>
      <c r="L962" s="440"/>
      <c r="M962" s="440"/>
      <c r="N962" s="440"/>
      <c r="O962" s="440"/>
      <c r="P962" s="440"/>
      <c r="Q962" s="441"/>
      <c r="R962" s="442"/>
      <c r="S962" s="443"/>
      <c r="T962" s="443"/>
      <c r="U962" s="443"/>
      <c r="V962" s="443"/>
      <c r="W962" s="443"/>
      <c r="X962" s="443"/>
      <c r="Y962" s="443"/>
      <c r="Z962" s="443"/>
      <c r="AA962" s="443"/>
      <c r="AB962" s="415"/>
      <c r="AC962" s="416"/>
      <c r="AD962" s="416"/>
      <c r="AE962" s="416"/>
      <c r="AF962" s="417"/>
      <c r="AG962" s="415"/>
      <c r="AH962" s="416"/>
      <c r="AI962" s="416"/>
      <c r="AJ962" s="416"/>
      <c r="AK962" s="417"/>
      <c r="AL962" s="415"/>
      <c r="AM962" s="416"/>
      <c r="AN962" s="416"/>
      <c r="AO962" s="416"/>
      <c r="AP962" s="417"/>
      <c r="AQ962" s="415"/>
      <c r="AR962" s="416"/>
      <c r="AS962" s="416"/>
      <c r="AT962" s="416"/>
      <c r="AU962" s="417"/>
      <c r="AV962" s="424">
        <f t="shared" si="90"/>
        <v>0</v>
      </c>
      <c r="AW962" s="425"/>
      <c r="AX962" s="425"/>
      <c r="AY962" s="425"/>
      <c r="AZ962" s="426"/>
      <c r="DC962" s="222"/>
      <c r="DD962" s="491">
        <f>ROUND(Setup!$AP$6*AB962,0)</f>
        <v>0</v>
      </c>
      <c r="DE962" s="492"/>
      <c r="DF962" s="492"/>
      <c r="DG962" s="492"/>
      <c r="DH962" s="493"/>
      <c r="DI962" s="491">
        <f>ROUND(Setup!$AP$6*AG962,0)</f>
        <v>0</v>
      </c>
      <c r="DJ962" s="492"/>
      <c r="DK962" s="492"/>
      <c r="DL962" s="492"/>
      <c r="DM962" s="493"/>
      <c r="DN962" s="491">
        <f>ROUND(Setup!$AP$6*AL962,0)</f>
        <v>0</v>
      </c>
      <c r="DO962" s="492"/>
      <c r="DP962" s="492"/>
      <c r="DQ962" s="492"/>
      <c r="DR962" s="493"/>
      <c r="DS962" s="491">
        <f>ROUND(Setup!$AP$6*AQ962,0)</f>
        <v>0</v>
      </c>
      <c r="DT962" s="492"/>
      <c r="DU962" s="492"/>
      <c r="DV962" s="492"/>
      <c r="DW962" s="493"/>
      <c r="DX962" s="490">
        <f t="shared" si="91"/>
        <v>0</v>
      </c>
      <c r="DY962" s="314"/>
      <c r="DZ962" s="314"/>
      <c r="EA962" s="314"/>
      <c r="EB962" s="326"/>
      <c r="EC962" s="222"/>
    </row>
    <row r="963" spans="2:133" ht="15" customHeight="1" x14ac:dyDescent="0.2">
      <c r="B963" s="86" t="str">
        <f t="shared" si="89"/>
        <v/>
      </c>
      <c r="C963" s="255"/>
      <c r="D963" s="439"/>
      <c r="E963" s="440"/>
      <c r="F963" s="440"/>
      <c r="G963" s="440"/>
      <c r="H963" s="440"/>
      <c r="I963" s="440"/>
      <c r="J963" s="440"/>
      <c r="K963" s="440"/>
      <c r="L963" s="440"/>
      <c r="M963" s="440"/>
      <c r="N963" s="440"/>
      <c r="O963" s="440"/>
      <c r="P963" s="440"/>
      <c r="Q963" s="441"/>
      <c r="R963" s="442"/>
      <c r="S963" s="443"/>
      <c r="T963" s="443"/>
      <c r="U963" s="443"/>
      <c r="V963" s="443"/>
      <c r="W963" s="443"/>
      <c r="X963" s="443"/>
      <c r="Y963" s="443"/>
      <c r="Z963" s="443"/>
      <c r="AA963" s="443"/>
      <c r="AB963" s="415"/>
      <c r="AC963" s="416"/>
      <c r="AD963" s="416"/>
      <c r="AE963" s="416"/>
      <c r="AF963" s="417"/>
      <c r="AG963" s="415"/>
      <c r="AH963" s="416"/>
      <c r="AI963" s="416"/>
      <c r="AJ963" s="416"/>
      <c r="AK963" s="417"/>
      <c r="AL963" s="415"/>
      <c r="AM963" s="416"/>
      <c r="AN963" s="416"/>
      <c r="AO963" s="416"/>
      <c r="AP963" s="417"/>
      <c r="AQ963" s="415"/>
      <c r="AR963" s="416"/>
      <c r="AS963" s="416"/>
      <c r="AT963" s="416"/>
      <c r="AU963" s="417"/>
      <c r="AV963" s="424">
        <f t="shared" si="90"/>
        <v>0</v>
      </c>
      <c r="AW963" s="425"/>
      <c r="AX963" s="425"/>
      <c r="AY963" s="425"/>
      <c r="AZ963" s="426"/>
      <c r="DC963" s="222"/>
      <c r="DD963" s="491">
        <f>ROUND(Setup!$AP$6*AB963,0)</f>
        <v>0</v>
      </c>
      <c r="DE963" s="492"/>
      <c r="DF963" s="492"/>
      <c r="DG963" s="492"/>
      <c r="DH963" s="493"/>
      <c r="DI963" s="491">
        <f>ROUND(Setup!$AP$6*AG963,0)</f>
        <v>0</v>
      </c>
      <c r="DJ963" s="492"/>
      <c r="DK963" s="492"/>
      <c r="DL963" s="492"/>
      <c r="DM963" s="493"/>
      <c r="DN963" s="491">
        <f>ROUND(Setup!$AP$6*AL963,0)</f>
        <v>0</v>
      </c>
      <c r="DO963" s="492"/>
      <c r="DP963" s="492"/>
      <c r="DQ963" s="492"/>
      <c r="DR963" s="493"/>
      <c r="DS963" s="491">
        <f>ROUND(Setup!$AP$6*AQ963,0)</f>
        <v>0</v>
      </c>
      <c r="DT963" s="492"/>
      <c r="DU963" s="492"/>
      <c r="DV963" s="492"/>
      <c r="DW963" s="493"/>
      <c r="DX963" s="490">
        <f t="shared" si="91"/>
        <v>0</v>
      </c>
      <c r="DY963" s="314"/>
      <c r="DZ963" s="314"/>
      <c r="EA963" s="314"/>
      <c r="EB963" s="326"/>
      <c r="EC963" s="222"/>
    </row>
    <row r="964" spans="2:133" ht="15" customHeight="1" x14ac:dyDescent="0.2">
      <c r="B964" s="86" t="str">
        <f t="shared" si="89"/>
        <v/>
      </c>
      <c r="C964" s="255"/>
      <c r="D964" s="439"/>
      <c r="E964" s="440"/>
      <c r="F964" s="440"/>
      <c r="G964" s="440"/>
      <c r="H964" s="440"/>
      <c r="I964" s="440"/>
      <c r="J964" s="440"/>
      <c r="K964" s="440"/>
      <c r="L964" s="440"/>
      <c r="M964" s="440"/>
      <c r="N964" s="440"/>
      <c r="O964" s="440"/>
      <c r="P964" s="440"/>
      <c r="Q964" s="441"/>
      <c r="R964" s="442"/>
      <c r="S964" s="443"/>
      <c r="T964" s="443"/>
      <c r="U964" s="443"/>
      <c r="V964" s="443"/>
      <c r="W964" s="443"/>
      <c r="X964" s="443"/>
      <c r="Y964" s="443"/>
      <c r="Z964" s="443"/>
      <c r="AA964" s="443"/>
      <c r="AB964" s="415"/>
      <c r="AC964" s="416"/>
      <c r="AD964" s="416"/>
      <c r="AE964" s="416"/>
      <c r="AF964" s="417"/>
      <c r="AG964" s="415"/>
      <c r="AH964" s="416"/>
      <c r="AI964" s="416"/>
      <c r="AJ964" s="416"/>
      <c r="AK964" s="417"/>
      <c r="AL964" s="415"/>
      <c r="AM964" s="416"/>
      <c r="AN964" s="416"/>
      <c r="AO964" s="416"/>
      <c r="AP964" s="417"/>
      <c r="AQ964" s="415"/>
      <c r="AR964" s="416"/>
      <c r="AS964" s="416"/>
      <c r="AT964" s="416"/>
      <c r="AU964" s="417"/>
      <c r="AV964" s="424">
        <f t="shared" si="90"/>
        <v>0</v>
      </c>
      <c r="AW964" s="425"/>
      <c r="AX964" s="425"/>
      <c r="AY964" s="425"/>
      <c r="AZ964" s="426"/>
      <c r="DC964" s="222"/>
      <c r="DD964" s="491">
        <f>ROUND(Setup!$AP$6*AB964,0)</f>
        <v>0</v>
      </c>
      <c r="DE964" s="492"/>
      <c r="DF964" s="492"/>
      <c r="DG964" s="492"/>
      <c r="DH964" s="493"/>
      <c r="DI964" s="491">
        <f>ROUND(Setup!$AP$6*AG964,0)</f>
        <v>0</v>
      </c>
      <c r="DJ964" s="492"/>
      <c r="DK964" s="492"/>
      <c r="DL964" s="492"/>
      <c r="DM964" s="493"/>
      <c r="DN964" s="491">
        <f>ROUND(Setup!$AP$6*AL964,0)</f>
        <v>0</v>
      </c>
      <c r="DO964" s="492"/>
      <c r="DP964" s="492"/>
      <c r="DQ964" s="492"/>
      <c r="DR964" s="493"/>
      <c r="DS964" s="491">
        <f>ROUND(Setup!$AP$6*AQ964,0)</f>
        <v>0</v>
      </c>
      <c r="DT964" s="492"/>
      <c r="DU964" s="492"/>
      <c r="DV964" s="492"/>
      <c r="DW964" s="493"/>
      <c r="DX964" s="490">
        <f t="shared" si="91"/>
        <v>0</v>
      </c>
      <c r="DY964" s="314"/>
      <c r="DZ964" s="314"/>
      <c r="EA964" s="314"/>
      <c r="EB964" s="326"/>
      <c r="EC964" s="222"/>
    </row>
    <row r="965" spans="2:133" ht="15" customHeight="1" x14ac:dyDescent="0.2">
      <c r="B965" s="86" t="str">
        <f t="shared" si="89"/>
        <v/>
      </c>
      <c r="C965" s="255"/>
      <c r="D965" s="439"/>
      <c r="E965" s="440"/>
      <c r="F965" s="440"/>
      <c r="G965" s="440"/>
      <c r="H965" s="440"/>
      <c r="I965" s="440"/>
      <c r="J965" s="440"/>
      <c r="K965" s="440"/>
      <c r="L965" s="440"/>
      <c r="M965" s="440"/>
      <c r="N965" s="440"/>
      <c r="O965" s="440"/>
      <c r="P965" s="440"/>
      <c r="Q965" s="441"/>
      <c r="R965" s="442"/>
      <c r="S965" s="443"/>
      <c r="T965" s="443"/>
      <c r="U965" s="443"/>
      <c r="V965" s="443"/>
      <c r="W965" s="443"/>
      <c r="X965" s="443"/>
      <c r="Y965" s="443"/>
      <c r="Z965" s="443"/>
      <c r="AA965" s="443"/>
      <c r="AB965" s="415"/>
      <c r="AC965" s="416"/>
      <c r="AD965" s="416"/>
      <c r="AE965" s="416"/>
      <c r="AF965" s="417"/>
      <c r="AG965" s="415"/>
      <c r="AH965" s="416"/>
      <c r="AI965" s="416"/>
      <c r="AJ965" s="416"/>
      <c r="AK965" s="417"/>
      <c r="AL965" s="415"/>
      <c r="AM965" s="416"/>
      <c r="AN965" s="416"/>
      <c r="AO965" s="416"/>
      <c r="AP965" s="417"/>
      <c r="AQ965" s="415"/>
      <c r="AR965" s="416"/>
      <c r="AS965" s="416"/>
      <c r="AT965" s="416"/>
      <c r="AU965" s="417"/>
      <c r="AV965" s="424">
        <f t="shared" si="90"/>
        <v>0</v>
      </c>
      <c r="AW965" s="425"/>
      <c r="AX965" s="425"/>
      <c r="AY965" s="425"/>
      <c r="AZ965" s="426"/>
      <c r="DC965" s="222"/>
      <c r="DD965" s="491">
        <f>ROUND(Setup!$AP$6*AB965,0)</f>
        <v>0</v>
      </c>
      <c r="DE965" s="492"/>
      <c r="DF965" s="492"/>
      <c r="DG965" s="492"/>
      <c r="DH965" s="493"/>
      <c r="DI965" s="491">
        <f>ROUND(Setup!$AP$6*AG965,0)</f>
        <v>0</v>
      </c>
      <c r="DJ965" s="492"/>
      <c r="DK965" s="492"/>
      <c r="DL965" s="492"/>
      <c r="DM965" s="493"/>
      <c r="DN965" s="491">
        <f>ROUND(Setup!$AP$6*AL965,0)</f>
        <v>0</v>
      </c>
      <c r="DO965" s="492"/>
      <c r="DP965" s="492"/>
      <c r="DQ965" s="492"/>
      <c r="DR965" s="493"/>
      <c r="DS965" s="491">
        <f>ROUND(Setup!$AP$6*AQ965,0)</f>
        <v>0</v>
      </c>
      <c r="DT965" s="492"/>
      <c r="DU965" s="492"/>
      <c r="DV965" s="492"/>
      <c r="DW965" s="493"/>
      <c r="DX965" s="490">
        <f t="shared" si="91"/>
        <v>0</v>
      </c>
      <c r="DY965" s="314"/>
      <c r="DZ965" s="314"/>
      <c r="EA965" s="314"/>
      <c r="EB965" s="326"/>
      <c r="EC965" s="222"/>
    </row>
    <row r="966" spans="2:133" ht="15" customHeight="1" x14ac:dyDescent="0.2">
      <c r="B966" s="86" t="str">
        <f t="shared" si="89"/>
        <v/>
      </c>
      <c r="C966" s="255"/>
      <c r="D966" s="439"/>
      <c r="E966" s="440"/>
      <c r="F966" s="440"/>
      <c r="G966" s="440"/>
      <c r="H966" s="440"/>
      <c r="I966" s="440"/>
      <c r="J966" s="440"/>
      <c r="K966" s="440"/>
      <c r="L966" s="440"/>
      <c r="M966" s="440"/>
      <c r="N966" s="440"/>
      <c r="O966" s="440"/>
      <c r="P966" s="440"/>
      <c r="Q966" s="441"/>
      <c r="R966" s="442"/>
      <c r="S966" s="443"/>
      <c r="T966" s="443"/>
      <c r="U966" s="443"/>
      <c r="V966" s="443"/>
      <c r="W966" s="443"/>
      <c r="X966" s="443"/>
      <c r="Y966" s="443"/>
      <c r="Z966" s="443"/>
      <c r="AA966" s="443"/>
      <c r="AB966" s="415"/>
      <c r="AC966" s="416"/>
      <c r="AD966" s="416"/>
      <c r="AE966" s="416"/>
      <c r="AF966" s="417"/>
      <c r="AG966" s="415"/>
      <c r="AH966" s="416"/>
      <c r="AI966" s="416"/>
      <c r="AJ966" s="416"/>
      <c r="AK966" s="417"/>
      <c r="AL966" s="415"/>
      <c r="AM966" s="416"/>
      <c r="AN966" s="416"/>
      <c r="AO966" s="416"/>
      <c r="AP966" s="417"/>
      <c r="AQ966" s="415"/>
      <c r="AR966" s="416"/>
      <c r="AS966" s="416"/>
      <c r="AT966" s="416"/>
      <c r="AU966" s="417"/>
      <c r="AV966" s="424">
        <f t="shared" si="90"/>
        <v>0</v>
      </c>
      <c r="AW966" s="425"/>
      <c r="AX966" s="425"/>
      <c r="AY966" s="425"/>
      <c r="AZ966" s="426"/>
      <c r="DC966" s="222"/>
      <c r="DD966" s="491">
        <f>ROUND(Setup!$AP$6*AB966,0)</f>
        <v>0</v>
      </c>
      <c r="DE966" s="492"/>
      <c r="DF966" s="492"/>
      <c r="DG966" s="492"/>
      <c r="DH966" s="493"/>
      <c r="DI966" s="491">
        <f>ROUND(Setup!$AP$6*AG966,0)</f>
        <v>0</v>
      </c>
      <c r="DJ966" s="492"/>
      <c r="DK966" s="492"/>
      <c r="DL966" s="492"/>
      <c r="DM966" s="493"/>
      <c r="DN966" s="491">
        <f>ROUND(Setup!$AP$6*AL966,0)</f>
        <v>0</v>
      </c>
      <c r="DO966" s="492"/>
      <c r="DP966" s="492"/>
      <c r="DQ966" s="492"/>
      <c r="DR966" s="493"/>
      <c r="DS966" s="491">
        <f>ROUND(Setup!$AP$6*AQ966,0)</f>
        <v>0</v>
      </c>
      <c r="DT966" s="492"/>
      <c r="DU966" s="492"/>
      <c r="DV966" s="492"/>
      <c r="DW966" s="493"/>
      <c r="DX966" s="490">
        <f t="shared" si="91"/>
        <v>0</v>
      </c>
      <c r="DY966" s="314"/>
      <c r="DZ966" s="314"/>
      <c r="EA966" s="314"/>
      <c r="EB966" s="326"/>
      <c r="EC966" s="222"/>
    </row>
    <row r="967" spans="2:133" ht="15" customHeight="1" x14ac:dyDescent="0.2">
      <c r="B967" s="86" t="str">
        <f t="shared" si="89"/>
        <v/>
      </c>
      <c r="C967" s="255"/>
      <c r="D967" s="439"/>
      <c r="E967" s="440"/>
      <c r="F967" s="440"/>
      <c r="G967" s="440"/>
      <c r="H967" s="440"/>
      <c r="I967" s="440"/>
      <c r="J967" s="440"/>
      <c r="K967" s="440"/>
      <c r="L967" s="440"/>
      <c r="M967" s="440"/>
      <c r="N967" s="440"/>
      <c r="O967" s="440"/>
      <c r="P967" s="440"/>
      <c r="Q967" s="441"/>
      <c r="R967" s="442"/>
      <c r="S967" s="443"/>
      <c r="T967" s="443"/>
      <c r="U967" s="443"/>
      <c r="V967" s="443"/>
      <c r="W967" s="443"/>
      <c r="X967" s="443"/>
      <c r="Y967" s="443"/>
      <c r="Z967" s="443"/>
      <c r="AA967" s="443"/>
      <c r="AB967" s="415"/>
      <c r="AC967" s="416"/>
      <c r="AD967" s="416"/>
      <c r="AE967" s="416"/>
      <c r="AF967" s="417"/>
      <c r="AG967" s="415"/>
      <c r="AH967" s="416"/>
      <c r="AI967" s="416"/>
      <c r="AJ967" s="416"/>
      <c r="AK967" s="417"/>
      <c r="AL967" s="415"/>
      <c r="AM967" s="416"/>
      <c r="AN967" s="416"/>
      <c r="AO967" s="416"/>
      <c r="AP967" s="417"/>
      <c r="AQ967" s="415"/>
      <c r="AR967" s="416"/>
      <c r="AS967" s="416"/>
      <c r="AT967" s="416"/>
      <c r="AU967" s="417"/>
      <c r="AV967" s="424">
        <f t="shared" si="90"/>
        <v>0</v>
      </c>
      <c r="AW967" s="425"/>
      <c r="AX967" s="425"/>
      <c r="AY967" s="425"/>
      <c r="AZ967" s="426"/>
      <c r="DC967" s="222"/>
      <c r="DD967" s="491">
        <f>ROUND(Setup!$AP$6*AB967,0)</f>
        <v>0</v>
      </c>
      <c r="DE967" s="492"/>
      <c r="DF967" s="492"/>
      <c r="DG967" s="492"/>
      <c r="DH967" s="493"/>
      <c r="DI967" s="491">
        <f>ROUND(Setup!$AP$6*AG967,0)</f>
        <v>0</v>
      </c>
      <c r="DJ967" s="492"/>
      <c r="DK967" s="492"/>
      <c r="DL967" s="492"/>
      <c r="DM967" s="493"/>
      <c r="DN967" s="491">
        <f>ROUND(Setup!$AP$6*AL967,0)</f>
        <v>0</v>
      </c>
      <c r="DO967" s="492"/>
      <c r="DP967" s="492"/>
      <c r="DQ967" s="492"/>
      <c r="DR967" s="493"/>
      <c r="DS967" s="491">
        <f>ROUND(Setup!$AP$6*AQ967,0)</f>
        <v>0</v>
      </c>
      <c r="DT967" s="492"/>
      <c r="DU967" s="492"/>
      <c r="DV967" s="492"/>
      <c r="DW967" s="493"/>
      <c r="DX967" s="490">
        <f t="shared" si="91"/>
        <v>0</v>
      </c>
      <c r="DY967" s="314"/>
      <c r="DZ967" s="314"/>
      <c r="EA967" s="314"/>
      <c r="EB967" s="326"/>
      <c r="EC967" s="222"/>
    </row>
    <row r="968" spans="2:133" ht="15" customHeight="1" x14ac:dyDescent="0.2">
      <c r="B968" s="86" t="str">
        <f t="shared" si="89"/>
        <v/>
      </c>
      <c r="C968" s="255"/>
      <c r="D968" s="439"/>
      <c r="E968" s="440"/>
      <c r="F968" s="440"/>
      <c r="G968" s="440"/>
      <c r="H968" s="440"/>
      <c r="I968" s="440"/>
      <c r="J968" s="440"/>
      <c r="K968" s="440"/>
      <c r="L968" s="440"/>
      <c r="M968" s="440"/>
      <c r="N968" s="440"/>
      <c r="O968" s="440"/>
      <c r="P968" s="440"/>
      <c r="Q968" s="441"/>
      <c r="R968" s="442"/>
      <c r="S968" s="443"/>
      <c r="T968" s="443"/>
      <c r="U968" s="443"/>
      <c r="V968" s="443"/>
      <c r="W968" s="443"/>
      <c r="X968" s="443"/>
      <c r="Y968" s="443"/>
      <c r="Z968" s="443"/>
      <c r="AA968" s="443"/>
      <c r="AB968" s="415"/>
      <c r="AC968" s="416"/>
      <c r="AD968" s="416"/>
      <c r="AE968" s="416"/>
      <c r="AF968" s="417"/>
      <c r="AG968" s="415"/>
      <c r="AH968" s="416"/>
      <c r="AI968" s="416"/>
      <c r="AJ968" s="416"/>
      <c r="AK968" s="417"/>
      <c r="AL968" s="415"/>
      <c r="AM968" s="416"/>
      <c r="AN968" s="416"/>
      <c r="AO968" s="416"/>
      <c r="AP968" s="417"/>
      <c r="AQ968" s="415"/>
      <c r="AR968" s="416"/>
      <c r="AS968" s="416"/>
      <c r="AT968" s="416"/>
      <c r="AU968" s="417"/>
      <c r="AV968" s="424">
        <f t="shared" si="90"/>
        <v>0</v>
      </c>
      <c r="AW968" s="425"/>
      <c r="AX968" s="425"/>
      <c r="AY968" s="425"/>
      <c r="AZ968" s="426"/>
      <c r="DC968" s="222"/>
      <c r="DD968" s="491">
        <f>ROUND(Setup!$AP$6*AB968,0)</f>
        <v>0</v>
      </c>
      <c r="DE968" s="492"/>
      <c r="DF968" s="492"/>
      <c r="DG968" s="492"/>
      <c r="DH968" s="493"/>
      <c r="DI968" s="491">
        <f>ROUND(Setup!$AP$6*AG968,0)</f>
        <v>0</v>
      </c>
      <c r="DJ968" s="492"/>
      <c r="DK968" s="492"/>
      <c r="DL968" s="492"/>
      <c r="DM968" s="493"/>
      <c r="DN968" s="491">
        <f>ROUND(Setup!$AP$6*AL968,0)</f>
        <v>0</v>
      </c>
      <c r="DO968" s="492"/>
      <c r="DP968" s="492"/>
      <c r="DQ968" s="492"/>
      <c r="DR968" s="493"/>
      <c r="DS968" s="491">
        <f>ROUND(Setup!$AP$6*AQ968,0)</f>
        <v>0</v>
      </c>
      <c r="DT968" s="492"/>
      <c r="DU968" s="492"/>
      <c r="DV968" s="492"/>
      <c r="DW968" s="493"/>
      <c r="DX968" s="490">
        <f t="shared" si="91"/>
        <v>0</v>
      </c>
      <c r="DY968" s="314"/>
      <c r="DZ968" s="314"/>
      <c r="EA968" s="314"/>
      <c r="EB968" s="326"/>
      <c r="EC968" s="222"/>
    </row>
    <row r="969" spans="2:133" ht="15" customHeight="1" x14ac:dyDescent="0.2">
      <c r="B969" s="86" t="str">
        <f t="shared" si="89"/>
        <v/>
      </c>
      <c r="C969" s="255"/>
      <c r="D969" s="439"/>
      <c r="E969" s="440"/>
      <c r="F969" s="440"/>
      <c r="G969" s="440"/>
      <c r="H969" s="440"/>
      <c r="I969" s="440"/>
      <c r="J969" s="440"/>
      <c r="K969" s="440"/>
      <c r="L969" s="440"/>
      <c r="M969" s="440"/>
      <c r="N969" s="440"/>
      <c r="O969" s="440"/>
      <c r="P969" s="440"/>
      <c r="Q969" s="441"/>
      <c r="R969" s="442"/>
      <c r="S969" s="443"/>
      <c r="T969" s="443"/>
      <c r="U969" s="443"/>
      <c r="V969" s="443"/>
      <c r="W969" s="443"/>
      <c r="X969" s="443"/>
      <c r="Y969" s="443"/>
      <c r="Z969" s="443"/>
      <c r="AA969" s="443"/>
      <c r="AB969" s="415"/>
      <c r="AC969" s="416"/>
      <c r="AD969" s="416"/>
      <c r="AE969" s="416"/>
      <c r="AF969" s="417"/>
      <c r="AG969" s="415"/>
      <c r="AH969" s="416"/>
      <c r="AI969" s="416"/>
      <c r="AJ969" s="416"/>
      <c r="AK969" s="417"/>
      <c r="AL969" s="415"/>
      <c r="AM969" s="416"/>
      <c r="AN969" s="416"/>
      <c r="AO969" s="416"/>
      <c r="AP969" s="417"/>
      <c r="AQ969" s="415"/>
      <c r="AR969" s="416"/>
      <c r="AS969" s="416"/>
      <c r="AT969" s="416"/>
      <c r="AU969" s="417"/>
      <c r="AV969" s="424">
        <f t="shared" si="90"/>
        <v>0</v>
      </c>
      <c r="AW969" s="425"/>
      <c r="AX969" s="425"/>
      <c r="AY969" s="425"/>
      <c r="AZ969" s="426"/>
      <c r="DC969" s="222"/>
      <c r="DD969" s="491">
        <f>ROUND(Setup!$AP$6*AB969,0)</f>
        <v>0</v>
      </c>
      <c r="DE969" s="492"/>
      <c r="DF969" s="492"/>
      <c r="DG969" s="492"/>
      <c r="DH969" s="493"/>
      <c r="DI969" s="491">
        <f>ROUND(Setup!$AP$6*AG969,0)</f>
        <v>0</v>
      </c>
      <c r="DJ969" s="492"/>
      <c r="DK969" s="492"/>
      <c r="DL969" s="492"/>
      <c r="DM969" s="493"/>
      <c r="DN969" s="491">
        <f>ROUND(Setup!$AP$6*AL969,0)</f>
        <v>0</v>
      </c>
      <c r="DO969" s="492"/>
      <c r="DP969" s="492"/>
      <c r="DQ969" s="492"/>
      <c r="DR969" s="493"/>
      <c r="DS969" s="491">
        <f>ROUND(Setup!$AP$6*AQ969,0)</f>
        <v>0</v>
      </c>
      <c r="DT969" s="492"/>
      <c r="DU969" s="492"/>
      <c r="DV969" s="492"/>
      <c r="DW969" s="493"/>
      <c r="DX969" s="490">
        <f t="shared" si="91"/>
        <v>0</v>
      </c>
      <c r="DY969" s="314"/>
      <c r="DZ969" s="314"/>
      <c r="EA969" s="314"/>
      <c r="EB969" s="326"/>
      <c r="EC969" s="222"/>
    </row>
    <row r="970" spans="2:133" ht="15" customHeight="1" x14ac:dyDescent="0.2">
      <c r="B970" s="86" t="str">
        <f t="shared" si="89"/>
        <v/>
      </c>
      <c r="C970" s="255"/>
      <c r="D970" s="439"/>
      <c r="E970" s="440"/>
      <c r="F970" s="440"/>
      <c r="G970" s="440"/>
      <c r="H970" s="440"/>
      <c r="I970" s="440"/>
      <c r="J970" s="440"/>
      <c r="K970" s="440"/>
      <c r="L970" s="440"/>
      <c r="M970" s="440"/>
      <c r="N970" s="440"/>
      <c r="O970" s="440"/>
      <c r="P970" s="440"/>
      <c r="Q970" s="441"/>
      <c r="R970" s="442"/>
      <c r="S970" s="443"/>
      <c r="T970" s="443"/>
      <c r="U970" s="443"/>
      <c r="V970" s="443"/>
      <c r="W970" s="443"/>
      <c r="X970" s="443"/>
      <c r="Y970" s="443"/>
      <c r="Z970" s="443"/>
      <c r="AA970" s="443"/>
      <c r="AB970" s="415"/>
      <c r="AC970" s="416"/>
      <c r="AD970" s="416"/>
      <c r="AE970" s="416"/>
      <c r="AF970" s="417"/>
      <c r="AG970" s="415"/>
      <c r="AH970" s="416"/>
      <c r="AI970" s="416"/>
      <c r="AJ970" s="416"/>
      <c r="AK970" s="417"/>
      <c r="AL970" s="415"/>
      <c r="AM970" s="416"/>
      <c r="AN970" s="416"/>
      <c r="AO970" s="416"/>
      <c r="AP970" s="417"/>
      <c r="AQ970" s="415"/>
      <c r="AR970" s="416"/>
      <c r="AS970" s="416"/>
      <c r="AT970" s="416"/>
      <c r="AU970" s="417"/>
      <c r="AV970" s="424">
        <f t="shared" si="90"/>
        <v>0</v>
      </c>
      <c r="AW970" s="425"/>
      <c r="AX970" s="425"/>
      <c r="AY970" s="425"/>
      <c r="AZ970" s="426"/>
      <c r="DC970" s="222"/>
      <c r="DD970" s="491">
        <f>ROUND(Setup!$AP$6*AB970,0)</f>
        <v>0</v>
      </c>
      <c r="DE970" s="492"/>
      <c r="DF970" s="492"/>
      <c r="DG970" s="492"/>
      <c r="DH970" s="493"/>
      <c r="DI970" s="491">
        <f>ROUND(Setup!$AP$6*AG970,0)</f>
        <v>0</v>
      </c>
      <c r="DJ970" s="492"/>
      <c r="DK970" s="492"/>
      <c r="DL970" s="492"/>
      <c r="DM970" s="493"/>
      <c r="DN970" s="491">
        <f>ROUND(Setup!$AP$6*AL970,0)</f>
        <v>0</v>
      </c>
      <c r="DO970" s="492"/>
      <c r="DP970" s="492"/>
      <c r="DQ970" s="492"/>
      <c r="DR970" s="493"/>
      <c r="DS970" s="491">
        <f>ROUND(Setup!$AP$6*AQ970,0)</f>
        <v>0</v>
      </c>
      <c r="DT970" s="492"/>
      <c r="DU970" s="492"/>
      <c r="DV970" s="492"/>
      <c r="DW970" s="493"/>
      <c r="DX970" s="490">
        <f t="shared" si="91"/>
        <v>0</v>
      </c>
      <c r="DY970" s="314"/>
      <c r="DZ970" s="314"/>
      <c r="EA970" s="314"/>
      <c r="EB970" s="326"/>
      <c r="EC970" s="222"/>
    </row>
    <row r="971" spans="2:133" ht="15" customHeight="1" x14ac:dyDescent="0.2">
      <c r="B971" s="86" t="str">
        <f t="shared" si="89"/>
        <v/>
      </c>
      <c r="C971" s="255"/>
      <c r="D971" s="439"/>
      <c r="E971" s="440"/>
      <c r="F971" s="440"/>
      <c r="G971" s="440"/>
      <c r="H971" s="440"/>
      <c r="I971" s="440"/>
      <c r="J971" s="440"/>
      <c r="K971" s="440"/>
      <c r="L971" s="440"/>
      <c r="M971" s="440"/>
      <c r="N971" s="440"/>
      <c r="O971" s="440"/>
      <c r="P971" s="440"/>
      <c r="Q971" s="441"/>
      <c r="R971" s="442"/>
      <c r="S971" s="443"/>
      <c r="T971" s="443"/>
      <c r="U971" s="443"/>
      <c r="V971" s="443"/>
      <c r="W971" s="443"/>
      <c r="X971" s="443"/>
      <c r="Y971" s="443"/>
      <c r="Z971" s="443"/>
      <c r="AA971" s="443"/>
      <c r="AB971" s="415"/>
      <c r="AC971" s="416"/>
      <c r="AD971" s="416"/>
      <c r="AE971" s="416"/>
      <c r="AF971" s="417"/>
      <c r="AG971" s="415"/>
      <c r="AH971" s="416"/>
      <c r="AI971" s="416"/>
      <c r="AJ971" s="416"/>
      <c r="AK971" s="417"/>
      <c r="AL971" s="415"/>
      <c r="AM971" s="416"/>
      <c r="AN971" s="416"/>
      <c r="AO971" s="416"/>
      <c r="AP971" s="417"/>
      <c r="AQ971" s="415"/>
      <c r="AR971" s="416"/>
      <c r="AS971" s="416"/>
      <c r="AT971" s="416"/>
      <c r="AU971" s="417"/>
      <c r="AV971" s="424">
        <f t="shared" si="90"/>
        <v>0</v>
      </c>
      <c r="AW971" s="425"/>
      <c r="AX971" s="425"/>
      <c r="AY971" s="425"/>
      <c r="AZ971" s="426"/>
      <c r="DC971" s="222"/>
      <c r="DD971" s="491">
        <f>ROUND(Setup!$AP$6*AB971,0)</f>
        <v>0</v>
      </c>
      <c r="DE971" s="492"/>
      <c r="DF971" s="492"/>
      <c r="DG971" s="492"/>
      <c r="DH971" s="493"/>
      <c r="DI971" s="491">
        <f>ROUND(Setup!$AP$6*AG971,0)</f>
        <v>0</v>
      </c>
      <c r="DJ971" s="492"/>
      <c r="DK971" s="492"/>
      <c r="DL971" s="492"/>
      <c r="DM971" s="493"/>
      <c r="DN971" s="491">
        <f>ROUND(Setup!$AP$6*AL971,0)</f>
        <v>0</v>
      </c>
      <c r="DO971" s="492"/>
      <c r="DP971" s="492"/>
      <c r="DQ971" s="492"/>
      <c r="DR971" s="493"/>
      <c r="DS971" s="491">
        <f>ROUND(Setup!$AP$6*AQ971,0)</f>
        <v>0</v>
      </c>
      <c r="DT971" s="492"/>
      <c r="DU971" s="492"/>
      <c r="DV971" s="492"/>
      <c r="DW971" s="493"/>
      <c r="DX971" s="490">
        <f t="shared" si="91"/>
        <v>0</v>
      </c>
      <c r="DY971" s="314"/>
      <c r="DZ971" s="314"/>
      <c r="EA971" s="314"/>
      <c r="EB971" s="326"/>
      <c r="EC971" s="222"/>
    </row>
    <row r="972" spans="2:133" ht="15" customHeight="1" x14ac:dyDescent="0.2">
      <c r="B972" s="86" t="str">
        <f t="shared" si="89"/>
        <v/>
      </c>
      <c r="C972" s="255"/>
      <c r="D972" s="439"/>
      <c r="E972" s="440"/>
      <c r="F972" s="440"/>
      <c r="G972" s="440"/>
      <c r="H972" s="440"/>
      <c r="I972" s="440"/>
      <c r="J972" s="440"/>
      <c r="K972" s="440"/>
      <c r="L972" s="440"/>
      <c r="M972" s="440"/>
      <c r="N972" s="440"/>
      <c r="O972" s="440"/>
      <c r="P972" s="440"/>
      <c r="Q972" s="441"/>
      <c r="R972" s="442"/>
      <c r="S972" s="443"/>
      <c r="T972" s="443"/>
      <c r="U972" s="443"/>
      <c r="V972" s="443"/>
      <c r="W972" s="443"/>
      <c r="X972" s="443"/>
      <c r="Y972" s="443"/>
      <c r="Z972" s="443"/>
      <c r="AA972" s="443"/>
      <c r="AB972" s="415"/>
      <c r="AC972" s="416"/>
      <c r="AD972" s="416"/>
      <c r="AE972" s="416"/>
      <c r="AF972" s="417"/>
      <c r="AG972" s="415"/>
      <c r="AH972" s="416"/>
      <c r="AI972" s="416"/>
      <c r="AJ972" s="416"/>
      <c r="AK972" s="417"/>
      <c r="AL972" s="415"/>
      <c r="AM972" s="416"/>
      <c r="AN972" s="416"/>
      <c r="AO972" s="416"/>
      <c r="AP972" s="417"/>
      <c r="AQ972" s="415"/>
      <c r="AR972" s="416"/>
      <c r="AS972" s="416"/>
      <c r="AT972" s="416"/>
      <c r="AU972" s="417"/>
      <c r="AV972" s="424">
        <f t="shared" si="90"/>
        <v>0</v>
      </c>
      <c r="AW972" s="425"/>
      <c r="AX972" s="425"/>
      <c r="AY972" s="425"/>
      <c r="AZ972" s="426"/>
      <c r="DC972" s="222"/>
      <c r="DD972" s="491">
        <f>ROUND(Setup!$AP$6*AB972,0)</f>
        <v>0</v>
      </c>
      <c r="DE972" s="492"/>
      <c r="DF972" s="492"/>
      <c r="DG972" s="492"/>
      <c r="DH972" s="493"/>
      <c r="DI972" s="491">
        <f>ROUND(Setup!$AP$6*AG972,0)</f>
        <v>0</v>
      </c>
      <c r="DJ972" s="492"/>
      <c r="DK972" s="492"/>
      <c r="DL972" s="492"/>
      <c r="DM972" s="493"/>
      <c r="DN972" s="491">
        <f>ROUND(Setup!$AP$6*AL972,0)</f>
        <v>0</v>
      </c>
      <c r="DO972" s="492"/>
      <c r="DP972" s="492"/>
      <c r="DQ972" s="492"/>
      <c r="DR972" s="493"/>
      <c r="DS972" s="491">
        <f>ROUND(Setup!$AP$6*AQ972,0)</f>
        <v>0</v>
      </c>
      <c r="DT972" s="492"/>
      <c r="DU972" s="492"/>
      <c r="DV972" s="492"/>
      <c r="DW972" s="493"/>
      <c r="DX972" s="490">
        <f t="shared" si="91"/>
        <v>0</v>
      </c>
      <c r="DY972" s="314"/>
      <c r="DZ972" s="314"/>
      <c r="EA972" s="314"/>
      <c r="EB972" s="326"/>
      <c r="EC972" s="222"/>
    </row>
    <row r="973" spans="2:133" ht="15" customHeight="1" x14ac:dyDescent="0.2">
      <c r="B973" s="86" t="str">
        <f t="shared" si="89"/>
        <v/>
      </c>
      <c r="C973" s="255"/>
      <c r="D973" s="439"/>
      <c r="E973" s="440"/>
      <c r="F973" s="440"/>
      <c r="G973" s="440"/>
      <c r="H973" s="440"/>
      <c r="I973" s="440"/>
      <c r="J973" s="440"/>
      <c r="K973" s="440"/>
      <c r="L973" s="440"/>
      <c r="M973" s="440"/>
      <c r="N973" s="440"/>
      <c r="O973" s="440"/>
      <c r="P973" s="440"/>
      <c r="Q973" s="441"/>
      <c r="R973" s="442"/>
      <c r="S973" s="443"/>
      <c r="T973" s="443"/>
      <c r="U973" s="443"/>
      <c r="V973" s="443"/>
      <c r="W973" s="443"/>
      <c r="X973" s="443"/>
      <c r="Y973" s="443"/>
      <c r="Z973" s="443"/>
      <c r="AA973" s="443"/>
      <c r="AB973" s="415"/>
      <c r="AC973" s="416"/>
      <c r="AD973" s="416"/>
      <c r="AE973" s="416"/>
      <c r="AF973" s="417"/>
      <c r="AG973" s="415"/>
      <c r="AH973" s="416"/>
      <c r="AI973" s="416"/>
      <c r="AJ973" s="416"/>
      <c r="AK973" s="417"/>
      <c r="AL973" s="415"/>
      <c r="AM973" s="416"/>
      <c r="AN973" s="416"/>
      <c r="AO973" s="416"/>
      <c r="AP973" s="417"/>
      <c r="AQ973" s="415"/>
      <c r="AR973" s="416"/>
      <c r="AS973" s="416"/>
      <c r="AT973" s="416"/>
      <c r="AU973" s="417"/>
      <c r="AV973" s="424">
        <f t="shared" si="90"/>
        <v>0</v>
      </c>
      <c r="AW973" s="425"/>
      <c r="AX973" s="425"/>
      <c r="AY973" s="425"/>
      <c r="AZ973" s="426"/>
      <c r="DC973" s="222"/>
      <c r="DD973" s="491">
        <f>ROUND(Setup!$AP$6*AB973,0)</f>
        <v>0</v>
      </c>
      <c r="DE973" s="492"/>
      <c r="DF973" s="492"/>
      <c r="DG973" s="492"/>
      <c r="DH973" s="493"/>
      <c r="DI973" s="491">
        <f>ROUND(Setup!$AP$6*AG973,0)</f>
        <v>0</v>
      </c>
      <c r="DJ973" s="492"/>
      <c r="DK973" s="492"/>
      <c r="DL973" s="492"/>
      <c r="DM973" s="493"/>
      <c r="DN973" s="491">
        <f>ROUND(Setup!$AP$6*AL973,0)</f>
        <v>0</v>
      </c>
      <c r="DO973" s="492"/>
      <c r="DP973" s="492"/>
      <c r="DQ973" s="492"/>
      <c r="DR973" s="493"/>
      <c r="DS973" s="491">
        <f>ROUND(Setup!$AP$6*AQ973,0)</f>
        <v>0</v>
      </c>
      <c r="DT973" s="492"/>
      <c r="DU973" s="492"/>
      <c r="DV973" s="492"/>
      <c r="DW973" s="493"/>
      <c r="DX973" s="490">
        <f t="shared" si="91"/>
        <v>0</v>
      </c>
      <c r="DY973" s="314"/>
      <c r="DZ973" s="314"/>
      <c r="EA973" s="314"/>
      <c r="EB973" s="326"/>
      <c r="EC973" s="222"/>
    </row>
    <row r="974" spans="2:133" ht="15" customHeight="1" x14ac:dyDescent="0.2">
      <c r="B974" s="86" t="str">
        <f t="shared" si="89"/>
        <v/>
      </c>
      <c r="C974" s="255"/>
      <c r="D974" s="439"/>
      <c r="E974" s="440"/>
      <c r="F974" s="440"/>
      <c r="G974" s="440"/>
      <c r="H974" s="440"/>
      <c r="I974" s="440"/>
      <c r="J974" s="440"/>
      <c r="K974" s="440"/>
      <c r="L974" s="440"/>
      <c r="M974" s="440"/>
      <c r="N974" s="440"/>
      <c r="O974" s="440"/>
      <c r="P974" s="440"/>
      <c r="Q974" s="441"/>
      <c r="R974" s="442"/>
      <c r="S974" s="443"/>
      <c r="T974" s="443"/>
      <c r="U974" s="443"/>
      <c r="V974" s="443"/>
      <c r="W974" s="443"/>
      <c r="X974" s="443"/>
      <c r="Y974" s="443"/>
      <c r="Z974" s="443"/>
      <c r="AA974" s="443"/>
      <c r="AB974" s="415"/>
      <c r="AC974" s="416"/>
      <c r="AD974" s="416"/>
      <c r="AE974" s="416"/>
      <c r="AF974" s="417"/>
      <c r="AG974" s="415"/>
      <c r="AH974" s="416"/>
      <c r="AI974" s="416"/>
      <c r="AJ974" s="416"/>
      <c r="AK974" s="417"/>
      <c r="AL974" s="415"/>
      <c r="AM974" s="416"/>
      <c r="AN974" s="416"/>
      <c r="AO974" s="416"/>
      <c r="AP974" s="417"/>
      <c r="AQ974" s="415"/>
      <c r="AR974" s="416"/>
      <c r="AS974" s="416"/>
      <c r="AT974" s="416"/>
      <c r="AU974" s="417"/>
      <c r="AV974" s="424">
        <f t="shared" si="90"/>
        <v>0</v>
      </c>
      <c r="AW974" s="425"/>
      <c r="AX974" s="425"/>
      <c r="AY974" s="425"/>
      <c r="AZ974" s="426"/>
      <c r="DC974" s="222"/>
      <c r="DD974" s="491">
        <f>ROUND(Setup!$AP$6*AB974,0)</f>
        <v>0</v>
      </c>
      <c r="DE974" s="492"/>
      <c r="DF974" s="492"/>
      <c r="DG974" s="492"/>
      <c r="DH974" s="493"/>
      <c r="DI974" s="491">
        <f>ROUND(Setup!$AP$6*AG974,0)</f>
        <v>0</v>
      </c>
      <c r="DJ974" s="492"/>
      <c r="DK974" s="492"/>
      <c r="DL974" s="492"/>
      <c r="DM974" s="493"/>
      <c r="DN974" s="491">
        <f>ROUND(Setup!$AP$6*AL974,0)</f>
        <v>0</v>
      </c>
      <c r="DO974" s="492"/>
      <c r="DP974" s="492"/>
      <c r="DQ974" s="492"/>
      <c r="DR974" s="493"/>
      <c r="DS974" s="491">
        <f>ROUND(Setup!$AP$6*AQ974,0)</f>
        <v>0</v>
      </c>
      <c r="DT974" s="492"/>
      <c r="DU974" s="492"/>
      <c r="DV974" s="492"/>
      <c r="DW974" s="493"/>
      <c r="DX974" s="490">
        <f t="shared" si="91"/>
        <v>0</v>
      </c>
      <c r="DY974" s="314"/>
      <c r="DZ974" s="314"/>
      <c r="EA974" s="314"/>
      <c r="EB974" s="326"/>
      <c r="EC974" s="222"/>
    </row>
    <row r="975" spans="2:133" ht="15" customHeight="1" x14ac:dyDescent="0.2">
      <c r="B975" s="86" t="str">
        <f t="shared" si="89"/>
        <v/>
      </c>
      <c r="C975" s="255"/>
      <c r="D975" s="439"/>
      <c r="E975" s="440"/>
      <c r="F975" s="440"/>
      <c r="G975" s="440"/>
      <c r="H975" s="440"/>
      <c r="I975" s="440"/>
      <c r="J975" s="440"/>
      <c r="K975" s="440"/>
      <c r="L975" s="440"/>
      <c r="M975" s="440"/>
      <c r="N975" s="440"/>
      <c r="O975" s="440"/>
      <c r="P975" s="440"/>
      <c r="Q975" s="441"/>
      <c r="R975" s="442"/>
      <c r="S975" s="443"/>
      <c r="T975" s="443"/>
      <c r="U975" s="443"/>
      <c r="V975" s="443"/>
      <c r="W975" s="443"/>
      <c r="X975" s="443"/>
      <c r="Y975" s="443"/>
      <c r="Z975" s="443"/>
      <c r="AA975" s="443"/>
      <c r="AB975" s="415"/>
      <c r="AC975" s="416"/>
      <c r="AD975" s="416"/>
      <c r="AE975" s="416"/>
      <c r="AF975" s="417"/>
      <c r="AG975" s="415"/>
      <c r="AH975" s="416"/>
      <c r="AI975" s="416"/>
      <c r="AJ975" s="416"/>
      <c r="AK975" s="417"/>
      <c r="AL975" s="415"/>
      <c r="AM975" s="416"/>
      <c r="AN975" s="416"/>
      <c r="AO975" s="416"/>
      <c r="AP975" s="417"/>
      <c r="AQ975" s="415"/>
      <c r="AR975" s="416"/>
      <c r="AS975" s="416"/>
      <c r="AT975" s="416"/>
      <c r="AU975" s="417"/>
      <c r="AV975" s="424">
        <f t="shared" si="90"/>
        <v>0</v>
      </c>
      <c r="AW975" s="425"/>
      <c r="AX975" s="425"/>
      <c r="AY975" s="425"/>
      <c r="AZ975" s="426"/>
      <c r="DC975" s="222"/>
      <c r="DD975" s="491">
        <f>ROUND(Setup!$AP$6*AB975,0)</f>
        <v>0</v>
      </c>
      <c r="DE975" s="492"/>
      <c r="DF975" s="492"/>
      <c r="DG975" s="492"/>
      <c r="DH975" s="493"/>
      <c r="DI975" s="491">
        <f>ROUND(Setup!$AP$6*AG975,0)</f>
        <v>0</v>
      </c>
      <c r="DJ975" s="492"/>
      <c r="DK975" s="492"/>
      <c r="DL975" s="492"/>
      <c r="DM975" s="493"/>
      <c r="DN975" s="491">
        <f>ROUND(Setup!$AP$6*AL975,0)</f>
        <v>0</v>
      </c>
      <c r="DO975" s="492"/>
      <c r="DP975" s="492"/>
      <c r="DQ975" s="492"/>
      <c r="DR975" s="493"/>
      <c r="DS975" s="491">
        <f>ROUND(Setup!$AP$6*AQ975,0)</f>
        <v>0</v>
      </c>
      <c r="DT975" s="492"/>
      <c r="DU975" s="492"/>
      <c r="DV975" s="492"/>
      <c r="DW975" s="493"/>
      <c r="DX975" s="490">
        <f t="shared" si="91"/>
        <v>0</v>
      </c>
      <c r="DY975" s="314"/>
      <c r="DZ975" s="314"/>
      <c r="EA975" s="314"/>
      <c r="EB975" s="326"/>
      <c r="EC975" s="222"/>
    </row>
    <row r="976" spans="2:133" ht="15" customHeight="1" x14ac:dyDescent="0.2">
      <c r="B976" s="86" t="str">
        <f t="shared" si="89"/>
        <v/>
      </c>
      <c r="C976" s="255"/>
      <c r="D976" s="439"/>
      <c r="E976" s="440"/>
      <c r="F976" s="440"/>
      <c r="G976" s="440"/>
      <c r="H976" s="440"/>
      <c r="I976" s="440"/>
      <c r="J976" s="440"/>
      <c r="K976" s="440"/>
      <c r="L976" s="440"/>
      <c r="M976" s="440"/>
      <c r="N976" s="440"/>
      <c r="O976" s="440"/>
      <c r="P976" s="440"/>
      <c r="Q976" s="441"/>
      <c r="R976" s="442"/>
      <c r="S976" s="443"/>
      <c r="T976" s="443"/>
      <c r="U976" s="443"/>
      <c r="V976" s="443"/>
      <c r="W976" s="443"/>
      <c r="X976" s="443"/>
      <c r="Y976" s="443"/>
      <c r="Z976" s="443"/>
      <c r="AA976" s="443"/>
      <c r="AB976" s="415"/>
      <c r="AC976" s="416"/>
      <c r="AD976" s="416"/>
      <c r="AE976" s="416"/>
      <c r="AF976" s="417"/>
      <c r="AG976" s="415"/>
      <c r="AH976" s="416"/>
      <c r="AI976" s="416"/>
      <c r="AJ976" s="416"/>
      <c r="AK976" s="417"/>
      <c r="AL976" s="415"/>
      <c r="AM976" s="416"/>
      <c r="AN976" s="416"/>
      <c r="AO976" s="416"/>
      <c r="AP976" s="417"/>
      <c r="AQ976" s="415"/>
      <c r="AR976" s="416"/>
      <c r="AS976" s="416"/>
      <c r="AT976" s="416"/>
      <c r="AU976" s="417"/>
      <c r="AV976" s="424">
        <f t="shared" si="90"/>
        <v>0</v>
      </c>
      <c r="AW976" s="425"/>
      <c r="AX976" s="425"/>
      <c r="AY976" s="425"/>
      <c r="AZ976" s="426"/>
      <c r="DC976" s="222"/>
      <c r="DD976" s="491">
        <f>ROUND(Setup!$AP$6*AB976,0)</f>
        <v>0</v>
      </c>
      <c r="DE976" s="492"/>
      <c r="DF976" s="492"/>
      <c r="DG976" s="492"/>
      <c r="DH976" s="493"/>
      <c r="DI976" s="491">
        <f>ROUND(Setup!$AP$6*AG976,0)</f>
        <v>0</v>
      </c>
      <c r="DJ976" s="492"/>
      <c r="DK976" s="492"/>
      <c r="DL976" s="492"/>
      <c r="DM976" s="493"/>
      <c r="DN976" s="491">
        <f>ROUND(Setup!$AP$6*AL976,0)</f>
        <v>0</v>
      </c>
      <c r="DO976" s="492"/>
      <c r="DP976" s="492"/>
      <c r="DQ976" s="492"/>
      <c r="DR976" s="493"/>
      <c r="DS976" s="491">
        <f>ROUND(Setup!$AP$6*AQ976,0)</f>
        <v>0</v>
      </c>
      <c r="DT976" s="492"/>
      <c r="DU976" s="492"/>
      <c r="DV976" s="492"/>
      <c r="DW976" s="493"/>
      <c r="DX976" s="490">
        <f t="shared" si="91"/>
        <v>0</v>
      </c>
      <c r="DY976" s="314"/>
      <c r="DZ976" s="314"/>
      <c r="EA976" s="314"/>
      <c r="EB976" s="326"/>
      <c r="EC976" s="222"/>
    </row>
    <row r="977" spans="2:133" ht="15" customHeight="1" x14ac:dyDescent="0.2">
      <c r="B977" s="86" t="str">
        <f t="shared" si="89"/>
        <v/>
      </c>
      <c r="C977" s="255"/>
      <c r="D977" s="439"/>
      <c r="E977" s="440"/>
      <c r="F977" s="440"/>
      <c r="G977" s="440"/>
      <c r="H977" s="440"/>
      <c r="I977" s="440"/>
      <c r="J977" s="440"/>
      <c r="K977" s="440"/>
      <c r="L977" s="440"/>
      <c r="M977" s="440"/>
      <c r="N977" s="440"/>
      <c r="O977" s="440"/>
      <c r="P977" s="440"/>
      <c r="Q977" s="441"/>
      <c r="R977" s="442"/>
      <c r="S977" s="443"/>
      <c r="T977" s="443"/>
      <c r="U977" s="443"/>
      <c r="V977" s="443"/>
      <c r="W977" s="443"/>
      <c r="X977" s="443"/>
      <c r="Y977" s="443"/>
      <c r="Z977" s="443"/>
      <c r="AA977" s="443"/>
      <c r="AB977" s="415"/>
      <c r="AC977" s="416"/>
      <c r="AD977" s="416"/>
      <c r="AE977" s="416"/>
      <c r="AF977" s="417"/>
      <c r="AG977" s="415"/>
      <c r="AH977" s="416"/>
      <c r="AI977" s="416"/>
      <c r="AJ977" s="416"/>
      <c r="AK977" s="417"/>
      <c r="AL977" s="415"/>
      <c r="AM977" s="416"/>
      <c r="AN977" s="416"/>
      <c r="AO977" s="416"/>
      <c r="AP977" s="417"/>
      <c r="AQ977" s="415"/>
      <c r="AR977" s="416"/>
      <c r="AS977" s="416"/>
      <c r="AT977" s="416"/>
      <c r="AU977" s="417"/>
      <c r="AV977" s="424">
        <f t="shared" si="90"/>
        <v>0</v>
      </c>
      <c r="AW977" s="425"/>
      <c r="AX977" s="425"/>
      <c r="AY977" s="425"/>
      <c r="AZ977" s="426"/>
      <c r="DC977" s="222"/>
      <c r="DD977" s="491">
        <f>ROUND(Setup!$AP$6*AB977,0)</f>
        <v>0</v>
      </c>
      <c r="DE977" s="492"/>
      <c r="DF977" s="492"/>
      <c r="DG977" s="492"/>
      <c r="DH977" s="493"/>
      <c r="DI977" s="491">
        <f>ROUND(Setup!$AP$6*AG977,0)</f>
        <v>0</v>
      </c>
      <c r="DJ977" s="492"/>
      <c r="DK977" s="492"/>
      <c r="DL977" s="492"/>
      <c r="DM977" s="493"/>
      <c r="DN977" s="491">
        <f>ROUND(Setup!$AP$6*AL977,0)</f>
        <v>0</v>
      </c>
      <c r="DO977" s="492"/>
      <c r="DP977" s="492"/>
      <c r="DQ977" s="492"/>
      <c r="DR977" s="493"/>
      <c r="DS977" s="491">
        <f>ROUND(Setup!$AP$6*AQ977,0)</f>
        <v>0</v>
      </c>
      <c r="DT977" s="492"/>
      <c r="DU977" s="492"/>
      <c r="DV977" s="492"/>
      <c r="DW977" s="493"/>
      <c r="DX977" s="490">
        <f t="shared" si="91"/>
        <v>0</v>
      </c>
      <c r="DY977" s="314"/>
      <c r="DZ977" s="314"/>
      <c r="EA977" s="314"/>
      <c r="EB977" s="326"/>
      <c r="EC977" s="222"/>
    </row>
    <row r="978" spans="2:133" ht="15" customHeight="1" x14ac:dyDescent="0.2">
      <c r="B978" s="86" t="str">
        <f t="shared" si="89"/>
        <v/>
      </c>
      <c r="C978" s="255"/>
      <c r="D978" s="439"/>
      <c r="E978" s="440"/>
      <c r="F978" s="440"/>
      <c r="G978" s="440"/>
      <c r="H978" s="440"/>
      <c r="I978" s="440"/>
      <c r="J978" s="440"/>
      <c r="K978" s="440"/>
      <c r="L978" s="440"/>
      <c r="M978" s="440"/>
      <c r="N978" s="440"/>
      <c r="O978" s="440"/>
      <c r="P978" s="440"/>
      <c r="Q978" s="441"/>
      <c r="R978" s="442"/>
      <c r="S978" s="443"/>
      <c r="T978" s="443"/>
      <c r="U978" s="443"/>
      <c r="V978" s="443"/>
      <c r="W978" s="443"/>
      <c r="X978" s="443"/>
      <c r="Y978" s="443"/>
      <c r="Z978" s="443"/>
      <c r="AA978" s="443"/>
      <c r="AB978" s="415"/>
      <c r="AC978" s="416"/>
      <c r="AD978" s="416"/>
      <c r="AE978" s="416"/>
      <c r="AF978" s="417"/>
      <c r="AG978" s="415"/>
      <c r="AH978" s="416"/>
      <c r="AI978" s="416"/>
      <c r="AJ978" s="416"/>
      <c r="AK978" s="417"/>
      <c r="AL978" s="415"/>
      <c r="AM978" s="416"/>
      <c r="AN978" s="416"/>
      <c r="AO978" s="416"/>
      <c r="AP978" s="417"/>
      <c r="AQ978" s="415"/>
      <c r="AR978" s="416"/>
      <c r="AS978" s="416"/>
      <c r="AT978" s="416"/>
      <c r="AU978" s="417"/>
      <c r="AV978" s="424">
        <f t="shared" si="90"/>
        <v>0</v>
      </c>
      <c r="AW978" s="425"/>
      <c r="AX978" s="425"/>
      <c r="AY978" s="425"/>
      <c r="AZ978" s="426"/>
      <c r="DC978" s="222"/>
      <c r="DD978" s="491">
        <f>ROUND(Setup!$AP$6*AB978,0)</f>
        <v>0</v>
      </c>
      <c r="DE978" s="492"/>
      <c r="DF978" s="492"/>
      <c r="DG978" s="492"/>
      <c r="DH978" s="493"/>
      <c r="DI978" s="491">
        <f>ROUND(Setup!$AP$6*AG978,0)</f>
        <v>0</v>
      </c>
      <c r="DJ978" s="492"/>
      <c r="DK978" s="492"/>
      <c r="DL978" s="492"/>
      <c r="DM978" s="493"/>
      <c r="DN978" s="491">
        <f>ROUND(Setup!$AP$6*AL978,0)</f>
        <v>0</v>
      </c>
      <c r="DO978" s="492"/>
      <c r="DP978" s="492"/>
      <c r="DQ978" s="492"/>
      <c r="DR978" s="493"/>
      <c r="DS978" s="491">
        <f>ROUND(Setup!$AP$6*AQ978,0)</f>
        <v>0</v>
      </c>
      <c r="DT978" s="492"/>
      <c r="DU978" s="492"/>
      <c r="DV978" s="492"/>
      <c r="DW978" s="493"/>
      <c r="DX978" s="490">
        <f t="shared" si="91"/>
        <v>0</v>
      </c>
      <c r="DY978" s="314"/>
      <c r="DZ978" s="314"/>
      <c r="EA978" s="314"/>
      <c r="EB978" s="326"/>
      <c r="EC978" s="222"/>
    </row>
    <row r="979" spans="2:133" ht="15" customHeight="1" x14ac:dyDescent="0.2">
      <c r="B979" s="86" t="str">
        <f t="shared" si="89"/>
        <v/>
      </c>
      <c r="C979" s="255"/>
      <c r="D979" s="439"/>
      <c r="E979" s="440"/>
      <c r="F979" s="440"/>
      <c r="G979" s="440"/>
      <c r="H979" s="440"/>
      <c r="I979" s="440"/>
      <c r="J979" s="440"/>
      <c r="K979" s="440"/>
      <c r="L979" s="440"/>
      <c r="M979" s="440"/>
      <c r="N979" s="440"/>
      <c r="O979" s="440"/>
      <c r="P979" s="440"/>
      <c r="Q979" s="441"/>
      <c r="R979" s="442"/>
      <c r="S979" s="443"/>
      <c r="T979" s="443"/>
      <c r="U979" s="443"/>
      <c r="V979" s="443"/>
      <c r="W979" s="443"/>
      <c r="X979" s="443"/>
      <c r="Y979" s="443"/>
      <c r="Z979" s="443"/>
      <c r="AA979" s="443"/>
      <c r="AB979" s="415"/>
      <c r="AC979" s="416"/>
      <c r="AD979" s="416"/>
      <c r="AE979" s="416"/>
      <c r="AF979" s="417"/>
      <c r="AG979" s="415"/>
      <c r="AH979" s="416"/>
      <c r="AI979" s="416"/>
      <c r="AJ979" s="416"/>
      <c r="AK979" s="417"/>
      <c r="AL979" s="415"/>
      <c r="AM979" s="416"/>
      <c r="AN979" s="416"/>
      <c r="AO979" s="416"/>
      <c r="AP979" s="417"/>
      <c r="AQ979" s="415"/>
      <c r="AR979" s="416"/>
      <c r="AS979" s="416"/>
      <c r="AT979" s="416"/>
      <c r="AU979" s="417"/>
      <c r="AV979" s="424">
        <f t="shared" si="90"/>
        <v>0</v>
      </c>
      <c r="AW979" s="425"/>
      <c r="AX979" s="425"/>
      <c r="AY979" s="425"/>
      <c r="AZ979" s="426"/>
      <c r="DC979" s="222"/>
      <c r="DD979" s="491">
        <f>ROUND(Setup!$AP$6*AB979,0)</f>
        <v>0</v>
      </c>
      <c r="DE979" s="492"/>
      <c r="DF979" s="492"/>
      <c r="DG979" s="492"/>
      <c r="DH979" s="493"/>
      <c r="DI979" s="491">
        <f>ROUND(Setup!$AP$6*AG979,0)</f>
        <v>0</v>
      </c>
      <c r="DJ979" s="492"/>
      <c r="DK979" s="492"/>
      <c r="DL979" s="492"/>
      <c r="DM979" s="493"/>
      <c r="DN979" s="491">
        <f>ROUND(Setup!$AP$6*AL979,0)</f>
        <v>0</v>
      </c>
      <c r="DO979" s="492"/>
      <c r="DP979" s="492"/>
      <c r="DQ979" s="492"/>
      <c r="DR979" s="493"/>
      <c r="DS979" s="491">
        <f>ROUND(Setup!$AP$6*AQ979,0)</f>
        <v>0</v>
      </c>
      <c r="DT979" s="492"/>
      <c r="DU979" s="492"/>
      <c r="DV979" s="492"/>
      <c r="DW979" s="493"/>
      <c r="DX979" s="490">
        <f t="shared" si="91"/>
        <v>0</v>
      </c>
      <c r="DY979" s="314"/>
      <c r="DZ979" s="314"/>
      <c r="EA979" s="314"/>
      <c r="EB979" s="326"/>
      <c r="EC979" s="222"/>
    </row>
    <row r="980" spans="2:133" ht="15" customHeight="1" x14ac:dyDescent="0.2">
      <c r="B980" s="86" t="str">
        <f t="shared" si="89"/>
        <v/>
      </c>
      <c r="C980" s="255"/>
      <c r="D980" s="439"/>
      <c r="E980" s="440"/>
      <c r="F980" s="440"/>
      <c r="G980" s="440"/>
      <c r="H980" s="440"/>
      <c r="I980" s="440"/>
      <c r="J980" s="440"/>
      <c r="K980" s="440"/>
      <c r="L980" s="440"/>
      <c r="M980" s="440"/>
      <c r="N980" s="440"/>
      <c r="O980" s="440"/>
      <c r="P980" s="440"/>
      <c r="Q980" s="441"/>
      <c r="R980" s="442"/>
      <c r="S980" s="443"/>
      <c r="T980" s="443"/>
      <c r="U980" s="443"/>
      <c r="V980" s="443"/>
      <c r="W980" s="443"/>
      <c r="X980" s="443"/>
      <c r="Y980" s="443"/>
      <c r="Z980" s="443"/>
      <c r="AA980" s="443"/>
      <c r="AB980" s="415"/>
      <c r="AC980" s="416"/>
      <c r="AD980" s="416"/>
      <c r="AE980" s="416"/>
      <c r="AF980" s="417"/>
      <c r="AG980" s="415"/>
      <c r="AH980" s="416"/>
      <c r="AI980" s="416"/>
      <c r="AJ980" s="416"/>
      <c r="AK980" s="417"/>
      <c r="AL980" s="415"/>
      <c r="AM980" s="416"/>
      <c r="AN980" s="416"/>
      <c r="AO980" s="416"/>
      <c r="AP980" s="417"/>
      <c r="AQ980" s="415"/>
      <c r="AR980" s="416"/>
      <c r="AS980" s="416"/>
      <c r="AT980" s="416"/>
      <c r="AU980" s="417"/>
      <c r="AV980" s="424">
        <f t="shared" si="90"/>
        <v>0</v>
      </c>
      <c r="AW980" s="425"/>
      <c r="AX980" s="425"/>
      <c r="AY980" s="425"/>
      <c r="AZ980" s="426"/>
      <c r="DC980" s="222"/>
      <c r="DD980" s="491">
        <f>ROUND(Setup!$AP$6*AB980,0)</f>
        <v>0</v>
      </c>
      <c r="DE980" s="492"/>
      <c r="DF980" s="492"/>
      <c r="DG980" s="492"/>
      <c r="DH980" s="493"/>
      <c r="DI980" s="491">
        <f>ROUND(Setup!$AP$6*AG980,0)</f>
        <v>0</v>
      </c>
      <c r="DJ980" s="492"/>
      <c r="DK980" s="492"/>
      <c r="DL980" s="492"/>
      <c r="DM980" s="493"/>
      <c r="DN980" s="491">
        <f>ROUND(Setup!$AP$6*AL980,0)</f>
        <v>0</v>
      </c>
      <c r="DO980" s="492"/>
      <c r="DP980" s="492"/>
      <c r="DQ980" s="492"/>
      <c r="DR980" s="493"/>
      <c r="DS980" s="491">
        <f>ROUND(Setup!$AP$6*AQ980,0)</f>
        <v>0</v>
      </c>
      <c r="DT980" s="492"/>
      <c r="DU980" s="492"/>
      <c r="DV980" s="492"/>
      <c r="DW980" s="493"/>
      <c r="DX980" s="490">
        <f t="shared" si="91"/>
        <v>0</v>
      </c>
      <c r="DY980" s="314"/>
      <c r="DZ980" s="314"/>
      <c r="EA980" s="314"/>
      <c r="EB980" s="326"/>
      <c r="EC980" s="222"/>
    </row>
    <row r="981" spans="2:133" ht="15" customHeight="1" x14ac:dyDescent="0.2">
      <c r="B981" s="86" t="str">
        <f t="shared" si="89"/>
        <v/>
      </c>
      <c r="C981" s="255"/>
      <c r="D981" s="439"/>
      <c r="E981" s="440"/>
      <c r="F981" s="440"/>
      <c r="G981" s="440"/>
      <c r="H981" s="440"/>
      <c r="I981" s="440"/>
      <c r="J981" s="440"/>
      <c r="K981" s="440"/>
      <c r="L981" s="440"/>
      <c r="M981" s="440"/>
      <c r="N981" s="440"/>
      <c r="O981" s="440"/>
      <c r="P981" s="440"/>
      <c r="Q981" s="441"/>
      <c r="R981" s="442"/>
      <c r="S981" s="443"/>
      <c r="T981" s="443"/>
      <c r="U981" s="443"/>
      <c r="V981" s="443"/>
      <c r="W981" s="443"/>
      <c r="X981" s="443"/>
      <c r="Y981" s="443"/>
      <c r="Z981" s="443"/>
      <c r="AA981" s="443"/>
      <c r="AB981" s="415"/>
      <c r="AC981" s="416"/>
      <c r="AD981" s="416"/>
      <c r="AE981" s="416"/>
      <c r="AF981" s="417"/>
      <c r="AG981" s="415"/>
      <c r="AH981" s="416"/>
      <c r="AI981" s="416"/>
      <c r="AJ981" s="416"/>
      <c r="AK981" s="417"/>
      <c r="AL981" s="415"/>
      <c r="AM981" s="416"/>
      <c r="AN981" s="416"/>
      <c r="AO981" s="416"/>
      <c r="AP981" s="417"/>
      <c r="AQ981" s="415"/>
      <c r="AR981" s="416"/>
      <c r="AS981" s="416"/>
      <c r="AT981" s="416"/>
      <c r="AU981" s="417"/>
      <c r="AV981" s="424">
        <f t="shared" si="90"/>
        <v>0</v>
      </c>
      <c r="AW981" s="425"/>
      <c r="AX981" s="425"/>
      <c r="AY981" s="425"/>
      <c r="AZ981" s="426"/>
      <c r="DC981" s="222"/>
      <c r="DD981" s="491">
        <f>ROUND(Setup!$AP$6*AB981,0)</f>
        <v>0</v>
      </c>
      <c r="DE981" s="492"/>
      <c r="DF981" s="492"/>
      <c r="DG981" s="492"/>
      <c r="DH981" s="493"/>
      <c r="DI981" s="491">
        <f>ROUND(Setup!$AP$6*AG981,0)</f>
        <v>0</v>
      </c>
      <c r="DJ981" s="492"/>
      <c r="DK981" s="492"/>
      <c r="DL981" s="492"/>
      <c r="DM981" s="493"/>
      <c r="DN981" s="491">
        <f>ROUND(Setup!$AP$6*AL981,0)</f>
        <v>0</v>
      </c>
      <c r="DO981" s="492"/>
      <c r="DP981" s="492"/>
      <c r="DQ981" s="492"/>
      <c r="DR981" s="493"/>
      <c r="DS981" s="491">
        <f>ROUND(Setup!$AP$6*AQ981,0)</f>
        <v>0</v>
      </c>
      <c r="DT981" s="492"/>
      <c r="DU981" s="492"/>
      <c r="DV981" s="492"/>
      <c r="DW981" s="493"/>
      <c r="DX981" s="490">
        <f t="shared" si="91"/>
        <v>0</v>
      </c>
      <c r="DY981" s="314"/>
      <c r="DZ981" s="314"/>
      <c r="EA981" s="314"/>
      <c r="EB981" s="326"/>
      <c r="EC981" s="222"/>
    </row>
    <row r="982" spans="2:133" ht="15" customHeight="1" x14ac:dyDescent="0.2">
      <c r="B982" s="86" t="str">
        <f t="shared" si="89"/>
        <v/>
      </c>
      <c r="C982" s="255"/>
      <c r="D982" s="439"/>
      <c r="E982" s="440"/>
      <c r="F982" s="440"/>
      <c r="G982" s="440"/>
      <c r="H982" s="440"/>
      <c r="I982" s="440"/>
      <c r="J982" s="440"/>
      <c r="K982" s="440"/>
      <c r="L982" s="440"/>
      <c r="M982" s="440"/>
      <c r="N982" s="440"/>
      <c r="O982" s="440"/>
      <c r="P982" s="440"/>
      <c r="Q982" s="441"/>
      <c r="R982" s="442"/>
      <c r="S982" s="443"/>
      <c r="T982" s="443"/>
      <c r="U982" s="443"/>
      <c r="V982" s="443"/>
      <c r="W982" s="443"/>
      <c r="X982" s="443"/>
      <c r="Y982" s="443"/>
      <c r="Z982" s="443"/>
      <c r="AA982" s="443"/>
      <c r="AB982" s="415"/>
      <c r="AC982" s="416"/>
      <c r="AD982" s="416"/>
      <c r="AE982" s="416"/>
      <c r="AF982" s="417"/>
      <c r="AG982" s="415"/>
      <c r="AH982" s="416"/>
      <c r="AI982" s="416"/>
      <c r="AJ982" s="416"/>
      <c r="AK982" s="417"/>
      <c r="AL982" s="415"/>
      <c r="AM982" s="416"/>
      <c r="AN982" s="416"/>
      <c r="AO982" s="416"/>
      <c r="AP982" s="417"/>
      <c r="AQ982" s="415"/>
      <c r="AR982" s="416"/>
      <c r="AS982" s="416"/>
      <c r="AT982" s="416"/>
      <c r="AU982" s="417"/>
      <c r="AV982" s="424">
        <f t="shared" si="90"/>
        <v>0</v>
      </c>
      <c r="AW982" s="425"/>
      <c r="AX982" s="425"/>
      <c r="AY982" s="425"/>
      <c r="AZ982" s="426"/>
      <c r="DC982" s="222"/>
      <c r="DD982" s="491">
        <f>ROUND(Setup!$AP$6*AB982,0)</f>
        <v>0</v>
      </c>
      <c r="DE982" s="492"/>
      <c r="DF982" s="492"/>
      <c r="DG982" s="492"/>
      <c r="DH982" s="493"/>
      <c r="DI982" s="491">
        <f>ROUND(Setup!$AP$6*AG982,0)</f>
        <v>0</v>
      </c>
      <c r="DJ982" s="492"/>
      <c r="DK982" s="492"/>
      <c r="DL982" s="492"/>
      <c r="DM982" s="493"/>
      <c r="DN982" s="491">
        <f>ROUND(Setup!$AP$6*AL982,0)</f>
        <v>0</v>
      </c>
      <c r="DO982" s="492"/>
      <c r="DP982" s="492"/>
      <c r="DQ982" s="492"/>
      <c r="DR982" s="493"/>
      <c r="DS982" s="491">
        <f>ROUND(Setup!$AP$6*AQ982,0)</f>
        <v>0</v>
      </c>
      <c r="DT982" s="492"/>
      <c r="DU982" s="492"/>
      <c r="DV982" s="492"/>
      <c r="DW982" s="493"/>
      <c r="DX982" s="490">
        <f t="shared" si="91"/>
        <v>0</v>
      </c>
      <c r="DY982" s="314"/>
      <c r="DZ982" s="314"/>
      <c r="EA982" s="314"/>
      <c r="EB982" s="326"/>
      <c r="EC982" s="222"/>
    </row>
    <row r="983" spans="2:133" ht="15" customHeight="1" x14ac:dyDescent="0.2">
      <c r="B983" s="86" t="str">
        <f t="shared" si="89"/>
        <v/>
      </c>
      <c r="C983" s="255"/>
      <c r="D983" s="439"/>
      <c r="E983" s="440"/>
      <c r="F983" s="440"/>
      <c r="G983" s="440"/>
      <c r="H983" s="440"/>
      <c r="I983" s="440"/>
      <c r="J983" s="440"/>
      <c r="K983" s="440"/>
      <c r="L983" s="440"/>
      <c r="M983" s="440"/>
      <c r="N983" s="440"/>
      <c r="O983" s="440"/>
      <c r="P983" s="440"/>
      <c r="Q983" s="441"/>
      <c r="R983" s="442"/>
      <c r="S983" s="443"/>
      <c r="T983" s="443"/>
      <c r="U983" s="443"/>
      <c r="V983" s="443"/>
      <c r="W983" s="443"/>
      <c r="X983" s="443"/>
      <c r="Y983" s="443"/>
      <c r="Z983" s="443"/>
      <c r="AA983" s="443"/>
      <c r="AB983" s="415"/>
      <c r="AC983" s="416"/>
      <c r="AD983" s="416"/>
      <c r="AE983" s="416"/>
      <c r="AF983" s="417"/>
      <c r="AG983" s="415"/>
      <c r="AH983" s="416"/>
      <c r="AI983" s="416"/>
      <c r="AJ983" s="416"/>
      <c r="AK983" s="417"/>
      <c r="AL983" s="415"/>
      <c r="AM983" s="416"/>
      <c r="AN983" s="416"/>
      <c r="AO983" s="416"/>
      <c r="AP983" s="417"/>
      <c r="AQ983" s="415"/>
      <c r="AR983" s="416"/>
      <c r="AS983" s="416"/>
      <c r="AT983" s="416"/>
      <c r="AU983" s="417"/>
      <c r="AV983" s="424">
        <f t="shared" si="90"/>
        <v>0</v>
      </c>
      <c r="AW983" s="425"/>
      <c r="AX983" s="425"/>
      <c r="AY983" s="425"/>
      <c r="AZ983" s="426"/>
      <c r="DC983" s="222"/>
      <c r="DD983" s="491">
        <f>ROUND(Setup!$AP$6*AB983,0)</f>
        <v>0</v>
      </c>
      <c r="DE983" s="492"/>
      <c r="DF983" s="492"/>
      <c r="DG983" s="492"/>
      <c r="DH983" s="493"/>
      <c r="DI983" s="491">
        <f>ROUND(Setup!$AP$6*AG983,0)</f>
        <v>0</v>
      </c>
      <c r="DJ983" s="492"/>
      <c r="DK983" s="492"/>
      <c r="DL983" s="492"/>
      <c r="DM983" s="493"/>
      <c r="DN983" s="491">
        <f>ROUND(Setup!$AP$6*AL983,0)</f>
        <v>0</v>
      </c>
      <c r="DO983" s="492"/>
      <c r="DP983" s="492"/>
      <c r="DQ983" s="492"/>
      <c r="DR983" s="493"/>
      <c r="DS983" s="491">
        <f>ROUND(Setup!$AP$6*AQ983,0)</f>
        <v>0</v>
      </c>
      <c r="DT983" s="492"/>
      <c r="DU983" s="492"/>
      <c r="DV983" s="492"/>
      <c r="DW983" s="493"/>
      <c r="DX983" s="490">
        <f t="shared" si="91"/>
        <v>0</v>
      </c>
      <c r="DY983" s="314"/>
      <c r="DZ983" s="314"/>
      <c r="EA983" s="314"/>
      <c r="EB983" s="326"/>
      <c r="EC983" s="222"/>
    </row>
    <row r="984" spans="2:133" ht="15" customHeight="1" x14ac:dyDescent="0.2">
      <c r="B984" s="86" t="str">
        <f t="shared" si="89"/>
        <v/>
      </c>
      <c r="C984" s="255"/>
      <c r="D984" s="439"/>
      <c r="E984" s="440"/>
      <c r="F984" s="440"/>
      <c r="G984" s="440"/>
      <c r="H984" s="440"/>
      <c r="I984" s="440"/>
      <c r="J984" s="440"/>
      <c r="K984" s="440"/>
      <c r="L984" s="440"/>
      <c r="M984" s="440"/>
      <c r="N984" s="440"/>
      <c r="O984" s="440"/>
      <c r="P984" s="440"/>
      <c r="Q984" s="441"/>
      <c r="R984" s="442"/>
      <c r="S984" s="443"/>
      <c r="T984" s="443"/>
      <c r="U984" s="443"/>
      <c r="V984" s="443"/>
      <c r="W984" s="443"/>
      <c r="X984" s="443"/>
      <c r="Y984" s="443"/>
      <c r="Z984" s="443"/>
      <c r="AA984" s="443"/>
      <c r="AB984" s="415"/>
      <c r="AC984" s="416"/>
      <c r="AD984" s="416"/>
      <c r="AE984" s="416"/>
      <c r="AF984" s="417"/>
      <c r="AG984" s="415"/>
      <c r="AH984" s="416"/>
      <c r="AI984" s="416"/>
      <c r="AJ984" s="416"/>
      <c r="AK984" s="417"/>
      <c r="AL984" s="415"/>
      <c r="AM984" s="416"/>
      <c r="AN984" s="416"/>
      <c r="AO984" s="416"/>
      <c r="AP984" s="417"/>
      <c r="AQ984" s="415"/>
      <c r="AR984" s="416"/>
      <c r="AS984" s="416"/>
      <c r="AT984" s="416"/>
      <c r="AU984" s="417"/>
      <c r="AV984" s="424">
        <f t="shared" si="90"/>
        <v>0</v>
      </c>
      <c r="AW984" s="425"/>
      <c r="AX984" s="425"/>
      <c r="AY984" s="425"/>
      <c r="AZ984" s="426"/>
      <c r="DC984" s="222"/>
      <c r="DD984" s="491">
        <f>ROUND(Setup!$AP$6*AB984,0)</f>
        <v>0</v>
      </c>
      <c r="DE984" s="492"/>
      <c r="DF984" s="492"/>
      <c r="DG984" s="492"/>
      <c r="DH984" s="493"/>
      <c r="DI984" s="491">
        <f>ROUND(Setup!$AP$6*AG984,0)</f>
        <v>0</v>
      </c>
      <c r="DJ984" s="492"/>
      <c r="DK984" s="492"/>
      <c r="DL984" s="492"/>
      <c r="DM984" s="493"/>
      <c r="DN984" s="491">
        <f>ROUND(Setup!$AP$6*AL984,0)</f>
        <v>0</v>
      </c>
      <c r="DO984" s="492"/>
      <c r="DP984" s="492"/>
      <c r="DQ984" s="492"/>
      <c r="DR984" s="493"/>
      <c r="DS984" s="491">
        <f>ROUND(Setup!$AP$6*AQ984,0)</f>
        <v>0</v>
      </c>
      <c r="DT984" s="492"/>
      <c r="DU984" s="492"/>
      <c r="DV984" s="492"/>
      <c r="DW984" s="493"/>
      <c r="DX984" s="490">
        <f t="shared" si="91"/>
        <v>0</v>
      </c>
      <c r="DY984" s="314"/>
      <c r="DZ984" s="314"/>
      <c r="EA984" s="314"/>
      <c r="EB984" s="326"/>
      <c r="EC984" s="222"/>
    </row>
    <row r="985" spans="2:133" ht="15" customHeight="1" x14ac:dyDescent="0.2">
      <c r="B985" s="86" t="str">
        <f t="shared" si="89"/>
        <v/>
      </c>
      <c r="C985" s="255"/>
      <c r="D985" s="439"/>
      <c r="E985" s="440"/>
      <c r="F985" s="440"/>
      <c r="G985" s="440"/>
      <c r="H985" s="440"/>
      <c r="I985" s="440"/>
      <c r="J985" s="440"/>
      <c r="K985" s="440"/>
      <c r="L985" s="440"/>
      <c r="M985" s="440"/>
      <c r="N985" s="440"/>
      <c r="O985" s="440"/>
      <c r="P985" s="440"/>
      <c r="Q985" s="441"/>
      <c r="R985" s="442"/>
      <c r="S985" s="443"/>
      <c r="T985" s="443"/>
      <c r="U985" s="443"/>
      <c r="V985" s="443"/>
      <c r="W985" s="443"/>
      <c r="X985" s="443"/>
      <c r="Y985" s="443"/>
      <c r="Z985" s="443"/>
      <c r="AA985" s="443"/>
      <c r="AB985" s="415"/>
      <c r="AC985" s="416"/>
      <c r="AD985" s="416"/>
      <c r="AE985" s="416"/>
      <c r="AF985" s="417"/>
      <c r="AG985" s="415"/>
      <c r="AH985" s="416"/>
      <c r="AI985" s="416"/>
      <c r="AJ985" s="416"/>
      <c r="AK985" s="417"/>
      <c r="AL985" s="415"/>
      <c r="AM985" s="416"/>
      <c r="AN985" s="416"/>
      <c r="AO985" s="416"/>
      <c r="AP985" s="417"/>
      <c r="AQ985" s="415"/>
      <c r="AR985" s="416"/>
      <c r="AS985" s="416"/>
      <c r="AT985" s="416"/>
      <c r="AU985" s="417"/>
      <c r="AV985" s="424">
        <f t="shared" si="90"/>
        <v>0</v>
      </c>
      <c r="AW985" s="425"/>
      <c r="AX985" s="425"/>
      <c r="AY985" s="425"/>
      <c r="AZ985" s="426"/>
      <c r="DC985" s="222"/>
      <c r="DD985" s="491">
        <f>ROUND(Setup!$AP$6*AB985,0)</f>
        <v>0</v>
      </c>
      <c r="DE985" s="492"/>
      <c r="DF985" s="492"/>
      <c r="DG985" s="492"/>
      <c r="DH985" s="493"/>
      <c r="DI985" s="491">
        <f>ROUND(Setup!$AP$6*AG985,0)</f>
        <v>0</v>
      </c>
      <c r="DJ985" s="492"/>
      <c r="DK985" s="492"/>
      <c r="DL985" s="492"/>
      <c r="DM985" s="493"/>
      <c r="DN985" s="491">
        <f>ROUND(Setup!$AP$6*AL985,0)</f>
        <v>0</v>
      </c>
      <c r="DO985" s="492"/>
      <c r="DP985" s="492"/>
      <c r="DQ985" s="492"/>
      <c r="DR985" s="493"/>
      <c r="DS985" s="491">
        <f>ROUND(Setup!$AP$6*AQ985,0)</f>
        <v>0</v>
      </c>
      <c r="DT985" s="492"/>
      <c r="DU985" s="492"/>
      <c r="DV985" s="492"/>
      <c r="DW985" s="493"/>
      <c r="DX985" s="490">
        <f t="shared" si="91"/>
        <v>0</v>
      </c>
      <c r="DY985" s="314"/>
      <c r="DZ985" s="314"/>
      <c r="EA985" s="314"/>
      <c r="EB985" s="326"/>
      <c r="EC985" s="222"/>
    </row>
    <row r="986" spans="2:133" ht="15" customHeight="1" x14ac:dyDescent="0.2">
      <c r="B986" s="86" t="str">
        <f t="shared" si="89"/>
        <v/>
      </c>
      <c r="C986" s="255"/>
      <c r="D986" s="439"/>
      <c r="E986" s="440"/>
      <c r="F986" s="440"/>
      <c r="G986" s="440"/>
      <c r="H986" s="440"/>
      <c r="I986" s="440"/>
      <c r="J986" s="440"/>
      <c r="K986" s="440"/>
      <c r="L986" s="440"/>
      <c r="M986" s="440"/>
      <c r="N986" s="440"/>
      <c r="O986" s="440"/>
      <c r="P986" s="440"/>
      <c r="Q986" s="441"/>
      <c r="R986" s="442"/>
      <c r="S986" s="443"/>
      <c r="T986" s="443"/>
      <c r="U986" s="443"/>
      <c r="V986" s="443"/>
      <c r="W986" s="443"/>
      <c r="X986" s="443"/>
      <c r="Y986" s="443"/>
      <c r="Z986" s="443"/>
      <c r="AA986" s="443"/>
      <c r="AB986" s="415"/>
      <c r="AC986" s="416"/>
      <c r="AD986" s="416"/>
      <c r="AE986" s="416"/>
      <c r="AF986" s="417"/>
      <c r="AG986" s="415"/>
      <c r="AH986" s="416"/>
      <c r="AI986" s="416"/>
      <c r="AJ986" s="416"/>
      <c r="AK986" s="417"/>
      <c r="AL986" s="415"/>
      <c r="AM986" s="416"/>
      <c r="AN986" s="416"/>
      <c r="AO986" s="416"/>
      <c r="AP986" s="417"/>
      <c r="AQ986" s="415"/>
      <c r="AR986" s="416"/>
      <c r="AS986" s="416"/>
      <c r="AT986" s="416"/>
      <c r="AU986" s="417"/>
      <c r="AV986" s="424">
        <f t="shared" si="90"/>
        <v>0</v>
      </c>
      <c r="AW986" s="425"/>
      <c r="AX986" s="425"/>
      <c r="AY986" s="425"/>
      <c r="AZ986" s="426"/>
      <c r="DC986" s="222"/>
      <c r="DD986" s="491">
        <f>ROUND(Setup!$AP$6*AB986,0)</f>
        <v>0</v>
      </c>
      <c r="DE986" s="492"/>
      <c r="DF986" s="492"/>
      <c r="DG986" s="492"/>
      <c r="DH986" s="493"/>
      <c r="DI986" s="491">
        <f>ROUND(Setup!$AP$6*AG986,0)</f>
        <v>0</v>
      </c>
      <c r="DJ986" s="492"/>
      <c r="DK986" s="492"/>
      <c r="DL986" s="492"/>
      <c r="DM986" s="493"/>
      <c r="DN986" s="491">
        <f>ROUND(Setup!$AP$6*AL986,0)</f>
        <v>0</v>
      </c>
      <c r="DO986" s="492"/>
      <c r="DP986" s="492"/>
      <c r="DQ986" s="492"/>
      <c r="DR986" s="493"/>
      <c r="DS986" s="491">
        <f>ROUND(Setup!$AP$6*AQ986,0)</f>
        <v>0</v>
      </c>
      <c r="DT986" s="492"/>
      <c r="DU986" s="492"/>
      <c r="DV986" s="492"/>
      <c r="DW986" s="493"/>
      <c r="DX986" s="490">
        <f t="shared" si="91"/>
        <v>0</v>
      </c>
      <c r="DY986" s="314"/>
      <c r="DZ986" s="314"/>
      <c r="EA986" s="314"/>
      <c r="EB986" s="326"/>
      <c r="EC986" s="222"/>
    </row>
    <row r="987" spans="2:133" ht="15" customHeight="1" x14ac:dyDescent="0.2">
      <c r="B987" s="86" t="str">
        <f t="shared" si="89"/>
        <v/>
      </c>
      <c r="C987" s="255"/>
      <c r="D987" s="439"/>
      <c r="E987" s="440"/>
      <c r="F987" s="440"/>
      <c r="G987" s="440"/>
      <c r="H987" s="440"/>
      <c r="I987" s="440"/>
      <c r="J987" s="440"/>
      <c r="K987" s="440"/>
      <c r="L987" s="440"/>
      <c r="M987" s="440"/>
      <c r="N987" s="440"/>
      <c r="O987" s="440"/>
      <c r="P987" s="440"/>
      <c r="Q987" s="441"/>
      <c r="R987" s="442"/>
      <c r="S987" s="443"/>
      <c r="T987" s="443"/>
      <c r="U987" s="443"/>
      <c r="V987" s="443"/>
      <c r="W987" s="443"/>
      <c r="X987" s="443"/>
      <c r="Y987" s="443"/>
      <c r="Z987" s="443"/>
      <c r="AA987" s="443"/>
      <c r="AB987" s="415"/>
      <c r="AC987" s="416"/>
      <c r="AD987" s="416"/>
      <c r="AE987" s="416"/>
      <c r="AF987" s="417"/>
      <c r="AG987" s="415"/>
      <c r="AH987" s="416"/>
      <c r="AI987" s="416"/>
      <c r="AJ987" s="416"/>
      <c r="AK987" s="417"/>
      <c r="AL987" s="415"/>
      <c r="AM987" s="416"/>
      <c r="AN987" s="416"/>
      <c r="AO987" s="416"/>
      <c r="AP987" s="417"/>
      <c r="AQ987" s="415"/>
      <c r="AR987" s="416"/>
      <c r="AS987" s="416"/>
      <c r="AT987" s="416"/>
      <c r="AU987" s="417"/>
      <c r="AV987" s="424">
        <f t="shared" si="90"/>
        <v>0</v>
      </c>
      <c r="AW987" s="425"/>
      <c r="AX987" s="425"/>
      <c r="AY987" s="425"/>
      <c r="AZ987" s="426"/>
      <c r="DC987" s="222"/>
      <c r="DD987" s="491">
        <f>ROUND(Setup!$AP$6*AB987,0)</f>
        <v>0</v>
      </c>
      <c r="DE987" s="492"/>
      <c r="DF987" s="492"/>
      <c r="DG987" s="492"/>
      <c r="DH987" s="493"/>
      <c r="DI987" s="491">
        <f>ROUND(Setup!$AP$6*AG987,0)</f>
        <v>0</v>
      </c>
      <c r="DJ987" s="492"/>
      <c r="DK987" s="492"/>
      <c r="DL987" s="492"/>
      <c r="DM987" s="493"/>
      <c r="DN987" s="491">
        <f>ROUND(Setup!$AP$6*AL987,0)</f>
        <v>0</v>
      </c>
      <c r="DO987" s="492"/>
      <c r="DP987" s="492"/>
      <c r="DQ987" s="492"/>
      <c r="DR987" s="493"/>
      <c r="DS987" s="491">
        <f>ROUND(Setup!$AP$6*AQ987,0)</f>
        <v>0</v>
      </c>
      <c r="DT987" s="492"/>
      <c r="DU987" s="492"/>
      <c r="DV987" s="492"/>
      <c r="DW987" s="493"/>
      <c r="DX987" s="490">
        <f t="shared" si="91"/>
        <v>0</v>
      </c>
      <c r="DY987" s="314"/>
      <c r="DZ987" s="314"/>
      <c r="EA987" s="314"/>
      <c r="EB987" s="326"/>
      <c r="EC987" s="222"/>
    </row>
    <row r="988" spans="2:133" ht="15" customHeight="1" x14ac:dyDescent="0.2">
      <c r="B988" s="86" t="str">
        <f t="shared" si="89"/>
        <v/>
      </c>
      <c r="C988" s="255"/>
      <c r="D988" s="439"/>
      <c r="E988" s="440"/>
      <c r="F988" s="440"/>
      <c r="G988" s="440"/>
      <c r="H988" s="440"/>
      <c r="I988" s="440"/>
      <c r="J988" s="440"/>
      <c r="K988" s="440"/>
      <c r="L988" s="440"/>
      <c r="M988" s="440"/>
      <c r="N988" s="440"/>
      <c r="O988" s="440"/>
      <c r="P988" s="440"/>
      <c r="Q988" s="441"/>
      <c r="R988" s="442"/>
      <c r="S988" s="443"/>
      <c r="T988" s="443"/>
      <c r="U988" s="443"/>
      <c r="V988" s="443"/>
      <c r="W988" s="443"/>
      <c r="X988" s="443"/>
      <c r="Y988" s="443"/>
      <c r="Z988" s="443"/>
      <c r="AA988" s="443"/>
      <c r="AB988" s="415"/>
      <c r="AC988" s="416"/>
      <c r="AD988" s="416"/>
      <c r="AE988" s="416"/>
      <c r="AF988" s="417"/>
      <c r="AG988" s="415"/>
      <c r="AH988" s="416"/>
      <c r="AI988" s="416"/>
      <c r="AJ988" s="416"/>
      <c r="AK988" s="417"/>
      <c r="AL988" s="415"/>
      <c r="AM988" s="416"/>
      <c r="AN988" s="416"/>
      <c r="AO988" s="416"/>
      <c r="AP988" s="417"/>
      <c r="AQ988" s="415"/>
      <c r="AR988" s="416"/>
      <c r="AS988" s="416"/>
      <c r="AT988" s="416"/>
      <c r="AU988" s="417"/>
      <c r="AV988" s="424">
        <f t="shared" si="90"/>
        <v>0</v>
      </c>
      <c r="AW988" s="425"/>
      <c r="AX988" s="425"/>
      <c r="AY988" s="425"/>
      <c r="AZ988" s="426"/>
      <c r="DC988" s="222"/>
      <c r="DD988" s="491">
        <f>ROUND(Setup!$AP$6*AB988,0)</f>
        <v>0</v>
      </c>
      <c r="DE988" s="492"/>
      <c r="DF988" s="492"/>
      <c r="DG988" s="492"/>
      <c r="DH988" s="493"/>
      <c r="DI988" s="491">
        <f>ROUND(Setup!$AP$6*AG988,0)</f>
        <v>0</v>
      </c>
      <c r="DJ988" s="492"/>
      <c r="DK988" s="492"/>
      <c r="DL988" s="492"/>
      <c r="DM988" s="493"/>
      <c r="DN988" s="491">
        <f>ROUND(Setup!$AP$6*AL988,0)</f>
        <v>0</v>
      </c>
      <c r="DO988" s="492"/>
      <c r="DP988" s="492"/>
      <c r="DQ988" s="492"/>
      <c r="DR988" s="493"/>
      <c r="DS988" s="491">
        <f>ROUND(Setup!$AP$6*AQ988,0)</f>
        <v>0</v>
      </c>
      <c r="DT988" s="492"/>
      <c r="DU988" s="492"/>
      <c r="DV988" s="492"/>
      <c r="DW988" s="493"/>
      <c r="DX988" s="490">
        <f t="shared" si="91"/>
        <v>0</v>
      </c>
      <c r="DY988" s="314"/>
      <c r="DZ988" s="314"/>
      <c r="EA988" s="314"/>
      <c r="EB988" s="326"/>
      <c r="EC988" s="222"/>
    </row>
    <row r="989" spans="2:133" ht="15" customHeight="1" x14ac:dyDescent="0.2">
      <c r="B989" s="86" t="str">
        <f t="shared" ref="B989:B1048" si="92">IF(C989="","",VLOOKUP(C989,$CP$11:$CQ$152,2,FALSE))</f>
        <v/>
      </c>
      <c r="C989" s="255"/>
      <c r="D989" s="439"/>
      <c r="E989" s="440"/>
      <c r="F989" s="440"/>
      <c r="G989" s="440"/>
      <c r="H989" s="440"/>
      <c r="I989" s="440"/>
      <c r="J989" s="440"/>
      <c r="K989" s="440"/>
      <c r="L989" s="440"/>
      <c r="M989" s="440"/>
      <c r="N989" s="440"/>
      <c r="O989" s="440"/>
      <c r="P989" s="440"/>
      <c r="Q989" s="441"/>
      <c r="R989" s="442"/>
      <c r="S989" s="443"/>
      <c r="T989" s="443"/>
      <c r="U989" s="443"/>
      <c r="V989" s="443"/>
      <c r="W989" s="443"/>
      <c r="X989" s="443"/>
      <c r="Y989" s="443"/>
      <c r="Z989" s="443"/>
      <c r="AA989" s="443"/>
      <c r="AB989" s="415"/>
      <c r="AC989" s="416"/>
      <c r="AD989" s="416"/>
      <c r="AE989" s="416"/>
      <c r="AF989" s="417"/>
      <c r="AG989" s="415"/>
      <c r="AH989" s="416"/>
      <c r="AI989" s="416"/>
      <c r="AJ989" s="416"/>
      <c r="AK989" s="417"/>
      <c r="AL989" s="415"/>
      <c r="AM989" s="416"/>
      <c r="AN989" s="416"/>
      <c r="AO989" s="416"/>
      <c r="AP989" s="417"/>
      <c r="AQ989" s="415"/>
      <c r="AR989" s="416"/>
      <c r="AS989" s="416"/>
      <c r="AT989" s="416"/>
      <c r="AU989" s="417"/>
      <c r="AV989" s="424">
        <f t="shared" ref="AV989:AV1048" si="93">ROUND((SUM(AB989:AU989)),0)</f>
        <v>0</v>
      </c>
      <c r="AW989" s="425"/>
      <c r="AX989" s="425"/>
      <c r="AY989" s="425"/>
      <c r="AZ989" s="426"/>
      <c r="DC989" s="222"/>
      <c r="DD989" s="491">
        <f>ROUND(Setup!$AP$6*AB989,0)</f>
        <v>0</v>
      </c>
      <c r="DE989" s="492"/>
      <c r="DF989" s="492"/>
      <c r="DG989" s="492"/>
      <c r="DH989" s="493"/>
      <c r="DI989" s="491">
        <f>ROUND(Setup!$AP$6*AG989,0)</f>
        <v>0</v>
      </c>
      <c r="DJ989" s="492"/>
      <c r="DK989" s="492"/>
      <c r="DL989" s="492"/>
      <c r="DM989" s="493"/>
      <c r="DN989" s="491">
        <f>ROUND(Setup!$AP$6*AL989,0)</f>
        <v>0</v>
      </c>
      <c r="DO989" s="492"/>
      <c r="DP989" s="492"/>
      <c r="DQ989" s="492"/>
      <c r="DR989" s="493"/>
      <c r="DS989" s="491">
        <f>ROUND(Setup!$AP$6*AQ989,0)</f>
        <v>0</v>
      </c>
      <c r="DT989" s="492"/>
      <c r="DU989" s="492"/>
      <c r="DV989" s="492"/>
      <c r="DW989" s="493"/>
      <c r="DX989" s="490">
        <f t="shared" ref="DX989:DX1048" si="94">ROUND((SUM(DD989:DW989)),0)</f>
        <v>0</v>
      </c>
      <c r="DY989" s="314"/>
      <c r="DZ989" s="314"/>
      <c r="EA989" s="314"/>
      <c r="EB989" s="326"/>
      <c r="EC989" s="222"/>
    </row>
    <row r="990" spans="2:133" ht="15" customHeight="1" x14ac:dyDescent="0.2">
      <c r="B990" s="86" t="str">
        <f t="shared" si="92"/>
        <v/>
      </c>
      <c r="C990" s="255"/>
      <c r="D990" s="439"/>
      <c r="E990" s="440"/>
      <c r="F990" s="440"/>
      <c r="G990" s="440"/>
      <c r="H990" s="440"/>
      <c r="I990" s="440"/>
      <c r="J990" s="440"/>
      <c r="K990" s="440"/>
      <c r="L990" s="440"/>
      <c r="M990" s="440"/>
      <c r="N990" s="440"/>
      <c r="O990" s="440"/>
      <c r="P990" s="440"/>
      <c r="Q990" s="441"/>
      <c r="R990" s="442"/>
      <c r="S990" s="443"/>
      <c r="T990" s="443"/>
      <c r="U990" s="443"/>
      <c r="V990" s="443"/>
      <c r="W990" s="443"/>
      <c r="X990" s="443"/>
      <c r="Y990" s="443"/>
      <c r="Z990" s="443"/>
      <c r="AA990" s="443"/>
      <c r="AB990" s="415"/>
      <c r="AC990" s="416"/>
      <c r="AD990" s="416"/>
      <c r="AE990" s="416"/>
      <c r="AF990" s="417"/>
      <c r="AG990" s="415"/>
      <c r="AH990" s="416"/>
      <c r="AI990" s="416"/>
      <c r="AJ990" s="416"/>
      <c r="AK990" s="417"/>
      <c r="AL990" s="415"/>
      <c r="AM990" s="416"/>
      <c r="AN990" s="416"/>
      <c r="AO990" s="416"/>
      <c r="AP990" s="417"/>
      <c r="AQ990" s="415"/>
      <c r="AR990" s="416"/>
      <c r="AS990" s="416"/>
      <c r="AT990" s="416"/>
      <c r="AU990" s="417"/>
      <c r="AV990" s="424">
        <f t="shared" si="93"/>
        <v>0</v>
      </c>
      <c r="AW990" s="425"/>
      <c r="AX990" s="425"/>
      <c r="AY990" s="425"/>
      <c r="AZ990" s="426"/>
      <c r="DC990" s="222"/>
      <c r="DD990" s="491">
        <f>ROUND(Setup!$AP$6*AB990,0)</f>
        <v>0</v>
      </c>
      <c r="DE990" s="492"/>
      <c r="DF990" s="492"/>
      <c r="DG990" s="492"/>
      <c r="DH990" s="493"/>
      <c r="DI990" s="491">
        <f>ROUND(Setup!$AP$6*AG990,0)</f>
        <v>0</v>
      </c>
      <c r="DJ990" s="492"/>
      <c r="DK990" s="492"/>
      <c r="DL990" s="492"/>
      <c r="DM990" s="493"/>
      <c r="DN990" s="491">
        <f>ROUND(Setup!$AP$6*AL990,0)</f>
        <v>0</v>
      </c>
      <c r="DO990" s="492"/>
      <c r="DP990" s="492"/>
      <c r="DQ990" s="492"/>
      <c r="DR990" s="493"/>
      <c r="DS990" s="491">
        <f>ROUND(Setup!$AP$6*AQ990,0)</f>
        <v>0</v>
      </c>
      <c r="DT990" s="492"/>
      <c r="DU990" s="492"/>
      <c r="DV990" s="492"/>
      <c r="DW990" s="493"/>
      <c r="DX990" s="490">
        <f t="shared" si="94"/>
        <v>0</v>
      </c>
      <c r="DY990" s="314"/>
      <c r="DZ990" s="314"/>
      <c r="EA990" s="314"/>
      <c r="EB990" s="326"/>
      <c r="EC990" s="222"/>
    </row>
    <row r="991" spans="2:133" ht="15" customHeight="1" x14ac:dyDescent="0.2">
      <c r="B991" s="86" t="str">
        <f t="shared" si="92"/>
        <v/>
      </c>
      <c r="C991" s="255"/>
      <c r="D991" s="439"/>
      <c r="E991" s="440"/>
      <c r="F991" s="440"/>
      <c r="G991" s="440"/>
      <c r="H991" s="440"/>
      <c r="I991" s="440"/>
      <c r="J991" s="440"/>
      <c r="K991" s="440"/>
      <c r="L991" s="440"/>
      <c r="M991" s="440"/>
      <c r="N991" s="440"/>
      <c r="O991" s="440"/>
      <c r="P991" s="440"/>
      <c r="Q991" s="441"/>
      <c r="R991" s="442"/>
      <c r="S991" s="443"/>
      <c r="T991" s="443"/>
      <c r="U991" s="443"/>
      <c r="V991" s="443"/>
      <c r="W991" s="443"/>
      <c r="X991" s="443"/>
      <c r="Y991" s="443"/>
      <c r="Z991" s="443"/>
      <c r="AA991" s="443"/>
      <c r="AB991" s="415"/>
      <c r="AC991" s="416"/>
      <c r="AD991" s="416"/>
      <c r="AE991" s="416"/>
      <c r="AF991" s="417"/>
      <c r="AG991" s="415"/>
      <c r="AH991" s="416"/>
      <c r="AI991" s="416"/>
      <c r="AJ991" s="416"/>
      <c r="AK991" s="417"/>
      <c r="AL991" s="415"/>
      <c r="AM991" s="416"/>
      <c r="AN991" s="416"/>
      <c r="AO991" s="416"/>
      <c r="AP991" s="417"/>
      <c r="AQ991" s="415"/>
      <c r="AR991" s="416"/>
      <c r="AS991" s="416"/>
      <c r="AT991" s="416"/>
      <c r="AU991" s="417"/>
      <c r="AV991" s="424">
        <f t="shared" si="93"/>
        <v>0</v>
      </c>
      <c r="AW991" s="425"/>
      <c r="AX991" s="425"/>
      <c r="AY991" s="425"/>
      <c r="AZ991" s="426"/>
      <c r="DC991" s="222"/>
      <c r="DD991" s="491">
        <f>ROUND(Setup!$AP$6*AB991,0)</f>
        <v>0</v>
      </c>
      <c r="DE991" s="492"/>
      <c r="DF991" s="492"/>
      <c r="DG991" s="492"/>
      <c r="DH991" s="493"/>
      <c r="DI991" s="491">
        <f>ROUND(Setup!$AP$6*AG991,0)</f>
        <v>0</v>
      </c>
      <c r="DJ991" s="492"/>
      <c r="DK991" s="492"/>
      <c r="DL991" s="492"/>
      <c r="DM991" s="493"/>
      <c r="DN991" s="491">
        <f>ROUND(Setup!$AP$6*AL991,0)</f>
        <v>0</v>
      </c>
      <c r="DO991" s="492"/>
      <c r="DP991" s="492"/>
      <c r="DQ991" s="492"/>
      <c r="DR991" s="493"/>
      <c r="DS991" s="491">
        <f>ROUND(Setup!$AP$6*AQ991,0)</f>
        <v>0</v>
      </c>
      <c r="DT991" s="492"/>
      <c r="DU991" s="492"/>
      <c r="DV991" s="492"/>
      <c r="DW991" s="493"/>
      <c r="DX991" s="490">
        <f t="shared" si="94"/>
        <v>0</v>
      </c>
      <c r="DY991" s="314"/>
      <c r="DZ991" s="314"/>
      <c r="EA991" s="314"/>
      <c r="EB991" s="326"/>
      <c r="EC991" s="222"/>
    </row>
    <row r="992" spans="2:133" ht="15" customHeight="1" x14ac:dyDescent="0.2">
      <c r="B992" s="86" t="str">
        <f t="shared" si="92"/>
        <v/>
      </c>
      <c r="C992" s="255"/>
      <c r="D992" s="439"/>
      <c r="E992" s="440"/>
      <c r="F992" s="440"/>
      <c r="G992" s="440"/>
      <c r="H992" s="440"/>
      <c r="I992" s="440"/>
      <c r="J992" s="440"/>
      <c r="K992" s="440"/>
      <c r="L992" s="440"/>
      <c r="M992" s="440"/>
      <c r="N992" s="440"/>
      <c r="O992" s="440"/>
      <c r="P992" s="440"/>
      <c r="Q992" s="441"/>
      <c r="R992" s="442"/>
      <c r="S992" s="443"/>
      <c r="T992" s="443"/>
      <c r="U992" s="443"/>
      <c r="V992" s="443"/>
      <c r="W992" s="443"/>
      <c r="X992" s="443"/>
      <c r="Y992" s="443"/>
      <c r="Z992" s="443"/>
      <c r="AA992" s="443"/>
      <c r="AB992" s="415"/>
      <c r="AC992" s="416"/>
      <c r="AD992" s="416"/>
      <c r="AE992" s="416"/>
      <c r="AF992" s="417"/>
      <c r="AG992" s="415"/>
      <c r="AH992" s="416"/>
      <c r="AI992" s="416"/>
      <c r="AJ992" s="416"/>
      <c r="AK992" s="417"/>
      <c r="AL992" s="415"/>
      <c r="AM992" s="416"/>
      <c r="AN992" s="416"/>
      <c r="AO992" s="416"/>
      <c r="AP992" s="417"/>
      <c r="AQ992" s="415"/>
      <c r="AR992" s="416"/>
      <c r="AS992" s="416"/>
      <c r="AT992" s="416"/>
      <c r="AU992" s="417"/>
      <c r="AV992" s="424">
        <f t="shared" si="93"/>
        <v>0</v>
      </c>
      <c r="AW992" s="425"/>
      <c r="AX992" s="425"/>
      <c r="AY992" s="425"/>
      <c r="AZ992" s="426"/>
      <c r="DC992" s="222"/>
      <c r="DD992" s="491">
        <f>ROUND(Setup!$AP$6*AB992,0)</f>
        <v>0</v>
      </c>
      <c r="DE992" s="492"/>
      <c r="DF992" s="492"/>
      <c r="DG992" s="492"/>
      <c r="DH992" s="493"/>
      <c r="DI992" s="491">
        <f>ROUND(Setup!$AP$6*AG992,0)</f>
        <v>0</v>
      </c>
      <c r="DJ992" s="492"/>
      <c r="DK992" s="492"/>
      <c r="DL992" s="492"/>
      <c r="DM992" s="493"/>
      <c r="DN992" s="491">
        <f>ROUND(Setup!$AP$6*AL992,0)</f>
        <v>0</v>
      </c>
      <c r="DO992" s="492"/>
      <c r="DP992" s="492"/>
      <c r="DQ992" s="492"/>
      <c r="DR992" s="493"/>
      <c r="DS992" s="491">
        <f>ROUND(Setup!$AP$6*AQ992,0)</f>
        <v>0</v>
      </c>
      <c r="DT992" s="492"/>
      <c r="DU992" s="492"/>
      <c r="DV992" s="492"/>
      <c r="DW992" s="493"/>
      <c r="DX992" s="490">
        <f t="shared" si="94"/>
        <v>0</v>
      </c>
      <c r="DY992" s="314"/>
      <c r="DZ992" s="314"/>
      <c r="EA992" s="314"/>
      <c r="EB992" s="326"/>
      <c r="EC992" s="222"/>
    </row>
    <row r="993" spans="2:133" ht="15" customHeight="1" x14ac:dyDescent="0.2">
      <c r="B993" s="86" t="str">
        <f t="shared" si="92"/>
        <v/>
      </c>
      <c r="C993" s="255"/>
      <c r="D993" s="439"/>
      <c r="E993" s="440"/>
      <c r="F993" s="440"/>
      <c r="G993" s="440"/>
      <c r="H993" s="440"/>
      <c r="I993" s="440"/>
      <c r="J993" s="440"/>
      <c r="K993" s="440"/>
      <c r="L993" s="440"/>
      <c r="M993" s="440"/>
      <c r="N993" s="440"/>
      <c r="O993" s="440"/>
      <c r="P993" s="440"/>
      <c r="Q993" s="441"/>
      <c r="R993" s="442"/>
      <c r="S993" s="443"/>
      <c r="T993" s="443"/>
      <c r="U993" s="443"/>
      <c r="V993" s="443"/>
      <c r="W993" s="443"/>
      <c r="X993" s="443"/>
      <c r="Y993" s="443"/>
      <c r="Z993" s="443"/>
      <c r="AA993" s="443"/>
      <c r="AB993" s="415"/>
      <c r="AC993" s="416"/>
      <c r="AD993" s="416"/>
      <c r="AE993" s="416"/>
      <c r="AF993" s="417"/>
      <c r="AG993" s="415"/>
      <c r="AH993" s="416"/>
      <c r="AI993" s="416"/>
      <c r="AJ993" s="416"/>
      <c r="AK993" s="417"/>
      <c r="AL993" s="415"/>
      <c r="AM993" s="416"/>
      <c r="AN993" s="416"/>
      <c r="AO993" s="416"/>
      <c r="AP993" s="417"/>
      <c r="AQ993" s="415"/>
      <c r="AR993" s="416"/>
      <c r="AS993" s="416"/>
      <c r="AT993" s="416"/>
      <c r="AU993" s="417"/>
      <c r="AV993" s="424">
        <f t="shared" si="93"/>
        <v>0</v>
      </c>
      <c r="AW993" s="425"/>
      <c r="AX993" s="425"/>
      <c r="AY993" s="425"/>
      <c r="AZ993" s="426"/>
      <c r="DC993" s="222"/>
      <c r="DD993" s="491">
        <f>ROUND(Setup!$AP$6*AB993,0)</f>
        <v>0</v>
      </c>
      <c r="DE993" s="492"/>
      <c r="DF993" s="492"/>
      <c r="DG993" s="492"/>
      <c r="DH993" s="493"/>
      <c r="DI993" s="491">
        <f>ROUND(Setup!$AP$6*AG993,0)</f>
        <v>0</v>
      </c>
      <c r="DJ993" s="492"/>
      <c r="DK993" s="492"/>
      <c r="DL993" s="492"/>
      <c r="DM993" s="493"/>
      <c r="DN993" s="491">
        <f>ROUND(Setup!$AP$6*AL993,0)</f>
        <v>0</v>
      </c>
      <c r="DO993" s="492"/>
      <c r="DP993" s="492"/>
      <c r="DQ993" s="492"/>
      <c r="DR993" s="493"/>
      <c r="DS993" s="491">
        <f>ROUND(Setup!$AP$6*AQ993,0)</f>
        <v>0</v>
      </c>
      <c r="DT993" s="492"/>
      <c r="DU993" s="492"/>
      <c r="DV993" s="492"/>
      <c r="DW993" s="493"/>
      <c r="DX993" s="490">
        <f t="shared" si="94"/>
        <v>0</v>
      </c>
      <c r="DY993" s="314"/>
      <c r="DZ993" s="314"/>
      <c r="EA993" s="314"/>
      <c r="EB993" s="326"/>
      <c r="EC993" s="222"/>
    </row>
    <row r="994" spans="2:133" ht="15" customHeight="1" x14ac:dyDescent="0.2">
      <c r="B994" s="86" t="str">
        <f t="shared" si="92"/>
        <v/>
      </c>
      <c r="C994" s="255"/>
      <c r="D994" s="439"/>
      <c r="E994" s="440"/>
      <c r="F994" s="440"/>
      <c r="G994" s="440"/>
      <c r="H994" s="440"/>
      <c r="I994" s="440"/>
      <c r="J994" s="440"/>
      <c r="K994" s="440"/>
      <c r="L994" s="440"/>
      <c r="M994" s="440"/>
      <c r="N994" s="440"/>
      <c r="O994" s="440"/>
      <c r="P994" s="440"/>
      <c r="Q994" s="441"/>
      <c r="R994" s="442"/>
      <c r="S994" s="443"/>
      <c r="T994" s="443"/>
      <c r="U994" s="443"/>
      <c r="V994" s="443"/>
      <c r="W994" s="443"/>
      <c r="X994" s="443"/>
      <c r="Y994" s="443"/>
      <c r="Z994" s="443"/>
      <c r="AA994" s="443"/>
      <c r="AB994" s="415"/>
      <c r="AC994" s="416"/>
      <c r="AD994" s="416"/>
      <c r="AE994" s="416"/>
      <c r="AF994" s="417"/>
      <c r="AG994" s="415"/>
      <c r="AH994" s="416"/>
      <c r="AI994" s="416"/>
      <c r="AJ994" s="416"/>
      <c r="AK994" s="417"/>
      <c r="AL994" s="415"/>
      <c r="AM994" s="416"/>
      <c r="AN994" s="416"/>
      <c r="AO994" s="416"/>
      <c r="AP994" s="417"/>
      <c r="AQ994" s="415"/>
      <c r="AR994" s="416"/>
      <c r="AS994" s="416"/>
      <c r="AT994" s="416"/>
      <c r="AU994" s="417"/>
      <c r="AV994" s="424">
        <f t="shared" si="93"/>
        <v>0</v>
      </c>
      <c r="AW994" s="425"/>
      <c r="AX994" s="425"/>
      <c r="AY994" s="425"/>
      <c r="AZ994" s="426"/>
      <c r="DC994" s="222"/>
      <c r="DD994" s="491">
        <f>ROUND(Setup!$AP$6*AB994,0)</f>
        <v>0</v>
      </c>
      <c r="DE994" s="492"/>
      <c r="DF994" s="492"/>
      <c r="DG994" s="492"/>
      <c r="DH994" s="493"/>
      <c r="DI994" s="491">
        <f>ROUND(Setup!$AP$6*AG994,0)</f>
        <v>0</v>
      </c>
      <c r="DJ994" s="492"/>
      <c r="DK994" s="492"/>
      <c r="DL994" s="492"/>
      <c r="DM994" s="493"/>
      <c r="DN994" s="491">
        <f>ROUND(Setup!$AP$6*AL994,0)</f>
        <v>0</v>
      </c>
      <c r="DO994" s="492"/>
      <c r="DP994" s="492"/>
      <c r="DQ994" s="492"/>
      <c r="DR994" s="493"/>
      <c r="DS994" s="491">
        <f>ROUND(Setup!$AP$6*AQ994,0)</f>
        <v>0</v>
      </c>
      <c r="DT994" s="492"/>
      <c r="DU994" s="492"/>
      <c r="DV994" s="492"/>
      <c r="DW994" s="493"/>
      <c r="DX994" s="490">
        <f t="shared" si="94"/>
        <v>0</v>
      </c>
      <c r="DY994" s="314"/>
      <c r="DZ994" s="314"/>
      <c r="EA994" s="314"/>
      <c r="EB994" s="326"/>
      <c r="EC994" s="222"/>
    </row>
    <row r="995" spans="2:133" ht="15" customHeight="1" x14ac:dyDescent="0.2">
      <c r="B995" s="86" t="str">
        <f t="shared" si="92"/>
        <v/>
      </c>
      <c r="C995" s="255"/>
      <c r="D995" s="439"/>
      <c r="E995" s="440"/>
      <c r="F995" s="440"/>
      <c r="G995" s="440"/>
      <c r="H995" s="440"/>
      <c r="I995" s="440"/>
      <c r="J995" s="440"/>
      <c r="K995" s="440"/>
      <c r="L995" s="440"/>
      <c r="M995" s="440"/>
      <c r="N995" s="440"/>
      <c r="O995" s="440"/>
      <c r="P995" s="440"/>
      <c r="Q995" s="441"/>
      <c r="R995" s="442"/>
      <c r="S995" s="443"/>
      <c r="T995" s="443"/>
      <c r="U995" s="443"/>
      <c r="V995" s="443"/>
      <c r="W995" s="443"/>
      <c r="X995" s="443"/>
      <c r="Y995" s="443"/>
      <c r="Z995" s="443"/>
      <c r="AA995" s="443"/>
      <c r="AB995" s="415"/>
      <c r="AC995" s="416"/>
      <c r="AD995" s="416"/>
      <c r="AE995" s="416"/>
      <c r="AF995" s="417"/>
      <c r="AG995" s="415"/>
      <c r="AH995" s="416"/>
      <c r="AI995" s="416"/>
      <c r="AJ995" s="416"/>
      <c r="AK995" s="417"/>
      <c r="AL995" s="415"/>
      <c r="AM995" s="416"/>
      <c r="AN995" s="416"/>
      <c r="AO995" s="416"/>
      <c r="AP995" s="417"/>
      <c r="AQ995" s="415"/>
      <c r="AR995" s="416"/>
      <c r="AS995" s="416"/>
      <c r="AT995" s="416"/>
      <c r="AU995" s="417"/>
      <c r="AV995" s="424">
        <f t="shared" si="93"/>
        <v>0</v>
      </c>
      <c r="AW995" s="425"/>
      <c r="AX995" s="425"/>
      <c r="AY995" s="425"/>
      <c r="AZ995" s="426"/>
      <c r="DC995" s="222"/>
      <c r="DD995" s="491">
        <f>ROUND(Setup!$AP$6*AB995,0)</f>
        <v>0</v>
      </c>
      <c r="DE995" s="492"/>
      <c r="DF995" s="492"/>
      <c r="DG995" s="492"/>
      <c r="DH995" s="493"/>
      <c r="DI995" s="491">
        <f>ROUND(Setup!$AP$6*AG995,0)</f>
        <v>0</v>
      </c>
      <c r="DJ995" s="492"/>
      <c r="DK995" s="492"/>
      <c r="DL995" s="492"/>
      <c r="DM995" s="493"/>
      <c r="DN995" s="491">
        <f>ROUND(Setup!$AP$6*AL995,0)</f>
        <v>0</v>
      </c>
      <c r="DO995" s="492"/>
      <c r="DP995" s="492"/>
      <c r="DQ995" s="492"/>
      <c r="DR995" s="493"/>
      <c r="DS995" s="491">
        <f>ROUND(Setup!$AP$6*AQ995,0)</f>
        <v>0</v>
      </c>
      <c r="DT995" s="492"/>
      <c r="DU995" s="492"/>
      <c r="DV995" s="492"/>
      <c r="DW995" s="493"/>
      <c r="DX995" s="490">
        <f t="shared" si="94"/>
        <v>0</v>
      </c>
      <c r="DY995" s="314"/>
      <c r="DZ995" s="314"/>
      <c r="EA995" s="314"/>
      <c r="EB995" s="326"/>
      <c r="EC995" s="222"/>
    </row>
    <row r="996" spans="2:133" ht="15" customHeight="1" x14ac:dyDescent="0.2">
      <c r="B996" s="86" t="str">
        <f t="shared" si="92"/>
        <v/>
      </c>
      <c r="C996" s="255"/>
      <c r="D996" s="439"/>
      <c r="E996" s="440"/>
      <c r="F996" s="440"/>
      <c r="G996" s="440"/>
      <c r="H996" s="440"/>
      <c r="I996" s="440"/>
      <c r="J996" s="440"/>
      <c r="K996" s="440"/>
      <c r="L996" s="440"/>
      <c r="M996" s="440"/>
      <c r="N996" s="440"/>
      <c r="O996" s="440"/>
      <c r="P996" s="440"/>
      <c r="Q996" s="441"/>
      <c r="R996" s="442"/>
      <c r="S996" s="443"/>
      <c r="T996" s="443"/>
      <c r="U996" s="443"/>
      <c r="V996" s="443"/>
      <c r="W996" s="443"/>
      <c r="X996" s="443"/>
      <c r="Y996" s="443"/>
      <c r="Z996" s="443"/>
      <c r="AA996" s="443"/>
      <c r="AB996" s="415"/>
      <c r="AC996" s="416"/>
      <c r="AD996" s="416"/>
      <c r="AE996" s="416"/>
      <c r="AF996" s="417"/>
      <c r="AG996" s="415"/>
      <c r="AH996" s="416"/>
      <c r="AI996" s="416"/>
      <c r="AJ996" s="416"/>
      <c r="AK996" s="417"/>
      <c r="AL996" s="415"/>
      <c r="AM996" s="416"/>
      <c r="AN996" s="416"/>
      <c r="AO996" s="416"/>
      <c r="AP996" s="417"/>
      <c r="AQ996" s="415"/>
      <c r="AR996" s="416"/>
      <c r="AS996" s="416"/>
      <c r="AT996" s="416"/>
      <c r="AU996" s="417"/>
      <c r="AV996" s="424">
        <f t="shared" si="93"/>
        <v>0</v>
      </c>
      <c r="AW996" s="425"/>
      <c r="AX996" s="425"/>
      <c r="AY996" s="425"/>
      <c r="AZ996" s="426"/>
      <c r="DC996" s="222"/>
      <c r="DD996" s="491">
        <f>ROUND(Setup!$AP$6*AB996,0)</f>
        <v>0</v>
      </c>
      <c r="DE996" s="492"/>
      <c r="DF996" s="492"/>
      <c r="DG996" s="492"/>
      <c r="DH996" s="493"/>
      <c r="DI996" s="491">
        <f>ROUND(Setup!$AP$6*AG996,0)</f>
        <v>0</v>
      </c>
      <c r="DJ996" s="492"/>
      <c r="DK996" s="492"/>
      <c r="DL996" s="492"/>
      <c r="DM996" s="493"/>
      <c r="DN996" s="491">
        <f>ROUND(Setup!$AP$6*AL996,0)</f>
        <v>0</v>
      </c>
      <c r="DO996" s="492"/>
      <c r="DP996" s="492"/>
      <c r="DQ996" s="492"/>
      <c r="DR996" s="493"/>
      <c r="DS996" s="491">
        <f>ROUND(Setup!$AP$6*AQ996,0)</f>
        <v>0</v>
      </c>
      <c r="DT996" s="492"/>
      <c r="DU996" s="492"/>
      <c r="DV996" s="492"/>
      <c r="DW996" s="493"/>
      <c r="DX996" s="490">
        <f t="shared" si="94"/>
        <v>0</v>
      </c>
      <c r="DY996" s="314"/>
      <c r="DZ996" s="314"/>
      <c r="EA996" s="314"/>
      <c r="EB996" s="326"/>
      <c r="EC996" s="222"/>
    </row>
    <row r="997" spans="2:133" ht="15" customHeight="1" x14ac:dyDescent="0.2">
      <c r="B997" s="86" t="str">
        <f t="shared" si="92"/>
        <v/>
      </c>
      <c r="C997" s="255"/>
      <c r="D997" s="439"/>
      <c r="E997" s="440"/>
      <c r="F997" s="440"/>
      <c r="G997" s="440"/>
      <c r="H997" s="440"/>
      <c r="I997" s="440"/>
      <c r="J997" s="440"/>
      <c r="K997" s="440"/>
      <c r="L997" s="440"/>
      <c r="M997" s="440"/>
      <c r="N997" s="440"/>
      <c r="O997" s="440"/>
      <c r="P997" s="440"/>
      <c r="Q997" s="441"/>
      <c r="R997" s="442"/>
      <c r="S997" s="443"/>
      <c r="T997" s="443"/>
      <c r="U997" s="443"/>
      <c r="V997" s="443"/>
      <c r="W997" s="443"/>
      <c r="X997" s="443"/>
      <c r="Y997" s="443"/>
      <c r="Z997" s="443"/>
      <c r="AA997" s="443"/>
      <c r="AB997" s="415"/>
      <c r="AC997" s="416"/>
      <c r="AD997" s="416"/>
      <c r="AE997" s="416"/>
      <c r="AF997" s="417"/>
      <c r="AG997" s="415"/>
      <c r="AH997" s="416"/>
      <c r="AI997" s="416"/>
      <c r="AJ997" s="416"/>
      <c r="AK997" s="417"/>
      <c r="AL997" s="415"/>
      <c r="AM997" s="416"/>
      <c r="AN997" s="416"/>
      <c r="AO997" s="416"/>
      <c r="AP997" s="417"/>
      <c r="AQ997" s="415"/>
      <c r="AR997" s="416"/>
      <c r="AS997" s="416"/>
      <c r="AT997" s="416"/>
      <c r="AU997" s="417"/>
      <c r="AV997" s="424">
        <f t="shared" si="93"/>
        <v>0</v>
      </c>
      <c r="AW997" s="425"/>
      <c r="AX997" s="425"/>
      <c r="AY997" s="425"/>
      <c r="AZ997" s="426"/>
      <c r="DC997" s="222"/>
      <c r="DD997" s="491">
        <f>ROUND(Setup!$AP$6*AB997,0)</f>
        <v>0</v>
      </c>
      <c r="DE997" s="492"/>
      <c r="DF997" s="492"/>
      <c r="DG997" s="492"/>
      <c r="DH997" s="493"/>
      <c r="DI997" s="491">
        <f>ROUND(Setup!$AP$6*AG997,0)</f>
        <v>0</v>
      </c>
      <c r="DJ997" s="492"/>
      <c r="DK997" s="492"/>
      <c r="DL997" s="492"/>
      <c r="DM997" s="493"/>
      <c r="DN997" s="491">
        <f>ROUND(Setup!$AP$6*AL997,0)</f>
        <v>0</v>
      </c>
      <c r="DO997" s="492"/>
      <c r="DP997" s="492"/>
      <c r="DQ997" s="492"/>
      <c r="DR997" s="493"/>
      <c r="DS997" s="491">
        <f>ROUND(Setup!$AP$6*AQ997,0)</f>
        <v>0</v>
      </c>
      <c r="DT997" s="492"/>
      <c r="DU997" s="492"/>
      <c r="DV997" s="492"/>
      <c r="DW997" s="493"/>
      <c r="DX997" s="490">
        <f t="shared" si="94"/>
        <v>0</v>
      </c>
      <c r="DY997" s="314"/>
      <c r="DZ997" s="314"/>
      <c r="EA997" s="314"/>
      <c r="EB997" s="326"/>
      <c r="EC997" s="222"/>
    </row>
    <row r="998" spans="2:133" ht="15" customHeight="1" x14ac:dyDescent="0.2">
      <c r="B998" s="86" t="str">
        <f t="shared" si="92"/>
        <v/>
      </c>
      <c r="C998" s="255"/>
      <c r="D998" s="439"/>
      <c r="E998" s="440"/>
      <c r="F998" s="440"/>
      <c r="G998" s="440"/>
      <c r="H998" s="440"/>
      <c r="I998" s="440"/>
      <c r="J998" s="440"/>
      <c r="K998" s="440"/>
      <c r="L998" s="440"/>
      <c r="M998" s="440"/>
      <c r="N998" s="440"/>
      <c r="O998" s="440"/>
      <c r="P998" s="440"/>
      <c r="Q998" s="441"/>
      <c r="R998" s="442"/>
      <c r="S998" s="443"/>
      <c r="T998" s="443"/>
      <c r="U998" s="443"/>
      <c r="V998" s="443"/>
      <c r="W998" s="443"/>
      <c r="X998" s="443"/>
      <c r="Y998" s="443"/>
      <c r="Z998" s="443"/>
      <c r="AA998" s="443"/>
      <c r="AB998" s="415"/>
      <c r="AC998" s="416"/>
      <c r="AD998" s="416"/>
      <c r="AE998" s="416"/>
      <c r="AF998" s="417"/>
      <c r="AG998" s="415"/>
      <c r="AH998" s="416"/>
      <c r="AI998" s="416"/>
      <c r="AJ998" s="416"/>
      <c r="AK998" s="417"/>
      <c r="AL998" s="415"/>
      <c r="AM998" s="416"/>
      <c r="AN998" s="416"/>
      <c r="AO998" s="416"/>
      <c r="AP998" s="417"/>
      <c r="AQ998" s="415"/>
      <c r="AR998" s="416"/>
      <c r="AS998" s="416"/>
      <c r="AT998" s="416"/>
      <c r="AU998" s="417"/>
      <c r="AV998" s="424">
        <f t="shared" si="93"/>
        <v>0</v>
      </c>
      <c r="AW998" s="425"/>
      <c r="AX998" s="425"/>
      <c r="AY998" s="425"/>
      <c r="AZ998" s="426"/>
      <c r="DC998" s="222"/>
      <c r="DD998" s="491">
        <f>ROUND(Setup!$AP$6*AB998,0)</f>
        <v>0</v>
      </c>
      <c r="DE998" s="492"/>
      <c r="DF998" s="492"/>
      <c r="DG998" s="492"/>
      <c r="DH998" s="493"/>
      <c r="DI998" s="491">
        <f>ROUND(Setup!$AP$6*AG998,0)</f>
        <v>0</v>
      </c>
      <c r="DJ998" s="492"/>
      <c r="DK998" s="492"/>
      <c r="DL998" s="492"/>
      <c r="DM998" s="493"/>
      <c r="DN998" s="491">
        <f>ROUND(Setup!$AP$6*AL998,0)</f>
        <v>0</v>
      </c>
      <c r="DO998" s="492"/>
      <c r="DP998" s="492"/>
      <c r="DQ998" s="492"/>
      <c r="DR998" s="493"/>
      <c r="DS998" s="491">
        <f>ROUND(Setup!$AP$6*AQ998,0)</f>
        <v>0</v>
      </c>
      <c r="DT998" s="492"/>
      <c r="DU998" s="492"/>
      <c r="DV998" s="492"/>
      <c r="DW998" s="493"/>
      <c r="DX998" s="490">
        <f t="shared" si="94"/>
        <v>0</v>
      </c>
      <c r="DY998" s="314"/>
      <c r="DZ998" s="314"/>
      <c r="EA998" s="314"/>
      <c r="EB998" s="326"/>
      <c r="EC998" s="222"/>
    </row>
    <row r="999" spans="2:133" ht="15" customHeight="1" x14ac:dyDescent="0.2">
      <c r="B999" s="86" t="str">
        <f t="shared" si="92"/>
        <v/>
      </c>
      <c r="C999" s="255"/>
      <c r="D999" s="439"/>
      <c r="E999" s="440"/>
      <c r="F999" s="440"/>
      <c r="G999" s="440"/>
      <c r="H999" s="440"/>
      <c r="I999" s="440"/>
      <c r="J999" s="440"/>
      <c r="K999" s="440"/>
      <c r="L999" s="440"/>
      <c r="M999" s="440"/>
      <c r="N999" s="440"/>
      <c r="O999" s="440"/>
      <c r="P999" s="440"/>
      <c r="Q999" s="441"/>
      <c r="R999" s="442"/>
      <c r="S999" s="443"/>
      <c r="T999" s="443"/>
      <c r="U999" s="443"/>
      <c r="V999" s="443"/>
      <c r="W999" s="443"/>
      <c r="X999" s="443"/>
      <c r="Y999" s="443"/>
      <c r="Z999" s="443"/>
      <c r="AA999" s="443"/>
      <c r="AB999" s="415"/>
      <c r="AC999" s="416"/>
      <c r="AD999" s="416"/>
      <c r="AE999" s="416"/>
      <c r="AF999" s="417"/>
      <c r="AG999" s="415"/>
      <c r="AH999" s="416"/>
      <c r="AI999" s="416"/>
      <c r="AJ999" s="416"/>
      <c r="AK999" s="417"/>
      <c r="AL999" s="415"/>
      <c r="AM999" s="416"/>
      <c r="AN999" s="416"/>
      <c r="AO999" s="416"/>
      <c r="AP999" s="417"/>
      <c r="AQ999" s="415"/>
      <c r="AR999" s="416"/>
      <c r="AS999" s="416"/>
      <c r="AT999" s="416"/>
      <c r="AU999" s="417"/>
      <c r="AV999" s="424">
        <f t="shared" si="93"/>
        <v>0</v>
      </c>
      <c r="AW999" s="425"/>
      <c r="AX999" s="425"/>
      <c r="AY999" s="425"/>
      <c r="AZ999" s="426"/>
      <c r="DC999" s="222"/>
      <c r="DD999" s="491">
        <f>ROUND(Setup!$AP$6*AB999,0)</f>
        <v>0</v>
      </c>
      <c r="DE999" s="492"/>
      <c r="DF999" s="492"/>
      <c r="DG999" s="492"/>
      <c r="DH999" s="493"/>
      <c r="DI999" s="491">
        <f>ROUND(Setup!$AP$6*AG999,0)</f>
        <v>0</v>
      </c>
      <c r="DJ999" s="492"/>
      <c r="DK999" s="492"/>
      <c r="DL999" s="492"/>
      <c r="DM999" s="493"/>
      <c r="DN999" s="491">
        <f>ROUND(Setup!$AP$6*AL999,0)</f>
        <v>0</v>
      </c>
      <c r="DO999" s="492"/>
      <c r="DP999" s="492"/>
      <c r="DQ999" s="492"/>
      <c r="DR999" s="493"/>
      <c r="DS999" s="491">
        <f>ROUND(Setup!$AP$6*AQ999,0)</f>
        <v>0</v>
      </c>
      <c r="DT999" s="492"/>
      <c r="DU999" s="492"/>
      <c r="DV999" s="492"/>
      <c r="DW999" s="493"/>
      <c r="DX999" s="490">
        <f t="shared" si="94"/>
        <v>0</v>
      </c>
      <c r="DY999" s="314"/>
      <c r="DZ999" s="314"/>
      <c r="EA999" s="314"/>
      <c r="EB999" s="326"/>
      <c r="EC999" s="222"/>
    </row>
    <row r="1000" spans="2:133" ht="15" customHeight="1" x14ac:dyDescent="0.2">
      <c r="B1000" s="86" t="str">
        <f t="shared" si="92"/>
        <v/>
      </c>
      <c r="C1000" s="255"/>
      <c r="D1000" s="439"/>
      <c r="E1000" s="440"/>
      <c r="F1000" s="440"/>
      <c r="G1000" s="440"/>
      <c r="H1000" s="440"/>
      <c r="I1000" s="440"/>
      <c r="J1000" s="440"/>
      <c r="K1000" s="440"/>
      <c r="L1000" s="440"/>
      <c r="M1000" s="440"/>
      <c r="N1000" s="440"/>
      <c r="O1000" s="440"/>
      <c r="P1000" s="440"/>
      <c r="Q1000" s="441"/>
      <c r="R1000" s="442"/>
      <c r="S1000" s="443"/>
      <c r="T1000" s="443"/>
      <c r="U1000" s="443"/>
      <c r="V1000" s="443"/>
      <c r="W1000" s="443"/>
      <c r="X1000" s="443"/>
      <c r="Y1000" s="443"/>
      <c r="Z1000" s="443"/>
      <c r="AA1000" s="443"/>
      <c r="AB1000" s="415"/>
      <c r="AC1000" s="416"/>
      <c r="AD1000" s="416"/>
      <c r="AE1000" s="416"/>
      <c r="AF1000" s="417"/>
      <c r="AG1000" s="415"/>
      <c r="AH1000" s="416"/>
      <c r="AI1000" s="416"/>
      <c r="AJ1000" s="416"/>
      <c r="AK1000" s="417"/>
      <c r="AL1000" s="415"/>
      <c r="AM1000" s="416"/>
      <c r="AN1000" s="416"/>
      <c r="AO1000" s="416"/>
      <c r="AP1000" s="417"/>
      <c r="AQ1000" s="415"/>
      <c r="AR1000" s="416"/>
      <c r="AS1000" s="416"/>
      <c r="AT1000" s="416"/>
      <c r="AU1000" s="417"/>
      <c r="AV1000" s="424">
        <f t="shared" si="93"/>
        <v>0</v>
      </c>
      <c r="AW1000" s="425"/>
      <c r="AX1000" s="425"/>
      <c r="AY1000" s="425"/>
      <c r="AZ1000" s="426"/>
      <c r="DC1000" s="222"/>
      <c r="DD1000" s="491">
        <f>ROUND(Setup!$AP$6*AB1000,0)</f>
        <v>0</v>
      </c>
      <c r="DE1000" s="492"/>
      <c r="DF1000" s="492"/>
      <c r="DG1000" s="492"/>
      <c r="DH1000" s="493"/>
      <c r="DI1000" s="491">
        <f>ROUND(Setup!$AP$6*AG1000,0)</f>
        <v>0</v>
      </c>
      <c r="DJ1000" s="492"/>
      <c r="DK1000" s="492"/>
      <c r="DL1000" s="492"/>
      <c r="DM1000" s="493"/>
      <c r="DN1000" s="491">
        <f>ROUND(Setup!$AP$6*AL1000,0)</f>
        <v>0</v>
      </c>
      <c r="DO1000" s="492"/>
      <c r="DP1000" s="492"/>
      <c r="DQ1000" s="492"/>
      <c r="DR1000" s="493"/>
      <c r="DS1000" s="491">
        <f>ROUND(Setup!$AP$6*AQ1000,0)</f>
        <v>0</v>
      </c>
      <c r="DT1000" s="492"/>
      <c r="DU1000" s="492"/>
      <c r="DV1000" s="492"/>
      <c r="DW1000" s="493"/>
      <c r="DX1000" s="490">
        <f t="shared" si="94"/>
        <v>0</v>
      </c>
      <c r="DY1000" s="314"/>
      <c r="DZ1000" s="314"/>
      <c r="EA1000" s="314"/>
      <c r="EB1000" s="326"/>
      <c r="EC1000" s="222"/>
    </row>
    <row r="1001" spans="2:133" ht="15" customHeight="1" x14ac:dyDescent="0.2">
      <c r="B1001" s="86" t="str">
        <f t="shared" si="92"/>
        <v/>
      </c>
      <c r="C1001" s="255"/>
      <c r="D1001" s="439"/>
      <c r="E1001" s="440"/>
      <c r="F1001" s="440"/>
      <c r="G1001" s="440"/>
      <c r="H1001" s="440"/>
      <c r="I1001" s="440"/>
      <c r="J1001" s="440"/>
      <c r="K1001" s="440"/>
      <c r="L1001" s="440"/>
      <c r="M1001" s="440"/>
      <c r="N1001" s="440"/>
      <c r="O1001" s="440"/>
      <c r="P1001" s="440"/>
      <c r="Q1001" s="441"/>
      <c r="R1001" s="442"/>
      <c r="S1001" s="443"/>
      <c r="T1001" s="443"/>
      <c r="U1001" s="443"/>
      <c r="V1001" s="443"/>
      <c r="W1001" s="443"/>
      <c r="X1001" s="443"/>
      <c r="Y1001" s="443"/>
      <c r="Z1001" s="443"/>
      <c r="AA1001" s="443"/>
      <c r="AB1001" s="415"/>
      <c r="AC1001" s="416"/>
      <c r="AD1001" s="416"/>
      <c r="AE1001" s="416"/>
      <c r="AF1001" s="417"/>
      <c r="AG1001" s="415"/>
      <c r="AH1001" s="416"/>
      <c r="AI1001" s="416"/>
      <c r="AJ1001" s="416"/>
      <c r="AK1001" s="417"/>
      <c r="AL1001" s="415"/>
      <c r="AM1001" s="416"/>
      <c r="AN1001" s="416"/>
      <c r="AO1001" s="416"/>
      <c r="AP1001" s="417"/>
      <c r="AQ1001" s="415"/>
      <c r="AR1001" s="416"/>
      <c r="AS1001" s="416"/>
      <c r="AT1001" s="416"/>
      <c r="AU1001" s="417"/>
      <c r="AV1001" s="424">
        <f t="shared" si="93"/>
        <v>0</v>
      </c>
      <c r="AW1001" s="425"/>
      <c r="AX1001" s="425"/>
      <c r="AY1001" s="425"/>
      <c r="AZ1001" s="426"/>
      <c r="DC1001" s="222"/>
      <c r="DD1001" s="491">
        <f>ROUND(Setup!$AP$6*AB1001,0)</f>
        <v>0</v>
      </c>
      <c r="DE1001" s="492"/>
      <c r="DF1001" s="492"/>
      <c r="DG1001" s="492"/>
      <c r="DH1001" s="493"/>
      <c r="DI1001" s="491">
        <f>ROUND(Setup!$AP$6*AG1001,0)</f>
        <v>0</v>
      </c>
      <c r="DJ1001" s="492"/>
      <c r="DK1001" s="492"/>
      <c r="DL1001" s="492"/>
      <c r="DM1001" s="493"/>
      <c r="DN1001" s="491">
        <f>ROUND(Setup!$AP$6*AL1001,0)</f>
        <v>0</v>
      </c>
      <c r="DO1001" s="492"/>
      <c r="DP1001" s="492"/>
      <c r="DQ1001" s="492"/>
      <c r="DR1001" s="493"/>
      <c r="DS1001" s="491">
        <f>ROUND(Setup!$AP$6*AQ1001,0)</f>
        <v>0</v>
      </c>
      <c r="DT1001" s="492"/>
      <c r="DU1001" s="492"/>
      <c r="DV1001" s="492"/>
      <c r="DW1001" s="493"/>
      <c r="DX1001" s="490">
        <f t="shared" si="94"/>
        <v>0</v>
      </c>
      <c r="DY1001" s="314"/>
      <c r="DZ1001" s="314"/>
      <c r="EA1001" s="314"/>
      <c r="EB1001" s="326"/>
      <c r="EC1001" s="222"/>
    </row>
    <row r="1002" spans="2:133" ht="15" customHeight="1" x14ac:dyDescent="0.2">
      <c r="B1002" s="86" t="str">
        <f t="shared" si="92"/>
        <v/>
      </c>
      <c r="C1002" s="255"/>
      <c r="D1002" s="439"/>
      <c r="E1002" s="440"/>
      <c r="F1002" s="440"/>
      <c r="G1002" s="440"/>
      <c r="H1002" s="440"/>
      <c r="I1002" s="440"/>
      <c r="J1002" s="440"/>
      <c r="K1002" s="440"/>
      <c r="L1002" s="440"/>
      <c r="M1002" s="440"/>
      <c r="N1002" s="440"/>
      <c r="O1002" s="440"/>
      <c r="P1002" s="440"/>
      <c r="Q1002" s="441"/>
      <c r="R1002" s="442"/>
      <c r="S1002" s="443"/>
      <c r="T1002" s="443"/>
      <c r="U1002" s="443"/>
      <c r="V1002" s="443"/>
      <c r="W1002" s="443"/>
      <c r="X1002" s="443"/>
      <c r="Y1002" s="443"/>
      <c r="Z1002" s="443"/>
      <c r="AA1002" s="443"/>
      <c r="AB1002" s="415"/>
      <c r="AC1002" s="416"/>
      <c r="AD1002" s="416"/>
      <c r="AE1002" s="416"/>
      <c r="AF1002" s="417"/>
      <c r="AG1002" s="415"/>
      <c r="AH1002" s="416"/>
      <c r="AI1002" s="416"/>
      <c r="AJ1002" s="416"/>
      <c r="AK1002" s="417"/>
      <c r="AL1002" s="415"/>
      <c r="AM1002" s="416"/>
      <c r="AN1002" s="416"/>
      <c r="AO1002" s="416"/>
      <c r="AP1002" s="417"/>
      <c r="AQ1002" s="415"/>
      <c r="AR1002" s="416"/>
      <c r="AS1002" s="416"/>
      <c r="AT1002" s="416"/>
      <c r="AU1002" s="417"/>
      <c r="AV1002" s="424">
        <f t="shared" si="93"/>
        <v>0</v>
      </c>
      <c r="AW1002" s="425"/>
      <c r="AX1002" s="425"/>
      <c r="AY1002" s="425"/>
      <c r="AZ1002" s="426"/>
      <c r="DC1002" s="222"/>
      <c r="DD1002" s="491">
        <f>ROUND(Setup!$AP$6*AB1002,0)</f>
        <v>0</v>
      </c>
      <c r="DE1002" s="492"/>
      <c r="DF1002" s="492"/>
      <c r="DG1002" s="492"/>
      <c r="DH1002" s="493"/>
      <c r="DI1002" s="491">
        <f>ROUND(Setup!$AP$6*AG1002,0)</f>
        <v>0</v>
      </c>
      <c r="DJ1002" s="492"/>
      <c r="DK1002" s="492"/>
      <c r="DL1002" s="492"/>
      <c r="DM1002" s="493"/>
      <c r="DN1002" s="491">
        <f>ROUND(Setup!$AP$6*AL1002,0)</f>
        <v>0</v>
      </c>
      <c r="DO1002" s="492"/>
      <c r="DP1002" s="492"/>
      <c r="DQ1002" s="492"/>
      <c r="DR1002" s="493"/>
      <c r="DS1002" s="491">
        <f>ROUND(Setup!$AP$6*AQ1002,0)</f>
        <v>0</v>
      </c>
      <c r="DT1002" s="492"/>
      <c r="DU1002" s="492"/>
      <c r="DV1002" s="492"/>
      <c r="DW1002" s="493"/>
      <c r="DX1002" s="490">
        <f t="shared" si="94"/>
        <v>0</v>
      </c>
      <c r="DY1002" s="314"/>
      <c r="DZ1002" s="314"/>
      <c r="EA1002" s="314"/>
      <c r="EB1002" s="326"/>
      <c r="EC1002" s="222"/>
    </row>
    <row r="1003" spans="2:133" ht="15" customHeight="1" x14ac:dyDescent="0.2">
      <c r="B1003" s="86" t="str">
        <f t="shared" si="92"/>
        <v/>
      </c>
      <c r="C1003" s="255"/>
      <c r="D1003" s="439"/>
      <c r="E1003" s="440"/>
      <c r="F1003" s="440"/>
      <c r="G1003" s="440"/>
      <c r="H1003" s="440"/>
      <c r="I1003" s="440"/>
      <c r="J1003" s="440"/>
      <c r="K1003" s="440"/>
      <c r="L1003" s="440"/>
      <c r="M1003" s="440"/>
      <c r="N1003" s="440"/>
      <c r="O1003" s="440"/>
      <c r="P1003" s="440"/>
      <c r="Q1003" s="441"/>
      <c r="R1003" s="442"/>
      <c r="S1003" s="443"/>
      <c r="T1003" s="443"/>
      <c r="U1003" s="443"/>
      <c r="V1003" s="443"/>
      <c r="W1003" s="443"/>
      <c r="X1003" s="443"/>
      <c r="Y1003" s="443"/>
      <c r="Z1003" s="443"/>
      <c r="AA1003" s="443"/>
      <c r="AB1003" s="415"/>
      <c r="AC1003" s="416"/>
      <c r="AD1003" s="416"/>
      <c r="AE1003" s="416"/>
      <c r="AF1003" s="417"/>
      <c r="AG1003" s="415"/>
      <c r="AH1003" s="416"/>
      <c r="AI1003" s="416"/>
      <c r="AJ1003" s="416"/>
      <c r="AK1003" s="417"/>
      <c r="AL1003" s="415"/>
      <c r="AM1003" s="416"/>
      <c r="AN1003" s="416"/>
      <c r="AO1003" s="416"/>
      <c r="AP1003" s="417"/>
      <c r="AQ1003" s="415"/>
      <c r="AR1003" s="416"/>
      <c r="AS1003" s="416"/>
      <c r="AT1003" s="416"/>
      <c r="AU1003" s="417"/>
      <c r="AV1003" s="424">
        <f t="shared" si="93"/>
        <v>0</v>
      </c>
      <c r="AW1003" s="425"/>
      <c r="AX1003" s="425"/>
      <c r="AY1003" s="425"/>
      <c r="AZ1003" s="426"/>
      <c r="DC1003" s="222"/>
      <c r="DD1003" s="491">
        <f>ROUND(Setup!$AP$6*AB1003,0)</f>
        <v>0</v>
      </c>
      <c r="DE1003" s="492"/>
      <c r="DF1003" s="492"/>
      <c r="DG1003" s="492"/>
      <c r="DH1003" s="493"/>
      <c r="DI1003" s="491">
        <f>ROUND(Setup!$AP$6*AG1003,0)</f>
        <v>0</v>
      </c>
      <c r="DJ1003" s="492"/>
      <c r="DK1003" s="492"/>
      <c r="DL1003" s="492"/>
      <c r="DM1003" s="493"/>
      <c r="DN1003" s="491">
        <f>ROUND(Setup!$AP$6*AL1003,0)</f>
        <v>0</v>
      </c>
      <c r="DO1003" s="492"/>
      <c r="DP1003" s="492"/>
      <c r="DQ1003" s="492"/>
      <c r="DR1003" s="493"/>
      <c r="DS1003" s="491">
        <f>ROUND(Setup!$AP$6*AQ1003,0)</f>
        <v>0</v>
      </c>
      <c r="DT1003" s="492"/>
      <c r="DU1003" s="492"/>
      <c r="DV1003" s="492"/>
      <c r="DW1003" s="493"/>
      <c r="DX1003" s="490">
        <f t="shared" si="94"/>
        <v>0</v>
      </c>
      <c r="DY1003" s="314"/>
      <c r="DZ1003" s="314"/>
      <c r="EA1003" s="314"/>
      <c r="EB1003" s="326"/>
      <c r="EC1003" s="222"/>
    </row>
    <row r="1004" spans="2:133" ht="15" customHeight="1" x14ac:dyDescent="0.2">
      <c r="B1004" s="86" t="str">
        <f t="shared" si="92"/>
        <v/>
      </c>
      <c r="C1004" s="255"/>
      <c r="D1004" s="439"/>
      <c r="E1004" s="440"/>
      <c r="F1004" s="440"/>
      <c r="G1004" s="440"/>
      <c r="H1004" s="440"/>
      <c r="I1004" s="440"/>
      <c r="J1004" s="440"/>
      <c r="K1004" s="440"/>
      <c r="L1004" s="440"/>
      <c r="M1004" s="440"/>
      <c r="N1004" s="440"/>
      <c r="O1004" s="440"/>
      <c r="P1004" s="440"/>
      <c r="Q1004" s="441"/>
      <c r="R1004" s="442"/>
      <c r="S1004" s="443"/>
      <c r="T1004" s="443"/>
      <c r="U1004" s="443"/>
      <c r="V1004" s="443"/>
      <c r="W1004" s="443"/>
      <c r="X1004" s="443"/>
      <c r="Y1004" s="443"/>
      <c r="Z1004" s="443"/>
      <c r="AA1004" s="443"/>
      <c r="AB1004" s="415"/>
      <c r="AC1004" s="416"/>
      <c r="AD1004" s="416"/>
      <c r="AE1004" s="416"/>
      <c r="AF1004" s="417"/>
      <c r="AG1004" s="415"/>
      <c r="AH1004" s="416"/>
      <c r="AI1004" s="416"/>
      <c r="AJ1004" s="416"/>
      <c r="AK1004" s="417"/>
      <c r="AL1004" s="415"/>
      <c r="AM1004" s="416"/>
      <c r="AN1004" s="416"/>
      <c r="AO1004" s="416"/>
      <c r="AP1004" s="417"/>
      <c r="AQ1004" s="415"/>
      <c r="AR1004" s="416"/>
      <c r="AS1004" s="416"/>
      <c r="AT1004" s="416"/>
      <c r="AU1004" s="417"/>
      <c r="AV1004" s="424">
        <f t="shared" si="93"/>
        <v>0</v>
      </c>
      <c r="AW1004" s="425"/>
      <c r="AX1004" s="425"/>
      <c r="AY1004" s="425"/>
      <c r="AZ1004" s="426"/>
      <c r="DC1004" s="222"/>
      <c r="DD1004" s="491">
        <f>ROUND(Setup!$AP$6*AB1004,0)</f>
        <v>0</v>
      </c>
      <c r="DE1004" s="492"/>
      <c r="DF1004" s="492"/>
      <c r="DG1004" s="492"/>
      <c r="DH1004" s="493"/>
      <c r="DI1004" s="491">
        <f>ROUND(Setup!$AP$6*AG1004,0)</f>
        <v>0</v>
      </c>
      <c r="DJ1004" s="492"/>
      <c r="DK1004" s="492"/>
      <c r="DL1004" s="492"/>
      <c r="DM1004" s="493"/>
      <c r="DN1004" s="491">
        <f>ROUND(Setup!$AP$6*AL1004,0)</f>
        <v>0</v>
      </c>
      <c r="DO1004" s="492"/>
      <c r="DP1004" s="492"/>
      <c r="DQ1004" s="492"/>
      <c r="DR1004" s="493"/>
      <c r="DS1004" s="491">
        <f>ROUND(Setup!$AP$6*AQ1004,0)</f>
        <v>0</v>
      </c>
      <c r="DT1004" s="492"/>
      <c r="DU1004" s="492"/>
      <c r="DV1004" s="492"/>
      <c r="DW1004" s="493"/>
      <c r="DX1004" s="490">
        <f t="shared" si="94"/>
        <v>0</v>
      </c>
      <c r="DY1004" s="314"/>
      <c r="DZ1004" s="314"/>
      <c r="EA1004" s="314"/>
      <c r="EB1004" s="326"/>
      <c r="EC1004" s="222"/>
    </row>
    <row r="1005" spans="2:133" ht="15" customHeight="1" x14ac:dyDescent="0.2">
      <c r="B1005" s="86" t="str">
        <f t="shared" si="92"/>
        <v/>
      </c>
      <c r="C1005" s="255"/>
      <c r="D1005" s="439"/>
      <c r="E1005" s="440"/>
      <c r="F1005" s="440"/>
      <c r="G1005" s="440"/>
      <c r="H1005" s="440"/>
      <c r="I1005" s="440"/>
      <c r="J1005" s="440"/>
      <c r="K1005" s="440"/>
      <c r="L1005" s="440"/>
      <c r="M1005" s="440"/>
      <c r="N1005" s="440"/>
      <c r="O1005" s="440"/>
      <c r="P1005" s="440"/>
      <c r="Q1005" s="441"/>
      <c r="R1005" s="442"/>
      <c r="S1005" s="443"/>
      <c r="T1005" s="443"/>
      <c r="U1005" s="443"/>
      <c r="V1005" s="443"/>
      <c r="W1005" s="443"/>
      <c r="X1005" s="443"/>
      <c r="Y1005" s="443"/>
      <c r="Z1005" s="443"/>
      <c r="AA1005" s="443"/>
      <c r="AB1005" s="415"/>
      <c r="AC1005" s="416"/>
      <c r="AD1005" s="416"/>
      <c r="AE1005" s="416"/>
      <c r="AF1005" s="417"/>
      <c r="AG1005" s="415"/>
      <c r="AH1005" s="416"/>
      <c r="AI1005" s="416"/>
      <c r="AJ1005" s="416"/>
      <c r="AK1005" s="417"/>
      <c r="AL1005" s="415"/>
      <c r="AM1005" s="416"/>
      <c r="AN1005" s="416"/>
      <c r="AO1005" s="416"/>
      <c r="AP1005" s="417"/>
      <c r="AQ1005" s="415"/>
      <c r="AR1005" s="416"/>
      <c r="AS1005" s="416"/>
      <c r="AT1005" s="416"/>
      <c r="AU1005" s="417"/>
      <c r="AV1005" s="424">
        <f t="shared" si="93"/>
        <v>0</v>
      </c>
      <c r="AW1005" s="425"/>
      <c r="AX1005" s="425"/>
      <c r="AY1005" s="425"/>
      <c r="AZ1005" s="426"/>
      <c r="DC1005" s="222"/>
      <c r="DD1005" s="491">
        <f>ROUND(Setup!$AP$6*AB1005,0)</f>
        <v>0</v>
      </c>
      <c r="DE1005" s="492"/>
      <c r="DF1005" s="492"/>
      <c r="DG1005" s="492"/>
      <c r="DH1005" s="493"/>
      <c r="DI1005" s="491">
        <f>ROUND(Setup!$AP$6*AG1005,0)</f>
        <v>0</v>
      </c>
      <c r="DJ1005" s="492"/>
      <c r="DK1005" s="492"/>
      <c r="DL1005" s="492"/>
      <c r="DM1005" s="493"/>
      <c r="DN1005" s="491">
        <f>ROUND(Setup!$AP$6*AL1005,0)</f>
        <v>0</v>
      </c>
      <c r="DO1005" s="492"/>
      <c r="DP1005" s="492"/>
      <c r="DQ1005" s="492"/>
      <c r="DR1005" s="493"/>
      <c r="DS1005" s="491">
        <f>ROUND(Setup!$AP$6*AQ1005,0)</f>
        <v>0</v>
      </c>
      <c r="DT1005" s="492"/>
      <c r="DU1005" s="492"/>
      <c r="DV1005" s="492"/>
      <c r="DW1005" s="493"/>
      <c r="DX1005" s="490">
        <f t="shared" si="94"/>
        <v>0</v>
      </c>
      <c r="DY1005" s="314"/>
      <c r="DZ1005" s="314"/>
      <c r="EA1005" s="314"/>
      <c r="EB1005" s="326"/>
      <c r="EC1005" s="222"/>
    </row>
    <row r="1006" spans="2:133" ht="15" customHeight="1" x14ac:dyDescent="0.2">
      <c r="B1006" s="86" t="str">
        <f t="shared" si="92"/>
        <v/>
      </c>
      <c r="C1006" s="255"/>
      <c r="D1006" s="439"/>
      <c r="E1006" s="440"/>
      <c r="F1006" s="440"/>
      <c r="G1006" s="440"/>
      <c r="H1006" s="440"/>
      <c r="I1006" s="440"/>
      <c r="J1006" s="440"/>
      <c r="K1006" s="440"/>
      <c r="L1006" s="440"/>
      <c r="M1006" s="440"/>
      <c r="N1006" s="440"/>
      <c r="O1006" s="440"/>
      <c r="P1006" s="440"/>
      <c r="Q1006" s="441"/>
      <c r="R1006" s="442"/>
      <c r="S1006" s="443"/>
      <c r="T1006" s="443"/>
      <c r="U1006" s="443"/>
      <c r="V1006" s="443"/>
      <c r="W1006" s="443"/>
      <c r="X1006" s="443"/>
      <c r="Y1006" s="443"/>
      <c r="Z1006" s="443"/>
      <c r="AA1006" s="443"/>
      <c r="AB1006" s="415"/>
      <c r="AC1006" s="416"/>
      <c r="AD1006" s="416"/>
      <c r="AE1006" s="416"/>
      <c r="AF1006" s="417"/>
      <c r="AG1006" s="415"/>
      <c r="AH1006" s="416"/>
      <c r="AI1006" s="416"/>
      <c r="AJ1006" s="416"/>
      <c r="AK1006" s="417"/>
      <c r="AL1006" s="415"/>
      <c r="AM1006" s="416"/>
      <c r="AN1006" s="416"/>
      <c r="AO1006" s="416"/>
      <c r="AP1006" s="417"/>
      <c r="AQ1006" s="415"/>
      <c r="AR1006" s="416"/>
      <c r="AS1006" s="416"/>
      <c r="AT1006" s="416"/>
      <c r="AU1006" s="417"/>
      <c r="AV1006" s="424">
        <f t="shared" si="93"/>
        <v>0</v>
      </c>
      <c r="AW1006" s="425"/>
      <c r="AX1006" s="425"/>
      <c r="AY1006" s="425"/>
      <c r="AZ1006" s="426"/>
      <c r="DC1006" s="222"/>
      <c r="DD1006" s="491">
        <f>ROUND(Setup!$AP$6*AB1006,0)</f>
        <v>0</v>
      </c>
      <c r="DE1006" s="492"/>
      <c r="DF1006" s="492"/>
      <c r="DG1006" s="492"/>
      <c r="DH1006" s="493"/>
      <c r="DI1006" s="491">
        <f>ROUND(Setup!$AP$6*AG1006,0)</f>
        <v>0</v>
      </c>
      <c r="DJ1006" s="492"/>
      <c r="DK1006" s="492"/>
      <c r="DL1006" s="492"/>
      <c r="DM1006" s="493"/>
      <c r="DN1006" s="491">
        <f>ROUND(Setup!$AP$6*AL1006,0)</f>
        <v>0</v>
      </c>
      <c r="DO1006" s="492"/>
      <c r="DP1006" s="492"/>
      <c r="DQ1006" s="492"/>
      <c r="DR1006" s="493"/>
      <c r="DS1006" s="491">
        <f>ROUND(Setup!$AP$6*AQ1006,0)</f>
        <v>0</v>
      </c>
      <c r="DT1006" s="492"/>
      <c r="DU1006" s="492"/>
      <c r="DV1006" s="492"/>
      <c r="DW1006" s="493"/>
      <c r="DX1006" s="490">
        <f t="shared" si="94"/>
        <v>0</v>
      </c>
      <c r="DY1006" s="314"/>
      <c r="DZ1006" s="314"/>
      <c r="EA1006" s="314"/>
      <c r="EB1006" s="326"/>
      <c r="EC1006" s="222"/>
    </row>
    <row r="1007" spans="2:133" ht="15" customHeight="1" x14ac:dyDescent="0.2">
      <c r="B1007" s="86" t="str">
        <f t="shared" si="92"/>
        <v/>
      </c>
      <c r="C1007" s="255"/>
      <c r="D1007" s="439"/>
      <c r="E1007" s="440"/>
      <c r="F1007" s="440"/>
      <c r="G1007" s="440"/>
      <c r="H1007" s="440"/>
      <c r="I1007" s="440"/>
      <c r="J1007" s="440"/>
      <c r="K1007" s="440"/>
      <c r="L1007" s="440"/>
      <c r="M1007" s="440"/>
      <c r="N1007" s="440"/>
      <c r="O1007" s="440"/>
      <c r="P1007" s="440"/>
      <c r="Q1007" s="441"/>
      <c r="R1007" s="442"/>
      <c r="S1007" s="443"/>
      <c r="T1007" s="443"/>
      <c r="U1007" s="443"/>
      <c r="V1007" s="443"/>
      <c r="W1007" s="443"/>
      <c r="X1007" s="443"/>
      <c r="Y1007" s="443"/>
      <c r="Z1007" s="443"/>
      <c r="AA1007" s="443"/>
      <c r="AB1007" s="415"/>
      <c r="AC1007" s="416"/>
      <c r="AD1007" s="416"/>
      <c r="AE1007" s="416"/>
      <c r="AF1007" s="417"/>
      <c r="AG1007" s="415"/>
      <c r="AH1007" s="416"/>
      <c r="AI1007" s="416"/>
      <c r="AJ1007" s="416"/>
      <c r="AK1007" s="417"/>
      <c r="AL1007" s="415"/>
      <c r="AM1007" s="416"/>
      <c r="AN1007" s="416"/>
      <c r="AO1007" s="416"/>
      <c r="AP1007" s="417"/>
      <c r="AQ1007" s="415"/>
      <c r="AR1007" s="416"/>
      <c r="AS1007" s="416"/>
      <c r="AT1007" s="416"/>
      <c r="AU1007" s="417"/>
      <c r="AV1007" s="424">
        <f t="shared" si="93"/>
        <v>0</v>
      </c>
      <c r="AW1007" s="425"/>
      <c r="AX1007" s="425"/>
      <c r="AY1007" s="425"/>
      <c r="AZ1007" s="426"/>
      <c r="DC1007" s="222"/>
      <c r="DD1007" s="491">
        <f>ROUND(Setup!$AP$6*AB1007,0)</f>
        <v>0</v>
      </c>
      <c r="DE1007" s="492"/>
      <c r="DF1007" s="492"/>
      <c r="DG1007" s="492"/>
      <c r="DH1007" s="493"/>
      <c r="DI1007" s="491">
        <f>ROUND(Setup!$AP$6*AG1007,0)</f>
        <v>0</v>
      </c>
      <c r="DJ1007" s="492"/>
      <c r="DK1007" s="492"/>
      <c r="DL1007" s="492"/>
      <c r="DM1007" s="493"/>
      <c r="DN1007" s="491">
        <f>ROUND(Setup!$AP$6*AL1007,0)</f>
        <v>0</v>
      </c>
      <c r="DO1007" s="492"/>
      <c r="DP1007" s="492"/>
      <c r="DQ1007" s="492"/>
      <c r="DR1007" s="493"/>
      <c r="DS1007" s="491">
        <f>ROUND(Setup!$AP$6*AQ1007,0)</f>
        <v>0</v>
      </c>
      <c r="DT1007" s="492"/>
      <c r="DU1007" s="492"/>
      <c r="DV1007" s="492"/>
      <c r="DW1007" s="493"/>
      <c r="DX1007" s="490">
        <f t="shared" si="94"/>
        <v>0</v>
      </c>
      <c r="DY1007" s="314"/>
      <c r="DZ1007" s="314"/>
      <c r="EA1007" s="314"/>
      <c r="EB1007" s="326"/>
      <c r="EC1007" s="222"/>
    </row>
    <row r="1008" spans="2:133" ht="15" customHeight="1" x14ac:dyDescent="0.2">
      <c r="B1008" s="86" t="str">
        <f t="shared" si="92"/>
        <v/>
      </c>
      <c r="C1008" s="255"/>
      <c r="D1008" s="439"/>
      <c r="E1008" s="440"/>
      <c r="F1008" s="440"/>
      <c r="G1008" s="440"/>
      <c r="H1008" s="440"/>
      <c r="I1008" s="440"/>
      <c r="J1008" s="440"/>
      <c r="K1008" s="440"/>
      <c r="L1008" s="440"/>
      <c r="M1008" s="440"/>
      <c r="N1008" s="440"/>
      <c r="O1008" s="440"/>
      <c r="P1008" s="440"/>
      <c r="Q1008" s="441"/>
      <c r="R1008" s="442"/>
      <c r="S1008" s="443"/>
      <c r="T1008" s="443"/>
      <c r="U1008" s="443"/>
      <c r="V1008" s="443"/>
      <c r="W1008" s="443"/>
      <c r="X1008" s="443"/>
      <c r="Y1008" s="443"/>
      <c r="Z1008" s="443"/>
      <c r="AA1008" s="443"/>
      <c r="AB1008" s="415"/>
      <c r="AC1008" s="416"/>
      <c r="AD1008" s="416"/>
      <c r="AE1008" s="416"/>
      <c r="AF1008" s="417"/>
      <c r="AG1008" s="415"/>
      <c r="AH1008" s="416"/>
      <c r="AI1008" s="416"/>
      <c r="AJ1008" s="416"/>
      <c r="AK1008" s="417"/>
      <c r="AL1008" s="415"/>
      <c r="AM1008" s="416"/>
      <c r="AN1008" s="416"/>
      <c r="AO1008" s="416"/>
      <c r="AP1008" s="417"/>
      <c r="AQ1008" s="415"/>
      <c r="AR1008" s="416"/>
      <c r="AS1008" s="416"/>
      <c r="AT1008" s="416"/>
      <c r="AU1008" s="417"/>
      <c r="AV1008" s="424">
        <f t="shared" si="93"/>
        <v>0</v>
      </c>
      <c r="AW1008" s="425"/>
      <c r="AX1008" s="425"/>
      <c r="AY1008" s="425"/>
      <c r="AZ1008" s="426"/>
      <c r="DC1008" s="222"/>
      <c r="DD1008" s="491">
        <f>ROUND(Setup!$AP$6*AB1008,0)</f>
        <v>0</v>
      </c>
      <c r="DE1008" s="492"/>
      <c r="DF1008" s="492"/>
      <c r="DG1008" s="492"/>
      <c r="DH1008" s="493"/>
      <c r="DI1008" s="491">
        <f>ROUND(Setup!$AP$6*AG1008,0)</f>
        <v>0</v>
      </c>
      <c r="DJ1008" s="492"/>
      <c r="DK1008" s="492"/>
      <c r="DL1008" s="492"/>
      <c r="DM1008" s="493"/>
      <c r="DN1008" s="491">
        <f>ROUND(Setup!$AP$6*AL1008,0)</f>
        <v>0</v>
      </c>
      <c r="DO1008" s="492"/>
      <c r="DP1008" s="492"/>
      <c r="DQ1008" s="492"/>
      <c r="DR1008" s="493"/>
      <c r="DS1008" s="491">
        <f>ROUND(Setup!$AP$6*AQ1008,0)</f>
        <v>0</v>
      </c>
      <c r="DT1008" s="492"/>
      <c r="DU1008" s="492"/>
      <c r="DV1008" s="492"/>
      <c r="DW1008" s="493"/>
      <c r="DX1008" s="490">
        <f t="shared" si="94"/>
        <v>0</v>
      </c>
      <c r="DY1008" s="314"/>
      <c r="DZ1008" s="314"/>
      <c r="EA1008" s="314"/>
      <c r="EB1008" s="326"/>
      <c r="EC1008" s="222"/>
    </row>
    <row r="1009" spans="2:133" ht="15" customHeight="1" x14ac:dyDescent="0.2">
      <c r="B1009" s="86" t="str">
        <f t="shared" si="92"/>
        <v/>
      </c>
      <c r="C1009" s="255"/>
      <c r="D1009" s="439"/>
      <c r="E1009" s="440"/>
      <c r="F1009" s="440"/>
      <c r="G1009" s="440"/>
      <c r="H1009" s="440"/>
      <c r="I1009" s="440"/>
      <c r="J1009" s="440"/>
      <c r="K1009" s="440"/>
      <c r="L1009" s="440"/>
      <c r="M1009" s="440"/>
      <c r="N1009" s="440"/>
      <c r="O1009" s="440"/>
      <c r="P1009" s="440"/>
      <c r="Q1009" s="441"/>
      <c r="R1009" s="442"/>
      <c r="S1009" s="443"/>
      <c r="T1009" s="443"/>
      <c r="U1009" s="443"/>
      <c r="V1009" s="443"/>
      <c r="W1009" s="443"/>
      <c r="X1009" s="443"/>
      <c r="Y1009" s="443"/>
      <c r="Z1009" s="443"/>
      <c r="AA1009" s="443"/>
      <c r="AB1009" s="415"/>
      <c r="AC1009" s="416"/>
      <c r="AD1009" s="416"/>
      <c r="AE1009" s="416"/>
      <c r="AF1009" s="417"/>
      <c r="AG1009" s="415"/>
      <c r="AH1009" s="416"/>
      <c r="AI1009" s="416"/>
      <c r="AJ1009" s="416"/>
      <c r="AK1009" s="417"/>
      <c r="AL1009" s="415"/>
      <c r="AM1009" s="416"/>
      <c r="AN1009" s="416"/>
      <c r="AO1009" s="416"/>
      <c r="AP1009" s="417"/>
      <c r="AQ1009" s="415"/>
      <c r="AR1009" s="416"/>
      <c r="AS1009" s="416"/>
      <c r="AT1009" s="416"/>
      <c r="AU1009" s="417"/>
      <c r="AV1009" s="424">
        <f t="shared" si="93"/>
        <v>0</v>
      </c>
      <c r="AW1009" s="425"/>
      <c r="AX1009" s="425"/>
      <c r="AY1009" s="425"/>
      <c r="AZ1009" s="426"/>
      <c r="DC1009" s="222"/>
      <c r="DD1009" s="491">
        <f>ROUND(Setup!$AP$6*AB1009,0)</f>
        <v>0</v>
      </c>
      <c r="DE1009" s="492"/>
      <c r="DF1009" s="492"/>
      <c r="DG1009" s="492"/>
      <c r="DH1009" s="493"/>
      <c r="DI1009" s="491">
        <f>ROUND(Setup!$AP$6*AG1009,0)</f>
        <v>0</v>
      </c>
      <c r="DJ1009" s="492"/>
      <c r="DK1009" s="492"/>
      <c r="DL1009" s="492"/>
      <c r="DM1009" s="493"/>
      <c r="DN1009" s="491">
        <f>ROUND(Setup!$AP$6*AL1009,0)</f>
        <v>0</v>
      </c>
      <c r="DO1009" s="492"/>
      <c r="DP1009" s="492"/>
      <c r="DQ1009" s="492"/>
      <c r="DR1009" s="493"/>
      <c r="DS1009" s="491">
        <f>ROUND(Setup!$AP$6*AQ1009,0)</f>
        <v>0</v>
      </c>
      <c r="DT1009" s="492"/>
      <c r="DU1009" s="492"/>
      <c r="DV1009" s="492"/>
      <c r="DW1009" s="493"/>
      <c r="DX1009" s="490">
        <f t="shared" si="94"/>
        <v>0</v>
      </c>
      <c r="DY1009" s="314"/>
      <c r="DZ1009" s="314"/>
      <c r="EA1009" s="314"/>
      <c r="EB1009" s="326"/>
      <c r="EC1009" s="222"/>
    </row>
    <row r="1010" spans="2:133" ht="15" customHeight="1" x14ac:dyDescent="0.2">
      <c r="B1010" s="86" t="str">
        <f t="shared" si="92"/>
        <v/>
      </c>
      <c r="C1010" s="255"/>
      <c r="D1010" s="439"/>
      <c r="E1010" s="440"/>
      <c r="F1010" s="440"/>
      <c r="G1010" s="440"/>
      <c r="H1010" s="440"/>
      <c r="I1010" s="440"/>
      <c r="J1010" s="440"/>
      <c r="K1010" s="440"/>
      <c r="L1010" s="440"/>
      <c r="M1010" s="440"/>
      <c r="N1010" s="440"/>
      <c r="O1010" s="440"/>
      <c r="P1010" s="440"/>
      <c r="Q1010" s="441"/>
      <c r="R1010" s="442"/>
      <c r="S1010" s="443"/>
      <c r="T1010" s="443"/>
      <c r="U1010" s="443"/>
      <c r="V1010" s="443"/>
      <c r="W1010" s="443"/>
      <c r="X1010" s="443"/>
      <c r="Y1010" s="443"/>
      <c r="Z1010" s="443"/>
      <c r="AA1010" s="443"/>
      <c r="AB1010" s="415"/>
      <c r="AC1010" s="416"/>
      <c r="AD1010" s="416"/>
      <c r="AE1010" s="416"/>
      <c r="AF1010" s="417"/>
      <c r="AG1010" s="415"/>
      <c r="AH1010" s="416"/>
      <c r="AI1010" s="416"/>
      <c r="AJ1010" s="416"/>
      <c r="AK1010" s="417"/>
      <c r="AL1010" s="415"/>
      <c r="AM1010" s="416"/>
      <c r="AN1010" s="416"/>
      <c r="AO1010" s="416"/>
      <c r="AP1010" s="417"/>
      <c r="AQ1010" s="415"/>
      <c r="AR1010" s="416"/>
      <c r="AS1010" s="416"/>
      <c r="AT1010" s="416"/>
      <c r="AU1010" s="417"/>
      <c r="AV1010" s="424">
        <f t="shared" si="93"/>
        <v>0</v>
      </c>
      <c r="AW1010" s="425"/>
      <c r="AX1010" s="425"/>
      <c r="AY1010" s="425"/>
      <c r="AZ1010" s="426"/>
      <c r="DC1010" s="222"/>
      <c r="DD1010" s="491">
        <f>ROUND(Setup!$AP$6*AB1010,0)</f>
        <v>0</v>
      </c>
      <c r="DE1010" s="492"/>
      <c r="DF1010" s="492"/>
      <c r="DG1010" s="492"/>
      <c r="DH1010" s="493"/>
      <c r="DI1010" s="491">
        <f>ROUND(Setup!$AP$6*AG1010,0)</f>
        <v>0</v>
      </c>
      <c r="DJ1010" s="492"/>
      <c r="DK1010" s="492"/>
      <c r="DL1010" s="492"/>
      <c r="DM1010" s="493"/>
      <c r="DN1010" s="491">
        <f>ROUND(Setup!$AP$6*AL1010,0)</f>
        <v>0</v>
      </c>
      <c r="DO1010" s="492"/>
      <c r="DP1010" s="492"/>
      <c r="DQ1010" s="492"/>
      <c r="DR1010" s="493"/>
      <c r="DS1010" s="491">
        <f>ROUND(Setup!$AP$6*AQ1010,0)</f>
        <v>0</v>
      </c>
      <c r="DT1010" s="492"/>
      <c r="DU1010" s="492"/>
      <c r="DV1010" s="492"/>
      <c r="DW1010" s="493"/>
      <c r="DX1010" s="490">
        <f t="shared" si="94"/>
        <v>0</v>
      </c>
      <c r="DY1010" s="314"/>
      <c r="DZ1010" s="314"/>
      <c r="EA1010" s="314"/>
      <c r="EB1010" s="326"/>
      <c r="EC1010" s="222"/>
    </row>
    <row r="1011" spans="2:133" ht="15" customHeight="1" x14ac:dyDescent="0.2">
      <c r="B1011" s="86" t="str">
        <f t="shared" si="92"/>
        <v/>
      </c>
      <c r="C1011" s="255"/>
      <c r="D1011" s="439"/>
      <c r="E1011" s="440"/>
      <c r="F1011" s="440"/>
      <c r="G1011" s="440"/>
      <c r="H1011" s="440"/>
      <c r="I1011" s="440"/>
      <c r="J1011" s="440"/>
      <c r="K1011" s="440"/>
      <c r="L1011" s="440"/>
      <c r="M1011" s="440"/>
      <c r="N1011" s="440"/>
      <c r="O1011" s="440"/>
      <c r="P1011" s="440"/>
      <c r="Q1011" s="441"/>
      <c r="R1011" s="442"/>
      <c r="S1011" s="443"/>
      <c r="T1011" s="443"/>
      <c r="U1011" s="443"/>
      <c r="V1011" s="443"/>
      <c r="W1011" s="443"/>
      <c r="X1011" s="443"/>
      <c r="Y1011" s="443"/>
      <c r="Z1011" s="443"/>
      <c r="AA1011" s="443"/>
      <c r="AB1011" s="415"/>
      <c r="AC1011" s="416"/>
      <c r="AD1011" s="416"/>
      <c r="AE1011" s="416"/>
      <c r="AF1011" s="417"/>
      <c r="AG1011" s="415"/>
      <c r="AH1011" s="416"/>
      <c r="AI1011" s="416"/>
      <c r="AJ1011" s="416"/>
      <c r="AK1011" s="417"/>
      <c r="AL1011" s="415"/>
      <c r="AM1011" s="416"/>
      <c r="AN1011" s="416"/>
      <c r="AO1011" s="416"/>
      <c r="AP1011" s="417"/>
      <c r="AQ1011" s="415"/>
      <c r="AR1011" s="416"/>
      <c r="AS1011" s="416"/>
      <c r="AT1011" s="416"/>
      <c r="AU1011" s="417"/>
      <c r="AV1011" s="424">
        <f t="shared" si="93"/>
        <v>0</v>
      </c>
      <c r="AW1011" s="425"/>
      <c r="AX1011" s="425"/>
      <c r="AY1011" s="425"/>
      <c r="AZ1011" s="426"/>
      <c r="DC1011" s="222"/>
      <c r="DD1011" s="491">
        <f>ROUND(Setup!$AP$6*AB1011,0)</f>
        <v>0</v>
      </c>
      <c r="DE1011" s="492"/>
      <c r="DF1011" s="492"/>
      <c r="DG1011" s="492"/>
      <c r="DH1011" s="493"/>
      <c r="DI1011" s="491">
        <f>ROUND(Setup!$AP$6*AG1011,0)</f>
        <v>0</v>
      </c>
      <c r="DJ1011" s="492"/>
      <c r="DK1011" s="492"/>
      <c r="DL1011" s="492"/>
      <c r="DM1011" s="493"/>
      <c r="DN1011" s="491">
        <f>ROUND(Setup!$AP$6*AL1011,0)</f>
        <v>0</v>
      </c>
      <c r="DO1011" s="492"/>
      <c r="DP1011" s="492"/>
      <c r="DQ1011" s="492"/>
      <c r="DR1011" s="493"/>
      <c r="DS1011" s="491">
        <f>ROUND(Setup!$AP$6*AQ1011,0)</f>
        <v>0</v>
      </c>
      <c r="DT1011" s="492"/>
      <c r="DU1011" s="492"/>
      <c r="DV1011" s="492"/>
      <c r="DW1011" s="493"/>
      <c r="DX1011" s="490">
        <f t="shared" si="94"/>
        <v>0</v>
      </c>
      <c r="DY1011" s="314"/>
      <c r="DZ1011" s="314"/>
      <c r="EA1011" s="314"/>
      <c r="EB1011" s="326"/>
      <c r="EC1011" s="222"/>
    </row>
    <row r="1012" spans="2:133" ht="15" customHeight="1" x14ac:dyDescent="0.2">
      <c r="B1012" s="86" t="str">
        <f t="shared" si="92"/>
        <v/>
      </c>
      <c r="C1012" s="255"/>
      <c r="D1012" s="439"/>
      <c r="E1012" s="440"/>
      <c r="F1012" s="440"/>
      <c r="G1012" s="440"/>
      <c r="H1012" s="440"/>
      <c r="I1012" s="440"/>
      <c r="J1012" s="440"/>
      <c r="K1012" s="440"/>
      <c r="L1012" s="440"/>
      <c r="M1012" s="440"/>
      <c r="N1012" s="440"/>
      <c r="O1012" s="440"/>
      <c r="P1012" s="440"/>
      <c r="Q1012" s="441"/>
      <c r="R1012" s="442"/>
      <c r="S1012" s="443"/>
      <c r="T1012" s="443"/>
      <c r="U1012" s="443"/>
      <c r="V1012" s="443"/>
      <c r="W1012" s="443"/>
      <c r="X1012" s="443"/>
      <c r="Y1012" s="443"/>
      <c r="Z1012" s="443"/>
      <c r="AA1012" s="443"/>
      <c r="AB1012" s="415"/>
      <c r="AC1012" s="416"/>
      <c r="AD1012" s="416"/>
      <c r="AE1012" s="416"/>
      <c r="AF1012" s="417"/>
      <c r="AG1012" s="415"/>
      <c r="AH1012" s="416"/>
      <c r="AI1012" s="416"/>
      <c r="AJ1012" s="416"/>
      <c r="AK1012" s="417"/>
      <c r="AL1012" s="415"/>
      <c r="AM1012" s="416"/>
      <c r="AN1012" s="416"/>
      <c r="AO1012" s="416"/>
      <c r="AP1012" s="417"/>
      <c r="AQ1012" s="415"/>
      <c r="AR1012" s="416"/>
      <c r="AS1012" s="416"/>
      <c r="AT1012" s="416"/>
      <c r="AU1012" s="417"/>
      <c r="AV1012" s="424">
        <f t="shared" si="93"/>
        <v>0</v>
      </c>
      <c r="AW1012" s="425"/>
      <c r="AX1012" s="425"/>
      <c r="AY1012" s="425"/>
      <c r="AZ1012" s="426"/>
      <c r="DC1012" s="222"/>
      <c r="DD1012" s="491">
        <f>ROUND(Setup!$AP$6*AB1012,0)</f>
        <v>0</v>
      </c>
      <c r="DE1012" s="492"/>
      <c r="DF1012" s="492"/>
      <c r="DG1012" s="492"/>
      <c r="DH1012" s="493"/>
      <c r="DI1012" s="491">
        <f>ROUND(Setup!$AP$6*AG1012,0)</f>
        <v>0</v>
      </c>
      <c r="DJ1012" s="492"/>
      <c r="DK1012" s="492"/>
      <c r="DL1012" s="492"/>
      <c r="DM1012" s="493"/>
      <c r="DN1012" s="491">
        <f>ROUND(Setup!$AP$6*AL1012,0)</f>
        <v>0</v>
      </c>
      <c r="DO1012" s="492"/>
      <c r="DP1012" s="492"/>
      <c r="DQ1012" s="492"/>
      <c r="DR1012" s="493"/>
      <c r="DS1012" s="491">
        <f>ROUND(Setup!$AP$6*AQ1012,0)</f>
        <v>0</v>
      </c>
      <c r="DT1012" s="492"/>
      <c r="DU1012" s="492"/>
      <c r="DV1012" s="492"/>
      <c r="DW1012" s="493"/>
      <c r="DX1012" s="490">
        <f t="shared" si="94"/>
        <v>0</v>
      </c>
      <c r="DY1012" s="314"/>
      <c r="DZ1012" s="314"/>
      <c r="EA1012" s="314"/>
      <c r="EB1012" s="326"/>
      <c r="EC1012" s="222"/>
    </row>
    <row r="1013" spans="2:133" ht="15" customHeight="1" x14ac:dyDescent="0.2">
      <c r="B1013" s="86" t="str">
        <f t="shared" si="92"/>
        <v/>
      </c>
      <c r="C1013" s="255"/>
      <c r="D1013" s="439"/>
      <c r="E1013" s="440"/>
      <c r="F1013" s="440"/>
      <c r="G1013" s="440"/>
      <c r="H1013" s="440"/>
      <c r="I1013" s="440"/>
      <c r="J1013" s="440"/>
      <c r="K1013" s="440"/>
      <c r="L1013" s="440"/>
      <c r="M1013" s="440"/>
      <c r="N1013" s="440"/>
      <c r="O1013" s="440"/>
      <c r="P1013" s="440"/>
      <c r="Q1013" s="441"/>
      <c r="R1013" s="442"/>
      <c r="S1013" s="443"/>
      <c r="T1013" s="443"/>
      <c r="U1013" s="443"/>
      <c r="V1013" s="443"/>
      <c r="W1013" s="443"/>
      <c r="X1013" s="443"/>
      <c r="Y1013" s="443"/>
      <c r="Z1013" s="443"/>
      <c r="AA1013" s="443"/>
      <c r="AB1013" s="415"/>
      <c r="AC1013" s="416"/>
      <c r="AD1013" s="416"/>
      <c r="AE1013" s="416"/>
      <c r="AF1013" s="417"/>
      <c r="AG1013" s="415"/>
      <c r="AH1013" s="416"/>
      <c r="AI1013" s="416"/>
      <c r="AJ1013" s="416"/>
      <c r="AK1013" s="417"/>
      <c r="AL1013" s="415"/>
      <c r="AM1013" s="416"/>
      <c r="AN1013" s="416"/>
      <c r="AO1013" s="416"/>
      <c r="AP1013" s="417"/>
      <c r="AQ1013" s="415"/>
      <c r="AR1013" s="416"/>
      <c r="AS1013" s="416"/>
      <c r="AT1013" s="416"/>
      <c r="AU1013" s="417"/>
      <c r="AV1013" s="424">
        <f t="shared" si="93"/>
        <v>0</v>
      </c>
      <c r="AW1013" s="425"/>
      <c r="AX1013" s="425"/>
      <c r="AY1013" s="425"/>
      <c r="AZ1013" s="426"/>
      <c r="DC1013" s="222"/>
      <c r="DD1013" s="491">
        <f>ROUND(Setup!$AP$6*AB1013,0)</f>
        <v>0</v>
      </c>
      <c r="DE1013" s="492"/>
      <c r="DF1013" s="492"/>
      <c r="DG1013" s="492"/>
      <c r="DH1013" s="493"/>
      <c r="DI1013" s="491">
        <f>ROUND(Setup!$AP$6*AG1013,0)</f>
        <v>0</v>
      </c>
      <c r="DJ1013" s="492"/>
      <c r="DK1013" s="492"/>
      <c r="DL1013" s="492"/>
      <c r="DM1013" s="493"/>
      <c r="DN1013" s="491">
        <f>ROUND(Setup!$AP$6*AL1013,0)</f>
        <v>0</v>
      </c>
      <c r="DO1013" s="492"/>
      <c r="DP1013" s="492"/>
      <c r="DQ1013" s="492"/>
      <c r="DR1013" s="493"/>
      <c r="DS1013" s="491">
        <f>ROUND(Setup!$AP$6*AQ1013,0)</f>
        <v>0</v>
      </c>
      <c r="DT1013" s="492"/>
      <c r="DU1013" s="492"/>
      <c r="DV1013" s="492"/>
      <c r="DW1013" s="493"/>
      <c r="DX1013" s="490">
        <f t="shared" si="94"/>
        <v>0</v>
      </c>
      <c r="DY1013" s="314"/>
      <c r="DZ1013" s="314"/>
      <c r="EA1013" s="314"/>
      <c r="EB1013" s="326"/>
      <c r="EC1013" s="222"/>
    </row>
    <row r="1014" spans="2:133" ht="15" customHeight="1" x14ac:dyDescent="0.2">
      <c r="B1014" s="86" t="str">
        <f t="shared" si="92"/>
        <v/>
      </c>
      <c r="C1014" s="255"/>
      <c r="D1014" s="439"/>
      <c r="E1014" s="440"/>
      <c r="F1014" s="440"/>
      <c r="G1014" s="440"/>
      <c r="H1014" s="440"/>
      <c r="I1014" s="440"/>
      <c r="J1014" s="440"/>
      <c r="K1014" s="440"/>
      <c r="L1014" s="440"/>
      <c r="M1014" s="440"/>
      <c r="N1014" s="440"/>
      <c r="O1014" s="440"/>
      <c r="P1014" s="440"/>
      <c r="Q1014" s="441"/>
      <c r="R1014" s="442"/>
      <c r="S1014" s="443"/>
      <c r="T1014" s="443"/>
      <c r="U1014" s="443"/>
      <c r="V1014" s="443"/>
      <c r="W1014" s="443"/>
      <c r="X1014" s="443"/>
      <c r="Y1014" s="443"/>
      <c r="Z1014" s="443"/>
      <c r="AA1014" s="443"/>
      <c r="AB1014" s="415"/>
      <c r="AC1014" s="416"/>
      <c r="AD1014" s="416"/>
      <c r="AE1014" s="416"/>
      <c r="AF1014" s="417"/>
      <c r="AG1014" s="415"/>
      <c r="AH1014" s="416"/>
      <c r="AI1014" s="416"/>
      <c r="AJ1014" s="416"/>
      <c r="AK1014" s="417"/>
      <c r="AL1014" s="415"/>
      <c r="AM1014" s="416"/>
      <c r="AN1014" s="416"/>
      <c r="AO1014" s="416"/>
      <c r="AP1014" s="417"/>
      <c r="AQ1014" s="415"/>
      <c r="AR1014" s="416"/>
      <c r="AS1014" s="416"/>
      <c r="AT1014" s="416"/>
      <c r="AU1014" s="417"/>
      <c r="AV1014" s="424">
        <f t="shared" si="93"/>
        <v>0</v>
      </c>
      <c r="AW1014" s="425"/>
      <c r="AX1014" s="425"/>
      <c r="AY1014" s="425"/>
      <c r="AZ1014" s="426"/>
      <c r="DC1014" s="222"/>
      <c r="DD1014" s="491">
        <f>ROUND(Setup!$AP$6*AB1014,0)</f>
        <v>0</v>
      </c>
      <c r="DE1014" s="492"/>
      <c r="DF1014" s="492"/>
      <c r="DG1014" s="492"/>
      <c r="DH1014" s="493"/>
      <c r="DI1014" s="491">
        <f>ROUND(Setup!$AP$6*AG1014,0)</f>
        <v>0</v>
      </c>
      <c r="DJ1014" s="492"/>
      <c r="DK1014" s="492"/>
      <c r="DL1014" s="492"/>
      <c r="DM1014" s="493"/>
      <c r="DN1014" s="491">
        <f>ROUND(Setup!$AP$6*AL1014,0)</f>
        <v>0</v>
      </c>
      <c r="DO1014" s="492"/>
      <c r="DP1014" s="492"/>
      <c r="DQ1014" s="492"/>
      <c r="DR1014" s="493"/>
      <c r="DS1014" s="491">
        <f>ROUND(Setup!$AP$6*AQ1014,0)</f>
        <v>0</v>
      </c>
      <c r="DT1014" s="492"/>
      <c r="DU1014" s="492"/>
      <c r="DV1014" s="492"/>
      <c r="DW1014" s="493"/>
      <c r="DX1014" s="490">
        <f t="shared" si="94"/>
        <v>0</v>
      </c>
      <c r="DY1014" s="314"/>
      <c r="DZ1014" s="314"/>
      <c r="EA1014" s="314"/>
      <c r="EB1014" s="326"/>
      <c r="EC1014" s="222"/>
    </row>
    <row r="1015" spans="2:133" ht="15" customHeight="1" x14ac:dyDescent="0.2">
      <c r="B1015" s="86" t="str">
        <f t="shared" si="92"/>
        <v/>
      </c>
      <c r="C1015" s="255"/>
      <c r="D1015" s="439"/>
      <c r="E1015" s="440"/>
      <c r="F1015" s="440"/>
      <c r="G1015" s="440"/>
      <c r="H1015" s="440"/>
      <c r="I1015" s="440"/>
      <c r="J1015" s="440"/>
      <c r="K1015" s="440"/>
      <c r="L1015" s="440"/>
      <c r="M1015" s="440"/>
      <c r="N1015" s="440"/>
      <c r="O1015" s="440"/>
      <c r="P1015" s="440"/>
      <c r="Q1015" s="441"/>
      <c r="R1015" s="442"/>
      <c r="S1015" s="443"/>
      <c r="T1015" s="443"/>
      <c r="U1015" s="443"/>
      <c r="V1015" s="443"/>
      <c r="W1015" s="443"/>
      <c r="X1015" s="443"/>
      <c r="Y1015" s="443"/>
      <c r="Z1015" s="443"/>
      <c r="AA1015" s="443"/>
      <c r="AB1015" s="415"/>
      <c r="AC1015" s="416"/>
      <c r="AD1015" s="416"/>
      <c r="AE1015" s="416"/>
      <c r="AF1015" s="417"/>
      <c r="AG1015" s="415"/>
      <c r="AH1015" s="416"/>
      <c r="AI1015" s="416"/>
      <c r="AJ1015" s="416"/>
      <c r="AK1015" s="417"/>
      <c r="AL1015" s="415"/>
      <c r="AM1015" s="416"/>
      <c r="AN1015" s="416"/>
      <c r="AO1015" s="416"/>
      <c r="AP1015" s="417"/>
      <c r="AQ1015" s="415"/>
      <c r="AR1015" s="416"/>
      <c r="AS1015" s="416"/>
      <c r="AT1015" s="416"/>
      <c r="AU1015" s="417"/>
      <c r="AV1015" s="424">
        <f t="shared" si="93"/>
        <v>0</v>
      </c>
      <c r="AW1015" s="425"/>
      <c r="AX1015" s="425"/>
      <c r="AY1015" s="425"/>
      <c r="AZ1015" s="426"/>
      <c r="DC1015" s="222"/>
      <c r="DD1015" s="491">
        <f>ROUND(Setup!$AP$6*AB1015,0)</f>
        <v>0</v>
      </c>
      <c r="DE1015" s="492"/>
      <c r="DF1015" s="492"/>
      <c r="DG1015" s="492"/>
      <c r="DH1015" s="493"/>
      <c r="DI1015" s="491">
        <f>ROUND(Setup!$AP$6*AG1015,0)</f>
        <v>0</v>
      </c>
      <c r="DJ1015" s="492"/>
      <c r="DK1015" s="492"/>
      <c r="DL1015" s="492"/>
      <c r="DM1015" s="493"/>
      <c r="DN1015" s="491">
        <f>ROUND(Setup!$AP$6*AL1015,0)</f>
        <v>0</v>
      </c>
      <c r="DO1015" s="492"/>
      <c r="DP1015" s="492"/>
      <c r="DQ1015" s="492"/>
      <c r="DR1015" s="493"/>
      <c r="DS1015" s="491">
        <f>ROUND(Setup!$AP$6*AQ1015,0)</f>
        <v>0</v>
      </c>
      <c r="DT1015" s="492"/>
      <c r="DU1015" s="492"/>
      <c r="DV1015" s="492"/>
      <c r="DW1015" s="493"/>
      <c r="DX1015" s="490">
        <f t="shared" si="94"/>
        <v>0</v>
      </c>
      <c r="DY1015" s="314"/>
      <c r="DZ1015" s="314"/>
      <c r="EA1015" s="314"/>
      <c r="EB1015" s="326"/>
      <c r="EC1015" s="222"/>
    </row>
    <row r="1016" spans="2:133" ht="15" customHeight="1" x14ac:dyDescent="0.2">
      <c r="B1016" s="86" t="str">
        <f t="shared" si="92"/>
        <v/>
      </c>
      <c r="C1016" s="255"/>
      <c r="D1016" s="439"/>
      <c r="E1016" s="440"/>
      <c r="F1016" s="440"/>
      <c r="G1016" s="440"/>
      <c r="H1016" s="440"/>
      <c r="I1016" s="440"/>
      <c r="J1016" s="440"/>
      <c r="K1016" s="440"/>
      <c r="L1016" s="440"/>
      <c r="M1016" s="440"/>
      <c r="N1016" s="440"/>
      <c r="O1016" s="440"/>
      <c r="P1016" s="440"/>
      <c r="Q1016" s="441"/>
      <c r="R1016" s="442"/>
      <c r="S1016" s="443"/>
      <c r="T1016" s="443"/>
      <c r="U1016" s="443"/>
      <c r="V1016" s="443"/>
      <c r="W1016" s="443"/>
      <c r="X1016" s="443"/>
      <c r="Y1016" s="443"/>
      <c r="Z1016" s="443"/>
      <c r="AA1016" s="443"/>
      <c r="AB1016" s="415"/>
      <c r="AC1016" s="416"/>
      <c r="AD1016" s="416"/>
      <c r="AE1016" s="416"/>
      <c r="AF1016" s="417"/>
      <c r="AG1016" s="415"/>
      <c r="AH1016" s="416"/>
      <c r="AI1016" s="416"/>
      <c r="AJ1016" s="416"/>
      <c r="AK1016" s="417"/>
      <c r="AL1016" s="415"/>
      <c r="AM1016" s="416"/>
      <c r="AN1016" s="416"/>
      <c r="AO1016" s="416"/>
      <c r="AP1016" s="417"/>
      <c r="AQ1016" s="415"/>
      <c r="AR1016" s="416"/>
      <c r="AS1016" s="416"/>
      <c r="AT1016" s="416"/>
      <c r="AU1016" s="417"/>
      <c r="AV1016" s="424">
        <f t="shared" si="93"/>
        <v>0</v>
      </c>
      <c r="AW1016" s="425"/>
      <c r="AX1016" s="425"/>
      <c r="AY1016" s="425"/>
      <c r="AZ1016" s="426"/>
      <c r="DC1016" s="222"/>
      <c r="DD1016" s="491">
        <f>ROUND(Setup!$AP$6*AB1016,0)</f>
        <v>0</v>
      </c>
      <c r="DE1016" s="492"/>
      <c r="DF1016" s="492"/>
      <c r="DG1016" s="492"/>
      <c r="DH1016" s="493"/>
      <c r="DI1016" s="491">
        <f>ROUND(Setup!$AP$6*AG1016,0)</f>
        <v>0</v>
      </c>
      <c r="DJ1016" s="492"/>
      <c r="DK1016" s="492"/>
      <c r="DL1016" s="492"/>
      <c r="DM1016" s="493"/>
      <c r="DN1016" s="491">
        <f>ROUND(Setup!$AP$6*AL1016,0)</f>
        <v>0</v>
      </c>
      <c r="DO1016" s="492"/>
      <c r="DP1016" s="492"/>
      <c r="DQ1016" s="492"/>
      <c r="DR1016" s="493"/>
      <c r="DS1016" s="491">
        <f>ROUND(Setup!$AP$6*AQ1016,0)</f>
        <v>0</v>
      </c>
      <c r="DT1016" s="492"/>
      <c r="DU1016" s="492"/>
      <c r="DV1016" s="492"/>
      <c r="DW1016" s="493"/>
      <c r="DX1016" s="490">
        <f t="shared" si="94"/>
        <v>0</v>
      </c>
      <c r="DY1016" s="314"/>
      <c r="DZ1016" s="314"/>
      <c r="EA1016" s="314"/>
      <c r="EB1016" s="326"/>
      <c r="EC1016" s="222"/>
    </row>
    <row r="1017" spans="2:133" ht="15" customHeight="1" x14ac:dyDescent="0.2">
      <c r="B1017" s="86" t="str">
        <f t="shared" si="92"/>
        <v/>
      </c>
      <c r="C1017" s="255"/>
      <c r="D1017" s="439"/>
      <c r="E1017" s="440"/>
      <c r="F1017" s="440"/>
      <c r="G1017" s="440"/>
      <c r="H1017" s="440"/>
      <c r="I1017" s="440"/>
      <c r="J1017" s="440"/>
      <c r="K1017" s="440"/>
      <c r="L1017" s="440"/>
      <c r="M1017" s="440"/>
      <c r="N1017" s="440"/>
      <c r="O1017" s="440"/>
      <c r="P1017" s="440"/>
      <c r="Q1017" s="441"/>
      <c r="R1017" s="442"/>
      <c r="S1017" s="443"/>
      <c r="T1017" s="443"/>
      <c r="U1017" s="443"/>
      <c r="V1017" s="443"/>
      <c r="W1017" s="443"/>
      <c r="X1017" s="443"/>
      <c r="Y1017" s="443"/>
      <c r="Z1017" s="443"/>
      <c r="AA1017" s="443"/>
      <c r="AB1017" s="415"/>
      <c r="AC1017" s="416"/>
      <c r="AD1017" s="416"/>
      <c r="AE1017" s="416"/>
      <c r="AF1017" s="417"/>
      <c r="AG1017" s="415"/>
      <c r="AH1017" s="416"/>
      <c r="AI1017" s="416"/>
      <c r="AJ1017" s="416"/>
      <c r="AK1017" s="417"/>
      <c r="AL1017" s="415"/>
      <c r="AM1017" s="416"/>
      <c r="AN1017" s="416"/>
      <c r="AO1017" s="416"/>
      <c r="AP1017" s="417"/>
      <c r="AQ1017" s="415"/>
      <c r="AR1017" s="416"/>
      <c r="AS1017" s="416"/>
      <c r="AT1017" s="416"/>
      <c r="AU1017" s="417"/>
      <c r="AV1017" s="424">
        <f t="shared" si="93"/>
        <v>0</v>
      </c>
      <c r="AW1017" s="425"/>
      <c r="AX1017" s="425"/>
      <c r="AY1017" s="425"/>
      <c r="AZ1017" s="426"/>
      <c r="DC1017" s="222"/>
      <c r="DD1017" s="491">
        <f>ROUND(Setup!$AP$6*AB1017,0)</f>
        <v>0</v>
      </c>
      <c r="DE1017" s="492"/>
      <c r="DF1017" s="492"/>
      <c r="DG1017" s="492"/>
      <c r="DH1017" s="493"/>
      <c r="DI1017" s="491">
        <f>ROUND(Setup!$AP$6*AG1017,0)</f>
        <v>0</v>
      </c>
      <c r="DJ1017" s="492"/>
      <c r="DK1017" s="492"/>
      <c r="DL1017" s="492"/>
      <c r="DM1017" s="493"/>
      <c r="DN1017" s="491">
        <f>ROUND(Setup!$AP$6*AL1017,0)</f>
        <v>0</v>
      </c>
      <c r="DO1017" s="492"/>
      <c r="DP1017" s="492"/>
      <c r="DQ1017" s="492"/>
      <c r="DR1017" s="493"/>
      <c r="DS1017" s="491">
        <f>ROUND(Setup!$AP$6*AQ1017,0)</f>
        <v>0</v>
      </c>
      <c r="DT1017" s="492"/>
      <c r="DU1017" s="492"/>
      <c r="DV1017" s="492"/>
      <c r="DW1017" s="493"/>
      <c r="DX1017" s="490">
        <f t="shared" si="94"/>
        <v>0</v>
      </c>
      <c r="DY1017" s="314"/>
      <c r="DZ1017" s="314"/>
      <c r="EA1017" s="314"/>
      <c r="EB1017" s="326"/>
      <c r="EC1017" s="222"/>
    </row>
    <row r="1018" spans="2:133" ht="15" customHeight="1" x14ac:dyDescent="0.2">
      <c r="B1018" s="86" t="str">
        <f t="shared" si="92"/>
        <v/>
      </c>
      <c r="C1018" s="255"/>
      <c r="D1018" s="439"/>
      <c r="E1018" s="440"/>
      <c r="F1018" s="440"/>
      <c r="G1018" s="440"/>
      <c r="H1018" s="440"/>
      <c r="I1018" s="440"/>
      <c r="J1018" s="440"/>
      <c r="K1018" s="440"/>
      <c r="L1018" s="440"/>
      <c r="M1018" s="440"/>
      <c r="N1018" s="440"/>
      <c r="O1018" s="440"/>
      <c r="P1018" s="440"/>
      <c r="Q1018" s="441"/>
      <c r="R1018" s="442"/>
      <c r="S1018" s="443"/>
      <c r="T1018" s="443"/>
      <c r="U1018" s="443"/>
      <c r="V1018" s="443"/>
      <c r="W1018" s="443"/>
      <c r="X1018" s="443"/>
      <c r="Y1018" s="443"/>
      <c r="Z1018" s="443"/>
      <c r="AA1018" s="443"/>
      <c r="AB1018" s="415"/>
      <c r="AC1018" s="416"/>
      <c r="AD1018" s="416"/>
      <c r="AE1018" s="416"/>
      <c r="AF1018" s="417"/>
      <c r="AG1018" s="415"/>
      <c r="AH1018" s="416"/>
      <c r="AI1018" s="416"/>
      <c r="AJ1018" s="416"/>
      <c r="AK1018" s="417"/>
      <c r="AL1018" s="415"/>
      <c r="AM1018" s="416"/>
      <c r="AN1018" s="416"/>
      <c r="AO1018" s="416"/>
      <c r="AP1018" s="417"/>
      <c r="AQ1018" s="415"/>
      <c r="AR1018" s="416"/>
      <c r="AS1018" s="416"/>
      <c r="AT1018" s="416"/>
      <c r="AU1018" s="417"/>
      <c r="AV1018" s="424">
        <f t="shared" si="93"/>
        <v>0</v>
      </c>
      <c r="AW1018" s="425"/>
      <c r="AX1018" s="425"/>
      <c r="AY1018" s="425"/>
      <c r="AZ1018" s="426"/>
      <c r="DC1018" s="222"/>
      <c r="DD1018" s="491">
        <f>ROUND(Setup!$AP$6*AB1018,0)</f>
        <v>0</v>
      </c>
      <c r="DE1018" s="492"/>
      <c r="DF1018" s="492"/>
      <c r="DG1018" s="492"/>
      <c r="DH1018" s="493"/>
      <c r="DI1018" s="491">
        <f>ROUND(Setup!$AP$6*AG1018,0)</f>
        <v>0</v>
      </c>
      <c r="DJ1018" s="492"/>
      <c r="DK1018" s="492"/>
      <c r="DL1018" s="492"/>
      <c r="DM1018" s="493"/>
      <c r="DN1018" s="491">
        <f>ROUND(Setup!$AP$6*AL1018,0)</f>
        <v>0</v>
      </c>
      <c r="DO1018" s="492"/>
      <c r="DP1018" s="492"/>
      <c r="DQ1018" s="492"/>
      <c r="DR1018" s="493"/>
      <c r="DS1018" s="491">
        <f>ROUND(Setup!$AP$6*AQ1018,0)</f>
        <v>0</v>
      </c>
      <c r="DT1018" s="492"/>
      <c r="DU1018" s="492"/>
      <c r="DV1018" s="492"/>
      <c r="DW1018" s="493"/>
      <c r="DX1018" s="490">
        <f t="shared" si="94"/>
        <v>0</v>
      </c>
      <c r="DY1018" s="314"/>
      <c r="DZ1018" s="314"/>
      <c r="EA1018" s="314"/>
      <c r="EB1018" s="326"/>
      <c r="EC1018" s="222"/>
    </row>
    <row r="1019" spans="2:133" ht="15" customHeight="1" x14ac:dyDescent="0.2">
      <c r="B1019" s="86" t="str">
        <f t="shared" si="92"/>
        <v/>
      </c>
      <c r="C1019" s="255"/>
      <c r="D1019" s="439"/>
      <c r="E1019" s="440"/>
      <c r="F1019" s="440"/>
      <c r="G1019" s="440"/>
      <c r="H1019" s="440"/>
      <c r="I1019" s="440"/>
      <c r="J1019" s="440"/>
      <c r="K1019" s="440"/>
      <c r="L1019" s="440"/>
      <c r="M1019" s="440"/>
      <c r="N1019" s="440"/>
      <c r="O1019" s="440"/>
      <c r="P1019" s="440"/>
      <c r="Q1019" s="441"/>
      <c r="R1019" s="442"/>
      <c r="S1019" s="443"/>
      <c r="T1019" s="443"/>
      <c r="U1019" s="443"/>
      <c r="V1019" s="443"/>
      <c r="W1019" s="443"/>
      <c r="X1019" s="443"/>
      <c r="Y1019" s="443"/>
      <c r="Z1019" s="443"/>
      <c r="AA1019" s="443"/>
      <c r="AB1019" s="415"/>
      <c r="AC1019" s="416"/>
      <c r="AD1019" s="416"/>
      <c r="AE1019" s="416"/>
      <c r="AF1019" s="417"/>
      <c r="AG1019" s="415"/>
      <c r="AH1019" s="416"/>
      <c r="AI1019" s="416"/>
      <c r="AJ1019" s="416"/>
      <c r="AK1019" s="417"/>
      <c r="AL1019" s="415"/>
      <c r="AM1019" s="416"/>
      <c r="AN1019" s="416"/>
      <c r="AO1019" s="416"/>
      <c r="AP1019" s="417"/>
      <c r="AQ1019" s="415"/>
      <c r="AR1019" s="416"/>
      <c r="AS1019" s="416"/>
      <c r="AT1019" s="416"/>
      <c r="AU1019" s="417"/>
      <c r="AV1019" s="424">
        <f t="shared" si="93"/>
        <v>0</v>
      </c>
      <c r="AW1019" s="425"/>
      <c r="AX1019" s="425"/>
      <c r="AY1019" s="425"/>
      <c r="AZ1019" s="426"/>
      <c r="DC1019" s="222"/>
      <c r="DD1019" s="491">
        <f>ROUND(Setup!$AP$6*AB1019,0)</f>
        <v>0</v>
      </c>
      <c r="DE1019" s="492"/>
      <c r="DF1019" s="492"/>
      <c r="DG1019" s="492"/>
      <c r="DH1019" s="493"/>
      <c r="DI1019" s="491">
        <f>ROUND(Setup!$AP$6*AG1019,0)</f>
        <v>0</v>
      </c>
      <c r="DJ1019" s="492"/>
      <c r="DK1019" s="492"/>
      <c r="DL1019" s="492"/>
      <c r="DM1019" s="493"/>
      <c r="DN1019" s="491">
        <f>ROUND(Setup!$AP$6*AL1019,0)</f>
        <v>0</v>
      </c>
      <c r="DO1019" s="492"/>
      <c r="DP1019" s="492"/>
      <c r="DQ1019" s="492"/>
      <c r="DR1019" s="493"/>
      <c r="DS1019" s="491">
        <f>ROUND(Setup!$AP$6*AQ1019,0)</f>
        <v>0</v>
      </c>
      <c r="DT1019" s="492"/>
      <c r="DU1019" s="492"/>
      <c r="DV1019" s="492"/>
      <c r="DW1019" s="493"/>
      <c r="DX1019" s="490">
        <f t="shared" si="94"/>
        <v>0</v>
      </c>
      <c r="DY1019" s="314"/>
      <c r="DZ1019" s="314"/>
      <c r="EA1019" s="314"/>
      <c r="EB1019" s="326"/>
      <c r="EC1019" s="222"/>
    </row>
    <row r="1020" spans="2:133" ht="15" customHeight="1" x14ac:dyDescent="0.2">
      <c r="B1020" s="86" t="str">
        <f t="shared" si="92"/>
        <v/>
      </c>
      <c r="C1020" s="255"/>
      <c r="D1020" s="439"/>
      <c r="E1020" s="440"/>
      <c r="F1020" s="440"/>
      <c r="G1020" s="440"/>
      <c r="H1020" s="440"/>
      <c r="I1020" s="440"/>
      <c r="J1020" s="440"/>
      <c r="K1020" s="440"/>
      <c r="L1020" s="440"/>
      <c r="M1020" s="440"/>
      <c r="N1020" s="440"/>
      <c r="O1020" s="440"/>
      <c r="P1020" s="440"/>
      <c r="Q1020" s="441"/>
      <c r="R1020" s="442"/>
      <c r="S1020" s="443"/>
      <c r="T1020" s="443"/>
      <c r="U1020" s="443"/>
      <c r="V1020" s="443"/>
      <c r="W1020" s="443"/>
      <c r="X1020" s="443"/>
      <c r="Y1020" s="443"/>
      <c r="Z1020" s="443"/>
      <c r="AA1020" s="443"/>
      <c r="AB1020" s="415"/>
      <c r="AC1020" s="416"/>
      <c r="AD1020" s="416"/>
      <c r="AE1020" s="416"/>
      <c r="AF1020" s="417"/>
      <c r="AG1020" s="415"/>
      <c r="AH1020" s="416"/>
      <c r="AI1020" s="416"/>
      <c r="AJ1020" s="416"/>
      <c r="AK1020" s="417"/>
      <c r="AL1020" s="415"/>
      <c r="AM1020" s="416"/>
      <c r="AN1020" s="416"/>
      <c r="AO1020" s="416"/>
      <c r="AP1020" s="417"/>
      <c r="AQ1020" s="415"/>
      <c r="AR1020" s="416"/>
      <c r="AS1020" s="416"/>
      <c r="AT1020" s="416"/>
      <c r="AU1020" s="417"/>
      <c r="AV1020" s="424">
        <f t="shared" si="93"/>
        <v>0</v>
      </c>
      <c r="AW1020" s="425"/>
      <c r="AX1020" s="425"/>
      <c r="AY1020" s="425"/>
      <c r="AZ1020" s="426"/>
      <c r="DC1020" s="222"/>
      <c r="DD1020" s="491">
        <f>ROUND(Setup!$AP$6*AB1020,0)</f>
        <v>0</v>
      </c>
      <c r="DE1020" s="492"/>
      <c r="DF1020" s="492"/>
      <c r="DG1020" s="492"/>
      <c r="DH1020" s="493"/>
      <c r="DI1020" s="491">
        <f>ROUND(Setup!$AP$6*AG1020,0)</f>
        <v>0</v>
      </c>
      <c r="DJ1020" s="492"/>
      <c r="DK1020" s="492"/>
      <c r="DL1020" s="492"/>
      <c r="DM1020" s="493"/>
      <c r="DN1020" s="491">
        <f>ROUND(Setup!$AP$6*AL1020,0)</f>
        <v>0</v>
      </c>
      <c r="DO1020" s="492"/>
      <c r="DP1020" s="492"/>
      <c r="DQ1020" s="492"/>
      <c r="DR1020" s="493"/>
      <c r="DS1020" s="491">
        <f>ROUND(Setup!$AP$6*AQ1020,0)</f>
        <v>0</v>
      </c>
      <c r="DT1020" s="492"/>
      <c r="DU1020" s="492"/>
      <c r="DV1020" s="492"/>
      <c r="DW1020" s="493"/>
      <c r="DX1020" s="490">
        <f t="shared" si="94"/>
        <v>0</v>
      </c>
      <c r="DY1020" s="314"/>
      <c r="DZ1020" s="314"/>
      <c r="EA1020" s="314"/>
      <c r="EB1020" s="326"/>
      <c r="EC1020" s="222"/>
    </row>
    <row r="1021" spans="2:133" ht="15" customHeight="1" x14ac:dyDescent="0.2">
      <c r="B1021" s="86" t="str">
        <f t="shared" si="92"/>
        <v/>
      </c>
      <c r="C1021" s="255"/>
      <c r="D1021" s="439"/>
      <c r="E1021" s="440"/>
      <c r="F1021" s="440"/>
      <c r="G1021" s="440"/>
      <c r="H1021" s="440"/>
      <c r="I1021" s="440"/>
      <c r="J1021" s="440"/>
      <c r="K1021" s="440"/>
      <c r="L1021" s="440"/>
      <c r="M1021" s="440"/>
      <c r="N1021" s="440"/>
      <c r="O1021" s="440"/>
      <c r="P1021" s="440"/>
      <c r="Q1021" s="441"/>
      <c r="R1021" s="442"/>
      <c r="S1021" s="443"/>
      <c r="T1021" s="443"/>
      <c r="U1021" s="443"/>
      <c r="V1021" s="443"/>
      <c r="W1021" s="443"/>
      <c r="X1021" s="443"/>
      <c r="Y1021" s="443"/>
      <c r="Z1021" s="443"/>
      <c r="AA1021" s="443"/>
      <c r="AB1021" s="415"/>
      <c r="AC1021" s="416"/>
      <c r="AD1021" s="416"/>
      <c r="AE1021" s="416"/>
      <c r="AF1021" s="417"/>
      <c r="AG1021" s="415"/>
      <c r="AH1021" s="416"/>
      <c r="AI1021" s="416"/>
      <c r="AJ1021" s="416"/>
      <c r="AK1021" s="417"/>
      <c r="AL1021" s="415"/>
      <c r="AM1021" s="416"/>
      <c r="AN1021" s="416"/>
      <c r="AO1021" s="416"/>
      <c r="AP1021" s="417"/>
      <c r="AQ1021" s="415"/>
      <c r="AR1021" s="416"/>
      <c r="AS1021" s="416"/>
      <c r="AT1021" s="416"/>
      <c r="AU1021" s="417"/>
      <c r="AV1021" s="424">
        <f t="shared" si="93"/>
        <v>0</v>
      </c>
      <c r="AW1021" s="425"/>
      <c r="AX1021" s="425"/>
      <c r="AY1021" s="425"/>
      <c r="AZ1021" s="426"/>
      <c r="DC1021" s="222"/>
      <c r="DD1021" s="491">
        <f>ROUND(Setup!$AP$6*AB1021,0)</f>
        <v>0</v>
      </c>
      <c r="DE1021" s="492"/>
      <c r="DF1021" s="492"/>
      <c r="DG1021" s="492"/>
      <c r="DH1021" s="493"/>
      <c r="DI1021" s="491">
        <f>ROUND(Setup!$AP$6*AG1021,0)</f>
        <v>0</v>
      </c>
      <c r="DJ1021" s="492"/>
      <c r="DK1021" s="492"/>
      <c r="DL1021" s="492"/>
      <c r="DM1021" s="493"/>
      <c r="DN1021" s="491">
        <f>ROUND(Setup!$AP$6*AL1021,0)</f>
        <v>0</v>
      </c>
      <c r="DO1021" s="492"/>
      <c r="DP1021" s="492"/>
      <c r="DQ1021" s="492"/>
      <c r="DR1021" s="493"/>
      <c r="DS1021" s="491">
        <f>ROUND(Setup!$AP$6*AQ1021,0)</f>
        <v>0</v>
      </c>
      <c r="DT1021" s="492"/>
      <c r="DU1021" s="492"/>
      <c r="DV1021" s="492"/>
      <c r="DW1021" s="493"/>
      <c r="DX1021" s="490">
        <f t="shared" si="94"/>
        <v>0</v>
      </c>
      <c r="DY1021" s="314"/>
      <c r="DZ1021" s="314"/>
      <c r="EA1021" s="314"/>
      <c r="EB1021" s="326"/>
      <c r="EC1021" s="222"/>
    </row>
    <row r="1022" spans="2:133" ht="15" customHeight="1" x14ac:dyDescent="0.2">
      <c r="B1022" s="86" t="str">
        <f t="shared" si="92"/>
        <v/>
      </c>
      <c r="C1022" s="255"/>
      <c r="D1022" s="439"/>
      <c r="E1022" s="440"/>
      <c r="F1022" s="440"/>
      <c r="G1022" s="440"/>
      <c r="H1022" s="440"/>
      <c r="I1022" s="440"/>
      <c r="J1022" s="440"/>
      <c r="K1022" s="440"/>
      <c r="L1022" s="440"/>
      <c r="M1022" s="440"/>
      <c r="N1022" s="440"/>
      <c r="O1022" s="440"/>
      <c r="P1022" s="440"/>
      <c r="Q1022" s="441"/>
      <c r="R1022" s="442"/>
      <c r="S1022" s="443"/>
      <c r="T1022" s="443"/>
      <c r="U1022" s="443"/>
      <c r="V1022" s="443"/>
      <c r="W1022" s="443"/>
      <c r="X1022" s="443"/>
      <c r="Y1022" s="443"/>
      <c r="Z1022" s="443"/>
      <c r="AA1022" s="443"/>
      <c r="AB1022" s="415"/>
      <c r="AC1022" s="416"/>
      <c r="AD1022" s="416"/>
      <c r="AE1022" s="416"/>
      <c r="AF1022" s="417"/>
      <c r="AG1022" s="415"/>
      <c r="AH1022" s="416"/>
      <c r="AI1022" s="416"/>
      <c r="AJ1022" s="416"/>
      <c r="AK1022" s="417"/>
      <c r="AL1022" s="415"/>
      <c r="AM1022" s="416"/>
      <c r="AN1022" s="416"/>
      <c r="AO1022" s="416"/>
      <c r="AP1022" s="417"/>
      <c r="AQ1022" s="415"/>
      <c r="AR1022" s="416"/>
      <c r="AS1022" s="416"/>
      <c r="AT1022" s="416"/>
      <c r="AU1022" s="417"/>
      <c r="AV1022" s="424">
        <f t="shared" si="93"/>
        <v>0</v>
      </c>
      <c r="AW1022" s="425"/>
      <c r="AX1022" s="425"/>
      <c r="AY1022" s="425"/>
      <c r="AZ1022" s="426"/>
      <c r="DC1022" s="222"/>
      <c r="DD1022" s="491">
        <f>ROUND(Setup!$AP$6*AB1022,0)</f>
        <v>0</v>
      </c>
      <c r="DE1022" s="492"/>
      <c r="DF1022" s="492"/>
      <c r="DG1022" s="492"/>
      <c r="DH1022" s="493"/>
      <c r="DI1022" s="491">
        <f>ROUND(Setup!$AP$6*AG1022,0)</f>
        <v>0</v>
      </c>
      <c r="DJ1022" s="492"/>
      <c r="DK1022" s="492"/>
      <c r="DL1022" s="492"/>
      <c r="DM1022" s="493"/>
      <c r="DN1022" s="491">
        <f>ROUND(Setup!$AP$6*AL1022,0)</f>
        <v>0</v>
      </c>
      <c r="DO1022" s="492"/>
      <c r="DP1022" s="492"/>
      <c r="DQ1022" s="492"/>
      <c r="DR1022" s="493"/>
      <c r="DS1022" s="491">
        <f>ROUND(Setup!$AP$6*AQ1022,0)</f>
        <v>0</v>
      </c>
      <c r="DT1022" s="492"/>
      <c r="DU1022" s="492"/>
      <c r="DV1022" s="492"/>
      <c r="DW1022" s="493"/>
      <c r="DX1022" s="490">
        <f t="shared" si="94"/>
        <v>0</v>
      </c>
      <c r="DY1022" s="314"/>
      <c r="DZ1022" s="314"/>
      <c r="EA1022" s="314"/>
      <c r="EB1022" s="326"/>
      <c r="EC1022" s="222"/>
    </row>
    <row r="1023" spans="2:133" ht="15" customHeight="1" x14ac:dyDescent="0.2">
      <c r="B1023" s="86" t="str">
        <f t="shared" si="92"/>
        <v/>
      </c>
      <c r="C1023" s="255"/>
      <c r="D1023" s="439"/>
      <c r="E1023" s="440"/>
      <c r="F1023" s="440"/>
      <c r="G1023" s="440"/>
      <c r="H1023" s="440"/>
      <c r="I1023" s="440"/>
      <c r="J1023" s="440"/>
      <c r="K1023" s="440"/>
      <c r="L1023" s="440"/>
      <c r="M1023" s="440"/>
      <c r="N1023" s="440"/>
      <c r="O1023" s="440"/>
      <c r="P1023" s="440"/>
      <c r="Q1023" s="441"/>
      <c r="R1023" s="442"/>
      <c r="S1023" s="443"/>
      <c r="T1023" s="443"/>
      <c r="U1023" s="443"/>
      <c r="V1023" s="443"/>
      <c r="W1023" s="443"/>
      <c r="X1023" s="443"/>
      <c r="Y1023" s="443"/>
      <c r="Z1023" s="443"/>
      <c r="AA1023" s="443"/>
      <c r="AB1023" s="415"/>
      <c r="AC1023" s="416"/>
      <c r="AD1023" s="416"/>
      <c r="AE1023" s="416"/>
      <c r="AF1023" s="417"/>
      <c r="AG1023" s="415"/>
      <c r="AH1023" s="416"/>
      <c r="AI1023" s="416"/>
      <c r="AJ1023" s="416"/>
      <c r="AK1023" s="417"/>
      <c r="AL1023" s="415"/>
      <c r="AM1023" s="416"/>
      <c r="AN1023" s="416"/>
      <c r="AO1023" s="416"/>
      <c r="AP1023" s="417"/>
      <c r="AQ1023" s="415"/>
      <c r="AR1023" s="416"/>
      <c r="AS1023" s="416"/>
      <c r="AT1023" s="416"/>
      <c r="AU1023" s="417"/>
      <c r="AV1023" s="424">
        <f t="shared" si="93"/>
        <v>0</v>
      </c>
      <c r="AW1023" s="425"/>
      <c r="AX1023" s="425"/>
      <c r="AY1023" s="425"/>
      <c r="AZ1023" s="426"/>
      <c r="DC1023" s="222"/>
      <c r="DD1023" s="491">
        <f>ROUND(Setup!$AP$6*AB1023,0)</f>
        <v>0</v>
      </c>
      <c r="DE1023" s="492"/>
      <c r="DF1023" s="492"/>
      <c r="DG1023" s="492"/>
      <c r="DH1023" s="493"/>
      <c r="DI1023" s="491">
        <f>ROUND(Setup!$AP$6*AG1023,0)</f>
        <v>0</v>
      </c>
      <c r="DJ1023" s="492"/>
      <c r="DK1023" s="492"/>
      <c r="DL1023" s="492"/>
      <c r="DM1023" s="493"/>
      <c r="DN1023" s="491">
        <f>ROUND(Setup!$AP$6*AL1023,0)</f>
        <v>0</v>
      </c>
      <c r="DO1023" s="492"/>
      <c r="DP1023" s="492"/>
      <c r="DQ1023" s="492"/>
      <c r="DR1023" s="493"/>
      <c r="DS1023" s="491">
        <f>ROUND(Setup!$AP$6*AQ1023,0)</f>
        <v>0</v>
      </c>
      <c r="DT1023" s="492"/>
      <c r="DU1023" s="492"/>
      <c r="DV1023" s="492"/>
      <c r="DW1023" s="493"/>
      <c r="DX1023" s="490">
        <f t="shared" si="94"/>
        <v>0</v>
      </c>
      <c r="DY1023" s="314"/>
      <c r="DZ1023" s="314"/>
      <c r="EA1023" s="314"/>
      <c r="EB1023" s="326"/>
      <c r="EC1023" s="222"/>
    </row>
    <row r="1024" spans="2:133" ht="15" customHeight="1" x14ac:dyDescent="0.2">
      <c r="B1024" s="86" t="str">
        <f t="shared" si="92"/>
        <v/>
      </c>
      <c r="C1024" s="255"/>
      <c r="D1024" s="439"/>
      <c r="E1024" s="440"/>
      <c r="F1024" s="440"/>
      <c r="G1024" s="440"/>
      <c r="H1024" s="440"/>
      <c r="I1024" s="440"/>
      <c r="J1024" s="440"/>
      <c r="K1024" s="440"/>
      <c r="L1024" s="440"/>
      <c r="M1024" s="440"/>
      <c r="N1024" s="440"/>
      <c r="O1024" s="440"/>
      <c r="P1024" s="440"/>
      <c r="Q1024" s="441"/>
      <c r="R1024" s="442"/>
      <c r="S1024" s="443"/>
      <c r="T1024" s="443"/>
      <c r="U1024" s="443"/>
      <c r="V1024" s="443"/>
      <c r="W1024" s="443"/>
      <c r="X1024" s="443"/>
      <c r="Y1024" s="443"/>
      <c r="Z1024" s="443"/>
      <c r="AA1024" s="443"/>
      <c r="AB1024" s="415"/>
      <c r="AC1024" s="416"/>
      <c r="AD1024" s="416"/>
      <c r="AE1024" s="416"/>
      <c r="AF1024" s="417"/>
      <c r="AG1024" s="415"/>
      <c r="AH1024" s="416"/>
      <c r="AI1024" s="416"/>
      <c r="AJ1024" s="416"/>
      <c r="AK1024" s="417"/>
      <c r="AL1024" s="415"/>
      <c r="AM1024" s="416"/>
      <c r="AN1024" s="416"/>
      <c r="AO1024" s="416"/>
      <c r="AP1024" s="417"/>
      <c r="AQ1024" s="415"/>
      <c r="AR1024" s="416"/>
      <c r="AS1024" s="416"/>
      <c r="AT1024" s="416"/>
      <c r="AU1024" s="417"/>
      <c r="AV1024" s="424">
        <f t="shared" si="93"/>
        <v>0</v>
      </c>
      <c r="AW1024" s="425"/>
      <c r="AX1024" s="425"/>
      <c r="AY1024" s="425"/>
      <c r="AZ1024" s="426"/>
      <c r="DC1024" s="222"/>
      <c r="DD1024" s="491">
        <f>ROUND(Setup!$AP$6*AB1024,0)</f>
        <v>0</v>
      </c>
      <c r="DE1024" s="492"/>
      <c r="DF1024" s="492"/>
      <c r="DG1024" s="492"/>
      <c r="DH1024" s="493"/>
      <c r="DI1024" s="491">
        <f>ROUND(Setup!$AP$6*AG1024,0)</f>
        <v>0</v>
      </c>
      <c r="DJ1024" s="492"/>
      <c r="DK1024" s="492"/>
      <c r="DL1024" s="492"/>
      <c r="DM1024" s="493"/>
      <c r="DN1024" s="491">
        <f>ROUND(Setup!$AP$6*AL1024,0)</f>
        <v>0</v>
      </c>
      <c r="DO1024" s="492"/>
      <c r="DP1024" s="492"/>
      <c r="DQ1024" s="492"/>
      <c r="DR1024" s="493"/>
      <c r="DS1024" s="491">
        <f>ROUND(Setup!$AP$6*AQ1024,0)</f>
        <v>0</v>
      </c>
      <c r="DT1024" s="492"/>
      <c r="DU1024" s="492"/>
      <c r="DV1024" s="492"/>
      <c r="DW1024" s="493"/>
      <c r="DX1024" s="490">
        <f t="shared" si="94"/>
        <v>0</v>
      </c>
      <c r="DY1024" s="314"/>
      <c r="DZ1024" s="314"/>
      <c r="EA1024" s="314"/>
      <c r="EB1024" s="326"/>
      <c r="EC1024" s="222"/>
    </row>
    <row r="1025" spans="2:133" ht="15" customHeight="1" x14ac:dyDescent="0.2">
      <c r="B1025" s="86" t="str">
        <f t="shared" si="92"/>
        <v/>
      </c>
      <c r="C1025" s="255"/>
      <c r="D1025" s="439"/>
      <c r="E1025" s="440"/>
      <c r="F1025" s="440"/>
      <c r="G1025" s="440"/>
      <c r="H1025" s="440"/>
      <c r="I1025" s="440"/>
      <c r="J1025" s="440"/>
      <c r="K1025" s="440"/>
      <c r="L1025" s="440"/>
      <c r="M1025" s="440"/>
      <c r="N1025" s="440"/>
      <c r="O1025" s="440"/>
      <c r="P1025" s="440"/>
      <c r="Q1025" s="441"/>
      <c r="R1025" s="442"/>
      <c r="S1025" s="443"/>
      <c r="T1025" s="443"/>
      <c r="U1025" s="443"/>
      <c r="V1025" s="443"/>
      <c r="W1025" s="443"/>
      <c r="X1025" s="443"/>
      <c r="Y1025" s="443"/>
      <c r="Z1025" s="443"/>
      <c r="AA1025" s="443"/>
      <c r="AB1025" s="415"/>
      <c r="AC1025" s="416"/>
      <c r="AD1025" s="416"/>
      <c r="AE1025" s="416"/>
      <c r="AF1025" s="417"/>
      <c r="AG1025" s="415"/>
      <c r="AH1025" s="416"/>
      <c r="AI1025" s="416"/>
      <c r="AJ1025" s="416"/>
      <c r="AK1025" s="417"/>
      <c r="AL1025" s="415"/>
      <c r="AM1025" s="416"/>
      <c r="AN1025" s="416"/>
      <c r="AO1025" s="416"/>
      <c r="AP1025" s="417"/>
      <c r="AQ1025" s="415"/>
      <c r="AR1025" s="416"/>
      <c r="AS1025" s="416"/>
      <c r="AT1025" s="416"/>
      <c r="AU1025" s="417"/>
      <c r="AV1025" s="424">
        <f t="shared" si="93"/>
        <v>0</v>
      </c>
      <c r="AW1025" s="425"/>
      <c r="AX1025" s="425"/>
      <c r="AY1025" s="425"/>
      <c r="AZ1025" s="426"/>
      <c r="DC1025" s="222"/>
      <c r="DD1025" s="491">
        <f>ROUND(Setup!$AP$6*AB1025,0)</f>
        <v>0</v>
      </c>
      <c r="DE1025" s="492"/>
      <c r="DF1025" s="492"/>
      <c r="DG1025" s="492"/>
      <c r="DH1025" s="493"/>
      <c r="DI1025" s="491">
        <f>ROUND(Setup!$AP$6*AG1025,0)</f>
        <v>0</v>
      </c>
      <c r="DJ1025" s="492"/>
      <c r="DK1025" s="492"/>
      <c r="DL1025" s="492"/>
      <c r="DM1025" s="493"/>
      <c r="DN1025" s="491">
        <f>ROUND(Setup!$AP$6*AL1025,0)</f>
        <v>0</v>
      </c>
      <c r="DO1025" s="492"/>
      <c r="DP1025" s="492"/>
      <c r="DQ1025" s="492"/>
      <c r="DR1025" s="493"/>
      <c r="DS1025" s="491">
        <f>ROUND(Setup!$AP$6*AQ1025,0)</f>
        <v>0</v>
      </c>
      <c r="DT1025" s="492"/>
      <c r="DU1025" s="492"/>
      <c r="DV1025" s="492"/>
      <c r="DW1025" s="493"/>
      <c r="DX1025" s="490">
        <f t="shared" si="94"/>
        <v>0</v>
      </c>
      <c r="DY1025" s="314"/>
      <c r="DZ1025" s="314"/>
      <c r="EA1025" s="314"/>
      <c r="EB1025" s="326"/>
      <c r="EC1025" s="222"/>
    </row>
    <row r="1026" spans="2:133" ht="15" customHeight="1" x14ac:dyDescent="0.2">
      <c r="B1026" s="86" t="str">
        <f t="shared" si="92"/>
        <v/>
      </c>
      <c r="C1026" s="255"/>
      <c r="D1026" s="439"/>
      <c r="E1026" s="440"/>
      <c r="F1026" s="440"/>
      <c r="G1026" s="440"/>
      <c r="H1026" s="440"/>
      <c r="I1026" s="440"/>
      <c r="J1026" s="440"/>
      <c r="K1026" s="440"/>
      <c r="L1026" s="440"/>
      <c r="M1026" s="440"/>
      <c r="N1026" s="440"/>
      <c r="O1026" s="440"/>
      <c r="P1026" s="440"/>
      <c r="Q1026" s="441"/>
      <c r="R1026" s="442"/>
      <c r="S1026" s="443"/>
      <c r="T1026" s="443"/>
      <c r="U1026" s="443"/>
      <c r="V1026" s="443"/>
      <c r="W1026" s="443"/>
      <c r="X1026" s="443"/>
      <c r="Y1026" s="443"/>
      <c r="Z1026" s="443"/>
      <c r="AA1026" s="443"/>
      <c r="AB1026" s="415"/>
      <c r="AC1026" s="416"/>
      <c r="AD1026" s="416"/>
      <c r="AE1026" s="416"/>
      <c r="AF1026" s="417"/>
      <c r="AG1026" s="415"/>
      <c r="AH1026" s="416"/>
      <c r="AI1026" s="416"/>
      <c r="AJ1026" s="416"/>
      <c r="AK1026" s="417"/>
      <c r="AL1026" s="415"/>
      <c r="AM1026" s="416"/>
      <c r="AN1026" s="416"/>
      <c r="AO1026" s="416"/>
      <c r="AP1026" s="417"/>
      <c r="AQ1026" s="415"/>
      <c r="AR1026" s="416"/>
      <c r="AS1026" s="416"/>
      <c r="AT1026" s="416"/>
      <c r="AU1026" s="417"/>
      <c r="AV1026" s="424">
        <f t="shared" si="93"/>
        <v>0</v>
      </c>
      <c r="AW1026" s="425"/>
      <c r="AX1026" s="425"/>
      <c r="AY1026" s="425"/>
      <c r="AZ1026" s="426"/>
      <c r="DC1026" s="222"/>
      <c r="DD1026" s="491">
        <f>ROUND(Setup!$AP$6*AB1026,0)</f>
        <v>0</v>
      </c>
      <c r="DE1026" s="492"/>
      <c r="DF1026" s="492"/>
      <c r="DG1026" s="492"/>
      <c r="DH1026" s="493"/>
      <c r="DI1026" s="491">
        <f>ROUND(Setup!$AP$6*AG1026,0)</f>
        <v>0</v>
      </c>
      <c r="DJ1026" s="492"/>
      <c r="DK1026" s="492"/>
      <c r="DL1026" s="492"/>
      <c r="DM1026" s="493"/>
      <c r="DN1026" s="491">
        <f>ROUND(Setup!$AP$6*AL1026,0)</f>
        <v>0</v>
      </c>
      <c r="DO1026" s="492"/>
      <c r="DP1026" s="492"/>
      <c r="DQ1026" s="492"/>
      <c r="DR1026" s="493"/>
      <c r="DS1026" s="491">
        <f>ROUND(Setup!$AP$6*AQ1026,0)</f>
        <v>0</v>
      </c>
      <c r="DT1026" s="492"/>
      <c r="DU1026" s="492"/>
      <c r="DV1026" s="492"/>
      <c r="DW1026" s="493"/>
      <c r="DX1026" s="490">
        <f t="shared" si="94"/>
        <v>0</v>
      </c>
      <c r="DY1026" s="314"/>
      <c r="DZ1026" s="314"/>
      <c r="EA1026" s="314"/>
      <c r="EB1026" s="326"/>
      <c r="EC1026" s="222"/>
    </row>
    <row r="1027" spans="2:133" ht="15" customHeight="1" x14ac:dyDescent="0.2">
      <c r="B1027" s="86" t="str">
        <f t="shared" si="92"/>
        <v/>
      </c>
      <c r="C1027" s="255"/>
      <c r="D1027" s="439"/>
      <c r="E1027" s="440"/>
      <c r="F1027" s="440"/>
      <c r="G1027" s="440"/>
      <c r="H1027" s="440"/>
      <c r="I1027" s="440"/>
      <c r="J1027" s="440"/>
      <c r="K1027" s="440"/>
      <c r="L1027" s="440"/>
      <c r="M1027" s="440"/>
      <c r="N1027" s="440"/>
      <c r="O1027" s="440"/>
      <c r="P1027" s="440"/>
      <c r="Q1027" s="441"/>
      <c r="R1027" s="442"/>
      <c r="S1027" s="443"/>
      <c r="T1027" s="443"/>
      <c r="U1027" s="443"/>
      <c r="V1027" s="443"/>
      <c r="W1027" s="443"/>
      <c r="X1027" s="443"/>
      <c r="Y1027" s="443"/>
      <c r="Z1027" s="443"/>
      <c r="AA1027" s="443"/>
      <c r="AB1027" s="415"/>
      <c r="AC1027" s="416"/>
      <c r="AD1027" s="416"/>
      <c r="AE1027" s="416"/>
      <c r="AF1027" s="417"/>
      <c r="AG1027" s="415"/>
      <c r="AH1027" s="416"/>
      <c r="AI1027" s="416"/>
      <c r="AJ1027" s="416"/>
      <c r="AK1027" s="417"/>
      <c r="AL1027" s="415"/>
      <c r="AM1027" s="416"/>
      <c r="AN1027" s="416"/>
      <c r="AO1027" s="416"/>
      <c r="AP1027" s="417"/>
      <c r="AQ1027" s="415"/>
      <c r="AR1027" s="416"/>
      <c r="AS1027" s="416"/>
      <c r="AT1027" s="416"/>
      <c r="AU1027" s="417"/>
      <c r="AV1027" s="424">
        <f t="shared" si="93"/>
        <v>0</v>
      </c>
      <c r="AW1027" s="425"/>
      <c r="AX1027" s="425"/>
      <c r="AY1027" s="425"/>
      <c r="AZ1027" s="426"/>
      <c r="DC1027" s="222"/>
      <c r="DD1027" s="491">
        <f>ROUND(Setup!$AP$6*AB1027,0)</f>
        <v>0</v>
      </c>
      <c r="DE1027" s="492"/>
      <c r="DF1027" s="492"/>
      <c r="DG1027" s="492"/>
      <c r="DH1027" s="493"/>
      <c r="DI1027" s="491">
        <f>ROUND(Setup!$AP$6*AG1027,0)</f>
        <v>0</v>
      </c>
      <c r="DJ1027" s="492"/>
      <c r="DK1027" s="492"/>
      <c r="DL1027" s="492"/>
      <c r="DM1027" s="493"/>
      <c r="DN1027" s="491">
        <f>ROUND(Setup!$AP$6*AL1027,0)</f>
        <v>0</v>
      </c>
      <c r="DO1027" s="492"/>
      <c r="DP1027" s="492"/>
      <c r="DQ1027" s="492"/>
      <c r="DR1027" s="493"/>
      <c r="DS1027" s="491">
        <f>ROUND(Setup!$AP$6*AQ1027,0)</f>
        <v>0</v>
      </c>
      <c r="DT1027" s="492"/>
      <c r="DU1027" s="492"/>
      <c r="DV1027" s="492"/>
      <c r="DW1027" s="493"/>
      <c r="DX1027" s="490">
        <f t="shared" si="94"/>
        <v>0</v>
      </c>
      <c r="DY1027" s="314"/>
      <c r="DZ1027" s="314"/>
      <c r="EA1027" s="314"/>
      <c r="EB1027" s="326"/>
      <c r="EC1027" s="222"/>
    </row>
    <row r="1028" spans="2:133" ht="15" customHeight="1" x14ac:dyDescent="0.2">
      <c r="B1028" s="86" t="str">
        <f t="shared" si="92"/>
        <v/>
      </c>
      <c r="C1028" s="255"/>
      <c r="D1028" s="439"/>
      <c r="E1028" s="440"/>
      <c r="F1028" s="440"/>
      <c r="G1028" s="440"/>
      <c r="H1028" s="440"/>
      <c r="I1028" s="440"/>
      <c r="J1028" s="440"/>
      <c r="K1028" s="440"/>
      <c r="L1028" s="440"/>
      <c r="M1028" s="440"/>
      <c r="N1028" s="440"/>
      <c r="O1028" s="440"/>
      <c r="P1028" s="440"/>
      <c r="Q1028" s="441"/>
      <c r="R1028" s="442"/>
      <c r="S1028" s="443"/>
      <c r="T1028" s="443"/>
      <c r="U1028" s="443"/>
      <c r="V1028" s="443"/>
      <c r="W1028" s="443"/>
      <c r="X1028" s="443"/>
      <c r="Y1028" s="443"/>
      <c r="Z1028" s="443"/>
      <c r="AA1028" s="443"/>
      <c r="AB1028" s="415"/>
      <c r="AC1028" s="416"/>
      <c r="AD1028" s="416"/>
      <c r="AE1028" s="416"/>
      <c r="AF1028" s="417"/>
      <c r="AG1028" s="415"/>
      <c r="AH1028" s="416"/>
      <c r="AI1028" s="416"/>
      <c r="AJ1028" s="416"/>
      <c r="AK1028" s="417"/>
      <c r="AL1028" s="415"/>
      <c r="AM1028" s="416"/>
      <c r="AN1028" s="416"/>
      <c r="AO1028" s="416"/>
      <c r="AP1028" s="417"/>
      <c r="AQ1028" s="415"/>
      <c r="AR1028" s="416"/>
      <c r="AS1028" s="416"/>
      <c r="AT1028" s="416"/>
      <c r="AU1028" s="417"/>
      <c r="AV1028" s="424">
        <f t="shared" si="93"/>
        <v>0</v>
      </c>
      <c r="AW1028" s="425"/>
      <c r="AX1028" s="425"/>
      <c r="AY1028" s="425"/>
      <c r="AZ1028" s="426"/>
      <c r="DC1028" s="222"/>
      <c r="DD1028" s="491">
        <f>ROUND(Setup!$AP$6*AB1028,0)</f>
        <v>0</v>
      </c>
      <c r="DE1028" s="492"/>
      <c r="DF1028" s="492"/>
      <c r="DG1028" s="492"/>
      <c r="DH1028" s="493"/>
      <c r="DI1028" s="491">
        <f>ROUND(Setup!$AP$6*AG1028,0)</f>
        <v>0</v>
      </c>
      <c r="DJ1028" s="492"/>
      <c r="DK1028" s="492"/>
      <c r="DL1028" s="492"/>
      <c r="DM1028" s="493"/>
      <c r="DN1028" s="491">
        <f>ROUND(Setup!$AP$6*AL1028,0)</f>
        <v>0</v>
      </c>
      <c r="DO1028" s="492"/>
      <c r="DP1028" s="492"/>
      <c r="DQ1028" s="492"/>
      <c r="DR1028" s="493"/>
      <c r="DS1028" s="491">
        <f>ROUND(Setup!$AP$6*AQ1028,0)</f>
        <v>0</v>
      </c>
      <c r="DT1028" s="492"/>
      <c r="DU1028" s="492"/>
      <c r="DV1028" s="492"/>
      <c r="DW1028" s="493"/>
      <c r="DX1028" s="490">
        <f t="shared" si="94"/>
        <v>0</v>
      </c>
      <c r="DY1028" s="314"/>
      <c r="DZ1028" s="314"/>
      <c r="EA1028" s="314"/>
      <c r="EB1028" s="326"/>
      <c r="EC1028" s="222"/>
    </row>
    <row r="1029" spans="2:133" ht="15" customHeight="1" x14ac:dyDescent="0.2">
      <c r="B1029" s="86" t="str">
        <f t="shared" si="92"/>
        <v/>
      </c>
      <c r="C1029" s="255"/>
      <c r="D1029" s="439"/>
      <c r="E1029" s="440"/>
      <c r="F1029" s="440"/>
      <c r="G1029" s="440"/>
      <c r="H1029" s="440"/>
      <c r="I1029" s="440"/>
      <c r="J1029" s="440"/>
      <c r="K1029" s="440"/>
      <c r="L1029" s="440"/>
      <c r="M1029" s="440"/>
      <c r="N1029" s="440"/>
      <c r="O1029" s="440"/>
      <c r="P1029" s="440"/>
      <c r="Q1029" s="441"/>
      <c r="R1029" s="442"/>
      <c r="S1029" s="443"/>
      <c r="T1029" s="443"/>
      <c r="U1029" s="443"/>
      <c r="V1029" s="443"/>
      <c r="W1029" s="443"/>
      <c r="X1029" s="443"/>
      <c r="Y1029" s="443"/>
      <c r="Z1029" s="443"/>
      <c r="AA1029" s="443"/>
      <c r="AB1029" s="415"/>
      <c r="AC1029" s="416"/>
      <c r="AD1029" s="416"/>
      <c r="AE1029" s="416"/>
      <c r="AF1029" s="417"/>
      <c r="AG1029" s="415"/>
      <c r="AH1029" s="416"/>
      <c r="AI1029" s="416"/>
      <c r="AJ1029" s="416"/>
      <c r="AK1029" s="417"/>
      <c r="AL1029" s="415"/>
      <c r="AM1029" s="416"/>
      <c r="AN1029" s="416"/>
      <c r="AO1029" s="416"/>
      <c r="AP1029" s="417"/>
      <c r="AQ1029" s="415"/>
      <c r="AR1029" s="416"/>
      <c r="AS1029" s="416"/>
      <c r="AT1029" s="416"/>
      <c r="AU1029" s="417"/>
      <c r="AV1029" s="424">
        <f t="shared" si="93"/>
        <v>0</v>
      </c>
      <c r="AW1029" s="425"/>
      <c r="AX1029" s="425"/>
      <c r="AY1029" s="425"/>
      <c r="AZ1029" s="426"/>
      <c r="DC1029" s="222"/>
      <c r="DD1029" s="491">
        <f>ROUND(Setup!$AP$6*AB1029,0)</f>
        <v>0</v>
      </c>
      <c r="DE1029" s="492"/>
      <c r="DF1029" s="492"/>
      <c r="DG1029" s="492"/>
      <c r="DH1029" s="493"/>
      <c r="DI1029" s="491">
        <f>ROUND(Setup!$AP$6*AG1029,0)</f>
        <v>0</v>
      </c>
      <c r="DJ1029" s="492"/>
      <c r="DK1029" s="492"/>
      <c r="DL1029" s="492"/>
      <c r="DM1029" s="493"/>
      <c r="DN1029" s="491">
        <f>ROUND(Setup!$AP$6*AL1029,0)</f>
        <v>0</v>
      </c>
      <c r="DO1029" s="492"/>
      <c r="DP1029" s="492"/>
      <c r="DQ1029" s="492"/>
      <c r="DR1029" s="493"/>
      <c r="DS1029" s="491">
        <f>ROUND(Setup!$AP$6*AQ1029,0)</f>
        <v>0</v>
      </c>
      <c r="DT1029" s="492"/>
      <c r="DU1029" s="492"/>
      <c r="DV1029" s="492"/>
      <c r="DW1029" s="493"/>
      <c r="DX1029" s="490">
        <f t="shared" si="94"/>
        <v>0</v>
      </c>
      <c r="DY1029" s="314"/>
      <c r="DZ1029" s="314"/>
      <c r="EA1029" s="314"/>
      <c r="EB1029" s="326"/>
      <c r="EC1029" s="222"/>
    </row>
    <row r="1030" spans="2:133" ht="15" customHeight="1" x14ac:dyDescent="0.2">
      <c r="B1030" s="86" t="str">
        <f t="shared" si="92"/>
        <v/>
      </c>
      <c r="C1030" s="255"/>
      <c r="D1030" s="439"/>
      <c r="E1030" s="440"/>
      <c r="F1030" s="440"/>
      <c r="G1030" s="440"/>
      <c r="H1030" s="440"/>
      <c r="I1030" s="440"/>
      <c r="J1030" s="440"/>
      <c r="K1030" s="440"/>
      <c r="L1030" s="440"/>
      <c r="M1030" s="440"/>
      <c r="N1030" s="440"/>
      <c r="O1030" s="440"/>
      <c r="P1030" s="440"/>
      <c r="Q1030" s="441"/>
      <c r="R1030" s="442"/>
      <c r="S1030" s="443"/>
      <c r="T1030" s="443"/>
      <c r="U1030" s="443"/>
      <c r="V1030" s="443"/>
      <c r="W1030" s="443"/>
      <c r="X1030" s="443"/>
      <c r="Y1030" s="443"/>
      <c r="Z1030" s="443"/>
      <c r="AA1030" s="443"/>
      <c r="AB1030" s="415"/>
      <c r="AC1030" s="416"/>
      <c r="AD1030" s="416"/>
      <c r="AE1030" s="416"/>
      <c r="AF1030" s="417"/>
      <c r="AG1030" s="415"/>
      <c r="AH1030" s="416"/>
      <c r="AI1030" s="416"/>
      <c r="AJ1030" s="416"/>
      <c r="AK1030" s="417"/>
      <c r="AL1030" s="415"/>
      <c r="AM1030" s="416"/>
      <c r="AN1030" s="416"/>
      <c r="AO1030" s="416"/>
      <c r="AP1030" s="417"/>
      <c r="AQ1030" s="415"/>
      <c r="AR1030" s="416"/>
      <c r="AS1030" s="416"/>
      <c r="AT1030" s="416"/>
      <c r="AU1030" s="417"/>
      <c r="AV1030" s="424">
        <f t="shared" si="93"/>
        <v>0</v>
      </c>
      <c r="AW1030" s="425"/>
      <c r="AX1030" s="425"/>
      <c r="AY1030" s="425"/>
      <c r="AZ1030" s="426"/>
      <c r="DC1030" s="222"/>
      <c r="DD1030" s="491">
        <f>ROUND(Setup!$AP$6*AB1030,0)</f>
        <v>0</v>
      </c>
      <c r="DE1030" s="492"/>
      <c r="DF1030" s="492"/>
      <c r="DG1030" s="492"/>
      <c r="DH1030" s="493"/>
      <c r="DI1030" s="491">
        <f>ROUND(Setup!$AP$6*AG1030,0)</f>
        <v>0</v>
      </c>
      <c r="DJ1030" s="492"/>
      <c r="DK1030" s="492"/>
      <c r="DL1030" s="492"/>
      <c r="DM1030" s="493"/>
      <c r="DN1030" s="491">
        <f>ROUND(Setup!$AP$6*AL1030,0)</f>
        <v>0</v>
      </c>
      <c r="DO1030" s="492"/>
      <c r="DP1030" s="492"/>
      <c r="DQ1030" s="492"/>
      <c r="DR1030" s="493"/>
      <c r="DS1030" s="491">
        <f>ROUND(Setup!$AP$6*AQ1030,0)</f>
        <v>0</v>
      </c>
      <c r="DT1030" s="492"/>
      <c r="DU1030" s="492"/>
      <c r="DV1030" s="492"/>
      <c r="DW1030" s="493"/>
      <c r="DX1030" s="490">
        <f t="shared" si="94"/>
        <v>0</v>
      </c>
      <c r="DY1030" s="314"/>
      <c r="DZ1030" s="314"/>
      <c r="EA1030" s="314"/>
      <c r="EB1030" s="326"/>
      <c r="EC1030" s="222"/>
    </row>
    <row r="1031" spans="2:133" ht="15" customHeight="1" x14ac:dyDescent="0.2">
      <c r="B1031" s="86" t="str">
        <f t="shared" si="92"/>
        <v/>
      </c>
      <c r="C1031" s="255"/>
      <c r="D1031" s="439"/>
      <c r="E1031" s="440"/>
      <c r="F1031" s="440"/>
      <c r="G1031" s="440"/>
      <c r="H1031" s="440"/>
      <c r="I1031" s="440"/>
      <c r="J1031" s="440"/>
      <c r="K1031" s="440"/>
      <c r="L1031" s="440"/>
      <c r="M1031" s="440"/>
      <c r="N1031" s="440"/>
      <c r="O1031" s="440"/>
      <c r="P1031" s="440"/>
      <c r="Q1031" s="441"/>
      <c r="R1031" s="442"/>
      <c r="S1031" s="443"/>
      <c r="T1031" s="443"/>
      <c r="U1031" s="443"/>
      <c r="V1031" s="443"/>
      <c r="W1031" s="443"/>
      <c r="X1031" s="443"/>
      <c r="Y1031" s="443"/>
      <c r="Z1031" s="443"/>
      <c r="AA1031" s="443"/>
      <c r="AB1031" s="415"/>
      <c r="AC1031" s="416"/>
      <c r="AD1031" s="416"/>
      <c r="AE1031" s="416"/>
      <c r="AF1031" s="417"/>
      <c r="AG1031" s="415"/>
      <c r="AH1031" s="416"/>
      <c r="AI1031" s="416"/>
      <c r="AJ1031" s="416"/>
      <c r="AK1031" s="417"/>
      <c r="AL1031" s="415"/>
      <c r="AM1031" s="416"/>
      <c r="AN1031" s="416"/>
      <c r="AO1031" s="416"/>
      <c r="AP1031" s="417"/>
      <c r="AQ1031" s="415"/>
      <c r="AR1031" s="416"/>
      <c r="AS1031" s="416"/>
      <c r="AT1031" s="416"/>
      <c r="AU1031" s="417"/>
      <c r="AV1031" s="424">
        <f t="shared" si="93"/>
        <v>0</v>
      </c>
      <c r="AW1031" s="425"/>
      <c r="AX1031" s="425"/>
      <c r="AY1031" s="425"/>
      <c r="AZ1031" s="426"/>
      <c r="DC1031" s="222"/>
      <c r="DD1031" s="491">
        <f>ROUND(Setup!$AP$6*AB1031,0)</f>
        <v>0</v>
      </c>
      <c r="DE1031" s="492"/>
      <c r="DF1031" s="492"/>
      <c r="DG1031" s="492"/>
      <c r="DH1031" s="493"/>
      <c r="DI1031" s="491">
        <f>ROUND(Setup!$AP$6*AG1031,0)</f>
        <v>0</v>
      </c>
      <c r="DJ1031" s="492"/>
      <c r="DK1031" s="492"/>
      <c r="DL1031" s="492"/>
      <c r="DM1031" s="493"/>
      <c r="DN1031" s="491">
        <f>ROUND(Setup!$AP$6*AL1031,0)</f>
        <v>0</v>
      </c>
      <c r="DO1031" s="492"/>
      <c r="DP1031" s="492"/>
      <c r="DQ1031" s="492"/>
      <c r="DR1031" s="493"/>
      <c r="DS1031" s="491">
        <f>ROUND(Setup!$AP$6*AQ1031,0)</f>
        <v>0</v>
      </c>
      <c r="DT1031" s="492"/>
      <c r="DU1031" s="492"/>
      <c r="DV1031" s="492"/>
      <c r="DW1031" s="493"/>
      <c r="DX1031" s="490">
        <f t="shared" si="94"/>
        <v>0</v>
      </c>
      <c r="DY1031" s="314"/>
      <c r="DZ1031" s="314"/>
      <c r="EA1031" s="314"/>
      <c r="EB1031" s="326"/>
      <c r="EC1031" s="222"/>
    </row>
    <row r="1032" spans="2:133" ht="15" customHeight="1" x14ac:dyDescent="0.2">
      <c r="B1032" s="86" t="str">
        <f t="shared" si="92"/>
        <v/>
      </c>
      <c r="C1032" s="255"/>
      <c r="D1032" s="439"/>
      <c r="E1032" s="440"/>
      <c r="F1032" s="440"/>
      <c r="G1032" s="440"/>
      <c r="H1032" s="440"/>
      <c r="I1032" s="440"/>
      <c r="J1032" s="440"/>
      <c r="K1032" s="440"/>
      <c r="L1032" s="440"/>
      <c r="M1032" s="440"/>
      <c r="N1032" s="440"/>
      <c r="O1032" s="440"/>
      <c r="P1032" s="440"/>
      <c r="Q1032" s="441"/>
      <c r="R1032" s="442"/>
      <c r="S1032" s="443"/>
      <c r="T1032" s="443"/>
      <c r="U1032" s="443"/>
      <c r="V1032" s="443"/>
      <c r="W1032" s="443"/>
      <c r="X1032" s="443"/>
      <c r="Y1032" s="443"/>
      <c r="Z1032" s="443"/>
      <c r="AA1032" s="443"/>
      <c r="AB1032" s="415"/>
      <c r="AC1032" s="416"/>
      <c r="AD1032" s="416"/>
      <c r="AE1032" s="416"/>
      <c r="AF1032" s="417"/>
      <c r="AG1032" s="415"/>
      <c r="AH1032" s="416"/>
      <c r="AI1032" s="416"/>
      <c r="AJ1032" s="416"/>
      <c r="AK1032" s="417"/>
      <c r="AL1032" s="415"/>
      <c r="AM1032" s="416"/>
      <c r="AN1032" s="416"/>
      <c r="AO1032" s="416"/>
      <c r="AP1032" s="417"/>
      <c r="AQ1032" s="415"/>
      <c r="AR1032" s="416"/>
      <c r="AS1032" s="416"/>
      <c r="AT1032" s="416"/>
      <c r="AU1032" s="417"/>
      <c r="AV1032" s="424">
        <f t="shared" si="93"/>
        <v>0</v>
      </c>
      <c r="AW1032" s="425"/>
      <c r="AX1032" s="425"/>
      <c r="AY1032" s="425"/>
      <c r="AZ1032" s="426"/>
      <c r="DC1032" s="222"/>
      <c r="DD1032" s="491">
        <f>ROUND(Setup!$AP$6*AB1032,0)</f>
        <v>0</v>
      </c>
      <c r="DE1032" s="492"/>
      <c r="DF1032" s="492"/>
      <c r="DG1032" s="492"/>
      <c r="DH1032" s="493"/>
      <c r="DI1032" s="491">
        <f>ROUND(Setup!$AP$6*AG1032,0)</f>
        <v>0</v>
      </c>
      <c r="DJ1032" s="492"/>
      <c r="DK1032" s="492"/>
      <c r="DL1032" s="492"/>
      <c r="DM1032" s="493"/>
      <c r="DN1032" s="491">
        <f>ROUND(Setup!$AP$6*AL1032,0)</f>
        <v>0</v>
      </c>
      <c r="DO1032" s="492"/>
      <c r="DP1032" s="492"/>
      <c r="DQ1032" s="492"/>
      <c r="DR1032" s="493"/>
      <c r="DS1032" s="491">
        <f>ROUND(Setup!$AP$6*AQ1032,0)</f>
        <v>0</v>
      </c>
      <c r="DT1032" s="492"/>
      <c r="DU1032" s="492"/>
      <c r="DV1032" s="492"/>
      <c r="DW1032" s="493"/>
      <c r="DX1032" s="490">
        <f t="shared" si="94"/>
        <v>0</v>
      </c>
      <c r="DY1032" s="314"/>
      <c r="DZ1032" s="314"/>
      <c r="EA1032" s="314"/>
      <c r="EB1032" s="326"/>
      <c r="EC1032" s="222"/>
    </row>
    <row r="1033" spans="2:133" ht="15" customHeight="1" x14ac:dyDescent="0.2">
      <c r="B1033" s="86" t="str">
        <f t="shared" si="92"/>
        <v/>
      </c>
      <c r="C1033" s="255"/>
      <c r="D1033" s="439"/>
      <c r="E1033" s="440"/>
      <c r="F1033" s="440"/>
      <c r="G1033" s="440"/>
      <c r="H1033" s="440"/>
      <c r="I1033" s="440"/>
      <c r="J1033" s="440"/>
      <c r="K1033" s="440"/>
      <c r="L1033" s="440"/>
      <c r="M1033" s="440"/>
      <c r="N1033" s="440"/>
      <c r="O1033" s="440"/>
      <c r="P1033" s="440"/>
      <c r="Q1033" s="441"/>
      <c r="R1033" s="442"/>
      <c r="S1033" s="443"/>
      <c r="T1033" s="443"/>
      <c r="U1033" s="443"/>
      <c r="V1033" s="443"/>
      <c r="W1033" s="443"/>
      <c r="X1033" s="443"/>
      <c r="Y1033" s="443"/>
      <c r="Z1033" s="443"/>
      <c r="AA1033" s="443"/>
      <c r="AB1033" s="415"/>
      <c r="AC1033" s="416"/>
      <c r="AD1033" s="416"/>
      <c r="AE1033" s="416"/>
      <c r="AF1033" s="417"/>
      <c r="AG1033" s="415"/>
      <c r="AH1033" s="416"/>
      <c r="AI1033" s="416"/>
      <c r="AJ1033" s="416"/>
      <c r="AK1033" s="417"/>
      <c r="AL1033" s="415"/>
      <c r="AM1033" s="416"/>
      <c r="AN1033" s="416"/>
      <c r="AO1033" s="416"/>
      <c r="AP1033" s="417"/>
      <c r="AQ1033" s="415"/>
      <c r="AR1033" s="416"/>
      <c r="AS1033" s="416"/>
      <c r="AT1033" s="416"/>
      <c r="AU1033" s="417"/>
      <c r="AV1033" s="424">
        <f t="shared" si="93"/>
        <v>0</v>
      </c>
      <c r="AW1033" s="425"/>
      <c r="AX1033" s="425"/>
      <c r="AY1033" s="425"/>
      <c r="AZ1033" s="426"/>
      <c r="DC1033" s="222"/>
      <c r="DD1033" s="491">
        <f>ROUND(Setup!$AP$6*AB1033,0)</f>
        <v>0</v>
      </c>
      <c r="DE1033" s="492"/>
      <c r="DF1033" s="492"/>
      <c r="DG1033" s="492"/>
      <c r="DH1033" s="493"/>
      <c r="DI1033" s="491">
        <f>ROUND(Setup!$AP$6*AG1033,0)</f>
        <v>0</v>
      </c>
      <c r="DJ1033" s="492"/>
      <c r="DK1033" s="492"/>
      <c r="DL1033" s="492"/>
      <c r="DM1033" s="493"/>
      <c r="DN1033" s="491">
        <f>ROUND(Setup!$AP$6*AL1033,0)</f>
        <v>0</v>
      </c>
      <c r="DO1033" s="492"/>
      <c r="DP1033" s="492"/>
      <c r="DQ1033" s="492"/>
      <c r="DR1033" s="493"/>
      <c r="DS1033" s="491">
        <f>ROUND(Setup!$AP$6*AQ1033,0)</f>
        <v>0</v>
      </c>
      <c r="DT1033" s="492"/>
      <c r="DU1033" s="492"/>
      <c r="DV1033" s="492"/>
      <c r="DW1033" s="493"/>
      <c r="DX1033" s="490">
        <f t="shared" si="94"/>
        <v>0</v>
      </c>
      <c r="DY1033" s="314"/>
      <c r="DZ1033" s="314"/>
      <c r="EA1033" s="314"/>
      <c r="EB1033" s="326"/>
      <c r="EC1033" s="222"/>
    </row>
    <row r="1034" spans="2:133" ht="15" customHeight="1" x14ac:dyDescent="0.2">
      <c r="B1034" s="86" t="str">
        <f t="shared" si="92"/>
        <v/>
      </c>
      <c r="C1034" s="255"/>
      <c r="D1034" s="439"/>
      <c r="E1034" s="440"/>
      <c r="F1034" s="440"/>
      <c r="G1034" s="440"/>
      <c r="H1034" s="440"/>
      <c r="I1034" s="440"/>
      <c r="J1034" s="440"/>
      <c r="K1034" s="440"/>
      <c r="L1034" s="440"/>
      <c r="M1034" s="440"/>
      <c r="N1034" s="440"/>
      <c r="O1034" s="440"/>
      <c r="P1034" s="440"/>
      <c r="Q1034" s="441"/>
      <c r="R1034" s="442"/>
      <c r="S1034" s="443"/>
      <c r="T1034" s="443"/>
      <c r="U1034" s="443"/>
      <c r="V1034" s="443"/>
      <c r="W1034" s="443"/>
      <c r="X1034" s="443"/>
      <c r="Y1034" s="443"/>
      <c r="Z1034" s="443"/>
      <c r="AA1034" s="443"/>
      <c r="AB1034" s="415"/>
      <c r="AC1034" s="416"/>
      <c r="AD1034" s="416"/>
      <c r="AE1034" s="416"/>
      <c r="AF1034" s="417"/>
      <c r="AG1034" s="415"/>
      <c r="AH1034" s="416"/>
      <c r="AI1034" s="416"/>
      <c r="AJ1034" s="416"/>
      <c r="AK1034" s="417"/>
      <c r="AL1034" s="415"/>
      <c r="AM1034" s="416"/>
      <c r="AN1034" s="416"/>
      <c r="AO1034" s="416"/>
      <c r="AP1034" s="417"/>
      <c r="AQ1034" s="415"/>
      <c r="AR1034" s="416"/>
      <c r="AS1034" s="416"/>
      <c r="AT1034" s="416"/>
      <c r="AU1034" s="417"/>
      <c r="AV1034" s="424">
        <f t="shared" si="93"/>
        <v>0</v>
      </c>
      <c r="AW1034" s="425"/>
      <c r="AX1034" s="425"/>
      <c r="AY1034" s="425"/>
      <c r="AZ1034" s="426"/>
      <c r="DC1034" s="222"/>
      <c r="DD1034" s="491">
        <f>ROUND(Setup!$AP$6*AB1034,0)</f>
        <v>0</v>
      </c>
      <c r="DE1034" s="492"/>
      <c r="DF1034" s="492"/>
      <c r="DG1034" s="492"/>
      <c r="DH1034" s="493"/>
      <c r="DI1034" s="491">
        <f>ROUND(Setup!$AP$6*AG1034,0)</f>
        <v>0</v>
      </c>
      <c r="DJ1034" s="492"/>
      <c r="DK1034" s="492"/>
      <c r="DL1034" s="492"/>
      <c r="DM1034" s="493"/>
      <c r="DN1034" s="491">
        <f>ROUND(Setup!$AP$6*AL1034,0)</f>
        <v>0</v>
      </c>
      <c r="DO1034" s="492"/>
      <c r="DP1034" s="492"/>
      <c r="DQ1034" s="492"/>
      <c r="DR1034" s="493"/>
      <c r="DS1034" s="491">
        <f>ROUND(Setup!$AP$6*AQ1034,0)</f>
        <v>0</v>
      </c>
      <c r="DT1034" s="492"/>
      <c r="DU1034" s="492"/>
      <c r="DV1034" s="492"/>
      <c r="DW1034" s="493"/>
      <c r="DX1034" s="490">
        <f t="shared" si="94"/>
        <v>0</v>
      </c>
      <c r="DY1034" s="314"/>
      <c r="DZ1034" s="314"/>
      <c r="EA1034" s="314"/>
      <c r="EB1034" s="326"/>
      <c r="EC1034" s="222"/>
    </row>
    <row r="1035" spans="2:133" ht="15" customHeight="1" x14ac:dyDescent="0.2">
      <c r="B1035" s="86" t="str">
        <f t="shared" si="92"/>
        <v/>
      </c>
      <c r="C1035" s="255"/>
      <c r="D1035" s="439"/>
      <c r="E1035" s="440"/>
      <c r="F1035" s="440"/>
      <c r="G1035" s="440"/>
      <c r="H1035" s="440"/>
      <c r="I1035" s="440"/>
      <c r="J1035" s="440"/>
      <c r="K1035" s="440"/>
      <c r="L1035" s="440"/>
      <c r="M1035" s="440"/>
      <c r="N1035" s="440"/>
      <c r="O1035" s="440"/>
      <c r="P1035" s="440"/>
      <c r="Q1035" s="441"/>
      <c r="R1035" s="442"/>
      <c r="S1035" s="443"/>
      <c r="T1035" s="443"/>
      <c r="U1035" s="443"/>
      <c r="V1035" s="443"/>
      <c r="W1035" s="443"/>
      <c r="X1035" s="443"/>
      <c r="Y1035" s="443"/>
      <c r="Z1035" s="443"/>
      <c r="AA1035" s="443"/>
      <c r="AB1035" s="415"/>
      <c r="AC1035" s="416"/>
      <c r="AD1035" s="416"/>
      <c r="AE1035" s="416"/>
      <c r="AF1035" s="417"/>
      <c r="AG1035" s="415"/>
      <c r="AH1035" s="416"/>
      <c r="AI1035" s="416"/>
      <c r="AJ1035" s="416"/>
      <c r="AK1035" s="417"/>
      <c r="AL1035" s="415"/>
      <c r="AM1035" s="416"/>
      <c r="AN1035" s="416"/>
      <c r="AO1035" s="416"/>
      <c r="AP1035" s="417"/>
      <c r="AQ1035" s="415"/>
      <c r="AR1035" s="416"/>
      <c r="AS1035" s="416"/>
      <c r="AT1035" s="416"/>
      <c r="AU1035" s="417"/>
      <c r="AV1035" s="424">
        <f t="shared" si="93"/>
        <v>0</v>
      </c>
      <c r="AW1035" s="425"/>
      <c r="AX1035" s="425"/>
      <c r="AY1035" s="425"/>
      <c r="AZ1035" s="426"/>
      <c r="DC1035" s="222"/>
      <c r="DD1035" s="491">
        <f>ROUND(Setup!$AP$6*AB1035,0)</f>
        <v>0</v>
      </c>
      <c r="DE1035" s="492"/>
      <c r="DF1035" s="492"/>
      <c r="DG1035" s="492"/>
      <c r="DH1035" s="493"/>
      <c r="DI1035" s="491">
        <f>ROUND(Setup!$AP$6*AG1035,0)</f>
        <v>0</v>
      </c>
      <c r="DJ1035" s="492"/>
      <c r="DK1035" s="492"/>
      <c r="DL1035" s="492"/>
      <c r="DM1035" s="493"/>
      <c r="DN1035" s="491">
        <f>ROUND(Setup!$AP$6*AL1035,0)</f>
        <v>0</v>
      </c>
      <c r="DO1035" s="492"/>
      <c r="DP1035" s="492"/>
      <c r="DQ1035" s="492"/>
      <c r="DR1035" s="493"/>
      <c r="DS1035" s="491">
        <f>ROUND(Setup!$AP$6*AQ1035,0)</f>
        <v>0</v>
      </c>
      <c r="DT1035" s="492"/>
      <c r="DU1035" s="492"/>
      <c r="DV1035" s="492"/>
      <c r="DW1035" s="493"/>
      <c r="DX1035" s="490">
        <f t="shared" si="94"/>
        <v>0</v>
      </c>
      <c r="DY1035" s="314"/>
      <c r="DZ1035" s="314"/>
      <c r="EA1035" s="314"/>
      <c r="EB1035" s="326"/>
      <c r="EC1035" s="222"/>
    </row>
    <row r="1036" spans="2:133" ht="15" customHeight="1" x14ac:dyDescent="0.2">
      <c r="B1036" s="86" t="str">
        <f t="shared" si="92"/>
        <v/>
      </c>
      <c r="C1036" s="255"/>
      <c r="D1036" s="439"/>
      <c r="E1036" s="440"/>
      <c r="F1036" s="440"/>
      <c r="G1036" s="440"/>
      <c r="H1036" s="440"/>
      <c r="I1036" s="440"/>
      <c r="J1036" s="440"/>
      <c r="K1036" s="440"/>
      <c r="L1036" s="440"/>
      <c r="M1036" s="440"/>
      <c r="N1036" s="440"/>
      <c r="O1036" s="440"/>
      <c r="P1036" s="440"/>
      <c r="Q1036" s="441"/>
      <c r="R1036" s="442"/>
      <c r="S1036" s="443"/>
      <c r="T1036" s="443"/>
      <c r="U1036" s="443"/>
      <c r="V1036" s="443"/>
      <c r="W1036" s="443"/>
      <c r="X1036" s="443"/>
      <c r="Y1036" s="443"/>
      <c r="Z1036" s="443"/>
      <c r="AA1036" s="443"/>
      <c r="AB1036" s="415"/>
      <c r="AC1036" s="416"/>
      <c r="AD1036" s="416"/>
      <c r="AE1036" s="416"/>
      <c r="AF1036" s="417"/>
      <c r="AG1036" s="415"/>
      <c r="AH1036" s="416"/>
      <c r="AI1036" s="416"/>
      <c r="AJ1036" s="416"/>
      <c r="AK1036" s="417"/>
      <c r="AL1036" s="415"/>
      <c r="AM1036" s="416"/>
      <c r="AN1036" s="416"/>
      <c r="AO1036" s="416"/>
      <c r="AP1036" s="417"/>
      <c r="AQ1036" s="415"/>
      <c r="AR1036" s="416"/>
      <c r="AS1036" s="416"/>
      <c r="AT1036" s="416"/>
      <c r="AU1036" s="417"/>
      <c r="AV1036" s="424">
        <f t="shared" si="93"/>
        <v>0</v>
      </c>
      <c r="AW1036" s="425"/>
      <c r="AX1036" s="425"/>
      <c r="AY1036" s="425"/>
      <c r="AZ1036" s="426"/>
      <c r="DC1036" s="222"/>
      <c r="DD1036" s="491">
        <f>ROUND(Setup!$AP$6*AB1036,0)</f>
        <v>0</v>
      </c>
      <c r="DE1036" s="492"/>
      <c r="DF1036" s="492"/>
      <c r="DG1036" s="492"/>
      <c r="DH1036" s="493"/>
      <c r="DI1036" s="491">
        <f>ROUND(Setup!$AP$6*AG1036,0)</f>
        <v>0</v>
      </c>
      <c r="DJ1036" s="492"/>
      <c r="DK1036" s="492"/>
      <c r="DL1036" s="492"/>
      <c r="DM1036" s="493"/>
      <c r="DN1036" s="491">
        <f>ROUND(Setup!$AP$6*AL1036,0)</f>
        <v>0</v>
      </c>
      <c r="DO1036" s="492"/>
      <c r="DP1036" s="492"/>
      <c r="DQ1036" s="492"/>
      <c r="DR1036" s="493"/>
      <c r="DS1036" s="491">
        <f>ROUND(Setup!$AP$6*AQ1036,0)</f>
        <v>0</v>
      </c>
      <c r="DT1036" s="492"/>
      <c r="DU1036" s="492"/>
      <c r="DV1036" s="492"/>
      <c r="DW1036" s="493"/>
      <c r="DX1036" s="490">
        <f t="shared" si="94"/>
        <v>0</v>
      </c>
      <c r="DY1036" s="314"/>
      <c r="DZ1036" s="314"/>
      <c r="EA1036" s="314"/>
      <c r="EB1036" s="326"/>
      <c r="EC1036" s="222"/>
    </row>
    <row r="1037" spans="2:133" ht="15" customHeight="1" x14ac:dyDescent="0.2">
      <c r="B1037" s="86" t="str">
        <f t="shared" si="92"/>
        <v/>
      </c>
      <c r="C1037" s="255"/>
      <c r="D1037" s="439"/>
      <c r="E1037" s="440"/>
      <c r="F1037" s="440"/>
      <c r="G1037" s="440"/>
      <c r="H1037" s="440"/>
      <c r="I1037" s="440"/>
      <c r="J1037" s="440"/>
      <c r="K1037" s="440"/>
      <c r="L1037" s="440"/>
      <c r="M1037" s="440"/>
      <c r="N1037" s="440"/>
      <c r="O1037" s="440"/>
      <c r="P1037" s="440"/>
      <c r="Q1037" s="441"/>
      <c r="R1037" s="442"/>
      <c r="S1037" s="443"/>
      <c r="T1037" s="443"/>
      <c r="U1037" s="443"/>
      <c r="V1037" s="443"/>
      <c r="W1037" s="443"/>
      <c r="X1037" s="443"/>
      <c r="Y1037" s="443"/>
      <c r="Z1037" s="443"/>
      <c r="AA1037" s="443"/>
      <c r="AB1037" s="415"/>
      <c r="AC1037" s="416"/>
      <c r="AD1037" s="416"/>
      <c r="AE1037" s="416"/>
      <c r="AF1037" s="417"/>
      <c r="AG1037" s="415"/>
      <c r="AH1037" s="416"/>
      <c r="AI1037" s="416"/>
      <c r="AJ1037" s="416"/>
      <c r="AK1037" s="417"/>
      <c r="AL1037" s="415"/>
      <c r="AM1037" s="416"/>
      <c r="AN1037" s="416"/>
      <c r="AO1037" s="416"/>
      <c r="AP1037" s="417"/>
      <c r="AQ1037" s="415"/>
      <c r="AR1037" s="416"/>
      <c r="AS1037" s="416"/>
      <c r="AT1037" s="416"/>
      <c r="AU1037" s="417"/>
      <c r="AV1037" s="424">
        <f t="shared" si="93"/>
        <v>0</v>
      </c>
      <c r="AW1037" s="425"/>
      <c r="AX1037" s="425"/>
      <c r="AY1037" s="425"/>
      <c r="AZ1037" s="426"/>
      <c r="DC1037" s="222"/>
      <c r="DD1037" s="491">
        <f>ROUND(Setup!$AP$6*AB1037,0)</f>
        <v>0</v>
      </c>
      <c r="DE1037" s="492"/>
      <c r="DF1037" s="492"/>
      <c r="DG1037" s="492"/>
      <c r="DH1037" s="493"/>
      <c r="DI1037" s="491">
        <f>ROUND(Setup!$AP$6*AG1037,0)</f>
        <v>0</v>
      </c>
      <c r="DJ1037" s="492"/>
      <c r="DK1037" s="492"/>
      <c r="DL1037" s="492"/>
      <c r="DM1037" s="493"/>
      <c r="DN1037" s="491">
        <f>ROUND(Setup!$AP$6*AL1037,0)</f>
        <v>0</v>
      </c>
      <c r="DO1037" s="492"/>
      <c r="DP1037" s="492"/>
      <c r="DQ1037" s="492"/>
      <c r="DR1037" s="493"/>
      <c r="DS1037" s="491">
        <f>ROUND(Setup!$AP$6*AQ1037,0)</f>
        <v>0</v>
      </c>
      <c r="DT1037" s="492"/>
      <c r="DU1037" s="492"/>
      <c r="DV1037" s="492"/>
      <c r="DW1037" s="493"/>
      <c r="DX1037" s="490">
        <f t="shared" si="94"/>
        <v>0</v>
      </c>
      <c r="DY1037" s="314"/>
      <c r="DZ1037" s="314"/>
      <c r="EA1037" s="314"/>
      <c r="EB1037" s="326"/>
      <c r="EC1037" s="222"/>
    </row>
    <row r="1038" spans="2:133" ht="15" customHeight="1" x14ac:dyDescent="0.2">
      <c r="B1038" s="86" t="str">
        <f t="shared" si="92"/>
        <v/>
      </c>
      <c r="C1038" s="255"/>
      <c r="D1038" s="439"/>
      <c r="E1038" s="440"/>
      <c r="F1038" s="440"/>
      <c r="G1038" s="440"/>
      <c r="H1038" s="440"/>
      <c r="I1038" s="440"/>
      <c r="J1038" s="440"/>
      <c r="K1038" s="440"/>
      <c r="L1038" s="440"/>
      <c r="M1038" s="440"/>
      <c r="N1038" s="440"/>
      <c r="O1038" s="440"/>
      <c r="P1038" s="440"/>
      <c r="Q1038" s="441"/>
      <c r="R1038" s="442"/>
      <c r="S1038" s="443"/>
      <c r="T1038" s="443"/>
      <c r="U1038" s="443"/>
      <c r="V1038" s="443"/>
      <c r="W1038" s="443"/>
      <c r="X1038" s="443"/>
      <c r="Y1038" s="443"/>
      <c r="Z1038" s="443"/>
      <c r="AA1038" s="443"/>
      <c r="AB1038" s="415"/>
      <c r="AC1038" s="416"/>
      <c r="AD1038" s="416"/>
      <c r="AE1038" s="416"/>
      <c r="AF1038" s="417"/>
      <c r="AG1038" s="415"/>
      <c r="AH1038" s="416"/>
      <c r="AI1038" s="416"/>
      <c r="AJ1038" s="416"/>
      <c r="AK1038" s="417"/>
      <c r="AL1038" s="415"/>
      <c r="AM1038" s="416"/>
      <c r="AN1038" s="416"/>
      <c r="AO1038" s="416"/>
      <c r="AP1038" s="417"/>
      <c r="AQ1038" s="415"/>
      <c r="AR1038" s="416"/>
      <c r="AS1038" s="416"/>
      <c r="AT1038" s="416"/>
      <c r="AU1038" s="417"/>
      <c r="AV1038" s="424">
        <f t="shared" si="93"/>
        <v>0</v>
      </c>
      <c r="AW1038" s="425"/>
      <c r="AX1038" s="425"/>
      <c r="AY1038" s="425"/>
      <c r="AZ1038" s="426"/>
      <c r="DC1038" s="222"/>
      <c r="DD1038" s="491">
        <f>ROUND(Setup!$AP$6*AB1038,0)</f>
        <v>0</v>
      </c>
      <c r="DE1038" s="492"/>
      <c r="DF1038" s="492"/>
      <c r="DG1038" s="492"/>
      <c r="DH1038" s="493"/>
      <c r="DI1038" s="491">
        <f>ROUND(Setup!$AP$6*AG1038,0)</f>
        <v>0</v>
      </c>
      <c r="DJ1038" s="492"/>
      <c r="DK1038" s="492"/>
      <c r="DL1038" s="492"/>
      <c r="DM1038" s="493"/>
      <c r="DN1038" s="491">
        <f>ROUND(Setup!$AP$6*AL1038,0)</f>
        <v>0</v>
      </c>
      <c r="DO1038" s="492"/>
      <c r="DP1038" s="492"/>
      <c r="DQ1038" s="492"/>
      <c r="DR1038" s="493"/>
      <c r="DS1038" s="491">
        <f>ROUND(Setup!$AP$6*AQ1038,0)</f>
        <v>0</v>
      </c>
      <c r="DT1038" s="492"/>
      <c r="DU1038" s="492"/>
      <c r="DV1038" s="492"/>
      <c r="DW1038" s="493"/>
      <c r="DX1038" s="490">
        <f t="shared" si="94"/>
        <v>0</v>
      </c>
      <c r="DY1038" s="314"/>
      <c r="DZ1038" s="314"/>
      <c r="EA1038" s="314"/>
      <c r="EB1038" s="326"/>
      <c r="EC1038" s="222"/>
    </row>
    <row r="1039" spans="2:133" ht="15" customHeight="1" x14ac:dyDescent="0.2">
      <c r="B1039" s="86" t="str">
        <f t="shared" si="92"/>
        <v/>
      </c>
      <c r="C1039" s="255"/>
      <c r="D1039" s="439"/>
      <c r="E1039" s="440"/>
      <c r="F1039" s="440"/>
      <c r="G1039" s="440"/>
      <c r="H1039" s="440"/>
      <c r="I1039" s="440"/>
      <c r="J1039" s="440"/>
      <c r="K1039" s="440"/>
      <c r="L1039" s="440"/>
      <c r="M1039" s="440"/>
      <c r="N1039" s="440"/>
      <c r="O1039" s="440"/>
      <c r="P1039" s="440"/>
      <c r="Q1039" s="441"/>
      <c r="R1039" s="442"/>
      <c r="S1039" s="443"/>
      <c r="T1039" s="443"/>
      <c r="U1039" s="443"/>
      <c r="V1039" s="443"/>
      <c r="W1039" s="443"/>
      <c r="X1039" s="443"/>
      <c r="Y1039" s="443"/>
      <c r="Z1039" s="443"/>
      <c r="AA1039" s="443"/>
      <c r="AB1039" s="415"/>
      <c r="AC1039" s="416"/>
      <c r="AD1039" s="416"/>
      <c r="AE1039" s="416"/>
      <c r="AF1039" s="417"/>
      <c r="AG1039" s="415"/>
      <c r="AH1039" s="416"/>
      <c r="AI1039" s="416"/>
      <c r="AJ1039" s="416"/>
      <c r="AK1039" s="417"/>
      <c r="AL1039" s="415"/>
      <c r="AM1039" s="416"/>
      <c r="AN1039" s="416"/>
      <c r="AO1039" s="416"/>
      <c r="AP1039" s="417"/>
      <c r="AQ1039" s="415"/>
      <c r="AR1039" s="416"/>
      <c r="AS1039" s="416"/>
      <c r="AT1039" s="416"/>
      <c r="AU1039" s="417"/>
      <c r="AV1039" s="424">
        <f t="shared" si="93"/>
        <v>0</v>
      </c>
      <c r="AW1039" s="425"/>
      <c r="AX1039" s="425"/>
      <c r="AY1039" s="425"/>
      <c r="AZ1039" s="426"/>
      <c r="DC1039" s="222"/>
      <c r="DD1039" s="491">
        <f>ROUND(Setup!$AP$6*AB1039,0)</f>
        <v>0</v>
      </c>
      <c r="DE1039" s="492"/>
      <c r="DF1039" s="492"/>
      <c r="DG1039" s="492"/>
      <c r="DH1039" s="493"/>
      <c r="DI1039" s="491">
        <f>ROUND(Setup!$AP$6*AG1039,0)</f>
        <v>0</v>
      </c>
      <c r="DJ1039" s="492"/>
      <c r="DK1039" s="492"/>
      <c r="DL1039" s="492"/>
      <c r="DM1039" s="493"/>
      <c r="DN1039" s="491">
        <f>ROUND(Setup!$AP$6*AL1039,0)</f>
        <v>0</v>
      </c>
      <c r="DO1039" s="492"/>
      <c r="DP1039" s="492"/>
      <c r="DQ1039" s="492"/>
      <c r="DR1039" s="493"/>
      <c r="DS1039" s="491">
        <f>ROUND(Setup!$AP$6*AQ1039,0)</f>
        <v>0</v>
      </c>
      <c r="DT1039" s="492"/>
      <c r="DU1039" s="492"/>
      <c r="DV1039" s="492"/>
      <c r="DW1039" s="493"/>
      <c r="DX1039" s="490">
        <f t="shared" si="94"/>
        <v>0</v>
      </c>
      <c r="DY1039" s="314"/>
      <c r="DZ1039" s="314"/>
      <c r="EA1039" s="314"/>
      <c r="EB1039" s="326"/>
      <c r="EC1039" s="222"/>
    </row>
    <row r="1040" spans="2:133" ht="15" customHeight="1" x14ac:dyDescent="0.2">
      <c r="B1040" s="86" t="str">
        <f t="shared" si="92"/>
        <v/>
      </c>
      <c r="C1040" s="255"/>
      <c r="D1040" s="439"/>
      <c r="E1040" s="440"/>
      <c r="F1040" s="440"/>
      <c r="G1040" s="440"/>
      <c r="H1040" s="440"/>
      <c r="I1040" s="440"/>
      <c r="J1040" s="440"/>
      <c r="K1040" s="440"/>
      <c r="L1040" s="440"/>
      <c r="M1040" s="440"/>
      <c r="N1040" s="440"/>
      <c r="O1040" s="440"/>
      <c r="P1040" s="440"/>
      <c r="Q1040" s="441"/>
      <c r="R1040" s="442"/>
      <c r="S1040" s="443"/>
      <c r="T1040" s="443"/>
      <c r="U1040" s="443"/>
      <c r="V1040" s="443"/>
      <c r="W1040" s="443"/>
      <c r="X1040" s="443"/>
      <c r="Y1040" s="443"/>
      <c r="Z1040" s="443"/>
      <c r="AA1040" s="443"/>
      <c r="AB1040" s="415"/>
      <c r="AC1040" s="416"/>
      <c r="AD1040" s="416"/>
      <c r="AE1040" s="416"/>
      <c r="AF1040" s="417"/>
      <c r="AG1040" s="415"/>
      <c r="AH1040" s="416"/>
      <c r="AI1040" s="416"/>
      <c r="AJ1040" s="416"/>
      <c r="AK1040" s="417"/>
      <c r="AL1040" s="415"/>
      <c r="AM1040" s="416"/>
      <c r="AN1040" s="416"/>
      <c r="AO1040" s="416"/>
      <c r="AP1040" s="417"/>
      <c r="AQ1040" s="415"/>
      <c r="AR1040" s="416"/>
      <c r="AS1040" s="416"/>
      <c r="AT1040" s="416"/>
      <c r="AU1040" s="417"/>
      <c r="AV1040" s="424">
        <f t="shared" si="93"/>
        <v>0</v>
      </c>
      <c r="AW1040" s="425"/>
      <c r="AX1040" s="425"/>
      <c r="AY1040" s="425"/>
      <c r="AZ1040" s="426"/>
      <c r="DC1040" s="222"/>
      <c r="DD1040" s="491">
        <f>ROUND(Setup!$AP$6*AB1040,0)</f>
        <v>0</v>
      </c>
      <c r="DE1040" s="492"/>
      <c r="DF1040" s="492"/>
      <c r="DG1040" s="492"/>
      <c r="DH1040" s="493"/>
      <c r="DI1040" s="491">
        <f>ROUND(Setup!$AP$6*AG1040,0)</f>
        <v>0</v>
      </c>
      <c r="DJ1040" s="492"/>
      <c r="DK1040" s="492"/>
      <c r="DL1040" s="492"/>
      <c r="DM1040" s="493"/>
      <c r="DN1040" s="491">
        <f>ROUND(Setup!$AP$6*AL1040,0)</f>
        <v>0</v>
      </c>
      <c r="DO1040" s="492"/>
      <c r="DP1040" s="492"/>
      <c r="DQ1040" s="492"/>
      <c r="DR1040" s="493"/>
      <c r="DS1040" s="491">
        <f>ROUND(Setup!$AP$6*AQ1040,0)</f>
        <v>0</v>
      </c>
      <c r="DT1040" s="492"/>
      <c r="DU1040" s="492"/>
      <c r="DV1040" s="492"/>
      <c r="DW1040" s="493"/>
      <c r="DX1040" s="490">
        <f t="shared" si="94"/>
        <v>0</v>
      </c>
      <c r="DY1040" s="314"/>
      <c r="DZ1040" s="314"/>
      <c r="EA1040" s="314"/>
      <c r="EB1040" s="326"/>
      <c r="EC1040" s="222"/>
    </row>
    <row r="1041" spans="2:133" ht="15" customHeight="1" x14ac:dyDescent="0.2">
      <c r="B1041" s="86" t="str">
        <f t="shared" si="92"/>
        <v/>
      </c>
      <c r="C1041" s="255"/>
      <c r="D1041" s="439"/>
      <c r="E1041" s="440"/>
      <c r="F1041" s="440"/>
      <c r="G1041" s="440"/>
      <c r="H1041" s="440"/>
      <c r="I1041" s="440"/>
      <c r="J1041" s="440"/>
      <c r="K1041" s="440"/>
      <c r="L1041" s="440"/>
      <c r="M1041" s="440"/>
      <c r="N1041" s="440"/>
      <c r="O1041" s="440"/>
      <c r="P1041" s="440"/>
      <c r="Q1041" s="441"/>
      <c r="R1041" s="442"/>
      <c r="S1041" s="443"/>
      <c r="T1041" s="443"/>
      <c r="U1041" s="443"/>
      <c r="V1041" s="443"/>
      <c r="W1041" s="443"/>
      <c r="X1041" s="443"/>
      <c r="Y1041" s="443"/>
      <c r="Z1041" s="443"/>
      <c r="AA1041" s="443"/>
      <c r="AB1041" s="415"/>
      <c r="AC1041" s="416"/>
      <c r="AD1041" s="416"/>
      <c r="AE1041" s="416"/>
      <c r="AF1041" s="417"/>
      <c r="AG1041" s="415"/>
      <c r="AH1041" s="416"/>
      <c r="AI1041" s="416"/>
      <c r="AJ1041" s="416"/>
      <c r="AK1041" s="417"/>
      <c r="AL1041" s="415"/>
      <c r="AM1041" s="416"/>
      <c r="AN1041" s="416"/>
      <c r="AO1041" s="416"/>
      <c r="AP1041" s="417"/>
      <c r="AQ1041" s="415"/>
      <c r="AR1041" s="416"/>
      <c r="AS1041" s="416"/>
      <c r="AT1041" s="416"/>
      <c r="AU1041" s="417"/>
      <c r="AV1041" s="424">
        <f t="shared" si="93"/>
        <v>0</v>
      </c>
      <c r="AW1041" s="425"/>
      <c r="AX1041" s="425"/>
      <c r="AY1041" s="425"/>
      <c r="AZ1041" s="426"/>
      <c r="DC1041" s="222"/>
      <c r="DD1041" s="491">
        <f>ROUND(Setup!$AP$6*AB1041,0)</f>
        <v>0</v>
      </c>
      <c r="DE1041" s="492"/>
      <c r="DF1041" s="492"/>
      <c r="DG1041" s="492"/>
      <c r="DH1041" s="493"/>
      <c r="DI1041" s="491">
        <f>ROUND(Setup!$AP$6*AG1041,0)</f>
        <v>0</v>
      </c>
      <c r="DJ1041" s="492"/>
      <c r="DK1041" s="492"/>
      <c r="DL1041" s="492"/>
      <c r="DM1041" s="493"/>
      <c r="DN1041" s="491">
        <f>ROUND(Setup!$AP$6*AL1041,0)</f>
        <v>0</v>
      </c>
      <c r="DO1041" s="492"/>
      <c r="DP1041" s="492"/>
      <c r="DQ1041" s="492"/>
      <c r="DR1041" s="493"/>
      <c r="DS1041" s="491">
        <f>ROUND(Setup!$AP$6*AQ1041,0)</f>
        <v>0</v>
      </c>
      <c r="DT1041" s="492"/>
      <c r="DU1041" s="492"/>
      <c r="DV1041" s="492"/>
      <c r="DW1041" s="493"/>
      <c r="DX1041" s="490">
        <f t="shared" si="94"/>
        <v>0</v>
      </c>
      <c r="DY1041" s="314"/>
      <c r="DZ1041" s="314"/>
      <c r="EA1041" s="314"/>
      <c r="EB1041" s="326"/>
      <c r="EC1041" s="222"/>
    </row>
    <row r="1042" spans="2:133" ht="15" customHeight="1" x14ac:dyDescent="0.2">
      <c r="B1042" s="86" t="str">
        <f t="shared" si="92"/>
        <v/>
      </c>
      <c r="C1042" s="255"/>
      <c r="D1042" s="439"/>
      <c r="E1042" s="440"/>
      <c r="F1042" s="440"/>
      <c r="G1042" s="440"/>
      <c r="H1042" s="440"/>
      <c r="I1042" s="440"/>
      <c r="J1042" s="440"/>
      <c r="K1042" s="440"/>
      <c r="L1042" s="440"/>
      <c r="M1042" s="440"/>
      <c r="N1042" s="440"/>
      <c r="O1042" s="440"/>
      <c r="P1042" s="440"/>
      <c r="Q1042" s="441"/>
      <c r="R1042" s="442"/>
      <c r="S1042" s="443"/>
      <c r="T1042" s="443"/>
      <c r="U1042" s="443"/>
      <c r="V1042" s="443"/>
      <c r="W1042" s="443"/>
      <c r="X1042" s="443"/>
      <c r="Y1042" s="443"/>
      <c r="Z1042" s="443"/>
      <c r="AA1042" s="443"/>
      <c r="AB1042" s="415"/>
      <c r="AC1042" s="416"/>
      <c r="AD1042" s="416"/>
      <c r="AE1042" s="416"/>
      <c r="AF1042" s="417"/>
      <c r="AG1042" s="415"/>
      <c r="AH1042" s="416"/>
      <c r="AI1042" s="416"/>
      <c r="AJ1042" s="416"/>
      <c r="AK1042" s="417"/>
      <c r="AL1042" s="415"/>
      <c r="AM1042" s="416"/>
      <c r="AN1042" s="416"/>
      <c r="AO1042" s="416"/>
      <c r="AP1042" s="417"/>
      <c r="AQ1042" s="415"/>
      <c r="AR1042" s="416"/>
      <c r="AS1042" s="416"/>
      <c r="AT1042" s="416"/>
      <c r="AU1042" s="417"/>
      <c r="AV1042" s="424">
        <f t="shared" si="93"/>
        <v>0</v>
      </c>
      <c r="AW1042" s="425"/>
      <c r="AX1042" s="425"/>
      <c r="AY1042" s="425"/>
      <c r="AZ1042" s="426"/>
      <c r="DC1042" s="222"/>
      <c r="DD1042" s="491">
        <f>ROUND(Setup!$AP$6*AB1042,0)</f>
        <v>0</v>
      </c>
      <c r="DE1042" s="492"/>
      <c r="DF1042" s="492"/>
      <c r="DG1042" s="492"/>
      <c r="DH1042" s="493"/>
      <c r="DI1042" s="491">
        <f>ROUND(Setup!$AP$6*AG1042,0)</f>
        <v>0</v>
      </c>
      <c r="DJ1042" s="492"/>
      <c r="DK1042" s="492"/>
      <c r="DL1042" s="492"/>
      <c r="DM1042" s="493"/>
      <c r="DN1042" s="491">
        <f>ROUND(Setup!$AP$6*AL1042,0)</f>
        <v>0</v>
      </c>
      <c r="DO1042" s="492"/>
      <c r="DP1042" s="492"/>
      <c r="DQ1042" s="492"/>
      <c r="DR1042" s="493"/>
      <c r="DS1042" s="491">
        <f>ROUND(Setup!$AP$6*AQ1042,0)</f>
        <v>0</v>
      </c>
      <c r="DT1042" s="492"/>
      <c r="DU1042" s="492"/>
      <c r="DV1042" s="492"/>
      <c r="DW1042" s="493"/>
      <c r="DX1042" s="490">
        <f t="shared" si="94"/>
        <v>0</v>
      </c>
      <c r="DY1042" s="314"/>
      <c r="DZ1042" s="314"/>
      <c r="EA1042" s="314"/>
      <c r="EB1042" s="326"/>
      <c r="EC1042" s="222"/>
    </row>
    <row r="1043" spans="2:133" ht="15" customHeight="1" x14ac:dyDescent="0.2">
      <c r="B1043" s="86" t="str">
        <f t="shared" si="92"/>
        <v/>
      </c>
      <c r="C1043" s="255"/>
      <c r="D1043" s="439"/>
      <c r="E1043" s="440"/>
      <c r="F1043" s="440"/>
      <c r="G1043" s="440"/>
      <c r="H1043" s="440"/>
      <c r="I1043" s="440"/>
      <c r="J1043" s="440"/>
      <c r="K1043" s="440"/>
      <c r="L1043" s="440"/>
      <c r="M1043" s="440"/>
      <c r="N1043" s="440"/>
      <c r="O1043" s="440"/>
      <c r="P1043" s="440"/>
      <c r="Q1043" s="441"/>
      <c r="R1043" s="442"/>
      <c r="S1043" s="443"/>
      <c r="T1043" s="443"/>
      <c r="U1043" s="443"/>
      <c r="V1043" s="443"/>
      <c r="W1043" s="443"/>
      <c r="X1043" s="443"/>
      <c r="Y1043" s="443"/>
      <c r="Z1043" s="443"/>
      <c r="AA1043" s="443"/>
      <c r="AB1043" s="415"/>
      <c r="AC1043" s="416"/>
      <c r="AD1043" s="416"/>
      <c r="AE1043" s="416"/>
      <c r="AF1043" s="417"/>
      <c r="AG1043" s="415"/>
      <c r="AH1043" s="416"/>
      <c r="AI1043" s="416"/>
      <c r="AJ1043" s="416"/>
      <c r="AK1043" s="417"/>
      <c r="AL1043" s="415"/>
      <c r="AM1043" s="416"/>
      <c r="AN1043" s="416"/>
      <c r="AO1043" s="416"/>
      <c r="AP1043" s="417"/>
      <c r="AQ1043" s="415"/>
      <c r="AR1043" s="416"/>
      <c r="AS1043" s="416"/>
      <c r="AT1043" s="416"/>
      <c r="AU1043" s="417"/>
      <c r="AV1043" s="424">
        <f t="shared" si="93"/>
        <v>0</v>
      </c>
      <c r="AW1043" s="425"/>
      <c r="AX1043" s="425"/>
      <c r="AY1043" s="425"/>
      <c r="AZ1043" s="426"/>
      <c r="DC1043" s="222"/>
      <c r="DD1043" s="491">
        <f>ROUND(Setup!$AP$6*AB1043,0)</f>
        <v>0</v>
      </c>
      <c r="DE1043" s="492"/>
      <c r="DF1043" s="492"/>
      <c r="DG1043" s="492"/>
      <c r="DH1043" s="493"/>
      <c r="DI1043" s="491">
        <f>ROUND(Setup!$AP$6*AG1043,0)</f>
        <v>0</v>
      </c>
      <c r="DJ1043" s="492"/>
      <c r="DK1043" s="492"/>
      <c r="DL1043" s="492"/>
      <c r="DM1043" s="493"/>
      <c r="DN1043" s="491">
        <f>ROUND(Setup!$AP$6*AL1043,0)</f>
        <v>0</v>
      </c>
      <c r="DO1043" s="492"/>
      <c r="DP1043" s="492"/>
      <c r="DQ1043" s="492"/>
      <c r="DR1043" s="493"/>
      <c r="DS1043" s="491">
        <f>ROUND(Setup!$AP$6*AQ1043,0)</f>
        <v>0</v>
      </c>
      <c r="DT1043" s="492"/>
      <c r="DU1043" s="492"/>
      <c r="DV1043" s="492"/>
      <c r="DW1043" s="493"/>
      <c r="DX1043" s="490">
        <f t="shared" si="94"/>
        <v>0</v>
      </c>
      <c r="DY1043" s="314"/>
      <c r="DZ1043" s="314"/>
      <c r="EA1043" s="314"/>
      <c r="EB1043" s="326"/>
      <c r="EC1043" s="222"/>
    </row>
    <row r="1044" spans="2:133" ht="15" customHeight="1" x14ac:dyDescent="0.2">
      <c r="B1044" s="86" t="str">
        <f t="shared" si="92"/>
        <v/>
      </c>
      <c r="C1044" s="255"/>
      <c r="D1044" s="439"/>
      <c r="E1044" s="440"/>
      <c r="F1044" s="440"/>
      <c r="G1044" s="440"/>
      <c r="H1044" s="440"/>
      <c r="I1044" s="440"/>
      <c r="J1044" s="440"/>
      <c r="K1044" s="440"/>
      <c r="L1044" s="440"/>
      <c r="M1044" s="440"/>
      <c r="N1044" s="440"/>
      <c r="O1044" s="440"/>
      <c r="P1044" s="440"/>
      <c r="Q1044" s="441"/>
      <c r="R1044" s="442"/>
      <c r="S1044" s="443"/>
      <c r="T1044" s="443"/>
      <c r="U1044" s="443"/>
      <c r="V1044" s="443"/>
      <c r="W1044" s="443"/>
      <c r="X1044" s="443"/>
      <c r="Y1044" s="443"/>
      <c r="Z1044" s="443"/>
      <c r="AA1044" s="443"/>
      <c r="AB1044" s="415"/>
      <c r="AC1044" s="416"/>
      <c r="AD1044" s="416"/>
      <c r="AE1044" s="416"/>
      <c r="AF1044" s="417"/>
      <c r="AG1044" s="415"/>
      <c r="AH1044" s="416"/>
      <c r="AI1044" s="416"/>
      <c r="AJ1044" s="416"/>
      <c r="AK1044" s="417"/>
      <c r="AL1044" s="415"/>
      <c r="AM1044" s="416"/>
      <c r="AN1044" s="416"/>
      <c r="AO1044" s="416"/>
      <c r="AP1044" s="417"/>
      <c r="AQ1044" s="415"/>
      <c r="AR1044" s="416"/>
      <c r="AS1044" s="416"/>
      <c r="AT1044" s="416"/>
      <c r="AU1044" s="417"/>
      <c r="AV1044" s="424">
        <f>ROUND((SUM(AB1044:AU1044)),0)</f>
        <v>0</v>
      </c>
      <c r="AW1044" s="425"/>
      <c r="AX1044" s="425"/>
      <c r="AY1044" s="425"/>
      <c r="AZ1044" s="426"/>
      <c r="DC1044" s="222"/>
      <c r="DD1044" s="491">
        <f>ROUND(Setup!$AP$6*AB1044,0)</f>
        <v>0</v>
      </c>
      <c r="DE1044" s="492"/>
      <c r="DF1044" s="492"/>
      <c r="DG1044" s="492"/>
      <c r="DH1044" s="493"/>
      <c r="DI1044" s="491">
        <f>ROUND(Setup!$AP$6*AG1044,0)</f>
        <v>0</v>
      </c>
      <c r="DJ1044" s="492"/>
      <c r="DK1044" s="492"/>
      <c r="DL1044" s="492"/>
      <c r="DM1044" s="493"/>
      <c r="DN1044" s="491">
        <f>ROUND(Setup!$AP$6*AL1044,0)</f>
        <v>0</v>
      </c>
      <c r="DO1044" s="492"/>
      <c r="DP1044" s="492"/>
      <c r="DQ1044" s="492"/>
      <c r="DR1044" s="493"/>
      <c r="DS1044" s="491">
        <f>ROUND(Setup!$AP$6*AQ1044,0)</f>
        <v>0</v>
      </c>
      <c r="DT1044" s="492"/>
      <c r="DU1044" s="492"/>
      <c r="DV1044" s="492"/>
      <c r="DW1044" s="493"/>
      <c r="DX1044" s="490">
        <f>ROUND((SUM(DD1044:DW1044)),0)</f>
        <v>0</v>
      </c>
      <c r="DY1044" s="314"/>
      <c r="DZ1044" s="314"/>
      <c r="EA1044" s="314"/>
      <c r="EB1044" s="326"/>
      <c r="EC1044" s="222"/>
    </row>
    <row r="1045" spans="2:133" ht="15" customHeight="1" x14ac:dyDescent="0.2">
      <c r="B1045" s="86" t="str">
        <f t="shared" si="92"/>
        <v/>
      </c>
      <c r="C1045" s="255"/>
      <c r="D1045" s="439"/>
      <c r="E1045" s="440"/>
      <c r="F1045" s="440"/>
      <c r="G1045" s="440"/>
      <c r="H1045" s="440"/>
      <c r="I1045" s="440"/>
      <c r="J1045" s="440"/>
      <c r="K1045" s="440"/>
      <c r="L1045" s="440"/>
      <c r="M1045" s="440"/>
      <c r="N1045" s="440"/>
      <c r="O1045" s="440"/>
      <c r="P1045" s="440"/>
      <c r="Q1045" s="441"/>
      <c r="R1045" s="442"/>
      <c r="S1045" s="443"/>
      <c r="T1045" s="443"/>
      <c r="U1045" s="443"/>
      <c r="V1045" s="443"/>
      <c r="W1045" s="443"/>
      <c r="X1045" s="443"/>
      <c r="Y1045" s="443"/>
      <c r="Z1045" s="443"/>
      <c r="AA1045" s="443"/>
      <c r="AB1045" s="415"/>
      <c r="AC1045" s="416"/>
      <c r="AD1045" s="416"/>
      <c r="AE1045" s="416"/>
      <c r="AF1045" s="417"/>
      <c r="AG1045" s="415"/>
      <c r="AH1045" s="416"/>
      <c r="AI1045" s="416"/>
      <c r="AJ1045" s="416"/>
      <c r="AK1045" s="417"/>
      <c r="AL1045" s="415"/>
      <c r="AM1045" s="416"/>
      <c r="AN1045" s="416"/>
      <c r="AO1045" s="416"/>
      <c r="AP1045" s="417"/>
      <c r="AQ1045" s="415"/>
      <c r="AR1045" s="416"/>
      <c r="AS1045" s="416"/>
      <c r="AT1045" s="416"/>
      <c r="AU1045" s="417"/>
      <c r="AV1045" s="424">
        <f>ROUND((SUM(AB1045:AU1045)),0)</f>
        <v>0</v>
      </c>
      <c r="AW1045" s="425"/>
      <c r="AX1045" s="425"/>
      <c r="AY1045" s="425"/>
      <c r="AZ1045" s="426"/>
      <c r="DC1045" s="222"/>
      <c r="DD1045" s="491">
        <f>ROUND(Setup!$AP$6*AB1045,0)</f>
        <v>0</v>
      </c>
      <c r="DE1045" s="492"/>
      <c r="DF1045" s="492"/>
      <c r="DG1045" s="492"/>
      <c r="DH1045" s="493"/>
      <c r="DI1045" s="491">
        <f>ROUND(Setup!$AP$6*AG1045,0)</f>
        <v>0</v>
      </c>
      <c r="DJ1045" s="492"/>
      <c r="DK1045" s="492"/>
      <c r="DL1045" s="492"/>
      <c r="DM1045" s="493"/>
      <c r="DN1045" s="491">
        <f>ROUND(Setup!$AP$6*AL1045,0)</f>
        <v>0</v>
      </c>
      <c r="DO1045" s="492"/>
      <c r="DP1045" s="492"/>
      <c r="DQ1045" s="492"/>
      <c r="DR1045" s="493"/>
      <c r="DS1045" s="491">
        <f>ROUND(Setup!$AP$6*AQ1045,0)</f>
        <v>0</v>
      </c>
      <c r="DT1045" s="492"/>
      <c r="DU1045" s="492"/>
      <c r="DV1045" s="492"/>
      <c r="DW1045" s="493"/>
      <c r="DX1045" s="490">
        <f>ROUND((SUM(DD1045:DW1045)),0)</f>
        <v>0</v>
      </c>
      <c r="DY1045" s="314"/>
      <c r="DZ1045" s="314"/>
      <c r="EA1045" s="314"/>
      <c r="EB1045" s="326"/>
      <c r="EC1045" s="222"/>
    </row>
    <row r="1046" spans="2:133" ht="15" customHeight="1" x14ac:dyDescent="0.2">
      <c r="B1046" s="86" t="str">
        <f t="shared" si="92"/>
        <v/>
      </c>
      <c r="C1046" s="255"/>
      <c r="D1046" s="439"/>
      <c r="E1046" s="440"/>
      <c r="F1046" s="440"/>
      <c r="G1046" s="440"/>
      <c r="H1046" s="440"/>
      <c r="I1046" s="440"/>
      <c r="J1046" s="440"/>
      <c r="K1046" s="440"/>
      <c r="L1046" s="440"/>
      <c r="M1046" s="440"/>
      <c r="N1046" s="440"/>
      <c r="O1046" s="440"/>
      <c r="P1046" s="440"/>
      <c r="Q1046" s="441"/>
      <c r="R1046" s="442"/>
      <c r="S1046" s="443"/>
      <c r="T1046" s="443"/>
      <c r="U1046" s="443"/>
      <c r="V1046" s="443"/>
      <c r="W1046" s="443"/>
      <c r="X1046" s="443"/>
      <c r="Y1046" s="443"/>
      <c r="Z1046" s="443"/>
      <c r="AA1046" s="443"/>
      <c r="AB1046" s="415"/>
      <c r="AC1046" s="416"/>
      <c r="AD1046" s="416"/>
      <c r="AE1046" s="416"/>
      <c r="AF1046" s="417"/>
      <c r="AG1046" s="415"/>
      <c r="AH1046" s="416"/>
      <c r="AI1046" s="416"/>
      <c r="AJ1046" s="416"/>
      <c r="AK1046" s="417"/>
      <c r="AL1046" s="415"/>
      <c r="AM1046" s="416"/>
      <c r="AN1046" s="416"/>
      <c r="AO1046" s="416"/>
      <c r="AP1046" s="417"/>
      <c r="AQ1046" s="415"/>
      <c r="AR1046" s="416"/>
      <c r="AS1046" s="416"/>
      <c r="AT1046" s="416"/>
      <c r="AU1046" s="417"/>
      <c r="AV1046" s="424">
        <f t="shared" si="93"/>
        <v>0</v>
      </c>
      <c r="AW1046" s="425"/>
      <c r="AX1046" s="425"/>
      <c r="AY1046" s="425"/>
      <c r="AZ1046" s="426"/>
      <c r="DC1046" s="222"/>
      <c r="DD1046" s="491">
        <f>ROUND(Setup!$AP$6*AB1046,0)</f>
        <v>0</v>
      </c>
      <c r="DE1046" s="492"/>
      <c r="DF1046" s="492"/>
      <c r="DG1046" s="492"/>
      <c r="DH1046" s="493"/>
      <c r="DI1046" s="491">
        <f>ROUND(Setup!$AP$6*AG1046,0)</f>
        <v>0</v>
      </c>
      <c r="DJ1046" s="492"/>
      <c r="DK1046" s="492"/>
      <c r="DL1046" s="492"/>
      <c r="DM1046" s="493"/>
      <c r="DN1046" s="491">
        <f>ROUND(Setup!$AP$6*AL1046,0)</f>
        <v>0</v>
      </c>
      <c r="DO1046" s="492"/>
      <c r="DP1046" s="492"/>
      <c r="DQ1046" s="492"/>
      <c r="DR1046" s="493"/>
      <c r="DS1046" s="491">
        <f>ROUND(Setup!$AP$6*AQ1046,0)</f>
        <v>0</v>
      </c>
      <c r="DT1046" s="492"/>
      <c r="DU1046" s="492"/>
      <c r="DV1046" s="492"/>
      <c r="DW1046" s="493"/>
      <c r="DX1046" s="490">
        <f t="shared" si="94"/>
        <v>0</v>
      </c>
      <c r="DY1046" s="314"/>
      <c r="DZ1046" s="314"/>
      <c r="EA1046" s="314"/>
      <c r="EB1046" s="326"/>
      <c r="EC1046" s="222"/>
    </row>
    <row r="1047" spans="2:133" ht="15" customHeight="1" x14ac:dyDescent="0.2">
      <c r="B1047" s="86" t="str">
        <f t="shared" si="92"/>
        <v/>
      </c>
      <c r="C1047" s="255"/>
      <c r="D1047" s="439"/>
      <c r="E1047" s="440"/>
      <c r="F1047" s="440"/>
      <c r="G1047" s="440"/>
      <c r="H1047" s="440"/>
      <c r="I1047" s="440"/>
      <c r="J1047" s="440"/>
      <c r="K1047" s="440"/>
      <c r="L1047" s="440"/>
      <c r="M1047" s="440"/>
      <c r="N1047" s="440"/>
      <c r="O1047" s="440"/>
      <c r="P1047" s="440"/>
      <c r="Q1047" s="441"/>
      <c r="R1047" s="442"/>
      <c r="S1047" s="443"/>
      <c r="T1047" s="443"/>
      <c r="U1047" s="443"/>
      <c r="V1047" s="443"/>
      <c r="W1047" s="443"/>
      <c r="X1047" s="443"/>
      <c r="Y1047" s="443"/>
      <c r="Z1047" s="443"/>
      <c r="AA1047" s="443"/>
      <c r="AB1047" s="415"/>
      <c r="AC1047" s="416"/>
      <c r="AD1047" s="416"/>
      <c r="AE1047" s="416"/>
      <c r="AF1047" s="417"/>
      <c r="AG1047" s="415"/>
      <c r="AH1047" s="416"/>
      <c r="AI1047" s="416"/>
      <c r="AJ1047" s="416"/>
      <c r="AK1047" s="417"/>
      <c r="AL1047" s="415"/>
      <c r="AM1047" s="416"/>
      <c r="AN1047" s="416"/>
      <c r="AO1047" s="416"/>
      <c r="AP1047" s="417"/>
      <c r="AQ1047" s="415"/>
      <c r="AR1047" s="416"/>
      <c r="AS1047" s="416"/>
      <c r="AT1047" s="416"/>
      <c r="AU1047" s="417"/>
      <c r="AV1047" s="424">
        <f t="shared" si="93"/>
        <v>0</v>
      </c>
      <c r="AW1047" s="425"/>
      <c r="AX1047" s="425"/>
      <c r="AY1047" s="425"/>
      <c r="AZ1047" s="426"/>
      <c r="DC1047" s="222"/>
      <c r="DD1047" s="491">
        <f>ROUND(Setup!$AP$6*AB1047,0)</f>
        <v>0</v>
      </c>
      <c r="DE1047" s="492"/>
      <c r="DF1047" s="492"/>
      <c r="DG1047" s="492"/>
      <c r="DH1047" s="493"/>
      <c r="DI1047" s="491">
        <f>ROUND(Setup!$AP$6*AG1047,0)</f>
        <v>0</v>
      </c>
      <c r="DJ1047" s="492"/>
      <c r="DK1047" s="492"/>
      <c r="DL1047" s="492"/>
      <c r="DM1047" s="493"/>
      <c r="DN1047" s="491">
        <f>ROUND(Setup!$AP$6*AL1047,0)</f>
        <v>0</v>
      </c>
      <c r="DO1047" s="492"/>
      <c r="DP1047" s="492"/>
      <c r="DQ1047" s="492"/>
      <c r="DR1047" s="493"/>
      <c r="DS1047" s="491">
        <f>ROUND(Setup!$AP$6*AQ1047,0)</f>
        <v>0</v>
      </c>
      <c r="DT1047" s="492"/>
      <c r="DU1047" s="492"/>
      <c r="DV1047" s="492"/>
      <c r="DW1047" s="493"/>
      <c r="DX1047" s="490">
        <f t="shared" si="94"/>
        <v>0</v>
      </c>
      <c r="DY1047" s="314"/>
      <c r="DZ1047" s="314"/>
      <c r="EA1047" s="314"/>
      <c r="EB1047" s="326"/>
      <c r="EC1047" s="222"/>
    </row>
    <row r="1048" spans="2:133" ht="15" customHeight="1" thickBot="1" x14ac:dyDescent="0.25">
      <c r="B1048" s="86" t="str">
        <f t="shared" si="92"/>
        <v/>
      </c>
      <c r="C1048" s="256"/>
      <c r="D1048" s="471"/>
      <c r="E1048" s="472"/>
      <c r="F1048" s="472"/>
      <c r="G1048" s="472"/>
      <c r="H1048" s="472"/>
      <c r="I1048" s="472"/>
      <c r="J1048" s="472"/>
      <c r="K1048" s="472"/>
      <c r="L1048" s="472"/>
      <c r="M1048" s="472"/>
      <c r="N1048" s="472"/>
      <c r="O1048" s="472"/>
      <c r="P1048" s="472"/>
      <c r="Q1048" s="473"/>
      <c r="R1048" s="435"/>
      <c r="S1048" s="436"/>
      <c r="T1048" s="436"/>
      <c r="U1048" s="436"/>
      <c r="V1048" s="436"/>
      <c r="W1048" s="436"/>
      <c r="X1048" s="436"/>
      <c r="Y1048" s="436"/>
      <c r="Z1048" s="436"/>
      <c r="AA1048" s="468"/>
      <c r="AB1048" s="421"/>
      <c r="AC1048" s="422"/>
      <c r="AD1048" s="422"/>
      <c r="AE1048" s="422"/>
      <c r="AF1048" s="423"/>
      <c r="AG1048" s="421"/>
      <c r="AH1048" s="422"/>
      <c r="AI1048" s="422"/>
      <c r="AJ1048" s="422"/>
      <c r="AK1048" s="423"/>
      <c r="AL1048" s="421"/>
      <c r="AM1048" s="422"/>
      <c r="AN1048" s="422"/>
      <c r="AO1048" s="422"/>
      <c r="AP1048" s="423"/>
      <c r="AQ1048" s="421"/>
      <c r="AR1048" s="422"/>
      <c r="AS1048" s="422"/>
      <c r="AT1048" s="422"/>
      <c r="AU1048" s="423"/>
      <c r="AV1048" s="424">
        <f t="shared" si="93"/>
        <v>0</v>
      </c>
      <c r="AW1048" s="425"/>
      <c r="AX1048" s="425"/>
      <c r="AY1048" s="425"/>
      <c r="AZ1048" s="426"/>
      <c r="DC1048" s="222"/>
      <c r="DD1048" s="491">
        <f>ROUND(Setup!$AP$6*AB1048,0)</f>
        <v>0</v>
      </c>
      <c r="DE1048" s="492"/>
      <c r="DF1048" s="492"/>
      <c r="DG1048" s="492"/>
      <c r="DH1048" s="493"/>
      <c r="DI1048" s="491">
        <f>ROUND(Setup!$AP$6*AG1048,0)</f>
        <v>0</v>
      </c>
      <c r="DJ1048" s="492"/>
      <c r="DK1048" s="492"/>
      <c r="DL1048" s="492"/>
      <c r="DM1048" s="493"/>
      <c r="DN1048" s="491">
        <f>ROUND(Setup!$AP$6*AL1048,0)</f>
        <v>0</v>
      </c>
      <c r="DO1048" s="492"/>
      <c r="DP1048" s="492"/>
      <c r="DQ1048" s="492"/>
      <c r="DR1048" s="493"/>
      <c r="DS1048" s="491">
        <f>ROUND(Setup!$AP$6*AQ1048,0)</f>
        <v>0</v>
      </c>
      <c r="DT1048" s="492"/>
      <c r="DU1048" s="492"/>
      <c r="DV1048" s="492"/>
      <c r="DW1048" s="493"/>
      <c r="DX1048" s="490">
        <f t="shared" si="94"/>
        <v>0</v>
      </c>
      <c r="DY1048" s="314"/>
      <c r="DZ1048" s="314"/>
      <c r="EA1048" s="314"/>
      <c r="EB1048" s="326"/>
      <c r="EC1048" s="222"/>
    </row>
    <row r="1049" spans="2:133" ht="15" customHeight="1" thickTop="1" thickBot="1" x14ac:dyDescent="0.25">
      <c r="C1049" s="437" t="str">
        <f>C920&amp;" TOTALT"</f>
        <v xml:space="preserve">  TOTALT</v>
      </c>
      <c r="D1049" s="437"/>
      <c r="E1049" s="437"/>
      <c r="F1049" s="437"/>
      <c r="G1049" s="437"/>
      <c r="H1049" s="437"/>
      <c r="I1049" s="437"/>
      <c r="J1049" s="437"/>
      <c r="K1049" s="437"/>
      <c r="L1049" s="437"/>
      <c r="M1049" s="437"/>
      <c r="N1049" s="437"/>
      <c r="O1049" s="437"/>
      <c r="P1049" s="437"/>
      <c r="Q1049" s="437"/>
      <c r="R1049" s="438"/>
      <c r="S1049" s="438"/>
      <c r="T1049" s="438"/>
      <c r="U1049" s="438"/>
      <c r="V1049" s="438"/>
      <c r="W1049" s="438"/>
      <c r="X1049" s="438"/>
      <c r="Y1049" s="438"/>
      <c r="Z1049" s="438"/>
      <c r="AA1049" s="438"/>
      <c r="AB1049" s="431" t="str">
        <f>IF(AC921="","",SUM(AB923:AF1048)-(2*SUMIF($R923:$AA1048,$EG$94,AB923:AF1048)))</f>
        <v/>
      </c>
      <c r="AC1049" s="431"/>
      <c r="AD1049" s="431"/>
      <c r="AE1049" s="431"/>
      <c r="AF1049" s="431"/>
      <c r="AG1049" s="431" t="str">
        <f>IF(AH921="","",SUM(AG923:AK1048)-(2*SUMIF($R923:$AA1048,$EG$94,AG923:AK1048)))</f>
        <v/>
      </c>
      <c r="AH1049" s="431"/>
      <c r="AI1049" s="431"/>
      <c r="AJ1049" s="431"/>
      <c r="AK1049" s="431"/>
      <c r="AL1049" s="431" t="str">
        <f>IF(AM921="","",SUM(AL923:AP1048)-(2*SUMIF($R923:$AA1048,$EG$94,AL923:AP1048)))</f>
        <v/>
      </c>
      <c r="AM1049" s="431"/>
      <c r="AN1049" s="431"/>
      <c r="AO1049" s="431"/>
      <c r="AP1049" s="431"/>
      <c r="AQ1049" s="431" t="str">
        <f>IF(AR921="","",SUM(AQ923:AU1048)-(2*SUMIF($R923:$AA1048,$EG$94,AQ923:AU1048)))</f>
        <v/>
      </c>
      <c r="AR1049" s="431"/>
      <c r="AS1049" s="431"/>
      <c r="AT1049" s="431"/>
      <c r="AU1049" s="431"/>
      <c r="AV1049" s="431">
        <f>SUM(AB1049:AU1049)</f>
        <v>0</v>
      </c>
      <c r="AW1049" s="431"/>
      <c r="AX1049" s="431"/>
      <c r="AY1049" s="431"/>
      <c r="AZ1049" s="431"/>
      <c r="DC1049" s="222"/>
      <c r="DD1049" s="494" t="str">
        <f>IF(DE921="","",SUM(DD923:DH1048)-(2*SUMIF($R923:$AA1048,$EG$94,DD923:DH1048)))</f>
        <v/>
      </c>
      <c r="DE1049" s="494"/>
      <c r="DF1049" s="494"/>
      <c r="DG1049" s="494"/>
      <c r="DH1049" s="494"/>
      <c r="DI1049" s="494" t="str">
        <f>IF(DJ921="","",SUM(DI923:DM1048)-(2*SUMIF($R923:$AA1048,$EG$94,DI923:DM1048)))</f>
        <v/>
      </c>
      <c r="DJ1049" s="494"/>
      <c r="DK1049" s="494"/>
      <c r="DL1049" s="494"/>
      <c r="DM1049" s="494"/>
      <c r="DN1049" s="494" t="str">
        <f>IF(DO921="","",SUM(DN923:DR1048)-(2*SUMIF($R923:$AA1048,$EG$94,DN923:DR1048)))</f>
        <v/>
      </c>
      <c r="DO1049" s="494"/>
      <c r="DP1049" s="494"/>
      <c r="DQ1049" s="494"/>
      <c r="DR1049" s="494"/>
      <c r="DS1049" s="494" t="str">
        <f>IF(DT921="","",SUM(DS923:DW1048)-(2*SUMIF($R923:$AA1048,$EG$94,DS923:DW1048)))</f>
        <v/>
      </c>
      <c r="DT1049" s="494"/>
      <c r="DU1049" s="494"/>
      <c r="DV1049" s="494"/>
      <c r="DW1049" s="494"/>
      <c r="DX1049" s="494">
        <f>SUM(DD1049:DW1049)</f>
        <v>0</v>
      </c>
      <c r="DY1049" s="494"/>
      <c r="DZ1049" s="494"/>
      <c r="EA1049" s="494"/>
      <c r="EB1049" s="494"/>
      <c r="EC1049" s="222"/>
    </row>
    <row r="1050" spans="2:133" ht="15" customHeight="1" thickTop="1" x14ac:dyDescent="0.2">
      <c r="DC1050" s="222"/>
      <c r="DD1050" s="182"/>
      <c r="DE1050" s="182"/>
      <c r="DF1050" s="182"/>
      <c r="DG1050" s="182"/>
      <c r="DH1050" s="182"/>
      <c r="DI1050" s="182"/>
      <c r="DJ1050" s="182"/>
      <c r="DK1050" s="182"/>
      <c r="DL1050" s="182"/>
      <c r="DM1050" s="182"/>
      <c r="DN1050" s="182"/>
      <c r="DO1050" s="182"/>
      <c r="DP1050" s="182"/>
      <c r="DQ1050" s="182"/>
      <c r="DR1050" s="182"/>
      <c r="DS1050" s="182"/>
      <c r="DT1050" s="182"/>
      <c r="DU1050" s="182"/>
      <c r="DV1050" s="182"/>
      <c r="DW1050" s="182"/>
      <c r="DX1050" s="182"/>
      <c r="DY1050" s="182"/>
      <c r="DZ1050" s="182"/>
      <c r="EA1050" s="182"/>
      <c r="EB1050" s="182"/>
      <c r="EC1050" s="222"/>
    </row>
    <row r="1051" spans="2:133" ht="15" customHeight="1" thickBot="1" x14ac:dyDescent="0.25">
      <c r="C1051" s="446" t="str">
        <f>+Setup!B24&amp;" "&amp;Setup!C24:P24</f>
        <v xml:space="preserve"> </v>
      </c>
      <c r="D1051" s="446"/>
      <c r="E1051" s="446"/>
      <c r="F1051" s="446"/>
      <c r="G1051" s="446"/>
      <c r="H1051" s="446"/>
      <c r="I1051" s="446"/>
      <c r="J1051" s="446"/>
      <c r="K1051" s="446"/>
      <c r="L1051" s="446"/>
      <c r="M1051" s="446"/>
      <c r="N1051" s="446"/>
      <c r="O1051" s="446"/>
      <c r="P1051" s="446"/>
      <c r="Q1051" s="446"/>
      <c r="DC1051" s="222"/>
      <c r="DD1051" s="182"/>
      <c r="DE1051" s="182"/>
      <c r="DF1051" s="182"/>
      <c r="DG1051" s="182"/>
      <c r="DH1051" s="182"/>
      <c r="DI1051" s="182"/>
      <c r="DJ1051" s="182"/>
      <c r="DK1051" s="182"/>
      <c r="DL1051" s="182"/>
      <c r="DM1051" s="182"/>
      <c r="DN1051" s="182"/>
      <c r="DO1051" s="182"/>
      <c r="DP1051" s="182"/>
      <c r="DQ1051" s="182"/>
      <c r="DR1051" s="182"/>
      <c r="DS1051" s="182"/>
      <c r="DT1051" s="182"/>
      <c r="DU1051" s="182"/>
      <c r="DV1051" s="182"/>
      <c r="DW1051" s="182"/>
      <c r="DX1051" s="182"/>
      <c r="DY1051" s="182"/>
      <c r="DZ1051" s="182"/>
      <c r="EA1051" s="182"/>
      <c r="EB1051" s="182"/>
      <c r="EC1051" s="222"/>
    </row>
    <row r="1052" spans="2:133" ht="15" customHeight="1" thickTop="1" x14ac:dyDescent="0.2">
      <c r="C1052" s="444" t="s">
        <v>45</v>
      </c>
      <c r="D1052" s="444" t="s">
        <v>54</v>
      </c>
      <c r="E1052" s="444"/>
      <c r="F1052" s="444"/>
      <c r="G1052" s="444"/>
      <c r="H1052" s="444"/>
      <c r="I1052" s="444"/>
      <c r="J1052" s="444"/>
      <c r="K1052" s="444"/>
      <c r="L1052" s="444"/>
      <c r="M1052" s="444"/>
      <c r="N1052" s="444"/>
      <c r="O1052" s="444"/>
      <c r="P1052" s="444"/>
      <c r="Q1052" s="444"/>
      <c r="R1052" s="447" t="s">
        <v>73</v>
      </c>
      <c r="S1052" s="447"/>
      <c r="T1052" s="447"/>
      <c r="U1052" s="447"/>
      <c r="V1052" s="447"/>
      <c r="W1052" s="447"/>
      <c r="X1052" s="447"/>
      <c r="Y1052" s="447"/>
      <c r="Z1052" s="447"/>
      <c r="AA1052" s="447"/>
      <c r="AB1052" s="225"/>
      <c r="AC1052" s="430" t="str">
        <f>IF(Setup!$K$9="","",Setup!$K$9)</f>
        <v/>
      </c>
      <c r="AD1052" s="430"/>
      <c r="AE1052" s="430"/>
      <c r="AF1052" s="430"/>
      <c r="AG1052" s="226"/>
      <c r="AH1052" s="430" t="str">
        <f>IF(Setup!$K$10="","",Setup!$K$10)</f>
        <v/>
      </c>
      <c r="AI1052" s="430"/>
      <c r="AJ1052" s="430"/>
      <c r="AK1052" s="430"/>
      <c r="AL1052" s="226"/>
      <c r="AM1052" s="430" t="str">
        <f>IF(Setup!$K$11="","",Setup!$K$11)</f>
        <v/>
      </c>
      <c r="AN1052" s="430"/>
      <c r="AO1052" s="430"/>
      <c r="AP1052" s="430"/>
      <c r="AQ1052" s="226"/>
      <c r="AR1052" s="430" t="str">
        <f>IF(Setup!$K$12="","",Setup!$K$12)</f>
        <v/>
      </c>
      <c r="AS1052" s="430"/>
      <c r="AT1052" s="430"/>
      <c r="AU1052" s="430"/>
      <c r="AV1052" s="227"/>
      <c r="AW1052" s="427" t="s">
        <v>14</v>
      </c>
      <c r="AX1052" s="427"/>
      <c r="AY1052" s="427"/>
      <c r="AZ1052" s="427"/>
      <c r="DC1052" s="222"/>
      <c r="DD1052" s="231"/>
      <c r="DE1052" s="489" t="str">
        <f>IF(Setup!$K$9="","",Setup!$K$9)</f>
        <v/>
      </c>
      <c r="DF1052" s="489"/>
      <c r="DG1052" s="489"/>
      <c r="DH1052" s="489"/>
      <c r="DI1052" s="232"/>
      <c r="DJ1052" s="489" t="str">
        <f>IF(Setup!$K$10="","",Setup!$K$10)</f>
        <v/>
      </c>
      <c r="DK1052" s="489"/>
      <c r="DL1052" s="489"/>
      <c r="DM1052" s="489"/>
      <c r="DN1052" s="232"/>
      <c r="DO1052" s="489" t="str">
        <f>IF(Setup!$K$11="","",Setup!$K$11)</f>
        <v/>
      </c>
      <c r="DP1052" s="489"/>
      <c r="DQ1052" s="489"/>
      <c r="DR1052" s="489"/>
      <c r="DS1052" s="232"/>
      <c r="DT1052" s="489" t="str">
        <f>IF(Setup!$K$12="","",Setup!$K$12)</f>
        <v/>
      </c>
      <c r="DU1052" s="489"/>
      <c r="DV1052" s="489"/>
      <c r="DW1052" s="489"/>
      <c r="DX1052" s="233"/>
      <c r="DY1052" s="486" t="s">
        <v>14</v>
      </c>
      <c r="DZ1052" s="486"/>
      <c r="EA1052" s="486"/>
      <c r="EB1052" s="486"/>
      <c r="EC1052" s="222"/>
    </row>
    <row r="1053" spans="2:133" ht="15" customHeight="1" thickBot="1" x14ac:dyDescent="0.25">
      <c r="C1053" s="445"/>
      <c r="D1053" s="445"/>
      <c r="E1053" s="445"/>
      <c r="F1053" s="445"/>
      <c r="G1053" s="445"/>
      <c r="H1053" s="445"/>
      <c r="I1053" s="445"/>
      <c r="J1053" s="445"/>
      <c r="K1053" s="445"/>
      <c r="L1053" s="445"/>
      <c r="M1053" s="445"/>
      <c r="N1053" s="445"/>
      <c r="O1053" s="445"/>
      <c r="P1053" s="445"/>
      <c r="Q1053" s="445"/>
      <c r="R1053" s="448"/>
      <c r="S1053" s="448"/>
      <c r="T1053" s="448"/>
      <c r="U1053" s="448"/>
      <c r="V1053" s="448"/>
      <c r="W1053" s="448"/>
      <c r="X1053" s="448"/>
      <c r="Y1053" s="448"/>
      <c r="Z1053" s="448"/>
      <c r="AA1053" s="448"/>
      <c r="AB1053" s="234"/>
      <c r="AC1053" s="429" t="str">
        <f>IF(AC1052="","","Kostn.")</f>
        <v/>
      </c>
      <c r="AD1053" s="429"/>
      <c r="AE1053" s="429"/>
      <c r="AF1053" s="429"/>
      <c r="AG1053" s="234"/>
      <c r="AH1053" s="429" t="str">
        <f>IF(AH1052="","","Kostn.")</f>
        <v/>
      </c>
      <c r="AI1053" s="429"/>
      <c r="AJ1053" s="429"/>
      <c r="AK1053" s="429"/>
      <c r="AL1053" s="234"/>
      <c r="AM1053" s="429" t="str">
        <f>IF(AM1052="","","Kostn.")</f>
        <v/>
      </c>
      <c r="AN1053" s="429"/>
      <c r="AO1053" s="429"/>
      <c r="AP1053" s="429"/>
      <c r="AQ1053" s="234"/>
      <c r="AR1053" s="429" t="str">
        <f>IF(AR1052="","","Kostn.")</f>
        <v/>
      </c>
      <c r="AS1053" s="429"/>
      <c r="AT1053" s="429"/>
      <c r="AU1053" s="429"/>
      <c r="AV1053" s="235"/>
      <c r="AW1053" s="428"/>
      <c r="AX1053" s="428"/>
      <c r="AY1053" s="428"/>
      <c r="AZ1053" s="428"/>
      <c r="DC1053" s="222"/>
      <c r="DD1053" s="236"/>
      <c r="DE1053" s="488" t="str">
        <f>IF(DE1052="","","Kostn.")</f>
        <v/>
      </c>
      <c r="DF1053" s="488"/>
      <c r="DG1053" s="488"/>
      <c r="DH1053" s="488"/>
      <c r="DI1053" s="236"/>
      <c r="DJ1053" s="488" t="str">
        <f>IF(DJ1052="","","Kostn.")</f>
        <v/>
      </c>
      <c r="DK1053" s="488"/>
      <c r="DL1053" s="488"/>
      <c r="DM1053" s="488"/>
      <c r="DN1053" s="236"/>
      <c r="DO1053" s="488" t="str">
        <f>IF(DO1052="","","Kostn.")</f>
        <v/>
      </c>
      <c r="DP1053" s="488"/>
      <c r="DQ1053" s="488"/>
      <c r="DR1053" s="488"/>
      <c r="DS1053" s="236"/>
      <c r="DT1053" s="488" t="str">
        <f>IF(DT1052="","","Kostn.")</f>
        <v/>
      </c>
      <c r="DU1053" s="488"/>
      <c r="DV1053" s="488"/>
      <c r="DW1053" s="488"/>
      <c r="DX1053" s="237"/>
      <c r="DY1053" s="487"/>
      <c r="DZ1053" s="487"/>
      <c r="EA1053" s="487"/>
      <c r="EB1053" s="487"/>
      <c r="EC1053" s="222"/>
    </row>
    <row r="1054" spans="2:133" ht="15" customHeight="1" thickTop="1" x14ac:dyDescent="0.2">
      <c r="B1054" s="86" t="str">
        <f>IF(C1054="","",VLOOKUP(C1054,$CP$11:$CQ$152,2,FALSE))</f>
        <v/>
      </c>
      <c r="C1054" s="245"/>
      <c r="D1054" s="469"/>
      <c r="E1054" s="414"/>
      <c r="F1054" s="414"/>
      <c r="G1054" s="414"/>
      <c r="H1054" s="414"/>
      <c r="I1054" s="414"/>
      <c r="J1054" s="414"/>
      <c r="K1054" s="414"/>
      <c r="L1054" s="414"/>
      <c r="M1054" s="414"/>
      <c r="N1054" s="414"/>
      <c r="O1054" s="414"/>
      <c r="P1054" s="414"/>
      <c r="Q1054" s="470"/>
      <c r="R1054" s="455"/>
      <c r="S1054" s="456"/>
      <c r="T1054" s="456"/>
      <c r="U1054" s="456"/>
      <c r="V1054" s="456"/>
      <c r="W1054" s="456"/>
      <c r="X1054" s="456"/>
      <c r="Y1054" s="456"/>
      <c r="Z1054" s="456"/>
      <c r="AA1054" s="456"/>
      <c r="AB1054" s="452"/>
      <c r="AC1054" s="453"/>
      <c r="AD1054" s="453"/>
      <c r="AE1054" s="453"/>
      <c r="AF1054" s="454"/>
      <c r="AG1054" s="452"/>
      <c r="AH1054" s="453"/>
      <c r="AI1054" s="453"/>
      <c r="AJ1054" s="453"/>
      <c r="AK1054" s="454"/>
      <c r="AL1054" s="452"/>
      <c r="AM1054" s="453"/>
      <c r="AN1054" s="453"/>
      <c r="AO1054" s="453"/>
      <c r="AP1054" s="454"/>
      <c r="AQ1054" s="452"/>
      <c r="AR1054" s="453"/>
      <c r="AS1054" s="453"/>
      <c r="AT1054" s="453"/>
      <c r="AU1054" s="454"/>
      <c r="AV1054" s="477">
        <f>ROUND((SUM(AB1054:AU1054)),0)</f>
        <v>0</v>
      </c>
      <c r="AW1054" s="478"/>
      <c r="AX1054" s="478"/>
      <c r="AY1054" s="478"/>
      <c r="AZ1054" s="479"/>
      <c r="DC1054" s="222"/>
      <c r="DD1054" s="491">
        <f>ROUND(Setup!$AP$6*AB1054,0)</f>
        <v>0</v>
      </c>
      <c r="DE1054" s="492"/>
      <c r="DF1054" s="492"/>
      <c r="DG1054" s="492"/>
      <c r="DH1054" s="493"/>
      <c r="DI1054" s="491">
        <f>ROUND(Setup!$AP$6*AG1054,0)</f>
        <v>0</v>
      </c>
      <c r="DJ1054" s="492"/>
      <c r="DK1054" s="492"/>
      <c r="DL1054" s="492"/>
      <c r="DM1054" s="493"/>
      <c r="DN1054" s="491">
        <f>ROUND(Setup!$AP$6*AL1054,0)</f>
        <v>0</v>
      </c>
      <c r="DO1054" s="492"/>
      <c r="DP1054" s="492"/>
      <c r="DQ1054" s="492"/>
      <c r="DR1054" s="493"/>
      <c r="DS1054" s="491">
        <f>ROUND(Setup!$AP$6*AQ1054,0)</f>
        <v>0</v>
      </c>
      <c r="DT1054" s="492"/>
      <c r="DU1054" s="492"/>
      <c r="DV1054" s="492"/>
      <c r="DW1054" s="493"/>
      <c r="DX1054" s="316">
        <f>ROUND((SUM(DD1054:DW1054)),0)</f>
        <v>0</v>
      </c>
      <c r="DY1054" s="286"/>
      <c r="DZ1054" s="286"/>
      <c r="EA1054" s="286"/>
      <c r="EB1054" s="295"/>
      <c r="EC1054" s="222"/>
    </row>
    <row r="1055" spans="2:133" ht="15" customHeight="1" x14ac:dyDescent="0.2">
      <c r="B1055" s="86" t="str">
        <f>IF(C1055="","",VLOOKUP(C1055,$CP$11:$CQ$152,2,FALSE))</f>
        <v/>
      </c>
      <c r="C1055" s="255"/>
      <c r="D1055" s="439"/>
      <c r="E1055" s="440"/>
      <c r="F1055" s="440"/>
      <c r="G1055" s="440"/>
      <c r="H1055" s="440"/>
      <c r="I1055" s="440"/>
      <c r="J1055" s="440"/>
      <c r="K1055" s="440"/>
      <c r="L1055" s="440"/>
      <c r="M1055" s="440"/>
      <c r="N1055" s="440"/>
      <c r="O1055" s="440"/>
      <c r="P1055" s="440"/>
      <c r="Q1055" s="441"/>
      <c r="R1055" s="442"/>
      <c r="S1055" s="443"/>
      <c r="T1055" s="443"/>
      <c r="U1055" s="443"/>
      <c r="V1055" s="443"/>
      <c r="W1055" s="443"/>
      <c r="X1055" s="443"/>
      <c r="Y1055" s="443"/>
      <c r="Z1055" s="443"/>
      <c r="AA1055" s="443"/>
      <c r="AB1055" s="415"/>
      <c r="AC1055" s="416"/>
      <c r="AD1055" s="416"/>
      <c r="AE1055" s="416"/>
      <c r="AF1055" s="417"/>
      <c r="AG1055" s="415"/>
      <c r="AH1055" s="416"/>
      <c r="AI1055" s="416"/>
      <c r="AJ1055" s="416"/>
      <c r="AK1055" s="417"/>
      <c r="AL1055" s="415"/>
      <c r="AM1055" s="416"/>
      <c r="AN1055" s="416"/>
      <c r="AO1055" s="416"/>
      <c r="AP1055" s="417"/>
      <c r="AQ1055" s="415"/>
      <c r="AR1055" s="416"/>
      <c r="AS1055" s="416"/>
      <c r="AT1055" s="416"/>
      <c r="AU1055" s="417"/>
      <c r="AV1055" s="424">
        <f>ROUND((SUM(AB1055:AU1055)),0)</f>
        <v>0</v>
      </c>
      <c r="AW1055" s="425"/>
      <c r="AX1055" s="425"/>
      <c r="AY1055" s="425"/>
      <c r="AZ1055" s="426"/>
      <c r="DC1055" s="222"/>
      <c r="DD1055" s="491">
        <f>ROUND(Setup!$AP$6*AB1055,0)</f>
        <v>0</v>
      </c>
      <c r="DE1055" s="492"/>
      <c r="DF1055" s="492"/>
      <c r="DG1055" s="492"/>
      <c r="DH1055" s="493"/>
      <c r="DI1055" s="491">
        <f>ROUND(Setup!$AP$6*AG1055,0)</f>
        <v>0</v>
      </c>
      <c r="DJ1055" s="492"/>
      <c r="DK1055" s="492"/>
      <c r="DL1055" s="492"/>
      <c r="DM1055" s="493"/>
      <c r="DN1055" s="491">
        <f>ROUND(Setup!$AP$6*AL1055,0)</f>
        <v>0</v>
      </c>
      <c r="DO1055" s="492"/>
      <c r="DP1055" s="492"/>
      <c r="DQ1055" s="492"/>
      <c r="DR1055" s="493"/>
      <c r="DS1055" s="491">
        <f>ROUND(Setup!$AP$6*AQ1055,0)</f>
        <v>0</v>
      </c>
      <c r="DT1055" s="492"/>
      <c r="DU1055" s="492"/>
      <c r="DV1055" s="492"/>
      <c r="DW1055" s="493"/>
      <c r="DX1055" s="490">
        <f>ROUND((SUM(DD1055:DW1055)),0)</f>
        <v>0</v>
      </c>
      <c r="DY1055" s="314"/>
      <c r="DZ1055" s="314"/>
      <c r="EA1055" s="314"/>
      <c r="EB1055" s="326"/>
      <c r="EC1055" s="222"/>
    </row>
    <row r="1056" spans="2:133" ht="15" customHeight="1" x14ac:dyDescent="0.2">
      <c r="B1056" s="86" t="str">
        <f>IF(C1056="","",VLOOKUP(C1056,$CP$11:$CQ$152,2,FALSE))</f>
        <v/>
      </c>
      <c r="C1056" s="255"/>
      <c r="D1056" s="439"/>
      <c r="E1056" s="440"/>
      <c r="F1056" s="440"/>
      <c r="G1056" s="440"/>
      <c r="H1056" s="440"/>
      <c r="I1056" s="440"/>
      <c r="J1056" s="440"/>
      <c r="K1056" s="440"/>
      <c r="L1056" s="440"/>
      <c r="M1056" s="440"/>
      <c r="N1056" s="440"/>
      <c r="O1056" s="440"/>
      <c r="P1056" s="440"/>
      <c r="Q1056" s="441"/>
      <c r="R1056" s="442"/>
      <c r="S1056" s="443"/>
      <c r="T1056" s="443"/>
      <c r="U1056" s="443"/>
      <c r="V1056" s="443"/>
      <c r="W1056" s="443"/>
      <c r="X1056" s="443"/>
      <c r="Y1056" s="443"/>
      <c r="Z1056" s="443"/>
      <c r="AA1056" s="443"/>
      <c r="AB1056" s="415"/>
      <c r="AC1056" s="416"/>
      <c r="AD1056" s="416"/>
      <c r="AE1056" s="416"/>
      <c r="AF1056" s="417"/>
      <c r="AG1056" s="415"/>
      <c r="AH1056" s="416"/>
      <c r="AI1056" s="416"/>
      <c r="AJ1056" s="416"/>
      <c r="AK1056" s="417"/>
      <c r="AL1056" s="415"/>
      <c r="AM1056" s="416"/>
      <c r="AN1056" s="416"/>
      <c r="AO1056" s="416"/>
      <c r="AP1056" s="417"/>
      <c r="AQ1056" s="415"/>
      <c r="AR1056" s="416"/>
      <c r="AS1056" s="416"/>
      <c r="AT1056" s="416"/>
      <c r="AU1056" s="417"/>
      <c r="AV1056" s="424">
        <f>ROUND((SUM(AB1056:AU1056)),0)</f>
        <v>0</v>
      </c>
      <c r="AW1056" s="425"/>
      <c r="AX1056" s="425"/>
      <c r="AY1056" s="425"/>
      <c r="AZ1056" s="426"/>
      <c r="DC1056" s="222"/>
      <c r="DD1056" s="491">
        <f>ROUND(Setup!$AP$6*AB1056,0)</f>
        <v>0</v>
      </c>
      <c r="DE1056" s="492"/>
      <c r="DF1056" s="492"/>
      <c r="DG1056" s="492"/>
      <c r="DH1056" s="493"/>
      <c r="DI1056" s="491">
        <f>ROUND(Setup!$AP$6*AG1056,0)</f>
        <v>0</v>
      </c>
      <c r="DJ1056" s="492"/>
      <c r="DK1056" s="492"/>
      <c r="DL1056" s="492"/>
      <c r="DM1056" s="493"/>
      <c r="DN1056" s="491">
        <f>ROUND(Setup!$AP$6*AL1056,0)</f>
        <v>0</v>
      </c>
      <c r="DO1056" s="492"/>
      <c r="DP1056" s="492"/>
      <c r="DQ1056" s="492"/>
      <c r="DR1056" s="493"/>
      <c r="DS1056" s="491">
        <f>ROUND(Setup!$AP$6*AQ1056,0)</f>
        <v>0</v>
      </c>
      <c r="DT1056" s="492"/>
      <c r="DU1056" s="492"/>
      <c r="DV1056" s="492"/>
      <c r="DW1056" s="493"/>
      <c r="DX1056" s="490">
        <f>ROUND((SUM(DD1056:DW1056)),0)</f>
        <v>0</v>
      </c>
      <c r="DY1056" s="314"/>
      <c r="DZ1056" s="314"/>
      <c r="EA1056" s="314"/>
      <c r="EB1056" s="326"/>
      <c r="EC1056" s="222"/>
    </row>
    <row r="1057" spans="2:133" ht="15" customHeight="1" x14ac:dyDescent="0.2">
      <c r="B1057" s="86" t="str">
        <f t="shared" ref="B1057:B1120" si="95">IF(C1057="","",VLOOKUP(C1057,$CP$11:$CQ$152,2,FALSE))</f>
        <v/>
      </c>
      <c r="C1057" s="255"/>
      <c r="D1057" s="439"/>
      <c r="E1057" s="440"/>
      <c r="F1057" s="440"/>
      <c r="G1057" s="440"/>
      <c r="H1057" s="440"/>
      <c r="I1057" s="440"/>
      <c r="J1057" s="440"/>
      <c r="K1057" s="440"/>
      <c r="L1057" s="440"/>
      <c r="M1057" s="440"/>
      <c r="N1057" s="440"/>
      <c r="O1057" s="440"/>
      <c r="P1057" s="440"/>
      <c r="Q1057" s="441"/>
      <c r="R1057" s="442"/>
      <c r="S1057" s="443"/>
      <c r="T1057" s="443"/>
      <c r="U1057" s="443"/>
      <c r="V1057" s="443"/>
      <c r="W1057" s="443"/>
      <c r="X1057" s="443"/>
      <c r="Y1057" s="443"/>
      <c r="Z1057" s="443"/>
      <c r="AA1057" s="443"/>
      <c r="AB1057" s="415"/>
      <c r="AC1057" s="416"/>
      <c r="AD1057" s="416"/>
      <c r="AE1057" s="416"/>
      <c r="AF1057" s="417"/>
      <c r="AG1057" s="415"/>
      <c r="AH1057" s="416"/>
      <c r="AI1057" s="416"/>
      <c r="AJ1057" s="416"/>
      <c r="AK1057" s="417"/>
      <c r="AL1057" s="415"/>
      <c r="AM1057" s="416"/>
      <c r="AN1057" s="416"/>
      <c r="AO1057" s="416"/>
      <c r="AP1057" s="417"/>
      <c r="AQ1057" s="415"/>
      <c r="AR1057" s="416"/>
      <c r="AS1057" s="416"/>
      <c r="AT1057" s="416"/>
      <c r="AU1057" s="417"/>
      <c r="AV1057" s="424">
        <f t="shared" ref="AV1057:AV1120" si="96">ROUND((SUM(AB1057:AU1057)),0)</f>
        <v>0</v>
      </c>
      <c r="AW1057" s="425"/>
      <c r="AX1057" s="425"/>
      <c r="AY1057" s="425"/>
      <c r="AZ1057" s="426"/>
      <c r="DC1057" s="222"/>
      <c r="DD1057" s="491">
        <f>ROUND(Setup!$AP$6*AB1057,0)</f>
        <v>0</v>
      </c>
      <c r="DE1057" s="492"/>
      <c r="DF1057" s="492"/>
      <c r="DG1057" s="492"/>
      <c r="DH1057" s="493"/>
      <c r="DI1057" s="491">
        <f>ROUND(Setup!$AP$6*AG1057,0)</f>
        <v>0</v>
      </c>
      <c r="DJ1057" s="492"/>
      <c r="DK1057" s="492"/>
      <c r="DL1057" s="492"/>
      <c r="DM1057" s="493"/>
      <c r="DN1057" s="491">
        <f>ROUND(Setup!$AP$6*AL1057,0)</f>
        <v>0</v>
      </c>
      <c r="DO1057" s="492"/>
      <c r="DP1057" s="492"/>
      <c r="DQ1057" s="492"/>
      <c r="DR1057" s="493"/>
      <c r="DS1057" s="491">
        <f>ROUND(Setup!$AP$6*AQ1057,0)</f>
        <v>0</v>
      </c>
      <c r="DT1057" s="492"/>
      <c r="DU1057" s="492"/>
      <c r="DV1057" s="492"/>
      <c r="DW1057" s="493"/>
      <c r="DX1057" s="490">
        <f t="shared" ref="DX1057:DX1120" si="97">ROUND((SUM(DD1057:DW1057)),0)</f>
        <v>0</v>
      </c>
      <c r="DY1057" s="314"/>
      <c r="DZ1057" s="314"/>
      <c r="EA1057" s="314"/>
      <c r="EB1057" s="326"/>
      <c r="EC1057" s="222"/>
    </row>
    <row r="1058" spans="2:133" ht="15" customHeight="1" x14ac:dyDescent="0.2">
      <c r="B1058" s="86" t="str">
        <f t="shared" si="95"/>
        <v/>
      </c>
      <c r="C1058" s="255"/>
      <c r="D1058" s="439"/>
      <c r="E1058" s="440"/>
      <c r="F1058" s="440"/>
      <c r="G1058" s="440"/>
      <c r="H1058" s="440"/>
      <c r="I1058" s="440"/>
      <c r="J1058" s="440"/>
      <c r="K1058" s="440"/>
      <c r="L1058" s="440"/>
      <c r="M1058" s="440"/>
      <c r="N1058" s="440"/>
      <c r="O1058" s="440"/>
      <c r="P1058" s="440"/>
      <c r="Q1058" s="441"/>
      <c r="R1058" s="442"/>
      <c r="S1058" s="443"/>
      <c r="T1058" s="443"/>
      <c r="U1058" s="443"/>
      <c r="V1058" s="443"/>
      <c r="W1058" s="443"/>
      <c r="X1058" s="443"/>
      <c r="Y1058" s="443"/>
      <c r="Z1058" s="443"/>
      <c r="AA1058" s="443"/>
      <c r="AB1058" s="415"/>
      <c r="AC1058" s="416"/>
      <c r="AD1058" s="416"/>
      <c r="AE1058" s="416"/>
      <c r="AF1058" s="417"/>
      <c r="AG1058" s="415"/>
      <c r="AH1058" s="416"/>
      <c r="AI1058" s="416"/>
      <c r="AJ1058" s="416"/>
      <c r="AK1058" s="417"/>
      <c r="AL1058" s="415"/>
      <c r="AM1058" s="416"/>
      <c r="AN1058" s="416"/>
      <c r="AO1058" s="416"/>
      <c r="AP1058" s="417"/>
      <c r="AQ1058" s="415"/>
      <c r="AR1058" s="416"/>
      <c r="AS1058" s="416"/>
      <c r="AT1058" s="416"/>
      <c r="AU1058" s="417"/>
      <c r="AV1058" s="424">
        <f t="shared" si="96"/>
        <v>0</v>
      </c>
      <c r="AW1058" s="425"/>
      <c r="AX1058" s="425"/>
      <c r="AY1058" s="425"/>
      <c r="AZ1058" s="426"/>
      <c r="DC1058" s="222"/>
      <c r="DD1058" s="491">
        <f>ROUND(Setup!$AP$6*AB1058,0)</f>
        <v>0</v>
      </c>
      <c r="DE1058" s="492"/>
      <c r="DF1058" s="492"/>
      <c r="DG1058" s="492"/>
      <c r="DH1058" s="493"/>
      <c r="DI1058" s="491">
        <f>ROUND(Setup!$AP$6*AG1058,0)</f>
        <v>0</v>
      </c>
      <c r="DJ1058" s="492"/>
      <c r="DK1058" s="492"/>
      <c r="DL1058" s="492"/>
      <c r="DM1058" s="493"/>
      <c r="DN1058" s="491">
        <f>ROUND(Setup!$AP$6*AL1058,0)</f>
        <v>0</v>
      </c>
      <c r="DO1058" s="492"/>
      <c r="DP1058" s="492"/>
      <c r="DQ1058" s="492"/>
      <c r="DR1058" s="493"/>
      <c r="DS1058" s="491">
        <f>ROUND(Setup!$AP$6*AQ1058,0)</f>
        <v>0</v>
      </c>
      <c r="DT1058" s="492"/>
      <c r="DU1058" s="492"/>
      <c r="DV1058" s="492"/>
      <c r="DW1058" s="493"/>
      <c r="DX1058" s="490">
        <f t="shared" si="97"/>
        <v>0</v>
      </c>
      <c r="DY1058" s="314"/>
      <c r="DZ1058" s="314"/>
      <c r="EA1058" s="314"/>
      <c r="EB1058" s="326"/>
      <c r="EC1058" s="222"/>
    </row>
    <row r="1059" spans="2:133" ht="15" customHeight="1" x14ac:dyDescent="0.2">
      <c r="B1059" s="86" t="str">
        <f t="shared" si="95"/>
        <v/>
      </c>
      <c r="C1059" s="255"/>
      <c r="D1059" s="439"/>
      <c r="E1059" s="440"/>
      <c r="F1059" s="440"/>
      <c r="G1059" s="440"/>
      <c r="H1059" s="440"/>
      <c r="I1059" s="440"/>
      <c r="J1059" s="440"/>
      <c r="K1059" s="440"/>
      <c r="L1059" s="440"/>
      <c r="M1059" s="440"/>
      <c r="N1059" s="440"/>
      <c r="O1059" s="440"/>
      <c r="P1059" s="440"/>
      <c r="Q1059" s="441"/>
      <c r="R1059" s="442"/>
      <c r="S1059" s="443"/>
      <c r="T1059" s="443"/>
      <c r="U1059" s="443"/>
      <c r="V1059" s="443"/>
      <c r="W1059" s="443"/>
      <c r="X1059" s="443"/>
      <c r="Y1059" s="443"/>
      <c r="Z1059" s="443"/>
      <c r="AA1059" s="443"/>
      <c r="AB1059" s="415"/>
      <c r="AC1059" s="416"/>
      <c r="AD1059" s="416"/>
      <c r="AE1059" s="416"/>
      <c r="AF1059" s="417"/>
      <c r="AG1059" s="415"/>
      <c r="AH1059" s="416"/>
      <c r="AI1059" s="416"/>
      <c r="AJ1059" s="416"/>
      <c r="AK1059" s="417"/>
      <c r="AL1059" s="415"/>
      <c r="AM1059" s="416"/>
      <c r="AN1059" s="416"/>
      <c r="AO1059" s="416"/>
      <c r="AP1059" s="417"/>
      <c r="AQ1059" s="415"/>
      <c r="AR1059" s="416"/>
      <c r="AS1059" s="416"/>
      <c r="AT1059" s="416"/>
      <c r="AU1059" s="417"/>
      <c r="AV1059" s="424">
        <f t="shared" si="96"/>
        <v>0</v>
      </c>
      <c r="AW1059" s="425"/>
      <c r="AX1059" s="425"/>
      <c r="AY1059" s="425"/>
      <c r="AZ1059" s="426"/>
      <c r="DC1059" s="222"/>
      <c r="DD1059" s="491">
        <f>ROUND(Setup!$AP$6*AB1059,0)</f>
        <v>0</v>
      </c>
      <c r="DE1059" s="492"/>
      <c r="DF1059" s="492"/>
      <c r="DG1059" s="492"/>
      <c r="DH1059" s="493"/>
      <c r="DI1059" s="491">
        <f>ROUND(Setup!$AP$6*AG1059,0)</f>
        <v>0</v>
      </c>
      <c r="DJ1059" s="492"/>
      <c r="DK1059" s="492"/>
      <c r="DL1059" s="492"/>
      <c r="DM1059" s="493"/>
      <c r="DN1059" s="491">
        <f>ROUND(Setup!$AP$6*AL1059,0)</f>
        <v>0</v>
      </c>
      <c r="DO1059" s="492"/>
      <c r="DP1059" s="492"/>
      <c r="DQ1059" s="492"/>
      <c r="DR1059" s="493"/>
      <c r="DS1059" s="491">
        <f>ROUND(Setup!$AP$6*AQ1059,0)</f>
        <v>0</v>
      </c>
      <c r="DT1059" s="492"/>
      <c r="DU1059" s="492"/>
      <c r="DV1059" s="492"/>
      <c r="DW1059" s="493"/>
      <c r="DX1059" s="490">
        <f t="shared" si="97"/>
        <v>0</v>
      </c>
      <c r="DY1059" s="314"/>
      <c r="DZ1059" s="314"/>
      <c r="EA1059" s="314"/>
      <c r="EB1059" s="326"/>
      <c r="EC1059" s="222"/>
    </row>
    <row r="1060" spans="2:133" ht="15" customHeight="1" x14ac:dyDescent="0.2">
      <c r="B1060" s="86" t="str">
        <f t="shared" si="95"/>
        <v/>
      </c>
      <c r="C1060" s="255"/>
      <c r="D1060" s="439"/>
      <c r="E1060" s="440"/>
      <c r="F1060" s="440"/>
      <c r="G1060" s="440"/>
      <c r="H1060" s="440"/>
      <c r="I1060" s="440"/>
      <c r="J1060" s="440"/>
      <c r="K1060" s="440"/>
      <c r="L1060" s="440"/>
      <c r="M1060" s="440"/>
      <c r="N1060" s="440"/>
      <c r="O1060" s="440"/>
      <c r="P1060" s="440"/>
      <c r="Q1060" s="441"/>
      <c r="R1060" s="442"/>
      <c r="S1060" s="443"/>
      <c r="T1060" s="443"/>
      <c r="U1060" s="443"/>
      <c r="V1060" s="443"/>
      <c r="W1060" s="443"/>
      <c r="X1060" s="443"/>
      <c r="Y1060" s="443"/>
      <c r="Z1060" s="443"/>
      <c r="AA1060" s="443"/>
      <c r="AB1060" s="415"/>
      <c r="AC1060" s="416"/>
      <c r="AD1060" s="416"/>
      <c r="AE1060" s="416"/>
      <c r="AF1060" s="417"/>
      <c r="AG1060" s="415"/>
      <c r="AH1060" s="416"/>
      <c r="AI1060" s="416"/>
      <c r="AJ1060" s="416"/>
      <c r="AK1060" s="417"/>
      <c r="AL1060" s="415"/>
      <c r="AM1060" s="416"/>
      <c r="AN1060" s="416"/>
      <c r="AO1060" s="416"/>
      <c r="AP1060" s="417"/>
      <c r="AQ1060" s="415"/>
      <c r="AR1060" s="416"/>
      <c r="AS1060" s="416"/>
      <c r="AT1060" s="416"/>
      <c r="AU1060" s="417"/>
      <c r="AV1060" s="424">
        <f t="shared" si="96"/>
        <v>0</v>
      </c>
      <c r="AW1060" s="425"/>
      <c r="AX1060" s="425"/>
      <c r="AY1060" s="425"/>
      <c r="AZ1060" s="426"/>
      <c r="DC1060" s="222"/>
      <c r="DD1060" s="491">
        <f>ROUND(Setup!$AP$6*AB1060,0)</f>
        <v>0</v>
      </c>
      <c r="DE1060" s="492"/>
      <c r="DF1060" s="492"/>
      <c r="DG1060" s="492"/>
      <c r="DH1060" s="493"/>
      <c r="DI1060" s="491">
        <f>ROUND(Setup!$AP$6*AG1060,0)</f>
        <v>0</v>
      </c>
      <c r="DJ1060" s="492"/>
      <c r="DK1060" s="492"/>
      <c r="DL1060" s="492"/>
      <c r="DM1060" s="493"/>
      <c r="DN1060" s="491">
        <f>ROUND(Setup!$AP$6*AL1060,0)</f>
        <v>0</v>
      </c>
      <c r="DO1060" s="492"/>
      <c r="DP1060" s="492"/>
      <c r="DQ1060" s="492"/>
      <c r="DR1060" s="493"/>
      <c r="DS1060" s="491">
        <f>ROUND(Setup!$AP$6*AQ1060,0)</f>
        <v>0</v>
      </c>
      <c r="DT1060" s="492"/>
      <c r="DU1060" s="492"/>
      <c r="DV1060" s="492"/>
      <c r="DW1060" s="493"/>
      <c r="DX1060" s="490">
        <f t="shared" si="97"/>
        <v>0</v>
      </c>
      <c r="DY1060" s="314"/>
      <c r="DZ1060" s="314"/>
      <c r="EA1060" s="314"/>
      <c r="EB1060" s="326"/>
      <c r="EC1060" s="222"/>
    </row>
    <row r="1061" spans="2:133" ht="15" customHeight="1" x14ac:dyDescent="0.2">
      <c r="B1061" s="86" t="str">
        <f t="shared" si="95"/>
        <v/>
      </c>
      <c r="C1061" s="255"/>
      <c r="D1061" s="439"/>
      <c r="E1061" s="440"/>
      <c r="F1061" s="440"/>
      <c r="G1061" s="440"/>
      <c r="H1061" s="440"/>
      <c r="I1061" s="440"/>
      <c r="J1061" s="440"/>
      <c r="K1061" s="440"/>
      <c r="L1061" s="440"/>
      <c r="M1061" s="440"/>
      <c r="N1061" s="440"/>
      <c r="O1061" s="440"/>
      <c r="P1061" s="440"/>
      <c r="Q1061" s="441"/>
      <c r="R1061" s="442"/>
      <c r="S1061" s="443"/>
      <c r="T1061" s="443"/>
      <c r="U1061" s="443"/>
      <c r="V1061" s="443"/>
      <c r="W1061" s="443"/>
      <c r="X1061" s="443"/>
      <c r="Y1061" s="443"/>
      <c r="Z1061" s="443"/>
      <c r="AA1061" s="443"/>
      <c r="AB1061" s="415"/>
      <c r="AC1061" s="416"/>
      <c r="AD1061" s="416"/>
      <c r="AE1061" s="416"/>
      <c r="AF1061" s="417"/>
      <c r="AG1061" s="415"/>
      <c r="AH1061" s="416"/>
      <c r="AI1061" s="416"/>
      <c r="AJ1061" s="416"/>
      <c r="AK1061" s="417"/>
      <c r="AL1061" s="415"/>
      <c r="AM1061" s="416"/>
      <c r="AN1061" s="416"/>
      <c r="AO1061" s="416"/>
      <c r="AP1061" s="417"/>
      <c r="AQ1061" s="415"/>
      <c r="AR1061" s="416"/>
      <c r="AS1061" s="416"/>
      <c r="AT1061" s="416"/>
      <c r="AU1061" s="417"/>
      <c r="AV1061" s="424">
        <f t="shared" si="96"/>
        <v>0</v>
      </c>
      <c r="AW1061" s="425"/>
      <c r="AX1061" s="425"/>
      <c r="AY1061" s="425"/>
      <c r="AZ1061" s="426"/>
      <c r="DC1061" s="222"/>
      <c r="DD1061" s="491">
        <f>ROUND(Setup!$AP$6*AB1061,0)</f>
        <v>0</v>
      </c>
      <c r="DE1061" s="492"/>
      <c r="DF1061" s="492"/>
      <c r="DG1061" s="492"/>
      <c r="DH1061" s="493"/>
      <c r="DI1061" s="491">
        <f>ROUND(Setup!$AP$6*AG1061,0)</f>
        <v>0</v>
      </c>
      <c r="DJ1061" s="492"/>
      <c r="DK1061" s="492"/>
      <c r="DL1061" s="492"/>
      <c r="DM1061" s="493"/>
      <c r="DN1061" s="491">
        <f>ROUND(Setup!$AP$6*AL1061,0)</f>
        <v>0</v>
      </c>
      <c r="DO1061" s="492"/>
      <c r="DP1061" s="492"/>
      <c r="DQ1061" s="492"/>
      <c r="DR1061" s="493"/>
      <c r="DS1061" s="491">
        <f>ROUND(Setup!$AP$6*AQ1061,0)</f>
        <v>0</v>
      </c>
      <c r="DT1061" s="492"/>
      <c r="DU1061" s="492"/>
      <c r="DV1061" s="492"/>
      <c r="DW1061" s="493"/>
      <c r="DX1061" s="490">
        <f t="shared" si="97"/>
        <v>0</v>
      </c>
      <c r="DY1061" s="314"/>
      <c r="DZ1061" s="314"/>
      <c r="EA1061" s="314"/>
      <c r="EB1061" s="326"/>
      <c r="EC1061" s="222"/>
    </row>
    <row r="1062" spans="2:133" ht="15" customHeight="1" x14ac:dyDescent="0.2">
      <c r="B1062" s="86" t="str">
        <f t="shared" si="95"/>
        <v/>
      </c>
      <c r="C1062" s="255"/>
      <c r="D1062" s="439"/>
      <c r="E1062" s="440"/>
      <c r="F1062" s="440"/>
      <c r="G1062" s="440"/>
      <c r="H1062" s="440"/>
      <c r="I1062" s="440"/>
      <c r="J1062" s="440"/>
      <c r="K1062" s="440"/>
      <c r="L1062" s="440"/>
      <c r="M1062" s="440"/>
      <c r="N1062" s="440"/>
      <c r="O1062" s="440"/>
      <c r="P1062" s="440"/>
      <c r="Q1062" s="441"/>
      <c r="R1062" s="442"/>
      <c r="S1062" s="443"/>
      <c r="T1062" s="443"/>
      <c r="U1062" s="443"/>
      <c r="V1062" s="443"/>
      <c r="W1062" s="443"/>
      <c r="X1062" s="443"/>
      <c r="Y1062" s="443"/>
      <c r="Z1062" s="443"/>
      <c r="AA1062" s="443"/>
      <c r="AB1062" s="415"/>
      <c r="AC1062" s="416"/>
      <c r="AD1062" s="416"/>
      <c r="AE1062" s="416"/>
      <c r="AF1062" s="417"/>
      <c r="AG1062" s="415"/>
      <c r="AH1062" s="416"/>
      <c r="AI1062" s="416"/>
      <c r="AJ1062" s="416"/>
      <c r="AK1062" s="417"/>
      <c r="AL1062" s="415"/>
      <c r="AM1062" s="416"/>
      <c r="AN1062" s="416"/>
      <c r="AO1062" s="416"/>
      <c r="AP1062" s="417"/>
      <c r="AQ1062" s="415"/>
      <c r="AR1062" s="416"/>
      <c r="AS1062" s="416"/>
      <c r="AT1062" s="416"/>
      <c r="AU1062" s="417"/>
      <c r="AV1062" s="424">
        <f t="shared" si="96"/>
        <v>0</v>
      </c>
      <c r="AW1062" s="425"/>
      <c r="AX1062" s="425"/>
      <c r="AY1062" s="425"/>
      <c r="AZ1062" s="426"/>
      <c r="DC1062" s="222"/>
      <c r="DD1062" s="491">
        <f>ROUND(Setup!$AP$6*AB1062,0)</f>
        <v>0</v>
      </c>
      <c r="DE1062" s="492"/>
      <c r="DF1062" s="492"/>
      <c r="DG1062" s="492"/>
      <c r="DH1062" s="493"/>
      <c r="DI1062" s="491">
        <f>ROUND(Setup!$AP$6*AG1062,0)</f>
        <v>0</v>
      </c>
      <c r="DJ1062" s="492"/>
      <c r="DK1062" s="492"/>
      <c r="DL1062" s="492"/>
      <c r="DM1062" s="493"/>
      <c r="DN1062" s="491">
        <f>ROUND(Setup!$AP$6*AL1062,0)</f>
        <v>0</v>
      </c>
      <c r="DO1062" s="492"/>
      <c r="DP1062" s="492"/>
      <c r="DQ1062" s="492"/>
      <c r="DR1062" s="493"/>
      <c r="DS1062" s="491">
        <f>ROUND(Setup!$AP$6*AQ1062,0)</f>
        <v>0</v>
      </c>
      <c r="DT1062" s="492"/>
      <c r="DU1062" s="492"/>
      <c r="DV1062" s="492"/>
      <c r="DW1062" s="493"/>
      <c r="DX1062" s="490">
        <f t="shared" si="97"/>
        <v>0</v>
      </c>
      <c r="DY1062" s="314"/>
      <c r="DZ1062" s="314"/>
      <c r="EA1062" s="314"/>
      <c r="EB1062" s="326"/>
      <c r="EC1062" s="222"/>
    </row>
    <row r="1063" spans="2:133" ht="15" customHeight="1" x14ac:dyDescent="0.2">
      <c r="B1063" s="86" t="str">
        <f t="shared" si="95"/>
        <v/>
      </c>
      <c r="C1063" s="255"/>
      <c r="D1063" s="439"/>
      <c r="E1063" s="440"/>
      <c r="F1063" s="440"/>
      <c r="G1063" s="440"/>
      <c r="H1063" s="440"/>
      <c r="I1063" s="440"/>
      <c r="J1063" s="440"/>
      <c r="K1063" s="440"/>
      <c r="L1063" s="440"/>
      <c r="M1063" s="440"/>
      <c r="N1063" s="440"/>
      <c r="O1063" s="440"/>
      <c r="P1063" s="440"/>
      <c r="Q1063" s="441"/>
      <c r="R1063" s="442"/>
      <c r="S1063" s="443"/>
      <c r="T1063" s="443"/>
      <c r="U1063" s="443"/>
      <c r="V1063" s="443"/>
      <c r="W1063" s="443"/>
      <c r="X1063" s="443"/>
      <c r="Y1063" s="443"/>
      <c r="Z1063" s="443"/>
      <c r="AA1063" s="443"/>
      <c r="AB1063" s="415"/>
      <c r="AC1063" s="416"/>
      <c r="AD1063" s="416"/>
      <c r="AE1063" s="416"/>
      <c r="AF1063" s="417"/>
      <c r="AG1063" s="415"/>
      <c r="AH1063" s="416"/>
      <c r="AI1063" s="416"/>
      <c r="AJ1063" s="416"/>
      <c r="AK1063" s="417"/>
      <c r="AL1063" s="415"/>
      <c r="AM1063" s="416"/>
      <c r="AN1063" s="416"/>
      <c r="AO1063" s="416"/>
      <c r="AP1063" s="417"/>
      <c r="AQ1063" s="415"/>
      <c r="AR1063" s="416"/>
      <c r="AS1063" s="416"/>
      <c r="AT1063" s="416"/>
      <c r="AU1063" s="417"/>
      <c r="AV1063" s="424">
        <f t="shared" si="96"/>
        <v>0</v>
      </c>
      <c r="AW1063" s="425"/>
      <c r="AX1063" s="425"/>
      <c r="AY1063" s="425"/>
      <c r="AZ1063" s="426"/>
      <c r="DC1063" s="222"/>
      <c r="DD1063" s="491">
        <f>ROUND(Setup!$AP$6*AB1063,0)</f>
        <v>0</v>
      </c>
      <c r="DE1063" s="492"/>
      <c r="DF1063" s="492"/>
      <c r="DG1063" s="492"/>
      <c r="DH1063" s="493"/>
      <c r="DI1063" s="491">
        <f>ROUND(Setup!$AP$6*AG1063,0)</f>
        <v>0</v>
      </c>
      <c r="DJ1063" s="492"/>
      <c r="DK1063" s="492"/>
      <c r="DL1063" s="492"/>
      <c r="DM1063" s="493"/>
      <c r="DN1063" s="491">
        <f>ROUND(Setup!$AP$6*AL1063,0)</f>
        <v>0</v>
      </c>
      <c r="DO1063" s="492"/>
      <c r="DP1063" s="492"/>
      <c r="DQ1063" s="492"/>
      <c r="DR1063" s="493"/>
      <c r="DS1063" s="491">
        <f>ROUND(Setup!$AP$6*AQ1063,0)</f>
        <v>0</v>
      </c>
      <c r="DT1063" s="492"/>
      <c r="DU1063" s="492"/>
      <c r="DV1063" s="492"/>
      <c r="DW1063" s="493"/>
      <c r="DX1063" s="490">
        <f t="shared" si="97"/>
        <v>0</v>
      </c>
      <c r="DY1063" s="314"/>
      <c r="DZ1063" s="314"/>
      <c r="EA1063" s="314"/>
      <c r="EB1063" s="326"/>
      <c r="EC1063" s="222"/>
    </row>
    <row r="1064" spans="2:133" ht="15" customHeight="1" x14ac:dyDescent="0.2">
      <c r="B1064" s="86" t="str">
        <f t="shared" si="95"/>
        <v/>
      </c>
      <c r="C1064" s="255"/>
      <c r="D1064" s="439"/>
      <c r="E1064" s="440"/>
      <c r="F1064" s="440"/>
      <c r="G1064" s="440"/>
      <c r="H1064" s="440"/>
      <c r="I1064" s="440"/>
      <c r="J1064" s="440"/>
      <c r="K1064" s="440"/>
      <c r="L1064" s="440"/>
      <c r="M1064" s="440"/>
      <c r="N1064" s="440"/>
      <c r="O1064" s="440"/>
      <c r="P1064" s="440"/>
      <c r="Q1064" s="441"/>
      <c r="R1064" s="442"/>
      <c r="S1064" s="443"/>
      <c r="T1064" s="443"/>
      <c r="U1064" s="443"/>
      <c r="V1064" s="443"/>
      <c r="W1064" s="443"/>
      <c r="X1064" s="443"/>
      <c r="Y1064" s="443"/>
      <c r="Z1064" s="443"/>
      <c r="AA1064" s="443"/>
      <c r="AB1064" s="415"/>
      <c r="AC1064" s="416"/>
      <c r="AD1064" s="416"/>
      <c r="AE1064" s="416"/>
      <c r="AF1064" s="417"/>
      <c r="AG1064" s="415"/>
      <c r="AH1064" s="416"/>
      <c r="AI1064" s="416"/>
      <c r="AJ1064" s="416"/>
      <c r="AK1064" s="417"/>
      <c r="AL1064" s="415"/>
      <c r="AM1064" s="416"/>
      <c r="AN1064" s="416"/>
      <c r="AO1064" s="416"/>
      <c r="AP1064" s="417"/>
      <c r="AQ1064" s="415"/>
      <c r="AR1064" s="416"/>
      <c r="AS1064" s="416"/>
      <c r="AT1064" s="416"/>
      <c r="AU1064" s="417"/>
      <c r="AV1064" s="424">
        <f t="shared" si="96"/>
        <v>0</v>
      </c>
      <c r="AW1064" s="425"/>
      <c r="AX1064" s="425"/>
      <c r="AY1064" s="425"/>
      <c r="AZ1064" s="426"/>
      <c r="DC1064" s="222"/>
      <c r="DD1064" s="491">
        <f>ROUND(Setup!$AP$6*AB1064,0)</f>
        <v>0</v>
      </c>
      <c r="DE1064" s="492"/>
      <c r="DF1064" s="492"/>
      <c r="DG1064" s="492"/>
      <c r="DH1064" s="493"/>
      <c r="DI1064" s="491">
        <f>ROUND(Setup!$AP$6*AG1064,0)</f>
        <v>0</v>
      </c>
      <c r="DJ1064" s="492"/>
      <c r="DK1064" s="492"/>
      <c r="DL1064" s="492"/>
      <c r="DM1064" s="493"/>
      <c r="DN1064" s="491">
        <f>ROUND(Setup!$AP$6*AL1064,0)</f>
        <v>0</v>
      </c>
      <c r="DO1064" s="492"/>
      <c r="DP1064" s="492"/>
      <c r="DQ1064" s="492"/>
      <c r="DR1064" s="493"/>
      <c r="DS1064" s="491">
        <f>ROUND(Setup!$AP$6*AQ1064,0)</f>
        <v>0</v>
      </c>
      <c r="DT1064" s="492"/>
      <c r="DU1064" s="492"/>
      <c r="DV1064" s="492"/>
      <c r="DW1064" s="493"/>
      <c r="DX1064" s="490">
        <f t="shared" si="97"/>
        <v>0</v>
      </c>
      <c r="DY1064" s="314"/>
      <c r="DZ1064" s="314"/>
      <c r="EA1064" s="314"/>
      <c r="EB1064" s="326"/>
      <c r="EC1064" s="222"/>
    </row>
    <row r="1065" spans="2:133" ht="15" customHeight="1" x14ac:dyDescent="0.2">
      <c r="B1065" s="86" t="str">
        <f t="shared" si="95"/>
        <v/>
      </c>
      <c r="C1065" s="255"/>
      <c r="D1065" s="439"/>
      <c r="E1065" s="440"/>
      <c r="F1065" s="440"/>
      <c r="G1065" s="440"/>
      <c r="H1065" s="440"/>
      <c r="I1065" s="440"/>
      <c r="J1065" s="440"/>
      <c r="K1065" s="440"/>
      <c r="L1065" s="440"/>
      <c r="M1065" s="440"/>
      <c r="N1065" s="440"/>
      <c r="O1065" s="440"/>
      <c r="P1065" s="440"/>
      <c r="Q1065" s="441"/>
      <c r="R1065" s="442"/>
      <c r="S1065" s="443"/>
      <c r="T1065" s="443"/>
      <c r="U1065" s="443"/>
      <c r="V1065" s="443"/>
      <c r="W1065" s="443"/>
      <c r="X1065" s="443"/>
      <c r="Y1065" s="443"/>
      <c r="Z1065" s="443"/>
      <c r="AA1065" s="443"/>
      <c r="AB1065" s="415"/>
      <c r="AC1065" s="416"/>
      <c r="AD1065" s="416"/>
      <c r="AE1065" s="416"/>
      <c r="AF1065" s="417"/>
      <c r="AG1065" s="415"/>
      <c r="AH1065" s="416"/>
      <c r="AI1065" s="416"/>
      <c r="AJ1065" s="416"/>
      <c r="AK1065" s="417"/>
      <c r="AL1065" s="415"/>
      <c r="AM1065" s="416"/>
      <c r="AN1065" s="416"/>
      <c r="AO1065" s="416"/>
      <c r="AP1065" s="417"/>
      <c r="AQ1065" s="415"/>
      <c r="AR1065" s="416"/>
      <c r="AS1065" s="416"/>
      <c r="AT1065" s="416"/>
      <c r="AU1065" s="417"/>
      <c r="AV1065" s="424">
        <f t="shared" si="96"/>
        <v>0</v>
      </c>
      <c r="AW1065" s="425"/>
      <c r="AX1065" s="425"/>
      <c r="AY1065" s="425"/>
      <c r="AZ1065" s="426"/>
      <c r="DC1065" s="222"/>
      <c r="DD1065" s="491">
        <f>ROUND(Setup!$AP$6*AB1065,0)</f>
        <v>0</v>
      </c>
      <c r="DE1065" s="492"/>
      <c r="DF1065" s="492"/>
      <c r="DG1065" s="492"/>
      <c r="DH1065" s="493"/>
      <c r="DI1065" s="491">
        <f>ROUND(Setup!$AP$6*AG1065,0)</f>
        <v>0</v>
      </c>
      <c r="DJ1065" s="492"/>
      <c r="DK1065" s="492"/>
      <c r="DL1065" s="492"/>
      <c r="DM1065" s="493"/>
      <c r="DN1065" s="491">
        <f>ROUND(Setup!$AP$6*AL1065,0)</f>
        <v>0</v>
      </c>
      <c r="DO1065" s="492"/>
      <c r="DP1065" s="492"/>
      <c r="DQ1065" s="492"/>
      <c r="DR1065" s="493"/>
      <c r="DS1065" s="491">
        <f>ROUND(Setup!$AP$6*AQ1065,0)</f>
        <v>0</v>
      </c>
      <c r="DT1065" s="492"/>
      <c r="DU1065" s="492"/>
      <c r="DV1065" s="492"/>
      <c r="DW1065" s="493"/>
      <c r="DX1065" s="490">
        <f t="shared" si="97"/>
        <v>0</v>
      </c>
      <c r="DY1065" s="314"/>
      <c r="DZ1065" s="314"/>
      <c r="EA1065" s="314"/>
      <c r="EB1065" s="326"/>
      <c r="EC1065" s="222"/>
    </row>
    <row r="1066" spans="2:133" ht="15" customHeight="1" x14ac:dyDescent="0.2">
      <c r="B1066" s="86" t="str">
        <f t="shared" si="95"/>
        <v/>
      </c>
      <c r="C1066" s="255"/>
      <c r="D1066" s="439"/>
      <c r="E1066" s="440"/>
      <c r="F1066" s="440"/>
      <c r="G1066" s="440"/>
      <c r="H1066" s="440"/>
      <c r="I1066" s="440"/>
      <c r="J1066" s="440"/>
      <c r="K1066" s="440"/>
      <c r="L1066" s="440"/>
      <c r="M1066" s="440"/>
      <c r="N1066" s="440"/>
      <c r="O1066" s="440"/>
      <c r="P1066" s="440"/>
      <c r="Q1066" s="441"/>
      <c r="R1066" s="442"/>
      <c r="S1066" s="443"/>
      <c r="T1066" s="443"/>
      <c r="U1066" s="443"/>
      <c r="V1066" s="443"/>
      <c r="W1066" s="443"/>
      <c r="X1066" s="443"/>
      <c r="Y1066" s="443"/>
      <c r="Z1066" s="443"/>
      <c r="AA1066" s="443"/>
      <c r="AB1066" s="415"/>
      <c r="AC1066" s="416"/>
      <c r="AD1066" s="416"/>
      <c r="AE1066" s="416"/>
      <c r="AF1066" s="417"/>
      <c r="AG1066" s="415"/>
      <c r="AH1066" s="416"/>
      <c r="AI1066" s="416"/>
      <c r="AJ1066" s="416"/>
      <c r="AK1066" s="417"/>
      <c r="AL1066" s="415"/>
      <c r="AM1066" s="416"/>
      <c r="AN1066" s="416"/>
      <c r="AO1066" s="416"/>
      <c r="AP1066" s="417"/>
      <c r="AQ1066" s="415"/>
      <c r="AR1066" s="416"/>
      <c r="AS1066" s="416"/>
      <c r="AT1066" s="416"/>
      <c r="AU1066" s="417"/>
      <c r="AV1066" s="424">
        <f t="shared" si="96"/>
        <v>0</v>
      </c>
      <c r="AW1066" s="425"/>
      <c r="AX1066" s="425"/>
      <c r="AY1066" s="425"/>
      <c r="AZ1066" s="426"/>
      <c r="DC1066" s="222"/>
      <c r="DD1066" s="491">
        <f>ROUND(Setup!$AP$6*AB1066,0)</f>
        <v>0</v>
      </c>
      <c r="DE1066" s="492"/>
      <c r="DF1066" s="492"/>
      <c r="DG1066" s="492"/>
      <c r="DH1066" s="493"/>
      <c r="DI1066" s="491">
        <f>ROUND(Setup!$AP$6*AG1066,0)</f>
        <v>0</v>
      </c>
      <c r="DJ1066" s="492"/>
      <c r="DK1066" s="492"/>
      <c r="DL1066" s="492"/>
      <c r="DM1066" s="493"/>
      <c r="DN1066" s="491">
        <f>ROUND(Setup!$AP$6*AL1066,0)</f>
        <v>0</v>
      </c>
      <c r="DO1066" s="492"/>
      <c r="DP1066" s="492"/>
      <c r="DQ1066" s="492"/>
      <c r="DR1066" s="493"/>
      <c r="DS1066" s="491">
        <f>ROUND(Setup!$AP$6*AQ1066,0)</f>
        <v>0</v>
      </c>
      <c r="DT1066" s="492"/>
      <c r="DU1066" s="492"/>
      <c r="DV1066" s="492"/>
      <c r="DW1066" s="493"/>
      <c r="DX1066" s="490">
        <f t="shared" si="97"/>
        <v>0</v>
      </c>
      <c r="DY1066" s="314"/>
      <c r="DZ1066" s="314"/>
      <c r="EA1066" s="314"/>
      <c r="EB1066" s="326"/>
      <c r="EC1066" s="222"/>
    </row>
    <row r="1067" spans="2:133" ht="15" customHeight="1" x14ac:dyDescent="0.2">
      <c r="B1067" s="86" t="str">
        <f t="shared" si="95"/>
        <v/>
      </c>
      <c r="C1067" s="255"/>
      <c r="D1067" s="439"/>
      <c r="E1067" s="440"/>
      <c r="F1067" s="440"/>
      <c r="G1067" s="440"/>
      <c r="H1067" s="440"/>
      <c r="I1067" s="440"/>
      <c r="J1067" s="440"/>
      <c r="K1067" s="440"/>
      <c r="L1067" s="440"/>
      <c r="M1067" s="440"/>
      <c r="N1067" s="440"/>
      <c r="O1067" s="440"/>
      <c r="P1067" s="440"/>
      <c r="Q1067" s="441"/>
      <c r="R1067" s="442"/>
      <c r="S1067" s="443"/>
      <c r="T1067" s="443"/>
      <c r="U1067" s="443"/>
      <c r="V1067" s="443"/>
      <c r="W1067" s="443"/>
      <c r="X1067" s="443"/>
      <c r="Y1067" s="443"/>
      <c r="Z1067" s="443"/>
      <c r="AA1067" s="443"/>
      <c r="AB1067" s="415"/>
      <c r="AC1067" s="416"/>
      <c r="AD1067" s="416"/>
      <c r="AE1067" s="416"/>
      <c r="AF1067" s="417"/>
      <c r="AG1067" s="415"/>
      <c r="AH1067" s="416"/>
      <c r="AI1067" s="416"/>
      <c r="AJ1067" s="416"/>
      <c r="AK1067" s="417"/>
      <c r="AL1067" s="415"/>
      <c r="AM1067" s="416"/>
      <c r="AN1067" s="416"/>
      <c r="AO1067" s="416"/>
      <c r="AP1067" s="417"/>
      <c r="AQ1067" s="415"/>
      <c r="AR1067" s="416"/>
      <c r="AS1067" s="416"/>
      <c r="AT1067" s="416"/>
      <c r="AU1067" s="417"/>
      <c r="AV1067" s="424">
        <f t="shared" si="96"/>
        <v>0</v>
      </c>
      <c r="AW1067" s="425"/>
      <c r="AX1067" s="425"/>
      <c r="AY1067" s="425"/>
      <c r="AZ1067" s="426"/>
      <c r="DC1067" s="222"/>
      <c r="DD1067" s="491">
        <f>ROUND(Setup!$AP$6*AB1067,0)</f>
        <v>0</v>
      </c>
      <c r="DE1067" s="492"/>
      <c r="DF1067" s="492"/>
      <c r="DG1067" s="492"/>
      <c r="DH1067" s="493"/>
      <c r="DI1067" s="491">
        <f>ROUND(Setup!$AP$6*AG1067,0)</f>
        <v>0</v>
      </c>
      <c r="DJ1067" s="492"/>
      <c r="DK1067" s="492"/>
      <c r="DL1067" s="492"/>
      <c r="DM1067" s="493"/>
      <c r="DN1067" s="491">
        <f>ROUND(Setup!$AP$6*AL1067,0)</f>
        <v>0</v>
      </c>
      <c r="DO1067" s="492"/>
      <c r="DP1067" s="492"/>
      <c r="DQ1067" s="492"/>
      <c r="DR1067" s="493"/>
      <c r="DS1067" s="491">
        <f>ROUND(Setup!$AP$6*AQ1067,0)</f>
        <v>0</v>
      </c>
      <c r="DT1067" s="492"/>
      <c r="DU1067" s="492"/>
      <c r="DV1067" s="492"/>
      <c r="DW1067" s="493"/>
      <c r="DX1067" s="490">
        <f t="shared" si="97"/>
        <v>0</v>
      </c>
      <c r="DY1067" s="314"/>
      <c r="DZ1067" s="314"/>
      <c r="EA1067" s="314"/>
      <c r="EB1067" s="326"/>
      <c r="EC1067" s="222"/>
    </row>
    <row r="1068" spans="2:133" ht="15" customHeight="1" x14ac:dyDescent="0.2">
      <c r="B1068" s="86" t="str">
        <f t="shared" si="95"/>
        <v/>
      </c>
      <c r="C1068" s="255"/>
      <c r="D1068" s="439"/>
      <c r="E1068" s="440"/>
      <c r="F1068" s="440"/>
      <c r="G1068" s="440"/>
      <c r="H1068" s="440"/>
      <c r="I1068" s="440"/>
      <c r="J1068" s="440"/>
      <c r="K1068" s="440"/>
      <c r="L1068" s="440"/>
      <c r="M1068" s="440"/>
      <c r="N1068" s="440"/>
      <c r="O1068" s="440"/>
      <c r="P1068" s="440"/>
      <c r="Q1068" s="441"/>
      <c r="R1068" s="442"/>
      <c r="S1068" s="443"/>
      <c r="T1068" s="443"/>
      <c r="U1068" s="443"/>
      <c r="V1068" s="443"/>
      <c r="W1068" s="443"/>
      <c r="X1068" s="443"/>
      <c r="Y1068" s="443"/>
      <c r="Z1068" s="443"/>
      <c r="AA1068" s="443"/>
      <c r="AB1068" s="415"/>
      <c r="AC1068" s="416"/>
      <c r="AD1068" s="416"/>
      <c r="AE1068" s="416"/>
      <c r="AF1068" s="417"/>
      <c r="AG1068" s="415"/>
      <c r="AH1068" s="416"/>
      <c r="AI1068" s="416"/>
      <c r="AJ1068" s="416"/>
      <c r="AK1068" s="417"/>
      <c r="AL1068" s="415"/>
      <c r="AM1068" s="416"/>
      <c r="AN1068" s="416"/>
      <c r="AO1068" s="416"/>
      <c r="AP1068" s="417"/>
      <c r="AQ1068" s="415"/>
      <c r="AR1068" s="416"/>
      <c r="AS1068" s="416"/>
      <c r="AT1068" s="416"/>
      <c r="AU1068" s="417"/>
      <c r="AV1068" s="424">
        <f t="shared" si="96"/>
        <v>0</v>
      </c>
      <c r="AW1068" s="425"/>
      <c r="AX1068" s="425"/>
      <c r="AY1068" s="425"/>
      <c r="AZ1068" s="426"/>
      <c r="DC1068" s="222"/>
      <c r="DD1068" s="491">
        <f>ROUND(Setup!$AP$6*AB1068,0)</f>
        <v>0</v>
      </c>
      <c r="DE1068" s="492"/>
      <c r="DF1068" s="492"/>
      <c r="DG1068" s="492"/>
      <c r="DH1068" s="493"/>
      <c r="DI1068" s="491">
        <f>ROUND(Setup!$AP$6*AG1068,0)</f>
        <v>0</v>
      </c>
      <c r="DJ1068" s="492"/>
      <c r="DK1068" s="492"/>
      <c r="DL1068" s="492"/>
      <c r="DM1068" s="493"/>
      <c r="DN1068" s="491">
        <f>ROUND(Setup!$AP$6*AL1068,0)</f>
        <v>0</v>
      </c>
      <c r="DO1068" s="492"/>
      <c r="DP1068" s="492"/>
      <c r="DQ1068" s="492"/>
      <c r="DR1068" s="493"/>
      <c r="DS1068" s="491">
        <f>ROUND(Setup!$AP$6*AQ1068,0)</f>
        <v>0</v>
      </c>
      <c r="DT1068" s="492"/>
      <c r="DU1068" s="492"/>
      <c r="DV1068" s="492"/>
      <c r="DW1068" s="493"/>
      <c r="DX1068" s="490">
        <f t="shared" si="97"/>
        <v>0</v>
      </c>
      <c r="DY1068" s="314"/>
      <c r="DZ1068" s="314"/>
      <c r="EA1068" s="314"/>
      <c r="EB1068" s="326"/>
      <c r="EC1068" s="222"/>
    </row>
    <row r="1069" spans="2:133" ht="15" customHeight="1" x14ac:dyDescent="0.2">
      <c r="B1069" s="86" t="str">
        <f t="shared" si="95"/>
        <v/>
      </c>
      <c r="C1069" s="255"/>
      <c r="D1069" s="439"/>
      <c r="E1069" s="440"/>
      <c r="F1069" s="440"/>
      <c r="G1069" s="440"/>
      <c r="H1069" s="440"/>
      <c r="I1069" s="440"/>
      <c r="J1069" s="440"/>
      <c r="K1069" s="440"/>
      <c r="L1069" s="440"/>
      <c r="M1069" s="440"/>
      <c r="N1069" s="440"/>
      <c r="O1069" s="440"/>
      <c r="P1069" s="440"/>
      <c r="Q1069" s="441"/>
      <c r="R1069" s="442"/>
      <c r="S1069" s="443"/>
      <c r="T1069" s="443"/>
      <c r="U1069" s="443"/>
      <c r="V1069" s="443"/>
      <c r="W1069" s="443"/>
      <c r="X1069" s="443"/>
      <c r="Y1069" s="443"/>
      <c r="Z1069" s="443"/>
      <c r="AA1069" s="443"/>
      <c r="AB1069" s="415"/>
      <c r="AC1069" s="416"/>
      <c r="AD1069" s="416"/>
      <c r="AE1069" s="416"/>
      <c r="AF1069" s="417"/>
      <c r="AG1069" s="415"/>
      <c r="AH1069" s="416"/>
      <c r="AI1069" s="416"/>
      <c r="AJ1069" s="416"/>
      <c r="AK1069" s="417"/>
      <c r="AL1069" s="415"/>
      <c r="AM1069" s="416"/>
      <c r="AN1069" s="416"/>
      <c r="AO1069" s="416"/>
      <c r="AP1069" s="417"/>
      <c r="AQ1069" s="415"/>
      <c r="AR1069" s="416"/>
      <c r="AS1069" s="416"/>
      <c r="AT1069" s="416"/>
      <c r="AU1069" s="417"/>
      <c r="AV1069" s="424">
        <f t="shared" si="96"/>
        <v>0</v>
      </c>
      <c r="AW1069" s="425"/>
      <c r="AX1069" s="425"/>
      <c r="AY1069" s="425"/>
      <c r="AZ1069" s="426"/>
      <c r="DC1069" s="222"/>
      <c r="DD1069" s="491">
        <f>ROUND(Setup!$AP$6*AB1069,0)</f>
        <v>0</v>
      </c>
      <c r="DE1069" s="492"/>
      <c r="DF1069" s="492"/>
      <c r="DG1069" s="492"/>
      <c r="DH1069" s="493"/>
      <c r="DI1069" s="491">
        <f>ROUND(Setup!$AP$6*AG1069,0)</f>
        <v>0</v>
      </c>
      <c r="DJ1069" s="492"/>
      <c r="DK1069" s="492"/>
      <c r="DL1069" s="492"/>
      <c r="DM1069" s="493"/>
      <c r="DN1069" s="491">
        <f>ROUND(Setup!$AP$6*AL1069,0)</f>
        <v>0</v>
      </c>
      <c r="DO1069" s="492"/>
      <c r="DP1069" s="492"/>
      <c r="DQ1069" s="492"/>
      <c r="DR1069" s="493"/>
      <c r="DS1069" s="491">
        <f>ROUND(Setup!$AP$6*AQ1069,0)</f>
        <v>0</v>
      </c>
      <c r="DT1069" s="492"/>
      <c r="DU1069" s="492"/>
      <c r="DV1069" s="492"/>
      <c r="DW1069" s="493"/>
      <c r="DX1069" s="490">
        <f t="shared" si="97"/>
        <v>0</v>
      </c>
      <c r="DY1069" s="314"/>
      <c r="DZ1069" s="314"/>
      <c r="EA1069" s="314"/>
      <c r="EB1069" s="326"/>
      <c r="EC1069" s="222"/>
    </row>
    <row r="1070" spans="2:133" ht="15" customHeight="1" x14ac:dyDescent="0.2">
      <c r="B1070" s="86" t="str">
        <f t="shared" si="95"/>
        <v/>
      </c>
      <c r="C1070" s="255"/>
      <c r="D1070" s="439"/>
      <c r="E1070" s="440"/>
      <c r="F1070" s="440"/>
      <c r="G1070" s="440"/>
      <c r="H1070" s="440"/>
      <c r="I1070" s="440"/>
      <c r="J1070" s="440"/>
      <c r="K1070" s="440"/>
      <c r="L1070" s="440"/>
      <c r="M1070" s="440"/>
      <c r="N1070" s="440"/>
      <c r="O1070" s="440"/>
      <c r="P1070" s="440"/>
      <c r="Q1070" s="441"/>
      <c r="R1070" s="442"/>
      <c r="S1070" s="443"/>
      <c r="T1070" s="443"/>
      <c r="U1070" s="443"/>
      <c r="V1070" s="443"/>
      <c r="W1070" s="443"/>
      <c r="X1070" s="443"/>
      <c r="Y1070" s="443"/>
      <c r="Z1070" s="443"/>
      <c r="AA1070" s="443"/>
      <c r="AB1070" s="415"/>
      <c r="AC1070" s="416"/>
      <c r="AD1070" s="416"/>
      <c r="AE1070" s="416"/>
      <c r="AF1070" s="417"/>
      <c r="AG1070" s="415"/>
      <c r="AH1070" s="416"/>
      <c r="AI1070" s="416"/>
      <c r="AJ1070" s="416"/>
      <c r="AK1070" s="417"/>
      <c r="AL1070" s="415"/>
      <c r="AM1070" s="416"/>
      <c r="AN1070" s="416"/>
      <c r="AO1070" s="416"/>
      <c r="AP1070" s="417"/>
      <c r="AQ1070" s="415"/>
      <c r="AR1070" s="416"/>
      <c r="AS1070" s="416"/>
      <c r="AT1070" s="416"/>
      <c r="AU1070" s="417"/>
      <c r="AV1070" s="424">
        <f t="shared" si="96"/>
        <v>0</v>
      </c>
      <c r="AW1070" s="425"/>
      <c r="AX1070" s="425"/>
      <c r="AY1070" s="425"/>
      <c r="AZ1070" s="426"/>
      <c r="DC1070" s="222"/>
      <c r="DD1070" s="491">
        <f>ROUND(Setup!$AP$6*AB1070,0)</f>
        <v>0</v>
      </c>
      <c r="DE1070" s="492"/>
      <c r="DF1070" s="492"/>
      <c r="DG1070" s="492"/>
      <c r="DH1070" s="493"/>
      <c r="DI1070" s="491">
        <f>ROUND(Setup!$AP$6*AG1070,0)</f>
        <v>0</v>
      </c>
      <c r="DJ1070" s="492"/>
      <c r="DK1070" s="492"/>
      <c r="DL1070" s="492"/>
      <c r="DM1070" s="493"/>
      <c r="DN1070" s="491">
        <f>ROUND(Setup!$AP$6*AL1070,0)</f>
        <v>0</v>
      </c>
      <c r="DO1070" s="492"/>
      <c r="DP1070" s="492"/>
      <c r="DQ1070" s="492"/>
      <c r="DR1070" s="493"/>
      <c r="DS1070" s="491">
        <f>ROUND(Setup!$AP$6*AQ1070,0)</f>
        <v>0</v>
      </c>
      <c r="DT1070" s="492"/>
      <c r="DU1070" s="492"/>
      <c r="DV1070" s="492"/>
      <c r="DW1070" s="493"/>
      <c r="DX1070" s="490">
        <f t="shared" si="97"/>
        <v>0</v>
      </c>
      <c r="DY1070" s="314"/>
      <c r="DZ1070" s="314"/>
      <c r="EA1070" s="314"/>
      <c r="EB1070" s="326"/>
      <c r="EC1070" s="222"/>
    </row>
    <row r="1071" spans="2:133" ht="15" customHeight="1" x14ac:dyDescent="0.2">
      <c r="B1071" s="86" t="str">
        <f t="shared" si="95"/>
        <v/>
      </c>
      <c r="C1071" s="255"/>
      <c r="D1071" s="439"/>
      <c r="E1071" s="440"/>
      <c r="F1071" s="440"/>
      <c r="G1071" s="440"/>
      <c r="H1071" s="440"/>
      <c r="I1071" s="440"/>
      <c r="J1071" s="440"/>
      <c r="K1071" s="440"/>
      <c r="L1071" s="440"/>
      <c r="M1071" s="440"/>
      <c r="N1071" s="440"/>
      <c r="O1071" s="440"/>
      <c r="P1071" s="440"/>
      <c r="Q1071" s="441"/>
      <c r="R1071" s="442"/>
      <c r="S1071" s="443"/>
      <c r="T1071" s="443"/>
      <c r="U1071" s="443"/>
      <c r="V1071" s="443"/>
      <c r="W1071" s="443"/>
      <c r="X1071" s="443"/>
      <c r="Y1071" s="443"/>
      <c r="Z1071" s="443"/>
      <c r="AA1071" s="443"/>
      <c r="AB1071" s="415"/>
      <c r="AC1071" s="416"/>
      <c r="AD1071" s="416"/>
      <c r="AE1071" s="416"/>
      <c r="AF1071" s="417"/>
      <c r="AG1071" s="415"/>
      <c r="AH1071" s="416"/>
      <c r="AI1071" s="416"/>
      <c r="AJ1071" s="416"/>
      <c r="AK1071" s="417"/>
      <c r="AL1071" s="415"/>
      <c r="AM1071" s="416"/>
      <c r="AN1071" s="416"/>
      <c r="AO1071" s="416"/>
      <c r="AP1071" s="417"/>
      <c r="AQ1071" s="415"/>
      <c r="AR1071" s="416"/>
      <c r="AS1071" s="416"/>
      <c r="AT1071" s="416"/>
      <c r="AU1071" s="417"/>
      <c r="AV1071" s="424">
        <f t="shared" si="96"/>
        <v>0</v>
      </c>
      <c r="AW1071" s="425"/>
      <c r="AX1071" s="425"/>
      <c r="AY1071" s="425"/>
      <c r="AZ1071" s="426"/>
      <c r="DC1071" s="222"/>
      <c r="DD1071" s="491">
        <f>ROUND(Setup!$AP$6*AB1071,0)</f>
        <v>0</v>
      </c>
      <c r="DE1071" s="492"/>
      <c r="DF1071" s="492"/>
      <c r="DG1071" s="492"/>
      <c r="DH1071" s="493"/>
      <c r="DI1071" s="491">
        <f>ROUND(Setup!$AP$6*AG1071,0)</f>
        <v>0</v>
      </c>
      <c r="DJ1071" s="492"/>
      <c r="DK1071" s="492"/>
      <c r="DL1071" s="492"/>
      <c r="DM1071" s="493"/>
      <c r="DN1071" s="491">
        <f>ROUND(Setup!$AP$6*AL1071,0)</f>
        <v>0</v>
      </c>
      <c r="DO1071" s="492"/>
      <c r="DP1071" s="492"/>
      <c r="DQ1071" s="492"/>
      <c r="DR1071" s="493"/>
      <c r="DS1071" s="491">
        <f>ROUND(Setup!$AP$6*AQ1071,0)</f>
        <v>0</v>
      </c>
      <c r="DT1071" s="492"/>
      <c r="DU1071" s="492"/>
      <c r="DV1071" s="492"/>
      <c r="DW1071" s="493"/>
      <c r="DX1071" s="490">
        <f t="shared" si="97"/>
        <v>0</v>
      </c>
      <c r="DY1071" s="314"/>
      <c r="DZ1071" s="314"/>
      <c r="EA1071" s="314"/>
      <c r="EB1071" s="326"/>
      <c r="EC1071" s="222"/>
    </row>
    <row r="1072" spans="2:133" ht="15" customHeight="1" x14ac:dyDescent="0.2">
      <c r="B1072" s="86" t="str">
        <f t="shared" si="95"/>
        <v/>
      </c>
      <c r="C1072" s="255"/>
      <c r="D1072" s="439"/>
      <c r="E1072" s="440"/>
      <c r="F1072" s="440"/>
      <c r="G1072" s="440"/>
      <c r="H1072" s="440"/>
      <c r="I1072" s="440"/>
      <c r="J1072" s="440"/>
      <c r="K1072" s="440"/>
      <c r="L1072" s="440"/>
      <c r="M1072" s="440"/>
      <c r="N1072" s="440"/>
      <c r="O1072" s="440"/>
      <c r="P1072" s="440"/>
      <c r="Q1072" s="441"/>
      <c r="R1072" s="442"/>
      <c r="S1072" s="443"/>
      <c r="T1072" s="443"/>
      <c r="U1072" s="443"/>
      <c r="V1072" s="443"/>
      <c r="W1072" s="443"/>
      <c r="X1072" s="443"/>
      <c r="Y1072" s="443"/>
      <c r="Z1072" s="443"/>
      <c r="AA1072" s="443"/>
      <c r="AB1072" s="415"/>
      <c r="AC1072" s="416"/>
      <c r="AD1072" s="416"/>
      <c r="AE1072" s="416"/>
      <c r="AF1072" s="417"/>
      <c r="AG1072" s="415"/>
      <c r="AH1072" s="416"/>
      <c r="AI1072" s="416"/>
      <c r="AJ1072" s="416"/>
      <c r="AK1072" s="417"/>
      <c r="AL1072" s="415"/>
      <c r="AM1072" s="416"/>
      <c r="AN1072" s="416"/>
      <c r="AO1072" s="416"/>
      <c r="AP1072" s="417"/>
      <c r="AQ1072" s="415"/>
      <c r="AR1072" s="416"/>
      <c r="AS1072" s="416"/>
      <c r="AT1072" s="416"/>
      <c r="AU1072" s="417"/>
      <c r="AV1072" s="424">
        <f t="shared" si="96"/>
        <v>0</v>
      </c>
      <c r="AW1072" s="425"/>
      <c r="AX1072" s="425"/>
      <c r="AY1072" s="425"/>
      <c r="AZ1072" s="426"/>
      <c r="DC1072" s="222"/>
      <c r="DD1072" s="491">
        <f>ROUND(Setup!$AP$6*AB1072,0)</f>
        <v>0</v>
      </c>
      <c r="DE1072" s="492"/>
      <c r="DF1072" s="492"/>
      <c r="DG1072" s="492"/>
      <c r="DH1072" s="493"/>
      <c r="DI1072" s="491">
        <f>ROUND(Setup!$AP$6*AG1072,0)</f>
        <v>0</v>
      </c>
      <c r="DJ1072" s="492"/>
      <c r="DK1072" s="492"/>
      <c r="DL1072" s="492"/>
      <c r="DM1072" s="493"/>
      <c r="DN1072" s="491">
        <f>ROUND(Setup!$AP$6*AL1072,0)</f>
        <v>0</v>
      </c>
      <c r="DO1072" s="492"/>
      <c r="DP1072" s="492"/>
      <c r="DQ1072" s="492"/>
      <c r="DR1072" s="493"/>
      <c r="DS1072" s="491">
        <f>ROUND(Setup!$AP$6*AQ1072,0)</f>
        <v>0</v>
      </c>
      <c r="DT1072" s="492"/>
      <c r="DU1072" s="492"/>
      <c r="DV1072" s="492"/>
      <c r="DW1072" s="493"/>
      <c r="DX1072" s="490">
        <f t="shared" si="97"/>
        <v>0</v>
      </c>
      <c r="DY1072" s="314"/>
      <c r="DZ1072" s="314"/>
      <c r="EA1072" s="314"/>
      <c r="EB1072" s="326"/>
      <c r="EC1072" s="222"/>
    </row>
    <row r="1073" spans="2:133" ht="15" customHeight="1" x14ac:dyDescent="0.2">
      <c r="B1073" s="86" t="str">
        <f t="shared" si="95"/>
        <v/>
      </c>
      <c r="C1073" s="255"/>
      <c r="D1073" s="439"/>
      <c r="E1073" s="440"/>
      <c r="F1073" s="440"/>
      <c r="G1073" s="440"/>
      <c r="H1073" s="440"/>
      <c r="I1073" s="440"/>
      <c r="J1073" s="440"/>
      <c r="K1073" s="440"/>
      <c r="L1073" s="440"/>
      <c r="M1073" s="440"/>
      <c r="N1073" s="440"/>
      <c r="O1073" s="440"/>
      <c r="P1073" s="440"/>
      <c r="Q1073" s="441"/>
      <c r="R1073" s="442"/>
      <c r="S1073" s="443"/>
      <c r="T1073" s="443"/>
      <c r="U1073" s="443"/>
      <c r="V1073" s="443"/>
      <c r="W1073" s="443"/>
      <c r="X1073" s="443"/>
      <c r="Y1073" s="443"/>
      <c r="Z1073" s="443"/>
      <c r="AA1073" s="443"/>
      <c r="AB1073" s="415"/>
      <c r="AC1073" s="416"/>
      <c r="AD1073" s="416"/>
      <c r="AE1073" s="416"/>
      <c r="AF1073" s="417"/>
      <c r="AG1073" s="415"/>
      <c r="AH1073" s="416"/>
      <c r="AI1073" s="416"/>
      <c r="AJ1073" s="416"/>
      <c r="AK1073" s="417"/>
      <c r="AL1073" s="415"/>
      <c r="AM1073" s="416"/>
      <c r="AN1073" s="416"/>
      <c r="AO1073" s="416"/>
      <c r="AP1073" s="417"/>
      <c r="AQ1073" s="415"/>
      <c r="AR1073" s="416"/>
      <c r="AS1073" s="416"/>
      <c r="AT1073" s="416"/>
      <c r="AU1073" s="417"/>
      <c r="AV1073" s="424">
        <f t="shared" si="96"/>
        <v>0</v>
      </c>
      <c r="AW1073" s="425"/>
      <c r="AX1073" s="425"/>
      <c r="AY1073" s="425"/>
      <c r="AZ1073" s="426"/>
      <c r="DC1073" s="222"/>
      <c r="DD1073" s="491">
        <f>ROUND(Setup!$AP$6*AB1073,0)</f>
        <v>0</v>
      </c>
      <c r="DE1073" s="492"/>
      <c r="DF1073" s="492"/>
      <c r="DG1073" s="492"/>
      <c r="DH1073" s="493"/>
      <c r="DI1073" s="491">
        <f>ROUND(Setup!$AP$6*AG1073,0)</f>
        <v>0</v>
      </c>
      <c r="DJ1073" s="492"/>
      <c r="DK1073" s="492"/>
      <c r="DL1073" s="492"/>
      <c r="DM1073" s="493"/>
      <c r="DN1073" s="491">
        <f>ROUND(Setup!$AP$6*AL1073,0)</f>
        <v>0</v>
      </c>
      <c r="DO1073" s="492"/>
      <c r="DP1073" s="492"/>
      <c r="DQ1073" s="492"/>
      <c r="DR1073" s="493"/>
      <c r="DS1073" s="491">
        <f>ROUND(Setup!$AP$6*AQ1073,0)</f>
        <v>0</v>
      </c>
      <c r="DT1073" s="492"/>
      <c r="DU1073" s="492"/>
      <c r="DV1073" s="492"/>
      <c r="DW1073" s="493"/>
      <c r="DX1073" s="490">
        <f t="shared" si="97"/>
        <v>0</v>
      </c>
      <c r="DY1073" s="314"/>
      <c r="DZ1073" s="314"/>
      <c r="EA1073" s="314"/>
      <c r="EB1073" s="326"/>
      <c r="EC1073" s="222"/>
    </row>
    <row r="1074" spans="2:133" ht="15" customHeight="1" x14ac:dyDescent="0.2">
      <c r="B1074" s="86" t="str">
        <f t="shared" si="95"/>
        <v/>
      </c>
      <c r="C1074" s="255"/>
      <c r="D1074" s="439"/>
      <c r="E1074" s="440"/>
      <c r="F1074" s="440"/>
      <c r="G1074" s="440"/>
      <c r="H1074" s="440"/>
      <c r="I1074" s="440"/>
      <c r="J1074" s="440"/>
      <c r="K1074" s="440"/>
      <c r="L1074" s="440"/>
      <c r="M1074" s="440"/>
      <c r="N1074" s="440"/>
      <c r="O1074" s="440"/>
      <c r="P1074" s="440"/>
      <c r="Q1074" s="441"/>
      <c r="R1074" s="442"/>
      <c r="S1074" s="443"/>
      <c r="T1074" s="443"/>
      <c r="U1074" s="443"/>
      <c r="V1074" s="443"/>
      <c r="W1074" s="443"/>
      <c r="X1074" s="443"/>
      <c r="Y1074" s="443"/>
      <c r="Z1074" s="443"/>
      <c r="AA1074" s="443"/>
      <c r="AB1074" s="415"/>
      <c r="AC1074" s="416"/>
      <c r="AD1074" s="416"/>
      <c r="AE1074" s="416"/>
      <c r="AF1074" s="417"/>
      <c r="AG1074" s="415"/>
      <c r="AH1074" s="416"/>
      <c r="AI1074" s="416"/>
      <c r="AJ1074" s="416"/>
      <c r="AK1074" s="417"/>
      <c r="AL1074" s="415"/>
      <c r="AM1074" s="416"/>
      <c r="AN1074" s="416"/>
      <c r="AO1074" s="416"/>
      <c r="AP1074" s="417"/>
      <c r="AQ1074" s="415"/>
      <c r="AR1074" s="416"/>
      <c r="AS1074" s="416"/>
      <c r="AT1074" s="416"/>
      <c r="AU1074" s="417"/>
      <c r="AV1074" s="424">
        <f t="shared" si="96"/>
        <v>0</v>
      </c>
      <c r="AW1074" s="425"/>
      <c r="AX1074" s="425"/>
      <c r="AY1074" s="425"/>
      <c r="AZ1074" s="426"/>
      <c r="DC1074" s="222"/>
      <c r="DD1074" s="491">
        <f>ROUND(Setup!$AP$6*AB1074,0)</f>
        <v>0</v>
      </c>
      <c r="DE1074" s="492"/>
      <c r="DF1074" s="492"/>
      <c r="DG1074" s="492"/>
      <c r="DH1074" s="493"/>
      <c r="DI1074" s="491">
        <f>ROUND(Setup!$AP$6*AG1074,0)</f>
        <v>0</v>
      </c>
      <c r="DJ1074" s="492"/>
      <c r="DK1074" s="492"/>
      <c r="DL1074" s="492"/>
      <c r="DM1074" s="493"/>
      <c r="DN1074" s="491">
        <f>ROUND(Setup!$AP$6*AL1074,0)</f>
        <v>0</v>
      </c>
      <c r="DO1074" s="492"/>
      <c r="DP1074" s="492"/>
      <c r="DQ1074" s="492"/>
      <c r="DR1074" s="493"/>
      <c r="DS1074" s="491">
        <f>ROUND(Setup!$AP$6*AQ1074,0)</f>
        <v>0</v>
      </c>
      <c r="DT1074" s="492"/>
      <c r="DU1074" s="492"/>
      <c r="DV1074" s="492"/>
      <c r="DW1074" s="493"/>
      <c r="DX1074" s="490">
        <f t="shared" si="97"/>
        <v>0</v>
      </c>
      <c r="DY1074" s="314"/>
      <c r="DZ1074" s="314"/>
      <c r="EA1074" s="314"/>
      <c r="EB1074" s="326"/>
      <c r="EC1074" s="222"/>
    </row>
    <row r="1075" spans="2:133" ht="15" customHeight="1" x14ac:dyDescent="0.2">
      <c r="B1075" s="86" t="str">
        <f t="shared" si="95"/>
        <v/>
      </c>
      <c r="C1075" s="255"/>
      <c r="D1075" s="439"/>
      <c r="E1075" s="440"/>
      <c r="F1075" s="440"/>
      <c r="G1075" s="440"/>
      <c r="H1075" s="440"/>
      <c r="I1075" s="440"/>
      <c r="J1075" s="440"/>
      <c r="K1075" s="440"/>
      <c r="L1075" s="440"/>
      <c r="M1075" s="440"/>
      <c r="N1075" s="440"/>
      <c r="O1075" s="440"/>
      <c r="P1075" s="440"/>
      <c r="Q1075" s="441"/>
      <c r="R1075" s="442"/>
      <c r="S1075" s="443"/>
      <c r="T1075" s="443"/>
      <c r="U1075" s="443"/>
      <c r="V1075" s="443"/>
      <c r="W1075" s="443"/>
      <c r="X1075" s="443"/>
      <c r="Y1075" s="443"/>
      <c r="Z1075" s="443"/>
      <c r="AA1075" s="443"/>
      <c r="AB1075" s="415"/>
      <c r="AC1075" s="416"/>
      <c r="AD1075" s="416"/>
      <c r="AE1075" s="416"/>
      <c r="AF1075" s="417"/>
      <c r="AG1075" s="415"/>
      <c r="AH1075" s="416"/>
      <c r="AI1075" s="416"/>
      <c r="AJ1075" s="416"/>
      <c r="AK1075" s="417"/>
      <c r="AL1075" s="415"/>
      <c r="AM1075" s="416"/>
      <c r="AN1075" s="416"/>
      <c r="AO1075" s="416"/>
      <c r="AP1075" s="417"/>
      <c r="AQ1075" s="415"/>
      <c r="AR1075" s="416"/>
      <c r="AS1075" s="416"/>
      <c r="AT1075" s="416"/>
      <c r="AU1075" s="417"/>
      <c r="AV1075" s="424">
        <f t="shared" si="96"/>
        <v>0</v>
      </c>
      <c r="AW1075" s="425"/>
      <c r="AX1075" s="425"/>
      <c r="AY1075" s="425"/>
      <c r="AZ1075" s="426"/>
      <c r="DC1075" s="222"/>
      <c r="DD1075" s="491">
        <f>ROUND(Setup!$AP$6*AB1075,0)</f>
        <v>0</v>
      </c>
      <c r="DE1075" s="492"/>
      <c r="DF1075" s="492"/>
      <c r="DG1075" s="492"/>
      <c r="DH1075" s="493"/>
      <c r="DI1075" s="491">
        <f>ROUND(Setup!$AP$6*AG1075,0)</f>
        <v>0</v>
      </c>
      <c r="DJ1075" s="492"/>
      <c r="DK1075" s="492"/>
      <c r="DL1075" s="492"/>
      <c r="DM1075" s="493"/>
      <c r="DN1075" s="491">
        <f>ROUND(Setup!$AP$6*AL1075,0)</f>
        <v>0</v>
      </c>
      <c r="DO1075" s="492"/>
      <c r="DP1075" s="492"/>
      <c r="DQ1075" s="492"/>
      <c r="DR1075" s="493"/>
      <c r="DS1075" s="491">
        <f>ROUND(Setup!$AP$6*AQ1075,0)</f>
        <v>0</v>
      </c>
      <c r="DT1075" s="492"/>
      <c r="DU1075" s="492"/>
      <c r="DV1075" s="492"/>
      <c r="DW1075" s="493"/>
      <c r="DX1075" s="490">
        <f t="shared" si="97"/>
        <v>0</v>
      </c>
      <c r="DY1075" s="314"/>
      <c r="DZ1075" s="314"/>
      <c r="EA1075" s="314"/>
      <c r="EB1075" s="326"/>
      <c r="EC1075" s="222"/>
    </row>
    <row r="1076" spans="2:133" ht="15" customHeight="1" x14ac:dyDescent="0.2">
      <c r="B1076" s="86" t="str">
        <f t="shared" si="95"/>
        <v/>
      </c>
      <c r="C1076" s="255"/>
      <c r="D1076" s="439"/>
      <c r="E1076" s="440"/>
      <c r="F1076" s="440"/>
      <c r="G1076" s="440"/>
      <c r="H1076" s="440"/>
      <c r="I1076" s="440"/>
      <c r="J1076" s="440"/>
      <c r="K1076" s="440"/>
      <c r="L1076" s="440"/>
      <c r="M1076" s="440"/>
      <c r="N1076" s="440"/>
      <c r="O1076" s="440"/>
      <c r="P1076" s="440"/>
      <c r="Q1076" s="441"/>
      <c r="R1076" s="442"/>
      <c r="S1076" s="443"/>
      <c r="T1076" s="443"/>
      <c r="U1076" s="443"/>
      <c r="V1076" s="443"/>
      <c r="W1076" s="443"/>
      <c r="X1076" s="443"/>
      <c r="Y1076" s="443"/>
      <c r="Z1076" s="443"/>
      <c r="AA1076" s="443"/>
      <c r="AB1076" s="415"/>
      <c r="AC1076" s="416"/>
      <c r="AD1076" s="416"/>
      <c r="AE1076" s="416"/>
      <c r="AF1076" s="417"/>
      <c r="AG1076" s="415"/>
      <c r="AH1076" s="416"/>
      <c r="AI1076" s="416"/>
      <c r="AJ1076" s="416"/>
      <c r="AK1076" s="417"/>
      <c r="AL1076" s="415"/>
      <c r="AM1076" s="416"/>
      <c r="AN1076" s="416"/>
      <c r="AO1076" s="416"/>
      <c r="AP1076" s="417"/>
      <c r="AQ1076" s="415"/>
      <c r="AR1076" s="416"/>
      <c r="AS1076" s="416"/>
      <c r="AT1076" s="416"/>
      <c r="AU1076" s="417"/>
      <c r="AV1076" s="424">
        <f t="shared" si="96"/>
        <v>0</v>
      </c>
      <c r="AW1076" s="425"/>
      <c r="AX1076" s="425"/>
      <c r="AY1076" s="425"/>
      <c r="AZ1076" s="426"/>
      <c r="DC1076" s="222"/>
      <c r="DD1076" s="491">
        <f>ROUND(Setup!$AP$6*AB1076,0)</f>
        <v>0</v>
      </c>
      <c r="DE1076" s="492"/>
      <c r="DF1076" s="492"/>
      <c r="DG1076" s="492"/>
      <c r="DH1076" s="493"/>
      <c r="DI1076" s="491">
        <f>ROUND(Setup!$AP$6*AG1076,0)</f>
        <v>0</v>
      </c>
      <c r="DJ1076" s="492"/>
      <c r="DK1076" s="492"/>
      <c r="DL1076" s="492"/>
      <c r="DM1076" s="493"/>
      <c r="DN1076" s="491">
        <f>ROUND(Setup!$AP$6*AL1076,0)</f>
        <v>0</v>
      </c>
      <c r="DO1076" s="492"/>
      <c r="DP1076" s="492"/>
      <c r="DQ1076" s="492"/>
      <c r="DR1076" s="493"/>
      <c r="DS1076" s="491">
        <f>ROUND(Setup!$AP$6*AQ1076,0)</f>
        <v>0</v>
      </c>
      <c r="DT1076" s="492"/>
      <c r="DU1076" s="492"/>
      <c r="DV1076" s="492"/>
      <c r="DW1076" s="493"/>
      <c r="DX1076" s="490">
        <f t="shared" si="97"/>
        <v>0</v>
      </c>
      <c r="DY1076" s="314"/>
      <c r="DZ1076" s="314"/>
      <c r="EA1076" s="314"/>
      <c r="EB1076" s="326"/>
      <c r="EC1076" s="222"/>
    </row>
    <row r="1077" spans="2:133" ht="15" customHeight="1" x14ac:dyDescent="0.2">
      <c r="B1077" s="86" t="str">
        <f t="shared" si="95"/>
        <v/>
      </c>
      <c r="C1077" s="255"/>
      <c r="D1077" s="439"/>
      <c r="E1077" s="440"/>
      <c r="F1077" s="440"/>
      <c r="G1077" s="440"/>
      <c r="H1077" s="440"/>
      <c r="I1077" s="440"/>
      <c r="J1077" s="440"/>
      <c r="K1077" s="440"/>
      <c r="L1077" s="440"/>
      <c r="M1077" s="440"/>
      <c r="N1077" s="440"/>
      <c r="O1077" s="440"/>
      <c r="P1077" s="440"/>
      <c r="Q1077" s="441"/>
      <c r="R1077" s="442"/>
      <c r="S1077" s="443"/>
      <c r="T1077" s="443"/>
      <c r="U1077" s="443"/>
      <c r="V1077" s="443"/>
      <c r="W1077" s="443"/>
      <c r="X1077" s="443"/>
      <c r="Y1077" s="443"/>
      <c r="Z1077" s="443"/>
      <c r="AA1077" s="443"/>
      <c r="AB1077" s="415"/>
      <c r="AC1077" s="416"/>
      <c r="AD1077" s="416"/>
      <c r="AE1077" s="416"/>
      <c r="AF1077" s="417"/>
      <c r="AG1077" s="415"/>
      <c r="AH1077" s="416"/>
      <c r="AI1077" s="416"/>
      <c r="AJ1077" s="416"/>
      <c r="AK1077" s="417"/>
      <c r="AL1077" s="415"/>
      <c r="AM1077" s="416"/>
      <c r="AN1077" s="416"/>
      <c r="AO1077" s="416"/>
      <c r="AP1077" s="417"/>
      <c r="AQ1077" s="415"/>
      <c r="AR1077" s="416"/>
      <c r="AS1077" s="416"/>
      <c r="AT1077" s="416"/>
      <c r="AU1077" s="417"/>
      <c r="AV1077" s="424">
        <f t="shared" si="96"/>
        <v>0</v>
      </c>
      <c r="AW1077" s="425"/>
      <c r="AX1077" s="425"/>
      <c r="AY1077" s="425"/>
      <c r="AZ1077" s="426"/>
      <c r="DC1077" s="222"/>
      <c r="DD1077" s="491">
        <f>ROUND(Setup!$AP$6*AB1077,0)</f>
        <v>0</v>
      </c>
      <c r="DE1077" s="492"/>
      <c r="DF1077" s="492"/>
      <c r="DG1077" s="492"/>
      <c r="DH1077" s="493"/>
      <c r="DI1077" s="491">
        <f>ROUND(Setup!$AP$6*AG1077,0)</f>
        <v>0</v>
      </c>
      <c r="DJ1077" s="492"/>
      <c r="DK1077" s="492"/>
      <c r="DL1077" s="492"/>
      <c r="DM1077" s="493"/>
      <c r="DN1077" s="491">
        <f>ROUND(Setup!$AP$6*AL1077,0)</f>
        <v>0</v>
      </c>
      <c r="DO1077" s="492"/>
      <c r="DP1077" s="492"/>
      <c r="DQ1077" s="492"/>
      <c r="DR1077" s="493"/>
      <c r="DS1077" s="491">
        <f>ROUND(Setup!$AP$6*AQ1077,0)</f>
        <v>0</v>
      </c>
      <c r="DT1077" s="492"/>
      <c r="DU1077" s="492"/>
      <c r="DV1077" s="492"/>
      <c r="DW1077" s="493"/>
      <c r="DX1077" s="490">
        <f t="shared" si="97"/>
        <v>0</v>
      </c>
      <c r="DY1077" s="314"/>
      <c r="DZ1077" s="314"/>
      <c r="EA1077" s="314"/>
      <c r="EB1077" s="326"/>
      <c r="EC1077" s="222"/>
    </row>
    <row r="1078" spans="2:133" ht="15" customHeight="1" x14ac:dyDescent="0.2">
      <c r="B1078" s="86" t="str">
        <f t="shared" si="95"/>
        <v/>
      </c>
      <c r="C1078" s="255"/>
      <c r="D1078" s="439"/>
      <c r="E1078" s="440"/>
      <c r="F1078" s="440"/>
      <c r="G1078" s="440"/>
      <c r="H1078" s="440"/>
      <c r="I1078" s="440"/>
      <c r="J1078" s="440"/>
      <c r="K1078" s="440"/>
      <c r="L1078" s="440"/>
      <c r="M1078" s="440"/>
      <c r="N1078" s="440"/>
      <c r="O1078" s="440"/>
      <c r="P1078" s="440"/>
      <c r="Q1078" s="441"/>
      <c r="R1078" s="442"/>
      <c r="S1078" s="443"/>
      <c r="T1078" s="443"/>
      <c r="U1078" s="443"/>
      <c r="V1078" s="443"/>
      <c r="W1078" s="443"/>
      <c r="X1078" s="443"/>
      <c r="Y1078" s="443"/>
      <c r="Z1078" s="443"/>
      <c r="AA1078" s="443"/>
      <c r="AB1078" s="415"/>
      <c r="AC1078" s="416"/>
      <c r="AD1078" s="416"/>
      <c r="AE1078" s="416"/>
      <c r="AF1078" s="417"/>
      <c r="AG1078" s="415"/>
      <c r="AH1078" s="416"/>
      <c r="AI1078" s="416"/>
      <c r="AJ1078" s="416"/>
      <c r="AK1078" s="417"/>
      <c r="AL1078" s="415"/>
      <c r="AM1078" s="416"/>
      <c r="AN1078" s="416"/>
      <c r="AO1078" s="416"/>
      <c r="AP1078" s="417"/>
      <c r="AQ1078" s="415"/>
      <c r="AR1078" s="416"/>
      <c r="AS1078" s="416"/>
      <c r="AT1078" s="416"/>
      <c r="AU1078" s="417"/>
      <c r="AV1078" s="424">
        <f t="shared" si="96"/>
        <v>0</v>
      </c>
      <c r="AW1078" s="425"/>
      <c r="AX1078" s="425"/>
      <c r="AY1078" s="425"/>
      <c r="AZ1078" s="426"/>
      <c r="DC1078" s="222"/>
      <c r="DD1078" s="491">
        <f>ROUND(Setup!$AP$6*AB1078,0)</f>
        <v>0</v>
      </c>
      <c r="DE1078" s="492"/>
      <c r="DF1078" s="492"/>
      <c r="DG1078" s="492"/>
      <c r="DH1078" s="493"/>
      <c r="DI1078" s="491">
        <f>ROUND(Setup!$AP$6*AG1078,0)</f>
        <v>0</v>
      </c>
      <c r="DJ1078" s="492"/>
      <c r="DK1078" s="492"/>
      <c r="DL1078" s="492"/>
      <c r="DM1078" s="493"/>
      <c r="DN1078" s="491">
        <f>ROUND(Setup!$AP$6*AL1078,0)</f>
        <v>0</v>
      </c>
      <c r="DO1078" s="492"/>
      <c r="DP1078" s="492"/>
      <c r="DQ1078" s="492"/>
      <c r="DR1078" s="493"/>
      <c r="DS1078" s="491">
        <f>ROUND(Setup!$AP$6*AQ1078,0)</f>
        <v>0</v>
      </c>
      <c r="DT1078" s="492"/>
      <c r="DU1078" s="492"/>
      <c r="DV1078" s="492"/>
      <c r="DW1078" s="493"/>
      <c r="DX1078" s="490">
        <f t="shared" si="97"/>
        <v>0</v>
      </c>
      <c r="DY1078" s="314"/>
      <c r="DZ1078" s="314"/>
      <c r="EA1078" s="314"/>
      <c r="EB1078" s="326"/>
      <c r="EC1078" s="222"/>
    </row>
    <row r="1079" spans="2:133" ht="15" customHeight="1" x14ac:dyDescent="0.2">
      <c r="B1079" s="86" t="str">
        <f t="shared" si="95"/>
        <v/>
      </c>
      <c r="C1079" s="255"/>
      <c r="D1079" s="439"/>
      <c r="E1079" s="440"/>
      <c r="F1079" s="440"/>
      <c r="G1079" s="440"/>
      <c r="H1079" s="440"/>
      <c r="I1079" s="440"/>
      <c r="J1079" s="440"/>
      <c r="K1079" s="440"/>
      <c r="L1079" s="440"/>
      <c r="M1079" s="440"/>
      <c r="N1079" s="440"/>
      <c r="O1079" s="440"/>
      <c r="P1079" s="440"/>
      <c r="Q1079" s="441"/>
      <c r="R1079" s="442"/>
      <c r="S1079" s="443"/>
      <c r="T1079" s="443"/>
      <c r="U1079" s="443"/>
      <c r="V1079" s="443"/>
      <c r="W1079" s="443"/>
      <c r="X1079" s="443"/>
      <c r="Y1079" s="443"/>
      <c r="Z1079" s="443"/>
      <c r="AA1079" s="443"/>
      <c r="AB1079" s="415"/>
      <c r="AC1079" s="416"/>
      <c r="AD1079" s="416"/>
      <c r="AE1079" s="416"/>
      <c r="AF1079" s="417"/>
      <c r="AG1079" s="415"/>
      <c r="AH1079" s="416"/>
      <c r="AI1079" s="416"/>
      <c r="AJ1079" s="416"/>
      <c r="AK1079" s="417"/>
      <c r="AL1079" s="415"/>
      <c r="AM1079" s="416"/>
      <c r="AN1079" s="416"/>
      <c r="AO1079" s="416"/>
      <c r="AP1079" s="417"/>
      <c r="AQ1079" s="415"/>
      <c r="AR1079" s="416"/>
      <c r="AS1079" s="416"/>
      <c r="AT1079" s="416"/>
      <c r="AU1079" s="417"/>
      <c r="AV1079" s="424">
        <f t="shared" si="96"/>
        <v>0</v>
      </c>
      <c r="AW1079" s="425"/>
      <c r="AX1079" s="425"/>
      <c r="AY1079" s="425"/>
      <c r="AZ1079" s="426"/>
      <c r="DC1079" s="222"/>
      <c r="DD1079" s="491">
        <f>ROUND(Setup!$AP$6*AB1079,0)</f>
        <v>0</v>
      </c>
      <c r="DE1079" s="492"/>
      <c r="DF1079" s="492"/>
      <c r="DG1079" s="492"/>
      <c r="DH1079" s="493"/>
      <c r="DI1079" s="491">
        <f>ROUND(Setup!$AP$6*AG1079,0)</f>
        <v>0</v>
      </c>
      <c r="DJ1079" s="492"/>
      <c r="DK1079" s="492"/>
      <c r="DL1079" s="492"/>
      <c r="DM1079" s="493"/>
      <c r="DN1079" s="491">
        <f>ROUND(Setup!$AP$6*AL1079,0)</f>
        <v>0</v>
      </c>
      <c r="DO1079" s="492"/>
      <c r="DP1079" s="492"/>
      <c r="DQ1079" s="492"/>
      <c r="DR1079" s="493"/>
      <c r="DS1079" s="491">
        <f>ROUND(Setup!$AP$6*AQ1079,0)</f>
        <v>0</v>
      </c>
      <c r="DT1079" s="492"/>
      <c r="DU1079" s="492"/>
      <c r="DV1079" s="492"/>
      <c r="DW1079" s="493"/>
      <c r="DX1079" s="490">
        <f t="shared" si="97"/>
        <v>0</v>
      </c>
      <c r="DY1079" s="314"/>
      <c r="DZ1079" s="314"/>
      <c r="EA1079" s="314"/>
      <c r="EB1079" s="326"/>
      <c r="EC1079" s="222"/>
    </row>
    <row r="1080" spans="2:133" ht="15" customHeight="1" x14ac:dyDescent="0.2">
      <c r="B1080" s="86" t="str">
        <f t="shared" si="95"/>
        <v/>
      </c>
      <c r="C1080" s="255"/>
      <c r="D1080" s="439"/>
      <c r="E1080" s="440"/>
      <c r="F1080" s="440"/>
      <c r="G1080" s="440"/>
      <c r="H1080" s="440"/>
      <c r="I1080" s="440"/>
      <c r="J1080" s="440"/>
      <c r="K1080" s="440"/>
      <c r="L1080" s="440"/>
      <c r="M1080" s="440"/>
      <c r="N1080" s="440"/>
      <c r="O1080" s="440"/>
      <c r="P1080" s="440"/>
      <c r="Q1080" s="441"/>
      <c r="R1080" s="442"/>
      <c r="S1080" s="443"/>
      <c r="T1080" s="443"/>
      <c r="U1080" s="443"/>
      <c r="V1080" s="443"/>
      <c r="W1080" s="443"/>
      <c r="X1080" s="443"/>
      <c r="Y1080" s="443"/>
      <c r="Z1080" s="443"/>
      <c r="AA1080" s="443"/>
      <c r="AB1080" s="415"/>
      <c r="AC1080" s="416"/>
      <c r="AD1080" s="416"/>
      <c r="AE1080" s="416"/>
      <c r="AF1080" s="417"/>
      <c r="AG1080" s="415"/>
      <c r="AH1080" s="416"/>
      <c r="AI1080" s="416"/>
      <c r="AJ1080" s="416"/>
      <c r="AK1080" s="417"/>
      <c r="AL1080" s="415"/>
      <c r="AM1080" s="416"/>
      <c r="AN1080" s="416"/>
      <c r="AO1080" s="416"/>
      <c r="AP1080" s="417"/>
      <c r="AQ1080" s="415"/>
      <c r="AR1080" s="416"/>
      <c r="AS1080" s="416"/>
      <c r="AT1080" s="416"/>
      <c r="AU1080" s="417"/>
      <c r="AV1080" s="424">
        <f t="shared" si="96"/>
        <v>0</v>
      </c>
      <c r="AW1080" s="425"/>
      <c r="AX1080" s="425"/>
      <c r="AY1080" s="425"/>
      <c r="AZ1080" s="426"/>
      <c r="DC1080" s="222"/>
      <c r="DD1080" s="491">
        <f>ROUND(Setup!$AP$6*AB1080,0)</f>
        <v>0</v>
      </c>
      <c r="DE1080" s="492"/>
      <c r="DF1080" s="492"/>
      <c r="DG1080" s="492"/>
      <c r="DH1080" s="493"/>
      <c r="DI1080" s="491">
        <f>ROUND(Setup!$AP$6*AG1080,0)</f>
        <v>0</v>
      </c>
      <c r="DJ1080" s="492"/>
      <c r="DK1080" s="492"/>
      <c r="DL1080" s="492"/>
      <c r="DM1080" s="493"/>
      <c r="DN1080" s="491">
        <f>ROUND(Setup!$AP$6*AL1080,0)</f>
        <v>0</v>
      </c>
      <c r="DO1080" s="492"/>
      <c r="DP1080" s="492"/>
      <c r="DQ1080" s="492"/>
      <c r="DR1080" s="493"/>
      <c r="DS1080" s="491">
        <f>ROUND(Setup!$AP$6*AQ1080,0)</f>
        <v>0</v>
      </c>
      <c r="DT1080" s="492"/>
      <c r="DU1080" s="492"/>
      <c r="DV1080" s="492"/>
      <c r="DW1080" s="493"/>
      <c r="DX1080" s="490">
        <f t="shared" si="97"/>
        <v>0</v>
      </c>
      <c r="DY1080" s="314"/>
      <c r="DZ1080" s="314"/>
      <c r="EA1080" s="314"/>
      <c r="EB1080" s="326"/>
      <c r="EC1080" s="222"/>
    </row>
    <row r="1081" spans="2:133" ht="15" customHeight="1" x14ac:dyDescent="0.2">
      <c r="B1081" s="86" t="str">
        <f t="shared" si="95"/>
        <v/>
      </c>
      <c r="C1081" s="255"/>
      <c r="D1081" s="439"/>
      <c r="E1081" s="440"/>
      <c r="F1081" s="440"/>
      <c r="G1081" s="440"/>
      <c r="H1081" s="440"/>
      <c r="I1081" s="440"/>
      <c r="J1081" s="440"/>
      <c r="K1081" s="440"/>
      <c r="L1081" s="440"/>
      <c r="M1081" s="440"/>
      <c r="N1081" s="440"/>
      <c r="O1081" s="440"/>
      <c r="P1081" s="440"/>
      <c r="Q1081" s="441"/>
      <c r="R1081" s="442"/>
      <c r="S1081" s="443"/>
      <c r="T1081" s="443"/>
      <c r="U1081" s="443"/>
      <c r="V1081" s="443"/>
      <c r="W1081" s="443"/>
      <c r="X1081" s="443"/>
      <c r="Y1081" s="443"/>
      <c r="Z1081" s="443"/>
      <c r="AA1081" s="443"/>
      <c r="AB1081" s="415"/>
      <c r="AC1081" s="416"/>
      <c r="AD1081" s="416"/>
      <c r="AE1081" s="416"/>
      <c r="AF1081" s="417"/>
      <c r="AG1081" s="415"/>
      <c r="AH1081" s="416"/>
      <c r="AI1081" s="416"/>
      <c r="AJ1081" s="416"/>
      <c r="AK1081" s="417"/>
      <c r="AL1081" s="415"/>
      <c r="AM1081" s="416"/>
      <c r="AN1081" s="416"/>
      <c r="AO1081" s="416"/>
      <c r="AP1081" s="417"/>
      <c r="AQ1081" s="415"/>
      <c r="AR1081" s="416"/>
      <c r="AS1081" s="416"/>
      <c r="AT1081" s="416"/>
      <c r="AU1081" s="417"/>
      <c r="AV1081" s="424">
        <f t="shared" si="96"/>
        <v>0</v>
      </c>
      <c r="AW1081" s="425"/>
      <c r="AX1081" s="425"/>
      <c r="AY1081" s="425"/>
      <c r="AZ1081" s="426"/>
      <c r="DC1081" s="222"/>
      <c r="DD1081" s="491">
        <f>ROUND(Setup!$AP$6*AB1081,0)</f>
        <v>0</v>
      </c>
      <c r="DE1081" s="492"/>
      <c r="DF1081" s="492"/>
      <c r="DG1081" s="492"/>
      <c r="DH1081" s="493"/>
      <c r="DI1081" s="491">
        <f>ROUND(Setup!$AP$6*AG1081,0)</f>
        <v>0</v>
      </c>
      <c r="DJ1081" s="492"/>
      <c r="DK1081" s="492"/>
      <c r="DL1081" s="492"/>
      <c r="DM1081" s="493"/>
      <c r="DN1081" s="491">
        <f>ROUND(Setup!$AP$6*AL1081,0)</f>
        <v>0</v>
      </c>
      <c r="DO1081" s="492"/>
      <c r="DP1081" s="492"/>
      <c r="DQ1081" s="492"/>
      <c r="DR1081" s="493"/>
      <c r="DS1081" s="491">
        <f>ROUND(Setup!$AP$6*AQ1081,0)</f>
        <v>0</v>
      </c>
      <c r="DT1081" s="492"/>
      <c r="DU1081" s="492"/>
      <c r="DV1081" s="492"/>
      <c r="DW1081" s="493"/>
      <c r="DX1081" s="490">
        <f t="shared" si="97"/>
        <v>0</v>
      </c>
      <c r="DY1081" s="314"/>
      <c r="DZ1081" s="314"/>
      <c r="EA1081" s="314"/>
      <c r="EB1081" s="326"/>
      <c r="EC1081" s="222"/>
    </row>
    <row r="1082" spans="2:133" ht="15" customHeight="1" x14ac:dyDescent="0.2">
      <c r="B1082" s="86" t="str">
        <f t="shared" si="95"/>
        <v/>
      </c>
      <c r="C1082" s="255"/>
      <c r="D1082" s="439"/>
      <c r="E1082" s="440"/>
      <c r="F1082" s="440"/>
      <c r="G1082" s="440"/>
      <c r="H1082" s="440"/>
      <c r="I1082" s="440"/>
      <c r="J1082" s="440"/>
      <c r="K1082" s="440"/>
      <c r="L1082" s="440"/>
      <c r="M1082" s="440"/>
      <c r="N1082" s="440"/>
      <c r="O1082" s="440"/>
      <c r="P1082" s="440"/>
      <c r="Q1082" s="441"/>
      <c r="R1082" s="442"/>
      <c r="S1082" s="443"/>
      <c r="T1082" s="443"/>
      <c r="U1082" s="443"/>
      <c r="V1082" s="443"/>
      <c r="W1082" s="443"/>
      <c r="X1082" s="443"/>
      <c r="Y1082" s="443"/>
      <c r="Z1082" s="443"/>
      <c r="AA1082" s="443"/>
      <c r="AB1082" s="415"/>
      <c r="AC1082" s="416"/>
      <c r="AD1082" s="416"/>
      <c r="AE1082" s="416"/>
      <c r="AF1082" s="417"/>
      <c r="AG1082" s="415"/>
      <c r="AH1082" s="416"/>
      <c r="AI1082" s="416"/>
      <c r="AJ1082" s="416"/>
      <c r="AK1082" s="417"/>
      <c r="AL1082" s="415"/>
      <c r="AM1082" s="416"/>
      <c r="AN1082" s="416"/>
      <c r="AO1082" s="416"/>
      <c r="AP1082" s="417"/>
      <c r="AQ1082" s="415"/>
      <c r="AR1082" s="416"/>
      <c r="AS1082" s="416"/>
      <c r="AT1082" s="416"/>
      <c r="AU1082" s="417"/>
      <c r="AV1082" s="424">
        <f t="shared" si="96"/>
        <v>0</v>
      </c>
      <c r="AW1082" s="425"/>
      <c r="AX1082" s="425"/>
      <c r="AY1082" s="425"/>
      <c r="AZ1082" s="426"/>
      <c r="DC1082" s="222"/>
      <c r="DD1082" s="491">
        <f>ROUND(Setup!$AP$6*AB1082,0)</f>
        <v>0</v>
      </c>
      <c r="DE1082" s="492"/>
      <c r="DF1082" s="492"/>
      <c r="DG1082" s="492"/>
      <c r="DH1082" s="493"/>
      <c r="DI1082" s="491">
        <f>ROUND(Setup!$AP$6*AG1082,0)</f>
        <v>0</v>
      </c>
      <c r="DJ1082" s="492"/>
      <c r="DK1082" s="492"/>
      <c r="DL1082" s="492"/>
      <c r="DM1082" s="493"/>
      <c r="DN1082" s="491">
        <f>ROUND(Setup!$AP$6*AL1082,0)</f>
        <v>0</v>
      </c>
      <c r="DO1082" s="492"/>
      <c r="DP1082" s="492"/>
      <c r="DQ1082" s="492"/>
      <c r="DR1082" s="493"/>
      <c r="DS1082" s="491">
        <f>ROUND(Setup!$AP$6*AQ1082,0)</f>
        <v>0</v>
      </c>
      <c r="DT1082" s="492"/>
      <c r="DU1082" s="492"/>
      <c r="DV1082" s="492"/>
      <c r="DW1082" s="493"/>
      <c r="DX1082" s="490">
        <f t="shared" si="97"/>
        <v>0</v>
      </c>
      <c r="DY1082" s="314"/>
      <c r="DZ1082" s="314"/>
      <c r="EA1082" s="314"/>
      <c r="EB1082" s="326"/>
      <c r="EC1082" s="222"/>
    </row>
    <row r="1083" spans="2:133" ht="15" customHeight="1" x14ac:dyDescent="0.2">
      <c r="B1083" s="86" t="str">
        <f t="shared" si="95"/>
        <v/>
      </c>
      <c r="C1083" s="255"/>
      <c r="D1083" s="439"/>
      <c r="E1083" s="440"/>
      <c r="F1083" s="440"/>
      <c r="G1083" s="440"/>
      <c r="H1083" s="440"/>
      <c r="I1083" s="440"/>
      <c r="J1083" s="440"/>
      <c r="K1083" s="440"/>
      <c r="L1083" s="440"/>
      <c r="M1083" s="440"/>
      <c r="N1083" s="440"/>
      <c r="O1083" s="440"/>
      <c r="P1083" s="440"/>
      <c r="Q1083" s="441"/>
      <c r="R1083" s="442"/>
      <c r="S1083" s="443"/>
      <c r="T1083" s="443"/>
      <c r="U1083" s="443"/>
      <c r="V1083" s="443"/>
      <c r="W1083" s="443"/>
      <c r="X1083" s="443"/>
      <c r="Y1083" s="443"/>
      <c r="Z1083" s="443"/>
      <c r="AA1083" s="443"/>
      <c r="AB1083" s="415"/>
      <c r="AC1083" s="416"/>
      <c r="AD1083" s="416"/>
      <c r="AE1083" s="416"/>
      <c r="AF1083" s="417"/>
      <c r="AG1083" s="415"/>
      <c r="AH1083" s="416"/>
      <c r="AI1083" s="416"/>
      <c r="AJ1083" s="416"/>
      <c r="AK1083" s="417"/>
      <c r="AL1083" s="415"/>
      <c r="AM1083" s="416"/>
      <c r="AN1083" s="416"/>
      <c r="AO1083" s="416"/>
      <c r="AP1083" s="417"/>
      <c r="AQ1083" s="415"/>
      <c r="AR1083" s="416"/>
      <c r="AS1083" s="416"/>
      <c r="AT1083" s="416"/>
      <c r="AU1083" s="417"/>
      <c r="AV1083" s="424">
        <f t="shared" si="96"/>
        <v>0</v>
      </c>
      <c r="AW1083" s="425"/>
      <c r="AX1083" s="425"/>
      <c r="AY1083" s="425"/>
      <c r="AZ1083" s="426"/>
      <c r="DC1083" s="222"/>
      <c r="DD1083" s="491">
        <f>ROUND(Setup!$AP$6*AB1083,0)</f>
        <v>0</v>
      </c>
      <c r="DE1083" s="492"/>
      <c r="DF1083" s="492"/>
      <c r="DG1083" s="492"/>
      <c r="DH1083" s="493"/>
      <c r="DI1083" s="491">
        <f>ROUND(Setup!$AP$6*AG1083,0)</f>
        <v>0</v>
      </c>
      <c r="DJ1083" s="492"/>
      <c r="DK1083" s="492"/>
      <c r="DL1083" s="492"/>
      <c r="DM1083" s="493"/>
      <c r="DN1083" s="491">
        <f>ROUND(Setup!$AP$6*AL1083,0)</f>
        <v>0</v>
      </c>
      <c r="DO1083" s="492"/>
      <c r="DP1083" s="492"/>
      <c r="DQ1083" s="492"/>
      <c r="DR1083" s="493"/>
      <c r="DS1083" s="491">
        <f>ROUND(Setup!$AP$6*AQ1083,0)</f>
        <v>0</v>
      </c>
      <c r="DT1083" s="492"/>
      <c r="DU1083" s="492"/>
      <c r="DV1083" s="492"/>
      <c r="DW1083" s="493"/>
      <c r="DX1083" s="490">
        <f t="shared" si="97"/>
        <v>0</v>
      </c>
      <c r="DY1083" s="314"/>
      <c r="DZ1083" s="314"/>
      <c r="EA1083" s="314"/>
      <c r="EB1083" s="326"/>
      <c r="EC1083" s="222"/>
    </row>
    <row r="1084" spans="2:133" ht="15" customHeight="1" x14ac:dyDescent="0.2">
      <c r="B1084" s="86" t="str">
        <f t="shared" si="95"/>
        <v/>
      </c>
      <c r="C1084" s="255"/>
      <c r="D1084" s="439"/>
      <c r="E1084" s="440"/>
      <c r="F1084" s="440"/>
      <c r="G1084" s="440"/>
      <c r="H1084" s="440"/>
      <c r="I1084" s="440"/>
      <c r="J1084" s="440"/>
      <c r="K1084" s="440"/>
      <c r="L1084" s="440"/>
      <c r="M1084" s="440"/>
      <c r="N1084" s="440"/>
      <c r="O1084" s="440"/>
      <c r="P1084" s="440"/>
      <c r="Q1084" s="441"/>
      <c r="R1084" s="442"/>
      <c r="S1084" s="443"/>
      <c r="T1084" s="443"/>
      <c r="U1084" s="443"/>
      <c r="V1084" s="443"/>
      <c r="W1084" s="443"/>
      <c r="X1084" s="443"/>
      <c r="Y1084" s="443"/>
      <c r="Z1084" s="443"/>
      <c r="AA1084" s="443"/>
      <c r="AB1084" s="415"/>
      <c r="AC1084" s="416"/>
      <c r="AD1084" s="416"/>
      <c r="AE1084" s="416"/>
      <c r="AF1084" s="417"/>
      <c r="AG1084" s="415"/>
      <c r="AH1084" s="416"/>
      <c r="AI1084" s="416"/>
      <c r="AJ1084" s="416"/>
      <c r="AK1084" s="417"/>
      <c r="AL1084" s="415"/>
      <c r="AM1084" s="416"/>
      <c r="AN1084" s="416"/>
      <c r="AO1084" s="416"/>
      <c r="AP1084" s="417"/>
      <c r="AQ1084" s="415"/>
      <c r="AR1084" s="416"/>
      <c r="AS1084" s="416"/>
      <c r="AT1084" s="416"/>
      <c r="AU1084" s="417"/>
      <c r="AV1084" s="424">
        <f t="shared" si="96"/>
        <v>0</v>
      </c>
      <c r="AW1084" s="425"/>
      <c r="AX1084" s="425"/>
      <c r="AY1084" s="425"/>
      <c r="AZ1084" s="426"/>
      <c r="DC1084" s="222"/>
      <c r="DD1084" s="491">
        <f>ROUND(Setup!$AP$6*AB1084,0)</f>
        <v>0</v>
      </c>
      <c r="DE1084" s="492"/>
      <c r="DF1084" s="492"/>
      <c r="DG1084" s="492"/>
      <c r="DH1084" s="493"/>
      <c r="DI1084" s="491">
        <f>ROUND(Setup!$AP$6*AG1084,0)</f>
        <v>0</v>
      </c>
      <c r="DJ1084" s="492"/>
      <c r="DK1084" s="492"/>
      <c r="DL1084" s="492"/>
      <c r="DM1084" s="493"/>
      <c r="DN1084" s="491">
        <f>ROUND(Setup!$AP$6*AL1084,0)</f>
        <v>0</v>
      </c>
      <c r="DO1084" s="492"/>
      <c r="DP1084" s="492"/>
      <c r="DQ1084" s="492"/>
      <c r="DR1084" s="493"/>
      <c r="DS1084" s="491">
        <f>ROUND(Setup!$AP$6*AQ1084,0)</f>
        <v>0</v>
      </c>
      <c r="DT1084" s="492"/>
      <c r="DU1084" s="492"/>
      <c r="DV1084" s="492"/>
      <c r="DW1084" s="493"/>
      <c r="DX1084" s="490">
        <f t="shared" si="97"/>
        <v>0</v>
      </c>
      <c r="DY1084" s="314"/>
      <c r="DZ1084" s="314"/>
      <c r="EA1084" s="314"/>
      <c r="EB1084" s="326"/>
      <c r="EC1084" s="222"/>
    </row>
    <row r="1085" spans="2:133" ht="15" customHeight="1" x14ac:dyDescent="0.2">
      <c r="B1085" s="86" t="str">
        <f t="shared" si="95"/>
        <v/>
      </c>
      <c r="C1085" s="255"/>
      <c r="D1085" s="439"/>
      <c r="E1085" s="440"/>
      <c r="F1085" s="440"/>
      <c r="G1085" s="440"/>
      <c r="H1085" s="440"/>
      <c r="I1085" s="440"/>
      <c r="J1085" s="440"/>
      <c r="K1085" s="440"/>
      <c r="L1085" s="440"/>
      <c r="M1085" s="440"/>
      <c r="N1085" s="440"/>
      <c r="O1085" s="440"/>
      <c r="P1085" s="440"/>
      <c r="Q1085" s="441"/>
      <c r="R1085" s="442"/>
      <c r="S1085" s="443"/>
      <c r="T1085" s="443"/>
      <c r="U1085" s="443"/>
      <c r="V1085" s="443"/>
      <c r="W1085" s="443"/>
      <c r="X1085" s="443"/>
      <c r="Y1085" s="443"/>
      <c r="Z1085" s="443"/>
      <c r="AA1085" s="443"/>
      <c r="AB1085" s="415"/>
      <c r="AC1085" s="416"/>
      <c r="AD1085" s="416"/>
      <c r="AE1085" s="416"/>
      <c r="AF1085" s="417"/>
      <c r="AG1085" s="415"/>
      <c r="AH1085" s="416"/>
      <c r="AI1085" s="416"/>
      <c r="AJ1085" s="416"/>
      <c r="AK1085" s="417"/>
      <c r="AL1085" s="415"/>
      <c r="AM1085" s="416"/>
      <c r="AN1085" s="416"/>
      <c r="AO1085" s="416"/>
      <c r="AP1085" s="417"/>
      <c r="AQ1085" s="415"/>
      <c r="AR1085" s="416"/>
      <c r="AS1085" s="416"/>
      <c r="AT1085" s="416"/>
      <c r="AU1085" s="417"/>
      <c r="AV1085" s="424">
        <f t="shared" si="96"/>
        <v>0</v>
      </c>
      <c r="AW1085" s="425"/>
      <c r="AX1085" s="425"/>
      <c r="AY1085" s="425"/>
      <c r="AZ1085" s="426"/>
      <c r="DC1085" s="222"/>
      <c r="DD1085" s="491">
        <f>ROUND(Setup!$AP$6*AB1085,0)</f>
        <v>0</v>
      </c>
      <c r="DE1085" s="492"/>
      <c r="DF1085" s="492"/>
      <c r="DG1085" s="492"/>
      <c r="DH1085" s="493"/>
      <c r="DI1085" s="491">
        <f>ROUND(Setup!$AP$6*AG1085,0)</f>
        <v>0</v>
      </c>
      <c r="DJ1085" s="492"/>
      <c r="DK1085" s="492"/>
      <c r="DL1085" s="492"/>
      <c r="DM1085" s="493"/>
      <c r="DN1085" s="491">
        <f>ROUND(Setup!$AP$6*AL1085,0)</f>
        <v>0</v>
      </c>
      <c r="DO1085" s="492"/>
      <c r="DP1085" s="492"/>
      <c r="DQ1085" s="492"/>
      <c r="DR1085" s="493"/>
      <c r="DS1085" s="491">
        <f>ROUND(Setup!$AP$6*AQ1085,0)</f>
        <v>0</v>
      </c>
      <c r="DT1085" s="492"/>
      <c r="DU1085" s="492"/>
      <c r="DV1085" s="492"/>
      <c r="DW1085" s="493"/>
      <c r="DX1085" s="490">
        <f t="shared" si="97"/>
        <v>0</v>
      </c>
      <c r="DY1085" s="314"/>
      <c r="DZ1085" s="314"/>
      <c r="EA1085" s="314"/>
      <c r="EB1085" s="326"/>
      <c r="EC1085" s="222"/>
    </row>
    <row r="1086" spans="2:133" ht="15" customHeight="1" x14ac:dyDescent="0.2">
      <c r="B1086" s="86" t="str">
        <f t="shared" si="95"/>
        <v/>
      </c>
      <c r="C1086" s="255"/>
      <c r="D1086" s="439"/>
      <c r="E1086" s="440"/>
      <c r="F1086" s="440"/>
      <c r="G1086" s="440"/>
      <c r="H1086" s="440"/>
      <c r="I1086" s="440"/>
      <c r="J1086" s="440"/>
      <c r="K1086" s="440"/>
      <c r="L1086" s="440"/>
      <c r="M1086" s="440"/>
      <c r="N1086" s="440"/>
      <c r="O1086" s="440"/>
      <c r="P1086" s="440"/>
      <c r="Q1086" s="441"/>
      <c r="R1086" s="442"/>
      <c r="S1086" s="443"/>
      <c r="T1086" s="443"/>
      <c r="U1086" s="443"/>
      <c r="V1086" s="443"/>
      <c r="W1086" s="443"/>
      <c r="X1086" s="443"/>
      <c r="Y1086" s="443"/>
      <c r="Z1086" s="443"/>
      <c r="AA1086" s="443"/>
      <c r="AB1086" s="415"/>
      <c r="AC1086" s="416"/>
      <c r="AD1086" s="416"/>
      <c r="AE1086" s="416"/>
      <c r="AF1086" s="417"/>
      <c r="AG1086" s="415"/>
      <c r="AH1086" s="416"/>
      <c r="AI1086" s="416"/>
      <c r="AJ1086" s="416"/>
      <c r="AK1086" s="417"/>
      <c r="AL1086" s="415"/>
      <c r="AM1086" s="416"/>
      <c r="AN1086" s="416"/>
      <c r="AO1086" s="416"/>
      <c r="AP1086" s="417"/>
      <c r="AQ1086" s="415"/>
      <c r="AR1086" s="416"/>
      <c r="AS1086" s="416"/>
      <c r="AT1086" s="416"/>
      <c r="AU1086" s="417"/>
      <c r="AV1086" s="424">
        <f t="shared" si="96"/>
        <v>0</v>
      </c>
      <c r="AW1086" s="425"/>
      <c r="AX1086" s="425"/>
      <c r="AY1086" s="425"/>
      <c r="AZ1086" s="426"/>
      <c r="DC1086" s="222"/>
      <c r="DD1086" s="491">
        <f>ROUND(Setup!$AP$6*AB1086,0)</f>
        <v>0</v>
      </c>
      <c r="DE1086" s="492"/>
      <c r="DF1086" s="492"/>
      <c r="DG1086" s="492"/>
      <c r="DH1086" s="493"/>
      <c r="DI1086" s="491">
        <f>ROUND(Setup!$AP$6*AG1086,0)</f>
        <v>0</v>
      </c>
      <c r="DJ1086" s="492"/>
      <c r="DK1086" s="492"/>
      <c r="DL1086" s="492"/>
      <c r="DM1086" s="493"/>
      <c r="DN1086" s="491">
        <f>ROUND(Setup!$AP$6*AL1086,0)</f>
        <v>0</v>
      </c>
      <c r="DO1086" s="492"/>
      <c r="DP1086" s="492"/>
      <c r="DQ1086" s="492"/>
      <c r="DR1086" s="493"/>
      <c r="DS1086" s="491">
        <f>ROUND(Setup!$AP$6*AQ1086,0)</f>
        <v>0</v>
      </c>
      <c r="DT1086" s="492"/>
      <c r="DU1086" s="492"/>
      <c r="DV1086" s="492"/>
      <c r="DW1086" s="493"/>
      <c r="DX1086" s="490">
        <f t="shared" si="97"/>
        <v>0</v>
      </c>
      <c r="DY1086" s="314"/>
      <c r="DZ1086" s="314"/>
      <c r="EA1086" s="314"/>
      <c r="EB1086" s="326"/>
      <c r="EC1086" s="222"/>
    </row>
    <row r="1087" spans="2:133" ht="15" customHeight="1" x14ac:dyDescent="0.2">
      <c r="B1087" s="86" t="str">
        <f t="shared" si="95"/>
        <v/>
      </c>
      <c r="C1087" s="255"/>
      <c r="D1087" s="439"/>
      <c r="E1087" s="440"/>
      <c r="F1087" s="440"/>
      <c r="G1087" s="440"/>
      <c r="H1087" s="440"/>
      <c r="I1087" s="440"/>
      <c r="J1087" s="440"/>
      <c r="K1087" s="440"/>
      <c r="L1087" s="440"/>
      <c r="M1087" s="440"/>
      <c r="N1087" s="440"/>
      <c r="O1087" s="440"/>
      <c r="P1087" s="440"/>
      <c r="Q1087" s="441"/>
      <c r="R1087" s="442"/>
      <c r="S1087" s="443"/>
      <c r="T1087" s="443"/>
      <c r="U1087" s="443"/>
      <c r="V1087" s="443"/>
      <c r="W1087" s="443"/>
      <c r="X1087" s="443"/>
      <c r="Y1087" s="443"/>
      <c r="Z1087" s="443"/>
      <c r="AA1087" s="443"/>
      <c r="AB1087" s="415"/>
      <c r="AC1087" s="416"/>
      <c r="AD1087" s="416"/>
      <c r="AE1087" s="416"/>
      <c r="AF1087" s="417"/>
      <c r="AG1087" s="415"/>
      <c r="AH1087" s="416"/>
      <c r="AI1087" s="416"/>
      <c r="AJ1087" s="416"/>
      <c r="AK1087" s="417"/>
      <c r="AL1087" s="415"/>
      <c r="AM1087" s="416"/>
      <c r="AN1087" s="416"/>
      <c r="AO1087" s="416"/>
      <c r="AP1087" s="417"/>
      <c r="AQ1087" s="415"/>
      <c r="AR1087" s="416"/>
      <c r="AS1087" s="416"/>
      <c r="AT1087" s="416"/>
      <c r="AU1087" s="417"/>
      <c r="AV1087" s="424">
        <f t="shared" si="96"/>
        <v>0</v>
      </c>
      <c r="AW1087" s="425"/>
      <c r="AX1087" s="425"/>
      <c r="AY1087" s="425"/>
      <c r="AZ1087" s="426"/>
      <c r="DC1087" s="222"/>
      <c r="DD1087" s="491">
        <f>ROUND(Setup!$AP$6*AB1087,0)</f>
        <v>0</v>
      </c>
      <c r="DE1087" s="492"/>
      <c r="DF1087" s="492"/>
      <c r="DG1087" s="492"/>
      <c r="DH1087" s="493"/>
      <c r="DI1087" s="491">
        <f>ROUND(Setup!$AP$6*AG1087,0)</f>
        <v>0</v>
      </c>
      <c r="DJ1087" s="492"/>
      <c r="DK1087" s="492"/>
      <c r="DL1087" s="492"/>
      <c r="DM1087" s="493"/>
      <c r="DN1087" s="491">
        <f>ROUND(Setup!$AP$6*AL1087,0)</f>
        <v>0</v>
      </c>
      <c r="DO1087" s="492"/>
      <c r="DP1087" s="492"/>
      <c r="DQ1087" s="492"/>
      <c r="DR1087" s="493"/>
      <c r="DS1087" s="491">
        <f>ROUND(Setup!$AP$6*AQ1087,0)</f>
        <v>0</v>
      </c>
      <c r="DT1087" s="492"/>
      <c r="DU1087" s="492"/>
      <c r="DV1087" s="492"/>
      <c r="DW1087" s="493"/>
      <c r="DX1087" s="490">
        <f t="shared" si="97"/>
        <v>0</v>
      </c>
      <c r="DY1087" s="314"/>
      <c r="DZ1087" s="314"/>
      <c r="EA1087" s="314"/>
      <c r="EB1087" s="326"/>
      <c r="EC1087" s="222"/>
    </row>
    <row r="1088" spans="2:133" ht="15" customHeight="1" x14ac:dyDescent="0.2">
      <c r="B1088" s="86" t="str">
        <f t="shared" si="95"/>
        <v/>
      </c>
      <c r="C1088" s="255"/>
      <c r="D1088" s="439"/>
      <c r="E1088" s="440"/>
      <c r="F1088" s="440"/>
      <c r="G1088" s="440"/>
      <c r="H1088" s="440"/>
      <c r="I1088" s="440"/>
      <c r="J1088" s="440"/>
      <c r="K1088" s="440"/>
      <c r="L1088" s="440"/>
      <c r="M1088" s="440"/>
      <c r="N1088" s="440"/>
      <c r="O1088" s="440"/>
      <c r="P1088" s="440"/>
      <c r="Q1088" s="441"/>
      <c r="R1088" s="442"/>
      <c r="S1088" s="443"/>
      <c r="T1088" s="443"/>
      <c r="U1088" s="443"/>
      <c r="V1088" s="443"/>
      <c r="W1088" s="443"/>
      <c r="X1088" s="443"/>
      <c r="Y1088" s="443"/>
      <c r="Z1088" s="443"/>
      <c r="AA1088" s="443"/>
      <c r="AB1088" s="415"/>
      <c r="AC1088" s="416"/>
      <c r="AD1088" s="416"/>
      <c r="AE1088" s="416"/>
      <c r="AF1088" s="417"/>
      <c r="AG1088" s="415"/>
      <c r="AH1088" s="416"/>
      <c r="AI1088" s="416"/>
      <c r="AJ1088" s="416"/>
      <c r="AK1088" s="417"/>
      <c r="AL1088" s="415"/>
      <c r="AM1088" s="416"/>
      <c r="AN1088" s="416"/>
      <c r="AO1088" s="416"/>
      <c r="AP1088" s="417"/>
      <c r="AQ1088" s="415"/>
      <c r="AR1088" s="416"/>
      <c r="AS1088" s="416"/>
      <c r="AT1088" s="416"/>
      <c r="AU1088" s="417"/>
      <c r="AV1088" s="424">
        <f t="shared" si="96"/>
        <v>0</v>
      </c>
      <c r="AW1088" s="425"/>
      <c r="AX1088" s="425"/>
      <c r="AY1088" s="425"/>
      <c r="AZ1088" s="426"/>
      <c r="DC1088" s="222"/>
      <c r="DD1088" s="491">
        <f>ROUND(Setup!$AP$6*AB1088,0)</f>
        <v>0</v>
      </c>
      <c r="DE1088" s="492"/>
      <c r="DF1088" s="492"/>
      <c r="DG1088" s="492"/>
      <c r="DH1088" s="493"/>
      <c r="DI1088" s="491">
        <f>ROUND(Setup!$AP$6*AG1088,0)</f>
        <v>0</v>
      </c>
      <c r="DJ1088" s="492"/>
      <c r="DK1088" s="492"/>
      <c r="DL1088" s="492"/>
      <c r="DM1088" s="493"/>
      <c r="DN1088" s="491">
        <f>ROUND(Setup!$AP$6*AL1088,0)</f>
        <v>0</v>
      </c>
      <c r="DO1088" s="492"/>
      <c r="DP1088" s="492"/>
      <c r="DQ1088" s="492"/>
      <c r="DR1088" s="493"/>
      <c r="DS1088" s="491">
        <f>ROUND(Setup!$AP$6*AQ1088,0)</f>
        <v>0</v>
      </c>
      <c r="DT1088" s="492"/>
      <c r="DU1088" s="492"/>
      <c r="DV1088" s="492"/>
      <c r="DW1088" s="493"/>
      <c r="DX1088" s="490">
        <f t="shared" si="97"/>
        <v>0</v>
      </c>
      <c r="DY1088" s="314"/>
      <c r="DZ1088" s="314"/>
      <c r="EA1088" s="314"/>
      <c r="EB1088" s="326"/>
      <c r="EC1088" s="222"/>
    </row>
    <row r="1089" spans="2:133" ht="15" customHeight="1" x14ac:dyDescent="0.2">
      <c r="B1089" s="86" t="str">
        <f t="shared" si="95"/>
        <v/>
      </c>
      <c r="C1089" s="255"/>
      <c r="D1089" s="439"/>
      <c r="E1089" s="440"/>
      <c r="F1089" s="440"/>
      <c r="G1089" s="440"/>
      <c r="H1089" s="440"/>
      <c r="I1089" s="440"/>
      <c r="J1089" s="440"/>
      <c r="K1089" s="440"/>
      <c r="L1089" s="440"/>
      <c r="M1089" s="440"/>
      <c r="N1089" s="440"/>
      <c r="O1089" s="440"/>
      <c r="P1089" s="440"/>
      <c r="Q1089" s="441"/>
      <c r="R1089" s="442"/>
      <c r="S1089" s="443"/>
      <c r="T1089" s="443"/>
      <c r="U1089" s="443"/>
      <c r="V1089" s="443"/>
      <c r="W1089" s="443"/>
      <c r="X1089" s="443"/>
      <c r="Y1089" s="443"/>
      <c r="Z1089" s="443"/>
      <c r="AA1089" s="443"/>
      <c r="AB1089" s="415"/>
      <c r="AC1089" s="416"/>
      <c r="AD1089" s="416"/>
      <c r="AE1089" s="416"/>
      <c r="AF1089" s="417"/>
      <c r="AG1089" s="415"/>
      <c r="AH1089" s="416"/>
      <c r="AI1089" s="416"/>
      <c r="AJ1089" s="416"/>
      <c r="AK1089" s="417"/>
      <c r="AL1089" s="415"/>
      <c r="AM1089" s="416"/>
      <c r="AN1089" s="416"/>
      <c r="AO1089" s="416"/>
      <c r="AP1089" s="417"/>
      <c r="AQ1089" s="415"/>
      <c r="AR1089" s="416"/>
      <c r="AS1089" s="416"/>
      <c r="AT1089" s="416"/>
      <c r="AU1089" s="417"/>
      <c r="AV1089" s="424">
        <f t="shared" si="96"/>
        <v>0</v>
      </c>
      <c r="AW1089" s="425"/>
      <c r="AX1089" s="425"/>
      <c r="AY1089" s="425"/>
      <c r="AZ1089" s="426"/>
      <c r="DC1089" s="222"/>
      <c r="DD1089" s="491">
        <f>ROUND(Setup!$AP$6*AB1089,0)</f>
        <v>0</v>
      </c>
      <c r="DE1089" s="492"/>
      <c r="DF1089" s="492"/>
      <c r="DG1089" s="492"/>
      <c r="DH1089" s="493"/>
      <c r="DI1089" s="491">
        <f>ROUND(Setup!$AP$6*AG1089,0)</f>
        <v>0</v>
      </c>
      <c r="DJ1089" s="492"/>
      <c r="DK1089" s="492"/>
      <c r="DL1089" s="492"/>
      <c r="DM1089" s="493"/>
      <c r="DN1089" s="491">
        <f>ROUND(Setup!$AP$6*AL1089,0)</f>
        <v>0</v>
      </c>
      <c r="DO1089" s="492"/>
      <c r="DP1089" s="492"/>
      <c r="DQ1089" s="492"/>
      <c r="DR1089" s="493"/>
      <c r="DS1089" s="491">
        <f>ROUND(Setup!$AP$6*AQ1089,0)</f>
        <v>0</v>
      </c>
      <c r="DT1089" s="492"/>
      <c r="DU1089" s="492"/>
      <c r="DV1089" s="492"/>
      <c r="DW1089" s="493"/>
      <c r="DX1089" s="490">
        <f t="shared" si="97"/>
        <v>0</v>
      </c>
      <c r="DY1089" s="314"/>
      <c r="DZ1089" s="314"/>
      <c r="EA1089" s="314"/>
      <c r="EB1089" s="326"/>
      <c r="EC1089" s="222"/>
    </row>
    <row r="1090" spans="2:133" ht="15" customHeight="1" x14ac:dyDescent="0.2">
      <c r="B1090" s="86" t="str">
        <f t="shared" si="95"/>
        <v/>
      </c>
      <c r="C1090" s="255"/>
      <c r="D1090" s="439"/>
      <c r="E1090" s="440"/>
      <c r="F1090" s="440"/>
      <c r="G1090" s="440"/>
      <c r="H1090" s="440"/>
      <c r="I1090" s="440"/>
      <c r="J1090" s="440"/>
      <c r="K1090" s="440"/>
      <c r="L1090" s="440"/>
      <c r="M1090" s="440"/>
      <c r="N1090" s="440"/>
      <c r="O1090" s="440"/>
      <c r="P1090" s="440"/>
      <c r="Q1090" s="441"/>
      <c r="R1090" s="442"/>
      <c r="S1090" s="443"/>
      <c r="T1090" s="443"/>
      <c r="U1090" s="443"/>
      <c r="V1090" s="443"/>
      <c r="W1090" s="443"/>
      <c r="X1090" s="443"/>
      <c r="Y1090" s="443"/>
      <c r="Z1090" s="443"/>
      <c r="AA1090" s="443"/>
      <c r="AB1090" s="415"/>
      <c r="AC1090" s="416"/>
      <c r="AD1090" s="416"/>
      <c r="AE1090" s="416"/>
      <c r="AF1090" s="417"/>
      <c r="AG1090" s="415"/>
      <c r="AH1090" s="416"/>
      <c r="AI1090" s="416"/>
      <c r="AJ1090" s="416"/>
      <c r="AK1090" s="417"/>
      <c r="AL1090" s="415"/>
      <c r="AM1090" s="416"/>
      <c r="AN1090" s="416"/>
      <c r="AO1090" s="416"/>
      <c r="AP1090" s="417"/>
      <c r="AQ1090" s="415"/>
      <c r="AR1090" s="416"/>
      <c r="AS1090" s="416"/>
      <c r="AT1090" s="416"/>
      <c r="AU1090" s="417"/>
      <c r="AV1090" s="424">
        <f t="shared" si="96"/>
        <v>0</v>
      </c>
      <c r="AW1090" s="425"/>
      <c r="AX1090" s="425"/>
      <c r="AY1090" s="425"/>
      <c r="AZ1090" s="426"/>
      <c r="DC1090" s="222"/>
      <c r="DD1090" s="491">
        <f>ROUND(Setup!$AP$6*AB1090,0)</f>
        <v>0</v>
      </c>
      <c r="DE1090" s="492"/>
      <c r="DF1090" s="492"/>
      <c r="DG1090" s="492"/>
      <c r="DH1090" s="493"/>
      <c r="DI1090" s="491">
        <f>ROUND(Setup!$AP$6*AG1090,0)</f>
        <v>0</v>
      </c>
      <c r="DJ1090" s="492"/>
      <c r="DK1090" s="492"/>
      <c r="DL1090" s="492"/>
      <c r="DM1090" s="493"/>
      <c r="DN1090" s="491">
        <f>ROUND(Setup!$AP$6*AL1090,0)</f>
        <v>0</v>
      </c>
      <c r="DO1090" s="492"/>
      <c r="DP1090" s="492"/>
      <c r="DQ1090" s="492"/>
      <c r="DR1090" s="493"/>
      <c r="DS1090" s="491">
        <f>ROUND(Setup!$AP$6*AQ1090,0)</f>
        <v>0</v>
      </c>
      <c r="DT1090" s="492"/>
      <c r="DU1090" s="492"/>
      <c r="DV1090" s="492"/>
      <c r="DW1090" s="493"/>
      <c r="DX1090" s="490">
        <f t="shared" si="97"/>
        <v>0</v>
      </c>
      <c r="DY1090" s="314"/>
      <c r="DZ1090" s="314"/>
      <c r="EA1090" s="314"/>
      <c r="EB1090" s="326"/>
      <c r="EC1090" s="222"/>
    </row>
    <row r="1091" spans="2:133" ht="15" customHeight="1" x14ac:dyDescent="0.2">
      <c r="B1091" s="86" t="str">
        <f t="shared" si="95"/>
        <v/>
      </c>
      <c r="C1091" s="255"/>
      <c r="D1091" s="439"/>
      <c r="E1091" s="440"/>
      <c r="F1091" s="440"/>
      <c r="G1091" s="440"/>
      <c r="H1091" s="440"/>
      <c r="I1091" s="440"/>
      <c r="J1091" s="440"/>
      <c r="K1091" s="440"/>
      <c r="L1091" s="440"/>
      <c r="M1091" s="440"/>
      <c r="N1091" s="440"/>
      <c r="O1091" s="440"/>
      <c r="P1091" s="440"/>
      <c r="Q1091" s="441"/>
      <c r="R1091" s="442"/>
      <c r="S1091" s="443"/>
      <c r="T1091" s="443"/>
      <c r="U1091" s="443"/>
      <c r="V1091" s="443"/>
      <c r="W1091" s="443"/>
      <c r="X1091" s="443"/>
      <c r="Y1091" s="443"/>
      <c r="Z1091" s="443"/>
      <c r="AA1091" s="443"/>
      <c r="AB1091" s="415"/>
      <c r="AC1091" s="416"/>
      <c r="AD1091" s="416"/>
      <c r="AE1091" s="416"/>
      <c r="AF1091" s="417"/>
      <c r="AG1091" s="415"/>
      <c r="AH1091" s="416"/>
      <c r="AI1091" s="416"/>
      <c r="AJ1091" s="416"/>
      <c r="AK1091" s="417"/>
      <c r="AL1091" s="415"/>
      <c r="AM1091" s="416"/>
      <c r="AN1091" s="416"/>
      <c r="AO1091" s="416"/>
      <c r="AP1091" s="417"/>
      <c r="AQ1091" s="415"/>
      <c r="AR1091" s="416"/>
      <c r="AS1091" s="416"/>
      <c r="AT1091" s="416"/>
      <c r="AU1091" s="417"/>
      <c r="AV1091" s="424">
        <f t="shared" si="96"/>
        <v>0</v>
      </c>
      <c r="AW1091" s="425"/>
      <c r="AX1091" s="425"/>
      <c r="AY1091" s="425"/>
      <c r="AZ1091" s="426"/>
      <c r="DC1091" s="222"/>
      <c r="DD1091" s="491">
        <f>ROUND(Setup!$AP$6*AB1091,0)</f>
        <v>0</v>
      </c>
      <c r="DE1091" s="492"/>
      <c r="DF1091" s="492"/>
      <c r="DG1091" s="492"/>
      <c r="DH1091" s="493"/>
      <c r="DI1091" s="491">
        <f>ROUND(Setup!$AP$6*AG1091,0)</f>
        <v>0</v>
      </c>
      <c r="DJ1091" s="492"/>
      <c r="DK1091" s="492"/>
      <c r="DL1091" s="492"/>
      <c r="DM1091" s="493"/>
      <c r="DN1091" s="491">
        <f>ROUND(Setup!$AP$6*AL1091,0)</f>
        <v>0</v>
      </c>
      <c r="DO1091" s="492"/>
      <c r="DP1091" s="492"/>
      <c r="DQ1091" s="492"/>
      <c r="DR1091" s="493"/>
      <c r="DS1091" s="491">
        <f>ROUND(Setup!$AP$6*AQ1091,0)</f>
        <v>0</v>
      </c>
      <c r="DT1091" s="492"/>
      <c r="DU1091" s="492"/>
      <c r="DV1091" s="492"/>
      <c r="DW1091" s="493"/>
      <c r="DX1091" s="490">
        <f t="shared" si="97"/>
        <v>0</v>
      </c>
      <c r="DY1091" s="314"/>
      <c r="DZ1091" s="314"/>
      <c r="EA1091" s="314"/>
      <c r="EB1091" s="326"/>
      <c r="EC1091" s="222"/>
    </row>
    <row r="1092" spans="2:133" ht="15" customHeight="1" x14ac:dyDescent="0.2">
      <c r="B1092" s="86" t="str">
        <f t="shared" si="95"/>
        <v/>
      </c>
      <c r="C1092" s="255"/>
      <c r="D1092" s="439"/>
      <c r="E1092" s="440"/>
      <c r="F1092" s="440"/>
      <c r="G1092" s="440"/>
      <c r="H1092" s="440"/>
      <c r="I1092" s="440"/>
      <c r="J1092" s="440"/>
      <c r="K1092" s="440"/>
      <c r="L1092" s="440"/>
      <c r="M1092" s="440"/>
      <c r="N1092" s="440"/>
      <c r="O1092" s="440"/>
      <c r="P1092" s="440"/>
      <c r="Q1092" s="441"/>
      <c r="R1092" s="442"/>
      <c r="S1092" s="443"/>
      <c r="T1092" s="443"/>
      <c r="U1092" s="443"/>
      <c r="V1092" s="443"/>
      <c r="W1092" s="443"/>
      <c r="X1092" s="443"/>
      <c r="Y1092" s="443"/>
      <c r="Z1092" s="443"/>
      <c r="AA1092" s="443"/>
      <c r="AB1092" s="415"/>
      <c r="AC1092" s="416"/>
      <c r="AD1092" s="416"/>
      <c r="AE1092" s="416"/>
      <c r="AF1092" s="417"/>
      <c r="AG1092" s="415"/>
      <c r="AH1092" s="416"/>
      <c r="AI1092" s="416"/>
      <c r="AJ1092" s="416"/>
      <c r="AK1092" s="417"/>
      <c r="AL1092" s="415"/>
      <c r="AM1092" s="416"/>
      <c r="AN1092" s="416"/>
      <c r="AO1092" s="416"/>
      <c r="AP1092" s="417"/>
      <c r="AQ1092" s="415"/>
      <c r="AR1092" s="416"/>
      <c r="AS1092" s="416"/>
      <c r="AT1092" s="416"/>
      <c r="AU1092" s="417"/>
      <c r="AV1092" s="424">
        <f t="shared" si="96"/>
        <v>0</v>
      </c>
      <c r="AW1092" s="425"/>
      <c r="AX1092" s="425"/>
      <c r="AY1092" s="425"/>
      <c r="AZ1092" s="426"/>
      <c r="DC1092" s="222"/>
      <c r="DD1092" s="491">
        <f>ROUND(Setup!$AP$6*AB1092,0)</f>
        <v>0</v>
      </c>
      <c r="DE1092" s="492"/>
      <c r="DF1092" s="492"/>
      <c r="DG1092" s="492"/>
      <c r="DH1092" s="493"/>
      <c r="DI1092" s="491">
        <f>ROUND(Setup!$AP$6*AG1092,0)</f>
        <v>0</v>
      </c>
      <c r="DJ1092" s="492"/>
      <c r="DK1092" s="492"/>
      <c r="DL1092" s="492"/>
      <c r="DM1092" s="493"/>
      <c r="DN1092" s="491">
        <f>ROUND(Setup!$AP$6*AL1092,0)</f>
        <v>0</v>
      </c>
      <c r="DO1092" s="492"/>
      <c r="DP1092" s="492"/>
      <c r="DQ1092" s="492"/>
      <c r="DR1092" s="493"/>
      <c r="DS1092" s="491">
        <f>ROUND(Setup!$AP$6*AQ1092,0)</f>
        <v>0</v>
      </c>
      <c r="DT1092" s="492"/>
      <c r="DU1092" s="492"/>
      <c r="DV1092" s="492"/>
      <c r="DW1092" s="493"/>
      <c r="DX1092" s="490">
        <f t="shared" si="97"/>
        <v>0</v>
      </c>
      <c r="DY1092" s="314"/>
      <c r="DZ1092" s="314"/>
      <c r="EA1092" s="314"/>
      <c r="EB1092" s="326"/>
      <c r="EC1092" s="222"/>
    </row>
    <row r="1093" spans="2:133" ht="15" customHeight="1" x14ac:dyDescent="0.2">
      <c r="B1093" s="86" t="str">
        <f t="shared" si="95"/>
        <v/>
      </c>
      <c r="C1093" s="255"/>
      <c r="D1093" s="439"/>
      <c r="E1093" s="440"/>
      <c r="F1093" s="440"/>
      <c r="G1093" s="440"/>
      <c r="H1093" s="440"/>
      <c r="I1093" s="440"/>
      <c r="J1093" s="440"/>
      <c r="K1093" s="440"/>
      <c r="L1093" s="440"/>
      <c r="M1093" s="440"/>
      <c r="N1093" s="440"/>
      <c r="O1093" s="440"/>
      <c r="P1093" s="440"/>
      <c r="Q1093" s="441"/>
      <c r="R1093" s="442"/>
      <c r="S1093" s="443"/>
      <c r="T1093" s="443"/>
      <c r="U1093" s="443"/>
      <c r="V1093" s="443"/>
      <c r="W1093" s="443"/>
      <c r="X1093" s="443"/>
      <c r="Y1093" s="443"/>
      <c r="Z1093" s="443"/>
      <c r="AA1093" s="443"/>
      <c r="AB1093" s="415"/>
      <c r="AC1093" s="416"/>
      <c r="AD1093" s="416"/>
      <c r="AE1093" s="416"/>
      <c r="AF1093" s="417"/>
      <c r="AG1093" s="415"/>
      <c r="AH1093" s="416"/>
      <c r="AI1093" s="416"/>
      <c r="AJ1093" s="416"/>
      <c r="AK1093" s="417"/>
      <c r="AL1093" s="415"/>
      <c r="AM1093" s="416"/>
      <c r="AN1093" s="416"/>
      <c r="AO1093" s="416"/>
      <c r="AP1093" s="417"/>
      <c r="AQ1093" s="415"/>
      <c r="AR1093" s="416"/>
      <c r="AS1093" s="416"/>
      <c r="AT1093" s="416"/>
      <c r="AU1093" s="417"/>
      <c r="AV1093" s="424">
        <f t="shared" si="96"/>
        <v>0</v>
      </c>
      <c r="AW1093" s="425"/>
      <c r="AX1093" s="425"/>
      <c r="AY1093" s="425"/>
      <c r="AZ1093" s="426"/>
      <c r="DC1093" s="222"/>
      <c r="DD1093" s="491">
        <f>ROUND(Setup!$AP$6*AB1093,0)</f>
        <v>0</v>
      </c>
      <c r="DE1093" s="492"/>
      <c r="DF1093" s="492"/>
      <c r="DG1093" s="492"/>
      <c r="DH1093" s="493"/>
      <c r="DI1093" s="491">
        <f>ROUND(Setup!$AP$6*AG1093,0)</f>
        <v>0</v>
      </c>
      <c r="DJ1093" s="492"/>
      <c r="DK1093" s="492"/>
      <c r="DL1093" s="492"/>
      <c r="DM1093" s="493"/>
      <c r="DN1093" s="491">
        <f>ROUND(Setup!$AP$6*AL1093,0)</f>
        <v>0</v>
      </c>
      <c r="DO1093" s="492"/>
      <c r="DP1093" s="492"/>
      <c r="DQ1093" s="492"/>
      <c r="DR1093" s="493"/>
      <c r="DS1093" s="491">
        <f>ROUND(Setup!$AP$6*AQ1093,0)</f>
        <v>0</v>
      </c>
      <c r="DT1093" s="492"/>
      <c r="DU1093" s="492"/>
      <c r="DV1093" s="492"/>
      <c r="DW1093" s="493"/>
      <c r="DX1093" s="490">
        <f t="shared" si="97"/>
        <v>0</v>
      </c>
      <c r="DY1093" s="314"/>
      <c r="DZ1093" s="314"/>
      <c r="EA1093" s="314"/>
      <c r="EB1093" s="326"/>
      <c r="EC1093" s="222"/>
    </row>
    <row r="1094" spans="2:133" ht="15" customHeight="1" x14ac:dyDescent="0.2">
      <c r="B1094" s="86" t="str">
        <f t="shared" si="95"/>
        <v/>
      </c>
      <c r="C1094" s="255"/>
      <c r="D1094" s="439"/>
      <c r="E1094" s="440"/>
      <c r="F1094" s="440"/>
      <c r="G1094" s="440"/>
      <c r="H1094" s="440"/>
      <c r="I1094" s="440"/>
      <c r="J1094" s="440"/>
      <c r="K1094" s="440"/>
      <c r="L1094" s="440"/>
      <c r="M1094" s="440"/>
      <c r="N1094" s="440"/>
      <c r="O1094" s="440"/>
      <c r="P1094" s="440"/>
      <c r="Q1094" s="441"/>
      <c r="R1094" s="442"/>
      <c r="S1094" s="443"/>
      <c r="T1094" s="443"/>
      <c r="U1094" s="443"/>
      <c r="V1094" s="443"/>
      <c r="W1094" s="443"/>
      <c r="X1094" s="443"/>
      <c r="Y1094" s="443"/>
      <c r="Z1094" s="443"/>
      <c r="AA1094" s="443"/>
      <c r="AB1094" s="415"/>
      <c r="AC1094" s="416"/>
      <c r="AD1094" s="416"/>
      <c r="AE1094" s="416"/>
      <c r="AF1094" s="417"/>
      <c r="AG1094" s="415"/>
      <c r="AH1094" s="416"/>
      <c r="AI1094" s="416"/>
      <c r="AJ1094" s="416"/>
      <c r="AK1094" s="417"/>
      <c r="AL1094" s="415"/>
      <c r="AM1094" s="416"/>
      <c r="AN1094" s="416"/>
      <c r="AO1094" s="416"/>
      <c r="AP1094" s="417"/>
      <c r="AQ1094" s="415"/>
      <c r="AR1094" s="416"/>
      <c r="AS1094" s="416"/>
      <c r="AT1094" s="416"/>
      <c r="AU1094" s="417"/>
      <c r="AV1094" s="424">
        <f t="shared" si="96"/>
        <v>0</v>
      </c>
      <c r="AW1094" s="425"/>
      <c r="AX1094" s="425"/>
      <c r="AY1094" s="425"/>
      <c r="AZ1094" s="426"/>
      <c r="DC1094" s="222"/>
      <c r="DD1094" s="491">
        <f>ROUND(Setup!$AP$6*AB1094,0)</f>
        <v>0</v>
      </c>
      <c r="DE1094" s="492"/>
      <c r="DF1094" s="492"/>
      <c r="DG1094" s="492"/>
      <c r="DH1094" s="493"/>
      <c r="DI1094" s="491">
        <f>ROUND(Setup!$AP$6*AG1094,0)</f>
        <v>0</v>
      </c>
      <c r="DJ1094" s="492"/>
      <c r="DK1094" s="492"/>
      <c r="DL1094" s="492"/>
      <c r="DM1094" s="493"/>
      <c r="DN1094" s="491">
        <f>ROUND(Setup!$AP$6*AL1094,0)</f>
        <v>0</v>
      </c>
      <c r="DO1094" s="492"/>
      <c r="DP1094" s="492"/>
      <c r="DQ1094" s="492"/>
      <c r="DR1094" s="493"/>
      <c r="DS1094" s="491">
        <f>ROUND(Setup!$AP$6*AQ1094,0)</f>
        <v>0</v>
      </c>
      <c r="DT1094" s="492"/>
      <c r="DU1094" s="492"/>
      <c r="DV1094" s="492"/>
      <c r="DW1094" s="493"/>
      <c r="DX1094" s="490">
        <f t="shared" si="97"/>
        <v>0</v>
      </c>
      <c r="DY1094" s="314"/>
      <c r="DZ1094" s="314"/>
      <c r="EA1094" s="314"/>
      <c r="EB1094" s="326"/>
      <c r="EC1094" s="222"/>
    </row>
    <row r="1095" spans="2:133" ht="15" customHeight="1" x14ac:dyDescent="0.2">
      <c r="B1095" s="86" t="str">
        <f t="shared" si="95"/>
        <v/>
      </c>
      <c r="C1095" s="255"/>
      <c r="D1095" s="439"/>
      <c r="E1095" s="440"/>
      <c r="F1095" s="440"/>
      <c r="G1095" s="440"/>
      <c r="H1095" s="440"/>
      <c r="I1095" s="440"/>
      <c r="J1095" s="440"/>
      <c r="K1095" s="440"/>
      <c r="L1095" s="440"/>
      <c r="M1095" s="440"/>
      <c r="N1095" s="440"/>
      <c r="O1095" s="440"/>
      <c r="P1095" s="440"/>
      <c r="Q1095" s="441"/>
      <c r="R1095" s="442"/>
      <c r="S1095" s="443"/>
      <c r="T1095" s="443"/>
      <c r="U1095" s="443"/>
      <c r="V1095" s="443"/>
      <c r="W1095" s="443"/>
      <c r="X1095" s="443"/>
      <c r="Y1095" s="443"/>
      <c r="Z1095" s="443"/>
      <c r="AA1095" s="443"/>
      <c r="AB1095" s="415"/>
      <c r="AC1095" s="416"/>
      <c r="AD1095" s="416"/>
      <c r="AE1095" s="416"/>
      <c r="AF1095" s="417"/>
      <c r="AG1095" s="415"/>
      <c r="AH1095" s="416"/>
      <c r="AI1095" s="416"/>
      <c r="AJ1095" s="416"/>
      <c r="AK1095" s="417"/>
      <c r="AL1095" s="415"/>
      <c r="AM1095" s="416"/>
      <c r="AN1095" s="416"/>
      <c r="AO1095" s="416"/>
      <c r="AP1095" s="417"/>
      <c r="AQ1095" s="415"/>
      <c r="AR1095" s="416"/>
      <c r="AS1095" s="416"/>
      <c r="AT1095" s="416"/>
      <c r="AU1095" s="417"/>
      <c r="AV1095" s="424">
        <f t="shared" si="96"/>
        <v>0</v>
      </c>
      <c r="AW1095" s="425"/>
      <c r="AX1095" s="425"/>
      <c r="AY1095" s="425"/>
      <c r="AZ1095" s="426"/>
      <c r="DC1095" s="222"/>
      <c r="DD1095" s="491">
        <f>ROUND(Setup!$AP$6*AB1095,0)</f>
        <v>0</v>
      </c>
      <c r="DE1095" s="492"/>
      <c r="DF1095" s="492"/>
      <c r="DG1095" s="492"/>
      <c r="DH1095" s="493"/>
      <c r="DI1095" s="491">
        <f>ROUND(Setup!$AP$6*AG1095,0)</f>
        <v>0</v>
      </c>
      <c r="DJ1095" s="492"/>
      <c r="DK1095" s="492"/>
      <c r="DL1095" s="492"/>
      <c r="DM1095" s="493"/>
      <c r="DN1095" s="491">
        <f>ROUND(Setup!$AP$6*AL1095,0)</f>
        <v>0</v>
      </c>
      <c r="DO1095" s="492"/>
      <c r="DP1095" s="492"/>
      <c r="DQ1095" s="492"/>
      <c r="DR1095" s="493"/>
      <c r="DS1095" s="491">
        <f>ROUND(Setup!$AP$6*AQ1095,0)</f>
        <v>0</v>
      </c>
      <c r="DT1095" s="492"/>
      <c r="DU1095" s="492"/>
      <c r="DV1095" s="492"/>
      <c r="DW1095" s="493"/>
      <c r="DX1095" s="490">
        <f t="shared" si="97"/>
        <v>0</v>
      </c>
      <c r="DY1095" s="314"/>
      <c r="DZ1095" s="314"/>
      <c r="EA1095" s="314"/>
      <c r="EB1095" s="326"/>
      <c r="EC1095" s="222"/>
    </row>
    <row r="1096" spans="2:133" ht="15" customHeight="1" x14ac:dyDescent="0.2">
      <c r="B1096" s="86" t="str">
        <f t="shared" si="95"/>
        <v/>
      </c>
      <c r="C1096" s="255"/>
      <c r="D1096" s="439"/>
      <c r="E1096" s="440"/>
      <c r="F1096" s="440"/>
      <c r="G1096" s="440"/>
      <c r="H1096" s="440"/>
      <c r="I1096" s="440"/>
      <c r="J1096" s="440"/>
      <c r="K1096" s="440"/>
      <c r="L1096" s="440"/>
      <c r="M1096" s="440"/>
      <c r="N1096" s="440"/>
      <c r="O1096" s="440"/>
      <c r="P1096" s="440"/>
      <c r="Q1096" s="441"/>
      <c r="R1096" s="442"/>
      <c r="S1096" s="443"/>
      <c r="T1096" s="443"/>
      <c r="U1096" s="443"/>
      <c r="V1096" s="443"/>
      <c r="W1096" s="443"/>
      <c r="X1096" s="443"/>
      <c r="Y1096" s="443"/>
      <c r="Z1096" s="443"/>
      <c r="AA1096" s="443"/>
      <c r="AB1096" s="415"/>
      <c r="AC1096" s="416"/>
      <c r="AD1096" s="416"/>
      <c r="AE1096" s="416"/>
      <c r="AF1096" s="417"/>
      <c r="AG1096" s="415"/>
      <c r="AH1096" s="416"/>
      <c r="AI1096" s="416"/>
      <c r="AJ1096" s="416"/>
      <c r="AK1096" s="417"/>
      <c r="AL1096" s="415"/>
      <c r="AM1096" s="416"/>
      <c r="AN1096" s="416"/>
      <c r="AO1096" s="416"/>
      <c r="AP1096" s="417"/>
      <c r="AQ1096" s="415"/>
      <c r="AR1096" s="416"/>
      <c r="AS1096" s="416"/>
      <c r="AT1096" s="416"/>
      <c r="AU1096" s="417"/>
      <c r="AV1096" s="424">
        <f t="shared" si="96"/>
        <v>0</v>
      </c>
      <c r="AW1096" s="425"/>
      <c r="AX1096" s="425"/>
      <c r="AY1096" s="425"/>
      <c r="AZ1096" s="426"/>
      <c r="DC1096" s="222"/>
      <c r="DD1096" s="491">
        <f>ROUND(Setup!$AP$6*AB1096,0)</f>
        <v>0</v>
      </c>
      <c r="DE1096" s="492"/>
      <c r="DF1096" s="492"/>
      <c r="DG1096" s="492"/>
      <c r="DH1096" s="493"/>
      <c r="DI1096" s="491">
        <f>ROUND(Setup!$AP$6*AG1096,0)</f>
        <v>0</v>
      </c>
      <c r="DJ1096" s="492"/>
      <c r="DK1096" s="492"/>
      <c r="DL1096" s="492"/>
      <c r="DM1096" s="493"/>
      <c r="DN1096" s="491">
        <f>ROUND(Setup!$AP$6*AL1096,0)</f>
        <v>0</v>
      </c>
      <c r="DO1096" s="492"/>
      <c r="DP1096" s="492"/>
      <c r="DQ1096" s="492"/>
      <c r="DR1096" s="493"/>
      <c r="DS1096" s="491">
        <f>ROUND(Setup!$AP$6*AQ1096,0)</f>
        <v>0</v>
      </c>
      <c r="DT1096" s="492"/>
      <c r="DU1096" s="492"/>
      <c r="DV1096" s="492"/>
      <c r="DW1096" s="493"/>
      <c r="DX1096" s="490">
        <f t="shared" si="97"/>
        <v>0</v>
      </c>
      <c r="DY1096" s="314"/>
      <c r="DZ1096" s="314"/>
      <c r="EA1096" s="314"/>
      <c r="EB1096" s="326"/>
      <c r="EC1096" s="222"/>
    </row>
    <row r="1097" spans="2:133" ht="15" customHeight="1" x14ac:dyDescent="0.2">
      <c r="B1097" s="86" t="str">
        <f t="shared" si="95"/>
        <v/>
      </c>
      <c r="C1097" s="255"/>
      <c r="D1097" s="439"/>
      <c r="E1097" s="440"/>
      <c r="F1097" s="440"/>
      <c r="G1097" s="440"/>
      <c r="H1097" s="440"/>
      <c r="I1097" s="440"/>
      <c r="J1097" s="440"/>
      <c r="K1097" s="440"/>
      <c r="L1097" s="440"/>
      <c r="M1097" s="440"/>
      <c r="N1097" s="440"/>
      <c r="O1097" s="440"/>
      <c r="P1097" s="440"/>
      <c r="Q1097" s="441"/>
      <c r="R1097" s="442"/>
      <c r="S1097" s="443"/>
      <c r="T1097" s="443"/>
      <c r="U1097" s="443"/>
      <c r="V1097" s="443"/>
      <c r="W1097" s="443"/>
      <c r="X1097" s="443"/>
      <c r="Y1097" s="443"/>
      <c r="Z1097" s="443"/>
      <c r="AA1097" s="443"/>
      <c r="AB1097" s="415"/>
      <c r="AC1097" s="416"/>
      <c r="AD1097" s="416"/>
      <c r="AE1097" s="416"/>
      <c r="AF1097" s="417"/>
      <c r="AG1097" s="415"/>
      <c r="AH1097" s="416"/>
      <c r="AI1097" s="416"/>
      <c r="AJ1097" s="416"/>
      <c r="AK1097" s="417"/>
      <c r="AL1097" s="415"/>
      <c r="AM1097" s="416"/>
      <c r="AN1097" s="416"/>
      <c r="AO1097" s="416"/>
      <c r="AP1097" s="417"/>
      <c r="AQ1097" s="415"/>
      <c r="AR1097" s="416"/>
      <c r="AS1097" s="416"/>
      <c r="AT1097" s="416"/>
      <c r="AU1097" s="417"/>
      <c r="AV1097" s="424">
        <f t="shared" si="96"/>
        <v>0</v>
      </c>
      <c r="AW1097" s="425"/>
      <c r="AX1097" s="425"/>
      <c r="AY1097" s="425"/>
      <c r="AZ1097" s="426"/>
      <c r="DC1097" s="222"/>
      <c r="DD1097" s="491">
        <f>ROUND(Setup!$AP$6*AB1097,0)</f>
        <v>0</v>
      </c>
      <c r="DE1097" s="492"/>
      <c r="DF1097" s="492"/>
      <c r="DG1097" s="492"/>
      <c r="DH1097" s="493"/>
      <c r="DI1097" s="491">
        <f>ROUND(Setup!$AP$6*AG1097,0)</f>
        <v>0</v>
      </c>
      <c r="DJ1097" s="492"/>
      <c r="DK1097" s="492"/>
      <c r="DL1097" s="492"/>
      <c r="DM1097" s="493"/>
      <c r="DN1097" s="491">
        <f>ROUND(Setup!$AP$6*AL1097,0)</f>
        <v>0</v>
      </c>
      <c r="DO1097" s="492"/>
      <c r="DP1097" s="492"/>
      <c r="DQ1097" s="492"/>
      <c r="DR1097" s="493"/>
      <c r="DS1097" s="491">
        <f>ROUND(Setup!$AP$6*AQ1097,0)</f>
        <v>0</v>
      </c>
      <c r="DT1097" s="492"/>
      <c r="DU1097" s="492"/>
      <c r="DV1097" s="492"/>
      <c r="DW1097" s="493"/>
      <c r="DX1097" s="490">
        <f t="shared" si="97"/>
        <v>0</v>
      </c>
      <c r="DY1097" s="314"/>
      <c r="DZ1097" s="314"/>
      <c r="EA1097" s="314"/>
      <c r="EB1097" s="326"/>
      <c r="EC1097" s="222"/>
    </row>
    <row r="1098" spans="2:133" ht="15" customHeight="1" x14ac:dyDescent="0.2">
      <c r="B1098" s="86" t="str">
        <f t="shared" si="95"/>
        <v/>
      </c>
      <c r="C1098" s="255"/>
      <c r="D1098" s="439"/>
      <c r="E1098" s="440"/>
      <c r="F1098" s="440"/>
      <c r="G1098" s="440"/>
      <c r="H1098" s="440"/>
      <c r="I1098" s="440"/>
      <c r="J1098" s="440"/>
      <c r="K1098" s="440"/>
      <c r="L1098" s="440"/>
      <c r="M1098" s="440"/>
      <c r="N1098" s="440"/>
      <c r="O1098" s="440"/>
      <c r="P1098" s="440"/>
      <c r="Q1098" s="441"/>
      <c r="R1098" s="442"/>
      <c r="S1098" s="443"/>
      <c r="T1098" s="443"/>
      <c r="U1098" s="443"/>
      <c r="V1098" s="443"/>
      <c r="W1098" s="443"/>
      <c r="X1098" s="443"/>
      <c r="Y1098" s="443"/>
      <c r="Z1098" s="443"/>
      <c r="AA1098" s="443"/>
      <c r="AB1098" s="415"/>
      <c r="AC1098" s="416"/>
      <c r="AD1098" s="416"/>
      <c r="AE1098" s="416"/>
      <c r="AF1098" s="417"/>
      <c r="AG1098" s="415"/>
      <c r="AH1098" s="416"/>
      <c r="AI1098" s="416"/>
      <c r="AJ1098" s="416"/>
      <c r="AK1098" s="417"/>
      <c r="AL1098" s="415"/>
      <c r="AM1098" s="416"/>
      <c r="AN1098" s="416"/>
      <c r="AO1098" s="416"/>
      <c r="AP1098" s="417"/>
      <c r="AQ1098" s="415"/>
      <c r="AR1098" s="416"/>
      <c r="AS1098" s="416"/>
      <c r="AT1098" s="416"/>
      <c r="AU1098" s="417"/>
      <c r="AV1098" s="424">
        <f t="shared" si="96"/>
        <v>0</v>
      </c>
      <c r="AW1098" s="425"/>
      <c r="AX1098" s="425"/>
      <c r="AY1098" s="425"/>
      <c r="AZ1098" s="426"/>
      <c r="DC1098" s="222"/>
      <c r="DD1098" s="491">
        <f>ROUND(Setup!$AP$6*AB1098,0)</f>
        <v>0</v>
      </c>
      <c r="DE1098" s="492"/>
      <c r="DF1098" s="492"/>
      <c r="DG1098" s="492"/>
      <c r="DH1098" s="493"/>
      <c r="DI1098" s="491">
        <f>ROUND(Setup!$AP$6*AG1098,0)</f>
        <v>0</v>
      </c>
      <c r="DJ1098" s="492"/>
      <c r="DK1098" s="492"/>
      <c r="DL1098" s="492"/>
      <c r="DM1098" s="493"/>
      <c r="DN1098" s="491">
        <f>ROUND(Setup!$AP$6*AL1098,0)</f>
        <v>0</v>
      </c>
      <c r="DO1098" s="492"/>
      <c r="DP1098" s="492"/>
      <c r="DQ1098" s="492"/>
      <c r="DR1098" s="493"/>
      <c r="DS1098" s="491">
        <f>ROUND(Setup!$AP$6*AQ1098,0)</f>
        <v>0</v>
      </c>
      <c r="DT1098" s="492"/>
      <c r="DU1098" s="492"/>
      <c r="DV1098" s="492"/>
      <c r="DW1098" s="493"/>
      <c r="DX1098" s="490">
        <f t="shared" si="97"/>
        <v>0</v>
      </c>
      <c r="DY1098" s="314"/>
      <c r="DZ1098" s="314"/>
      <c r="EA1098" s="314"/>
      <c r="EB1098" s="326"/>
      <c r="EC1098" s="222"/>
    </row>
    <row r="1099" spans="2:133" ht="15" customHeight="1" x14ac:dyDescent="0.2">
      <c r="B1099" s="86" t="str">
        <f t="shared" si="95"/>
        <v/>
      </c>
      <c r="C1099" s="255"/>
      <c r="D1099" s="439"/>
      <c r="E1099" s="440"/>
      <c r="F1099" s="440"/>
      <c r="G1099" s="440"/>
      <c r="H1099" s="440"/>
      <c r="I1099" s="440"/>
      <c r="J1099" s="440"/>
      <c r="K1099" s="440"/>
      <c r="L1099" s="440"/>
      <c r="M1099" s="440"/>
      <c r="N1099" s="440"/>
      <c r="O1099" s="440"/>
      <c r="P1099" s="440"/>
      <c r="Q1099" s="441"/>
      <c r="R1099" s="442"/>
      <c r="S1099" s="443"/>
      <c r="T1099" s="443"/>
      <c r="U1099" s="443"/>
      <c r="V1099" s="443"/>
      <c r="W1099" s="443"/>
      <c r="X1099" s="443"/>
      <c r="Y1099" s="443"/>
      <c r="Z1099" s="443"/>
      <c r="AA1099" s="443"/>
      <c r="AB1099" s="415"/>
      <c r="AC1099" s="416"/>
      <c r="AD1099" s="416"/>
      <c r="AE1099" s="416"/>
      <c r="AF1099" s="417"/>
      <c r="AG1099" s="415"/>
      <c r="AH1099" s="416"/>
      <c r="AI1099" s="416"/>
      <c r="AJ1099" s="416"/>
      <c r="AK1099" s="417"/>
      <c r="AL1099" s="415"/>
      <c r="AM1099" s="416"/>
      <c r="AN1099" s="416"/>
      <c r="AO1099" s="416"/>
      <c r="AP1099" s="417"/>
      <c r="AQ1099" s="415"/>
      <c r="AR1099" s="416"/>
      <c r="AS1099" s="416"/>
      <c r="AT1099" s="416"/>
      <c r="AU1099" s="417"/>
      <c r="AV1099" s="424">
        <f t="shared" si="96"/>
        <v>0</v>
      </c>
      <c r="AW1099" s="425"/>
      <c r="AX1099" s="425"/>
      <c r="AY1099" s="425"/>
      <c r="AZ1099" s="426"/>
      <c r="DC1099" s="222"/>
      <c r="DD1099" s="491">
        <f>ROUND(Setup!$AP$6*AB1099,0)</f>
        <v>0</v>
      </c>
      <c r="DE1099" s="492"/>
      <c r="DF1099" s="492"/>
      <c r="DG1099" s="492"/>
      <c r="DH1099" s="493"/>
      <c r="DI1099" s="491">
        <f>ROUND(Setup!$AP$6*AG1099,0)</f>
        <v>0</v>
      </c>
      <c r="DJ1099" s="492"/>
      <c r="DK1099" s="492"/>
      <c r="DL1099" s="492"/>
      <c r="DM1099" s="493"/>
      <c r="DN1099" s="491">
        <f>ROUND(Setup!$AP$6*AL1099,0)</f>
        <v>0</v>
      </c>
      <c r="DO1099" s="492"/>
      <c r="DP1099" s="492"/>
      <c r="DQ1099" s="492"/>
      <c r="DR1099" s="493"/>
      <c r="DS1099" s="491">
        <f>ROUND(Setup!$AP$6*AQ1099,0)</f>
        <v>0</v>
      </c>
      <c r="DT1099" s="492"/>
      <c r="DU1099" s="492"/>
      <c r="DV1099" s="492"/>
      <c r="DW1099" s="493"/>
      <c r="DX1099" s="490">
        <f t="shared" si="97"/>
        <v>0</v>
      </c>
      <c r="DY1099" s="314"/>
      <c r="DZ1099" s="314"/>
      <c r="EA1099" s="314"/>
      <c r="EB1099" s="326"/>
      <c r="EC1099" s="222"/>
    </row>
    <row r="1100" spans="2:133" ht="15" customHeight="1" x14ac:dyDescent="0.2">
      <c r="B1100" s="86" t="str">
        <f t="shared" si="95"/>
        <v/>
      </c>
      <c r="C1100" s="255"/>
      <c r="D1100" s="439"/>
      <c r="E1100" s="440"/>
      <c r="F1100" s="440"/>
      <c r="G1100" s="440"/>
      <c r="H1100" s="440"/>
      <c r="I1100" s="440"/>
      <c r="J1100" s="440"/>
      <c r="K1100" s="440"/>
      <c r="L1100" s="440"/>
      <c r="M1100" s="440"/>
      <c r="N1100" s="440"/>
      <c r="O1100" s="440"/>
      <c r="P1100" s="440"/>
      <c r="Q1100" s="441"/>
      <c r="R1100" s="442"/>
      <c r="S1100" s="443"/>
      <c r="T1100" s="443"/>
      <c r="U1100" s="443"/>
      <c r="V1100" s="443"/>
      <c r="W1100" s="443"/>
      <c r="X1100" s="443"/>
      <c r="Y1100" s="443"/>
      <c r="Z1100" s="443"/>
      <c r="AA1100" s="443"/>
      <c r="AB1100" s="415"/>
      <c r="AC1100" s="416"/>
      <c r="AD1100" s="416"/>
      <c r="AE1100" s="416"/>
      <c r="AF1100" s="417"/>
      <c r="AG1100" s="415"/>
      <c r="AH1100" s="416"/>
      <c r="AI1100" s="416"/>
      <c r="AJ1100" s="416"/>
      <c r="AK1100" s="417"/>
      <c r="AL1100" s="415"/>
      <c r="AM1100" s="416"/>
      <c r="AN1100" s="416"/>
      <c r="AO1100" s="416"/>
      <c r="AP1100" s="417"/>
      <c r="AQ1100" s="415"/>
      <c r="AR1100" s="416"/>
      <c r="AS1100" s="416"/>
      <c r="AT1100" s="416"/>
      <c r="AU1100" s="417"/>
      <c r="AV1100" s="424">
        <f t="shared" si="96"/>
        <v>0</v>
      </c>
      <c r="AW1100" s="425"/>
      <c r="AX1100" s="425"/>
      <c r="AY1100" s="425"/>
      <c r="AZ1100" s="426"/>
      <c r="DC1100" s="222"/>
      <c r="DD1100" s="491">
        <f>ROUND(Setup!$AP$6*AB1100,0)</f>
        <v>0</v>
      </c>
      <c r="DE1100" s="492"/>
      <c r="DF1100" s="492"/>
      <c r="DG1100" s="492"/>
      <c r="DH1100" s="493"/>
      <c r="DI1100" s="491">
        <f>ROUND(Setup!$AP$6*AG1100,0)</f>
        <v>0</v>
      </c>
      <c r="DJ1100" s="492"/>
      <c r="DK1100" s="492"/>
      <c r="DL1100" s="492"/>
      <c r="DM1100" s="493"/>
      <c r="DN1100" s="491">
        <f>ROUND(Setup!$AP$6*AL1100,0)</f>
        <v>0</v>
      </c>
      <c r="DO1100" s="492"/>
      <c r="DP1100" s="492"/>
      <c r="DQ1100" s="492"/>
      <c r="DR1100" s="493"/>
      <c r="DS1100" s="491">
        <f>ROUND(Setup!$AP$6*AQ1100,0)</f>
        <v>0</v>
      </c>
      <c r="DT1100" s="492"/>
      <c r="DU1100" s="492"/>
      <c r="DV1100" s="492"/>
      <c r="DW1100" s="493"/>
      <c r="DX1100" s="490">
        <f t="shared" si="97"/>
        <v>0</v>
      </c>
      <c r="DY1100" s="314"/>
      <c r="DZ1100" s="314"/>
      <c r="EA1100" s="314"/>
      <c r="EB1100" s="326"/>
      <c r="EC1100" s="222"/>
    </row>
    <row r="1101" spans="2:133" ht="15" customHeight="1" x14ac:dyDescent="0.2">
      <c r="B1101" s="86" t="str">
        <f t="shared" si="95"/>
        <v/>
      </c>
      <c r="C1101" s="255"/>
      <c r="D1101" s="439"/>
      <c r="E1101" s="440"/>
      <c r="F1101" s="440"/>
      <c r="G1101" s="440"/>
      <c r="H1101" s="440"/>
      <c r="I1101" s="440"/>
      <c r="J1101" s="440"/>
      <c r="K1101" s="440"/>
      <c r="L1101" s="440"/>
      <c r="M1101" s="440"/>
      <c r="N1101" s="440"/>
      <c r="O1101" s="440"/>
      <c r="P1101" s="440"/>
      <c r="Q1101" s="441"/>
      <c r="R1101" s="442"/>
      <c r="S1101" s="443"/>
      <c r="T1101" s="443"/>
      <c r="U1101" s="443"/>
      <c r="V1101" s="443"/>
      <c r="W1101" s="443"/>
      <c r="X1101" s="443"/>
      <c r="Y1101" s="443"/>
      <c r="Z1101" s="443"/>
      <c r="AA1101" s="443"/>
      <c r="AB1101" s="415"/>
      <c r="AC1101" s="416"/>
      <c r="AD1101" s="416"/>
      <c r="AE1101" s="416"/>
      <c r="AF1101" s="417"/>
      <c r="AG1101" s="415"/>
      <c r="AH1101" s="416"/>
      <c r="AI1101" s="416"/>
      <c r="AJ1101" s="416"/>
      <c r="AK1101" s="417"/>
      <c r="AL1101" s="415"/>
      <c r="AM1101" s="416"/>
      <c r="AN1101" s="416"/>
      <c r="AO1101" s="416"/>
      <c r="AP1101" s="417"/>
      <c r="AQ1101" s="415"/>
      <c r="AR1101" s="416"/>
      <c r="AS1101" s="416"/>
      <c r="AT1101" s="416"/>
      <c r="AU1101" s="417"/>
      <c r="AV1101" s="424">
        <f t="shared" si="96"/>
        <v>0</v>
      </c>
      <c r="AW1101" s="425"/>
      <c r="AX1101" s="425"/>
      <c r="AY1101" s="425"/>
      <c r="AZ1101" s="426"/>
      <c r="DC1101" s="222"/>
      <c r="DD1101" s="491">
        <f>ROUND(Setup!$AP$6*AB1101,0)</f>
        <v>0</v>
      </c>
      <c r="DE1101" s="492"/>
      <c r="DF1101" s="492"/>
      <c r="DG1101" s="492"/>
      <c r="DH1101" s="493"/>
      <c r="DI1101" s="491">
        <f>ROUND(Setup!$AP$6*AG1101,0)</f>
        <v>0</v>
      </c>
      <c r="DJ1101" s="492"/>
      <c r="DK1101" s="492"/>
      <c r="DL1101" s="492"/>
      <c r="DM1101" s="493"/>
      <c r="DN1101" s="491">
        <f>ROUND(Setup!$AP$6*AL1101,0)</f>
        <v>0</v>
      </c>
      <c r="DO1101" s="492"/>
      <c r="DP1101" s="492"/>
      <c r="DQ1101" s="492"/>
      <c r="DR1101" s="493"/>
      <c r="DS1101" s="491">
        <f>ROUND(Setup!$AP$6*AQ1101,0)</f>
        <v>0</v>
      </c>
      <c r="DT1101" s="492"/>
      <c r="DU1101" s="492"/>
      <c r="DV1101" s="492"/>
      <c r="DW1101" s="493"/>
      <c r="DX1101" s="490">
        <f t="shared" si="97"/>
        <v>0</v>
      </c>
      <c r="DY1101" s="314"/>
      <c r="DZ1101" s="314"/>
      <c r="EA1101" s="314"/>
      <c r="EB1101" s="326"/>
      <c r="EC1101" s="222"/>
    </row>
    <row r="1102" spans="2:133" ht="15" customHeight="1" x14ac:dyDescent="0.2">
      <c r="B1102" s="86" t="str">
        <f t="shared" si="95"/>
        <v/>
      </c>
      <c r="C1102" s="255"/>
      <c r="D1102" s="439"/>
      <c r="E1102" s="440"/>
      <c r="F1102" s="440"/>
      <c r="G1102" s="440"/>
      <c r="H1102" s="440"/>
      <c r="I1102" s="440"/>
      <c r="J1102" s="440"/>
      <c r="K1102" s="440"/>
      <c r="L1102" s="440"/>
      <c r="M1102" s="440"/>
      <c r="N1102" s="440"/>
      <c r="O1102" s="440"/>
      <c r="P1102" s="440"/>
      <c r="Q1102" s="441"/>
      <c r="R1102" s="442"/>
      <c r="S1102" s="443"/>
      <c r="T1102" s="443"/>
      <c r="U1102" s="443"/>
      <c r="V1102" s="443"/>
      <c r="W1102" s="443"/>
      <c r="X1102" s="443"/>
      <c r="Y1102" s="443"/>
      <c r="Z1102" s="443"/>
      <c r="AA1102" s="443"/>
      <c r="AB1102" s="415"/>
      <c r="AC1102" s="416"/>
      <c r="AD1102" s="416"/>
      <c r="AE1102" s="416"/>
      <c r="AF1102" s="417"/>
      <c r="AG1102" s="415"/>
      <c r="AH1102" s="416"/>
      <c r="AI1102" s="416"/>
      <c r="AJ1102" s="416"/>
      <c r="AK1102" s="417"/>
      <c r="AL1102" s="415"/>
      <c r="AM1102" s="416"/>
      <c r="AN1102" s="416"/>
      <c r="AO1102" s="416"/>
      <c r="AP1102" s="417"/>
      <c r="AQ1102" s="415"/>
      <c r="AR1102" s="416"/>
      <c r="AS1102" s="416"/>
      <c r="AT1102" s="416"/>
      <c r="AU1102" s="417"/>
      <c r="AV1102" s="424">
        <f t="shared" si="96"/>
        <v>0</v>
      </c>
      <c r="AW1102" s="425"/>
      <c r="AX1102" s="425"/>
      <c r="AY1102" s="425"/>
      <c r="AZ1102" s="426"/>
      <c r="DC1102" s="222"/>
      <c r="DD1102" s="491">
        <f>ROUND(Setup!$AP$6*AB1102,0)</f>
        <v>0</v>
      </c>
      <c r="DE1102" s="492"/>
      <c r="DF1102" s="492"/>
      <c r="DG1102" s="492"/>
      <c r="DH1102" s="493"/>
      <c r="DI1102" s="491">
        <f>ROUND(Setup!$AP$6*AG1102,0)</f>
        <v>0</v>
      </c>
      <c r="DJ1102" s="492"/>
      <c r="DK1102" s="492"/>
      <c r="DL1102" s="492"/>
      <c r="DM1102" s="493"/>
      <c r="DN1102" s="491">
        <f>ROUND(Setup!$AP$6*AL1102,0)</f>
        <v>0</v>
      </c>
      <c r="DO1102" s="492"/>
      <c r="DP1102" s="492"/>
      <c r="DQ1102" s="492"/>
      <c r="DR1102" s="493"/>
      <c r="DS1102" s="491">
        <f>ROUND(Setup!$AP$6*AQ1102,0)</f>
        <v>0</v>
      </c>
      <c r="DT1102" s="492"/>
      <c r="DU1102" s="492"/>
      <c r="DV1102" s="492"/>
      <c r="DW1102" s="493"/>
      <c r="DX1102" s="490">
        <f t="shared" si="97"/>
        <v>0</v>
      </c>
      <c r="DY1102" s="314"/>
      <c r="DZ1102" s="314"/>
      <c r="EA1102" s="314"/>
      <c r="EB1102" s="326"/>
      <c r="EC1102" s="222"/>
    </row>
    <row r="1103" spans="2:133" ht="15" customHeight="1" x14ac:dyDescent="0.2">
      <c r="B1103" s="86" t="str">
        <f t="shared" si="95"/>
        <v/>
      </c>
      <c r="C1103" s="255"/>
      <c r="D1103" s="439"/>
      <c r="E1103" s="440"/>
      <c r="F1103" s="440"/>
      <c r="G1103" s="440"/>
      <c r="H1103" s="440"/>
      <c r="I1103" s="440"/>
      <c r="J1103" s="440"/>
      <c r="K1103" s="440"/>
      <c r="L1103" s="440"/>
      <c r="M1103" s="440"/>
      <c r="N1103" s="440"/>
      <c r="O1103" s="440"/>
      <c r="P1103" s="440"/>
      <c r="Q1103" s="441"/>
      <c r="R1103" s="442"/>
      <c r="S1103" s="443"/>
      <c r="T1103" s="443"/>
      <c r="U1103" s="443"/>
      <c r="V1103" s="443"/>
      <c r="W1103" s="443"/>
      <c r="X1103" s="443"/>
      <c r="Y1103" s="443"/>
      <c r="Z1103" s="443"/>
      <c r="AA1103" s="443"/>
      <c r="AB1103" s="415"/>
      <c r="AC1103" s="416"/>
      <c r="AD1103" s="416"/>
      <c r="AE1103" s="416"/>
      <c r="AF1103" s="417"/>
      <c r="AG1103" s="415"/>
      <c r="AH1103" s="416"/>
      <c r="AI1103" s="416"/>
      <c r="AJ1103" s="416"/>
      <c r="AK1103" s="417"/>
      <c r="AL1103" s="415"/>
      <c r="AM1103" s="416"/>
      <c r="AN1103" s="416"/>
      <c r="AO1103" s="416"/>
      <c r="AP1103" s="417"/>
      <c r="AQ1103" s="415"/>
      <c r="AR1103" s="416"/>
      <c r="AS1103" s="416"/>
      <c r="AT1103" s="416"/>
      <c r="AU1103" s="417"/>
      <c r="AV1103" s="424">
        <f t="shared" si="96"/>
        <v>0</v>
      </c>
      <c r="AW1103" s="425"/>
      <c r="AX1103" s="425"/>
      <c r="AY1103" s="425"/>
      <c r="AZ1103" s="426"/>
      <c r="DC1103" s="222"/>
      <c r="DD1103" s="491">
        <f>ROUND(Setup!$AP$6*AB1103,0)</f>
        <v>0</v>
      </c>
      <c r="DE1103" s="492"/>
      <c r="DF1103" s="492"/>
      <c r="DG1103" s="492"/>
      <c r="DH1103" s="493"/>
      <c r="DI1103" s="491">
        <f>ROUND(Setup!$AP$6*AG1103,0)</f>
        <v>0</v>
      </c>
      <c r="DJ1103" s="492"/>
      <c r="DK1103" s="492"/>
      <c r="DL1103" s="492"/>
      <c r="DM1103" s="493"/>
      <c r="DN1103" s="491">
        <f>ROUND(Setup!$AP$6*AL1103,0)</f>
        <v>0</v>
      </c>
      <c r="DO1103" s="492"/>
      <c r="DP1103" s="492"/>
      <c r="DQ1103" s="492"/>
      <c r="DR1103" s="493"/>
      <c r="DS1103" s="491">
        <f>ROUND(Setup!$AP$6*AQ1103,0)</f>
        <v>0</v>
      </c>
      <c r="DT1103" s="492"/>
      <c r="DU1103" s="492"/>
      <c r="DV1103" s="492"/>
      <c r="DW1103" s="493"/>
      <c r="DX1103" s="490">
        <f t="shared" si="97"/>
        <v>0</v>
      </c>
      <c r="DY1103" s="314"/>
      <c r="DZ1103" s="314"/>
      <c r="EA1103" s="314"/>
      <c r="EB1103" s="326"/>
      <c r="EC1103" s="222"/>
    </row>
    <row r="1104" spans="2:133" ht="15" customHeight="1" x14ac:dyDescent="0.2">
      <c r="B1104" s="86" t="str">
        <f t="shared" si="95"/>
        <v/>
      </c>
      <c r="C1104" s="255"/>
      <c r="D1104" s="439"/>
      <c r="E1104" s="440"/>
      <c r="F1104" s="440"/>
      <c r="G1104" s="440"/>
      <c r="H1104" s="440"/>
      <c r="I1104" s="440"/>
      <c r="J1104" s="440"/>
      <c r="K1104" s="440"/>
      <c r="L1104" s="440"/>
      <c r="M1104" s="440"/>
      <c r="N1104" s="440"/>
      <c r="O1104" s="440"/>
      <c r="P1104" s="440"/>
      <c r="Q1104" s="441"/>
      <c r="R1104" s="442"/>
      <c r="S1104" s="443"/>
      <c r="T1104" s="443"/>
      <c r="U1104" s="443"/>
      <c r="V1104" s="443"/>
      <c r="W1104" s="443"/>
      <c r="X1104" s="443"/>
      <c r="Y1104" s="443"/>
      <c r="Z1104" s="443"/>
      <c r="AA1104" s="443"/>
      <c r="AB1104" s="415"/>
      <c r="AC1104" s="416"/>
      <c r="AD1104" s="416"/>
      <c r="AE1104" s="416"/>
      <c r="AF1104" s="417"/>
      <c r="AG1104" s="415"/>
      <c r="AH1104" s="416"/>
      <c r="AI1104" s="416"/>
      <c r="AJ1104" s="416"/>
      <c r="AK1104" s="417"/>
      <c r="AL1104" s="415"/>
      <c r="AM1104" s="416"/>
      <c r="AN1104" s="416"/>
      <c r="AO1104" s="416"/>
      <c r="AP1104" s="417"/>
      <c r="AQ1104" s="415"/>
      <c r="AR1104" s="416"/>
      <c r="AS1104" s="416"/>
      <c r="AT1104" s="416"/>
      <c r="AU1104" s="417"/>
      <c r="AV1104" s="424">
        <f t="shared" si="96"/>
        <v>0</v>
      </c>
      <c r="AW1104" s="425"/>
      <c r="AX1104" s="425"/>
      <c r="AY1104" s="425"/>
      <c r="AZ1104" s="426"/>
      <c r="DC1104" s="222"/>
      <c r="DD1104" s="491">
        <f>ROUND(Setup!$AP$6*AB1104,0)</f>
        <v>0</v>
      </c>
      <c r="DE1104" s="492"/>
      <c r="DF1104" s="492"/>
      <c r="DG1104" s="492"/>
      <c r="DH1104" s="493"/>
      <c r="DI1104" s="491">
        <f>ROUND(Setup!$AP$6*AG1104,0)</f>
        <v>0</v>
      </c>
      <c r="DJ1104" s="492"/>
      <c r="DK1104" s="492"/>
      <c r="DL1104" s="492"/>
      <c r="DM1104" s="493"/>
      <c r="DN1104" s="491">
        <f>ROUND(Setup!$AP$6*AL1104,0)</f>
        <v>0</v>
      </c>
      <c r="DO1104" s="492"/>
      <c r="DP1104" s="492"/>
      <c r="DQ1104" s="492"/>
      <c r="DR1104" s="493"/>
      <c r="DS1104" s="491">
        <f>ROUND(Setup!$AP$6*AQ1104,0)</f>
        <v>0</v>
      </c>
      <c r="DT1104" s="492"/>
      <c r="DU1104" s="492"/>
      <c r="DV1104" s="492"/>
      <c r="DW1104" s="493"/>
      <c r="DX1104" s="490">
        <f t="shared" si="97"/>
        <v>0</v>
      </c>
      <c r="DY1104" s="314"/>
      <c r="DZ1104" s="314"/>
      <c r="EA1104" s="314"/>
      <c r="EB1104" s="326"/>
      <c r="EC1104" s="222"/>
    </row>
    <row r="1105" spans="2:133" ht="15" customHeight="1" x14ac:dyDescent="0.2">
      <c r="B1105" s="86" t="str">
        <f t="shared" si="95"/>
        <v/>
      </c>
      <c r="C1105" s="255"/>
      <c r="D1105" s="439"/>
      <c r="E1105" s="440"/>
      <c r="F1105" s="440"/>
      <c r="G1105" s="440"/>
      <c r="H1105" s="440"/>
      <c r="I1105" s="440"/>
      <c r="J1105" s="440"/>
      <c r="K1105" s="440"/>
      <c r="L1105" s="440"/>
      <c r="M1105" s="440"/>
      <c r="N1105" s="440"/>
      <c r="O1105" s="440"/>
      <c r="P1105" s="440"/>
      <c r="Q1105" s="441"/>
      <c r="R1105" s="442"/>
      <c r="S1105" s="443"/>
      <c r="T1105" s="443"/>
      <c r="U1105" s="443"/>
      <c r="V1105" s="443"/>
      <c r="W1105" s="443"/>
      <c r="X1105" s="443"/>
      <c r="Y1105" s="443"/>
      <c r="Z1105" s="443"/>
      <c r="AA1105" s="443"/>
      <c r="AB1105" s="415"/>
      <c r="AC1105" s="416"/>
      <c r="AD1105" s="416"/>
      <c r="AE1105" s="416"/>
      <c r="AF1105" s="417"/>
      <c r="AG1105" s="415"/>
      <c r="AH1105" s="416"/>
      <c r="AI1105" s="416"/>
      <c r="AJ1105" s="416"/>
      <c r="AK1105" s="417"/>
      <c r="AL1105" s="415"/>
      <c r="AM1105" s="416"/>
      <c r="AN1105" s="416"/>
      <c r="AO1105" s="416"/>
      <c r="AP1105" s="417"/>
      <c r="AQ1105" s="415"/>
      <c r="AR1105" s="416"/>
      <c r="AS1105" s="416"/>
      <c r="AT1105" s="416"/>
      <c r="AU1105" s="417"/>
      <c r="AV1105" s="424">
        <f t="shared" si="96"/>
        <v>0</v>
      </c>
      <c r="AW1105" s="425"/>
      <c r="AX1105" s="425"/>
      <c r="AY1105" s="425"/>
      <c r="AZ1105" s="426"/>
      <c r="DC1105" s="222"/>
      <c r="DD1105" s="491">
        <f>ROUND(Setup!$AP$6*AB1105,0)</f>
        <v>0</v>
      </c>
      <c r="DE1105" s="492"/>
      <c r="DF1105" s="492"/>
      <c r="DG1105" s="492"/>
      <c r="DH1105" s="493"/>
      <c r="DI1105" s="491">
        <f>ROUND(Setup!$AP$6*AG1105,0)</f>
        <v>0</v>
      </c>
      <c r="DJ1105" s="492"/>
      <c r="DK1105" s="492"/>
      <c r="DL1105" s="492"/>
      <c r="DM1105" s="493"/>
      <c r="DN1105" s="491">
        <f>ROUND(Setup!$AP$6*AL1105,0)</f>
        <v>0</v>
      </c>
      <c r="DO1105" s="492"/>
      <c r="DP1105" s="492"/>
      <c r="DQ1105" s="492"/>
      <c r="DR1105" s="493"/>
      <c r="DS1105" s="491">
        <f>ROUND(Setup!$AP$6*AQ1105,0)</f>
        <v>0</v>
      </c>
      <c r="DT1105" s="492"/>
      <c r="DU1105" s="492"/>
      <c r="DV1105" s="492"/>
      <c r="DW1105" s="493"/>
      <c r="DX1105" s="490">
        <f t="shared" si="97"/>
        <v>0</v>
      </c>
      <c r="DY1105" s="314"/>
      <c r="DZ1105" s="314"/>
      <c r="EA1105" s="314"/>
      <c r="EB1105" s="326"/>
      <c r="EC1105" s="222"/>
    </row>
    <row r="1106" spans="2:133" ht="15" customHeight="1" x14ac:dyDescent="0.2">
      <c r="B1106" s="86" t="str">
        <f t="shared" si="95"/>
        <v/>
      </c>
      <c r="C1106" s="255"/>
      <c r="D1106" s="439"/>
      <c r="E1106" s="440"/>
      <c r="F1106" s="440"/>
      <c r="G1106" s="440"/>
      <c r="H1106" s="440"/>
      <c r="I1106" s="440"/>
      <c r="J1106" s="440"/>
      <c r="K1106" s="440"/>
      <c r="L1106" s="440"/>
      <c r="M1106" s="440"/>
      <c r="N1106" s="440"/>
      <c r="O1106" s="440"/>
      <c r="P1106" s="440"/>
      <c r="Q1106" s="441"/>
      <c r="R1106" s="442"/>
      <c r="S1106" s="443"/>
      <c r="T1106" s="443"/>
      <c r="U1106" s="443"/>
      <c r="V1106" s="443"/>
      <c r="W1106" s="443"/>
      <c r="X1106" s="443"/>
      <c r="Y1106" s="443"/>
      <c r="Z1106" s="443"/>
      <c r="AA1106" s="443"/>
      <c r="AB1106" s="415"/>
      <c r="AC1106" s="416"/>
      <c r="AD1106" s="416"/>
      <c r="AE1106" s="416"/>
      <c r="AF1106" s="417"/>
      <c r="AG1106" s="415"/>
      <c r="AH1106" s="416"/>
      <c r="AI1106" s="416"/>
      <c r="AJ1106" s="416"/>
      <c r="AK1106" s="417"/>
      <c r="AL1106" s="415"/>
      <c r="AM1106" s="416"/>
      <c r="AN1106" s="416"/>
      <c r="AO1106" s="416"/>
      <c r="AP1106" s="417"/>
      <c r="AQ1106" s="415"/>
      <c r="AR1106" s="416"/>
      <c r="AS1106" s="416"/>
      <c r="AT1106" s="416"/>
      <c r="AU1106" s="417"/>
      <c r="AV1106" s="424">
        <f t="shared" si="96"/>
        <v>0</v>
      </c>
      <c r="AW1106" s="425"/>
      <c r="AX1106" s="425"/>
      <c r="AY1106" s="425"/>
      <c r="AZ1106" s="426"/>
      <c r="DC1106" s="222"/>
      <c r="DD1106" s="491">
        <f>ROUND(Setup!$AP$6*AB1106,0)</f>
        <v>0</v>
      </c>
      <c r="DE1106" s="492"/>
      <c r="DF1106" s="492"/>
      <c r="DG1106" s="492"/>
      <c r="DH1106" s="493"/>
      <c r="DI1106" s="491">
        <f>ROUND(Setup!$AP$6*AG1106,0)</f>
        <v>0</v>
      </c>
      <c r="DJ1106" s="492"/>
      <c r="DK1106" s="492"/>
      <c r="DL1106" s="492"/>
      <c r="DM1106" s="493"/>
      <c r="DN1106" s="491">
        <f>ROUND(Setup!$AP$6*AL1106,0)</f>
        <v>0</v>
      </c>
      <c r="DO1106" s="492"/>
      <c r="DP1106" s="492"/>
      <c r="DQ1106" s="492"/>
      <c r="DR1106" s="493"/>
      <c r="DS1106" s="491">
        <f>ROUND(Setup!$AP$6*AQ1106,0)</f>
        <v>0</v>
      </c>
      <c r="DT1106" s="492"/>
      <c r="DU1106" s="492"/>
      <c r="DV1106" s="492"/>
      <c r="DW1106" s="493"/>
      <c r="DX1106" s="490">
        <f t="shared" si="97"/>
        <v>0</v>
      </c>
      <c r="DY1106" s="314"/>
      <c r="DZ1106" s="314"/>
      <c r="EA1106" s="314"/>
      <c r="EB1106" s="326"/>
      <c r="EC1106" s="222"/>
    </row>
    <row r="1107" spans="2:133" ht="15" customHeight="1" x14ac:dyDescent="0.2">
      <c r="B1107" s="86" t="str">
        <f t="shared" si="95"/>
        <v/>
      </c>
      <c r="C1107" s="255"/>
      <c r="D1107" s="439"/>
      <c r="E1107" s="440"/>
      <c r="F1107" s="440"/>
      <c r="G1107" s="440"/>
      <c r="H1107" s="440"/>
      <c r="I1107" s="440"/>
      <c r="J1107" s="440"/>
      <c r="K1107" s="440"/>
      <c r="L1107" s="440"/>
      <c r="M1107" s="440"/>
      <c r="N1107" s="440"/>
      <c r="O1107" s="440"/>
      <c r="P1107" s="440"/>
      <c r="Q1107" s="441"/>
      <c r="R1107" s="442"/>
      <c r="S1107" s="443"/>
      <c r="T1107" s="443"/>
      <c r="U1107" s="443"/>
      <c r="V1107" s="443"/>
      <c r="W1107" s="443"/>
      <c r="X1107" s="443"/>
      <c r="Y1107" s="443"/>
      <c r="Z1107" s="443"/>
      <c r="AA1107" s="443"/>
      <c r="AB1107" s="415"/>
      <c r="AC1107" s="416"/>
      <c r="AD1107" s="416"/>
      <c r="AE1107" s="416"/>
      <c r="AF1107" s="417"/>
      <c r="AG1107" s="415"/>
      <c r="AH1107" s="416"/>
      <c r="AI1107" s="416"/>
      <c r="AJ1107" s="416"/>
      <c r="AK1107" s="417"/>
      <c r="AL1107" s="415"/>
      <c r="AM1107" s="416"/>
      <c r="AN1107" s="416"/>
      <c r="AO1107" s="416"/>
      <c r="AP1107" s="417"/>
      <c r="AQ1107" s="415"/>
      <c r="AR1107" s="416"/>
      <c r="AS1107" s="416"/>
      <c r="AT1107" s="416"/>
      <c r="AU1107" s="417"/>
      <c r="AV1107" s="424">
        <f t="shared" si="96"/>
        <v>0</v>
      </c>
      <c r="AW1107" s="425"/>
      <c r="AX1107" s="425"/>
      <c r="AY1107" s="425"/>
      <c r="AZ1107" s="426"/>
      <c r="DC1107" s="222"/>
      <c r="DD1107" s="491">
        <f>ROUND(Setup!$AP$6*AB1107,0)</f>
        <v>0</v>
      </c>
      <c r="DE1107" s="492"/>
      <c r="DF1107" s="492"/>
      <c r="DG1107" s="492"/>
      <c r="DH1107" s="493"/>
      <c r="DI1107" s="491">
        <f>ROUND(Setup!$AP$6*AG1107,0)</f>
        <v>0</v>
      </c>
      <c r="DJ1107" s="492"/>
      <c r="DK1107" s="492"/>
      <c r="DL1107" s="492"/>
      <c r="DM1107" s="493"/>
      <c r="DN1107" s="491">
        <f>ROUND(Setup!$AP$6*AL1107,0)</f>
        <v>0</v>
      </c>
      <c r="DO1107" s="492"/>
      <c r="DP1107" s="492"/>
      <c r="DQ1107" s="492"/>
      <c r="DR1107" s="493"/>
      <c r="DS1107" s="491">
        <f>ROUND(Setup!$AP$6*AQ1107,0)</f>
        <v>0</v>
      </c>
      <c r="DT1107" s="492"/>
      <c r="DU1107" s="492"/>
      <c r="DV1107" s="492"/>
      <c r="DW1107" s="493"/>
      <c r="DX1107" s="490">
        <f t="shared" si="97"/>
        <v>0</v>
      </c>
      <c r="DY1107" s="314"/>
      <c r="DZ1107" s="314"/>
      <c r="EA1107" s="314"/>
      <c r="EB1107" s="326"/>
      <c r="EC1107" s="222"/>
    </row>
    <row r="1108" spans="2:133" ht="15" customHeight="1" x14ac:dyDescent="0.2">
      <c r="B1108" s="86" t="str">
        <f t="shared" si="95"/>
        <v/>
      </c>
      <c r="C1108" s="255"/>
      <c r="D1108" s="439"/>
      <c r="E1108" s="440"/>
      <c r="F1108" s="440"/>
      <c r="G1108" s="440"/>
      <c r="H1108" s="440"/>
      <c r="I1108" s="440"/>
      <c r="J1108" s="440"/>
      <c r="K1108" s="440"/>
      <c r="L1108" s="440"/>
      <c r="M1108" s="440"/>
      <c r="N1108" s="440"/>
      <c r="O1108" s="440"/>
      <c r="P1108" s="440"/>
      <c r="Q1108" s="441"/>
      <c r="R1108" s="442"/>
      <c r="S1108" s="443"/>
      <c r="T1108" s="443"/>
      <c r="U1108" s="443"/>
      <c r="V1108" s="443"/>
      <c r="W1108" s="443"/>
      <c r="X1108" s="443"/>
      <c r="Y1108" s="443"/>
      <c r="Z1108" s="443"/>
      <c r="AA1108" s="443"/>
      <c r="AB1108" s="415"/>
      <c r="AC1108" s="416"/>
      <c r="AD1108" s="416"/>
      <c r="AE1108" s="416"/>
      <c r="AF1108" s="417"/>
      <c r="AG1108" s="415"/>
      <c r="AH1108" s="416"/>
      <c r="AI1108" s="416"/>
      <c r="AJ1108" s="416"/>
      <c r="AK1108" s="417"/>
      <c r="AL1108" s="415"/>
      <c r="AM1108" s="416"/>
      <c r="AN1108" s="416"/>
      <c r="AO1108" s="416"/>
      <c r="AP1108" s="417"/>
      <c r="AQ1108" s="415"/>
      <c r="AR1108" s="416"/>
      <c r="AS1108" s="416"/>
      <c r="AT1108" s="416"/>
      <c r="AU1108" s="417"/>
      <c r="AV1108" s="424">
        <f t="shared" si="96"/>
        <v>0</v>
      </c>
      <c r="AW1108" s="425"/>
      <c r="AX1108" s="425"/>
      <c r="AY1108" s="425"/>
      <c r="AZ1108" s="426"/>
      <c r="DC1108" s="222"/>
      <c r="DD1108" s="491">
        <f>ROUND(Setup!$AP$6*AB1108,0)</f>
        <v>0</v>
      </c>
      <c r="DE1108" s="492"/>
      <c r="DF1108" s="492"/>
      <c r="DG1108" s="492"/>
      <c r="DH1108" s="493"/>
      <c r="DI1108" s="491">
        <f>ROUND(Setup!$AP$6*AG1108,0)</f>
        <v>0</v>
      </c>
      <c r="DJ1108" s="492"/>
      <c r="DK1108" s="492"/>
      <c r="DL1108" s="492"/>
      <c r="DM1108" s="493"/>
      <c r="DN1108" s="491">
        <f>ROUND(Setup!$AP$6*AL1108,0)</f>
        <v>0</v>
      </c>
      <c r="DO1108" s="492"/>
      <c r="DP1108" s="492"/>
      <c r="DQ1108" s="492"/>
      <c r="DR1108" s="493"/>
      <c r="DS1108" s="491">
        <f>ROUND(Setup!$AP$6*AQ1108,0)</f>
        <v>0</v>
      </c>
      <c r="DT1108" s="492"/>
      <c r="DU1108" s="492"/>
      <c r="DV1108" s="492"/>
      <c r="DW1108" s="493"/>
      <c r="DX1108" s="490">
        <f t="shared" si="97"/>
        <v>0</v>
      </c>
      <c r="DY1108" s="314"/>
      <c r="DZ1108" s="314"/>
      <c r="EA1108" s="314"/>
      <c r="EB1108" s="326"/>
      <c r="EC1108" s="222"/>
    </row>
    <row r="1109" spans="2:133" ht="15" customHeight="1" x14ac:dyDescent="0.2">
      <c r="B1109" s="86" t="str">
        <f t="shared" si="95"/>
        <v/>
      </c>
      <c r="C1109" s="255"/>
      <c r="D1109" s="439"/>
      <c r="E1109" s="440"/>
      <c r="F1109" s="440"/>
      <c r="G1109" s="440"/>
      <c r="H1109" s="440"/>
      <c r="I1109" s="440"/>
      <c r="J1109" s="440"/>
      <c r="K1109" s="440"/>
      <c r="L1109" s="440"/>
      <c r="M1109" s="440"/>
      <c r="N1109" s="440"/>
      <c r="O1109" s="440"/>
      <c r="P1109" s="440"/>
      <c r="Q1109" s="441"/>
      <c r="R1109" s="442"/>
      <c r="S1109" s="443"/>
      <c r="T1109" s="443"/>
      <c r="U1109" s="443"/>
      <c r="V1109" s="443"/>
      <c r="W1109" s="443"/>
      <c r="X1109" s="443"/>
      <c r="Y1109" s="443"/>
      <c r="Z1109" s="443"/>
      <c r="AA1109" s="443"/>
      <c r="AB1109" s="415"/>
      <c r="AC1109" s="416"/>
      <c r="AD1109" s="416"/>
      <c r="AE1109" s="416"/>
      <c r="AF1109" s="417"/>
      <c r="AG1109" s="415"/>
      <c r="AH1109" s="416"/>
      <c r="AI1109" s="416"/>
      <c r="AJ1109" s="416"/>
      <c r="AK1109" s="417"/>
      <c r="AL1109" s="415"/>
      <c r="AM1109" s="416"/>
      <c r="AN1109" s="416"/>
      <c r="AO1109" s="416"/>
      <c r="AP1109" s="417"/>
      <c r="AQ1109" s="415"/>
      <c r="AR1109" s="416"/>
      <c r="AS1109" s="416"/>
      <c r="AT1109" s="416"/>
      <c r="AU1109" s="417"/>
      <c r="AV1109" s="424">
        <f t="shared" si="96"/>
        <v>0</v>
      </c>
      <c r="AW1109" s="425"/>
      <c r="AX1109" s="425"/>
      <c r="AY1109" s="425"/>
      <c r="AZ1109" s="426"/>
      <c r="DC1109" s="222"/>
      <c r="DD1109" s="491">
        <f>ROUND(Setup!$AP$6*AB1109,0)</f>
        <v>0</v>
      </c>
      <c r="DE1109" s="492"/>
      <c r="DF1109" s="492"/>
      <c r="DG1109" s="492"/>
      <c r="DH1109" s="493"/>
      <c r="DI1109" s="491">
        <f>ROUND(Setup!$AP$6*AG1109,0)</f>
        <v>0</v>
      </c>
      <c r="DJ1109" s="492"/>
      <c r="DK1109" s="492"/>
      <c r="DL1109" s="492"/>
      <c r="DM1109" s="493"/>
      <c r="DN1109" s="491">
        <f>ROUND(Setup!$AP$6*AL1109,0)</f>
        <v>0</v>
      </c>
      <c r="DO1109" s="492"/>
      <c r="DP1109" s="492"/>
      <c r="DQ1109" s="492"/>
      <c r="DR1109" s="493"/>
      <c r="DS1109" s="491">
        <f>ROUND(Setup!$AP$6*AQ1109,0)</f>
        <v>0</v>
      </c>
      <c r="DT1109" s="492"/>
      <c r="DU1109" s="492"/>
      <c r="DV1109" s="492"/>
      <c r="DW1109" s="493"/>
      <c r="DX1109" s="490">
        <f t="shared" si="97"/>
        <v>0</v>
      </c>
      <c r="DY1109" s="314"/>
      <c r="DZ1109" s="314"/>
      <c r="EA1109" s="314"/>
      <c r="EB1109" s="326"/>
      <c r="EC1109" s="222"/>
    </row>
    <row r="1110" spans="2:133" ht="15" customHeight="1" x14ac:dyDescent="0.2">
      <c r="B1110" s="86" t="str">
        <f t="shared" si="95"/>
        <v/>
      </c>
      <c r="C1110" s="255"/>
      <c r="D1110" s="439"/>
      <c r="E1110" s="440"/>
      <c r="F1110" s="440"/>
      <c r="G1110" s="440"/>
      <c r="H1110" s="440"/>
      <c r="I1110" s="440"/>
      <c r="J1110" s="440"/>
      <c r="K1110" s="440"/>
      <c r="L1110" s="440"/>
      <c r="M1110" s="440"/>
      <c r="N1110" s="440"/>
      <c r="O1110" s="440"/>
      <c r="P1110" s="440"/>
      <c r="Q1110" s="441"/>
      <c r="R1110" s="442"/>
      <c r="S1110" s="443"/>
      <c r="T1110" s="443"/>
      <c r="U1110" s="443"/>
      <c r="V1110" s="443"/>
      <c r="W1110" s="443"/>
      <c r="X1110" s="443"/>
      <c r="Y1110" s="443"/>
      <c r="Z1110" s="443"/>
      <c r="AA1110" s="443"/>
      <c r="AB1110" s="415"/>
      <c r="AC1110" s="416"/>
      <c r="AD1110" s="416"/>
      <c r="AE1110" s="416"/>
      <c r="AF1110" s="417"/>
      <c r="AG1110" s="415"/>
      <c r="AH1110" s="416"/>
      <c r="AI1110" s="416"/>
      <c r="AJ1110" s="416"/>
      <c r="AK1110" s="417"/>
      <c r="AL1110" s="415"/>
      <c r="AM1110" s="416"/>
      <c r="AN1110" s="416"/>
      <c r="AO1110" s="416"/>
      <c r="AP1110" s="417"/>
      <c r="AQ1110" s="415"/>
      <c r="AR1110" s="416"/>
      <c r="AS1110" s="416"/>
      <c r="AT1110" s="416"/>
      <c r="AU1110" s="417"/>
      <c r="AV1110" s="424">
        <f t="shared" si="96"/>
        <v>0</v>
      </c>
      <c r="AW1110" s="425"/>
      <c r="AX1110" s="425"/>
      <c r="AY1110" s="425"/>
      <c r="AZ1110" s="426"/>
      <c r="DC1110" s="222"/>
      <c r="DD1110" s="491">
        <f>ROUND(Setup!$AP$6*AB1110,0)</f>
        <v>0</v>
      </c>
      <c r="DE1110" s="492"/>
      <c r="DF1110" s="492"/>
      <c r="DG1110" s="492"/>
      <c r="DH1110" s="493"/>
      <c r="DI1110" s="491">
        <f>ROUND(Setup!$AP$6*AG1110,0)</f>
        <v>0</v>
      </c>
      <c r="DJ1110" s="492"/>
      <c r="DK1110" s="492"/>
      <c r="DL1110" s="492"/>
      <c r="DM1110" s="493"/>
      <c r="DN1110" s="491">
        <f>ROUND(Setup!$AP$6*AL1110,0)</f>
        <v>0</v>
      </c>
      <c r="DO1110" s="492"/>
      <c r="DP1110" s="492"/>
      <c r="DQ1110" s="492"/>
      <c r="DR1110" s="493"/>
      <c r="DS1110" s="491">
        <f>ROUND(Setup!$AP$6*AQ1110,0)</f>
        <v>0</v>
      </c>
      <c r="DT1110" s="492"/>
      <c r="DU1110" s="492"/>
      <c r="DV1110" s="492"/>
      <c r="DW1110" s="493"/>
      <c r="DX1110" s="490">
        <f t="shared" si="97"/>
        <v>0</v>
      </c>
      <c r="DY1110" s="314"/>
      <c r="DZ1110" s="314"/>
      <c r="EA1110" s="314"/>
      <c r="EB1110" s="326"/>
      <c r="EC1110" s="222"/>
    </row>
    <row r="1111" spans="2:133" ht="15" customHeight="1" x14ac:dyDescent="0.2">
      <c r="B1111" s="86" t="str">
        <f t="shared" si="95"/>
        <v/>
      </c>
      <c r="C1111" s="255"/>
      <c r="D1111" s="439"/>
      <c r="E1111" s="440"/>
      <c r="F1111" s="440"/>
      <c r="G1111" s="440"/>
      <c r="H1111" s="440"/>
      <c r="I1111" s="440"/>
      <c r="J1111" s="440"/>
      <c r="K1111" s="440"/>
      <c r="L1111" s="440"/>
      <c r="M1111" s="440"/>
      <c r="N1111" s="440"/>
      <c r="O1111" s="440"/>
      <c r="P1111" s="440"/>
      <c r="Q1111" s="441"/>
      <c r="R1111" s="442"/>
      <c r="S1111" s="443"/>
      <c r="T1111" s="443"/>
      <c r="U1111" s="443"/>
      <c r="V1111" s="443"/>
      <c r="W1111" s="443"/>
      <c r="X1111" s="443"/>
      <c r="Y1111" s="443"/>
      <c r="Z1111" s="443"/>
      <c r="AA1111" s="443"/>
      <c r="AB1111" s="415"/>
      <c r="AC1111" s="416"/>
      <c r="AD1111" s="416"/>
      <c r="AE1111" s="416"/>
      <c r="AF1111" s="417"/>
      <c r="AG1111" s="415"/>
      <c r="AH1111" s="416"/>
      <c r="AI1111" s="416"/>
      <c r="AJ1111" s="416"/>
      <c r="AK1111" s="417"/>
      <c r="AL1111" s="415"/>
      <c r="AM1111" s="416"/>
      <c r="AN1111" s="416"/>
      <c r="AO1111" s="416"/>
      <c r="AP1111" s="417"/>
      <c r="AQ1111" s="415"/>
      <c r="AR1111" s="416"/>
      <c r="AS1111" s="416"/>
      <c r="AT1111" s="416"/>
      <c r="AU1111" s="417"/>
      <c r="AV1111" s="424">
        <f t="shared" si="96"/>
        <v>0</v>
      </c>
      <c r="AW1111" s="425"/>
      <c r="AX1111" s="425"/>
      <c r="AY1111" s="425"/>
      <c r="AZ1111" s="426"/>
      <c r="DC1111" s="222"/>
      <c r="DD1111" s="491">
        <f>ROUND(Setup!$AP$6*AB1111,0)</f>
        <v>0</v>
      </c>
      <c r="DE1111" s="492"/>
      <c r="DF1111" s="492"/>
      <c r="DG1111" s="492"/>
      <c r="DH1111" s="493"/>
      <c r="DI1111" s="491">
        <f>ROUND(Setup!$AP$6*AG1111,0)</f>
        <v>0</v>
      </c>
      <c r="DJ1111" s="492"/>
      <c r="DK1111" s="492"/>
      <c r="DL1111" s="492"/>
      <c r="DM1111" s="493"/>
      <c r="DN1111" s="491">
        <f>ROUND(Setup!$AP$6*AL1111,0)</f>
        <v>0</v>
      </c>
      <c r="DO1111" s="492"/>
      <c r="DP1111" s="492"/>
      <c r="DQ1111" s="492"/>
      <c r="DR1111" s="493"/>
      <c r="DS1111" s="491">
        <f>ROUND(Setup!$AP$6*AQ1111,0)</f>
        <v>0</v>
      </c>
      <c r="DT1111" s="492"/>
      <c r="DU1111" s="492"/>
      <c r="DV1111" s="492"/>
      <c r="DW1111" s="493"/>
      <c r="DX1111" s="490">
        <f t="shared" si="97"/>
        <v>0</v>
      </c>
      <c r="DY1111" s="314"/>
      <c r="DZ1111" s="314"/>
      <c r="EA1111" s="314"/>
      <c r="EB1111" s="326"/>
      <c r="EC1111" s="222"/>
    </row>
    <row r="1112" spans="2:133" ht="15" customHeight="1" x14ac:dyDescent="0.2">
      <c r="B1112" s="86" t="str">
        <f t="shared" si="95"/>
        <v/>
      </c>
      <c r="C1112" s="255"/>
      <c r="D1112" s="439"/>
      <c r="E1112" s="440"/>
      <c r="F1112" s="440"/>
      <c r="G1112" s="440"/>
      <c r="H1112" s="440"/>
      <c r="I1112" s="440"/>
      <c r="J1112" s="440"/>
      <c r="K1112" s="440"/>
      <c r="L1112" s="440"/>
      <c r="M1112" s="440"/>
      <c r="N1112" s="440"/>
      <c r="O1112" s="440"/>
      <c r="P1112" s="440"/>
      <c r="Q1112" s="441"/>
      <c r="R1112" s="442"/>
      <c r="S1112" s="443"/>
      <c r="T1112" s="443"/>
      <c r="U1112" s="443"/>
      <c r="V1112" s="443"/>
      <c r="W1112" s="443"/>
      <c r="X1112" s="443"/>
      <c r="Y1112" s="443"/>
      <c r="Z1112" s="443"/>
      <c r="AA1112" s="443"/>
      <c r="AB1112" s="415"/>
      <c r="AC1112" s="416"/>
      <c r="AD1112" s="416"/>
      <c r="AE1112" s="416"/>
      <c r="AF1112" s="417"/>
      <c r="AG1112" s="415"/>
      <c r="AH1112" s="416"/>
      <c r="AI1112" s="416"/>
      <c r="AJ1112" s="416"/>
      <c r="AK1112" s="417"/>
      <c r="AL1112" s="415"/>
      <c r="AM1112" s="416"/>
      <c r="AN1112" s="416"/>
      <c r="AO1112" s="416"/>
      <c r="AP1112" s="417"/>
      <c r="AQ1112" s="415"/>
      <c r="AR1112" s="416"/>
      <c r="AS1112" s="416"/>
      <c r="AT1112" s="416"/>
      <c r="AU1112" s="417"/>
      <c r="AV1112" s="424">
        <f t="shared" si="96"/>
        <v>0</v>
      </c>
      <c r="AW1112" s="425"/>
      <c r="AX1112" s="425"/>
      <c r="AY1112" s="425"/>
      <c r="AZ1112" s="426"/>
      <c r="DC1112" s="222"/>
      <c r="DD1112" s="491">
        <f>ROUND(Setup!$AP$6*AB1112,0)</f>
        <v>0</v>
      </c>
      <c r="DE1112" s="492"/>
      <c r="DF1112" s="492"/>
      <c r="DG1112" s="492"/>
      <c r="DH1112" s="493"/>
      <c r="DI1112" s="491">
        <f>ROUND(Setup!$AP$6*AG1112,0)</f>
        <v>0</v>
      </c>
      <c r="DJ1112" s="492"/>
      <c r="DK1112" s="492"/>
      <c r="DL1112" s="492"/>
      <c r="DM1112" s="493"/>
      <c r="DN1112" s="491">
        <f>ROUND(Setup!$AP$6*AL1112,0)</f>
        <v>0</v>
      </c>
      <c r="DO1112" s="492"/>
      <c r="DP1112" s="492"/>
      <c r="DQ1112" s="492"/>
      <c r="DR1112" s="493"/>
      <c r="DS1112" s="491">
        <f>ROUND(Setup!$AP$6*AQ1112,0)</f>
        <v>0</v>
      </c>
      <c r="DT1112" s="492"/>
      <c r="DU1112" s="492"/>
      <c r="DV1112" s="492"/>
      <c r="DW1112" s="493"/>
      <c r="DX1112" s="490">
        <f t="shared" si="97"/>
        <v>0</v>
      </c>
      <c r="DY1112" s="314"/>
      <c r="DZ1112" s="314"/>
      <c r="EA1112" s="314"/>
      <c r="EB1112" s="326"/>
      <c r="EC1112" s="222"/>
    </row>
    <row r="1113" spans="2:133" ht="15" customHeight="1" x14ac:dyDescent="0.2">
      <c r="B1113" s="86" t="str">
        <f t="shared" si="95"/>
        <v/>
      </c>
      <c r="C1113" s="255"/>
      <c r="D1113" s="439"/>
      <c r="E1113" s="440"/>
      <c r="F1113" s="440"/>
      <c r="G1113" s="440"/>
      <c r="H1113" s="440"/>
      <c r="I1113" s="440"/>
      <c r="J1113" s="440"/>
      <c r="K1113" s="440"/>
      <c r="L1113" s="440"/>
      <c r="M1113" s="440"/>
      <c r="N1113" s="440"/>
      <c r="O1113" s="440"/>
      <c r="P1113" s="440"/>
      <c r="Q1113" s="441"/>
      <c r="R1113" s="442"/>
      <c r="S1113" s="443"/>
      <c r="T1113" s="443"/>
      <c r="U1113" s="443"/>
      <c r="V1113" s="443"/>
      <c r="W1113" s="443"/>
      <c r="X1113" s="443"/>
      <c r="Y1113" s="443"/>
      <c r="Z1113" s="443"/>
      <c r="AA1113" s="443"/>
      <c r="AB1113" s="415"/>
      <c r="AC1113" s="416"/>
      <c r="AD1113" s="416"/>
      <c r="AE1113" s="416"/>
      <c r="AF1113" s="417"/>
      <c r="AG1113" s="415"/>
      <c r="AH1113" s="416"/>
      <c r="AI1113" s="416"/>
      <c r="AJ1113" s="416"/>
      <c r="AK1113" s="417"/>
      <c r="AL1113" s="415"/>
      <c r="AM1113" s="416"/>
      <c r="AN1113" s="416"/>
      <c r="AO1113" s="416"/>
      <c r="AP1113" s="417"/>
      <c r="AQ1113" s="415"/>
      <c r="AR1113" s="416"/>
      <c r="AS1113" s="416"/>
      <c r="AT1113" s="416"/>
      <c r="AU1113" s="417"/>
      <c r="AV1113" s="424">
        <f t="shared" si="96"/>
        <v>0</v>
      </c>
      <c r="AW1113" s="425"/>
      <c r="AX1113" s="425"/>
      <c r="AY1113" s="425"/>
      <c r="AZ1113" s="426"/>
      <c r="DC1113" s="222"/>
      <c r="DD1113" s="491">
        <f>ROUND(Setup!$AP$6*AB1113,0)</f>
        <v>0</v>
      </c>
      <c r="DE1113" s="492"/>
      <c r="DF1113" s="492"/>
      <c r="DG1113" s="492"/>
      <c r="DH1113" s="493"/>
      <c r="DI1113" s="491">
        <f>ROUND(Setup!$AP$6*AG1113,0)</f>
        <v>0</v>
      </c>
      <c r="DJ1113" s="492"/>
      <c r="DK1113" s="492"/>
      <c r="DL1113" s="492"/>
      <c r="DM1113" s="493"/>
      <c r="DN1113" s="491">
        <f>ROUND(Setup!$AP$6*AL1113,0)</f>
        <v>0</v>
      </c>
      <c r="DO1113" s="492"/>
      <c r="DP1113" s="492"/>
      <c r="DQ1113" s="492"/>
      <c r="DR1113" s="493"/>
      <c r="DS1113" s="491">
        <f>ROUND(Setup!$AP$6*AQ1113,0)</f>
        <v>0</v>
      </c>
      <c r="DT1113" s="492"/>
      <c r="DU1113" s="492"/>
      <c r="DV1113" s="492"/>
      <c r="DW1113" s="493"/>
      <c r="DX1113" s="490">
        <f t="shared" si="97"/>
        <v>0</v>
      </c>
      <c r="DY1113" s="314"/>
      <c r="DZ1113" s="314"/>
      <c r="EA1113" s="314"/>
      <c r="EB1113" s="326"/>
      <c r="EC1113" s="222"/>
    </row>
    <row r="1114" spans="2:133" ht="15" customHeight="1" x14ac:dyDescent="0.2">
      <c r="B1114" s="86" t="str">
        <f t="shared" si="95"/>
        <v/>
      </c>
      <c r="C1114" s="255"/>
      <c r="D1114" s="439"/>
      <c r="E1114" s="440"/>
      <c r="F1114" s="440"/>
      <c r="G1114" s="440"/>
      <c r="H1114" s="440"/>
      <c r="I1114" s="440"/>
      <c r="J1114" s="440"/>
      <c r="K1114" s="440"/>
      <c r="L1114" s="440"/>
      <c r="M1114" s="440"/>
      <c r="N1114" s="440"/>
      <c r="O1114" s="440"/>
      <c r="P1114" s="440"/>
      <c r="Q1114" s="441"/>
      <c r="R1114" s="442"/>
      <c r="S1114" s="443"/>
      <c r="T1114" s="443"/>
      <c r="U1114" s="443"/>
      <c r="V1114" s="443"/>
      <c r="W1114" s="443"/>
      <c r="X1114" s="443"/>
      <c r="Y1114" s="443"/>
      <c r="Z1114" s="443"/>
      <c r="AA1114" s="443"/>
      <c r="AB1114" s="415"/>
      <c r="AC1114" s="416"/>
      <c r="AD1114" s="416"/>
      <c r="AE1114" s="416"/>
      <c r="AF1114" s="417"/>
      <c r="AG1114" s="415"/>
      <c r="AH1114" s="416"/>
      <c r="AI1114" s="416"/>
      <c r="AJ1114" s="416"/>
      <c r="AK1114" s="417"/>
      <c r="AL1114" s="415"/>
      <c r="AM1114" s="416"/>
      <c r="AN1114" s="416"/>
      <c r="AO1114" s="416"/>
      <c r="AP1114" s="417"/>
      <c r="AQ1114" s="415"/>
      <c r="AR1114" s="416"/>
      <c r="AS1114" s="416"/>
      <c r="AT1114" s="416"/>
      <c r="AU1114" s="417"/>
      <c r="AV1114" s="424">
        <f t="shared" si="96"/>
        <v>0</v>
      </c>
      <c r="AW1114" s="425"/>
      <c r="AX1114" s="425"/>
      <c r="AY1114" s="425"/>
      <c r="AZ1114" s="426"/>
      <c r="DC1114" s="222"/>
      <c r="DD1114" s="491">
        <f>ROUND(Setup!$AP$6*AB1114,0)</f>
        <v>0</v>
      </c>
      <c r="DE1114" s="492"/>
      <c r="DF1114" s="492"/>
      <c r="DG1114" s="492"/>
      <c r="DH1114" s="493"/>
      <c r="DI1114" s="491">
        <f>ROUND(Setup!$AP$6*AG1114,0)</f>
        <v>0</v>
      </c>
      <c r="DJ1114" s="492"/>
      <c r="DK1114" s="492"/>
      <c r="DL1114" s="492"/>
      <c r="DM1114" s="493"/>
      <c r="DN1114" s="491">
        <f>ROUND(Setup!$AP$6*AL1114,0)</f>
        <v>0</v>
      </c>
      <c r="DO1114" s="492"/>
      <c r="DP1114" s="492"/>
      <c r="DQ1114" s="492"/>
      <c r="DR1114" s="493"/>
      <c r="DS1114" s="491">
        <f>ROUND(Setup!$AP$6*AQ1114,0)</f>
        <v>0</v>
      </c>
      <c r="DT1114" s="492"/>
      <c r="DU1114" s="492"/>
      <c r="DV1114" s="492"/>
      <c r="DW1114" s="493"/>
      <c r="DX1114" s="490">
        <f t="shared" si="97"/>
        <v>0</v>
      </c>
      <c r="DY1114" s="314"/>
      <c r="DZ1114" s="314"/>
      <c r="EA1114" s="314"/>
      <c r="EB1114" s="326"/>
      <c r="EC1114" s="222"/>
    </row>
    <row r="1115" spans="2:133" ht="15" customHeight="1" x14ac:dyDescent="0.2">
      <c r="B1115" s="86" t="str">
        <f t="shared" si="95"/>
        <v/>
      </c>
      <c r="C1115" s="255"/>
      <c r="D1115" s="439"/>
      <c r="E1115" s="440"/>
      <c r="F1115" s="440"/>
      <c r="G1115" s="440"/>
      <c r="H1115" s="440"/>
      <c r="I1115" s="440"/>
      <c r="J1115" s="440"/>
      <c r="K1115" s="440"/>
      <c r="L1115" s="440"/>
      <c r="M1115" s="440"/>
      <c r="N1115" s="440"/>
      <c r="O1115" s="440"/>
      <c r="P1115" s="440"/>
      <c r="Q1115" s="441"/>
      <c r="R1115" s="442"/>
      <c r="S1115" s="443"/>
      <c r="T1115" s="443"/>
      <c r="U1115" s="443"/>
      <c r="V1115" s="443"/>
      <c r="W1115" s="443"/>
      <c r="X1115" s="443"/>
      <c r="Y1115" s="443"/>
      <c r="Z1115" s="443"/>
      <c r="AA1115" s="443"/>
      <c r="AB1115" s="415"/>
      <c r="AC1115" s="416"/>
      <c r="AD1115" s="416"/>
      <c r="AE1115" s="416"/>
      <c r="AF1115" s="417"/>
      <c r="AG1115" s="415"/>
      <c r="AH1115" s="416"/>
      <c r="AI1115" s="416"/>
      <c r="AJ1115" s="416"/>
      <c r="AK1115" s="417"/>
      <c r="AL1115" s="415"/>
      <c r="AM1115" s="416"/>
      <c r="AN1115" s="416"/>
      <c r="AO1115" s="416"/>
      <c r="AP1115" s="417"/>
      <c r="AQ1115" s="415"/>
      <c r="AR1115" s="416"/>
      <c r="AS1115" s="416"/>
      <c r="AT1115" s="416"/>
      <c r="AU1115" s="417"/>
      <c r="AV1115" s="424">
        <f t="shared" si="96"/>
        <v>0</v>
      </c>
      <c r="AW1115" s="425"/>
      <c r="AX1115" s="425"/>
      <c r="AY1115" s="425"/>
      <c r="AZ1115" s="426"/>
      <c r="DC1115" s="222"/>
      <c r="DD1115" s="491">
        <f>ROUND(Setup!$AP$6*AB1115,0)</f>
        <v>0</v>
      </c>
      <c r="DE1115" s="492"/>
      <c r="DF1115" s="492"/>
      <c r="DG1115" s="492"/>
      <c r="DH1115" s="493"/>
      <c r="DI1115" s="491">
        <f>ROUND(Setup!$AP$6*AG1115,0)</f>
        <v>0</v>
      </c>
      <c r="DJ1115" s="492"/>
      <c r="DK1115" s="492"/>
      <c r="DL1115" s="492"/>
      <c r="DM1115" s="493"/>
      <c r="DN1115" s="491">
        <f>ROUND(Setup!$AP$6*AL1115,0)</f>
        <v>0</v>
      </c>
      <c r="DO1115" s="492"/>
      <c r="DP1115" s="492"/>
      <c r="DQ1115" s="492"/>
      <c r="DR1115" s="493"/>
      <c r="DS1115" s="491">
        <f>ROUND(Setup!$AP$6*AQ1115,0)</f>
        <v>0</v>
      </c>
      <c r="DT1115" s="492"/>
      <c r="DU1115" s="492"/>
      <c r="DV1115" s="492"/>
      <c r="DW1115" s="493"/>
      <c r="DX1115" s="490">
        <f t="shared" si="97"/>
        <v>0</v>
      </c>
      <c r="DY1115" s="314"/>
      <c r="DZ1115" s="314"/>
      <c r="EA1115" s="314"/>
      <c r="EB1115" s="326"/>
      <c r="EC1115" s="222"/>
    </row>
    <row r="1116" spans="2:133" ht="15" customHeight="1" x14ac:dyDescent="0.2">
      <c r="B1116" s="86" t="str">
        <f t="shared" si="95"/>
        <v/>
      </c>
      <c r="C1116" s="255"/>
      <c r="D1116" s="439"/>
      <c r="E1116" s="440"/>
      <c r="F1116" s="440"/>
      <c r="G1116" s="440"/>
      <c r="H1116" s="440"/>
      <c r="I1116" s="440"/>
      <c r="J1116" s="440"/>
      <c r="K1116" s="440"/>
      <c r="L1116" s="440"/>
      <c r="M1116" s="440"/>
      <c r="N1116" s="440"/>
      <c r="O1116" s="440"/>
      <c r="P1116" s="440"/>
      <c r="Q1116" s="441"/>
      <c r="R1116" s="442"/>
      <c r="S1116" s="443"/>
      <c r="T1116" s="443"/>
      <c r="U1116" s="443"/>
      <c r="V1116" s="443"/>
      <c r="W1116" s="443"/>
      <c r="X1116" s="443"/>
      <c r="Y1116" s="443"/>
      <c r="Z1116" s="443"/>
      <c r="AA1116" s="443"/>
      <c r="AB1116" s="415"/>
      <c r="AC1116" s="416"/>
      <c r="AD1116" s="416"/>
      <c r="AE1116" s="416"/>
      <c r="AF1116" s="417"/>
      <c r="AG1116" s="415"/>
      <c r="AH1116" s="416"/>
      <c r="AI1116" s="416"/>
      <c r="AJ1116" s="416"/>
      <c r="AK1116" s="417"/>
      <c r="AL1116" s="415"/>
      <c r="AM1116" s="416"/>
      <c r="AN1116" s="416"/>
      <c r="AO1116" s="416"/>
      <c r="AP1116" s="417"/>
      <c r="AQ1116" s="415"/>
      <c r="AR1116" s="416"/>
      <c r="AS1116" s="416"/>
      <c r="AT1116" s="416"/>
      <c r="AU1116" s="417"/>
      <c r="AV1116" s="424">
        <f t="shared" si="96"/>
        <v>0</v>
      </c>
      <c r="AW1116" s="425"/>
      <c r="AX1116" s="425"/>
      <c r="AY1116" s="425"/>
      <c r="AZ1116" s="426"/>
      <c r="DC1116" s="222"/>
      <c r="DD1116" s="491">
        <f>ROUND(Setup!$AP$6*AB1116,0)</f>
        <v>0</v>
      </c>
      <c r="DE1116" s="492"/>
      <c r="DF1116" s="492"/>
      <c r="DG1116" s="492"/>
      <c r="DH1116" s="493"/>
      <c r="DI1116" s="491">
        <f>ROUND(Setup!$AP$6*AG1116,0)</f>
        <v>0</v>
      </c>
      <c r="DJ1116" s="492"/>
      <c r="DK1116" s="492"/>
      <c r="DL1116" s="492"/>
      <c r="DM1116" s="493"/>
      <c r="DN1116" s="491">
        <f>ROUND(Setup!$AP$6*AL1116,0)</f>
        <v>0</v>
      </c>
      <c r="DO1116" s="492"/>
      <c r="DP1116" s="492"/>
      <c r="DQ1116" s="492"/>
      <c r="DR1116" s="493"/>
      <c r="DS1116" s="491">
        <f>ROUND(Setup!$AP$6*AQ1116,0)</f>
        <v>0</v>
      </c>
      <c r="DT1116" s="492"/>
      <c r="DU1116" s="492"/>
      <c r="DV1116" s="492"/>
      <c r="DW1116" s="493"/>
      <c r="DX1116" s="490">
        <f t="shared" si="97"/>
        <v>0</v>
      </c>
      <c r="DY1116" s="314"/>
      <c r="DZ1116" s="314"/>
      <c r="EA1116" s="314"/>
      <c r="EB1116" s="326"/>
      <c r="EC1116" s="222"/>
    </row>
    <row r="1117" spans="2:133" ht="15" customHeight="1" x14ac:dyDescent="0.2">
      <c r="B1117" s="86" t="str">
        <f t="shared" si="95"/>
        <v/>
      </c>
      <c r="C1117" s="255"/>
      <c r="D1117" s="439"/>
      <c r="E1117" s="440"/>
      <c r="F1117" s="440"/>
      <c r="G1117" s="440"/>
      <c r="H1117" s="440"/>
      <c r="I1117" s="440"/>
      <c r="J1117" s="440"/>
      <c r="K1117" s="440"/>
      <c r="L1117" s="440"/>
      <c r="M1117" s="440"/>
      <c r="N1117" s="440"/>
      <c r="O1117" s="440"/>
      <c r="P1117" s="440"/>
      <c r="Q1117" s="441"/>
      <c r="R1117" s="442"/>
      <c r="S1117" s="443"/>
      <c r="T1117" s="443"/>
      <c r="U1117" s="443"/>
      <c r="V1117" s="443"/>
      <c r="W1117" s="443"/>
      <c r="X1117" s="443"/>
      <c r="Y1117" s="443"/>
      <c r="Z1117" s="443"/>
      <c r="AA1117" s="443"/>
      <c r="AB1117" s="415"/>
      <c r="AC1117" s="416"/>
      <c r="AD1117" s="416"/>
      <c r="AE1117" s="416"/>
      <c r="AF1117" s="417"/>
      <c r="AG1117" s="415"/>
      <c r="AH1117" s="416"/>
      <c r="AI1117" s="416"/>
      <c r="AJ1117" s="416"/>
      <c r="AK1117" s="417"/>
      <c r="AL1117" s="415"/>
      <c r="AM1117" s="416"/>
      <c r="AN1117" s="416"/>
      <c r="AO1117" s="416"/>
      <c r="AP1117" s="417"/>
      <c r="AQ1117" s="415"/>
      <c r="AR1117" s="416"/>
      <c r="AS1117" s="416"/>
      <c r="AT1117" s="416"/>
      <c r="AU1117" s="417"/>
      <c r="AV1117" s="424">
        <f t="shared" si="96"/>
        <v>0</v>
      </c>
      <c r="AW1117" s="425"/>
      <c r="AX1117" s="425"/>
      <c r="AY1117" s="425"/>
      <c r="AZ1117" s="426"/>
      <c r="DC1117" s="222"/>
      <c r="DD1117" s="491">
        <f>ROUND(Setup!$AP$6*AB1117,0)</f>
        <v>0</v>
      </c>
      <c r="DE1117" s="492"/>
      <c r="DF1117" s="492"/>
      <c r="DG1117" s="492"/>
      <c r="DH1117" s="493"/>
      <c r="DI1117" s="491">
        <f>ROUND(Setup!$AP$6*AG1117,0)</f>
        <v>0</v>
      </c>
      <c r="DJ1117" s="492"/>
      <c r="DK1117" s="492"/>
      <c r="DL1117" s="492"/>
      <c r="DM1117" s="493"/>
      <c r="DN1117" s="491">
        <f>ROUND(Setup!$AP$6*AL1117,0)</f>
        <v>0</v>
      </c>
      <c r="DO1117" s="492"/>
      <c r="DP1117" s="492"/>
      <c r="DQ1117" s="492"/>
      <c r="DR1117" s="493"/>
      <c r="DS1117" s="491">
        <f>ROUND(Setup!$AP$6*AQ1117,0)</f>
        <v>0</v>
      </c>
      <c r="DT1117" s="492"/>
      <c r="DU1117" s="492"/>
      <c r="DV1117" s="492"/>
      <c r="DW1117" s="493"/>
      <c r="DX1117" s="490">
        <f t="shared" si="97"/>
        <v>0</v>
      </c>
      <c r="DY1117" s="314"/>
      <c r="DZ1117" s="314"/>
      <c r="EA1117" s="314"/>
      <c r="EB1117" s="326"/>
      <c r="EC1117" s="222"/>
    </row>
    <row r="1118" spans="2:133" ht="15" customHeight="1" x14ac:dyDescent="0.2">
      <c r="B1118" s="86" t="str">
        <f t="shared" si="95"/>
        <v/>
      </c>
      <c r="C1118" s="255"/>
      <c r="D1118" s="439"/>
      <c r="E1118" s="440"/>
      <c r="F1118" s="440"/>
      <c r="G1118" s="440"/>
      <c r="H1118" s="440"/>
      <c r="I1118" s="440"/>
      <c r="J1118" s="440"/>
      <c r="K1118" s="440"/>
      <c r="L1118" s="440"/>
      <c r="M1118" s="440"/>
      <c r="N1118" s="440"/>
      <c r="O1118" s="440"/>
      <c r="P1118" s="440"/>
      <c r="Q1118" s="441"/>
      <c r="R1118" s="442"/>
      <c r="S1118" s="443"/>
      <c r="T1118" s="443"/>
      <c r="U1118" s="443"/>
      <c r="V1118" s="443"/>
      <c r="W1118" s="443"/>
      <c r="X1118" s="443"/>
      <c r="Y1118" s="443"/>
      <c r="Z1118" s="443"/>
      <c r="AA1118" s="443"/>
      <c r="AB1118" s="415"/>
      <c r="AC1118" s="416"/>
      <c r="AD1118" s="416"/>
      <c r="AE1118" s="416"/>
      <c r="AF1118" s="417"/>
      <c r="AG1118" s="415"/>
      <c r="AH1118" s="416"/>
      <c r="AI1118" s="416"/>
      <c r="AJ1118" s="416"/>
      <c r="AK1118" s="417"/>
      <c r="AL1118" s="415"/>
      <c r="AM1118" s="416"/>
      <c r="AN1118" s="416"/>
      <c r="AO1118" s="416"/>
      <c r="AP1118" s="417"/>
      <c r="AQ1118" s="415"/>
      <c r="AR1118" s="416"/>
      <c r="AS1118" s="416"/>
      <c r="AT1118" s="416"/>
      <c r="AU1118" s="417"/>
      <c r="AV1118" s="424">
        <f t="shared" si="96"/>
        <v>0</v>
      </c>
      <c r="AW1118" s="425"/>
      <c r="AX1118" s="425"/>
      <c r="AY1118" s="425"/>
      <c r="AZ1118" s="426"/>
      <c r="DC1118" s="222"/>
      <c r="DD1118" s="491">
        <f>ROUND(Setup!$AP$6*AB1118,0)</f>
        <v>0</v>
      </c>
      <c r="DE1118" s="492"/>
      <c r="DF1118" s="492"/>
      <c r="DG1118" s="492"/>
      <c r="DH1118" s="493"/>
      <c r="DI1118" s="491">
        <f>ROUND(Setup!$AP$6*AG1118,0)</f>
        <v>0</v>
      </c>
      <c r="DJ1118" s="492"/>
      <c r="DK1118" s="492"/>
      <c r="DL1118" s="492"/>
      <c r="DM1118" s="493"/>
      <c r="DN1118" s="491">
        <f>ROUND(Setup!$AP$6*AL1118,0)</f>
        <v>0</v>
      </c>
      <c r="DO1118" s="492"/>
      <c r="DP1118" s="492"/>
      <c r="DQ1118" s="492"/>
      <c r="DR1118" s="493"/>
      <c r="DS1118" s="491">
        <f>ROUND(Setup!$AP$6*AQ1118,0)</f>
        <v>0</v>
      </c>
      <c r="DT1118" s="492"/>
      <c r="DU1118" s="492"/>
      <c r="DV1118" s="492"/>
      <c r="DW1118" s="493"/>
      <c r="DX1118" s="490">
        <f t="shared" si="97"/>
        <v>0</v>
      </c>
      <c r="DY1118" s="314"/>
      <c r="DZ1118" s="314"/>
      <c r="EA1118" s="314"/>
      <c r="EB1118" s="326"/>
      <c r="EC1118" s="222"/>
    </row>
    <row r="1119" spans="2:133" ht="15" customHeight="1" x14ac:dyDescent="0.2">
      <c r="B1119" s="86" t="str">
        <f t="shared" si="95"/>
        <v/>
      </c>
      <c r="C1119" s="255"/>
      <c r="D1119" s="439"/>
      <c r="E1119" s="440"/>
      <c r="F1119" s="440"/>
      <c r="G1119" s="440"/>
      <c r="H1119" s="440"/>
      <c r="I1119" s="440"/>
      <c r="J1119" s="440"/>
      <c r="K1119" s="440"/>
      <c r="L1119" s="440"/>
      <c r="M1119" s="440"/>
      <c r="N1119" s="440"/>
      <c r="O1119" s="440"/>
      <c r="P1119" s="440"/>
      <c r="Q1119" s="441"/>
      <c r="R1119" s="442"/>
      <c r="S1119" s="443"/>
      <c r="T1119" s="443"/>
      <c r="U1119" s="443"/>
      <c r="V1119" s="443"/>
      <c r="W1119" s="443"/>
      <c r="X1119" s="443"/>
      <c r="Y1119" s="443"/>
      <c r="Z1119" s="443"/>
      <c r="AA1119" s="443"/>
      <c r="AB1119" s="415"/>
      <c r="AC1119" s="416"/>
      <c r="AD1119" s="416"/>
      <c r="AE1119" s="416"/>
      <c r="AF1119" s="417"/>
      <c r="AG1119" s="415"/>
      <c r="AH1119" s="416"/>
      <c r="AI1119" s="416"/>
      <c r="AJ1119" s="416"/>
      <c r="AK1119" s="417"/>
      <c r="AL1119" s="415"/>
      <c r="AM1119" s="416"/>
      <c r="AN1119" s="416"/>
      <c r="AO1119" s="416"/>
      <c r="AP1119" s="417"/>
      <c r="AQ1119" s="415"/>
      <c r="AR1119" s="416"/>
      <c r="AS1119" s="416"/>
      <c r="AT1119" s="416"/>
      <c r="AU1119" s="417"/>
      <c r="AV1119" s="424">
        <f t="shared" si="96"/>
        <v>0</v>
      </c>
      <c r="AW1119" s="425"/>
      <c r="AX1119" s="425"/>
      <c r="AY1119" s="425"/>
      <c r="AZ1119" s="426"/>
      <c r="DC1119" s="222"/>
      <c r="DD1119" s="491">
        <f>ROUND(Setup!$AP$6*AB1119,0)</f>
        <v>0</v>
      </c>
      <c r="DE1119" s="492"/>
      <c r="DF1119" s="492"/>
      <c r="DG1119" s="492"/>
      <c r="DH1119" s="493"/>
      <c r="DI1119" s="491">
        <f>ROUND(Setup!$AP$6*AG1119,0)</f>
        <v>0</v>
      </c>
      <c r="DJ1119" s="492"/>
      <c r="DK1119" s="492"/>
      <c r="DL1119" s="492"/>
      <c r="DM1119" s="493"/>
      <c r="DN1119" s="491">
        <f>ROUND(Setup!$AP$6*AL1119,0)</f>
        <v>0</v>
      </c>
      <c r="DO1119" s="492"/>
      <c r="DP1119" s="492"/>
      <c r="DQ1119" s="492"/>
      <c r="DR1119" s="493"/>
      <c r="DS1119" s="491">
        <f>ROUND(Setup!$AP$6*AQ1119,0)</f>
        <v>0</v>
      </c>
      <c r="DT1119" s="492"/>
      <c r="DU1119" s="492"/>
      <c r="DV1119" s="492"/>
      <c r="DW1119" s="493"/>
      <c r="DX1119" s="490">
        <f t="shared" si="97"/>
        <v>0</v>
      </c>
      <c r="DY1119" s="314"/>
      <c r="DZ1119" s="314"/>
      <c r="EA1119" s="314"/>
      <c r="EB1119" s="326"/>
      <c r="EC1119" s="222"/>
    </row>
    <row r="1120" spans="2:133" ht="15" customHeight="1" x14ac:dyDescent="0.2">
      <c r="B1120" s="86" t="str">
        <f t="shared" si="95"/>
        <v/>
      </c>
      <c r="C1120" s="255"/>
      <c r="D1120" s="439"/>
      <c r="E1120" s="440"/>
      <c r="F1120" s="440"/>
      <c r="G1120" s="440"/>
      <c r="H1120" s="440"/>
      <c r="I1120" s="440"/>
      <c r="J1120" s="440"/>
      <c r="K1120" s="440"/>
      <c r="L1120" s="440"/>
      <c r="M1120" s="440"/>
      <c r="N1120" s="440"/>
      <c r="O1120" s="440"/>
      <c r="P1120" s="440"/>
      <c r="Q1120" s="441"/>
      <c r="R1120" s="442"/>
      <c r="S1120" s="443"/>
      <c r="T1120" s="443"/>
      <c r="U1120" s="443"/>
      <c r="V1120" s="443"/>
      <c r="W1120" s="443"/>
      <c r="X1120" s="443"/>
      <c r="Y1120" s="443"/>
      <c r="Z1120" s="443"/>
      <c r="AA1120" s="443"/>
      <c r="AB1120" s="415"/>
      <c r="AC1120" s="416"/>
      <c r="AD1120" s="416"/>
      <c r="AE1120" s="416"/>
      <c r="AF1120" s="417"/>
      <c r="AG1120" s="415"/>
      <c r="AH1120" s="416"/>
      <c r="AI1120" s="416"/>
      <c r="AJ1120" s="416"/>
      <c r="AK1120" s="417"/>
      <c r="AL1120" s="415"/>
      <c r="AM1120" s="416"/>
      <c r="AN1120" s="416"/>
      <c r="AO1120" s="416"/>
      <c r="AP1120" s="417"/>
      <c r="AQ1120" s="415"/>
      <c r="AR1120" s="416"/>
      <c r="AS1120" s="416"/>
      <c r="AT1120" s="416"/>
      <c r="AU1120" s="417"/>
      <c r="AV1120" s="424">
        <f t="shared" si="96"/>
        <v>0</v>
      </c>
      <c r="AW1120" s="425"/>
      <c r="AX1120" s="425"/>
      <c r="AY1120" s="425"/>
      <c r="AZ1120" s="426"/>
      <c r="DC1120" s="222"/>
      <c r="DD1120" s="491">
        <f>ROUND(Setup!$AP$6*AB1120,0)</f>
        <v>0</v>
      </c>
      <c r="DE1120" s="492"/>
      <c r="DF1120" s="492"/>
      <c r="DG1120" s="492"/>
      <c r="DH1120" s="493"/>
      <c r="DI1120" s="491">
        <f>ROUND(Setup!$AP$6*AG1120,0)</f>
        <v>0</v>
      </c>
      <c r="DJ1120" s="492"/>
      <c r="DK1120" s="492"/>
      <c r="DL1120" s="492"/>
      <c r="DM1120" s="493"/>
      <c r="DN1120" s="491">
        <f>ROUND(Setup!$AP$6*AL1120,0)</f>
        <v>0</v>
      </c>
      <c r="DO1120" s="492"/>
      <c r="DP1120" s="492"/>
      <c r="DQ1120" s="492"/>
      <c r="DR1120" s="493"/>
      <c r="DS1120" s="491">
        <f>ROUND(Setup!$AP$6*AQ1120,0)</f>
        <v>0</v>
      </c>
      <c r="DT1120" s="492"/>
      <c r="DU1120" s="492"/>
      <c r="DV1120" s="492"/>
      <c r="DW1120" s="493"/>
      <c r="DX1120" s="490">
        <f t="shared" si="97"/>
        <v>0</v>
      </c>
      <c r="DY1120" s="314"/>
      <c r="DZ1120" s="314"/>
      <c r="EA1120" s="314"/>
      <c r="EB1120" s="326"/>
      <c r="EC1120" s="222"/>
    </row>
    <row r="1121" spans="2:133" ht="15" customHeight="1" x14ac:dyDescent="0.2">
      <c r="B1121" s="86" t="str">
        <f t="shared" ref="B1121:B1179" si="98">IF(C1121="","",VLOOKUP(C1121,$CP$11:$CQ$152,2,FALSE))</f>
        <v/>
      </c>
      <c r="C1121" s="255"/>
      <c r="D1121" s="439"/>
      <c r="E1121" s="440"/>
      <c r="F1121" s="440"/>
      <c r="G1121" s="440"/>
      <c r="H1121" s="440"/>
      <c r="I1121" s="440"/>
      <c r="J1121" s="440"/>
      <c r="K1121" s="440"/>
      <c r="L1121" s="440"/>
      <c r="M1121" s="440"/>
      <c r="N1121" s="440"/>
      <c r="O1121" s="440"/>
      <c r="P1121" s="440"/>
      <c r="Q1121" s="441"/>
      <c r="R1121" s="442"/>
      <c r="S1121" s="443"/>
      <c r="T1121" s="443"/>
      <c r="U1121" s="443"/>
      <c r="V1121" s="443"/>
      <c r="W1121" s="443"/>
      <c r="X1121" s="443"/>
      <c r="Y1121" s="443"/>
      <c r="Z1121" s="443"/>
      <c r="AA1121" s="443"/>
      <c r="AB1121" s="415"/>
      <c r="AC1121" s="416"/>
      <c r="AD1121" s="416"/>
      <c r="AE1121" s="416"/>
      <c r="AF1121" s="417"/>
      <c r="AG1121" s="415"/>
      <c r="AH1121" s="416"/>
      <c r="AI1121" s="416"/>
      <c r="AJ1121" s="416"/>
      <c r="AK1121" s="417"/>
      <c r="AL1121" s="415"/>
      <c r="AM1121" s="416"/>
      <c r="AN1121" s="416"/>
      <c r="AO1121" s="416"/>
      <c r="AP1121" s="417"/>
      <c r="AQ1121" s="415"/>
      <c r="AR1121" s="416"/>
      <c r="AS1121" s="416"/>
      <c r="AT1121" s="416"/>
      <c r="AU1121" s="417"/>
      <c r="AV1121" s="424">
        <f t="shared" ref="AV1121:AV1152" si="99">ROUND((SUM(AB1121:AU1121)),0)</f>
        <v>0</v>
      </c>
      <c r="AW1121" s="425"/>
      <c r="AX1121" s="425"/>
      <c r="AY1121" s="425"/>
      <c r="AZ1121" s="426"/>
      <c r="DC1121" s="222"/>
      <c r="DD1121" s="491">
        <f>ROUND(Setup!$AP$6*AB1121,0)</f>
        <v>0</v>
      </c>
      <c r="DE1121" s="492"/>
      <c r="DF1121" s="492"/>
      <c r="DG1121" s="492"/>
      <c r="DH1121" s="493"/>
      <c r="DI1121" s="491">
        <f>ROUND(Setup!$AP$6*AG1121,0)</f>
        <v>0</v>
      </c>
      <c r="DJ1121" s="492"/>
      <c r="DK1121" s="492"/>
      <c r="DL1121" s="492"/>
      <c r="DM1121" s="493"/>
      <c r="DN1121" s="491">
        <f>ROUND(Setup!$AP$6*AL1121,0)</f>
        <v>0</v>
      </c>
      <c r="DO1121" s="492"/>
      <c r="DP1121" s="492"/>
      <c r="DQ1121" s="492"/>
      <c r="DR1121" s="493"/>
      <c r="DS1121" s="491">
        <f>ROUND(Setup!$AP$6*AQ1121,0)</f>
        <v>0</v>
      </c>
      <c r="DT1121" s="492"/>
      <c r="DU1121" s="492"/>
      <c r="DV1121" s="492"/>
      <c r="DW1121" s="493"/>
      <c r="DX1121" s="490">
        <f t="shared" ref="DX1121:DX1152" si="100">ROUND((SUM(DD1121:DW1121)),0)</f>
        <v>0</v>
      </c>
      <c r="DY1121" s="314"/>
      <c r="DZ1121" s="314"/>
      <c r="EA1121" s="314"/>
      <c r="EB1121" s="326"/>
      <c r="EC1121" s="222"/>
    </row>
    <row r="1122" spans="2:133" ht="15" customHeight="1" x14ac:dyDescent="0.2">
      <c r="B1122" s="86" t="str">
        <f t="shared" si="98"/>
        <v/>
      </c>
      <c r="C1122" s="255"/>
      <c r="D1122" s="439"/>
      <c r="E1122" s="440"/>
      <c r="F1122" s="440"/>
      <c r="G1122" s="440"/>
      <c r="H1122" s="440"/>
      <c r="I1122" s="440"/>
      <c r="J1122" s="440"/>
      <c r="K1122" s="440"/>
      <c r="L1122" s="440"/>
      <c r="M1122" s="440"/>
      <c r="N1122" s="440"/>
      <c r="O1122" s="440"/>
      <c r="P1122" s="440"/>
      <c r="Q1122" s="441"/>
      <c r="R1122" s="442"/>
      <c r="S1122" s="443"/>
      <c r="T1122" s="443"/>
      <c r="U1122" s="443"/>
      <c r="V1122" s="443"/>
      <c r="W1122" s="443"/>
      <c r="X1122" s="443"/>
      <c r="Y1122" s="443"/>
      <c r="Z1122" s="443"/>
      <c r="AA1122" s="443"/>
      <c r="AB1122" s="415"/>
      <c r="AC1122" s="416"/>
      <c r="AD1122" s="416"/>
      <c r="AE1122" s="416"/>
      <c r="AF1122" s="417"/>
      <c r="AG1122" s="415"/>
      <c r="AH1122" s="416"/>
      <c r="AI1122" s="416"/>
      <c r="AJ1122" s="416"/>
      <c r="AK1122" s="417"/>
      <c r="AL1122" s="415"/>
      <c r="AM1122" s="416"/>
      <c r="AN1122" s="416"/>
      <c r="AO1122" s="416"/>
      <c r="AP1122" s="417"/>
      <c r="AQ1122" s="415"/>
      <c r="AR1122" s="416"/>
      <c r="AS1122" s="416"/>
      <c r="AT1122" s="416"/>
      <c r="AU1122" s="417"/>
      <c r="AV1122" s="424">
        <f t="shared" si="99"/>
        <v>0</v>
      </c>
      <c r="AW1122" s="425"/>
      <c r="AX1122" s="425"/>
      <c r="AY1122" s="425"/>
      <c r="AZ1122" s="426"/>
      <c r="DC1122" s="222"/>
      <c r="DD1122" s="491">
        <f>ROUND(Setup!$AP$6*AB1122,0)</f>
        <v>0</v>
      </c>
      <c r="DE1122" s="492"/>
      <c r="DF1122" s="492"/>
      <c r="DG1122" s="492"/>
      <c r="DH1122" s="493"/>
      <c r="DI1122" s="491">
        <f>ROUND(Setup!$AP$6*AG1122,0)</f>
        <v>0</v>
      </c>
      <c r="DJ1122" s="492"/>
      <c r="DK1122" s="492"/>
      <c r="DL1122" s="492"/>
      <c r="DM1122" s="493"/>
      <c r="DN1122" s="491">
        <f>ROUND(Setup!$AP$6*AL1122,0)</f>
        <v>0</v>
      </c>
      <c r="DO1122" s="492"/>
      <c r="DP1122" s="492"/>
      <c r="DQ1122" s="492"/>
      <c r="DR1122" s="493"/>
      <c r="DS1122" s="491">
        <f>ROUND(Setup!$AP$6*AQ1122,0)</f>
        <v>0</v>
      </c>
      <c r="DT1122" s="492"/>
      <c r="DU1122" s="492"/>
      <c r="DV1122" s="492"/>
      <c r="DW1122" s="493"/>
      <c r="DX1122" s="490">
        <f t="shared" si="100"/>
        <v>0</v>
      </c>
      <c r="DY1122" s="314"/>
      <c r="DZ1122" s="314"/>
      <c r="EA1122" s="314"/>
      <c r="EB1122" s="326"/>
      <c r="EC1122" s="222"/>
    </row>
    <row r="1123" spans="2:133" ht="15" customHeight="1" x14ac:dyDescent="0.2">
      <c r="B1123" s="86" t="str">
        <f t="shared" si="98"/>
        <v/>
      </c>
      <c r="C1123" s="255"/>
      <c r="D1123" s="439"/>
      <c r="E1123" s="440"/>
      <c r="F1123" s="440"/>
      <c r="G1123" s="440"/>
      <c r="H1123" s="440"/>
      <c r="I1123" s="440"/>
      <c r="J1123" s="440"/>
      <c r="K1123" s="440"/>
      <c r="L1123" s="440"/>
      <c r="M1123" s="440"/>
      <c r="N1123" s="440"/>
      <c r="O1123" s="440"/>
      <c r="P1123" s="440"/>
      <c r="Q1123" s="441"/>
      <c r="R1123" s="442"/>
      <c r="S1123" s="443"/>
      <c r="T1123" s="443"/>
      <c r="U1123" s="443"/>
      <c r="V1123" s="443"/>
      <c r="W1123" s="443"/>
      <c r="X1123" s="443"/>
      <c r="Y1123" s="443"/>
      <c r="Z1123" s="443"/>
      <c r="AA1123" s="443"/>
      <c r="AB1123" s="415"/>
      <c r="AC1123" s="416"/>
      <c r="AD1123" s="416"/>
      <c r="AE1123" s="416"/>
      <c r="AF1123" s="417"/>
      <c r="AG1123" s="415"/>
      <c r="AH1123" s="416"/>
      <c r="AI1123" s="416"/>
      <c r="AJ1123" s="416"/>
      <c r="AK1123" s="417"/>
      <c r="AL1123" s="415"/>
      <c r="AM1123" s="416"/>
      <c r="AN1123" s="416"/>
      <c r="AO1123" s="416"/>
      <c r="AP1123" s="417"/>
      <c r="AQ1123" s="415"/>
      <c r="AR1123" s="416"/>
      <c r="AS1123" s="416"/>
      <c r="AT1123" s="416"/>
      <c r="AU1123" s="417"/>
      <c r="AV1123" s="424">
        <f t="shared" si="99"/>
        <v>0</v>
      </c>
      <c r="AW1123" s="425"/>
      <c r="AX1123" s="425"/>
      <c r="AY1123" s="425"/>
      <c r="AZ1123" s="426"/>
      <c r="DC1123" s="222"/>
      <c r="DD1123" s="491">
        <f>ROUND(Setup!$AP$6*AB1123,0)</f>
        <v>0</v>
      </c>
      <c r="DE1123" s="492"/>
      <c r="DF1123" s="492"/>
      <c r="DG1123" s="492"/>
      <c r="DH1123" s="493"/>
      <c r="DI1123" s="491">
        <f>ROUND(Setup!$AP$6*AG1123,0)</f>
        <v>0</v>
      </c>
      <c r="DJ1123" s="492"/>
      <c r="DK1123" s="492"/>
      <c r="DL1123" s="492"/>
      <c r="DM1123" s="493"/>
      <c r="DN1123" s="491">
        <f>ROUND(Setup!$AP$6*AL1123,0)</f>
        <v>0</v>
      </c>
      <c r="DO1123" s="492"/>
      <c r="DP1123" s="492"/>
      <c r="DQ1123" s="492"/>
      <c r="DR1123" s="493"/>
      <c r="DS1123" s="491">
        <f>ROUND(Setup!$AP$6*AQ1123,0)</f>
        <v>0</v>
      </c>
      <c r="DT1123" s="492"/>
      <c r="DU1123" s="492"/>
      <c r="DV1123" s="492"/>
      <c r="DW1123" s="493"/>
      <c r="DX1123" s="490">
        <f t="shared" si="100"/>
        <v>0</v>
      </c>
      <c r="DY1123" s="314"/>
      <c r="DZ1123" s="314"/>
      <c r="EA1123" s="314"/>
      <c r="EB1123" s="326"/>
      <c r="EC1123" s="222"/>
    </row>
    <row r="1124" spans="2:133" ht="15" customHeight="1" x14ac:dyDescent="0.2">
      <c r="B1124" s="86" t="str">
        <f t="shared" si="98"/>
        <v/>
      </c>
      <c r="C1124" s="255"/>
      <c r="D1124" s="439"/>
      <c r="E1124" s="440"/>
      <c r="F1124" s="440"/>
      <c r="G1124" s="440"/>
      <c r="H1124" s="440"/>
      <c r="I1124" s="440"/>
      <c r="J1124" s="440"/>
      <c r="K1124" s="440"/>
      <c r="L1124" s="440"/>
      <c r="M1124" s="440"/>
      <c r="N1124" s="440"/>
      <c r="O1124" s="440"/>
      <c r="P1124" s="440"/>
      <c r="Q1124" s="441"/>
      <c r="R1124" s="442"/>
      <c r="S1124" s="443"/>
      <c r="T1124" s="443"/>
      <c r="U1124" s="443"/>
      <c r="V1124" s="443"/>
      <c r="W1124" s="443"/>
      <c r="X1124" s="443"/>
      <c r="Y1124" s="443"/>
      <c r="Z1124" s="443"/>
      <c r="AA1124" s="443"/>
      <c r="AB1124" s="415"/>
      <c r="AC1124" s="416"/>
      <c r="AD1124" s="416"/>
      <c r="AE1124" s="416"/>
      <c r="AF1124" s="417"/>
      <c r="AG1124" s="415"/>
      <c r="AH1124" s="416"/>
      <c r="AI1124" s="416"/>
      <c r="AJ1124" s="416"/>
      <c r="AK1124" s="417"/>
      <c r="AL1124" s="415"/>
      <c r="AM1124" s="416"/>
      <c r="AN1124" s="416"/>
      <c r="AO1124" s="416"/>
      <c r="AP1124" s="417"/>
      <c r="AQ1124" s="415"/>
      <c r="AR1124" s="416"/>
      <c r="AS1124" s="416"/>
      <c r="AT1124" s="416"/>
      <c r="AU1124" s="417"/>
      <c r="AV1124" s="424">
        <f t="shared" si="99"/>
        <v>0</v>
      </c>
      <c r="AW1124" s="425"/>
      <c r="AX1124" s="425"/>
      <c r="AY1124" s="425"/>
      <c r="AZ1124" s="426"/>
      <c r="DC1124" s="222"/>
      <c r="DD1124" s="491">
        <f>ROUND(Setup!$AP$6*AB1124,0)</f>
        <v>0</v>
      </c>
      <c r="DE1124" s="492"/>
      <c r="DF1124" s="492"/>
      <c r="DG1124" s="492"/>
      <c r="DH1124" s="493"/>
      <c r="DI1124" s="491">
        <f>ROUND(Setup!$AP$6*AG1124,0)</f>
        <v>0</v>
      </c>
      <c r="DJ1124" s="492"/>
      <c r="DK1124" s="492"/>
      <c r="DL1124" s="492"/>
      <c r="DM1124" s="493"/>
      <c r="DN1124" s="491">
        <f>ROUND(Setup!$AP$6*AL1124,0)</f>
        <v>0</v>
      </c>
      <c r="DO1124" s="492"/>
      <c r="DP1124" s="492"/>
      <c r="DQ1124" s="492"/>
      <c r="DR1124" s="493"/>
      <c r="DS1124" s="491">
        <f>ROUND(Setup!$AP$6*AQ1124,0)</f>
        <v>0</v>
      </c>
      <c r="DT1124" s="492"/>
      <c r="DU1124" s="492"/>
      <c r="DV1124" s="492"/>
      <c r="DW1124" s="493"/>
      <c r="DX1124" s="490">
        <f t="shared" si="100"/>
        <v>0</v>
      </c>
      <c r="DY1124" s="314"/>
      <c r="DZ1124" s="314"/>
      <c r="EA1124" s="314"/>
      <c r="EB1124" s="326"/>
      <c r="EC1124" s="222"/>
    </row>
    <row r="1125" spans="2:133" ht="15" customHeight="1" x14ac:dyDescent="0.2">
      <c r="B1125" s="86" t="str">
        <f t="shared" si="98"/>
        <v/>
      </c>
      <c r="C1125" s="255"/>
      <c r="D1125" s="439"/>
      <c r="E1125" s="440"/>
      <c r="F1125" s="440"/>
      <c r="G1125" s="440"/>
      <c r="H1125" s="440"/>
      <c r="I1125" s="440"/>
      <c r="J1125" s="440"/>
      <c r="K1125" s="440"/>
      <c r="L1125" s="440"/>
      <c r="M1125" s="440"/>
      <c r="N1125" s="440"/>
      <c r="O1125" s="440"/>
      <c r="P1125" s="440"/>
      <c r="Q1125" s="441"/>
      <c r="R1125" s="442"/>
      <c r="S1125" s="443"/>
      <c r="T1125" s="443"/>
      <c r="U1125" s="443"/>
      <c r="V1125" s="443"/>
      <c r="W1125" s="443"/>
      <c r="X1125" s="443"/>
      <c r="Y1125" s="443"/>
      <c r="Z1125" s="443"/>
      <c r="AA1125" s="443"/>
      <c r="AB1125" s="415"/>
      <c r="AC1125" s="416"/>
      <c r="AD1125" s="416"/>
      <c r="AE1125" s="416"/>
      <c r="AF1125" s="417"/>
      <c r="AG1125" s="415"/>
      <c r="AH1125" s="416"/>
      <c r="AI1125" s="416"/>
      <c r="AJ1125" s="416"/>
      <c r="AK1125" s="417"/>
      <c r="AL1125" s="415"/>
      <c r="AM1125" s="416"/>
      <c r="AN1125" s="416"/>
      <c r="AO1125" s="416"/>
      <c r="AP1125" s="417"/>
      <c r="AQ1125" s="415"/>
      <c r="AR1125" s="416"/>
      <c r="AS1125" s="416"/>
      <c r="AT1125" s="416"/>
      <c r="AU1125" s="417"/>
      <c r="AV1125" s="424">
        <f t="shared" si="99"/>
        <v>0</v>
      </c>
      <c r="AW1125" s="425"/>
      <c r="AX1125" s="425"/>
      <c r="AY1125" s="425"/>
      <c r="AZ1125" s="426"/>
      <c r="DC1125" s="222"/>
      <c r="DD1125" s="491">
        <f>ROUND(Setup!$AP$6*AB1125,0)</f>
        <v>0</v>
      </c>
      <c r="DE1125" s="492"/>
      <c r="DF1125" s="492"/>
      <c r="DG1125" s="492"/>
      <c r="DH1125" s="493"/>
      <c r="DI1125" s="491">
        <f>ROUND(Setup!$AP$6*AG1125,0)</f>
        <v>0</v>
      </c>
      <c r="DJ1125" s="492"/>
      <c r="DK1125" s="492"/>
      <c r="DL1125" s="492"/>
      <c r="DM1125" s="493"/>
      <c r="DN1125" s="491">
        <f>ROUND(Setup!$AP$6*AL1125,0)</f>
        <v>0</v>
      </c>
      <c r="DO1125" s="492"/>
      <c r="DP1125" s="492"/>
      <c r="DQ1125" s="492"/>
      <c r="DR1125" s="493"/>
      <c r="DS1125" s="491">
        <f>ROUND(Setup!$AP$6*AQ1125,0)</f>
        <v>0</v>
      </c>
      <c r="DT1125" s="492"/>
      <c r="DU1125" s="492"/>
      <c r="DV1125" s="492"/>
      <c r="DW1125" s="493"/>
      <c r="DX1125" s="490">
        <f t="shared" si="100"/>
        <v>0</v>
      </c>
      <c r="DY1125" s="314"/>
      <c r="DZ1125" s="314"/>
      <c r="EA1125" s="314"/>
      <c r="EB1125" s="326"/>
      <c r="EC1125" s="222"/>
    </row>
    <row r="1126" spans="2:133" ht="15" customHeight="1" x14ac:dyDescent="0.2">
      <c r="B1126" s="86" t="str">
        <f t="shared" si="98"/>
        <v/>
      </c>
      <c r="C1126" s="255"/>
      <c r="D1126" s="439"/>
      <c r="E1126" s="440"/>
      <c r="F1126" s="440"/>
      <c r="G1126" s="440"/>
      <c r="H1126" s="440"/>
      <c r="I1126" s="440"/>
      <c r="J1126" s="440"/>
      <c r="K1126" s="440"/>
      <c r="L1126" s="440"/>
      <c r="M1126" s="440"/>
      <c r="N1126" s="440"/>
      <c r="O1126" s="440"/>
      <c r="P1126" s="440"/>
      <c r="Q1126" s="441"/>
      <c r="R1126" s="442"/>
      <c r="S1126" s="443"/>
      <c r="T1126" s="443"/>
      <c r="U1126" s="443"/>
      <c r="V1126" s="443"/>
      <c r="W1126" s="443"/>
      <c r="X1126" s="443"/>
      <c r="Y1126" s="443"/>
      <c r="Z1126" s="443"/>
      <c r="AA1126" s="443"/>
      <c r="AB1126" s="415"/>
      <c r="AC1126" s="416"/>
      <c r="AD1126" s="416"/>
      <c r="AE1126" s="416"/>
      <c r="AF1126" s="417"/>
      <c r="AG1126" s="415"/>
      <c r="AH1126" s="416"/>
      <c r="AI1126" s="416"/>
      <c r="AJ1126" s="416"/>
      <c r="AK1126" s="417"/>
      <c r="AL1126" s="415"/>
      <c r="AM1126" s="416"/>
      <c r="AN1126" s="416"/>
      <c r="AO1126" s="416"/>
      <c r="AP1126" s="417"/>
      <c r="AQ1126" s="415"/>
      <c r="AR1126" s="416"/>
      <c r="AS1126" s="416"/>
      <c r="AT1126" s="416"/>
      <c r="AU1126" s="417"/>
      <c r="AV1126" s="424">
        <f t="shared" si="99"/>
        <v>0</v>
      </c>
      <c r="AW1126" s="425"/>
      <c r="AX1126" s="425"/>
      <c r="AY1126" s="425"/>
      <c r="AZ1126" s="426"/>
      <c r="DC1126" s="222"/>
      <c r="DD1126" s="491">
        <f>ROUND(Setup!$AP$6*AB1126,0)</f>
        <v>0</v>
      </c>
      <c r="DE1126" s="492"/>
      <c r="DF1126" s="492"/>
      <c r="DG1126" s="492"/>
      <c r="DH1126" s="493"/>
      <c r="DI1126" s="491">
        <f>ROUND(Setup!$AP$6*AG1126,0)</f>
        <v>0</v>
      </c>
      <c r="DJ1126" s="492"/>
      <c r="DK1126" s="492"/>
      <c r="DL1126" s="492"/>
      <c r="DM1126" s="493"/>
      <c r="DN1126" s="491">
        <f>ROUND(Setup!$AP$6*AL1126,0)</f>
        <v>0</v>
      </c>
      <c r="DO1126" s="492"/>
      <c r="DP1126" s="492"/>
      <c r="DQ1126" s="492"/>
      <c r="DR1126" s="493"/>
      <c r="DS1126" s="491">
        <f>ROUND(Setup!$AP$6*AQ1126,0)</f>
        <v>0</v>
      </c>
      <c r="DT1126" s="492"/>
      <c r="DU1126" s="492"/>
      <c r="DV1126" s="492"/>
      <c r="DW1126" s="493"/>
      <c r="DX1126" s="490">
        <f t="shared" si="100"/>
        <v>0</v>
      </c>
      <c r="DY1126" s="314"/>
      <c r="DZ1126" s="314"/>
      <c r="EA1126" s="314"/>
      <c r="EB1126" s="326"/>
      <c r="EC1126" s="222"/>
    </row>
    <row r="1127" spans="2:133" ht="15" customHeight="1" x14ac:dyDescent="0.2">
      <c r="B1127" s="86" t="str">
        <f t="shared" si="98"/>
        <v/>
      </c>
      <c r="C1127" s="255"/>
      <c r="D1127" s="439"/>
      <c r="E1127" s="440"/>
      <c r="F1127" s="440"/>
      <c r="G1127" s="440"/>
      <c r="H1127" s="440"/>
      <c r="I1127" s="440"/>
      <c r="J1127" s="440"/>
      <c r="K1127" s="440"/>
      <c r="L1127" s="440"/>
      <c r="M1127" s="440"/>
      <c r="N1127" s="440"/>
      <c r="O1127" s="440"/>
      <c r="P1127" s="440"/>
      <c r="Q1127" s="441"/>
      <c r="R1127" s="442"/>
      <c r="S1127" s="443"/>
      <c r="T1127" s="443"/>
      <c r="U1127" s="443"/>
      <c r="V1127" s="443"/>
      <c r="W1127" s="443"/>
      <c r="X1127" s="443"/>
      <c r="Y1127" s="443"/>
      <c r="Z1127" s="443"/>
      <c r="AA1127" s="443"/>
      <c r="AB1127" s="415"/>
      <c r="AC1127" s="416"/>
      <c r="AD1127" s="416"/>
      <c r="AE1127" s="416"/>
      <c r="AF1127" s="417"/>
      <c r="AG1127" s="415"/>
      <c r="AH1127" s="416"/>
      <c r="AI1127" s="416"/>
      <c r="AJ1127" s="416"/>
      <c r="AK1127" s="417"/>
      <c r="AL1127" s="415"/>
      <c r="AM1127" s="416"/>
      <c r="AN1127" s="416"/>
      <c r="AO1127" s="416"/>
      <c r="AP1127" s="417"/>
      <c r="AQ1127" s="415"/>
      <c r="AR1127" s="416"/>
      <c r="AS1127" s="416"/>
      <c r="AT1127" s="416"/>
      <c r="AU1127" s="417"/>
      <c r="AV1127" s="424">
        <f t="shared" si="99"/>
        <v>0</v>
      </c>
      <c r="AW1127" s="425"/>
      <c r="AX1127" s="425"/>
      <c r="AY1127" s="425"/>
      <c r="AZ1127" s="426"/>
      <c r="DC1127" s="222"/>
      <c r="DD1127" s="491">
        <f>ROUND(Setup!$AP$6*AB1127,0)</f>
        <v>0</v>
      </c>
      <c r="DE1127" s="492"/>
      <c r="DF1127" s="492"/>
      <c r="DG1127" s="492"/>
      <c r="DH1127" s="493"/>
      <c r="DI1127" s="491">
        <f>ROUND(Setup!$AP$6*AG1127,0)</f>
        <v>0</v>
      </c>
      <c r="DJ1127" s="492"/>
      <c r="DK1127" s="492"/>
      <c r="DL1127" s="492"/>
      <c r="DM1127" s="493"/>
      <c r="DN1127" s="491">
        <f>ROUND(Setup!$AP$6*AL1127,0)</f>
        <v>0</v>
      </c>
      <c r="DO1127" s="492"/>
      <c r="DP1127" s="492"/>
      <c r="DQ1127" s="492"/>
      <c r="DR1127" s="493"/>
      <c r="DS1127" s="491">
        <f>ROUND(Setup!$AP$6*AQ1127,0)</f>
        <v>0</v>
      </c>
      <c r="DT1127" s="492"/>
      <c r="DU1127" s="492"/>
      <c r="DV1127" s="492"/>
      <c r="DW1127" s="493"/>
      <c r="DX1127" s="490">
        <f t="shared" si="100"/>
        <v>0</v>
      </c>
      <c r="DY1127" s="314"/>
      <c r="DZ1127" s="314"/>
      <c r="EA1127" s="314"/>
      <c r="EB1127" s="326"/>
      <c r="EC1127" s="222"/>
    </row>
    <row r="1128" spans="2:133" ht="15" customHeight="1" x14ac:dyDescent="0.2">
      <c r="B1128" s="86" t="str">
        <f t="shared" si="98"/>
        <v/>
      </c>
      <c r="C1128" s="255"/>
      <c r="D1128" s="439"/>
      <c r="E1128" s="440"/>
      <c r="F1128" s="440"/>
      <c r="G1128" s="440"/>
      <c r="H1128" s="440"/>
      <c r="I1128" s="440"/>
      <c r="J1128" s="440"/>
      <c r="K1128" s="440"/>
      <c r="L1128" s="440"/>
      <c r="M1128" s="440"/>
      <c r="N1128" s="440"/>
      <c r="O1128" s="440"/>
      <c r="P1128" s="440"/>
      <c r="Q1128" s="441"/>
      <c r="R1128" s="442"/>
      <c r="S1128" s="443"/>
      <c r="T1128" s="443"/>
      <c r="U1128" s="443"/>
      <c r="V1128" s="443"/>
      <c r="W1128" s="443"/>
      <c r="X1128" s="443"/>
      <c r="Y1128" s="443"/>
      <c r="Z1128" s="443"/>
      <c r="AA1128" s="443"/>
      <c r="AB1128" s="415"/>
      <c r="AC1128" s="416"/>
      <c r="AD1128" s="416"/>
      <c r="AE1128" s="416"/>
      <c r="AF1128" s="417"/>
      <c r="AG1128" s="415"/>
      <c r="AH1128" s="416"/>
      <c r="AI1128" s="416"/>
      <c r="AJ1128" s="416"/>
      <c r="AK1128" s="417"/>
      <c r="AL1128" s="415"/>
      <c r="AM1128" s="416"/>
      <c r="AN1128" s="416"/>
      <c r="AO1128" s="416"/>
      <c r="AP1128" s="417"/>
      <c r="AQ1128" s="415"/>
      <c r="AR1128" s="416"/>
      <c r="AS1128" s="416"/>
      <c r="AT1128" s="416"/>
      <c r="AU1128" s="417"/>
      <c r="AV1128" s="424">
        <f t="shared" si="99"/>
        <v>0</v>
      </c>
      <c r="AW1128" s="425"/>
      <c r="AX1128" s="425"/>
      <c r="AY1128" s="425"/>
      <c r="AZ1128" s="426"/>
      <c r="DC1128" s="222"/>
      <c r="DD1128" s="491">
        <f>ROUND(Setup!$AP$6*AB1128,0)</f>
        <v>0</v>
      </c>
      <c r="DE1128" s="492"/>
      <c r="DF1128" s="492"/>
      <c r="DG1128" s="492"/>
      <c r="DH1128" s="493"/>
      <c r="DI1128" s="491">
        <f>ROUND(Setup!$AP$6*AG1128,0)</f>
        <v>0</v>
      </c>
      <c r="DJ1128" s="492"/>
      <c r="DK1128" s="492"/>
      <c r="DL1128" s="492"/>
      <c r="DM1128" s="493"/>
      <c r="DN1128" s="491">
        <f>ROUND(Setup!$AP$6*AL1128,0)</f>
        <v>0</v>
      </c>
      <c r="DO1128" s="492"/>
      <c r="DP1128" s="492"/>
      <c r="DQ1128" s="492"/>
      <c r="DR1128" s="493"/>
      <c r="DS1128" s="491">
        <f>ROUND(Setup!$AP$6*AQ1128,0)</f>
        <v>0</v>
      </c>
      <c r="DT1128" s="492"/>
      <c r="DU1128" s="492"/>
      <c r="DV1128" s="492"/>
      <c r="DW1128" s="493"/>
      <c r="DX1128" s="490">
        <f t="shared" si="100"/>
        <v>0</v>
      </c>
      <c r="DY1128" s="314"/>
      <c r="DZ1128" s="314"/>
      <c r="EA1128" s="314"/>
      <c r="EB1128" s="326"/>
      <c r="EC1128" s="222"/>
    </row>
    <row r="1129" spans="2:133" ht="15" customHeight="1" x14ac:dyDescent="0.2">
      <c r="B1129" s="86" t="str">
        <f t="shared" si="98"/>
        <v/>
      </c>
      <c r="C1129" s="255"/>
      <c r="D1129" s="439"/>
      <c r="E1129" s="440"/>
      <c r="F1129" s="440"/>
      <c r="G1129" s="440"/>
      <c r="H1129" s="440"/>
      <c r="I1129" s="440"/>
      <c r="J1129" s="440"/>
      <c r="K1129" s="440"/>
      <c r="L1129" s="440"/>
      <c r="M1129" s="440"/>
      <c r="N1129" s="440"/>
      <c r="O1129" s="440"/>
      <c r="P1129" s="440"/>
      <c r="Q1129" s="441"/>
      <c r="R1129" s="442"/>
      <c r="S1129" s="443"/>
      <c r="T1129" s="443"/>
      <c r="U1129" s="443"/>
      <c r="V1129" s="443"/>
      <c r="W1129" s="443"/>
      <c r="X1129" s="443"/>
      <c r="Y1129" s="443"/>
      <c r="Z1129" s="443"/>
      <c r="AA1129" s="443"/>
      <c r="AB1129" s="415"/>
      <c r="AC1129" s="416"/>
      <c r="AD1129" s="416"/>
      <c r="AE1129" s="416"/>
      <c r="AF1129" s="417"/>
      <c r="AG1129" s="415"/>
      <c r="AH1129" s="416"/>
      <c r="AI1129" s="416"/>
      <c r="AJ1129" s="416"/>
      <c r="AK1129" s="417"/>
      <c r="AL1129" s="415"/>
      <c r="AM1129" s="416"/>
      <c r="AN1129" s="416"/>
      <c r="AO1129" s="416"/>
      <c r="AP1129" s="417"/>
      <c r="AQ1129" s="415"/>
      <c r="AR1129" s="416"/>
      <c r="AS1129" s="416"/>
      <c r="AT1129" s="416"/>
      <c r="AU1129" s="417"/>
      <c r="AV1129" s="424">
        <f t="shared" si="99"/>
        <v>0</v>
      </c>
      <c r="AW1129" s="425"/>
      <c r="AX1129" s="425"/>
      <c r="AY1129" s="425"/>
      <c r="AZ1129" s="426"/>
      <c r="DC1129" s="222"/>
      <c r="DD1129" s="491">
        <f>ROUND(Setup!$AP$6*AB1129,0)</f>
        <v>0</v>
      </c>
      <c r="DE1129" s="492"/>
      <c r="DF1129" s="492"/>
      <c r="DG1129" s="492"/>
      <c r="DH1129" s="493"/>
      <c r="DI1129" s="491">
        <f>ROUND(Setup!$AP$6*AG1129,0)</f>
        <v>0</v>
      </c>
      <c r="DJ1129" s="492"/>
      <c r="DK1129" s="492"/>
      <c r="DL1129" s="492"/>
      <c r="DM1129" s="493"/>
      <c r="DN1129" s="491">
        <f>ROUND(Setup!$AP$6*AL1129,0)</f>
        <v>0</v>
      </c>
      <c r="DO1129" s="492"/>
      <c r="DP1129" s="492"/>
      <c r="DQ1129" s="492"/>
      <c r="DR1129" s="493"/>
      <c r="DS1129" s="491">
        <f>ROUND(Setup!$AP$6*AQ1129,0)</f>
        <v>0</v>
      </c>
      <c r="DT1129" s="492"/>
      <c r="DU1129" s="492"/>
      <c r="DV1129" s="492"/>
      <c r="DW1129" s="493"/>
      <c r="DX1129" s="490">
        <f t="shared" si="100"/>
        <v>0</v>
      </c>
      <c r="DY1129" s="314"/>
      <c r="DZ1129" s="314"/>
      <c r="EA1129" s="314"/>
      <c r="EB1129" s="326"/>
      <c r="EC1129" s="222"/>
    </row>
    <row r="1130" spans="2:133" ht="15" customHeight="1" x14ac:dyDescent="0.2">
      <c r="B1130" s="86" t="str">
        <f t="shared" si="98"/>
        <v/>
      </c>
      <c r="C1130" s="255"/>
      <c r="D1130" s="460"/>
      <c r="E1130" s="461"/>
      <c r="F1130" s="461"/>
      <c r="G1130" s="461"/>
      <c r="H1130" s="461"/>
      <c r="I1130" s="461"/>
      <c r="J1130" s="461"/>
      <c r="K1130" s="461"/>
      <c r="L1130" s="461"/>
      <c r="M1130" s="461"/>
      <c r="N1130" s="461"/>
      <c r="O1130" s="461"/>
      <c r="P1130" s="461"/>
      <c r="Q1130" s="462"/>
      <c r="R1130" s="442"/>
      <c r="S1130" s="443"/>
      <c r="T1130" s="443"/>
      <c r="U1130" s="443"/>
      <c r="V1130" s="443"/>
      <c r="W1130" s="443"/>
      <c r="X1130" s="443"/>
      <c r="Y1130" s="443"/>
      <c r="Z1130" s="443"/>
      <c r="AA1130" s="443"/>
      <c r="AB1130" s="415"/>
      <c r="AC1130" s="416"/>
      <c r="AD1130" s="416"/>
      <c r="AE1130" s="416"/>
      <c r="AF1130" s="417"/>
      <c r="AG1130" s="415"/>
      <c r="AH1130" s="416"/>
      <c r="AI1130" s="416"/>
      <c r="AJ1130" s="416"/>
      <c r="AK1130" s="417"/>
      <c r="AL1130" s="415"/>
      <c r="AM1130" s="416"/>
      <c r="AN1130" s="416"/>
      <c r="AO1130" s="416"/>
      <c r="AP1130" s="417"/>
      <c r="AQ1130" s="415"/>
      <c r="AR1130" s="416"/>
      <c r="AS1130" s="416"/>
      <c r="AT1130" s="416"/>
      <c r="AU1130" s="417"/>
      <c r="AV1130" s="424">
        <f t="shared" si="99"/>
        <v>0</v>
      </c>
      <c r="AW1130" s="425"/>
      <c r="AX1130" s="425"/>
      <c r="AY1130" s="425"/>
      <c r="AZ1130" s="426"/>
      <c r="DC1130" s="222"/>
      <c r="DD1130" s="491">
        <f>ROUND(Setup!$AP$6*AB1130,0)</f>
        <v>0</v>
      </c>
      <c r="DE1130" s="492"/>
      <c r="DF1130" s="492"/>
      <c r="DG1130" s="492"/>
      <c r="DH1130" s="493"/>
      <c r="DI1130" s="491">
        <f>ROUND(Setup!$AP$6*AG1130,0)</f>
        <v>0</v>
      </c>
      <c r="DJ1130" s="492"/>
      <c r="DK1130" s="492"/>
      <c r="DL1130" s="492"/>
      <c r="DM1130" s="493"/>
      <c r="DN1130" s="491">
        <f>ROUND(Setup!$AP$6*AL1130,0)</f>
        <v>0</v>
      </c>
      <c r="DO1130" s="492"/>
      <c r="DP1130" s="492"/>
      <c r="DQ1130" s="492"/>
      <c r="DR1130" s="493"/>
      <c r="DS1130" s="491">
        <f>ROUND(Setup!$AP$6*AQ1130,0)</f>
        <v>0</v>
      </c>
      <c r="DT1130" s="492"/>
      <c r="DU1130" s="492"/>
      <c r="DV1130" s="492"/>
      <c r="DW1130" s="493"/>
      <c r="DX1130" s="490">
        <f t="shared" si="100"/>
        <v>0</v>
      </c>
      <c r="DY1130" s="314"/>
      <c r="DZ1130" s="314"/>
      <c r="EA1130" s="314"/>
      <c r="EB1130" s="326"/>
      <c r="EC1130" s="222"/>
    </row>
    <row r="1131" spans="2:133" ht="15" customHeight="1" x14ac:dyDescent="0.2">
      <c r="B1131" s="86" t="str">
        <f t="shared" si="98"/>
        <v/>
      </c>
      <c r="C1131" s="255"/>
      <c r="D1131" s="439"/>
      <c r="E1131" s="440"/>
      <c r="F1131" s="440"/>
      <c r="G1131" s="440"/>
      <c r="H1131" s="440"/>
      <c r="I1131" s="440"/>
      <c r="J1131" s="440"/>
      <c r="K1131" s="440"/>
      <c r="L1131" s="440"/>
      <c r="M1131" s="440"/>
      <c r="N1131" s="440"/>
      <c r="O1131" s="440"/>
      <c r="P1131" s="440"/>
      <c r="Q1131" s="441"/>
      <c r="R1131" s="442"/>
      <c r="S1131" s="443"/>
      <c r="T1131" s="443"/>
      <c r="U1131" s="443"/>
      <c r="V1131" s="443"/>
      <c r="W1131" s="443"/>
      <c r="X1131" s="443"/>
      <c r="Y1131" s="443"/>
      <c r="Z1131" s="443"/>
      <c r="AA1131" s="443"/>
      <c r="AB1131" s="415"/>
      <c r="AC1131" s="416"/>
      <c r="AD1131" s="416"/>
      <c r="AE1131" s="416"/>
      <c r="AF1131" s="417"/>
      <c r="AG1131" s="415"/>
      <c r="AH1131" s="416"/>
      <c r="AI1131" s="416"/>
      <c r="AJ1131" s="416"/>
      <c r="AK1131" s="417"/>
      <c r="AL1131" s="415"/>
      <c r="AM1131" s="416"/>
      <c r="AN1131" s="416"/>
      <c r="AO1131" s="416"/>
      <c r="AP1131" s="417"/>
      <c r="AQ1131" s="415"/>
      <c r="AR1131" s="416"/>
      <c r="AS1131" s="416"/>
      <c r="AT1131" s="416"/>
      <c r="AU1131" s="417"/>
      <c r="AV1131" s="424">
        <f t="shared" si="99"/>
        <v>0</v>
      </c>
      <c r="AW1131" s="425"/>
      <c r="AX1131" s="425"/>
      <c r="AY1131" s="425"/>
      <c r="AZ1131" s="426"/>
      <c r="DC1131" s="222"/>
      <c r="DD1131" s="491">
        <f>ROUND(Setup!$AP$6*AB1131,0)</f>
        <v>0</v>
      </c>
      <c r="DE1131" s="492"/>
      <c r="DF1131" s="492"/>
      <c r="DG1131" s="492"/>
      <c r="DH1131" s="493"/>
      <c r="DI1131" s="491">
        <f>ROUND(Setup!$AP$6*AG1131,0)</f>
        <v>0</v>
      </c>
      <c r="DJ1131" s="492"/>
      <c r="DK1131" s="492"/>
      <c r="DL1131" s="492"/>
      <c r="DM1131" s="493"/>
      <c r="DN1131" s="491">
        <f>ROUND(Setup!$AP$6*AL1131,0)</f>
        <v>0</v>
      </c>
      <c r="DO1131" s="492"/>
      <c r="DP1131" s="492"/>
      <c r="DQ1131" s="492"/>
      <c r="DR1131" s="493"/>
      <c r="DS1131" s="491">
        <f>ROUND(Setup!$AP$6*AQ1131,0)</f>
        <v>0</v>
      </c>
      <c r="DT1131" s="492"/>
      <c r="DU1131" s="492"/>
      <c r="DV1131" s="492"/>
      <c r="DW1131" s="493"/>
      <c r="DX1131" s="490">
        <f t="shared" si="100"/>
        <v>0</v>
      </c>
      <c r="DY1131" s="314"/>
      <c r="DZ1131" s="314"/>
      <c r="EA1131" s="314"/>
      <c r="EB1131" s="326"/>
      <c r="EC1131" s="222"/>
    </row>
    <row r="1132" spans="2:133" ht="15" customHeight="1" x14ac:dyDescent="0.2">
      <c r="B1132" s="86" t="str">
        <f t="shared" si="98"/>
        <v/>
      </c>
      <c r="C1132" s="255"/>
      <c r="D1132" s="439"/>
      <c r="E1132" s="440"/>
      <c r="F1132" s="440"/>
      <c r="G1132" s="440"/>
      <c r="H1132" s="440"/>
      <c r="I1132" s="440"/>
      <c r="J1132" s="440"/>
      <c r="K1132" s="440"/>
      <c r="L1132" s="440"/>
      <c r="M1132" s="440"/>
      <c r="N1132" s="440"/>
      <c r="O1132" s="440"/>
      <c r="P1132" s="440"/>
      <c r="Q1132" s="441"/>
      <c r="R1132" s="442"/>
      <c r="S1132" s="443"/>
      <c r="T1132" s="443"/>
      <c r="U1132" s="443"/>
      <c r="V1132" s="443"/>
      <c r="W1132" s="443"/>
      <c r="X1132" s="443"/>
      <c r="Y1132" s="443"/>
      <c r="Z1132" s="443"/>
      <c r="AA1132" s="443"/>
      <c r="AB1132" s="415"/>
      <c r="AC1132" s="416"/>
      <c r="AD1132" s="416"/>
      <c r="AE1132" s="416"/>
      <c r="AF1132" s="417"/>
      <c r="AG1132" s="415"/>
      <c r="AH1132" s="416"/>
      <c r="AI1132" s="416"/>
      <c r="AJ1132" s="416"/>
      <c r="AK1132" s="417"/>
      <c r="AL1132" s="415"/>
      <c r="AM1132" s="416"/>
      <c r="AN1132" s="416"/>
      <c r="AO1132" s="416"/>
      <c r="AP1132" s="417"/>
      <c r="AQ1132" s="415"/>
      <c r="AR1132" s="416"/>
      <c r="AS1132" s="416"/>
      <c r="AT1132" s="416"/>
      <c r="AU1132" s="417"/>
      <c r="AV1132" s="424">
        <f t="shared" si="99"/>
        <v>0</v>
      </c>
      <c r="AW1132" s="425"/>
      <c r="AX1132" s="425"/>
      <c r="AY1132" s="425"/>
      <c r="AZ1132" s="426"/>
      <c r="DC1132" s="222"/>
      <c r="DD1132" s="491">
        <f>ROUND(Setup!$AP$6*AB1132,0)</f>
        <v>0</v>
      </c>
      <c r="DE1132" s="492"/>
      <c r="DF1132" s="492"/>
      <c r="DG1132" s="492"/>
      <c r="DH1132" s="493"/>
      <c r="DI1132" s="491">
        <f>ROUND(Setup!$AP$6*AG1132,0)</f>
        <v>0</v>
      </c>
      <c r="DJ1132" s="492"/>
      <c r="DK1132" s="492"/>
      <c r="DL1132" s="492"/>
      <c r="DM1132" s="493"/>
      <c r="DN1132" s="491">
        <f>ROUND(Setup!$AP$6*AL1132,0)</f>
        <v>0</v>
      </c>
      <c r="DO1132" s="492"/>
      <c r="DP1132" s="492"/>
      <c r="DQ1132" s="492"/>
      <c r="DR1132" s="493"/>
      <c r="DS1132" s="491">
        <f>ROUND(Setup!$AP$6*AQ1132,0)</f>
        <v>0</v>
      </c>
      <c r="DT1132" s="492"/>
      <c r="DU1132" s="492"/>
      <c r="DV1132" s="492"/>
      <c r="DW1132" s="493"/>
      <c r="DX1132" s="490">
        <f t="shared" si="100"/>
        <v>0</v>
      </c>
      <c r="DY1132" s="314"/>
      <c r="DZ1132" s="314"/>
      <c r="EA1132" s="314"/>
      <c r="EB1132" s="326"/>
      <c r="EC1132" s="222"/>
    </row>
    <row r="1133" spans="2:133" ht="15" customHeight="1" x14ac:dyDescent="0.2">
      <c r="B1133" s="86" t="str">
        <f t="shared" si="98"/>
        <v/>
      </c>
      <c r="C1133" s="255"/>
      <c r="D1133" s="439"/>
      <c r="E1133" s="440"/>
      <c r="F1133" s="440"/>
      <c r="G1133" s="440"/>
      <c r="H1133" s="440"/>
      <c r="I1133" s="440"/>
      <c r="J1133" s="440"/>
      <c r="K1133" s="440"/>
      <c r="L1133" s="440"/>
      <c r="M1133" s="440"/>
      <c r="N1133" s="440"/>
      <c r="O1133" s="440"/>
      <c r="P1133" s="440"/>
      <c r="Q1133" s="441"/>
      <c r="R1133" s="442"/>
      <c r="S1133" s="443"/>
      <c r="T1133" s="443"/>
      <c r="U1133" s="443"/>
      <c r="V1133" s="443"/>
      <c r="W1133" s="443"/>
      <c r="X1133" s="443"/>
      <c r="Y1133" s="443"/>
      <c r="Z1133" s="443"/>
      <c r="AA1133" s="443"/>
      <c r="AB1133" s="415"/>
      <c r="AC1133" s="416"/>
      <c r="AD1133" s="416"/>
      <c r="AE1133" s="416"/>
      <c r="AF1133" s="417"/>
      <c r="AG1133" s="415"/>
      <c r="AH1133" s="416"/>
      <c r="AI1133" s="416"/>
      <c r="AJ1133" s="416"/>
      <c r="AK1133" s="417"/>
      <c r="AL1133" s="415"/>
      <c r="AM1133" s="416"/>
      <c r="AN1133" s="416"/>
      <c r="AO1133" s="416"/>
      <c r="AP1133" s="417"/>
      <c r="AQ1133" s="415"/>
      <c r="AR1133" s="416"/>
      <c r="AS1133" s="416"/>
      <c r="AT1133" s="416"/>
      <c r="AU1133" s="417"/>
      <c r="AV1133" s="424">
        <f t="shared" si="99"/>
        <v>0</v>
      </c>
      <c r="AW1133" s="425"/>
      <c r="AX1133" s="425"/>
      <c r="AY1133" s="425"/>
      <c r="AZ1133" s="426"/>
      <c r="DC1133" s="222"/>
      <c r="DD1133" s="491">
        <f>ROUND(Setup!$AP$6*AB1133,0)</f>
        <v>0</v>
      </c>
      <c r="DE1133" s="492"/>
      <c r="DF1133" s="492"/>
      <c r="DG1133" s="492"/>
      <c r="DH1133" s="493"/>
      <c r="DI1133" s="491">
        <f>ROUND(Setup!$AP$6*AG1133,0)</f>
        <v>0</v>
      </c>
      <c r="DJ1133" s="492"/>
      <c r="DK1133" s="492"/>
      <c r="DL1133" s="492"/>
      <c r="DM1133" s="493"/>
      <c r="DN1133" s="491">
        <f>ROUND(Setup!$AP$6*AL1133,0)</f>
        <v>0</v>
      </c>
      <c r="DO1133" s="492"/>
      <c r="DP1133" s="492"/>
      <c r="DQ1133" s="492"/>
      <c r="DR1133" s="493"/>
      <c r="DS1133" s="491">
        <f>ROUND(Setup!$AP$6*AQ1133,0)</f>
        <v>0</v>
      </c>
      <c r="DT1133" s="492"/>
      <c r="DU1133" s="492"/>
      <c r="DV1133" s="492"/>
      <c r="DW1133" s="493"/>
      <c r="DX1133" s="490">
        <f t="shared" si="100"/>
        <v>0</v>
      </c>
      <c r="DY1133" s="314"/>
      <c r="DZ1133" s="314"/>
      <c r="EA1133" s="314"/>
      <c r="EB1133" s="326"/>
      <c r="EC1133" s="222"/>
    </row>
    <row r="1134" spans="2:133" ht="15" customHeight="1" x14ac:dyDescent="0.2">
      <c r="B1134" s="86" t="str">
        <f t="shared" si="98"/>
        <v/>
      </c>
      <c r="C1134" s="255"/>
      <c r="D1134" s="439"/>
      <c r="E1134" s="440"/>
      <c r="F1134" s="440"/>
      <c r="G1134" s="440"/>
      <c r="H1134" s="440"/>
      <c r="I1134" s="440"/>
      <c r="J1134" s="440"/>
      <c r="K1134" s="440"/>
      <c r="L1134" s="440"/>
      <c r="M1134" s="440"/>
      <c r="N1134" s="440"/>
      <c r="O1134" s="440"/>
      <c r="P1134" s="440"/>
      <c r="Q1134" s="441"/>
      <c r="R1134" s="442"/>
      <c r="S1134" s="443"/>
      <c r="T1134" s="443"/>
      <c r="U1134" s="443"/>
      <c r="V1134" s="443"/>
      <c r="W1134" s="443"/>
      <c r="X1134" s="443"/>
      <c r="Y1134" s="443"/>
      <c r="Z1134" s="443"/>
      <c r="AA1134" s="443"/>
      <c r="AB1134" s="415"/>
      <c r="AC1134" s="416"/>
      <c r="AD1134" s="416"/>
      <c r="AE1134" s="416"/>
      <c r="AF1134" s="417"/>
      <c r="AG1134" s="415"/>
      <c r="AH1134" s="416"/>
      <c r="AI1134" s="416"/>
      <c r="AJ1134" s="416"/>
      <c r="AK1134" s="417"/>
      <c r="AL1134" s="415"/>
      <c r="AM1134" s="416"/>
      <c r="AN1134" s="416"/>
      <c r="AO1134" s="416"/>
      <c r="AP1134" s="417"/>
      <c r="AQ1134" s="415"/>
      <c r="AR1134" s="416"/>
      <c r="AS1134" s="416"/>
      <c r="AT1134" s="416"/>
      <c r="AU1134" s="417"/>
      <c r="AV1134" s="424">
        <f t="shared" si="99"/>
        <v>0</v>
      </c>
      <c r="AW1134" s="425"/>
      <c r="AX1134" s="425"/>
      <c r="AY1134" s="425"/>
      <c r="AZ1134" s="426"/>
      <c r="DC1134" s="222"/>
      <c r="DD1134" s="491">
        <f>ROUND(Setup!$AP$6*AB1134,0)</f>
        <v>0</v>
      </c>
      <c r="DE1134" s="492"/>
      <c r="DF1134" s="492"/>
      <c r="DG1134" s="492"/>
      <c r="DH1134" s="493"/>
      <c r="DI1134" s="491">
        <f>ROUND(Setup!$AP$6*AG1134,0)</f>
        <v>0</v>
      </c>
      <c r="DJ1134" s="492"/>
      <c r="DK1134" s="492"/>
      <c r="DL1134" s="492"/>
      <c r="DM1134" s="493"/>
      <c r="DN1134" s="491">
        <f>ROUND(Setup!$AP$6*AL1134,0)</f>
        <v>0</v>
      </c>
      <c r="DO1134" s="492"/>
      <c r="DP1134" s="492"/>
      <c r="DQ1134" s="492"/>
      <c r="DR1134" s="493"/>
      <c r="DS1134" s="491">
        <f>ROUND(Setup!$AP$6*AQ1134,0)</f>
        <v>0</v>
      </c>
      <c r="DT1134" s="492"/>
      <c r="DU1134" s="492"/>
      <c r="DV1134" s="492"/>
      <c r="DW1134" s="493"/>
      <c r="DX1134" s="490">
        <f t="shared" si="100"/>
        <v>0</v>
      </c>
      <c r="DY1134" s="314"/>
      <c r="DZ1134" s="314"/>
      <c r="EA1134" s="314"/>
      <c r="EB1134" s="326"/>
      <c r="EC1134" s="222"/>
    </row>
    <row r="1135" spans="2:133" ht="15" customHeight="1" x14ac:dyDescent="0.2">
      <c r="B1135" s="86" t="str">
        <f t="shared" si="98"/>
        <v/>
      </c>
      <c r="C1135" s="255"/>
      <c r="D1135" s="439"/>
      <c r="E1135" s="440"/>
      <c r="F1135" s="440"/>
      <c r="G1135" s="440"/>
      <c r="H1135" s="440"/>
      <c r="I1135" s="440"/>
      <c r="J1135" s="440"/>
      <c r="K1135" s="440"/>
      <c r="L1135" s="440"/>
      <c r="M1135" s="440"/>
      <c r="N1135" s="440"/>
      <c r="O1135" s="440"/>
      <c r="P1135" s="440"/>
      <c r="Q1135" s="441"/>
      <c r="R1135" s="442"/>
      <c r="S1135" s="443"/>
      <c r="T1135" s="443"/>
      <c r="U1135" s="443"/>
      <c r="V1135" s="443"/>
      <c r="W1135" s="443"/>
      <c r="X1135" s="443"/>
      <c r="Y1135" s="443"/>
      <c r="Z1135" s="443"/>
      <c r="AA1135" s="443"/>
      <c r="AB1135" s="415"/>
      <c r="AC1135" s="416"/>
      <c r="AD1135" s="416"/>
      <c r="AE1135" s="416"/>
      <c r="AF1135" s="417"/>
      <c r="AG1135" s="415"/>
      <c r="AH1135" s="416"/>
      <c r="AI1135" s="416"/>
      <c r="AJ1135" s="416"/>
      <c r="AK1135" s="417"/>
      <c r="AL1135" s="415"/>
      <c r="AM1135" s="416"/>
      <c r="AN1135" s="416"/>
      <c r="AO1135" s="416"/>
      <c r="AP1135" s="417"/>
      <c r="AQ1135" s="415"/>
      <c r="AR1135" s="416"/>
      <c r="AS1135" s="416"/>
      <c r="AT1135" s="416"/>
      <c r="AU1135" s="417"/>
      <c r="AV1135" s="424">
        <f t="shared" si="99"/>
        <v>0</v>
      </c>
      <c r="AW1135" s="425"/>
      <c r="AX1135" s="425"/>
      <c r="AY1135" s="425"/>
      <c r="AZ1135" s="426"/>
      <c r="DC1135" s="222"/>
      <c r="DD1135" s="491">
        <f>ROUND(Setup!$AP$6*AB1135,0)</f>
        <v>0</v>
      </c>
      <c r="DE1135" s="492"/>
      <c r="DF1135" s="492"/>
      <c r="DG1135" s="492"/>
      <c r="DH1135" s="493"/>
      <c r="DI1135" s="491">
        <f>ROUND(Setup!$AP$6*AG1135,0)</f>
        <v>0</v>
      </c>
      <c r="DJ1135" s="492"/>
      <c r="DK1135" s="492"/>
      <c r="DL1135" s="492"/>
      <c r="DM1135" s="493"/>
      <c r="DN1135" s="491">
        <f>ROUND(Setup!$AP$6*AL1135,0)</f>
        <v>0</v>
      </c>
      <c r="DO1135" s="492"/>
      <c r="DP1135" s="492"/>
      <c r="DQ1135" s="492"/>
      <c r="DR1135" s="493"/>
      <c r="DS1135" s="491">
        <f>ROUND(Setup!$AP$6*AQ1135,0)</f>
        <v>0</v>
      </c>
      <c r="DT1135" s="492"/>
      <c r="DU1135" s="492"/>
      <c r="DV1135" s="492"/>
      <c r="DW1135" s="493"/>
      <c r="DX1135" s="490">
        <f t="shared" si="100"/>
        <v>0</v>
      </c>
      <c r="DY1135" s="314"/>
      <c r="DZ1135" s="314"/>
      <c r="EA1135" s="314"/>
      <c r="EB1135" s="326"/>
      <c r="EC1135" s="222"/>
    </row>
    <row r="1136" spans="2:133" ht="15" customHeight="1" x14ac:dyDescent="0.2">
      <c r="B1136" s="86" t="str">
        <f t="shared" si="98"/>
        <v/>
      </c>
      <c r="C1136" s="255"/>
      <c r="D1136" s="439"/>
      <c r="E1136" s="440"/>
      <c r="F1136" s="440"/>
      <c r="G1136" s="440"/>
      <c r="H1136" s="440"/>
      <c r="I1136" s="440"/>
      <c r="J1136" s="440"/>
      <c r="K1136" s="440"/>
      <c r="L1136" s="440"/>
      <c r="M1136" s="440"/>
      <c r="N1136" s="440"/>
      <c r="O1136" s="440"/>
      <c r="P1136" s="440"/>
      <c r="Q1136" s="441"/>
      <c r="R1136" s="442"/>
      <c r="S1136" s="443"/>
      <c r="T1136" s="443"/>
      <c r="U1136" s="443"/>
      <c r="V1136" s="443"/>
      <c r="W1136" s="443"/>
      <c r="X1136" s="443"/>
      <c r="Y1136" s="443"/>
      <c r="Z1136" s="443"/>
      <c r="AA1136" s="443"/>
      <c r="AB1136" s="415"/>
      <c r="AC1136" s="416"/>
      <c r="AD1136" s="416"/>
      <c r="AE1136" s="416"/>
      <c r="AF1136" s="417"/>
      <c r="AG1136" s="415"/>
      <c r="AH1136" s="416"/>
      <c r="AI1136" s="416"/>
      <c r="AJ1136" s="416"/>
      <c r="AK1136" s="417"/>
      <c r="AL1136" s="415"/>
      <c r="AM1136" s="416"/>
      <c r="AN1136" s="416"/>
      <c r="AO1136" s="416"/>
      <c r="AP1136" s="417"/>
      <c r="AQ1136" s="415"/>
      <c r="AR1136" s="416"/>
      <c r="AS1136" s="416"/>
      <c r="AT1136" s="416"/>
      <c r="AU1136" s="417"/>
      <c r="AV1136" s="424">
        <f t="shared" si="99"/>
        <v>0</v>
      </c>
      <c r="AW1136" s="425"/>
      <c r="AX1136" s="425"/>
      <c r="AY1136" s="425"/>
      <c r="AZ1136" s="426"/>
      <c r="DC1136" s="222"/>
      <c r="DD1136" s="491">
        <f>ROUND(Setup!$AP$6*AB1136,0)</f>
        <v>0</v>
      </c>
      <c r="DE1136" s="492"/>
      <c r="DF1136" s="492"/>
      <c r="DG1136" s="492"/>
      <c r="DH1136" s="493"/>
      <c r="DI1136" s="491">
        <f>ROUND(Setup!$AP$6*AG1136,0)</f>
        <v>0</v>
      </c>
      <c r="DJ1136" s="492"/>
      <c r="DK1136" s="492"/>
      <c r="DL1136" s="492"/>
      <c r="DM1136" s="493"/>
      <c r="DN1136" s="491">
        <f>ROUND(Setup!$AP$6*AL1136,0)</f>
        <v>0</v>
      </c>
      <c r="DO1136" s="492"/>
      <c r="DP1136" s="492"/>
      <c r="DQ1136" s="492"/>
      <c r="DR1136" s="493"/>
      <c r="DS1136" s="491">
        <f>ROUND(Setup!$AP$6*AQ1136,0)</f>
        <v>0</v>
      </c>
      <c r="DT1136" s="492"/>
      <c r="DU1136" s="492"/>
      <c r="DV1136" s="492"/>
      <c r="DW1136" s="493"/>
      <c r="DX1136" s="490">
        <f t="shared" si="100"/>
        <v>0</v>
      </c>
      <c r="DY1136" s="314"/>
      <c r="DZ1136" s="314"/>
      <c r="EA1136" s="314"/>
      <c r="EB1136" s="326"/>
      <c r="EC1136" s="222"/>
    </row>
    <row r="1137" spans="2:133" ht="15" customHeight="1" x14ac:dyDescent="0.2">
      <c r="B1137" s="86" t="str">
        <f t="shared" si="98"/>
        <v/>
      </c>
      <c r="C1137" s="255"/>
      <c r="D1137" s="439"/>
      <c r="E1137" s="440"/>
      <c r="F1137" s="440"/>
      <c r="G1137" s="440"/>
      <c r="H1137" s="440"/>
      <c r="I1137" s="440"/>
      <c r="J1137" s="440"/>
      <c r="K1137" s="440"/>
      <c r="L1137" s="440"/>
      <c r="M1137" s="440"/>
      <c r="N1137" s="440"/>
      <c r="O1137" s="440"/>
      <c r="P1137" s="440"/>
      <c r="Q1137" s="441"/>
      <c r="R1137" s="442"/>
      <c r="S1137" s="443"/>
      <c r="T1137" s="443"/>
      <c r="U1137" s="443"/>
      <c r="V1137" s="443"/>
      <c r="W1137" s="443"/>
      <c r="X1137" s="443"/>
      <c r="Y1137" s="443"/>
      <c r="Z1137" s="443"/>
      <c r="AA1137" s="443"/>
      <c r="AB1137" s="415"/>
      <c r="AC1137" s="416"/>
      <c r="AD1137" s="416"/>
      <c r="AE1137" s="416"/>
      <c r="AF1137" s="417"/>
      <c r="AG1137" s="415"/>
      <c r="AH1137" s="416"/>
      <c r="AI1137" s="416"/>
      <c r="AJ1137" s="416"/>
      <c r="AK1137" s="417"/>
      <c r="AL1137" s="415"/>
      <c r="AM1137" s="416"/>
      <c r="AN1137" s="416"/>
      <c r="AO1137" s="416"/>
      <c r="AP1137" s="417"/>
      <c r="AQ1137" s="415"/>
      <c r="AR1137" s="416"/>
      <c r="AS1137" s="416"/>
      <c r="AT1137" s="416"/>
      <c r="AU1137" s="417"/>
      <c r="AV1137" s="424">
        <f t="shared" si="99"/>
        <v>0</v>
      </c>
      <c r="AW1137" s="425"/>
      <c r="AX1137" s="425"/>
      <c r="AY1137" s="425"/>
      <c r="AZ1137" s="426"/>
      <c r="DC1137" s="222"/>
      <c r="DD1137" s="491">
        <f>ROUND(Setup!$AP$6*AB1137,0)</f>
        <v>0</v>
      </c>
      <c r="DE1137" s="492"/>
      <c r="DF1137" s="492"/>
      <c r="DG1137" s="492"/>
      <c r="DH1137" s="493"/>
      <c r="DI1137" s="491">
        <f>ROUND(Setup!$AP$6*AG1137,0)</f>
        <v>0</v>
      </c>
      <c r="DJ1137" s="492"/>
      <c r="DK1137" s="492"/>
      <c r="DL1137" s="492"/>
      <c r="DM1137" s="493"/>
      <c r="DN1137" s="491">
        <f>ROUND(Setup!$AP$6*AL1137,0)</f>
        <v>0</v>
      </c>
      <c r="DO1137" s="492"/>
      <c r="DP1137" s="492"/>
      <c r="DQ1137" s="492"/>
      <c r="DR1137" s="493"/>
      <c r="DS1137" s="491">
        <f>ROUND(Setup!$AP$6*AQ1137,0)</f>
        <v>0</v>
      </c>
      <c r="DT1137" s="492"/>
      <c r="DU1137" s="492"/>
      <c r="DV1137" s="492"/>
      <c r="DW1137" s="493"/>
      <c r="DX1137" s="490">
        <f t="shared" si="100"/>
        <v>0</v>
      </c>
      <c r="DY1137" s="314"/>
      <c r="DZ1137" s="314"/>
      <c r="EA1137" s="314"/>
      <c r="EB1137" s="326"/>
      <c r="EC1137" s="222"/>
    </row>
    <row r="1138" spans="2:133" ht="15" customHeight="1" x14ac:dyDescent="0.2">
      <c r="B1138" s="86" t="str">
        <f t="shared" si="98"/>
        <v/>
      </c>
      <c r="C1138" s="255"/>
      <c r="D1138" s="439"/>
      <c r="E1138" s="440"/>
      <c r="F1138" s="440"/>
      <c r="G1138" s="440"/>
      <c r="H1138" s="440"/>
      <c r="I1138" s="440"/>
      <c r="J1138" s="440"/>
      <c r="K1138" s="440"/>
      <c r="L1138" s="440"/>
      <c r="M1138" s="440"/>
      <c r="N1138" s="440"/>
      <c r="O1138" s="440"/>
      <c r="P1138" s="440"/>
      <c r="Q1138" s="441"/>
      <c r="R1138" s="442"/>
      <c r="S1138" s="443"/>
      <c r="T1138" s="443"/>
      <c r="U1138" s="443"/>
      <c r="V1138" s="443"/>
      <c r="W1138" s="443"/>
      <c r="X1138" s="443"/>
      <c r="Y1138" s="443"/>
      <c r="Z1138" s="443"/>
      <c r="AA1138" s="443"/>
      <c r="AB1138" s="415"/>
      <c r="AC1138" s="416"/>
      <c r="AD1138" s="416"/>
      <c r="AE1138" s="416"/>
      <c r="AF1138" s="417"/>
      <c r="AG1138" s="415"/>
      <c r="AH1138" s="416"/>
      <c r="AI1138" s="416"/>
      <c r="AJ1138" s="416"/>
      <c r="AK1138" s="417"/>
      <c r="AL1138" s="415"/>
      <c r="AM1138" s="416"/>
      <c r="AN1138" s="416"/>
      <c r="AO1138" s="416"/>
      <c r="AP1138" s="417"/>
      <c r="AQ1138" s="415"/>
      <c r="AR1138" s="416"/>
      <c r="AS1138" s="416"/>
      <c r="AT1138" s="416"/>
      <c r="AU1138" s="417"/>
      <c r="AV1138" s="424">
        <f t="shared" si="99"/>
        <v>0</v>
      </c>
      <c r="AW1138" s="425"/>
      <c r="AX1138" s="425"/>
      <c r="AY1138" s="425"/>
      <c r="AZ1138" s="426"/>
      <c r="DC1138" s="222"/>
      <c r="DD1138" s="491">
        <f>ROUND(Setup!$AP$6*AB1138,0)</f>
        <v>0</v>
      </c>
      <c r="DE1138" s="492"/>
      <c r="DF1138" s="492"/>
      <c r="DG1138" s="492"/>
      <c r="DH1138" s="493"/>
      <c r="DI1138" s="491">
        <f>ROUND(Setup!$AP$6*AG1138,0)</f>
        <v>0</v>
      </c>
      <c r="DJ1138" s="492"/>
      <c r="DK1138" s="492"/>
      <c r="DL1138" s="492"/>
      <c r="DM1138" s="493"/>
      <c r="DN1138" s="491">
        <f>ROUND(Setup!$AP$6*AL1138,0)</f>
        <v>0</v>
      </c>
      <c r="DO1138" s="492"/>
      <c r="DP1138" s="492"/>
      <c r="DQ1138" s="492"/>
      <c r="DR1138" s="493"/>
      <c r="DS1138" s="491">
        <f>ROUND(Setup!$AP$6*AQ1138,0)</f>
        <v>0</v>
      </c>
      <c r="DT1138" s="492"/>
      <c r="DU1138" s="492"/>
      <c r="DV1138" s="492"/>
      <c r="DW1138" s="493"/>
      <c r="DX1138" s="490">
        <f t="shared" si="100"/>
        <v>0</v>
      </c>
      <c r="DY1138" s="314"/>
      <c r="DZ1138" s="314"/>
      <c r="EA1138" s="314"/>
      <c r="EB1138" s="326"/>
      <c r="EC1138" s="222"/>
    </row>
    <row r="1139" spans="2:133" ht="15" customHeight="1" x14ac:dyDescent="0.2">
      <c r="B1139" s="86" t="str">
        <f t="shared" si="98"/>
        <v/>
      </c>
      <c r="C1139" s="255"/>
      <c r="D1139" s="439"/>
      <c r="E1139" s="440"/>
      <c r="F1139" s="440"/>
      <c r="G1139" s="440"/>
      <c r="H1139" s="440"/>
      <c r="I1139" s="440"/>
      <c r="J1139" s="440"/>
      <c r="K1139" s="440"/>
      <c r="L1139" s="440"/>
      <c r="M1139" s="440"/>
      <c r="N1139" s="440"/>
      <c r="O1139" s="440"/>
      <c r="P1139" s="440"/>
      <c r="Q1139" s="441"/>
      <c r="R1139" s="442"/>
      <c r="S1139" s="443"/>
      <c r="T1139" s="443"/>
      <c r="U1139" s="443"/>
      <c r="V1139" s="443"/>
      <c r="W1139" s="443"/>
      <c r="X1139" s="443"/>
      <c r="Y1139" s="443"/>
      <c r="Z1139" s="443"/>
      <c r="AA1139" s="443"/>
      <c r="AB1139" s="415"/>
      <c r="AC1139" s="416"/>
      <c r="AD1139" s="416"/>
      <c r="AE1139" s="416"/>
      <c r="AF1139" s="417"/>
      <c r="AG1139" s="415"/>
      <c r="AH1139" s="416"/>
      <c r="AI1139" s="416"/>
      <c r="AJ1139" s="416"/>
      <c r="AK1139" s="417"/>
      <c r="AL1139" s="415"/>
      <c r="AM1139" s="416"/>
      <c r="AN1139" s="416"/>
      <c r="AO1139" s="416"/>
      <c r="AP1139" s="417"/>
      <c r="AQ1139" s="415"/>
      <c r="AR1139" s="416"/>
      <c r="AS1139" s="416"/>
      <c r="AT1139" s="416"/>
      <c r="AU1139" s="417"/>
      <c r="AV1139" s="424">
        <f t="shared" si="99"/>
        <v>0</v>
      </c>
      <c r="AW1139" s="425"/>
      <c r="AX1139" s="425"/>
      <c r="AY1139" s="425"/>
      <c r="AZ1139" s="426"/>
      <c r="DC1139" s="222"/>
      <c r="DD1139" s="491">
        <f>ROUND(Setup!$AP$6*AB1139,0)</f>
        <v>0</v>
      </c>
      <c r="DE1139" s="492"/>
      <c r="DF1139" s="492"/>
      <c r="DG1139" s="492"/>
      <c r="DH1139" s="493"/>
      <c r="DI1139" s="491">
        <f>ROUND(Setup!$AP$6*AG1139,0)</f>
        <v>0</v>
      </c>
      <c r="DJ1139" s="492"/>
      <c r="DK1139" s="492"/>
      <c r="DL1139" s="492"/>
      <c r="DM1139" s="493"/>
      <c r="DN1139" s="491">
        <f>ROUND(Setup!$AP$6*AL1139,0)</f>
        <v>0</v>
      </c>
      <c r="DO1139" s="492"/>
      <c r="DP1139" s="492"/>
      <c r="DQ1139" s="492"/>
      <c r="DR1139" s="493"/>
      <c r="DS1139" s="491">
        <f>ROUND(Setup!$AP$6*AQ1139,0)</f>
        <v>0</v>
      </c>
      <c r="DT1139" s="492"/>
      <c r="DU1139" s="492"/>
      <c r="DV1139" s="492"/>
      <c r="DW1139" s="493"/>
      <c r="DX1139" s="490">
        <f t="shared" si="100"/>
        <v>0</v>
      </c>
      <c r="DY1139" s="314"/>
      <c r="DZ1139" s="314"/>
      <c r="EA1139" s="314"/>
      <c r="EB1139" s="326"/>
      <c r="EC1139" s="222"/>
    </row>
    <row r="1140" spans="2:133" ht="15" customHeight="1" x14ac:dyDescent="0.2">
      <c r="B1140" s="86" t="str">
        <f t="shared" si="98"/>
        <v/>
      </c>
      <c r="C1140" s="255"/>
      <c r="D1140" s="439"/>
      <c r="E1140" s="440"/>
      <c r="F1140" s="440"/>
      <c r="G1140" s="440"/>
      <c r="H1140" s="440"/>
      <c r="I1140" s="440"/>
      <c r="J1140" s="440"/>
      <c r="K1140" s="440"/>
      <c r="L1140" s="440"/>
      <c r="M1140" s="440"/>
      <c r="N1140" s="440"/>
      <c r="O1140" s="440"/>
      <c r="P1140" s="440"/>
      <c r="Q1140" s="441"/>
      <c r="R1140" s="442"/>
      <c r="S1140" s="443"/>
      <c r="T1140" s="443"/>
      <c r="U1140" s="443"/>
      <c r="V1140" s="443"/>
      <c r="W1140" s="443"/>
      <c r="X1140" s="443"/>
      <c r="Y1140" s="443"/>
      <c r="Z1140" s="443"/>
      <c r="AA1140" s="443"/>
      <c r="AB1140" s="415"/>
      <c r="AC1140" s="416"/>
      <c r="AD1140" s="416"/>
      <c r="AE1140" s="416"/>
      <c r="AF1140" s="417"/>
      <c r="AG1140" s="415"/>
      <c r="AH1140" s="416"/>
      <c r="AI1140" s="416"/>
      <c r="AJ1140" s="416"/>
      <c r="AK1140" s="417"/>
      <c r="AL1140" s="415"/>
      <c r="AM1140" s="416"/>
      <c r="AN1140" s="416"/>
      <c r="AO1140" s="416"/>
      <c r="AP1140" s="417"/>
      <c r="AQ1140" s="415"/>
      <c r="AR1140" s="416"/>
      <c r="AS1140" s="416"/>
      <c r="AT1140" s="416"/>
      <c r="AU1140" s="417"/>
      <c r="AV1140" s="424">
        <f t="shared" si="99"/>
        <v>0</v>
      </c>
      <c r="AW1140" s="425"/>
      <c r="AX1140" s="425"/>
      <c r="AY1140" s="425"/>
      <c r="AZ1140" s="426"/>
      <c r="DC1140" s="222"/>
      <c r="DD1140" s="491">
        <f>ROUND(Setup!$AP$6*AB1140,0)</f>
        <v>0</v>
      </c>
      <c r="DE1140" s="492"/>
      <c r="DF1140" s="492"/>
      <c r="DG1140" s="492"/>
      <c r="DH1140" s="493"/>
      <c r="DI1140" s="491">
        <f>ROUND(Setup!$AP$6*AG1140,0)</f>
        <v>0</v>
      </c>
      <c r="DJ1140" s="492"/>
      <c r="DK1140" s="492"/>
      <c r="DL1140" s="492"/>
      <c r="DM1140" s="493"/>
      <c r="DN1140" s="491">
        <f>ROUND(Setup!$AP$6*AL1140,0)</f>
        <v>0</v>
      </c>
      <c r="DO1140" s="492"/>
      <c r="DP1140" s="492"/>
      <c r="DQ1140" s="492"/>
      <c r="DR1140" s="493"/>
      <c r="DS1140" s="491">
        <f>ROUND(Setup!$AP$6*AQ1140,0)</f>
        <v>0</v>
      </c>
      <c r="DT1140" s="492"/>
      <c r="DU1140" s="492"/>
      <c r="DV1140" s="492"/>
      <c r="DW1140" s="493"/>
      <c r="DX1140" s="490">
        <f t="shared" si="100"/>
        <v>0</v>
      </c>
      <c r="DY1140" s="314"/>
      <c r="DZ1140" s="314"/>
      <c r="EA1140" s="314"/>
      <c r="EB1140" s="326"/>
      <c r="EC1140" s="222"/>
    </row>
    <row r="1141" spans="2:133" ht="15" customHeight="1" x14ac:dyDescent="0.2">
      <c r="B1141" s="86" t="str">
        <f t="shared" si="98"/>
        <v/>
      </c>
      <c r="C1141" s="255"/>
      <c r="D1141" s="439"/>
      <c r="E1141" s="440"/>
      <c r="F1141" s="440"/>
      <c r="G1141" s="440"/>
      <c r="H1141" s="440"/>
      <c r="I1141" s="440"/>
      <c r="J1141" s="440"/>
      <c r="K1141" s="440"/>
      <c r="L1141" s="440"/>
      <c r="M1141" s="440"/>
      <c r="N1141" s="440"/>
      <c r="O1141" s="440"/>
      <c r="P1141" s="440"/>
      <c r="Q1141" s="441"/>
      <c r="R1141" s="442"/>
      <c r="S1141" s="443"/>
      <c r="T1141" s="443"/>
      <c r="U1141" s="443"/>
      <c r="V1141" s="443"/>
      <c r="W1141" s="443"/>
      <c r="X1141" s="443"/>
      <c r="Y1141" s="443"/>
      <c r="Z1141" s="443"/>
      <c r="AA1141" s="443"/>
      <c r="AB1141" s="415"/>
      <c r="AC1141" s="416"/>
      <c r="AD1141" s="416"/>
      <c r="AE1141" s="416"/>
      <c r="AF1141" s="417"/>
      <c r="AG1141" s="415"/>
      <c r="AH1141" s="416"/>
      <c r="AI1141" s="416"/>
      <c r="AJ1141" s="416"/>
      <c r="AK1141" s="417"/>
      <c r="AL1141" s="415"/>
      <c r="AM1141" s="416"/>
      <c r="AN1141" s="416"/>
      <c r="AO1141" s="416"/>
      <c r="AP1141" s="417"/>
      <c r="AQ1141" s="415"/>
      <c r="AR1141" s="416"/>
      <c r="AS1141" s="416"/>
      <c r="AT1141" s="416"/>
      <c r="AU1141" s="417"/>
      <c r="AV1141" s="424">
        <f t="shared" si="99"/>
        <v>0</v>
      </c>
      <c r="AW1141" s="425"/>
      <c r="AX1141" s="425"/>
      <c r="AY1141" s="425"/>
      <c r="AZ1141" s="426"/>
      <c r="DC1141" s="222"/>
      <c r="DD1141" s="491">
        <f>ROUND(Setup!$AP$6*AB1141,0)</f>
        <v>0</v>
      </c>
      <c r="DE1141" s="492"/>
      <c r="DF1141" s="492"/>
      <c r="DG1141" s="492"/>
      <c r="DH1141" s="493"/>
      <c r="DI1141" s="491">
        <f>ROUND(Setup!$AP$6*AG1141,0)</f>
        <v>0</v>
      </c>
      <c r="DJ1141" s="492"/>
      <c r="DK1141" s="492"/>
      <c r="DL1141" s="492"/>
      <c r="DM1141" s="493"/>
      <c r="DN1141" s="491">
        <f>ROUND(Setup!$AP$6*AL1141,0)</f>
        <v>0</v>
      </c>
      <c r="DO1141" s="492"/>
      <c r="DP1141" s="492"/>
      <c r="DQ1141" s="492"/>
      <c r="DR1141" s="493"/>
      <c r="DS1141" s="491">
        <f>ROUND(Setup!$AP$6*AQ1141,0)</f>
        <v>0</v>
      </c>
      <c r="DT1141" s="492"/>
      <c r="DU1141" s="492"/>
      <c r="DV1141" s="492"/>
      <c r="DW1141" s="493"/>
      <c r="DX1141" s="490">
        <f t="shared" si="100"/>
        <v>0</v>
      </c>
      <c r="DY1141" s="314"/>
      <c r="DZ1141" s="314"/>
      <c r="EA1141" s="314"/>
      <c r="EB1141" s="326"/>
      <c r="EC1141" s="222"/>
    </row>
    <row r="1142" spans="2:133" ht="15" customHeight="1" x14ac:dyDescent="0.2">
      <c r="B1142" s="86" t="str">
        <f t="shared" si="98"/>
        <v/>
      </c>
      <c r="C1142" s="255"/>
      <c r="D1142" s="439"/>
      <c r="E1142" s="440"/>
      <c r="F1142" s="440"/>
      <c r="G1142" s="440"/>
      <c r="H1142" s="440"/>
      <c r="I1142" s="440"/>
      <c r="J1142" s="440"/>
      <c r="K1142" s="440"/>
      <c r="L1142" s="440"/>
      <c r="M1142" s="440"/>
      <c r="N1142" s="440"/>
      <c r="O1142" s="440"/>
      <c r="P1142" s="440"/>
      <c r="Q1142" s="441"/>
      <c r="R1142" s="442"/>
      <c r="S1142" s="443"/>
      <c r="T1142" s="443"/>
      <c r="U1142" s="443"/>
      <c r="V1142" s="443"/>
      <c r="W1142" s="443"/>
      <c r="X1142" s="443"/>
      <c r="Y1142" s="443"/>
      <c r="Z1142" s="443"/>
      <c r="AA1142" s="443"/>
      <c r="AB1142" s="415"/>
      <c r="AC1142" s="416"/>
      <c r="AD1142" s="416"/>
      <c r="AE1142" s="416"/>
      <c r="AF1142" s="417"/>
      <c r="AG1142" s="415"/>
      <c r="AH1142" s="416"/>
      <c r="AI1142" s="416"/>
      <c r="AJ1142" s="416"/>
      <c r="AK1142" s="417"/>
      <c r="AL1142" s="415"/>
      <c r="AM1142" s="416"/>
      <c r="AN1142" s="416"/>
      <c r="AO1142" s="416"/>
      <c r="AP1142" s="417"/>
      <c r="AQ1142" s="415"/>
      <c r="AR1142" s="416"/>
      <c r="AS1142" s="416"/>
      <c r="AT1142" s="416"/>
      <c r="AU1142" s="417"/>
      <c r="AV1142" s="424">
        <f t="shared" si="99"/>
        <v>0</v>
      </c>
      <c r="AW1142" s="425"/>
      <c r="AX1142" s="425"/>
      <c r="AY1142" s="425"/>
      <c r="AZ1142" s="426"/>
      <c r="DC1142" s="222"/>
      <c r="DD1142" s="491">
        <f>ROUND(Setup!$AP$6*AB1142,0)</f>
        <v>0</v>
      </c>
      <c r="DE1142" s="492"/>
      <c r="DF1142" s="492"/>
      <c r="DG1142" s="492"/>
      <c r="DH1142" s="493"/>
      <c r="DI1142" s="491">
        <f>ROUND(Setup!$AP$6*AG1142,0)</f>
        <v>0</v>
      </c>
      <c r="DJ1142" s="492"/>
      <c r="DK1142" s="492"/>
      <c r="DL1142" s="492"/>
      <c r="DM1142" s="493"/>
      <c r="DN1142" s="491">
        <f>ROUND(Setup!$AP$6*AL1142,0)</f>
        <v>0</v>
      </c>
      <c r="DO1142" s="492"/>
      <c r="DP1142" s="492"/>
      <c r="DQ1142" s="492"/>
      <c r="DR1142" s="493"/>
      <c r="DS1142" s="491">
        <f>ROUND(Setup!$AP$6*AQ1142,0)</f>
        <v>0</v>
      </c>
      <c r="DT1142" s="492"/>
      <c r="DU1142" s="492"/>
      <c r="DV1142" s="492"/>
      <c r="DW1142" s="493"/>
      <c r="DX1142" s="490">
        <f t="shared" si="100"/>
        <v>0</v>
      </c>
      <c r="DY1142" s="314"/>
      <c r="DZ1142" s="314"/>
      <c r="EA1142" s="314"/>
      <c r="EB1142" s="326"/>
      <c r="EC1142" s="222"/>
    </row>
    <row r="1143" spans="2:133" ht="15" customHeight="1" x14ac:dyDescent="0.2">
      <c r="B1143" s="86" t="str">
        <f t="shared" si="98"/>
        <v/>
      </c>
      <c r="C1143" s="255"/>
      <c r="D1143" s="439"/>
      <c r="E1143" s="440"/>
      <c r="F1143" s="440"/>
      <c r="G1143" s="440"/>
      <c r="H1143" s="440"/>
      <c r="I1143" s="440"/>
      <c r="J1143" s="440"/>
      <c r="K1143" s="440"/>
      <c r="L1143" s="440"/>
      <c r="M1143" s="440"/>
      <c r="N1143" s="440"/>
      <c r="O1143" s="440"/>
      <c r="P1143" s="440"/>
      <c r="Q1143" s="441"/>
      <c r="R1143" s="442"/>
      <c r="S1143" s="443"/>
      <c r="T1143" s="443"/>
      <c r="U1143" s="443"/>
      <c r="V1143" s="443"/>
      <c r="W1143" s="443"/>
      <c r="X1143" s="443"/>
      <c r="Y1143" s="443"/>
      <c r="Z1143" s="443"/>
      <c r="AA1143" s="443"/>
      <c r="AB1143" s="415"/>
      <c r="AC1143" s="416"/>
      <c r="AD1143" s="416"/>
      <c r="AE1143" s="416"/>
      <c r="AF1143" s="417"/>
      <c r="AG1143" s="415"/>
      <c r="AH1143" s="416"/>
      <c r="AI1143" s="416"/>
      <c r="AJ1143" s="416"/>
      <c r="AK1143" s="417"/>
      <c r="AL1143" s="415"/>
      <c r="AM1143" s="416"/>
      <c r="AN1143" s="416"/>
      <c r="AO1143" s="416"/>
      <c r="AP1143" s="417"/>
      <c r="AQ1143" s="415"/>
      <c r="AR1143" s="416"/>
      <c r="AS1143" s="416"/>
      <c r="AT1143" s="416"/>
      <c r="AU1143" s="417"/>
      <c r="AV1143" s="424">
        <f t="shared" si="99"/>
        <v>0</v>
      </c>
      <c r="AW1143" s="425"/>
      <c r="AX1143" s="425"/>
      <c r="AY1143" s="425"/>
      <c r="AZ1143" s="426"/>
      <c r="DC1143" s="222"/>
      <c r="DD1143" s="491">
        <f>ROUND(Setup!$AP$6*AB1143,0)</f>
        <v>0</v>
      </c>
      <c r="DE1143" s="492"/>
      <c r="DF1143" s="492"/>
      <c r="DG1143" s="492"/>
      <c r="DH1143" s="493"/>
      <c r="DI1143" s="491">
        <f>ROUND(Setup!$AP$6*AG1143,0)</f>
        <v>0</v>
      </c>
      <c r="DJ1143" s="492"/>
      <c r="DK1143" s="492"/>
      <c r="DL1143" s="492"/>
      <c r="DM1143" s="493"/>
      <c r="DN1143" s="491">
        <f>ROUND(Setup!$AP$6*AL1143,0)</f>
        <v>0</v>
      </c>
      <c r="DO1143" s="492"/>
      <c r="DP1143" s="492"/>
      <c r="DQ1143" s="492"/>
      <c r="DR1143" s="493"/>
      <c r="DS1143" s="491">
        <f>ROUND(Setup!$AP$6*AQ1143,0)</f>
        <v>0</v>
      </c>
      <c r="DT1143" s="492"/>
      <c r="DU1143" s="492"/>
      <c r="DV1143" s="492"/>
      <c r="DW1143" s="493"/>
      <c r="DX1143" s="490">
        <f t="shared" si="100"/>
        <v>0</v>
      </c>
      <c r="DY1143" s="314"/>
      <c r="DZ1143" s="314"/>
      <c r="EA1143" s="314"/>
      <c r="EB1143" s="326"/>
      <c r="EC1143" s="222"/>
    </row>
    <row r="1144" spans="2:133" ht="15" customHeight="1" x14ac:dyDescent="0.2">
      <c r="B1144" s="86" t="str">
        <f t="shared" si="98"/>
        <v/>
      </c>
      <c r="C1144" s="255"/>
      <c r="D1144" s="439"/>
      <c r="E1144" s="440"/>
      <c r="F1144" s="440"/>
      <c r="G1144" s="440"/>
      <c r="H1144" s="440"/>
      <c r="I1144" s="440"/>
      <c r="J1144" s="440"/>
      <c r="K1144" s="440"/>
      <c r="L1144" s="440"/>
      <c r="M1144" s="440"/>
      <c r="N1144" s="440"/>
      <c r="O1144" s="440"/>
      <c r="P1144" s="440"/>
      <c r="Q1144" s="441"/>
      <c r="R1144" s="442"/>
      <c r="S1144" s="443"/>
      <c r="T1144" s="443"/>
      <c r="U1144" s="443"/>
      <c r="V1144" s="443"/>
      <c r="W1144" s="443"/>
      <c r="X1144" s="443"/>
      <c r="Y1144" s="443"/>
      <c r="Z1144" s="443"/>
      <c r="AA1144" s="443"/>
      <c r="AB1144" s="415"/>
      <c r="AC1144" s="416"/>
      <c r="AD1144" s="416"/>
      <c r="AE1144" s="416"/>
      <c r="AF1144" s="417"/>
      <c r="AG1144" s="415"/>
      <c r="AH1144" s="416"/>
      <c r="AI1144" s="416"/>
      <c r="AJ1144" s="416"/>
      <c r="AK1144" s="417"/>
      <c r="AL1144" s="415"/>
      <c r="AM1144" s="416"/>
      <c r="AN1144" s="416"/>
      <c r="AO1144" s="416"/>
      <c r="AP1144" s="417"/>
      <c r="AQ1144" s="415"/>
      <c r="AR1144" s="416"/>
      <c r="AS1144" s="416"/>
      <c r="AT1144" s="416"/>
      <c r="AU1144" s="417"/>
      <c r="AV1144" s="424">
        <f t="shared" si="99"/>
        <v>0</v>
      </c>
      <c r="AW1144" s="425"/>
      <c r="AX1144" s="425"/>
      <c r="AY1144" s="425"/>
      <c r="AZ1144" s="426"/>
      <c r="DC1144" s="222"/>
      <c r="DD1144" s="491">
        <f>ROUND(Setup!$AP$6*AB1144,0)</f>
        <v>0</v>
      </c>
      <c r="DE1144" s="492"/>
      <c r="DF1144" s="492"/>
      <c r="DG1144" s="492"/>
      <c r="DH1144" s="493"/>
      <c r="DI1144" s="491">
        <f>ROUND(Setup!$AP$6*AG1144,0)</f>
        <v>0</v>
      </c>
      <c r="DJ1144" s="492"/>
      <c r="DK1144" s="492"/>
      <c r="DL1144" s="492"/>
      <c r="DM1144" s="493"/>
      <c r="DN1144" s="491">
        <f>ROUND(Setup!$AP$6*AL1144,0)</f>
        <v>0</v>
      </c>
      <c r="DO1144" s="492"/>
      <c r="DP1144" s="492"/>
      <c r="DQ1144" s="492"/>
      <c r="DR1144" s="493"/>
      <c r="DS1144" s="491">
        <f>ROUND(Setup!$AP$6*AQ1144,0)</f>
        <v>0</v>
      </c>
      <c r="DT1144" s="492"/>
      <c r="DU1144" s="492"/>
      <c r="DV1144" s="492"/>
      <c r="DW1144" s="493"/>
      <c r="DX1144" s="490">
        <f t="shared" si="100"/>
        <v>0</v>
      </c>
      <c r="DY1144" s="314"/>
      <c r="DZ1144" s="314"/>
      <c r="EA1144" s="314"/>
      <c r="EB1144" s="326"/>
      <c r="EC1144" s="222"/>
    </row>
    <row r="1145" spans="2:133" ht="15" customHeight="1" x14ac:dyDescent="0.2">
      <c r="B1145" s="86" t="str">
        <f t="shared" si="98"/>
        <v/>
      </c>
      <c r="C1145" s="255"/>
      <c r="D1145" s="439"/>
      <c r="E1145" s="440"/>
      <c r="F1145" s="440"/>
      <c r="G1145" s="440"/>
      <c r="H1145" s="440"/>
      <c r="I1145" s="440"/>
      <c r="J1145" s="440"/>
      <c r="K1145" s="440"/>
      <c r="L1145" s="440"/>
      <c r="M1145" s="440"/>
      <c r="N1145" s="440"/>
      <c r="O1145" s="440"/>
      <c r="P1145" s="440"/>
      <c r="Q1145" s="441"/>
      <c r="R1145" s="442"/>
      <c r="S1145" s="443"/>
      <c r="T1145" s="443"/>
      <c r="U1145" s="443"/>
      <c r="V1145" s="443"/>
      <c r="W1145" s="443"/>
      <c r="X1145" s="443"/>
      <c r="Y1145" s="443"/>
      <c r="Z1145" s="443"/>
      <c r="AA1145" s="443"/>
      <c r="AB1145" s="415"/>
      <c r="AC1145" s="416"/>
      <c r="AD1145" s="416"/>
      <c r="AE1145" s="416"/>
      <c r="AF1145" s="417"/>
      <c r="AG1145" s="415"/>
      <c r="AH1145" s="416"/>
      <c r="AI1145" s="416"/>
      <c r="AJ1145" s="416"/>
      <c r="AK1145" s="417"/>
      <c r="AL1145" s="415"/>
      <c r="AM1145" s="416"/>
      <c r="AN1145" s="416"/>
      <c r="AO1145" s="416"/>
      <c r="AP1145" s="417"/>
      <c r="AQ1145" s="415"/>
      <c r="AR1145" s="416"/>
      <c r="AS1145" s="416"/>
      <c r="AT1145" s="416"/>
      <c r="AU1145" s="417"/>
      <c r="AV1145" s="424">
        <f t="shared" si="99"/>
        <v>0</v>
      </c>
      <c r="AW1145" s="425"/>
      <c r="AX1145" s="425"/>
      <c r="AY1145" s="425"/>
      <c r="AZ1145" s="426"/>
      <c r="DC1145" s="222"/>
      <c r="DD1145" s="491">
        <f>ROUND(Setup!$AP$6*AB1145,0)</f>
        <v>0</v>
      </c>
      <c r="DE1145" s="492"/>
      <c r="DF1145" s="492"/>
      <c r="DG1145" s="492"/>
      <c r="DH1145" s="493"/>
      <c r="DI1145" s="491">
        <f>ROUND(Setup!$AP$6*AG1145,0)</f>
        <v>0</v>
      </c>
      <c r="DJ1145" s="492"/>
      <c r="DK1145" s="492"/>
      <c r="DL1145" s="492"/>
      <c r="DM1145" s="493"/>
      <c r="DN1145" s="491">
        <f>ROUND(Setup!$AP$6*AL1145,0)</f>
        <v>0</v>
      </c>
      <c r="DO1145" s="492"/>
      <c r="DP1145" s="492"/>
      <c r="DQ1145" s="492"/>
      <c r="DR1145" s="493"/>
      <c r="DS1145" s="491">
        <f>ROUND(Setup!$AP$6*AQ1145,0)</f>
        <v>0</v>
      </c>
      <c r="DT1145" s="492"/>
      <c r="DU1145" s="492"/>
      <c r="DV1145" s="492"/>
      <c r="DW1145" s="493"/>
      <c r="DX1145" s="490">
        <f t="shared" si="100"/>
        <v>0</v>
      </c>
      <c r="DY1145" s="314"/>
      <c r="DZ1145" s="314"/>
      <c r="EA1145" s="314"/>
      <c r="EB1145" s="326"/>
      <c r="EC1145" s="222"/>
    </row>
    <row r="1146" spans="2:133" ht="15" customHeight="1" x14ac:dyDescent="0.2">
      <c r="B1146" s="86" t="str">
        <f t="shared" si="98"/>
        <v/>
      </c>
      <c r="C1146" s="255"/>
      <c r="D1146" s="439"/>
      <c r="E1146" s="440"/>
      <c r="F1146" s="440"/>
      <c r="G1146" s="440"/>
      <c r="H1146" s="440"/>
      <c r="I1146" s="440"/>
      <c r="J1146" s="440"/>
      <c r="K1146" s="440"/>
      <c r="L1146" s="440"/>
      <c r="M1146" s="440"/>
      <c r="N1146" s="440"/>
      <c r="O1146" s="440"/>
      <c r="P1146" s="440"/>
      <c r="Q1146" s="441"/>
      <c r="R1146" s="442"/>
      <c r="S1146" s="443"/>
      <c r="T1146" s="443"/>
      <c r="U1146" s="443"/>
      <c r="V1146" s="443"/>
      <c r="W1146" s="443"/>
      <c r="X1146" s="443"/>
      <c r="Y1146" s="443"/>
      <c r="Z1146" s="443"/>
      <c r="AA1146" s="443"/>
      <c r="AB1146" s="415"/>
      <c r="AC1146" s="416"/>
      <c r="AD1146" s="416"/>
      <c r="AE1146" s="416"/>
      <c r="AF1146" s="417"/>
      <c r="AG1146" s="415"/>
      <c r="AH1146" s="416"/>
      <c r="AI1146" s="416"/>
      <c r="AJ1146" s="416"/>
      <c r="AK1146" s="417"/>
      <c r="AL1146" s="415"/>
      <c r="AM1146" s="416"/>
      <c r="AN1146" s="416"/>
      <c r="AO1146" s="416"/>
      <c r="AP1146" s="417"/>
      <c r="AQ1146" s="415"/>
      <c r="AR1146" s="416"/>
      <c r="AS1146" s="416"/>
      <c r="AT1146" s="416"/>
      <c r="AU1146" s="417"/>
      <c r="AV1146" s="424">
        <f t="shared" si="99"/>
        <v>0</v>
      </c>
      <c r="AW1146" s="425"/>
      <c r="AX1146" s="425"/>
      <c r="AY1146" s="425"/>
      <c r="AZ1146" s="426"/>
      <c r="DC1146" s="222"/>
      <c r="DD1146" s="491">
        <f>ROUND(Setup!$AP$6*AB1146,0)</f>
        <v>0</v>
      </c>
      <c r="DE1146" s="492"/>
      <c r="DF1146" s="492"/>
      <c r="DG1146" s="492"/>
      <c r="DH1146" s="493"/>
      <c r="DI1146" s="491">
        <f>ROUND(Setup!$AP$6*AG1146,0)</f>
        <v>0</v>
      </c>
      <c r="DJ1146" s="492"/>
      <c r="DK1146" s="492"/>
      <c r="DL1146" s="492"/>
      <c r="DM1146" s="493"/>
      <c r="DN1146" s="491">
        <f>ROUND(Setup!$AP$6*AL1146,0)</f>
        <v>0</v>
      </c>
      <c r="DO1146" s="492"/>
      <c r="DP1146" s="492"/>
      <c r="DQ1146" s="492"/>
      <c r="DR1146" s="493"/>
      <c r="DS1146" s="491">
        <f>ROUND(Setup!$AP$6*AQ1146,0)</f>
        <v>0</v>
      </c>
      <c r="DT1146" s="492"/>
      <c r="DU1146" s="492"/>
      <c r="DV1146" s="492"/>
      <c r="DW1146" s="493"/>
      <c r="DX1146" s="490">
        <f t="shared" si="100"/>
        <v>0</v>
      </c>
      <c r="DY1146" s="314"/>
      <c r="DZ1146" s="314"/>
      <c r="EA1146" s="314"/>
      <c r="EB1146" s="326"/>
      <c r="EC1146" s="222"/>
    </row>
    <row r="1147" spans="2:133" ht="15" customHeight="1" x14ac:dyDescent="0.2">
      <c r="B1147" s="86" t="str">
        <f t="shared" si="98"/>
        <v/>
      </c>
      <c r="C1147" s="255"/>
      <c r="D1147" s="439"/>
      <c r="E1147" s="440"/>
      <c r="F1147" s="440"/>
      <c r="G1147" s="440"/>
      <c r="H1147" s="440"/>
      <c r="I1147" s="440"/>
      <c r="J1147" s="440"/>
      <c r="K1147" s="440"/>
      <c r="L1147" s="440"/>
      <c r="M1147" s="440"/>
      <c r="N1147" s="440"/>
      <c r="O1147" s="440"/>
      <c r="P1147" s="440"/>
      <c r="Q1147" s="441"/>
      <c r="R1147" s="442"/>
      <c r="S1147" s="443"/>
      <c r="T1147" s="443"/>
      <c r="U1147" s="443"/>
      <c r="V1147" s="443"/>
      <c r="W1147" s="443"/>
      <c r="X1147" s="443"/>
      <c r="Y1147" s="443"/>
      <c r="Z1147" s="443"/>
      <c r="AA1147" s="443"/>
      <c r="AB1147" s="415"/>
      <c r="AC1147" s="416"/>
      <c r="AD1147" s="416"/>
      <c r="AE1147" s="416"/>
      <c r="AF1147" s="417"/>
      <c r="AG1147" s="415"/>
      <c r="AH1147" s="416"/>
      <c r="AI1147" s="416"/>
      <c r="AJ1147" s="416"/>
      <c r="AK1147" s="417"/>
      <c r="AL1147" s="415"/>
      <c r="AM1147" s="416"/>
      <c r="AN1147" s="416"/>
      <c r="AO1147" s="416"/>
      <c r="AP1147" s="417"/>
      <c r="AQ1147" s="415"/>
      <c r="AR1147" s="416"/>
      <c r="AS1147" s="416"/>
      <c r="AT1147" s="416"/>
      <c r="AU1147" s="417"/>
      <c r="AV1147" s="424">
        <f t="shared" si="99"/>
        <v>0</v>
      </c>
      <c r="AW1147" s="425"/>
      <c r="AX1147" s="425"/>
      <c r="AY1147" s="425"/>
      <c r="AZ1147" s="426"/>
      <c r="DC1147" s="222"/>
      <c r="DD1147" s="491">
        <f>ROUND(Setup!$AP$6*AB1147,0)</f>
        <v>0</v>
      </c>
      <c r="DE1147" s="492"/>
      <c r="DF1147" s="492"/>
      <c r="DG1147" s="492"/>
      <c r="DH1147" s="493"/>
      <c r="DI1147" s="491">
        <f>ROUND(Setup!$AP$6*AG1147,0)</f>
        <v>0</v>
      </c>
      <c r="DJ1147" s="492"/>
      <c r="DK1147" s="492"/>
      <c r="DL1147" s="492"/>
      <c r="DM1147" s="493"/>
      <c r="DN1147" s="491">
        <f>ROUND(Setup!$AP$6*AL1147,0)</f>
        <v>0</v>
      </c>
      <c r="DO1147" s="492"/>
      <c r="DP1147" s="492"/>
      <c r="DQ1147" s="492"/>
      <c r="DR1147" s="493"/>
      <c r="DS1147" s="491">
        <f>ROUND(Setup!$AP$6*AQ1147,0)</f>
        <v>0</v>
      </c>
      <c r="DT1147" s="492"/>
      <c r="DU1147" s="492"/>
      <c r="DV1147" s="492"/>
      <c r="DW1147" s="493"/>
      <c r="DX1147" s="490">
        <f t="shared" si="100"/>
        <v>0</v>
      </c>
      <c r="DY1147" s="314"/>
      <c r="DZ1147" s="314"/>
      <c r="EA1147" s="314"/>
      <c r="EB1147" s="326"/>
      <c r="EC1147" s="222"/>
    </row>
    <row r="1148" spans="2:133" ht="15" customHeight="1" x14ac:dyDescent="0.2">
      <c r="B1148" s="86" t="str">
        <f t="shared" si="98"/>
        <v/>
      </c>
      <c r="C1148" s="255"/>
      <c r="D1148" s="439"/>
      <c r="E1148" s="440"/>
      <c r="F1148" s="440"/>
      <c r="G1148" s="440"/>
      <c r="H1148" s="440"/>
      <c r="I1148" s="440"/>
      <c r="J1148" s="440"/>
      <c r="K1148" s="440"/>
      <c r="L1148" s="440"/>
      <c r="M1148" s="440"/>
      <c r="N1148" s="440"/>
      <c r="O1148" s="440"/>
      <c r="P1148" s="440"/>
      <c r="Q1148" s="441"/>
      <c r="R1148" s="442"/>
      <c r="S1148" s="443"/>
      <c r="T1148" s="443"/>
      <c r="U1148" s="443"/>
      <c r="V1148" s="443"/>
      <c r="W1148" s="443"/>
      <c r="X1148" s="443"/>
      <c r="Y1148" s="443"/>
      <c r="Z1148" s="443"/>
      <c r="AA1148" s="443"/>
      <c r="AB1148" s="415"/>
      <c r="AC1148" s="416"/>
      <c r="AD1148" s="416"/>
      <c r="AE1148" s="416"/>
      <c r="AF1148" s="417"/>
      <c r="AG1148" s="415"/>
      <c r="AH1148" s="416"/>
      <c r="AI1148" s="416"/>
      <c r="AJ1148" s="416"/>
      <c r="AK1148" s="417"/>
      <c r="AL1148" s="415"/>
      <c r="AM1148" s="416"/>
      <c r="AN1148" s="416"/>
      <c r="AO1148" s="416"/>
      <c r="AP1148" s="417"/>
      <c r="AQ1148" s="415"/>
      <c r="AR1148" s="416"/>
      <c r="AS1148" s="416"/>
      <c r="AT1148" s="416"/>
      <c r="AU1148" s="417"/>
      <c r="AV1148" s="424">
        <f t="shared" si="99"/>
        <v>0</v>
      </c>
      <c r="AW1148" s="425"/>
      <c r="AX1148" s="425"/>
      <c r="AY1148" s="425"/>
      <c r="AZ1148" s="426"/>
      <c r="DC1148" s="222"/>
      <c r="DD1148" s="491">
        <f>ROUND(Setup!$AP$6*AB1148,0)</f>
        <v>0</v>
      </c>
      <c r="DE1148" s="492"/>
      <c r="DF1148" s="492"/>
      <c r="DG1148" s="492"/>
      <c r="DH1148" s="493"/>
      <c r="DI1148" s="491">
        <f>ROUND(Setup!$AP$6*AG1148,0)</f>
        <v>0</v>
      </c>
      <c r="DJ1148" s="492"/>
      <c r="DK1148" s="492"/>
      <c r="DL1148" s="492"/>
      <c r="DM1148" s="493"/>
      <c r="DN1148" s="491">
        <f>ROUND(Setup!$AP$6*AL1148,0)</f>
        <v>0</v>
      </c>
      <c r="DO1148" s="492"/>
      <c r="DP1148" s="492"/>
      <c r="DQ1148" s="492"/>
      <c r="DR1148" s="493"/>
      <c r="DS1148" s="491">
        <f>ROUND(Setup!$AP$6*AQ1148,0)</f>
        <v>0</v>
      </c>
      <c r="DT1148" s="492"/>
      <c r="DU1148" s="492"/>
      <c r="DV1148" s="492"/>
      <c r="DW1148" s="493"/>
      <c r="DX1148" s="490">
        <f t="shared" si="100"/>
        <v>0</v>
      </c>
      <c r="DY1148" s="314"/>
      <c r="DZ1148" s="314"/>
      <c r="EA1148" s="314"/>
      <c r="EB1148" s="326"/>
      <c r="EC1148" s="222"/>
    </row>
    <row r="1149" spans="2:133" ht="15" customHeight="1" x14ac:dyDescent="0.2">
      <c r="B1149" s="86" t="str">
        <f t="shared" si="98"/>
        <v/>
      </c>
      <c r="C1149" s="255"/>
      <c r="D1149" s="439"/>
      <c r="E1149" s="440"/>
      <c r="F1149" s="440"/>
      <c r="G1149" s="440"/>
      <c r="H1149" s="440"/>
      <c r="I1149" s="440"/>
      <c r="J1149" s="440"/>
      <c r="K1149" s="440"/>
      <c r="L1149" s="440"/>
      <c r="M1149" s="440"/>
      <c r="N1149" s="440"/>
      <c r="O1149" s="440"/>
      <c r="P1149" s="440"/>
      <c r="Q1149" s="441"/>
      <c r="R1149" s="442"/>
      <c r="S1149" s="443"/>
      <c r="T1149" s="443"/>
      <c r="U1149" s="443"/>
      <c r="V1149" s="443"/>
      <c r="W1149" s="443"/>
      <c r="X1149" s="443"/>
      <c r="Y1149" s="443"/>
      <c r="Z1149" s="443"/>
      <c r="AA1149" s="443"/>
      <c r="AB1149" s="415"/>
      <c r="AC1149" s="416"/>
      <c r="AD1149" s="416"/>
      <c r="AE1149" s="416"/>
      <c r="AF1149" s="417"/>
      <c r="AG1149" s="415"/>
      <c r="AH1149" s="416"/>
      <c r="AI1149" s="416"/>
      <c r="AJ1149" s="416"/>
      <c r="AK1149" s="417"/>
      <c r="AL1149" s="415"/>
      <c r="AM1149" s="416"/>
      <c r="AN1149" s="416"/>
      <c r="AO1149" s="416"/>
      <c r="AP1149" s="417"/>
      <c r="AQ1149" s="415"/>
      <c r="AR1149" s="416"/>
      <c r="AS1149" s="416"/>
      <c r="AT1149" s="416"/>
      <c r="AU1149" s="417"/>
      <c r="AV1149" s="424">
        <f t="shared" si="99"/>
        <v>0</v>
      </c>
      <c r="AW1149" s="425"/>
      <c r="AX1149" s="425"/>
      <c r="AY1149" s="425"/>
      <c r="AZ1149" s="426"/>
      <c r="DC1149" s="222"/>
      <c r="DD1149" s="491">
        <f>ROUND(Setup!$AP$6*AB1149,0)</f>
        <v>0</v>
      </c>
      <c r="DE1149" s="492"/>
      <c r="DF1149" s="492"/>
      <c r="DG1149" s="492"/>
      <c r="DH1149" s="493"/>
      <c r="DI1149" s="491">
        <f>ROUND(Setup!$AP$6*AG1149,0)</f>
        <v>0</v>
      </c>
      <c r="DJ1149" s="492"/>
      <c r="DK1149" s="492"/>
      <c r="DL1149" s="492"/>
      <c r="DM1149" s="493"/>
      <c r="DN1149" s="491">
        <f>ROUND(Setup!$AP$6*AL1149,0)</f>
        <v>0</v>
      </c>
      <c r="DO1149" s="492"/>
      <c r="DP1149" s="492"/>
      <c r="DQ1149" s="492"/>
      <c r="DR1149" s="493"/>
      <c r="DS1149" s="491">
        <f>ROUND(Setup!$AP$6*AQ1149,0)</f>
        <v>0</v>
      </c>
      <c r="DT1149" s="492"/>
      <c r="DU1149" s="492"/>
      <c r="DV1149" s="492"/>
      <c r="DW1149" s="493"/>
      <c r="DX1149" s="490">
        <f t="shared" si="100"/>
        <v>0</v>
      </c>
      <c r="DY1149" s="314"/>
      <c r="DZ1149" s="314"/>
      <c r="EA1149" s="314"/>
      <c r="EB1149" s="326"/>
      <c r="EC1149" s="222"/>
    </row>
    <row r="1150" spans="2:133" ht="15" customHeight="1" x14ac:dyDescent="0.2">
      <c r="B1150" s="86" t="str">
        <f t="shared" si="98"/>
        <v/>
      </c>
      <c r="C1150" s="255"/>
      <c r="D1150" s="439"/>
      <c r="E1150" s="440"/>
      <c r="F1150" s="440"/>
      <c r="G1150" s="440"/>
      <c r="H1150" s="440"/>
      <c r="I1150" s="440"/>
      <c r="J1150" s="440"/>
      <c r="K1150" s="440"/>
      <c r="L1150" s="440"/>
      <c r="M1150" s="440"/>
      <c r="N1150" s="440"/>
      <c r="O1150" s="440"/>
      <c r="P1150" s="440"/>
      <c r="Q1150" s="441"/>
      <c r="R1150" s="442"/>
      <c r="S1150" s="443"/>
      <c r="T1150" s="443"/>
      <c r="U1150" s="443"/>
      <c r="V1150" s="443"/>
      <c r="W1150" s="443"/>
      <c r="X1150" s="443"/>
      <c r="Y1150" s="443"/>
      <c r="Z1150" s="443"/>
      <c r="AA1150" s="443"/>
      <c r="AB1150" s="415"/>
      <c r="AC1150" s="416"/>
      <c r="AD1150" s="416"/>
      <c r="AE1150" s="416"/>
      <c r="AF1150" s="417"/>
      <c r="AG1150" s="415"/>
      <c r="AH1150" s="416"/>
      <c r="AI1150" s="416"/>
      <c r="AJ1150" s="416"/>
      <c r="AK1150" s="417"/>
      <c r="AL1150" s="415"/>
      <c r="AM1150" s="416"/>
      <c r="AN1150" s="416"/>
      <c r="AO1150" s="416"/>
      <c r="AP1150" s="417"/>
      <c r="AQ1150" s="415"/>
      <c r="AR1150" s="416"/>
      <c r="AS1150" s="416"/>
      <c r="AT1150" s="416"/>
      <c r="AU1150" s="417"/>
      <c r="AV1150" s="424">
        <f t="shared" si="99"/>
        <v>0</v>
      </c>
      <c r="AW1150" s="425"/>
      <c r="AX1150" s="425"/>
      <c r="AY1150" s="425"/>
      <c r="AZ1150" s="426"/>
      <c r="DC1150" s="222"/>
      <c r="DD1150" s="491">
        <f>ROUND(Setup!$AP$6*AB1150,0)</f>
        <v>0</v>
      </c>
      <c r="DE1150" s="492"/>
      <c r="DF1150" s="492"/>
      <c r="DG1150" s="492"/>
      <c r="DH1150" s="493"/>
      <c r="DI1150" s="491">
        <f>ROUND(Setup!$AP$6*AG1150,0)</f>
        <v>0</v>
      </c>
      <c r="DJ1150" s="492"/>
      <c r="DK1150" s="492"/>
      <c r="DL1150" s="492"/>
      <c r="DM1150" s="493"/>
      <c r="DN1150" s="491">
        <f>ROUND(Setup!$AP$6*AL1150,0)</f>
        <v>0</v>
      </c>
      <c r="DO1150" s="492"/>
      <c r="DP1150" s="492"/>
      <c r="DQ1150" s="492"/>
      <c r="DR1150" s="493"/>
      <c r="DS1150" s="491">
        <f>ROUND(Setup!$AP$6*AQ1150,0)</f>
        <v>0</v>
      </c>
      <c r="DT1150" s="492"/>
      <c r="DU1150" s="492"/>
      <c r="DV1150" s="492"/>
      <c r="DW1150" s="493"/>
      <c r="DX1150" s="490">
        <f t="shared" si="100"/>
        <v>0</v>
      </c>
      <c r="DY1150" s="314"/>
      <c r="DZ1150" s="314"/>
      <c r="EA1150" s="314"/>
      <c r="EB1150" s="326"/>
      <c r="EC1150" s="222"/>
    </row>
    <row r="1151" spans="2:133" ht="15" customHeight="1" x14ac:dyDescent="0.2">
      <c r="B1151" s="86" t="str">
        <f t="shared" si="98"/>
        <v/>
      </c>
      <c r="C1151" s="255"/>
      <c r="D1151" s="439"/>
      <c r="E1151" s="440"/>
      <c r="F1151" s="440"/>
      <c r="G1151" s="440"/>
      <c r="H1151" s="440"/>
      <c r="I1151" s="440"/>
      <c r="J1151" s="440"/>
      <c r="K1151" s="440"/>
      <c r="L1151" s="440"/>
      <c r="M1151" s="440"/>
      <c r="N1151" s="440"/>
      <c r="O1151" s="440"/>
      <c r="P1151" s="440"/>
      <c r="Q1151" s="441"/>
      <c r="R1151" s="442"/>
      <c r="S1151" s="443"/>
      <c r="T1151" s="443"/>
      <c r="U1151" s="443"/>
      <c r="V1151" s="443"/>
      <c r="W1151" s="443"/>
      <c r="X1151" s="443"/>
      <c r="Y1151" s="443"/>
      <c r="Z1151" s="443"/>
      <c r="AA1151" s="443"/>
      <c r="AB1151" s="415"/>
      <c r="AC1151" s="416"/>
      <c r="AD1151" s="416"/>
      <c r="AE1151" s="416"/>
      <c r="AF1151" s="417"/>
      <c r="AG1151" s="415"/>
      <c r="AH1151" s="416"/>
      <c r="AI1151" s="416"/>
      <c r="AJ1151" s="416"/>
      <c r="AK1151" s="417"/>
      <c r="AL1151" s="415"/>
      <c r="AM1151" s="416"/>
      <c r="AN1151" s="416"/>
      <c r="AO1151" s="416"/>
      <c r="AP1151" s="417"/>
      <c r="AQ1151" s="415"/>
      <c r="AR1151" s="416"/>
      <c r="AS1151" s="416"/>
      <c r="AT1151" s="416"/>
      <c r="AU1151" s="417"/>
      <c r="AV1151" s="424">
        <f t="shared" si="99"/>
        <v>0</v>
      </c>
      <c r="AW1151" s="425"/>
      <c r="AX1151" s="425"/>
      <c r="AY1151" s="425"/>
      <c r="AZ1151" s="426"/>
      <c r="DC1151" s="222"/>
      <c r="DD1151" s="491">
        <f>ROUND(Setup!$AP$6*AB1151,0)</f>
        <v>0</v>
      </c>
      <c r="DE1151" s="492"/>
      <c r="DF1151" s="492"/>
      <c r="DG1151" s="492"/>
      <c r="DH1151" s="493"/>
      <c r="DI1151" s="491">
        <f>ROUND(Setup!$AP$6*AG1151,0)</f>
        <v>0</v>
      </c>
      <c r="DJ1151" s="492"/>
      <c r="DK1151" s="492"/>
      <c r="DL1151" s="492"/>
      <c r="DM1151" s="493"/>
      <c r="DN1151" s="491">
        <f>ROUND(Setup!$AP$6*AL1151,0)</f>
        <v>0</v>
      </c>
      <c r="DO1151" s="492"/>
      <c r="DP1151" s="492"/>
      <c r="DQ1151" s="492"/>
      <c r="DR1151" s="493"/>
      <c r="DS1151" s="491">
        <f>ROUND(Setup!$AP$6*AQ1151,0)</f>
        <v>0</v>
      </c>
      <c r="DT1151" s="492"/>
      <c r="DU1151" s="492"/>
      <c r="DV1151" s="492"/>
      <c r="DW1151" s="493"/>
      <c r="DX1151" s="490">
        <f t="shared" si="100"/>
        <v>0</v>
      </c>
      <c r="DY1151" s="314"/>
      <c r="DZ1151" s="314"/>
      <c r="EA1151" s="314"/>
      <c r="EB1151" s="326"/>
      <c r="EC1151" s="222"/>
    </row>
    <row r="1152" spans="2:133" ht="15" customHeight="1" x14ac:dyDescent="0.2">
      <c r="B1152" s="86" t="str">
        <f t="shared" si="98"/>
        <v/>
      </c>
      <c r="C1152" s="255"/>
      <c r="D1152" s="439"/>
      <c r="E1152" s="440"/>
      <c r="F1152" s="440"/>
      <c r="G1152" s="440"/>
      <c r="H1152" s="440"/>
      <c r="I1152" s="440"/>
      <c r="J1152" s="440"/>
      <c r="K1152" s="440"/>
      <c r="L1152" s="440"/>
      <c r="M1152" s="440"/>
      <c r="N1152" s="440"/>
      <c r="O1152" s="440"/>
      <c r="P1152" s="440"/>
      <c r="Q1152" s="441"/>
      <c r="R1152" s="442"/>
      <c r="S1152" s="443"/>
      <c r="T1152" s="443"/>
      <c r="U1152" s="443"/>
      <c r="V1152" s="443"/>
      <c r="W1152" s="443"/>
      <c r="X1152" s="443"/>
      <c r="Y1152" s="443"/>
      <c r="Z1152" s="443"/>
      <c r="AA1152" s="443"/>
      <c r="AB1152" s="415"/>
      <c r="AC1152" s="416"/>
      <c r="AD1152" s="416"/>
      <c r="AE1152" s="416"/>
      <c r="AF1152" s="417"/>
      <c r="AG1152" s="415"/>
      <c r="AH1152" s="416"/>
      <c r="AI1152" s="416"/>
      <c r="AJ1152" s="416"/>
      <c r="AK1152" s="417"/>
      <c r="AL1152" s="415"/>
      <c r="AM1152" s="416"/>
      <c r="AN1152" s="416"/>
      <c r="AO1152" s="416"/>
      <c r="AP1152" s="417"/>
      <c r="AQ1152" s="415"/>
      <c r="AR1152" s="416"/>
      <c r="AS1152" s="416"/>
      <c r="AT1152" s="416"/>
      <c r="AU1152" s="417"/>
      <c r="AV1152" s="424">
        <f t="shared" si="99"/>
        <v>0</v>
      </c>
      <c r="AW1152" s="425"/>
      <c r="AX1152" s="425"/>
      <c r="AY1152" s="425"/>
      <c r="AZ1152" s="426"/>
      <c r="DC1152" s="222"/>
      <c r="DD1152" s="491">
        <f>ROUND(Setup!$AP$6*AB1152,0)</f>
        <v>0</v>
      </c>
      <c r="DE1152" s="492"/>
      <c r="DF1152" s="492"/>
      <c r="DG1152" s="492"/>
      <c r="DH1152" s="493"/>
      <c r="DI1152" s="491">
        <f>ROUND(Setup!$AP$6*AG1152,0)</f>
        <v>0</v>
      </c>
      <c r="DJ1152" s="492"/>
      <c r="DK1152" s="492"/>
      <c r="DL1152" s="492"/>
      <c r="DM1152" s="493"/>
      <c r="DN1152" s="491">
        <f>ROUND(Setup!$AP$6*AL1152,0)</f>
        <v>0</v>
      </c>
      <c r="DO1152" s="492"/>
      <c r="DP1152" s="492"/>
      <c r="DQ1152" s="492"/>
      <c r="DR1152" s="493"/>
      <c r="DS1152" s="491">
        <f>ROUND(Setup!$AP$6*AQ1152,0)</f>
        <v>0</v>
      </c>
      <c r="DT1152" s="492"/>
      <c r="DU1152" s="492"/>
      <c r="DV1152" s="492"/>
      <c r="DW1152" s="493"/>
      <c r="DX1152" s="490">
        <f t="shared" si="100"/>
        <v>0</v>
      </c>
      <c r="DY1152" s="314"/>
      <c r="DZ1152" s="314"/>
      <c r="EA1152" s="314"/>
      <c r="EB1152" s="326"/>
      <c r="EC1152" s="222"/>
    </row>
    <row r="1153" spans="2:133" ht="15" customHeight="1" x14ac:dyDescent="0.2">
      <c r="B1153" s="86" t="str">
        <f t="shared" si="98"/>
        <v/>
      </c>
      <c r="C1153" s="255"/>
      <c r="D1153" s="439"/>
      <c r="E1153" s="440"/>
      <c r="F1153" s="440"/>
      <c r="G1153" s="440"/>
      <c r="H1153" s="440"/>
      <c r="I1153" s="440"/>
      <c r="J1153" s="440"/>
      <c r="K1153" s="440"/>
      <c r="L1153" s="440"/>
      <c r="M1153" s="440"/>
      <c r="N1153" s="440"/>
      <c r="O1153" s="440"/>
      <c r="P1153" s="440"/>
      <c r="Q1153" s="441"/>
      <c r="R1153" s="442"/>
      <c r="S1153" s="443"/>
      <c r="T1153" s="443"/>
      <c r="U1153" s="443"/>
      <c r="V1153" s="443"/>
      <c r="W1153" s="443"/>
      <c r="X1153" s="443"/>
      <c r="Y1153" s="443"/>
      <c r="Z1153" s="443"/>
      <c r="AA1153" s="443"/>
      <c r="AB1153" s="415"/>
      <c r="AC1153" s="416"/>
      <c r="AD1153" s="416"/>
      <c r="AE1153" s="416"/>
      <c r="AF1153" s="417"/>
      <c r="AG1153" s="415"/>
      <c r="AH1153" s="416"/>
      <c r="AI1153" s="416"/>
      <c r="AJ1153" s="416"/>
      <c r="AK1153" s="417"/>
      <c r="AL1153" s="415"/>
      <c r="AM1153" s="416"/>
      <c r="AN1153" s="416"/>
      <c r="AO1153" s="416"/>
      <c r="AP1153" s="417"/>
      <c r="AQ1153" s="415"/>
      <c r="AR1153" s="416"/>
      <c r="AS1153" s="416"/>
      <c r="AT1153" s="416"/>
      <c r="AU1153" s="417"/>
      <c r="AV1153" s="424">
        <f t="shared" ref="AV1153:AV1179" si="101">ROUND((SUM(AB1153:AU1153)),0)</f>
        <v>0</v>
      </c>
      <c r="AW1153" s="425"/>
      <c r="AX1153" s="425"/>
      <c r="AY1153" s="425"/>
      <c r="AZ1153" s="426"/>
      <c r="DC1153" s="222"/>
      <c r="DD1153" s="491">
        <f>ROUND(Setup!$AP$6*AB1153,0)</f>
        <v>0</v>
      </c>
      <c r="DE1153" s="492"/>
      <c r="DF1153" s="492"/>
      <c r="DG1153" s="492"/>
      <c r="DH1153" s="493"/>
      <c r="DI1153" s="491">
        <f>ROUND(Setup!$AP$6*AG1153,0)</f>
        <v>0</v>
      </c>
      <c r="DJ1153" s="492"/>
      <c r="DK1153" s="492"/>
      <c r="DL1153" s="492"/>
      <c r="DM1153" s="493"/>
      <c r="DN1153" s="491">
        <f>ROUND(Setup!$AP$6*AL1153,0)</f>
        <v>0</v>
      </c>
      <c r="DO1153" s="492"/>
      <c r="DP1153" s="492"/>
      <c r="DQ1153" s="492"/>
      <c r="DR1153" s="493"/>
      <c r="DS1153" s="491">
        <f>ROUND(Setup!$AP$6*AQ1153,0)</f>
        <v>0</v>
      </c>
      <c r="DT1153" s="492"/>
      <c r="DU1153" s="492"/>
      <c r="DV1153" s="492"/>
      <c r="DW1153" s="493"/>
      <c r="DX1153" s="490">
        <f t="shared" ref="DX1153:DX1179" si="102">ROUND((SUM(DD1153:DW1153)),0)</f>
        <v>0</v>
      </c>
      <c r="DY1153" s="314"/>
      <c r="DZ1153" s="314"/>
      <c r="EA1153" s="314"/>
      <c r="EB1153" s="326"/>
      <c r="EC1153" s="222"/>
    </row>
    <row r="1154" spans="2:133" ht="15" customHeight="1" x14ac:dyDescent="0.2">
      <c r="B1154" s="86" t="str">
        <f t="shared" si="98"/>
        <v/>
      </c>
      <c r="C1154" s="255"/>
      <c r="D1154" s="439"/>
      <c r="E1154" s="440"/>
      <c r="F1154" s="440"/>
      <c r="G1154" s="440"/>
      <c r="H1154" s="440"/>
      <c r="I1154" s="440"/>
      <c r="J1154" s="440"/>
      <c r="K1154" s="440"/>
      <c r="L1154" s="440"/>
      <c r="M1154" s="440"/>
      <c r="N1154" s="440"/>
      <c r="O1154" s="440"/>
      <c r="P1154" s="440"/>
      <c r="Q1154" s="441"/>
      <c r="R1154" s="442"/>
      <c r="S1154" s="443"/>
      <c r="T1154" s="443"/>
      <c r="U1154" s="443"/>
      <c r="V1154" s="443"/>
      <c r="W1154" s="443"/>
      <c r="X1154" s="443"/>
      <c r="Y1154" s="443"/>
      <c r="Z1154" s="443"/>
      <c r="AA1154" s="443"/>
      <c r="AB1154" s="415"/>
      <c r="AC1154" s="416"/>
      <c r="AD1154" s="416"/>
      <c r="AE1154" s="416"/>
      <c r="AF1154" s="417"/>
      <c r="AG1154" s="415"/>
      <c r="AH1154" s="416"/>
      <c r="AI1154" s="416"/>
      <c r="AJ1154" s="416"/>
      <c r="AK1154" s="417"/>
      <c r="AL1154" s="415"/>
      <c r="AM1154" s="416"/>
      <c r="AN1154" s="416"/>
      <c r="AO1154" s="416"/>
      <c r="AP1154" s="417"/>
      <c r="AQ1154" s="415"/>
      <c r="AR1154" s="416"/>
      <c r="AS1154" s="416"/>
      <c r="AT1154" s="416"/>
      <c r="AU1154" s="417"/>
      <c r="AV1154" s="424">
        <f t="shared" si="101"/>
        <v>0</v>
      </c>
      <c r="AW1154" s="425"/>
      <c r="AX1154" s="425"/>
      <c r="AY1154" s="425"/>
      <c r="AZ1154" s="426"/>
      <c r="DC1154" s="222"/>
      <c r="DD1154" s="491">
        <f>ROUND(Setup!$AP$6*AB1154,0)</f>
        <v>0</v>
      </c>
      <c r="DE1154" s="492"/>
      <c r="DF1154" s="492"/>
      <c r="DG1154" s="492"/>
      <c r="DH1154" s="493"/>
      <c r="DI1154" s="491">
        <f>ROUND(Setup!$AP$6*AG1154,0)</f>
        <v>0</v>
      </c>
      <c r="DJ1154" s="492"/>
      <c r="DK1154" s="492"/>
      <c r="DL1154" s="492"/>
      <c r="DM1154" s="493"/>
      <c r="DN1154" s="491">
        <f>ROUND(Setup!$AP$6*AL1154,0)</f>
        <v>0</v>
      </c>
      <c r="DO1154" s="492"/>
      <c r="DP1154" s="492"/>
      <c r="DQ1154" s="492"/>
      <c r="DR1154" s="493"/>
      <c r="DS1154" s="491">
        <f>ROUND(Setup!$AP$6*AQ1154,0)</f>
        <v>0</v>
      </c>
      <c r="DT1154" s="492"/>
      <c r="DU1154" s="492"/>
      <c r="DV1154" s="492"/>
      <c r="DW1154" s="493"/>
      <c r="DX1154" s="490">
        <f t="shared" si="102"/>
        <v>0</v>
      </c>
      <c r="DY1154" s="314"/>
      <c r="DZ1154" s="314"/>
      <c r="EA1154" s="314"/>
      <c r="EB1154" s="326"/>
      <c r="EC1154" s="222"/>
    </row>
    <row r="1155" spans="2:133" ht="15" customHeight="1" x14ac:dyDescent="0.2">
      <c r="B1155" s="86" t="str">
        <f t="shared" si="98"/>
        <v/>
      </c>
      <c r="C1155" s="255"/>
      <c r="D1155" s="439"/>
      <c r="E1155" s="440"/>
      <c r="F1155" s="440"/>
      <c r="G1155" s="440"/>
      <c r="H1155" s="440"/>
      <c r="I1155" s="440"/>
      <c r="J1155" s="440"/>
      <c r="K1155" s="440"/>
      <c r="L1155" s="440"/>
      <c r="M1155" s="440"/>
      <c r="N1155" s="440"/>
      <c r="O1155" s="440"/>
      <c r="P1155" s="440"/>
      <c r="Q1155" s="441"/>
      <c r="R1155" s="442"/>
      <c r="S1155" s="443"/>
      <c r="T1155" s="443"/>
      <c r="U1155" s="443"/>
      <c r="V1155" s="443"/>
      <c r="W1155" s="443"/>
      <c r="X1155" s="443"/>
      <c r="Y1155" s="443"/>
      <c r="Z1155" s="443"/>
      <c r="AA1155" s="443"/>
      <c r="AB1155" s="415"/>
      <c r="AC1155" s="416"/>
      <c r="AD1155" s="416"/>
      <c r="AE1155" s="416"/>
      <c r="AF1155" s="417"/>
      <c r="AG1155" s="415"/>
      <c r="AH1155" s="416"/>
      <c r="AI1155" s="416"/>
      <c r="AJ1155" s="416"/>
      <c r="AK1155" s="417"/>
      <c r="AL1155" s="415"/>
      <c r="AM1155" s="416"/>
      <c r="AN1155" s="416"/>
      <c r="AO1155" s="416"/>
      <c r="AP1155" s="417"/>
      <c r="AQ1155" s="415"/>
      <c r="AR1155" s="416"/>
      <c r="AS1155" s="416"/>
      <c r="AT1155" s="416"/>
      <c r="AU1155" s="417"/>
      <c r="AV1155" s="424">
        <f t="shared" si="101"/>
        <v>0</v>
      </c>
      <c r="AW1155" s="425"/>
      <c r="AX1155" s="425"/>
      <c r="AY1155" s="425"/>
      <c r="AZ1155" s="426"/>
      <c r="DC1155" s="222"/>
      <c r="DD1155" s="491">
        <f>ROUND(Setup!$AP$6*AB1155,0)</f>
        <v>0</v>
      </c>
      <c r="DE1155" s="492"/>
      <c r="DF1155" s="492"/>
      <c r="DG1155" s="492"/>
      <c r="DH1155" s="493"/>
      <c r="DI1155" s="491">
        <f>ROUND(Setup!$AP$6*AG1155,0)</f>
        <v>0</v>
      </c>
      <c r="DJ1155" s="492"/>
      <c r="DK1155" s="492"/>
      <c r="DL1155" s="492"/>
      <c r="DM1155" s="493"/>
      <c r="DN1155" s="491">
        <f>ROUND(Setup!$AP$6*AL1155,0)</f>
        <v>0</v>
      </c>
      <c r="DO1155" s="492"/>
      <c r="DP1155" s="492"/>
      <c r="DQ1155" s="492"/>
      <c r="DR1155" s="493"/>
      <c r="DS1155" s="491">
        <f>ROUND(Setup!$AP$6*AQ1155,0)</f>
        <v>0</v>
      </c>
      <c r="DT1155" s="492"/>
      <c r="DU1155" s="492"/>
      <c r="DV1155" s="492"/>
      <c r="DW1155" s="493"/>
      <c r="DX1155" s="490">
        <f t="shared" si="102"/>
        <v>0</v>
      </c>
      <c r="DY1155" s="314"/>
      <c r="DZ1155" s="314"/>
      <c r="EA1155" s="314"/>
      <c r="EB1155" s="326"/>
      <c r="EC1155" s="222"/>
    </row>
    <row r="1156" spans="2:133" ht="15" customHeight="1" x14ac:dyDescent="0.2">
      <c r="B1156" s="86" t="str">
        <f t="shared" si="98"/>
        <v/>
      </c>
      <c r="C1156" s="255"/>
      <c r="D1156" s="439"/>
      <c r="E1156" s="440"/>
      <c r="F1156" s="440"/>
      <c r="G1156" s="440"/>
      <c r="H1156" s="440"/>
      <c r="I1156" s="440"/>
      <c r="J1156" s="440"/>
      <c r="K1156" s="440"/>
      <c r="L1156" s="440"/>
      <c r="M1156" s="440"/>
      <c r="N1156" s="440"/>
      <c r="O1156" s="440"/>
      <c r="P1156" s="440"/>
      <c r="Q1156" s="441"/>
      <c r="R1156" s="442"/>
      <c r="S1156" s="443"/>
      <c r="T1156" s="443"/>
      <c r="U1156" s="443"/>
      <c r="V1156" s="443"/>
      <c r="W1156" s="443"/>
      <c r="X1156" s="443"/>
      <c r="Y1156" s="443"/>
      <c r="Z1156" s="443"/>
      <c r="AA1156" s="443"/>
      <c r="AB1156" s="415"/>
      <c r="AC1156" s="416"/>
      <c r="AD1156" s="416"/>
      <c r="AE1156" s="416"/>
      <c r="AF1156" s="417"/>
      <c r="AG1156" s="415"/>
      <c r="AH1156" s="416"/>
      <c r="AI1156" s="416"/>
      <c r="AJ1156" s="416"/>
      <c r="AK1156" s="417"/>
      <c r="AL1156" s="415"/>
      <c r="AM1156" s="416"/>
      <c r="AN1156" s="416"/>
      <c r="AO1156" s="416"/>
      <c r="AP1156" s="417"/>
      <c r="AQ1156" s="415"/>
      <c r="AR1156" s="416"/>
      <c r="AS1156" s="416"/>
      <c r="AT1156" s="416"/>
      <c r="AU1156" s="417"/>
      <c r="AV1156" s="424">
        <f t="shared" si="101"/>
        <v>0</v>
      </c>
      <c r="AW1156" s="425"/>
      <c r="AX1156" s="425"/>
      <c r="AY1156" s="425"/>
      <c r="AZ1156" s="426"/>
      <c r="DC1156" s="222"/>
      <c r="DD1156" s="491">
        <f>ROUND(Setup!$AP$6*AB1156,0)</f>
        <v>0</v>
      </c>
      <c r="DE1156" s="492"/>
      <c r="DF1156" s="492"/>
      <c r="DG1156" s="492"/>
      <c r="DH1156" s="493"/>
      <c r="DI1156" s="491">
        <f>ROUND(Setup!$AP$6*AG1156,0)</f>
        <v>0</v>
      </c>
      <c r="DJ1156" s="492"/>
      <c r="DK1156" s="492"/>
      <c r="DL1156" s="492"/>
      <c r="DM1156" s="493"/>
      <c r="DN1156" s="491">
        <f>ROUND(Setup!$AP$6*AL1156,0)</f>
        <v>0</v>
      </c>
      <c r="DO1156" s="492"/>
      <c r="DP1156" s="492"/>
      <c r="DQ1156" s="492"/>
      <c r="DR1156" s="493"/>
      <c r="DS1156" s="491">
        <f>ROUND(Setup!$AP$6*AQ1156,0)</f>
        <v>0</v>
      </c>
      <c r="DT1156" s="492"/>
      <c r="DU1156" s="492"/>
      <c r="DV1156" s="492"/>
      <c r="DW1156" s="493"/>
      <c r="DX1156" s="490">
        <f t="shared" si="102"/>
        <v>0</v>
      </c>
      <c r="DY1156" s="314"/>
      <c r="DZ1156" s="314"/>
      <c r="EA1156" s="314"/>
      <c r="EB1156" s="326"/>
      <c r="EC1156" s="222"/>
    </row>
    <row r="1157" spans="2:133" ht="15" customHeight="1" x14ac:dyDescent="0.2">
      <c r="B1157" s="86" t="str">
        <f t="shared" si="98"/>
        <v/>
      </c>
      <c r="C1157" s="255"/>
      <c r="D1157" s="439"/>
      <c r="E1157" s="440"/>
      <c r="F1157" s="440"/>
      <c r="G1157" s="440"/>
      <c r="H1157" s="440"/>
      <c r="I1157" s="440"/>
      <c r="J1157" s="440"/>
      <c r="K1157" s="440"/>
      <c r="L1157" s="440"/>
      <c r="M1157" s="440"/>
      <c r="N1157" s="440"/>
      <c r="O1157" s="440"/>
      <c r="P1157" s="440"/>
      <c r="Q1157" s="441"/>
      <c r="R1157" s="442"/>
      <c r="S1157" s="443"/>
      <c r="T1157" s="443"/>
      <c r="U1157" s="443"/>
      <c r="V1157" s="443"/>
      <c r="W1157" s="443"/>
      <c r="X1157" s="443"/>
      <c r="Y1157" s="443"/>
      <c r="Z1157" s="443"/>
      <c r="AA1157" s="443"/>
      <c r="AB1157" s="415"/>
      <c r="AC1157" s="416"/>
      <c r="AD1157" s="416"/>
      <c r="AE1157" s="416"/>
      <c r="AF1157" s="417"/>
      <c r="AG1157" s="415"/>
      <c r="AH1157" s="416"/>
      <c r="AI1157" s="416"/>
      <c r="AJ1157" s="416"/>
      <c r="AK1157" s="417"/>
      <c r="AL1157" s="415"/>
      <c r="AM1157" s="416"/>
      <c r="AN1157" s="416"/>
      <c r="AO1157" s="416"/>
      <c r="AP1157" s="417"/>
      <c r="AQ1157" s="415"/>
      <c r="AR1157" s="416"/>
      <c r="AS1157" s="416"/>
      <c r="AT1157" s="416"/>
      <c r="AU1157" s="417"/>
      <c r="AV1157" s="424">
        <f t="shared" si="101"/>
        <v>0</v>
      </c>
      <c r="AW1157" s="425"/>
      <c r="AX1157" s="425"/>
      <c r="AY1157" s="425"/>
      <c r="AZ1157" s="426"/>
      <c r="DC1157" s="222"/>
      <c r="DD1157" s="491">
        <f>ROUND(Setup!$AP$6*AB1157,0)</f>
        <v>0</v>
      </c>
      <c r="DE1157" s="492"/>
      <c r="DF1157" s="492"/>
      <c r="DG1157" s="492"/>
      <c r="DH1157" s="493"/>
      <c r="DI1157" s="491">
        <f>ROUND(Setup!$AP$6*AG1157,0)</f>
        <v>0</v>
      </c>
      <c r="DJ1157" s="492"/>
      <c r="DK1157" s="492"/>
      <c r="DL1157" s="492"/>
      <c r="DM1157" s="493"/>
      <c r="DN1157" s="491">
        <f>ROUND(Setup!$AP$6*AL1157,0)</f>
        <v>0</v>
      </c>
      <c r="DO1157" s="492"/>
      <c r="DP1157" s="492"/>
      <c r="DQ1157" s="492"/>
      <c r="DR1157" s="493"/>
      <c r="DS1157" s="491">
        <f>ROUND(Setup!$AP$6*AQ1157,0)</f>
        <v>0</v>
      </c>
      <c r="DT1157" s="492"/>
      <c r="DU1157" s="492"/>
      <c r="DV1157" s="492"/>
      <c r="DW1157" s="493"/>
      <c r="DX1157" s="490">
        <f t="shared" si="102"/>
        <v>0</v>
      </c>
      <c r="DY1157" s="314"/>
      <c r="DZ1157" s="314"/>
      <c r="EA1157" s="314"/>
      <c r="EB1157" s="326"/>
      <c r="EC1157" s="222"/>
    </row>
    <row r="1158" spans="2:133" ht="15" customHeight="1" x14ac:dyDescent="0.2">
      <c r="B1158" s="86" t="str">
        <f t="shared" si="98"/>
        <v/>
      </c>
      <c r="C1158" s="255"/>
      <c r="D1158" s="439"/>
      <c r="E1158" s="440"/>
      <c r="F1158" s="440"/>
      <c r="G1158" s="440"/>
      <c r="H1158" s="440"/>
      <c r="I1158" s="440"/>
      <c r="J1158" s="440"/>
      <c r="K1158" s="440"/>
      <c r="L1158" s="440"/>
      <c r="M1158" s="440"/>
      <c r="N1158" s="440"/>
      <c r="O1158" s="440"/>
      <c r="P1158" s="440"/>
      <c r="Q1158" s="441"/>
      <c r="R1158" s="442"/>
      <c r="S1158" s="443"/>
      <c r="T1158" s="443"/>
      <c r="U1158" s="443"/>
      <c r="V1158" s="443"/>
      <c r="W1158" s="443"/>
      <c r="X1158" s="443"/>
      <c r="Y1158" s="443"/>
      <c r="Z1158" s="443"/>
      <c r="AA1158" s="443"/>
      <c r="AB1158" s="415"/>
      <c r="AC1158" s="416"/>
      <c r="AD1158" s="416"/>
      <c r="AE1158" s="416"/>
      <c r="AF1158" s="417"/>
      <c r="AG1158" s="415"/>
      <c r="AH1158" s="416"/>
      <c r="AI1158" s="416"/>
      <c r="AJ1158" s="416"/>
      <c r="AK1158" s="417"/>
      <c r="AL1158" s="415"/>
      <c r="AM1158" s="416"/>
      <c r="AN1158" s="416"/>
      <c r="AO1158" s="416"/>
      <c r="AP1158" s="417"/>
      <c r="AQ1158" s="415"/>
      <c r="AR1158" s="416"/>
      <c r="AS1158" s="416"/>
      <c r="AT1158" s="416"/>
      <c r="AU1158" s="417"/>
      <c r="AV1158" s="424">
        <f t="shared" si="101"/>
        <v>0</v>
      </c>
      <c r="AW1158" s="425"/>
      <c r="AX1158" s="425"/>
      <c r="AY1158" s="425"/>
      <c r="AZ1158" s="426"/>
      <c r="DC1158" s="222"/>
      <c r="DD1158" s="491">
        <f>ROUND(Setup!$AP$6*AB1158,0)</f>
        <v>0</v>
      </c>
      <c r="DE1158" s="492"/>
      <c r="DF1158" s="492"/>
      <c r="DG1158" s="492"/>
      <c r="DH1158" s="493"/>
      <c r="DI1158" s="491">
        <f>ROUND(Setup!$AP$6*AG1158,0)</f>
        <v>0</v>
      </c>
      <c r="DJ1158" s="492"/>
      <c r="DK1158" s="492"/>
      <c r="DL1158" s="492"/>
      <c r="DM1158" s="493"/>
      <c r="DN1158" s="491">
        <f>ROUND(Setup!$AP$6*AL1158,0)</f>
        <v>0</v>
      </c>
      <c r="DO1158" s="492"/>
      <c r="DP1158" s="492"/>
      <c r="DQ1158" s="492"/>
      <c r="DR1158" s="493"/>
      <c r="DS1158" s="491">
        <f>ROUND(Setup!$AP$6*AQ1158,0)</f>
        <v>0</v>
      </c>
      <c r="DT1158" s="492"/>
      <c r="DU1158" s="492"/>
      <c r="DV1158" s="492"/>
      <c r="DW1158" s="493"/>
      <c r="DX1158" s="490">
        <f t="shared" si="102"/>
        <v>0</v>
      </c>
      <c r="DY1158" s="314"/>
      <c r="DZ1158" s="314"/>
      <c r="EA1158" s="314"/>
      <c r="EB1158" s="326"/>
      <c r="EC1158" s="222"/>
    </row>
    <row r="1159" spans="2:133" ht="15" customHeight="1" x14ac:dyDescent="0.2">
      <c r="B1159" s="86" t="str">
        <f t="shared" si="98"/>
        <v/>
      </c>
      <c r="C1159" s="255"/>
      <c r="D1159" s="439"/>
      <c r="E1159" s="440"/>
      <c r="F1159" s="440"/>
      <c r="G1159" s="440"/>
      <c r="H1159" s="440"/>
      <c r="I1159" s="440"/>
      <c r="J1159" s="440"/>
      <c r="K1159" s="440"/>
      <c r="L1159" s="440"/>
      <c r="M1159" s="440"/>
      <c r="N1159" s="440"/>
      <c r="O1159" s="440"/>
      <c r="P1159" s="440"/>
      <c r="Q1159" s="441"/>
      <c r="R1159" s="442"/>
      <c r="S1159" s="443"/>
      <c r="T1159" s="443"/>
      <c r="U1159" s="443"/>
      <c r="V1159" s="443"/>
      <c r="W1159" s="443"/>
      <c r="X1159" s="443"/>
      <c r="Y1159" s="443"/>
      <c r="Z1159" s="443"/>
      <c r="AA1159" s="443"/>
      <c r="AB1159" s="415"/>
      <c r="AC1159" s="416"/>
      <c r="AD1159" s="416"/>
      <c r="AE1159" s="416"/>
      <c r="AF1159" s="417"/>
      <c r="AG1159" s="415"/>
      <c r="AH1159" s="416"/>
      <c r="AI1159" s="416"/>
      <c r="AJ1159" s="416"/>
      <c r="AK1159" s="417"/>
      <c r="AL1159" s="415"/>
      <c r="AM1159" s="416"/>
      <c r="AN1159" s="416"/>
      <c r="AO1159" s="416"/>
      <c r="AP1159" s="417"/>
      <c r="AQ1159" s="415"/>
      <c r="AR1159" s="416"/>
      <c r="AS1159" s="416"/>
      <c r="AT1159" s="416"/>
      <c r="AU1159" s="417"/>
      <c r="AV1159" s="424">
        <f t="shared" si="101"/>
        <v>0</v>
      </c>
      <c r="AW1159" s="425"/>
      <c r="AX1159" s="425"/>
      <c r="AY1159" s="425"/>
      <c r="AZ1159" s="426"/>
      <c r="DC1159" s="222"/>
      <c r="DD1159" s="491">
        <f>ROUND(Setup!$AP$6*AB1159,0)</f>
        <v>0</v>
      </c>
      <c r="DE1159" s="492"/>
      <c r="DF1159" s="492"/>
      <c r="DG1159" s="492"/>
      <c r="DH1159" s="493"/>
      <c r="DI1159" s="491">
        <f>ROUND(Setup!$AP$6*AG1159,0)</f>
        <v>0</v>
      </c>
      <c r="DJ1159" s="492"/>
      <c r="DK1159" s="492"/>
      <c r="DL1159" s="492"/>
      <c r="DM1159" s="493"/>
      <c r="DN1159" s="491">
        <f>ROUND(Setup!$AP$6*AL1159,0)</f>
        <v>0</v>
      </c>
      <c r="DO1159" s="492"/>
      <c r="DP1159" s="492"/>
      <c r="DQ1159" s="492"/>
      <c r="DR1159" s="493"/>
      <c r="DS1159" s="491">
        <f>ROUND(Setup!$AP$6*AQ1159,0)</f>
        <v>0</v>
      </c>
      <c r="DT1159" s="492"/>
      <c r="DU1159" s="492"/>
      <c r="DV1159" s="492"/>
      <c r="DW1159" s="493"/>
      <c r="DX1159" s="490">
        <f t="shared" si="102"/>
        <v>0</v>
      </c>
      <c r="DY1159" s="314"/>
      <c r="DZ1159" s="314"/>
      <c r="EA1159" s="314"/>
      <c r="EB1159" s="326"/>
      <c r="EC1159" s="222"/>
    </row>
    <row r="1160" spans="2:133" ht="15" customHeight="1" x14ac:dyDescent="0.2">
      <c r="B1160" s="86" t="str">
        <f t="shared" si="98"/>
        <v/>
      </c>
      <c r="C1160" s="255"/>
      <c r="D1160" s="439"/>
      <c r="E1160" s="440"/>
      <c r="F1160" s="440"/>
      <c r="G1160" s="440"/>
      <c r="H1160" s="440"/>
      <c r="I1160" s="440"/>
      <c r="J1160" s="440"/>
      <c r="K1160" s="440"/>
      <c r="L1160" s="440"/>
      <c r="M1160" s="440"/>
      <c r="N1160" s="440"/>
      <c r="O1160" s="440"/>
      <c r="P1160" s="440"/>
      <c r="Q1160" s="441"/>
      <c r="R1160" s="442"/>
      <c r="S1160" s="443"/>
      <c r="T1160" s="443"/>
      <c r="U1160" s="443"/>
      <c r="V1160" s="443"/>
      <c r="W1160" s="443"/>
      <c r="X1160" s="443"/>
      <c r="Y1160" s="443"/>
      <c r="Z1160" s="443"/>
      <c r="AA1160" s="443"/>
      <c r="AB1160" s="415"/>
      <c r="AC1160" s="416"/>
      <c r="AD1160" s="416"/>
      <c r="AE1160" s="416"/>
      <c r="AF1160" s="417"/>
      <c r="AG1160" s="415"/>
      <c r="AH1160" s="416"/>
      <c r="AI1160" s="416"/>
      <c r="AJ1160" s="416"/>
      <c r="AK1160" s="417"/>
      <c r="AL1160" s="415"/>
      <c r="AM1160" s="416"/>
      <c r="AN1160" s="416"/>
      <c r="AO1160" s="416"/>
      <c r="AP1160" s="417"/>
      <c r="AQ1160" s="415"/>
      <c r="AR1160" s="416"/>
      <c r="AS1160" s="416"/>
      <c r="AT1160" s="416"/>
      <c r="AU1160" s="417"/>
      <c r="AV1160" s="424">
        <f t="shared" si="101"/>
        <v>0</v>
      </c>
      <c r="AW1160" s="425"/>
      <c r="AX1160" s="425"/>
      <c r="AY1160" s="425"/>
      <c r="AZ1160" s="426"/>
      <c r="DC1160" s="222"/>
      <c r="DD1160" s="491">
        <f>ROUND(Setup!$AP$6*AB1160,0)</f>
        <v>0</v>
      </c>
      <c r="DE1160" s="492"/>
      <c r="DF1160" s="492"/>
      <c r="DG1160" s="492"/>
      <c r="DH1160" s="493"/>
      <c r="DI1160" s="491">
        <f>ROUND(Setup!$AP$6*AG1160,0)</f>
        <v>0</v>
      </c>
      <c r="DJ1160" s="492"/>
      <c r="DK1160" s="492"/>
      <c r="DL1160" s="492"/>
      <c r="DM1160" s="493"/>
      <c r="DN1160" s="491">
        <f>ROUND(Setup!$AP$6*AL1160,0)</f>
        <v>0</v>
      </c>
      <c r="DO1160" s="492"/>
      <c r="DP1160" s="492"/>
      <c r="DQ1160" s="492"/>
      <c r="DR1160" s="493"/>
      <c r="DS1160" s="491">
        <f>ROUND(Setup!$AP$6*AQ1160,0)</f>
        <v>0</v>
      </c>
      <c r="DT1160" s="492"/>
      <c r="DU1160" s="492"/>
      <c r="DV1160" s="492"/>
      <c r="DW1160" s="493"/>
      <c r="DX1160" s="490">
        <f t="shared" si="102"/>
        <v>0</v>
      </c>
      <c r="DY1160" s="314"/>
      <c r="DZ1160" s="314"/>
      <c r="EA1160" s="314"/>
      <c r="EB1160" s="326"/>
      <c r="EC1160" s="222"/>
    </row>
    <row r="1161" spans="2:133" ht="15" customHeight="1" x14ac:dyDescent="0.2">
      <c r="B1161" s="86" t="str">
        <f t="shared" si="98"/>
        <v/>
      </c>
      <c r="C1161" s="255"/>
      <c r="D1161" s="439"/>
      <c r="E1161" s="440"/>
      <c r="F1161" s="440"/>
      <c r="G1161" s="440"/>
      <c r="H1161" s="440"/>
      <c r="I1161" s="440"/>
      <c r="J1161" s="440"/>
      <c r="K1161" s="440"/>
      <c r="L1161" s="440"/>
      <c r="M1161" s="440"/>
      <c r="N1161" s="440"/>
      <c r="O1161" s="440"/>
      <c r="P1161" s="440"/>
      <c r="Q1161" s="441"/>
      <c r="R1161" s="442"/>
      <c r="S1161" s="443"/>
      <c r="T1161" s="443"/>
      <c r="U1161" s="443"/>
      <c r="V1161" s="443"/>
      <c r="W1161" s="443"/>
      <c r="X1161" s="443"/>
      <c r="Y1161" s="443"/>
      <c r="Z1161" s="443"/>
      <c r="AA1161" s="443"/>
      <c r="AB1161" s="415"/>
      <c r="AC1161" s="416"/>
      <c r="AD1161" s="416"/>
      <c r="AE1161" s="416"/>
      <c r="AF1161" s="417"/>
      <c r="AG1161" s="415"/>
      <c r="AH1161" s="416"/>
      <c r="AI1161" s="416"/>
      <c r="AJ1161" s="416"/>
      <c r="AK1161" s="417"/>
      <c r="AL1161" s="415"/>
      <c r="AM1161" s="416"/>
      <c r="AN1161" s="416"/>
      <c r="AO1161" s="416"/>
      <c r="AP1161" s="417"/>
      <c r="AQ1161" s="415"/>
      <c r="AR1161" s="416"/>
      <c r="AS1161" s="416"/>
      <c r="AT1161" s="416"/>
      <c r="AU1161" s="417"/>
      <c r="AV1161" s="424">
        <f t="shared" si="101"/>
        <v>0</v>
      </c>
      <c r="AW1161" s="425"/>
      <c r="AX1161" s="425"/>
      <c r="AY1161" s="425"/>
      <c r="AZ1161" s="426"/>
      <c r="DC1161" s="222"/>
      <c r="DD1161" s="491">
        <f>ROUND(Setup!$AP$6*AB1161,0)</f>
        <v>0</v>
      </c>
      <c r="DE1161" s="492"/>
      <c r="DF1161" s="492"/>
      <c r="DG1161" s="492"/>
      <c r="DH1161" s="493"/>
      <c r="DI1161" s="491">
        <f>ROUND(Setup!$AP$6*AG1161,0)</f>
        <v>0</v>
      </c>
      <c r="DJ1161" s="492"/>
      <c r="DK1161" s="492"/>
      <c r="DL1161" s="492"/>
      <c r="DM1161" s="493"/>
      <c r="DN1161" s="491">
        <f>ROUND(Setup!$AP$6*AL1161,0)</f>
        <v>0</v>
      </c>
      <c r="DO1161" s="492"/>
      <c r="DP1161" s="492"/>
      <c r="DQ1161" s="492"/>
      <c r="DR1161" s="493"/>
      <c r="DS1161" s="491">
        <f>ROUND(Setup!$AP$6*AQ1161,0)</f>
        <v>0</v>
      </c>
      <c r="DT1161" s="492"/>
      <c r="DU1161" s="492"/>
      <c r="DV1161" s="492"/>
      <c r="DW1161" s="493"/>
      <c r="DX1161" s="490">
        <f t="shared" si="102"/>
        <v>0</v>
      </c>
      <c r="DY1161" s="314"/>
      <c r="DZ1161" s="314"/>
      <c r="EA1161" s="314"/>
      <c r="EB1161" s="326"/>
      <c r="EC1161" s="222"/>
    </row>
    <row r="1162" spans="2:133" ht="15" customHeight="1" x14ac:dyDescent="0.2">
      <c r="B1162" s="86" t="str">
        <f t="shared" si="98"/>
        <v/>
      </c>
      <c r="C1162" s="255"/>
      <c r="D1162" s="439"/>
      <c r="E1162" s="440"/>
      <c r="F1162" s="440"/>
      <c r="G1162" s="440"/>
      <c r="H1162" s="440"/>
      <c r="I1162" s="440"/>
      <c r="J1162" s="440"/>
      <c r="K1162" s="440"/>
      <c r="L1162" s="440"/>
      <c r="M1162" s="440"/>
      <c r="N1162" s="440"/>
      <c r="O1162" s="440"/>
      <c r="P1162" s="440"/>
      <c r="Q1162" s="441"/>
      <c r="R1162" s="442"/>
      <c r="S1162" s="443"/>
      <c r="T1162" s="443"/>
      <c r="U1162" s="443"/>
      <c r="V1162" s="443"/>
      <c r="W1162" s="443"/>
      <c r="X1162" s="443"/>
      <c r="Y1162" s="443"/>
      <c r="Z1162" s="443"/>
      <c r="AA1162" s="443"/>
      <c r="AB1162" s="415"/>
      <c r="AC1162" s="416"/>
      <c r="AD1162" s="416"/>
      <c r="AE1162" s="416"/>
      <c r="AF1162" s="417"/>
      <c r="AG1162" s="415"/>
      <c r="AH1162" s="416"/>
      <c r="AI1162" s="416"/>
      <c r="AJ1162" s="416"/>
      <c r="AK1162" s="417"/>
      <c r="AL1162" s="415"/>
      <c r="AM1162" s="416"/>
      <c r="AN1162" s="416"/>
      <c r="AO1162" s="416"/>
      <c r="AP1162" s="417"/>
      <c r="AQ1162" s="415"/>
      <c r="AR1162" s="416"/>
      <c r="AS1162" s="416"/>
      <c r="AT1162" s="416"/>
      <c r="AU1162" s="417"/>
      <c r="AV1162" s="424">
        <f t="shared" si="101"/>
        <v>0</v>
      </c>
      <c r="AW1162" s="425"/>
      <c r="AX1162" s="425"/>
      <c r="AY1162" s="425"/>
      <c r="AZ1162" s="426"/>
      <c r="DC1162" s="222"/>
      <c r="DD1162" s="491">
        <f>ROUND(Setup!$AP$6*AB1162,0)</f>
        <v>0</v>
      </c>
      <c r="DE1162" s="492"/>
      <c r="DF1162" s="492"/>
      <c r="DG1162" s="492"/>
      <c r="DH1162" s="493"/>
      <c r="DI1162" s="491">
        <f>ROUND(Setup!$AP$6*AG1162,0)</f>
        <v>0</v>
      </c>
      <c r="DJ1162" s="492"/>
      <c r="DK1162" s="492"/>
      <c r="DL1162" s="492"/>
      <c r="DM1162" s="493"/>
      <c r="DN1162" s="491">
        <f>ROUND(Setup!$AP$6*AL1162,0)</f>
        <v>0</v>
      </c>
      <c r="DO1162" s="492"/>
      <c r="DP1162" s="492"/>
      <c r="DQ1162" s="492"/>
      <c r="DR1162" s="493"/>
      <c r="DS1162" s="491">
        <f>ROUND(Setup!$AP$6*AQ1162,0)</f>
        <v>0</v>
      </c>
      <c r="DT1162" s="492"/>
      <c r="DU1162" s="492"/>
      <c r="DV1162" s="492"/>
      <c r="DW1162" s="493"/>
      <c r="DX1162" s="490">
        <f t="shared" si="102"/>
        <v>0</v>
      </c>
      <c r="DY1162" s="314"/>
      <c r="DZ1162" s="314"/>
      <c r="EA1162" s="314"/>
      <c r="EB1162" s="326"/>
      <c r="EC1162" s="222"/>
    </row>
    <row r="1163" spans="2:133" ht="15" customHeight="1" x14ac:dyDescent="0.2">
      <c r="B1163" s="86" t="str">
        <f t="shared" si="98"/>
        <v/>
      </c>
      <c r="C1163" s="255"/>
      <c r="D1163" s="439"/>
      <c r="E1163" s="440"/>
      <c r="F1163" s="440"/>
      <c r="G1163" s="440"/>
      <c r="H1163" s="440"/>
      <c r="I1163" s="440"/>
      <c r="J1163" s="440"/>
      <c r="K1163" s="440"/>
      <c r="L1163" s="440"/>
      <c r="M1163" s="440"/>
      <c r="N1163" s="440"/>
      <c r="O1163" s="440"/>
      <c r="P1163" s="440"/>
      <c r="Q1163" s="441"/>
      <c r="R1163" s="442"/>
      <c r="S1163" s="443"/>
      <c r="T1163" s="443"/>
      <c r="U1163" s="443"/>
      <c r="V1163" s="443"/>
      <c r="W1163" s="443"/>
      <c r="X1163" s="443"/>
      <c r="Y1163" s="443"/>
      <c r="Z1163" s="443"/>
      <c r="AA1163" s="443"/>
      <c r="AB1163" s="415"/>
      <c r="AC1163" s="416"/>
      <c r="AD1163" s="416"/>
      <c r="AE1163" s="416"/>
      <c r="AF1163" s="417"/>
      <c r="AG1163" s="415"/>
      <c r="AH1163" s="416"/>
      <c r="AI1163" s="416"/>
      <c r="AJ1163" s="416"/>
      <c r="AK1163" s="417"/>
      <c r="AL1163" s="415"/>
      <c r="AM1163" s="416"/>
      <c r="AN1163" s="416"/>
      <c r="AO1163" s="416"/>
      <c r="AP1163" s="417"/>
      <c r="AQ1163" s="415"/>
      <c r="AR1163" s="416"/>
      <c r="AS1163" s="416"/>
      <c r="AT1163" s="416"/>
      <c r="AU1163" s="417"/>
      <c r="AV1163" s="424">
        <f t="shared" si="101"/>
        <v>0</v>
      </c>
      <c r="AW1163" s="425"/>
      <c r="AX1163" s="425"/>
      <c r="AY1163" s="425"/>
      <c r="AZ1163" s="426"/>
      <c r="DC1163" s="222"/>
      <c r="DD1163" s="491">
        <f>ROUND(Setup!$AP$6*AB1163,0)</f>
        <v>0</v>
      </c>
      <c r="DE1163" s="492"/>
      <c r="DF1163" s="492"/>
      <c r="DG1163" s="492"/>
      <c r="DH1163" s="493"/>
      <c r="DI1163" s="491">
        <f>ROUND(Setup!$AP$6*AG1163,0)</f>
        <v>0</v>
      </c>
      <c r="DJ1163" s="492"/>
      <c r="DK1163" s="492"/>
      <c r="DL1163" s="492"/>
      <c r="DM1163" s="493"/>
      <c r="DN1163" s="491">
        <f>ROUND(Setup!$AP$6*AL1163,0)</f>
        <v>0</v>
      </c>
      <c r="DO1163" s="492"/>
      <c r="DP1163" s="492"/>
      <c r="DQ1163" s="492"/>
      <c r="DR1163" s="493"/>
      <c r="DS1163" s="491">
        <f>ROUND(Setup!$AP$6*AQ1163,0)</f>
        <v>0</v>
      </c>
      <c r="DT1163" s="492"/>
      <c r="DU1163" s="492"/>
      <c r="DV1163" s="492"/>
      <c r="DW1163" s="493"/>
      <c r="DX1163" s="490">
        <f t="shared" si="102"/>
        <v>0</v>
      </c>
      <c r="DY1163" s="314"/>
      <c r="DZ1163" s="314"/>
      <c r="EA1163" s="314"/>
      <c r="EB1163" s="326"/>
      <c r="EC1163" s="222"/>
    </row>
    <row r="1164" spans="2:133" ht="15" customHeight="1" x14ac:dyDescent="0.2">
      <c r="B1164" s="86" t="str">
        <f t="shared" si="98"/>
        <v/>
      </c>
      <c r="C1164" s="255"/>
      <c r="D1164" s="439"/>
      <c r="E1164" s="440"/>
      <c r="F1164" s="440"/>
      <c r="G1164" s="440"/>
      <c r="H1164" s="440"/>
      <c r="I1164" s="440"/>
      <c r="J1164" s="440"/>
      <c r="K1164" s="440"/>
      <c r="L1164" s="440"/>
      <c r="M1164" s="440"/>
      <c r="N1164" s="440"/>
      <c r="O1164" s="440"/>
      <c r="P1164" s="440"/>
      <c r="Q1164" s="441"/>
      <c r="R1164" s="442"/>
      <c r="S1164" s="443"/>
      <c r="T1164" s="443"/>
      <c r="U1164" s="443"/>
      <c r="V1164" s="443"/>
      <c r="W1164" s="443"/>
      <c r="X1164" s="443"/>
      <c r="Y1164" s="443"/>
      <c r="Z1164" s="443"/>
      <c r="AA1164" s="443"/>
      <c r="AB1164" s="415"/>
      <c r="AC1164" s="416"/>
      <c r="AD1164" s="416"/>
      <c r="AE1164" s="416"/>
      <c r="AF1164" s="417"/>
      <c r="AG1164" s="415"/>
      <c r="AH1164" s="416"/>
      <c r="AI1164" s="416"/>
      <c r="AJ1164" s="416"/>
      <c r="AK1164" s="417"/>
      <c r="AL1164" s="415"/>
      <c r="AM1164" s="416"/>
      <c r="AN1164" s="416"/>
      <c r="AO1164" s="416"/>
      <c r="AP1164" s="417"/>
      <c r="AQ1164" s="415"/>
      <c r="AR1164" s="416"/>
      <c r="AS1164" s="416"/>
      <c r="AT1164" s="416"/>
      <c r="AU1164" s="417"/>
      <c r="AV1164" s="424">
        <f t="shared" si="101"/>
        <v>0</v>
      </c>
      <c r="AW1164" s="425"/>
      <c r="AX1164" s="425"/>
      <c r="AY1164" s="425"/>
      <c r="AZ1164" s="426"/>
      <c r="DC1164" s="222"/>
      <c r="DD1164" s="491">
        <f>ROUND(Setup!$AP$6*AB1164,0)</f>
        <v>0</v>
      </c>
      <c r="DE1164" s="492"/>
      <c r="DF1164" s="492"/>
      <c r="DG1164" s="492"/>
      <c r="DH1164" s="493"/>
      <c r="DI1164" s="491">
        <f>ROUND(Setup!$AP$6*AG1164,0)</f>
        <v>0</v>
      </c>
      <c r="DJ1164" s="492"/>
      <c r="DK1164" s="492"/>
      <c r="DL1164" s="492"/>
      <c r="DM1164" s="493"/>
      <c r="DN1164" s="491">
        <f>ROUND(Setup!$AP$6*AL1164,0)</f>
        <v>0</v>
      </c>
      <c r="DO1164" s="492"/>
      <c r="DP1164" s="492"/>
      <c r="DQ1164" s="492"/>
      <c r="DR1164" s="493"/>
      <c r="DS1164" s="491">
        <f>ROUND(Setup!$AP$6*AQ1164,0)</f>
        <v>0</v>
      </c>
      <c r="DT1164" s="492"/>
      <c r="DU1164" s="492"/>
      <c r="DV1164" s="492"/>
      <c r="DW1164" s="493"/>
      <c r="DX1164" s="490">
        <f t="shared" si="102"/>
        <v>0</v>
      </c>
      <c r="DY1164" s="314"/>
      <c r="DZ1164" s="314"/>
      <c r="EA1164" s="314"/>
      <c r="EB1164" s="326"/>
      <c r="EC1164" s="222"/>
    </row>
    <row r="1165" spans="2:133" ht="15" customHeight="1" x14ac:dyDescent="0.2">
      <c r="B1165" s="86" t="str">
        <f t="shared" si="98"/>
        <v/>
      </c>
      <c r="C1165" s="255"/>
      <c r="D1165" s="439"/>
      <c r="E1165" s="440"/>
      <c r="F1165" s="440"/>
      <c r="G1165" s="440"/>
      <c r="H1165" s="440"/>
      <c r="I1165" s="440"/>
      <c r="J1165" s="440"/>
      <c r="K1165" s="440"/>
      <c r="L1165" s="440"/>
      <c r="M1165" s="440"/>
      <c r="N1165" s="440"/>
      <c r="O1165" s="440"/>
      <c r="P1165" s="440"/>
      <c r="Q1165" s="441"/>
      <c r="R1165" s="442"/>
      <c r="S1165" s="443"/>
      <c r="T1165" s="443"/>
      <c r="U1165" s="443"/>
      <c r="V1165" s="443"/>
      <c r="W1165" s="443"/>
      <c r="X1165" s="443"/>
      <c r="Y1165" s="443"/>
      <c r="Z1165" s="443"/>
      <c r="AA1165" s="443"/>
      <c r="AB1165" s="415"/>
      <c r="AC1165" s="416"/>
      <c r="AD1165" s="416"/>
      <c r="AE1165" s="416"/>
      <c r="AF1165" s="417"/>
      <c r="AG1165" s="415"/>
      <c r="AH1165" s="416"/>
      <c r="AI1165" s="416"/>
      <c r="AJ1165" s="416"/>
      <c r="AK1165" s="417"/>
      <c r="AL1165" s="415"/>
      <c r="AM1165" s="416"/>
      <c r="AN1165" s="416"/>
      <c r="AO1165" s="416"/>
      <c r="AP1165" s="417"/>
      <c r="AQ1165" s="415"/>
      <c r="AR1165" s="416"/>
      <c r="AS1165" s="416"/>
      <c r="AT1165" s="416"/>
      <c r="AU1165" s="417"/>
      <c r="AV1165" s="424">
        <f t="shared" si="101"/>
        <v>0</v>
      </c>
      <c r="AW1165" s="425"/>
      <c r="AX1165" s="425"/>
      <c r="AY1165" s="425"/>
      <c r="AZ1165" s="426"/>
      <c r="DC1165" s="222"/>
      <c r="DD1165" s="491">
        <f>ROUND(Setup!$AP$6*AB1165,0)</f>
        <v>0</v>
      </c>
      <c r="DE1165" s="492"/>
      <c r="DF1165" s="492"/>
      <c r="DG1165" s="492"/>
      <c r="DH1165" s="493"/>
      <c r="DI1165" s="491">
        <f>ROUND(Setup!$AP$6*AG1165,0)</f>
        <v>0</v>
      </c>
      <c r="DJ1165" s="492"/>
      <c r="DK1165" s="492"/>
      <c r="DL1165" s="492"/>
      <c r="DM1165" s="493"/>
      <c r="DN1165" s="491">
        <f>ROUND(Setup!$AP$6*AL1165,0)</f>
        <v>0</v>
      </c>
      <c r="DO1165" s="492"/>
      <c r="DP1165" s="492"/>
      <c r="DQ1165" s="492"/>
      <c r="DR1165" s="493"/>
      <c r="DS1165" s="491">
        <f>ROUND(Setup!$AP$6*AQ1165,0)</f>
        <v>0</v>
      </c>
      <c r="DT1165" s="492"/>
      <c r="DU1165" s="492"/>
      <c r="DV1165" s="492"/>
      <c r="DW1165" s="493"/>
      <c r="DX1165" s="490">
        <f t="shared" si="102"/>
        <v>0</v>
      </c>
      <c r="DY1165" s="314"/>
      <c r="DZ1165" s="314"/>
      <c r="EA1165" s="314"/>
      <c r="EB1165" s="326"/>
      <c r="EC1165" s="222"/>
    </row>
    <row r="1166" spans="2:133" ht="15" customHeight="1" x14ac:dyDescent="0.2">
      <c r="B1166" s="86" t="str">
        <f t="shared" si="98"/>
        <v/>
      </c>
      <c r="C1166" s="255"/>
      <c r="D1166" s="439"/>
      <c r="E1166" s="440"/>
      <c r="F1166" s="440"/>
      <c r="G1166" s="440"/>
      <c r="H1166" s="440"/>
      <c r="I1166" s="440"/>
      <c r="J1166" s="440"/>
      <c r="K1166" s="440"/>
      <c r="L1166" s="440"/>
      <c r="M1166" s="440"/>
      <c r="N1166" s="440"/>
      <c r="O1166" s="440"/>
      <c r="P1166" s="440"/>
      <c r="Q1166" s="441"/>
      <c r="R1166" s="442"/>
      <c r="S1166" s="443"/>
      <c r="T1166" s="443"/>
      <c r="U1166" s="443"/>
      <c r="V1166" s="443"/>
      <c r="W1166" s="443"/>
      <c r="X1166" s="443"/>
      <c r="Y1166" s="443"/>
      <c r="Z1166" s="443"/>
      <c r="AA1166" s="443"/>
      <c r="AB1166" s="415"/>
      <c r="AC1166" s="416"/>
      <c r="AD1166" s="416"/>
      <c r="AE1166" s="416"/>
      <c r="AF1166" s="417"/>
      <c r="AG1166" s="415"/>
      <c r="AH1166" s="416"/>
      <c r="AI1166" s="416"/>
      <c r="AJ1166" s="416"/>
      <c r="AK1166" s="417"/>
      <c r="AL1166" s="415"/>
      <c r="AM1166" s="416"/>
      <c r="AN1166" s="416"/>
      <c r="AO1166" s="416"/>
      <c r="AP1166" s="417"/>
      <c r="AQ1166" s="415"/>
      <c r="AR1166" s="416"/>
      <c r="AS1166" s="416"/>
      <c r="AT1166" s="416"/>
      <c r="AU1166" s="417"/>
      <c r="AV1166" s="424">
        <f t="shared" si="101"/>
        <v>0</v>
      </c>
      <c r="AW1166" s="425"/>
      <c r="AX1166" s="425"/>
      <c r="AY1166" s="425"/>
      <c r="AZ1166" s="426"/>
      <c r="DC1166" s="222"/>
      <c r="DD1166" s="491">
        <f>ROUND(Setup!$AP$6*AB1166,0)</f>
        <v>0</v>
      </c>
      <c r="DE1166" s="492"/>
      <c r="DF1166" s="492"/>
      <c r="DG1166" s="492"/>
      <c r="DH1166" s="493"/>
      <c r="DI1166" s="491">
        <f>ROUND(Setup!$AP$6*AG1166,0)</f>
        <v>0</v>
      </c>
      <c r="DJ1166" s="492"/>
      <c r="DK1166" s="492"/>
      <c r="DL1166" s="492"/>
      <c r="DM1166" s="493"/>
      <c r="DN1166" s="491">
        <f>ROUND(Setup!$AP$6*AL1166,0)</f>
        <v>0</v>
      </c>
      <c r="DO1166" s="492"/>
      <c r="DP1166" s="492"/>
      <c r="DQ1166" s="492"/>
      <c r="DR1166" s="493"/>
      <c r="DS1166" s="491">
        <f>ROUND(Setup!$AP$6*AQ1166,0)</f>
        <v>0</v>
      </c>
      <c r="DT1166" s="492"/>
      <c r="DU1166" s="492"/>
      <c r="DV1166" s="492"/>
      <c r="DW1166" s="493"/>
      <c r="DX1166" s="490">
        <f t="shared" si="102"/>
        <v>0</v>
      </c>
      <c r="DY1166" s="314"/>
      <c r="DZ1166" s="314"/>
      <c r="EA1166" s="314"/>
      <c r="EB1166" s="326"/>
      <c r="EC1166" s="222"/>
    </row>
    <row r="1167" spans="2:133" ht="15" customHeight="1" x14ac:dyDescent="0.2">
      <c r="B1167" s="86" t="str">
        <f t="shared" si="98"/>
        <v/>
      </c>
      <c r="C1167" s="255"/>
      <c r="D1167" s="439"/>
      <c r="E1167" s="440"/>
      <c r="F1167" s="440"/>
      <c r="G1167" s="440"/>
      <c r="H1167" s="440"/>
      <c r="I1167" s="440"/>
      <c r="J1167" s="440"/>
      <c r="K1167" s="440"/>
      <c r="L1167" s="440"/>
      <c r="M1167" s="440"/>
      <c r="N1167" s="440"/>
      <c r="O1167" s="440"/>
      <c r="P1167" s="440"/>
      <c r="Q1167" s="441"/>
      <c r="R1167" s="442"/>
      <c r="S1167" s="443"/>
      <c r="T1167" s="443"/>
      <c r="U1167" s="443"/>
      <c r="V1167" s="443"/>
      <c r="W1167" s="443"/>
      <c r="X1167" s="443"/>
      <c r="Y1167" s="443"/>
      <c r="Z1167" s="443"/>
      <c r="AA1167" s="443"/>
      <c r="AB1167" s="415"/>
      <c r="AC1167" s="416"/>
      <c r="AD1167" s="416"/>
      <c r="AE1167" s="416"/>
      <c r="AF1167" s="417"/>
      <c r="AG1167" s="415"/>
      <c r="AH1167" s="416"/>
      <c r="AI1167" s="416"/>
      <c r="AJ1167" s="416"/>
      <c r="AK1167" s="417"/>
      <c r="AL1167" s="415"/>
      <c r="AM1167" s="416"/>
      <c r="AN1167" s="416"/>
      <c r="AO1167" s="416"/>
      <c r="AP1167" s="417"/>
      <c r="AQ1167" s="415"/>
      <c r="AR1167" s="416"/>
      <c r="AS1167" s="416"/>
      <c r="AT1167" s="416"/>
      <c r="AU1167" s="417"/>
      <c r="AV1167" s="424">
        <f t="shared" si="101"/>
        <v>0</v>
      </c>
      <c r="AW1167" s="425"/>
      <c r="AX1167" s="425"/>
      <c r="AY1167" s="425"/>
      <c r="AZ1167" s="426"/>
      <c r="DC1167" s="222"/>
      <c r="DD1167" s="491">
        <f>ROUND(Setup!$AP$6*AB1167,0)</f>
        <v>0</v>
      </c>
      <c r="DE1167" s="492"/>
      <c r="DF1167" s="492"/>
      <c r="DG1167" s="492"/>
      <c r="DH1167" s="493"/>
      <c r="DI1167" s="491">
        <f>ROUND(Setup!$AP$6*AG1167,0)</f>
        <v>0</v>
      </c>
      <c r="DJ1167" s="492"/>
      <c r="DK1167" s="492"/>
      <c r="DL1167" s="492"/>
      <c r="DM1167" s="493"/>
      <c r="DN1167" s="491">
        <f>ROUND(Setup!$AP$6*AL1167,0)</f>
        <v>0</v>
      </c>
      <c r="DO1167" s="492"/>
      <c r="DP1167" s="492"/>
      <c r="DQ1167" s="492"/>
      <c r="DR1167" s="493"/>
      <c r="DS1167" s="491">
        <f>ROUND(Setup!$AP$6*AQ1167,0)</f>
        <v>0</v>
      </c>
      <c r="DT1167" s="492"/>
      <c r="DU1167" s="492"/>
      <c r="DV1167" s="492"/>
      <c r="DW1167" s="493"/>
      <c r="DX1167" s="490">
        <f t="shared" si="102"/>
        <v>0</v>
      </c>
      <c r="DY1167" s="314"/>
      <c r="DZ1167" s="314"/>
      <c r="EA1167" s="314"/>
      <c r="EB1167" s="326"/>
      <c r="EC1167" s="222"/>
    </row>
    <row r="1168" spans="2:133" ht="15" customHeight="1" x14ac:dyDescent="0.2">
      <c r="B1168" s="86" t="str">
        <f t="shared" si="98"/>
        <v/>
      </c>
      <c r="C1168" s="255"/>
      <c r="D1168" s="439"/>
      <c r="E1168" s="440"/>
      <c r="F1168" s="440"/>
      <c r="G1168" s="440"/>
      <c r="H1168" s="440"/>
      <c r="I1168" s="440"/>
      <c r="J1168" s="440"/>
      <c r="K1168" s="440"/>
      <c r="L1168" s="440"/>
      <c r="M1168" s="440"/>
      <c r="N1168" s="440"/>
      <c r="O1168" s="440"/>
      <c r="P1168" s="440"/>
      <c r="Q1168" s="441"/>
      <c r="R1168" s="442"/>
      <c r="S1168" s="443"/>
      <c r="T1168" s="443"/>
      <c r="U1168" s="443"/>
      <c r="V1168" s="443"/>
      <c r="W1168" s="443"/>
      <c r="X1168" s="443"/>
      <c r="Y1168" s="443"/>
      <c r="Z1168" s="443"/>
      <c r="AA1168" s="443"/>
      <c r="AB1168" s="415"/>
      <c r="AC1168" s="416"/>
      <c r="AD1168" s="416"/>
      <c r="AE1168" s="416"/>
      <c r="AF1168" s="417"/>
      <c r="AG1168" s="415"/>
      <c r="AH1168" s="416"/>
      <c r="AI1168" s="416"/>
      <c r="AJ1168" s="416"/>
      <c r="AK1168" s="417"/>
      <c r="AL1168" s="415"/>
      <c r="AM1168" s="416"/>
      <c r="AN1168" s="416"/>
      <c r="AO1168" s="416"/>
      <c r="AP1168" s="417"/>
      <c r="AQ1168" s="415"/>
      <c r="AR1168" s="416"/>
      <c r="AS1168" s="416"/>
      <c r="AT1168" s="416"/>
      <c r="AU1168" s="417"/>
      <c r="AV1168" s="424">
        <f t="shared" si="101"/>
        <v>0</v>
      </c>
      <c r="AW1168" s="425"/>
      <c r="AX1168" s="425"/>
      <c r="AY1168" s="425"/>
      <c r="AZ1168" s="426"/>
      <c r="DC1168" s="222"/>
      <c r="DD1168" s="491">
        <f>ROUND(Setup!$AP$6*AB1168,0)</f>
        <v>0</v>
      </c>
      <c r="DE1168" s="492"/>
      <c r="DF1168" s="492"/>
      <c r="DG1168" s="492"/>
      <c r="DH1168" s="493"/>
      <c r="DI1168" s="491">
        <f>ROUND(Setup!$AP$6*AG1168,0)</f>
        <v>0</v>
      </c>
      <c r="DJ1168" s="492"/>
      <c r="DK1168" s="492"/>
      <c r="DL1168" s="492"/>
      <c r="DM1168" s="493"/>
      <c r="DN1168" s="491">
        <f>ROUND(Setup!$AP$6*AL1168,0)</f>
        <v>0</v>
      </c>
      <c r="DO1168" s="492"/>
      <c r="DP1168" s="492"/>
      <c r="DQ1168" s="492"/>
      <c r="DR1168" s="493"/>
      <c r="DS1168" s="491">
        <f>ROUND(Setup!$AP$6*AQ1168,0)</f>
        <v>0</v>
      </c>
      <c r="DT1168" s="492"/>
      <c r="DU1168" s="492"/>
      <c r="DV1168" s="492"/>
      <c r="DW1168" s="493"/>
      <c r="DX1168" s="490">
        <f t="shared" si="102"/>
        <v>0</v>
      </c>
      <c r="DY1168" s="314"/>
      <c r="DZ1168" s="314"/>
      <c r="EA1168" s="314"/>
      <c r="EB1168" s="326"/>
      <c r="EC1168" s="222"/>
    </row>
    <row r="1169" spans="2:133" ht="15" customHeight="1" x14ac:dyDescent="0.2">
      <c r="B1169" s="86" t="str">
        <f t="shared" si="98"/>
        <v/>
      </c>
      <c r="C1169" s="255"/>
      <c r="D1169" s="439"/>
      <c r="E1169" s="440"/>
      <c r="F1169" s="440"/>
      <c r="G1169" s="440"/>
      <c r="H1169" s="440"/>
      <c r="I1169" s="440"/>
      <c r="J1169" s="440"/>
      <c r="K1169" s="440"/>
      <c r="L1169" s="440"/>
      <c r="M1169" s="440"/>
      <c r="N1169" s="440"/>
      <c r="O1169" s="440"/>
      <c r="P1169" s="440"/>
      <c r="Q1169" s="441"/>
      <c r="R1169" s="442"/>
      <c r="S1169" s="443"/>
      <c r="T1169" s="443"/>
      <c r="U1169" s="443"/>
      <c r="V1169" s="443"/>
      <c r="W1169" s="443"/>
      <c r="X1169" s="443"/>
      <c r="Y1169" s="443"/>
      <c r="Z1169" s="443"/>
      <c r="AA1169" s="443"/>
      <c r="AB1169" s="415"/>
      <c r="AC1169" s="416"/>
      <c r="AD1169" s="416"/>
      <c r="AE1169" s="416"/>
      <c r="AF1169" s="417"/>
      <c r="AG1169" s="415"/>
      <c r="AH1169" s="416"/>
      <c r="AI1169" s="416"/>
      <c r="AJ1169" s="416"/>
      <c r="AK1169" s="417"/>
      <c r="AL1169" s="415"/>
      <c r="AM1169" s="416"/>
      <c r="AN1169" s="416"/>
      <c r="AO1169" s="416"/>
      <c r="AP1169" s="417"/>
      <c r="AQ1169" s="415"/>
      <c r="AR1169" s="416"/>
      <c r="AS1169" s="416"/>
      <c r="AT1169" s="416"/>
      <c r="AU1169" s="417"/>
      <c r="AV1169" s="424">
        <f t="shared" si="101"/>
        <v>0</v>
      </c>
      <c r="AW1169" s="425"/>
      <c r="AX1169" s="425"/>
      <c r="AY1169" s="425"/>
      <c r="AZ1169" s="426"/>
      <c r="DC1169" s="222"/>
      <c r="DD1169" s="491">
        <f>ROUND(Setup!$AP$6*AB1169,0)</f>
        <v>0</v>
      </c>
      <c r="DE1169" s="492"/>
      <c r="DF1169" s="492"/>
      <c r="DG1169" s="492"/>
      <c r="DH1169" s="493"/>
      <c r="DI1169" s="491">
        <f>ROUND(Setup!$AP$6*AG1169,0)</f>
        <v>0</v>
      </c>
      <c r="DJ1169" s="492"/>
      <c r="DK1169" s="492"/>
      <c r="DL1169" s="492"/>
      <c r="DM1169" s="493"/>
      <c r="DN1169" s="491">
        <f>ROUND(Setup!$AP$6*AL1169,0)</f>
        <v>0</v>
      </c>
      <c r="DO1169" s="492"/>
      <c r="DP1169" s="492"/>
      <c r="DQ1169" s="492"/>
      <c r="DR1169" s="493"/>
      <c r="DS1169" s="491">
        <f>ROUND(Setup!$AP$6*AQ1169,0)</f>
        <v>0</v>
      </c>
      <c r="DT1169" s="492"/>
      <c r="DU1169" s="492"/>
      <c r="DV1169" s="492"/>
      <c r="DW1169" s="493"/>
      <c r="DX1169" s="490">
        <f t="shared" si="102"/>
        <v>0</v>
      </c>
      <c r="DY1169" s="314"/>
      <c r="DZ1169" s="314"/>
      <c r="EA1169" s="314"/>
      <c r="EB1169" s="326"/>
      <c r="EC1169" s="222"/>
    </row>
    <row r="1170" spans="2:133" ht="15" customHeight="1" x14ac:dyDescent="0.2">
      <c r="B1170" s="86" t="str">
        <f t="shared" si="98"/>
        <v/>
      </c>
      <c r="C1170" s="255"/>
      <c r="D1170" s="439"/>
      <c r="E1170" s="440"/>
      <c r="F1170" s="440"/>
      <c r="G1170" s="440"/>
      <c r="H1170" s="440"/>
      <c r="I1170" s="440"/>
      <c r="J1170" s="440"/>
      <c r="K1170" s="440"/>
      <c r="L1170" s="440"/>
      <c r="M1170" s="440"/>
      <c r="N1170" s="440"/>
      <c r="O1170" s="440"/>
      <c r="P1170" s="440"/>
      <c r="Q1170" s="441"/>
      <c r="R1170" s="442"/>
      <c r="S1170" s="443"/>
      <c r="T1170" s="443"/>
      <c r="U1170" s="443"/>
      <c r="V1170" s="443"/>
      <c r="W1170" s="443"/>
      <c r="X1170" s="443"/>
      <c r="Y1170" s="443"/>
      <c r="Z1170" s="443"/>
      <c r="AA1170" s="443"/>
      <c r="AB1170" s="415"/>
      <c r="AC1170" s="416"/>
      <c r="AD1170" s="416"/>
      <c r="AE1170" s="416"/>
      <c r="AF1170" s="417"/>
      <c r="AG1170" s="415"/>
      <c r="AH1170" s="416"/>
      <c r="AI1170" s="416"/>
      <c r="AJ1170" s="416"/>
      <c r="AK1170" s="417"/>
      <c r="AL1170" s="415"/>
      <c r="AM1170" s="416"/>
      <c r="AN1170" s="416"/>
      <c r="AO1170" s="416"/>
      <c r="AP1170" s="417"/>
      <c r="AQ1170" s="415"/>
      <c r="AR1170" s="416"/>
      <c r="AS1170" s="416"/>
      <c r="AT1170" s="416"/>
      <c r="AU1170" s="417"/>
      <c r="AV1170" s="424">
        <f t="shared" si="101"/>
        <v>0</v>
      </c>
      <c r="AW1170" s="425"/>
      <c r="AX1170" s="425"/>
      <c r="AY1170" s="425"/>
      <c r="AZ1170" s="426"/>
      <c r="DC1170" s="222"/>
      <c r="DD1170" s="491">
        <f>ROUND(Setup!$AP$6*AB1170,0)</f>
        <v>0</v>
      </c>
      <c r="DE1170" s="492"/>
      <c r="DF1170" s="492"/>
      <c r="DG1170" s="492"/>
      <c r="DH1170" s="493"/>
      <c r="DI1170" s="491">
        <f>ROUND(Setup!$AP$6*AG1170,0)</f>
        <v>0</v>
      </c>
      <c r="DJ1170" s="492"/>
      <c r="DK1170" s="492"/>
      <c r="DL1170" s="492"/>
      <c r="DM1170" s="493"/>
      <c r="DN1170" s="491">
        <f>ROUND(Setup!$AP$6*AL1170,0)</f>
        <v>0</v>
      </c>
      <c r="DO1170" s="492"/>
      <c r="DP1170" s="492"/>
      <c r="DQ1170" s="492"/>
      <c r="DR1170" s="493"/>
      <c r="DS1170" s="491">
        <f>ROUND(Setup!$AP$6*AQ1170,0)</f>
        <v>0</v>
      </c>
      <c r="DT1170" s="492"/>
      <c r="DU1170" s="492"/>
      <c r="DV1170" s="492"/>
      <c r="DW1170" s="493"/>
      <c r="DX1170" s="490">
        <f t="shared" si="102"/>
        <v>0</v>
      </c>
      <c r="DY1170" s="314"/>
      <c r="DZ1170" s="314"/>
      <c r="EA1170" s="314"/>
      <c r="EB1170" s="326"/>
      <c r="EC1170" s="222"/>
    </row>
    <row r="1171" spans="2:133" ht="15" customHeight="1" x14ac:dyDescent="0.2">
      <c r="B1171" s="86" t="str">
        <f t="shared" si="98"/>
        <v/>
      </c>
      <c r="C1171" s="255"/>
      <c r="D1171" s="439"/>
      <c r="E1171" s="440"/>
      <c r="F1171" s="440"/>
      <c r="G1171" s="440"/>
      <c r="H1171" s="440"/>
      <c r="I1171" s="440"/>
      <c r="J1171" s="440"/>
      <c r="K1171" s="440"/>
      <c r="L1171" s="440"/>
      <c r="M1171" s="440"/>
      <c r="N1171" s="440"/>
      <c r="O1171" s="440"/>
      <c r="P1171" s="440"/>
      <c r="Q1171" s="441"/>
      <c r="R1171" s="442"/>
      <c r="S1171" s="443"/>
      <c r="T1171" s="443"/>
      <c r="U1171" s="443"/>
      <c r="V1171" s="443"/>
      <c r="W1171" s="443"/>
      <c r="X1171" s="443"/>
      <c r="Y1171" s="443"/>
      <c r="Z1171" s="443"/>
      <c r="AA1171" s="443"/>
      <c r="AB1171" s="415"/>
      <c r="AC1171" s="416"/>
      <c r="AD1171" s="416"/>
      <c r="AE1171" s="416"/>
      <c r="AF1171" s="417"/>
      <c r="AG1171" s="415"/>
      <c r="AH1171" s="416"/>
      <c r="AI1171" s="416"/>
      <c r="AJ1171" s="416"/>
      <c r="AK1171" s="417"/>
      <c r="AL1171" s="415"/>
      <c r="AM1171" s="416"/>
      <c r="AN1171" s="416"/>
      <c r="AO1171" s="416"/>
      <c r="AP1171" s="417"/>
      <c r="AQ1171" s="415"/>
      <c r="AR1171" s="416"/>
      <c r="AS1171" s="416"/>
      <c r="AT1171" s="416"/>
      <c r="AU1171" s="417"/>
      <c r="AV1171" s="424">
        <f t="shared" si="101"/>
        <v>0</v>
      </c>
      <c r="AW1171" s="425"/>
      <c r="AX1171" s="425"/>
      <c r="AY1171" s="425"/>
      <c r="AZ1171" s="426"/>
      <c r="DC1171" s="222"/>
      <c r="DD1171" s="491">
        <f>ROUND(Setup!$AP$6*AB1171,0)</f>
        <v>0</v>
      </c>
      <c r="DE1171" s="492"/>
      <c r="DF1171" s="492"/>
      <c r="DG1171" s="492"/>
      <c r="DH1171" s="493"/>
      <c r="DI1171" s="491">
        <f>ROUND(Setup!$AP$6*AG1171,0)</f>
        <v>0</v>
      </c>
      <c r="DJ1171" s="492"/>
      <c r="DK1171" s="492"/>
      <c r="DL1171" s="492"/>
      <c r="DM1171" s="493"/>
      <c r="DN1171" s="491">
        <f>ROUND(Setup!$AP$6*AL1171,0)</f>
        <v>0</v>
      </c>
      <c r="DO1171" s="492"/>
      <c r="DP1171" s="492"/>
      <c r="DQ1171" s="492"/>
      <c r="DR1171" s="493"/>
      <c r="DS1171" s="491">
        <f>ROUND(Setup!$AP$6*AQ1171,0)</f>
        <v>0</v>
      </c>
      <c r="DT1171" s="492"/>
      <c r="DU1171" s="492"/>
      <c r="DV1171" s="492"/>
      <c r="DW1171" s="493"/>
      <c r="DX1171" s="490">
        <f t="shared" si="102"/>
        <v>0</v>
      </c>
      <c r="DY1171" s="314"/>
      <c r="DZ1171" s="314"/>
      <c r="EA1171" s="314"/>
      <c r="EB1171" s="326"/>
      <c r="EC1171" s="222"/>
    </row>
    <row r="1172" spans="2:133" ht="15" customHeight="1" x14ac:dyDescent="0.2">
      <c r="B1172" s="86" t="str">
        <f t="shared" si="98"/>
        <v/>
      </c>
      <c r="C1172" s="255"/>
      <c r="D1172" s="439"/>
      <c r="E1172" s="440"/>
      <c r="F1172" s="440"/>
      <c r="G1172" s="440"/>
      <c r="H1172" s="440"/>
      <c r="I1172" s="440"/>
      <c r="J1172" s="440"/>
      <c r="K1172" s="440"/>
      <c r="L1172" s="440"/>
      <c r="M1172" s="440"/>
      <c r="N1172" s="440"/>
      <c r="O1172" s="440"/>
      <c r="P1172" s="440"/>
      <c r="Q1172" s="441"/>
      <c r="R1172" s="442"/>
      <c r="S1172" s="443"/>
      <c r="T1172" s="443"/>
      <c r="U1172" s="443"/>
      <c r="V1172" s="443"/>
      <c r="W1172" s="443"/>
      <c r="X1172" s="443"/>
      <c r="Y1172" s="443"/>
      <c r="Z1172" s="443"/>
      <c r="AA1172" s="443"/>
      <c r="AB1172" s="415"/>
      <c r="AC1172" s="416"/>
      <c r="AD1172" s="416"/>
      <c r="AE1172" s="416"/>
      <c r="AF1172" s="417"/>
      <c r="AG1172" s="415"/>
      <c r="AH1172" s="416"/>
      <c r="AI1172" s="416"/>
      <c r="AJ1172" s="416"/>
      <c r="AK1172" s="417"/>
      <c r="AL1172" s="415"/>
      <c r="AM1172" s="416"/>
      <c r="AN1172" s="416"/>
      <c r="AO1172" s="416"/>
      <c r="AP1172" s="417"/>
      <c r="AQ1172" s="415"/>
      <c r="AR1172" s="416"/>
      <c r="AS1172" s="416"/>
      <c r="AT1172" s="416"/>
      <c r="AU1172" s="417"/>
      <c r="AV1172" s="424">
        <f t="shared" si="101"/>
        <v>0</v>
      </c>
      <c r="AW1172" s="425"/>
      <c r="AX1172" s="425"/>
      <c r="AY1172" s="425"/>
      <c r="AZ1172" s="426"/>
      <c r="DC1172" s="222"/>
      <c r="DD1172" s="491">
        <f>ROUND(Setup!$AP$6*AB1172,0)</f>
        <v>0</v>
      </c>
      <c r="DE1172" s="492"/>
      <c r="DF1172" s="492"/>
      <c r="DG1172" s="492"/>
      <c r="DH1172" s="493"/>
      <c r="DI1172" s="491">
        <f>ROUND(Setup!$AP$6*AG1172,0)</f>
        <v>0</v>
      </c>
      <c r="DJ1172" s="492"/>
      <c r="DK1172" s="492"/>
      <c r="DL1172" s="492"/>
      <c r="DM1172" s="493"/>
      <c r="DN1172" s="491">
        <f>ROUND(Setup!$AP$6*AL1172,0)</f>
        <v>0</v>
      </c>
      <c r="DO1172" s="492"/>
      <c r="DP1172" s="492"/>
      <c r="DQ1172" s="492"/>
      <c r="DR1172" s="493"/>
      <c r="DS1172" s="491">
        <f>ROUND(Setup!$AP$6*AQ1172,0)</f>
        <v>0</v>
      </c>
      <c r="DT1172" s="492"/>
      <c r="DU1172" s="492"/>
      <c r="DV1172" s="492"/>
      <c r="DW1172" s="493"/>
      <c r="DX1172" s="490">
        <f t="shared" si="102"/>
        <v>0</v>
      </c>
      <c r="DY1172" s="314"/>
      <c r="DZ1172" s="314"/>
      <c r="EA1172" s="314"/>
      <c r="EB1172" s="326"/>
      <c r="EC1172" s="222"/>
    </row>
    <row r="1173" spans="2:133" ht="15" customHeight="1" x14ac:dyDescent="0.2">
      <c r="B1173" s="86" t="str">
        <f t="shared" si="98"/>
        <v/>
      </c>
      <c r="C1173" s="255"/>
      <c r="D1173" s="439"/>
      <c r="E1173" s="440"/>
      <c r="F1173" s="440"/>
      <c r="G1173" s="440"/>
      <c r="H1173" s="440"/>
      <c r="I1173" s="440"/>
      <c r="J1173" s="440"/>
      <c r="K1173" s="440"/>
      <c r="L1173" s="440"/>
      <c r="M1173" s="440"/>
      <c r="N1173" s="440"/>
      <c r="O1173" s="440"/>
      <c r="P1173" s="440"/>
      <c r="Q1173" s="441"/>
      <c r="R1173" s="442"/>
      <c r="S1173" s="443"/>
      <c r="T1173" s="443"/>
      <c r="U1173" s="443"/>
      <c r="V1173" s="443"/>
      <c r="W1173" s="443"/>
      <c r="X1173" s="443"/>
      <c r="Y1173" s="443"/>
      <c r="Z1173" s="443"/>
      <c r="AA1173" s="443"/>
      <c r="AB1173" s="415"/>
      <c r="AC1173" s="416"/>
      <c r="AD1173" s="416"/>
      <c r="AE1173" s="416"/>
      <c r="AF1173" s="417"/>
      <c r="AG1173" s="415"/>
      <c r="AH1173" s="416"/>
      <c r="AI1173" s="416"/>
      <c r="AJ1173" s="416"/>
      <c r="AK1173" s="417"/>
      <c r="AL1173" s="415"/>
      <c r="AM1173" s="416"/>
      <c r="AN1173" s="416"/>
      <c r="AO1173" s="416"/>
      <c r="AP1173" s="417"/>
      <c r="AQ1173" s="415"/>
      <c r="AR1173" s="416"/>
      <c r="AS1173" s="416"/>
      <c r="AT1173" s="416"/>
      <c r="AU1173" s="417"/>
      <c r="AV1173" s="424">
        <f t="shared" si="101"/>
        <v>0</v>
      </c>
      <c r="AW1173" s="425"/>
      <c r="AX1173" s="425"/>
      <c r="AY1173" s="425"/>
      <c r="AZ1173" s="426"/>
      <c r="DC1173" s="222"/>
      <c r="DD1173" s="491">
        <f>ROUND(Setup!$AP$6*AB1173,0)</f>
        <v>0</v>
      </c>
      <c r="DE1173" s="492"/>
      <c r="DF1173" s="492"/>
      <c r="DG1173" s="492"/>
      <c r="DH1173" s="493"/>
      <c r="DI1173" s="491">
        <f>ROUND(Setup!$AP$6*AG1173,0)</f>
        <v>0</v>
      </c>
      <c r="DJ1173" s="492"/>
      <c r="DK1173" s="492"/>
      <c r="DL1173" s="492"/>
      <c r="DM1173" s="493"/>
      <c r="DN1173" s="491">
        <f>ROUND(Setup!$AP$6*AL1173,0)</f>
        <v>0</v>
      </c>
      <c r="DO1173" s="492"/>
      <c r="DP1173" s="492"/>
      <c r="DQ1173" s="492"/>
      <c r="DR1173" s="493"/>
      <c r="DS1173" s="491">
        <f>ROUND(Setup!$AP$6*AQ1173,0)</f>
        <v>0</v>
      </c>
      <c r="DT1173" s="492"/>
      <c r="DU1173" s="492"/>
      <c r="DV1173" s="492"/>
      <c r="DW1173" s="493"/>
      <c r="DX1173" s="490">
        <f t="shared" si="102"/>
        <v>0</v>
      </c>
      <c r="DY1173" s="314"/>
      <c r="DZ1173" s="314"/>
      <c r="EA1173" s="314"/>
      <c r="EB1173" s="326"/>
      <c r="EC1173" s="222"/>
    </row>
    <row r="1174" spans="2:133" ht="15" customHeight="1" x14ac:dyDescent="0.2">
      <c r="B1174" s="86" t="str">
        <f t="shared" si="98"/>
        <v/>
      </c>
      <c r="C1174" s="255"/>
      <c r="D1174" s="439"/>
      <c r="E1174" s="440"/>
      <c r="F1174" s="440"/>
      <c r="G1174" s="440"/>
      <c r="H1174" s="440"/>
      <c r="I1174" s="440"/>
      <c r="J1174" s="440"/>
      <c r="K1174" s="440"/>
      <c r="L1174" s="440"/>
      <c r="M1174" s="440"/>
      <c r="N1174" s="440"/>
      <c r="O1174" s="440"/>
      <c r="P1174" s="440"/>
      <c r="Q1174" s="441"/>
      <c r="R1174" s="442"/>
      <c r="S1174" s="443"/>
      <c r="T1174" s="443"/>
      <c r="U1174" s="443"/>
      <c r="V1174" s="443"/>
      <c r="W1174" s="443"/>
      <c r="X1174" s="443"/>
      <c r="Y1174" s="443"/>
      <c r="Z1174" s="443"/>
      <c r="AA1174" s="443"/>
      <c r="AB1174" s="415"/>
      <c r="AC1174" s="416"/>
      <c r="AD1174" s="416"/>
      <c r="AE1174" s="416"/>
      <c r="AF1174" s="417"/>
      <c r="AG1174" s="415"/>
      <c r="AH1174" s="416"/>
      <c r="AI1174" s="416"/>
      <c r="AJ1174" s="416"/>
      <c r="AK1174" s="417"/>
      <c r="AL1174" s="415"/>
      <c r="AM1174" s="416"/>
      <c r="AN1174" s="416"/>
      <c r="AO1174" s="416"/>
      <c r="AP1174" s="417"/>
      <c r="AQ1174" s="415"/>
      <c r="AR1174" s="416"/>
      <c r="AS1174" s="416"/>
      <c r="AT1174" s="416"/>
      <c r="AU1174" s="417"/>
      <c r="AV1174" s="424">
        <f t="shared" si="101"/>
        <v>0</v>
      </c>
      <c r="AW1174" s="425"/>
      <c r="AX1174" s="425"/>
      <c r="AY1174" s="425"/>
      <c r="AZ1174" s="426"/>
      <c r="DC1174" s="222"/>
      <c r="DD1174" s="491">
        <f>ROUND(Setup!$AP$6*AB1174,0)</f>
        <v>0</v>
      </c>
      <c r="DE1174" s="492"/>
      <c r="DF1174" s="492"/>
      <c r="DG1174" s="492"/>
      <c r="DH1174" s="493"/>
      <c r="DI1174" s="491">
        <f>ROUND(Setup!$AP$6*AG1174,0)</f>
        <v>0</v>
      </c>
      <c r="DJ1174" s="492"/>
      <c r="DK1174" s="492"/>
      <c r="DL1174" s="492"/>
      <c r="DM1174" s="493"/>
      <c r="DN1174" s="491">
        <f>ROUND(Setup!$AP$6*AL1174,0)</f>
        <v>0</v>
      </c>
      <c r="DO1174" s="492"/>
      <c r="DP1174" s="492"/>
      <c r="DQ1174" s="492"/>
      <c r="DR1174" s="493"/>
      <c r="DS1174" s="491">
        <f>ROUND(Setup!$AP$6*AQ1174,0)</f>
        <v>0</v>
      </c>
      <c r="DT1174" s="492"/>
      <c r="DU1174" s="492"/>
      <c r="DV1174" s="492"/>
      <c r="DW1174" s="493"/>
      <c r="DX1174" s="490">
        <f t="shared" si="102"/>
        <v>0</v>
      </c>
      <c r="DY1174" s="314"/>
      <c r="DZ1174" s="314"/>
      <c r="EA1174" s="314"/>
      <c r="EB1174" s="326"/>
      <c r="EC1174" s="222"/>
    </row>
    <row r="1175" spans="2:133" ht="15" customHeight="1" x14ac:dyDescent="0.2">
      <c r="B1175" s="86" t="str">
        <f t="shared" si="98"/>
        <v/>
      </c>
      <c r="C1175" s="255"/>
      <c r="D1175" s="439"/>
      <c r="E1175" s="440"/>
      <c r="F1175" s="440"/>
      <c r="G1175" s="440"/>
      <c r="H1175" s="440"/>
      <c r="I1175" s="440"/>
      <c r="J1175" s="440"/>
      <c r="K1175" s="440"/>
      <c r="L1175" s="440"/>
      <c r="M1175" s="440"/>
      <c r="N1175" s="440"/>
      <c r="O1175" s="440"/>
      <c r="P1175" s="440"/>
      <c r="Q1175" s="441"/>
      <c r="R1175" s="442"/>
      <c r="S1175" s="443"/>
      <c r="T1175" s="443"/>
      <c r="U1175" s="443"/>
      <c r="V1175" s="443"/>
      <c r="W1175" s="443"/>
      <c r="X1175" s="443"/>
      <c r="Y1175" s="443"/>
      <c r="Z1175" s="443"/>
      <c r="AA1175" s="443"/>
      <c r="AB1175" s="415"/>
      <c r="AC1175" s="416"/>
      <c r="AD1175" s="416"/>
      <c r="AE1175" s="416"/>
      <c r="AF1175" s="417"/>
      <c r="AG1175" s="415"/>
      <c r="AH1175" s="416"/>
      <c r="AI1175" s="416"/>
      <c r="AJ1175" s="416"/>
      <c r="AK1175" s="417"/>
      <c r="AL1175" s="415"/>
      <c r="AM1175" s="416"/>
      <c r="AN1175" s="416"/>
      <c r="AO1175" s="416"/>
      <c r="AP1175" s="417"/>
      <c r="AQ1175" s="415"/>
      <c r="AR1175" s="416"/>
      <c r="AS1175" s="416"/>
      <c r="AT1175" s="416"/>
      <c r="AU1175" s="417"/>
      <c r="AV1175" s="424">
        <f t="shared" si="101"/>
        <v>0</v>
      </c>
      <c r="AW1175" s="425"/>
      <c r="AX1175" s="425"/>
      <c r="AY1175" s="425"/>
      <c r="AZ1175" s="426"/>
      <c r="DC1175" s="222"/>
      <c r="DD1175" s="491">
        <f>ROUND(Setup!$AP$6*AB1175,0)</f>
        <v>0</v>
      </c>
      <c r="DE1175" s="492"/>
      <c r="DF1175" s="492"/>
      <c r="DG1175" s="492"/>
      <c r="DH1175" s="493"/>
      <c r="DI1175" s="491">
        <f>ROUND(Setup!$AP$6*AG1175,0)</f>
        <v>0</v>
      </c>
      <c r="DJ1175" s="492"/>
      <c r="DK1175" s="492"/>
      <c r="DL1175" s="492"/>
      <c r="DM1175" s="493"/>
      <c r="DN1175" s="491">
        <f>ROUND(Setup!$AP$6*AL1175,0)</f>
        <v>0</v>
      </c>
      <c r="DO1175" s="492"/>
      <c r="DP1175" s="492"/>
      <c r="DQ1175" s="492"/>
      <c r="DR1175" s="493"/>
      <c r="DS1175" s="491">
        <f>ROUND(Setup!$AP$6*AQ1175,0)</f>
        <v>0</v>
      </c>
      <c r="DT1175" s="492"/>
      <c r="DU1175" s="492"/>
      <c r="DV1175" s="492"/>
      <c r="DW1175" s="493"/>
      <c r="DX1175" s="490">
        <f t="shared" si="102"/>
        <v>0</v>
      </c>
      <c r="DY1175" s="314"/>
      <c r="DZ1175" s="314"/>
      <c r="EA1175" s="314"/>
      <c r="EB1175" s="326"/>
      <c r="EC1175" s="222"/>
    </row>
    <row r="1176" spans="2:133" ht="15" customHeight="1" x14ac:dyDescent="0.2">
      <c r="B1176" s="86" t="str">
        <f t="shared" si="98"/>
        <v/>
      </c>
      <c r="C1176" s="255"/>
      <c r="D1176" s="439"/>
      <c r="E1176" s="440"/>
      <c r="F1176" s="440"/>
      <c r="G1176" s="440"/>
      <c r="H1176" s="440"/>
      <c r="I1176" s="440"/>
      <c r="J1176" s="440"/>
      <c r="K1176" s="440"/>
      <c r="L1176" s="440"/>
      <c r="M1176" s="440"/>
      <c r="N1176" s="440"/>
      <c r="O1176" s="440"/>
      <c r="P1176" s="440"/>
      <c r="Q1176" s="441"/>
      <c r="R1176" s="442"/>
      <c r="S1176" s="443"/>
      <c r="T1176" s="443"/>
      <c r="U1176" s="443"/>
      <c r="V1176" s="443"/>
      <c r="W1176" s="443"/>
      <c r="X1176" s="443"/>
      <c r="Y1176" s="443"/>
      <c r="Z1176" s="443"/>
      <c r="AA1176" s="443"/>
      <c r="AB1176" s="415"/>
      <c r="AC1176" s="416"/>
      <c r="AD1176" s="416"/>
      <c r="AE1176" s="416"/>
      <c r="AF1176" s="417"/>
      <c r="AG1176" s="415"/>
      <c r="AH1176" s="416"/>
      <c r="AI1176" s="416"/>
      <c r="AJ1176" s="416"/>
      <c r="AK1176" s="417"/>
      <c r="AL1176" s="415"/>
      <c r="AM1176" s="416"/>
      <c r="AN1176" s="416"/>
      <c r="AO1176" s="416"/>
      <c r="AP1176" s="417"/>
      <c r="AQ1176" s="415"/>
      <c r="AR1176" s="416"/>
      <c r="AS1176" s="416"/>
      <c r="AT1176" s="416"/>
      <c r="AU1176" s="417"/>
      <c r="AV1176" s="424">
        <f t="shared" si="101"/>
        <v>0</v>
      </c>
      <c r="AW1176" s="425"/>
      <c r="AX1176" s="425"/>
      <c r="AY1176" s="425"/>
      <c r="AZ1176" s="426"/>
      <c r="DC1176" s="222"/>
      <c r="DD1176" s="491">
        <f>ROUND(Setup!$AP$6*AB1176,0)</f>
        <v>0</v>
      </c>
      <c r="DE1176" s="492"/>
      <c r="DF1176" s="492"/>
      <c r="DG1176" s="492"/>
      <c r="DH1176" s="493"/>
      <c r="DI1176" s="491">
        <f>ROUND(Setup!$AP$6*AG1176,0)</f>
        <v>0</v>
      </c>
      <c r="DJ1176" s="492"/>
      <c r="DK1176" s="492"/>
      <c r="DL1176" s="492"/>
      <c r="DM1176" s="493"/>
      <c r="DN1176" s="491">
        <f>ROUND(Setup!$AP$6*AL1176,0)</f>
        <v>0</v>
      </c>
      <c r="DO1176" s="492"/>
      <c r="DP1176" s="492"/>
      <c r="DQ1176" s="492"/>
      <c r="DR1176" s="493"/>
      <c r="DS1176" s="491">
        <f>ROUND(Setup!$AP$6*AQ1176,0)</f>
        <v>0</v>
      </c>
      <c r="DT1176" s="492"/>
      <c r="DU1176" s="492"/>
      <c r="DV1176" s="492"/>
      <c r="DW1176" s="493"/>
      <c r="DX1176" s="490">
        <f t="shared" si="102"/>
        <v>0</v>
      </c>
      <c r="DY1176" s="314"/>
      <c r="DZ1176" s="314"/>
      <c r="EA1176" s="314"/>
      <c r="EB1176" s="326"/>
      <c r="EC1176" s="222"/>
    </row>
    <row r="1177" spans="2:133" ht="15" customHeight="1" x14ac:dyDescent="0.2">
      <c r="B1177" s="86" t="str">
        <f t="shared" si="98"/>
        <v/>
      </c>
      <c r="C1177" s="255"/>
      <c r="D1177" s="439"/>
      <c r="E1177" s="440"/>
      <c r="F1177" s="440"/>
      <c r="G1177" s="440"/>
      <c r="H1177" s="440"/>
      <c r="I1177" s="440"/>
      <c r="J1177" s="440"/>
      <c r="K1177" s="440"/>
      <c r="L1177" s="440"/>
      <c r="M1177" s="440"/>
      <c r="N1177" s="440"/>
      <c r="O1177" s="440"/>
      <c r="P1177" s="440"/>
      <c r="Q1177" s="441"/>
      <c r="R1177" s="442"/>
      <c r="S1177" s="443"/>
      <c r="T1177" s="443"/>
      <c r="U1177" s="443"/>
      <c r="V1177" s="443"/>
      <c r="W1177" s="443"/>
      <c r="X1177" s="443"/>
      <c r="Y1177" s="443"/>
      <c r="Z1177" s="443"/>
      <c r="AA1177" s="443"/>
      <c r="AB1177" s="415"/>
      <c r="AC1177" s="416"/>
      <c r="AD1177" s="416"/>
      <c r="AE1177" s="416"/>
      <c r="AF1177" s="417"/>
      <c r="AG1177" s="415"/>
      <c r="AH1177" s="416"/>
      <c r="AI1177" s="416"/>
      <c r="AJ1177" s="416"/>
      <c r="AK1177" s="417"/>
      <c r="AL1177" s="415"/>
      <c r="AM1177" s="416"/>
      <c r="AN1177" s="416"/>
      <c r="AO1177" s="416"/>
      <c r="AP1177" s="417"/>
      <c r="AQ1177" s="415"/>
      <c r="AR1177" s="416"/>
      <c r="AS1177" s="416"/>
      <c r="AT1177" s="416"/>
      <c r="AU1177" s="417"/>
      <c r="AV1177" s="424">
        <f t="shared" si="101"/>
        <v>0</v>
      </c>
      <c r="AW1177" s="425"/>
      <c r="AX1177" s="425"/>
      <c r="AY1177" s="425"/>
      <c r="AZ1177" s="426"/>
      <c r="DC1177" s="222"/>
      <c r="DD1177" s="491">
        <f>ROUND(Setup!$AP$6*AB1177,0)</f>
        <v>0</v>
      </c>
      <c r="DE1177" s="492"/>
      <c r="DF1177" s="492"/>
      <c r="DG1177" s="492"/>
      <c r="DH1177" s="493"/>
      <c r="DI1177" s="491">
        <f>ROUND(Setup!$AP$6*AG1177,0)</f>
        <v>0</v>
      </c>
      <c r="DJ1177" s="492"/>
      <c r="DK1177" s="492"/>
      <c r="DL1177" s="492"/>
      <c r="DM1177" s="493"/>
      <c r="DN1177" s="491">
        <f>ROUND(Setup!$AP$6*AL1177,0)</f>
        <v>0</v>
      </c>
      <c r="DO1177" s="492"/>
      <c r="DP1177" s="492"/>
      <c r="DQ1177" s="492"/>
      <c r="DR1177" s="493"/>
      <c r="DS1177" s="491">
        <f>ROUND(Setup!$AP$6*AQ1177,0)</f>
        <v>0</v>
      </c>
      <c r="DT1177" s="492"/>
      <c r="DU1177" s="492"/>
      <c r="DV1177" s="492"/>
      <c r="DW1177" s="493"/>
      <c r="DX1177" s="490">
        <f t="shared" si="102"/>
        <v>0</v>
      </c>
      <c r="DY1177" s="314"/>
      <c r="DZ1177" s="314"/>
      <c r="EA1177" s="314"/>
      <c r="EB1177" s="326"/>
      <c r="EC1177" s="222"/>
    </row>
    <row r="1178" spans="2:133" ht="15" customHeight="1" x14ac:dyDescent="0.2">
      <c r="B1178" s="86" t="str">
        <f t="shared" si="98"/>
        <v/>
      </c>
      <c r="C1178" s="255"/>
      <c r="D1178" s="439"/>
      <c r="E1178" s="440"/>
      <c r="F1178" s="440"/>
      <c r="G1178" s="440"/>
      <c r="H1178" s="440"/>
      <c r="I1178" s="440"/>
      <c r="J1178" s="440"/>
      <c r="K1178" s="440"/>
      <c r="L1178" s="440"/>
      <c r="M1178" s="440"/>
      <c r="N1178" s="440"/>
      <c r="O1178" s="440"/>
      <c r="P1178" s="440"/>
      <c r="Q1178" s="441"/>
      <c r="R1178" s="442"/>
      <c r="S1178" s="443"/>
      <c r="T1178" s="443"/>
      <c r="U1178" s="443"/>
      <c r="V1178" s="443"/>
      <c r="W1178" s="443"/>
      <c r="X1178" s="443"/>
      <c r="Y1178" s="443"/>
      <c r="Z1178" s="443"/>
      <c r="AA1178" s="443"/>
      <c r="AB1178" s="415"/>
      <c r="AC1178" s="416"/>
      <c r="AD1178" s="416"/>
      <c r="AE1178" s="416"/>
      <c r="AF1178" s="417"/>
      <c r="AG1178" s="415"/>
      <c r="AH1178" s="416"/>
      <c r="AI1178" s="416"/>
      <c r="AJ1178" s="416"/>
      <c r="AK1178" s="417"/>
      <c r="AL1178" s="415"/>
      <c r="AM1178" s="416"/>
      <c r="AN1178" s="416"/>
      <c r="AO1178" s="416"/>
      <c r="AP1178" s="417"/>
      <c r="AQ1178" s="415"/>
      <c r="AR1178" s="416"/>
      <c r="AS1178" s="416"/>
      <c r="AT1178" s="416"/>
      <c r="AU1178" s="417"/>
      <c r="AV1178" s="424">
        <f t="shared" si="101"/>
        <v>0</v>
      </c>
      <c r="AW1178" s="425"/>
      <c r="AX1178" s="425"/>
      <c r="AY1178" s="425"/>
      <c r="AZ1178" s="426"/>
      <c r="DC1178" s="222"/>
      <c r="DD1178" s="491">
        <f>ROUND(Setup!$AP$6*AB1178,0)</f>
        <v>0</v>
      </c>
      <c r="DE1178" s="492"/>
      <c r="DF1178" s="492"/>
      <c r="DG1178" s="492"/>
      <c r="DH1178" s="493"/>
      <c r="DI1178" s="491">
        <f>ROUND(Setup!$AP$6*AG1178,0)</f>
        <v>0</v>
      </c>
      <c r="DJ1178" s="492"/>
      <c r="DK1178" s="492"/>
      <c r="DL1178" s="492"/>
      <c r="DM1178" s="493"/>
      <c r="DN1178" s="491">
        <f>ROUND(Setup!$AP$6*AL1178,0)</f>
        <v>0</v>
      </c>
      <c r="DO1178" s="492"/>
      <c r="DP1178" s="492"/>
      <c r="DQ1178" s="492"/>
      <c r="DR1178" s="493"/>
      <c r="DS1178" s="491">
        <f>ROUND(Setup!$AP$6*AQ1178,0)</f>
        <v>0</v>
      </c>
      <c r="DT1178" s="492"/>
      <c r="DU1178" s="492"/>
      <c r="DV1178" s="492"/>
      <c r="DW1178" s="493"/>
      <c r="DX1178" s="490">
        <f t="shared" si="102"/>
        <v>0</v>
      </c>
      <c r="DY1178" s="314"/>
      <c r="DZ1178" s="314"/>
      <c r="EA1178" s="314"/>
      <c r="EB1178" s="326"/>
      <c r="EC1178" s="222"/>
    </row>
    <row r="1179" spans="2:133" ht="15" customHeight="1" thickBot="1" x14ac:dyDescent="0.25">
      <c r="B1179" s="86" t="str">
        <f t="shared" si="98"/>
        <v/>
      </c>
      <c r="C1179" s="256"/>
      <c r="D1179" s="432"/>
      <c r="E1179" s="433"/>
      <c r="F1179" s="433"/>
      <c r="G1179" s="433"/>
      <c r="H1179" s="433"/>
      <c r="I1179" s="433"/>
      <c r="J1179" s="433"/>
      <c r="K1179" s="433"/>
      <c r="L1179" s="433"/>
      <c r="M1179" s="433"/>
      <c r="N1179" s="433"/>
      <c r="O1179" s="433"/>
      <c r="P1179" s="433"/>
      <c r="Q1179" s="434"/>
      <c r="R1179" s="435"/>
      <c r="S1179" s="436"/>
      <c r="T1179" s="436"/>
      <c r="U1179" s="436"/>
      <c r="V1179" s="436"/>
      <c r="W1179" s="436"/>
      <c r="X1179" s="436"/>
      <c r="Y1179" s="436"/>
      <c r="Z1179" s="436"/>
      <c r="AA1179" s="436"/>
      <c r="AB1179" s="421"/>
      <c r="AC1179" s="422"/>
      <c r="AD1179" s="422"/>
      <c r="AE1179" s="422"/>
      <c r="AF1179" s="423"/>
      <c r="AG1179" s="421"/>
      <c r="AH1179" s="422"/>
      <c r="AI1179" s="422"/>
      <c r="AJ1179" s="422"/>
      <c r="AK1179" s="423"/>
      <c r="AL1179" s="421"/>
      <c r="AM1179" s="422"/>
      <c r="AN1179" s="422"/>
      <c r="AO1179" s="422"/>
      <c r="AP1179" s="423"/>
      <c r="AQ1179" s="421"/>
      <c r="AR1179" s="422"/>
      <c r="AS1179" s="422"/>
      <c r="AT1179" s="422"/>
      <c r="AU1179" s="423"/>
      <c r="AV1179" s="424">
        <f t="shared" si="101"/>
        <v>0</v>
      </c>
      <c r="AW1179" s="425"/>
      <c r="AX1179" s="425"/>
      <c r="AY1179" s="425"/>
      <c r="AZ1179" s="426"/>
      <c r="DC1179" s="222"/>
      <c r="DD1179" s="491">
        <f>ROUND(Setup!$AP$6*AB1179,0)</f>
        <v>0</v>
      </c>
      <c r="DE1179" s="492"/>
      <c r="DF1179" s="492"/>
      <c r="DG1179" s="492"/>
      <c r="DH1179" s="493"/>
      <c r="DI1179" s="491">
        <f>ROUND(Setup!$AP$6*AG1179,0)</f>
        <v>0</v>
      </c>
      <c r="DJ1179" s="492"/>
      <c r="DK1179" s="492"/>
      <c r="DL1179" s="492"/>
      <c r="DM1179" s="493"/>
      <c r="DN1179" s="491">
        <f>ROUND(Setup!$AP$6*AL1179,0)</f>
        <v>0</v>
      </c>
      <c r="DO1179" s="492"/>
      <c r="DP1179" s="492"/>
      <c r="DQ1179" s="492"/>
      <c r="DR1179" s="493"/>
      <c r="DS1179" s="491">
        <f>ROUND(Setup!$AP$6*AQ1179,0)</f>
        <v>0</v>
      </c>
      <c r="DT1179" s="492"/>
      <c r="DU1179" s="492"/>
      <c r="DV1179" s="492"/>
      <c r="DW1179" s="493"/>
      <c r="DX1179" s="490">
        <f t="shared" si="102"/>
        <v>0</v>
      </c>
      <c r="DY1179" s="314"/>
      <c r="DZ1179" s="314"/>
      <c r="EA1179" s="314"/>
      <c r="EB1179" s="326"/>
      <c r="EC1179" s="222"/>
    </row>
    <row r="1180" spans="2:133" ht="15" customHeight="1" thickTop="1" thickBot="1" x14ac:dyDescent="0.25">
      <c r="C1180" s="437" t="str">
        <f>C1051&amp;" TOTALT"</f>
        <v xml:space="preserve">  TOTALT</v>
      </c>
      <c r="D1180" s="437"/>
      <c r="E1180" s="437"/>
      <c r="F1180" s="437"/>
      <c r="G1180" s="437"/>
      <c r="H1180" s="437"/>
      <c r="I1180" s="437"/>
      <c r="J1180" s="437"/>
      <c r="K1180" s="437"/>
      <c r="L1180" s="437"/>
      <c r="M1180" s="437"/>
      <c r="N1180" s="437"/>
      <c r="O1180" s="437"/>
      <c r="P1180" s="437"/>
      <c r="Q1180" s="437"/>
      <c r="R1180" s="438"/>
      <c r="S1180" s="438"/>
      <c r="T1180" s="438"/>
      <c r="U1180" s="438"/>
      <c r="V1180" s="438"/>
      <c r="W1180" s="438"/>
      <c r="X1180" s="438"/>
      <c r="Y1180" s="438"/>
      <c r="Z1180" s="438"/>
      <c r="AA1180" s="438"/>
      <c r="AB1180" s="431" t="str">
        <f>IF(AC1052="","",SUM(AB1054:AF1179)-(2*SUMIF($R1054:$AA1179,$EG$94,AB1054:AF1179)))</f>
        <v/>
      </c>
      <c r="AC1180" s="431"/>
      <c r="AD1180" s="431"/>
      <c r="AE1180" s="431"/>
      <c r="AF1180" s="431"/>
      <c r="AG1180" s="431" t="str">
        <f>IF(AH1052="","",SUM(AG1054:AK1179)-(2*SUMIF($R1054:$AA1179,$EG$94,AG1054:AK1179)))</f>
        <v/>
      </c>
      <c r="AH1180" s="431"/>
      <c r="AI1180" s="431"/>
      <c r="AJ1180" s="431"/>
      <c r="AK1180" s="431"/>
      <c r="AL1180" s="431" t="str">
        <f>IF(AM1052="","",SUM(AL1054:AP1179)-(2*SUMIF($R1054:$AA1179,$EG$94,AL1054:AP1179)))</f>
        <v/>
      </c>
      <c r="AM1180" s="431"/>
      <c r="AN1180" s="431"/>
      <c r="AO1180" s="431"/>
      <c r="AP1180" s="431"/>
      <c r="AQ1180" s="431" t="str">
        <f>IF(AR1052="","",SUM(AQ1054:AU1179)-(2*SUMIF($R1054:$AA1179,$EG$94,AQ1054:AU1179)))</f>
        <v/>
      </c>
      <c r="AR1180" s="431"/>
      <c r="AS1180" s="431"/>
      <c r="AT1180" s="431"/>
      <c r="AU1180" s="431"/>
      <c r="AV1180" s="431">
        <f>SUM(AB1180:AU1180)</f>
        <v>0</v>
      </c>
      <c r="AW1180" s="431"/>
      <c r="AX1180" s="431"/>
      <c r="AY1180" s="431"/>
      <c r="AZ1180" s="431"/>
      <c r="DC1180" s="222"/>
      <c r="DD1180" s="494" t="str">
        <f>IF(DE1052="","",SUM(DD1054:DH1179)-(2*SUMIF($R1054:$AA1179,$EG$94,DD1054:DH1179)))</f>
        <v/>
      </c>
      <c r="DE1180" s="494"/>
      <c r="DF1180" s="494"/>
      <c r="DG1180" s="494"/>
      <c r="DH1180" s="494"/>
      <c r="DI1180" s="494" t="str">
        <f>IF(DJ1052="","",SUM(DI1054:DM1179)-(2*SUMIF($R1054:$AA1179,$EG$94,DI1054:DM1179)))</f>
        <v/>
      </c>
      <c r="DJ1180" s="494"/>
      <c r="DK1180" s="494"/>
      <c r="DL1180" s="494"/>
      <c r="DM1180" s="494"/>
      <c r="DN1180" s="494" t="str">
        <f>IF(DO1052="","",SUM(DN1054:DR1179)-(2*SUMIF($R1054:$AA1179,$EG$94,DN1054:DR1179)))</f>
        <v/>
      </c>
      <c r="DO1180" s="494"/>
      <c r="DP1180" s="494"/>
      <c r="DQ1180" s="494"/>
      <c r="DR1180" s="494"/>
      <c r="DS1180" s="494" t="str">
        <f>IF(DT1052="","",SUM(DS1054:DW1179)-(2*SUMIF($R1054:$AA1179,$EG$94,DS1054:DW1179)))</f>
        <v/>
      </c>
      <c r="DT1180" s="494"/>
      <c r="DU1180" s="494"/>
      <c r="DV1180" s="494"/>
      <c r="DW1180" s="494"/>
      <c r="DX1180" s="494">
        <f>SUM(DD1180:DW1180)</f>
        <v>0</v>
      </c>
      <c r="DY1180" s="494"/>
      <c r="DZ1180" s="494"/>
      <c r="EA1180" s="494"/>
      <c r="EB1180" s="494"/>
      <c r="EC1180" s="222"/>
    </row>
    <row r="1181" spans="2:133" ht="15" customHeight="1" thickTop="1" x14ac:dyDescent="0.2">
      <c r="DC1181" s="222"/>
      <c r="DD1181" s="182"/>
      <c r="DE1181" s="182"/>
      <c r="DF1181" s="182"/>
      <c r="DG1181" s="182"/>
      <c r="DH1181" s="182"/>
      <c r="DI1181" s="182"/>
      <c r="DJ1181" s="182"/>
      <c r="DK1181" s="182"/>
      <c r="DL1181" s="182"/>
      <c r="DM1181" s="182"/>
      <c r="DN1181" s="182"/>
      <c r="DO1181" s="182"/>
      <c r="DP1181" s="182"/>
      <c r="DQ1181" s="182"/>
      <c r="DR1181" s="182"/>
      <c r="DS1181" s="182"/>
      <c r="DT1181" s="182"/>
      <c r="DU1181" s="182"/>
      <c r="DV1181" s="182"/>
      <c r="DW1181" s="182"/>
      <c r="DX1181" s="182"/>
      <c r="DY1181" s="182"/>
      <c r="DZ1181" s="182"/>
      <c r="EA1181" s="182"/>
      <c r="EB1181" s="182"/>
      <c r="EC1181" s="222"/>
    </row>
    <row r="1182" spans="2:133" ht="15" customHeight="1" thickBot="1" x14ac:dyDescent="0.25">
      <c r="C1182" s="446" t="str">
        <f>+Setup!B25&amp;" "&amp;Setup!C25:P25</f>
        <v xml:space="preserve"> </v>
      </c>
      <c r="D1182" s="446"/>
      <c r="E1182" s="446"/>
      <c r="F1182" s="446"/>
      <c r="G1182" s="446"/>
      <c r="H1182" s="446"/>
      <c r="I1182" s="446"/>
      <c r="J1182" s="446"/>
      <c r="K1182" s="446"/>
      <c r="L1182" s="446"/>
      <c r="M1182" s="446"/>
      <c r="N1182" s="446"/>
      <c r="O1182" s="446"/>
      <c r="P1182" s="446"/>
      <c r="Q1182" s="446"/>
      <c r="DC1182" s="222"/>
      <c r="DD1182" s="182"/>
      <c r="DE1182" s="182"/>
      <c r="DF1182" s="182"/>
      <c r="DG1182" s="182"/>
      <c r="DH1182" s="182"/>
      <c r="DI1182" s="182"/>
      <c r="DJ1182" s="182"/>
      <c r="DK1182" s="182"/>
      <c r="DL1182" s="182"/>
      <c r="DM1182" s="182"/>
      <c r="DN1182" s="182"/>
      <c r="DO1182" s="182"/>
      <c r="DP1182" s="182"/>
      <c r="DQ1182" s="182"/>
      <c r="DR1182" s="182"/>
      <c r="DS1182" s="182"/>
      <c r="DT1182" s="182"/>
      <c r="DU1182" s="182"/>
      <c r="DV1182" s="182"/>
      <c r="DW1182" s="182"/>
      <c r="DX1182" s="182"/>
      <c r="DY1182" s="182"/>
      <c r="DZ1182" s="182"/>
      <c r="EA1182" s="182"/>
      <c r="EB1182" s="182"/>
      <c r="EC1182" s="222"/>
    </row>
    <row r="1183" spans="2:133" ht="15" customHeight="1" thickTop="1" x14ac:dyDescent="0.2">
      <c r="C1183" s="444" t="s">
        <v>45</v>
      </c>
      <c r="D1183" s="444" t="s">
        <v>54</v>
      </c>
      <c r="E1183" s="444"/>
      <c r="F1183" s="444"/>
      <c r="G1183" s="444"/>
      <c r="H1183" s="444"/>
      <c r="I1183" s="444"/>
      <c r="J1183" s="444"/>
      <c r="K1183" s="444"/>
      <c r="L1183" s="444"/>
      <c r="M1183" s="444"/>
      <c r="N1183" s="444"/>
      <c r="O1183" s="444"/>
      <c r="P1183" s="444"/>
      <c r="Q1183" s="444"/>
      <c r="R1183" s="447" t="s">
        <v>73</v>
      </c>
      <c r="S1183" s="447"/>
      <c r="T1183" s="447"/>
      <c r="U1183" s="447"/>
      <c r="V1183" s="447"/>
      <c r="W1183" s="447"/>
      <c r="X1183" s="447"/>
      <c r="Y1183" s="447"/>
      <c r="Z1183" s="447"/>
      <c r="AA1183" s="447"/>
      <c r="AB1183" s="225"/>
      <c r="AC1183" s="430" t="str">
        <f>IF(Setup!$K$9="","",Setup!$K$9)</f>
        <v/>
      </c>
      <c r="AD1183" s="430"/>
      <c r="AE1183" s="430"/>
      <c r="AF1183" s="430"/>
      <c r="AG1183" s="226"/>
      <c r="AH1183" s="430" t="str">
        <f>IF(Setup!$K$10="","",Setup!$K$10)</f>
        <v/>
      </c>
      <c r="AI1183" s="430"/>
      <c r="AJ1183" s="430"/>
      <c r="AK1183" s="430"/>
      <c r="AL1183" s="226"/>
      <c r="AM1183" s="430" t="str">
        <f>IF(Setup!$K$11="","",Setup!$K$11)</f>
        <v/>
      </c>
      <c r="AN1183" s="430"/>
      <c r="AO1183" s="430"/>
      <c r="AP1183" s="430"/>
      <c r="AQ1183" s="226"/>
      <c r="AR1183" s="430" t="str">
        <f>IF(Setup!$K$12="","",Setup!$K$12)</f>
        <v/>
      </c>
      <c r="AS1183" s="430"/>
      <c r="AT1183" s="430"/>
      <c r="AU1183" s="430"/>
      <c r="AV1183" s="227"/>
      <c r="AW1183" s="427" t="s">
        <v>14</v>
      </c>
      <c r="AX1183" s="427"/>
      <c r="AY1183" s="427"/>
      <c r="AZ1183" s="427"/>
      <c r="DC1183" s="222"/>
      <c r="DD1183" s="231"/>
      <c r="DE1183" s="489" t="str">
        <f>IF(Setup!$K$9="","",Setup!$K$9)</f>
        <v/>
      </c>
      <c r="DF1183" s="489"/>
      <c r="DG1183" s="489"/>
      <c r="DH1183" s="489"/>
      <c r="DI1183" s="232"/>
      <c r="DJ1183" s="489" t="str">
        <f>IF(Setup!$K$10="","",Setup!$K$10)</f>
        <v/>
      </c>
      <c r="DK1183" s="489"/>
      <c r="DL1183" s="489"/>
      <c r="DM1183" s="489"/>
      <c r="DN1183" s="232"/>
      <c r="DO1183" s="489" t="str">
        <f>IF(Setup!$K$11="","",Setup!$K$11)</f>
        <v/>
      </c>
      <c r="DP1183" s="489"/>
      <c r="DQ1183" s="489"/>
      <c r="DR1183" s="489"/>
      <c r="DS1183" s="232"/>
      <c r="DT1183" s="489" t="str">
        <f>IF(Setup!$K$12="","",Setup!$K$12)</f>
        <v/>
      </c>
      <c r="DU1183" s="489"/>
      <c r="DV1183" s="489"/>
      <c r="DW1183" s="489"/>
      <c r="DX1183" s="233"/>
      <c r="DY1183" s="486" t="s">
        <v>14</v>
      </c>
      <c r="DZ1183" s="486"/>
      <c r="EA1183" s="486"/>
      <c r="EB1183" s="486"/>
      <c r="EC1183" s="222"/>
    </row>
    <row r="1184" spans="2:133" ht="15" customHeight="1" thickBot="1" x14ac:dyDescent="0.25">
      <c r="C1184" s="445"/>
      <c r="D1184" s="445"/>
      <c r="E1184" s="445"/>
      <c r="F1184" s="445"/>
      <c r="G1184" s="445"/>
      <c r="H1184" s="445"/>
      <c r="I1184" s="445"/>
      <c r="J1184" s="445"/>
      <c r="K1184" s="445"/>
      <c r="L1184" s="445"/>
      <c r="M1184" s="445"/>
      <c r="N1184" s="445"/>
      <c r="O1184" s="445"/>
      <c r="P1184" s="445"/>
      <c r="Q1184" s="445"/>
      <c r="R1184" s="448"/>
      <c r="S1184" s="448"/>
      <c r="T1184" s="448"/>
      <c r="U1184" s="448"/>
      <c r="V1184" s="448"/>
      <c r="W1184" s="448"/>
      <c r="X1184" s="448"/>
      <c r="Y1184" s="448"/>
      <c r="Z1184" s="448"/>
      <c r="AA1184" s="448"/>
      <c r="AB1184" s="234"/>
      <c r="AC1184" s="429" t="str">
        <f>IF(AC1183="","","Kostn.")</f>
        <v/>
      </c>
      <c r="AD1184" s="429"/>
      <c r="AE1184" s="429"/>
      <c r="AF1184" s="429"/>
      <c r="AG1184" s="234"/>
      <c r="AH1184" s="429" t="str">
        <f>IF(AH1183="","","Kostn.")</f>
        <v/>
      </c>
      <c r="AI1184" s="429"/>
      <c r="AJ1184" s="429"/>
      <c r="AK1184" s="429"/>
      <c r="AL1184" s="234"/>
      <c r="AM1184" s="429" t="str">
        <f>IF(AM1183="","","Kostn.")</f>
        <v/>
      </c>
      <c r="AN1184" s="429"/>
      <c r="AO1184" s="429"/>
      <c r="AP1184" s="429"/>
      <c r="AQ1184" s="234"/>
      <c r="AR1184" s="429" t="str">
        <f>IF(AR1183="","","Kostn.")</f>
        <v/>
      </c>
      <c r="AS1184" s="429"/>
      <c r="AT1184" s="429"/>
      <c r="AU1184" s="429"/>
      <c r="AV1184" s="235"/>
      <c r="AW1184" s="428"/>
      <c r="AX1184" s="428"/>
      <c r="AY1184" s="428"/>
      <c r="AZ1184" s="428"/>
      <c r="DC1184" s="222"/>
      <c r="DD1184" s="236"/>
      <c r="DE1184" s="488" t="str">
        <f>IF(DE1183="","","Kostn.")</f>
        <v/>
      </c>
      <c r="DF1184" s="488"/>
      <c r="DG1184" s="488"/>
      <c r="DH1184" s="488"/>
      <c r="DI1184" s="236"/>
      <c r="DJ1184" s="488" t="str">
        <f>IF(DJ1183="","","Kostn.")</f>
        <v/>
      </c>
      <c r="DK1184" s="488"/>
      <c r="DL1184" s="488"/>
      <c r="DM1184" s="488"/>
      <c r="DN1184" s="236"/>
      <c r="DO1184" s="488" t="str">
        <f>IF(DO1183="","","Kostn.")</f>
        <v/>
      </c>
      <c r="DP1184" s="488"/>
      <c r="DQ1184" s="488"/>
      <c r="DR1184" s="488"/>
      <c r="DS1184" s="236"/>
      <c r="DT1184" s="488" t="str">
        <f>IF(DT1183="","","Kostn.")</f>
        <v/>
      </c>
      <c r="DU1184" s="488"/>
      <c r="DV1184" s="488"/>
      <c r="DW1184" s="488"/>
      <c r="DX1184" s="237"/>
      <c r="DY1184" s="487"/>
      <c r="DZ1184" s="487"/>
      <c r="EA1184" s="487"/>
      <c r="EB1184" s="487"/>
      <c r="EC1184" s="222"/>
    </row>
    <row r="1185" spans="2:133" ht="15" customHeight="1" thickTop="1" x14ac:dyDescent="0.2">
      <c r="B1185" s="86" t="str">
        <f>IF(C1185="","",VLOOKUP(C1185,$CP$11:$CQ$152,2,FALSE))</f>
        <v/>
      </c>
      <c r="C1185" s="245"/>
      <c r="D1185" s="449"/>
      <c r="E1185" s="450"/>
      <c r="F1185" s="450"/>
      <c r="G1185" s="450"/>
      <c r="H1185" s="450"/>
      <c r="I1185" s="450"/>
      <c r="J1185" s="450"/>
      <c r="K1185" s="450"/>
      <c r="L1185" s="450"/>
      <c r="M1185" s="450"/>
      <c r="N1185" s="450"/>
      <c r="O1185" s="450"/>
      <c r="P1185" s="450"/>
      <c r="Q1185" s="451"/>
      <c r="R1185" s="455"/>
      <c r="S1185" s="456"/>
      <c r="T1185" s="456"/>
      <c r="U1185" s="456"/>
      <c r="V1185" s="456"/>
      <c r="W1185" s="456"/>
      <c r="X1185" s="456"/>
      <c r="Y1185" s="456"/>
      <c r="Z1185" s="456"/>
      <c r="AA1185" s="456"/>
      <c r="AB1185" s="452"/>
      <c r="AC1185" s="453"/>
      <c r="AD1185" s="453"/>
      <c r="AE1185" s="453"/>
      <c r="AF1185" s="454"/>
      <c r="AG1185" s="452"/>
      <c r="AH1185" s="453"/>
      <c r="AI1185" s="453"/>
      <c r="AJ1185" s="453"/>
      <c r="AK1185" s="454"/>
      <c r="AL1185" s="452"/>
      <c r="AM1185" s="453"/>
      <c r="AN1185" s="453"/>
      <c r="AO1185" s="453"/>
      <c r="AP1185" s="454"/>
      <c r="AQ1185" s="452"/>
      <c r="AR1185" s="453"/>
      <c r="AS1185" s="453"/>
      <c r="AT1185" s="453"/>
      <c r="AU1185" s="454"/>
      <c r="AV1185" s="477">
        <f>ROUND((SUM(AB1185:AU1185)),0)</f>
        <v>0</v>
      </c>
      <c r="AW1185" s="478"/>
      <c r="AX1185" s="478"/>
      <c r="AY1185" s="478"/>
      <c r="AZ1185" s="479"/>
      <c r="DC1185" s="222"/>
      <c r="DD1185" s="491">
        <f>ROUND(Setup!$AP$6*AB1185,0)</f>
        <v>0</v>
      </c>
      <c r="DE1185" s="492"/>
      <c r="DF1185" s="492"/>
      <c r="DG1185" s="492"/>
      <c r="DH1185" s="493"/>
      <c r="DI1185" s="491">
        <f>ROUND(Setup!$AP$6*AG1185,0)</f>
        <v>0</v>
      </c>
      <c r="DJ1185" s="492"/>
      <c r="DK1185" s="492"/>
      <c r="DL1185" s="492"/>
      <c r="DM1185" s="493"/>
      <c r="DN1185" s="491">
        <f>ROUND(Setup!$AP$6*AL1185,0)</f>
        <v>0</v>
      </c>
      <c r="DO1185" s="492"/>
      <c r="DP1185" s="492"/>
      <c r="DQ1185" s="492"/>
      <c r="DR1185" s="493"/>
      <c r="DS1185" s="491">
        <f>ROUND(Setup!$AP$6*AQ1185,0)</f>
        <v>0</v>
      </c>
      <c r="DT1185" s="492"/>
      <c r="DU1185" s="492"/>
      <c r="DV1185" s="492"/>
      <c r="DW1185" s="493"/>
      <c r="DX1185" s="316">
        <f>ROUND((SUM(DD1185:DW1185)),0)</f>
        <v>0</v>
      </c>
      <c r="DY1185" s="286"/>
      <c r="DZ1185" s="286"/>
      <c r="EA1185" s="286"/>
      <c r="EB1185" s="295"/>
      <c r="EC1185" s="222"/>
    </row>
    <row r="1186" spans="2:133" ht="15" customHeight="1" x14ac:dyDescent="0.2">
      <c r="B1186" s="86" t="str">
        <f>IF(C1186="","",VLOOKUP(C1186,$CP$11:$CQ$152,2,FALSE))</f>
        <v/>
      </c>
      <c r="C1186" s="255"/>
      <c r="D1186" s="439"/>
      <c r="E1186" s="440"/>
      <c r="F1186" s="440"/>
      <c r="G1186" s="440"/>
      <c r="H1186" s="440"/>
      <c r="I1186" s="440"/>
      <c r="J1186" s="440"/>
      <c r="K1186" s="440"/>
      <c r="L1186" s="440"/>
      <c r="M1186" s="440"/>
      <c r="N1186" s="440"/>
      <c r="O1186" s="440"/>
      <c r="P1186" s="440"/>
      <c r="Q1186" s="441"/>
      <c r="R1186" s="442"/>
      <c r="S1186" s="443"/>
      <c r="T1186" s="443"/>
      <c r="U1186" s="443"/>
      <c r="V1186" s="443"/>
      <c r="W1186" s="443"/>
      <c r="X1186" s="443"/>
      <c r="Y1186" s="443"/>
      <c r="Z1186" s="443"/>
      <c r="AA1186" s="443"/>
      <c r="AB1186" s="415"/>
      <c r="AC1186" s="416"/>
      <c r="AD1186" s="416"/>
      <c r="AE1186" s="416"/>
      <c r="AF1186" s="417"/>
      <c r="AG1186" s="415"/>
      <c r="AH1186" s="416"/>
      <c r="AI1186" s="416"/>
      <c r="AJ1186" s="416"/>
      <c r="AK1186" s="417"/>
      <c r="AL1186" s="415"/>
      <c r="AM1186" s="416"/>
      <c r="AN1186" s="416"/>
      <c r="AO1186" s="416"/>
      <c r="AP1186" s="417"/>
      <c r="AQ1186" s="415"/>
      <c r="AR1186" s="416"/>
      <c r="AS1186" s="416"/>
      <c r="AT1186" s="416"/>
      <c r="AU1186" s="417"/>
      <c r="AV1186" s="424">
        <f>ROUND((SUM(AB1186:AU1186)),0)</f>
        <v>0</v>
      </c>
      <c r="AW1186" s="425"/>
      <c r="AX1186" s="425"/>
      <c r="AY1186" s="425"/>
      <c r="AZ1186" s="426"/>
      <c r="DC1186" s="222"/>
      <c r="DD1186" s="491">
        <f>ROUND(Setup!$AP$6*AB1186,0)</f>
        <v>0</v>
      </c>
      <c r="DE1186" s="492"/>
      <c r="DF1186" s="492"/>
      <c r="DG1186" s="492"/>
      <c r="DH1186" s="493"/>
      <c r="DI1186" s="491">
        <f>ROUND(Setup!$AP$6*AG1186,0)</f>
        <v>0</v>
      </c>
      <c r="DJ1186" s="492"/>
      <c r="DK1186" s="492"/>
      <c r="DL1186" s="492"/>
      <c r="DM1186" s="493"/>
      <c r="DN1186" s="491">
        <f>ROUND(Setup!$AP$6*AL1186,0)</f>
        <v>0</v>
      </c>
      <c r="DO1186" s="492"/>
      <c r="DP1186" s="492"/>
      <c r="DQ1186" s="492"/>
      <c r="DR1186" s="493"/>
      <c r="DS1186" s="491">
        <f>ROUND(Setup!$AP$6*AQ1186,0)</f>
        <v>0</v>
      </c>
      <c r="DT1186" s="492"/>
      <c r="DU1186" s="492"/>
      <c r="DV1186" s="492"/>
      <c r="DW1186" s="493"/>
      <c r="DX1186" s="490">
        <f>ROUND((SUM(DD1186:DW1186)),0)</f>
        <v>0</v>
      </c>
      <c r="DY1186" s="314"/>
      <c r="DZ1186" s="314"/>
      <c r="EA1186" s="314"/>
      <c r="EB1186" s="326"/>
      <c r="EC1186" s="222"/>
    </row>
    <row r="1187" spans="2:133" ht="15" customHeight="1" x14ac:dyDescent="0.2">
      <c r="B1187" s="86" t="str">
        <f>IF(C1187="","",VLOOKUP(C1187,$CP$11:$CQ$152,2,FALSE))</f>
        <v/>
      </c>
      <c r="C1187" s="255"/>
      <c r="D1187" s="439"/>
      <c r="E1187" s="440"/>
      <c r="F1187" s="440"/>
      <c r="G1187" s="440"/>
      <c r="H1187" s="440"/>
      <c r="I1187" s="440"/>
      <c r="J1187" s="440"/>
      <c r="K1187" s="440"/>
      <c r="L1187" s="440"/>
      <c r="M1187" s="440"/>
      <c r="N1187" s="440"/>
      <c r="O1187" s="440"/>
      <c r="P1187" s="440"/>
      <c r="Q1187" s="441"/>
      <c r="R1187" s="442"/>
      <c r="S1187" s="443"/>
      <c r="T1187" s="443"/>
      <c r="U1187" s="443"/>
      <c r="V1187" s="443"/>
      <c r="W1187" s="443"/>
      <c r="X1187" s="443"/>
      <c r="Y1187" s="443"/>
      <c r="Z1187" s="443"/>
      <c r="AA1187" s="443"/>
      <c r="AB1187" s="415"/>
      <c r="AC1187" s="416"/>
      <c r="AD1187" s="416"/>
      <c r="AE1187" s="416"/>
      <c r="AF1187" s="417"/>
      <c r="AG1187" s="415"/>
      <c r="AH1187" s="416"/>
      <c r="AI1187" s="416"/>
      <c r="AJ1187" s="416"/>
      <c r="AK1187" s="417"/>
      <c r="AL1187" s="415"/>
      <c r="AM1187" s="416"/>
      <c r="AN1187" s="416"/>
      <c r="AO1187" s="416"/>
      <c r="AP1187" s="417"/>
      <c r="AQ1187" s="415"/>
      <c r="AR1187" s="416"/>
      <c r="AS1187" s="416"/>
      <c r="AT1187" s="416"/>
      <c r="AU1187" s="417"/>
      <c r="AV1187" s="424">
        <f>ROUND((SUM(AB1187:AU1187)),0)</f>
        <v>0</v>
      </c>
      <c r="AW1187" s="425"/>
      <c r="AX1187" s="425"/>
      <c r="AY1187" s="425"/>
      <c r="AZ1187" s="426"/>
      <c r="DC1187" s="222"/>
      <c r="DD1187" s="491">
        <f>ROUND(Setup!$AP$6*AB1187,0)</f>
        <v>0</v>
      </c>
      <c r="DE1187" s="492"/>
      <c r="DF1187" s="492"/>
      <c r="DG1187" s="492"/>
      <c r="DH1187" s="493"/>
      <c r="DI1187" s="491">
        <f>ROUND(Setup!$AP$6*AG1187,0)</f>
        <v>0</v>
      </c>
      <c r="DJ1187" s="492"/>
      <c r="DK1187" s="492"/>
      <c r="DL1187" s="492"/>
      <c r="DM1187" s="493"/>
      <c r="DN1187" s="491">
        <f>ROUND(Setup!$AP$6*AL1187,0)</f>
        <v>0</v>
      </c>
      <c r="DO1187" s="492"/>
      <c r="DP1187" s="492"/>
      <c r="DQ1187" s="492"/>
      <c r="DR1187" s="493"/>
      <c r="DS1187" s="491">
        <f>ROUND(Setup!$AP$6*AQ1187,0)</f>
        <v>0</v>
      </c>
      <c r="DT1187" s="492"/>
      <c r="DU1187" s="492"/>
      <c r="DV1187" s="492"/>
      <c r="DW1187" s="493"/>
      <c r="DX1187" s="490">
        <f>ROUND((SUM(DD1187:DW1187)),0)</f>
        <v>0</v>
      </c>
      <c r="DY1187" s="314"/>
      <c r="DZ1187" s="314"/>
      <c r="EA1187" s="314"/>
      <c r="EB1187" s="326"/>
      <c r="EC1187" s="222"/>
    </row>
    <row r="1188" spans="2:133" ht="15" customHeight="1" x14ac:dyDescent="0.2">
      <c r="B1188" s="86" t="str">
        <f>IF(C1188="","",VLOOKUP(C1188,$CP$11:$CQ$152,2,FALSE))</f>
        <v/>
      </c>
      <c r="C1188" s="255"/>
      <c r="D1188" s="439"/>
      <c r="E1188" s="440"/>
      <c r="F1188" s="440"/>
      <c r="G1188" s="440"/>
      <c r="H1188" s="440"/>
      <c r="I1188" s="440"/>
      <c r="J1188" s="440"/>
      <c r="K1188" s="440"/>
      <c r="L1188" s="440"/>
      <c r="M1188" s="440"/>
      <c r="N1188" s="440"/>
      <c r="O1188" s="440"/>
      <c r="P1188" s="440"/>
      <c r="Q1188" s="441"/>
      <c r="R1188" s="442"/>
      <c r="S1188" s="443"/>
      <c r="T1188" s="443"/>
      <c r="U1188" s="443"/>
      <c r="V1188" s="443"/>
      <c r="W1188" s="443"/>
      <c r="X1188" s="443"/>
      <c r="Y1188" s="443"/>
      <c r="Z1188" s="443"/>
      <c r="AA1188" s="443"/>
      <c r="AB1188" s="415"/>
      <c r="AC1188" s="416"/>
      <c r="AD1188" s="416"/>
      <c r="AE1188" s="416"/>
      <c r="AF1188" s="417"/>
      <c r="AG1188" s="415"/>
      <c r="AH1188" s="416"/>
      <c r="AI1188" s="416"/>
      <c r="AJ1188" s="416"/>
      <c r="AK1188" s="417"/>
      <c r="AL1188" s="415"/>
      <c r="AM1188" s="416"/>
      <c r="AN1188" s="416"/>
      <c r="AO1188" s="416"/>
      <c r="AP1188" s="417"/>
      <c r="AQ1188" s="415"/>
      <c r="AR1188" s="416"/>
      <c r="AS1188" s="416"/>
      <c r="AT1188" s="416"/>
      <c r="AU1188" s="417"/>
      <c r="AV1188" s="424">
        <f>ROUND((SUM(AB1188:AU1188)),0)</f>
        <v>0</v>
      </c>
      <c r="AW1188" s="425"/>
      <c r="AX1188" s="425"/>
      <c r="AY1188" s="425"/>
      <c r="AZ1188" s="426"/>
      <c r="DC1188" s="222"/>
      <c r="DD1188" s="491">
        <f>ROUND(Setup!$AP$6*AB1188,0)</f>
        <v>0</v>
      </c>
      <c r="DE1188" s="492"/>
      <c r="DF1188" s="492"/>
      <c r="DG1188" s="492"/>
      <c r="DH1188" s="493"/>
      <c r="DI1188" s="491">
        <f>ROUND(Setup!$AP$6*AG1188,0)</f>
        <v>0</v>
      </c>
      <c r="DJ1188" s="492"/>
      <c r="DK1188" s="492"/>
      <c r="DL1188" s="492"/>
      <c r="DM1188" s="493"/>
      <c r="DN1188" s="491">
        <f>ROUND(Setup!$AP$6*AL1188,0)</f>
        <v>0</v>
      </c>
      <c r="DO1188" s="492"/>
      <c r="DP1188" s="492"/>
      <c r="DQ1188" s="492"/>
      <c r="DR1188" s="493"/>
      <c r="DS1188" s="491">
        <f>ROUND(Setup!$AP$6*AQ1188,0)</f>
        <v>0</v>
      </c>
      <c r="DT1188" s="492"/>
      <c r="DU1188" s="492"/>
      <c r="DV1188" s="492"/>
      <c r="DW1188" s="493"/>
      <c r="DX1188" s="490">
        <f>ROUND((SUM(DD1188:DW1188)),0)</f>
        <v>0</v>
      </c>
      <c r="DY1188" s="314"/>
      <c r="DZ1188" s="314"/>
      <c r="EA1188" s="314"/>
      <c r="EB1188" s="326"/>
      <c r="EC1188" s="222"/>
    </row>
    <row r="1189" spans="2:133" ht="15" customHeight="1" x14ac:dyDescent="0.2">
      <c r="B1189" s="86" t="str">
        <f t="shared" ref="B1189:B1252" si="103">IF(C1189="","",VLOOKUP(C1189,$CP$11:$CQ$152,2,FALSE))</f>
        <v/>
      </c>
      <c r="C1189" s="255"/>
      <c r="D1189" s="439"/>
      <c r="E1189" s="440"/>
      <c r="F1189" s="440"/>
      <c r="G1189" s="440"/>
      <c r="H1189" s="440"/>
      <c r="I1189" s="440"/>
      <c r="J1189" s="440"/>
      <c r="K1189" s="440"/>
      <c r="L1189" s="440"/>
      <c r="M1189" s="440"/>
      <c r="N1189" s="440"/>
      <c r="O1189" s="440"/>
      <c r="P1189" s="440"/>
      <c r="Q1189" s="441"/>
      <c r="R1189" s="442"/>
      <c r="S1189" s="443"/>
      <c r="T1189" s="443"/>
      <c r="U1189" s="443"/>
      <c r="V1189" s="443"/>
      <c r="W1189" s="443"/>
      <c r="X1189" s="443"/>
      <c r="Y1189" s="443"/>
      <c r="Z1189" s="443"/>
      <c r="AA1189" s="443"/>
      <c r="AB1189" s="415"/>
      <c r="AC1189" s="416"/>
      <c r="AD1189" s="416"/>
      <c r="AE1189" s="416"/>
      <c r="AF1189" s="417"/>
      <c r="AG1189" s="415"/>
      <c r="AH1189" s="416"/>
      <c r="AI1189" s="416"/>
      <c r="AJ1189" s="416"/>
      <c r="AK1189" s="417"/>
      <c r="AL1189" s="415"/>
      <c r="AM1189" s="416"/>
      <c r="AN1189" s="416"/>
      <c r="AO1189" s="416"/>
      <c r="AP1189" s="417"/>
      <c r="AQ1189" s="415"/>
      <c r="AR1189" s="416"/>
      <c r="AS1189" s="416"/>
      <c r="AT1189" s="416"/>
      <c r="AU1189" s="417"/>
      <c r="AV1189" s="424">
        <f t="shared" ref="AV1189:AV1252" si="104">ROUND((SUM(AB1189:AU1189)),0)</f>
        <v>0</v>
      </c>
      <c r="AW1189" s="425"/>
      <c r="AX1189" s="425"/>
      <c r="AY1189" s="425"/>
      <c r="AZ1189" s="426"/>
      <c r="DC1189" s="222"/>
      <c r="DD1189" s="491">
        <f>ROUND(Setup!$AP$6*AB1189,0)</f>
        <v>0</v>
      </c>
      <c r="DE1189" s="492"/>
      <c r="DF1189" s="492"/>
      <c r="DG1189" s="492"/>
      <c r="DH1189" s="493"/>
      <c r="DI1189" s="491">
        <f>ROUND(Setup!$AP$6*AG1189,0)</f>
        <v>0</v>
      </c>
      <c r="DJ1189" s="492"/>
      <c r="DK1189" s="492"/>
      <c r="DL1189" s="492"/>
      <c r="DM1189" s="493"/>
      <c r="DN1189" s="491">
        <f>ROUND(Setup!$AP$6*AL1189,0)</f>
        <v>0</v>
      </c>
      <c r="DO1189" s="492"/>
      <c r="DP1189" s="492"/>
      <c r="DQ1189" s="492"/>
      <c r="DR1189" s="493"/>
      <c r="DS1189" s="491">
        <f>ROUND(Setup!$AP$6*AQ1189,0)</f>
        <v>0</v>
      </c>
      <c r="DT1189" s="492"/>
      <c r="DU1189" s="492"/>
      <c r="DV1189" s="492"/>
      <c r="DW1189" s="493"/>
      <c r="DX1189" s="490">
        <f t="shared" ref="DX1189:DX1252" si="105">ROUND((SUM(DD1189:DW1189)),0)</f>
        <v>0</v>
      </c>
      <c r="DY1189" s="314"/>
      <c r="DZ1189" s="314"/>
      <c r="EA1189" s="314"/>
      <c r="EB1189" s="326"/>
      <c r="EC1189" s="222"/>
    </row>
    <row r="1190" spans="2:133" ht="15" customHeight="1" x14ac:dyDescent="0.2">
      <c r="B1190" s="86" t="str">
        <f t="shared" si="103"/>
        <v/>
      </c>
      <c r="C1190" s="255"/>
      <c r="D1190" s="439"/>
      <c r="E1190" s="440"/>
      <c r="F1190" s="440"/>
      <c r="G1190" s="440"/>
      <c r="H1190" s="440"/>
      <c r="I1190" s="440"/>
      <c r="J1190" s="440"/>
      <c r="K1190" s="440"/>
      <c r="L1190" s="440"/>
      <c r="M1190" s="440"/>
      <c r="N1190" s="440"/>
      <c r="O1190" s="440"/>
      <c r="P1190" s="440"/>
      <c r="Q1190" s="441"/>
      <c r="R1190" s="442"/>
      <c r="S1190" s="443"/>
      <c r="T1190" s="443"/>
      <c r="U1190" s="443"/>
      <c r="V1190" s="443"/>
      <c r="W1190" s="443"/>
      <c r="X1190" s="443"/>
      <c r="Y1190" s="443"/>
      <c r="Z1190" s="443"/>
      <c r="AA1190" s="443"/>
      <c r="AB1190" s="415"/>
      <c r="AC1190" s="416"/>
      <c r="AD1190" s="416"/>
      <c r="AE1190" s="416"/>
      <c r="AF1190" s="417"/>
      <c r="AG1190" s="415"/>
      <c r="AH1190" s="416"/>
      <c r="AI1190" s="416"/>
      <c r="AJ1190" s="416"/>
      <c r="AK1190" s="417"/>
      <c r="AL1190" s="415"/>
      <c r="AM1190" s="416"/>
      <c r="AN1190" s="416"/>
      <c r="AO1190" s="416"/>
      <c r="AP1190" s="417"/>
      <c r="AQ1190" s="415"/>
      <c r="AR1190" s="416"/>
      <c r="AS1190" s="416"/>
      <c r="AT1190" s="416"/>
      <c r="AU1190" s="417"/>
      <c r="AV1190" s="424">
        <f t="shared" si="104"/>
        <v>0</v>
      </c>
      <c r="AW1190" s="425"/>
      <c r="AX1190" s="425"/>
      <c r="AY1190" s="425"/>
      <c r="AZ1190" s="426"/>
      <c r="DC1190" s="222"/>
      <c r="DD1190" s="491">
        <f>ROUND(Setup!$AP$6*AB1190,0)</f>
        <v>0</v>
      </c>
      <c r="DE1190" s="492"/>
      <c r="DF1190" s="492"/>
      <c r="DG1190" s="492"/>
      <c r="DH1190" s="493"/>
      <c r="DI1190" s="491">
        <f>ROUND(Setup!$AP$6*AG1190,0)</f>
        <v>0</v>
      </c>
      <c r="DJ1190" s="492"/>
      <c r="DK1190" s="492"/>
      <c r="DL1190" s="492"/>
      <c r="DM1190" s="493"/>
      <c r="DN1190" s="491">
        <f>ROUND(Setup!$AP$6*AL1190,0)</f>
        <v>0</v>
      </c>
      <c r="DO1190" s="492"/>
      <c r="DP1190" s="492"/>
      <c r="DQ1190" s="492"/>
      <c r="DR1190" s="493"/>
      <c r="DS1190" s="491">
        <f>ROUND(Setup!$AP$6*AQ1190,0)</f>
        <v>0</v>
      </c>
      <c r="DT1190" s="492"/>
      <c r="DU1190" s="492"/>
      <c r="DV1190" s="492"/>
      <c r="DW1190" s="493"/>
      <c r="DX1190" s="490">
        <f t="shared" si="105"/>
        <v>0</v>
      </c>
      <c r="DY1190" s="314"/>
      <c r="DZ1190" s="314"/>
      <c r="EA1190" s="314"/>
      <c r="EB1190" s="326"/>
      <c r="EC1190" s="222"/>
    </row>
    <row r="1191" spans="2:133" ht="15" customHeight="1" x14ac:dyDescent="0.2">
      <c r="B1191" s="86" t="str">
        <f t="shared" si="103"/>
        <v/>
      </c>
      <c r="C1191" s="255"/>
      <c r="D1191" s="439"/>
      <c r="E1191" s="440"/>
      <c r="F1191" s="440"/>
      <c r="G1191" s="440"/>
      <c r="H1191" s="440"/>
      <c r="I1191" s="440"/>
      <c r="J1191" s="440"/>
      <c r="K1191" s="440"/>
      <c r="L1191" s="440"/>
      <c r="M1191" s="440"/>
      <c r="N1191" s="440"/>
      <c r="O1191" s="440"/>
      <c r="P1191" s="440"/>
      <c r="Q1191" s="441"/>
      <c r="R1191" s="442"/>
      <c r="S1191" s="443"/>
      <c r="T1191" s="443"/>
      <c r="U1191" s="443"/>
      <c r="V1191" s="443"/>
      <c r="W1191" s="443"/>
      <c r="X1191" s="443"/>
      <c r="Y1191" s="443"/>
      <c r="Z1191" s="443"/>
      <c r="AA1191" s="443"/>
      <c r="AB1191" s="415"/>
      <c r="AC1191" s="416"/>
      <c r="AD1191" s="416"/>
      <c r="AE1191" s="416"/>
      <c r="AF1191" s="417"/>
      <c r="AG1191" s="415"/>
      <c r="AH1191" s="416"/>
      <c r="AI1191" s="416"/>
      <c r="AJ1191" s="416"/>
      <c r="AK1191" s="417"/>
      <c r="AL1191" s="415"/>
      <c r="AM1191" s="416"/>
      <c r="AN1191" s="416"/>
      <c r="AO1191" s="416"/>
      <c r="AP1191" s="417"/>
      <c r="AQ1191" s="415"/>
      <c r="AR1191" s="416"/>
      <c r="AS1191" s="416"/>
      <c r="AT1191" s="416"/>
      <c r="AU1191" s="417"/>
      <c r="AV1191" s="424">
        <f t="shared" si="104"/>
        <v>0</v>
      </c>
      <c r="AW1191" s="425"/>
      <c r="AX1191" s="425"/>
      <c r="AY1191" s="425"/>
      <c r="AZ1191" s="426"/>
      <c r="DC1191" s="222"/>
      <c r="DD1191" s="491">
        <f>ROUND(Setup!$AP$6*AB1191,0)</f>
        <v>0</v>
      </c>
      <c r="DE1191" s="492"/>
      <c r="DF1191" s="492"/>
      <c r="DG1191" s="492"/>
      <c r="DH1191" s="493"/>
      <c r="DI1191" s="491">
        <f>ROUND(Setup!$AP$6*AG1191,0)</f>
        <v>0</v>
      </c>
      <c r="DJ1191" s="492"/>
      <c r="DK1191" s="492"/>
      <c r="DL1191" s="492"/>
      <c r="DM1191" s="493"/>
      <c r="DN1191" s="491">
        <f>ROUND(Setup!$AP$6*AL1191,0)</f>
        <v>0</v>
      </c>
      <c r="DO1191" s="492"/>
      <c r="DP1191" s="492"/>
      <c r="DQ1191" s="492"/>
      <c r="DR1191" s="493"/>
      <c r="DS1191" s="491">
        <f>ROUND(Setup!$AP$6*AQ1191,0)</f>
        <v>0</v>
      </c>
      <c r="DT1191" s="492"/>
      <c r="DU1191" s="492"/>
      <c r="DV1191" s="492"/>
      <c r="DW1191" s="493"/>
      <c r="DX1191" s="490">
        <f t="shared" si="105"/>
        <v>0</v>
      </c>
      <c r="DY1191" s="314"/>
      <c r="DZ1191" s="314"/>
      <c r="EA1191" s="314"/>
      <c r="EB1191" s="326"/>
      <c r="EC1191" s="222"/>
    </row>
    <row r="1192" spans="2:133" ht="15" customHeight="1" x14ac:dyDescent="0.2">
      <c r="B1192" s="86" t="str">
        <f t="shared" si="103"/>
        <v/>
      </c>
      <c r="C1192" s="255"/>
      <c r="D1192" s="439"/>
      <c r="E1192" s="440"/>
      <c r="F1192" s="440"/>
      <c r="G1192" s="440"/>
      <c r="H1192" s="440"/>
      <c r="I1192" s="440"/>
      <c r="J1192" s="440"/>
      <c r="K1192" s="440"/>
      <c r="L1192" s="440"/>
      <c r="M1192" s="440"/>
      <c r="N1192" s="440"/>
      <c r="O1192" s="440"/>
      <c r="P1192" s="440"/>
      <c r="Q1192" s="441"/>
      <c r="R1192" s="442"/>
      <c r="S1192" s="443"/>
      <c r="T1192" s="443"/>
      <c r="U1192" s="443"/>
      <c r="V1192" s="443"/>
      <c r="W1192" s="443"/>
      <c r="X1192" s="443"/>
      <c r="Y1192" s="443"/>
      <c r="Z1192" s="443"/>
      <c r="AA1192" s="443"/>
      <c r="AB1192" s="415"/>
      <c r="AC1192" s="416"/>
      <c r="AD1192" s="416"/>
      <c r="AE1192" s="416"/>
      <c r="AF1192" s="417"/>
      <c r="AG1192" s="415"/>
      <c r="AH1192" s="416"/>
      <c r="AI1192" s="416"/>
      <c r="AJ1192" s="416"/>
      <c r="AK1192" s="417"/>
      <c r="AL1192" s="415"/>
      <c r="AM1192" s="416"/>
      <c r="AN1192" s="416"/>
      <c r="AO1192" s="416"/>
      <c r="AP1192" s="417"/>
      <c r="AQ1192" s="415"/>
      <c r="AR1192" s="416"/>
      <c r="AS1192" s="416"/>
      <c r="AT1192" s="416"/>
      <c r="AU1192" s="417"/>
      <c r="AV1192" s="424">
        <f t="shared" si="104"/>
        <v>0</v>
      </c>
      <c r="AW1192" s="425"/>
      <c r="AX1192" s="425"/>
      <c r="AY1192" s="425"/>
      <c r="AZ1192" s="426"/>
      <c r="DC1192" s="222"/>
      <c r="DD1192" s="491">
        <f>ROUND(Setup!$AP$6*AB1192,0)</f>
        <v>0</v>
      </c>
      <c r="DE1192" s="492"/>
      <c r="DF1192" s="492"/>
      <c r="DG1192" s="492"/>
      <c r="DH1192" s="493"/>
      <c r="DI1192" s="491">
        <f>ROUND(Setup!$AP$6*AG1192,0)</f>
        <v>0</v>
      </c>
      <c r="DJ1192" s="492"/>
      <c r="DK1192" s="492"/>
      <c r="DL1192" s="492"/>
      <c r="DM1192" s="493"/>
      <c r="DN1192" s="491">
        <f>ROUND(Setup!$AP$6*AL1192,0)</f>
        <v>0</v>
      </c>
      <c r="DO1192" s="492"/>
      <c r="DP1192" s="492"/>
      <c r="DQ1192" s="492"/>
      <c r="DR1192" s="493"/>
      <c r="DS1192" s="491">
        <f>ROUND(Setup!$AP$6*AQ1192,0)</f>
        <v>0</v>
      </c>
      <c r="DT1192" s="492"/>
      <c r="DU1192" s="492"/>
      <c r="DV1192" s="492"/>
      <c r="DW1192" s="493"/>
      <c r="DX1192" s="490">
        <f t="shared" si="105"/>
        <v>0</v>
      </c>
      <c r="DY1192" s="314"/>
      <c r="DZ1192" s="314"/>
      <c r="EA1192" s="314"/>
      <c r="EB1192" s="326"/>
      <c r="EC1192" s="222"/>
    </row>
    <row r="1193" spans="2:133" ht="15" customHeight="1" x14ac:dyDescent="0.2">
      <c r="B1193" s="86" t="str">
        <f t="shared" si="103"/>
        <v/>
      </c>
      <c r="C1193" s="255"/>
      <c r="D1193" s="439"/>
      <c r="E1193" s="440"/>
      <c r="F1193" s="440"/>
      <c r="G1193" s="440"/>
      <c r="H1193" s="440"/>
      <c r="I1193" s="440"/>
      <c r="J1193" s="440"/>
      <c r="K1193" s="440"/>
      <c r="L1193" s="440"/>
      <c r="M1193" s="440"/>
      <c r="N1193" s="440"/>
      <c r="O1193" s="440"/>
      <c r="P1193" s="440"/>
      <c r="Q1193" s="441"/>
      <c r="R1193" s="442"/>
      <c r="S1193" s="443"/>
      <c r="T1193" s="443"/>
      <c r="U1193" s="443"/>
      <c r="V1193" s="443"/>
      <c r="W1193" s="443"/>
      <c r="X1193" s="443"/>
      <c r="Y1193" s="443"/>
      <c r="Z1193" s="443"/>
      <c r="AA1193" s="443"/>
      <c r="AB1193" s="415"/>
      <c r="AC1193" s="416"/>
      <c r="AD1193" s="416"/>
      <c r="AE1193" s="416"/>
      <c r="AF1193" s="417"/>
      <c r="AG1193" s="415"/>
      <c r="AH1193" s="416"/>
      <c r="AI1193" s="416"/>
      <c r="AJ1193" s="416"/>
      <c r="AK1193" s="417"/>
      <c r="AL1193" s="415"/>
      <c r="AM1193" s="416"/>
      <c r="AN1193" s="416"/>
      <c r="AO1193" s="416"/>
      <c r="AP1193" s="417"/>
      <c r="AQ1193" s="415"/>
      <c r="AR1193" s="416"/>
      <c r="AS1193" s="416"/>
      <c r="AT1193" s="416"/>
      <c r="AU1193" s="417"/>
      <c r="AV1193" s="424">
        <f t="shared" si="104"/>
        <v>0</v>
      </c>
      <c r="AW1193" s="425"/>
      <c r="AX1193" s="425"/>
      <c r="AY1193" s="425"/>
      <c r="AZ1193" s="426"/>
      <c r="DC1193" s="222"/>
      <c r="DD1193" s="491">
        <f>ROUND(Setup!$AP$6*AB1193,0)</f>
        <v>0</v>
      </c>
      <c r="DE1193" s="492"/>
      <c r="DF1193" s="492"/>
      <c r="DG1193" s="492"/>
      <c r="DH1193" s="493"/>
      <c r="DI1193" s="491">
        <f>ROUND(Setup!$AP$6*AG1193,0)</f>
        <v>0</v>
      </c>
      <c r="DJ1193" s="492"/>
      <c r="DK1193" s="492"/>
      <c r="DL1193" s="492"/>
      <c r="DM1193" s="493"/>
      <c r="DN1193" s="491">
        <f>ROUND(Setup!$AP$6*AL1193,0)</f>
        <v>0</v>
      </c>
      <c r="DO1193" s="492"/>
      <c r="DP1193" s="492"/>
      <c r="DQ1193" s="492"/>
      <c r="DR1193" s="493"/>
      <c r="DS1193" s="491">
        <f>ROUND(Setup!$AP$6*AQ1193,0)</f>
        <v>0</v>
      </c>
      <c r="DT1193" s="492"/>
      <c r="DU1193" s="492"/>
      <c r="DV1193" s="492"/>
      <c r="DW1193" s="493"/>
      <c r="DX1193" s="490">
        <f t="shared" si="105"/>
        <v>0</v>
      </c>
      <c r="DY1193" s="314"/>
      <c r="DZ1193" s="314"/>
      <c r="EA1193" s="314"/>
      <c r="EB1193" s="326"/>
      <c r="EC1193" s="222"/>
    </row>
    <row r="1194" spans="2:133" ht="15" customHeight="1" x14ac:dyDescent="0.2">
      <c r="B1194" s="86" t="str">
        <f t="shared" si="103"/>
        <v/>
      </c>
      <c r="C1194" s="255"/>
      <c r="D1194" s="439"/>
      <c r="E1194" s="440"/>
      <c r="F1194" s="440"/>
      <c r="G1194" s="440"/>
      <c r="H1194" s="440"/>
      <c r="I1194" s="440"/>
      <c r="J1194" s="440"/>
      <c r="K1194" s="440"/>
      <c r="L1194" s="440"/>
      <c r="M1194" s="440"/>
      <c r="N1194" s="440"/>
      <c r="O1194" s="440"/>
      <c r="P1194" s="440"/>
      <c r="Q1194" s="441"/>
      <c r="R1194" s="442"/>
      <c r="S1194" s="443"/>
      <c r="T1194" s="443"/>
      <c r="U1194" s="443"/>
      <c r="V1194" s="443"/>
      <c r="W1194" s="443"/>
      <c r="X1194" s="443"/>
      <c r="Y1194" s="443"/>
      <c r="Z1194" s="443"/>
      <c r="AA1194" s="443"/>
      <c r="AB1194" s="415"/>
      <c r="AC1194" s="416"/>
      <c r="AD1194" s="416"/>
      <c r="AE1194" s="416"/>
      <c r="AF1194" s="417"/>
      <c r="AG1194" s="415"/>
      <c r="AH1194" s="416"/>
      <c r="AI1194" s="416"/>
      <c r="AJ1194" s="416"/>
      <c r="AK1194" s="417"/>
      <c r="AL1194" s="415"/>
      <c r="AM1194" s="416"/>
      <c r="AN1194" s="416"/>
      <c r="AO1194" s="416"/>
      <c r="AP1194" s="417"/>
      <c r="AQ1194" s="415"/>
      <c r="AR1194" s="416"/>
      <c r="AS1194" s="416"/>
      <c r="AT1194" s="416"/>
      <c r="AU1194" s="417"/>
      <c r="AV1194" s="424">
        <f t="shared" si="104"/>
        <v>0</v>
      </c>
      <c r="AW1194" s="425"/>
      <c r="AX1194" s="425"/>
      <c r="AY1194" s="425"/>
      <c r="AZ1194" s="426"/>
      <c r="DC1194" s="222"/>
      <c r="DD1194" s="491">
        <f>ROUND(Setup!$AP$6*AB1194,0)</f>
        <v>0</v>
      </c>
      <c r="DE1194" s="492"/>
      <c r="DF1194" s="492"/>
      <c r="DG1194" s="492"/>
      <c r="DH1194" s="493"/>
      <c r="DI1194" s="491">
        <f>ROUND(Setup!$AP$6*AG1194,0)</f>
        <v>0</v>
      </c>
      <c r="DJ1194" s="492"/>
      <c r="DK1194" s="492"/>
      <c r="DL1194" s="492"/>
      <c r="DM1194" s="493"/>
      <c r="DN1194" s="491">
        <f>ROUND(Setup!$AP$6*AL1194,0)</f>
        <v>0</v>
      </c>
      <c r="DO1194" s="492"/>
      <c r="DP1194" s="492"/>
      <c r="DQ1194" s="492"/>
      <c r="DR1194" s="493"/>
      <c r="DS1194" s="491">
        <f>ROUND(Setup!$AP$6*AQ1194,0)</f>
        <v>0</v>
      </c>
      <c r="DT1194" s="492"/>
      <c r="DU1194" s="492"/>
      <c r="DV1194" s="492"/>
      <c r="DW1194" s="493"/>
      <c r="DX1194" s="490">
        <f t="shared" si="105"/>
        <v>0</v>
      </c>
      <c r="DY1194" s="314"/>
      <c r="DZ1194" s="314"/>
      <c r="EA1194" s="314"/>
      <c r="EB1194" s="326"/>
      <c r="EC1194" s="222"/>
    </row>
    <row r="1195" spans="2:133" ht="15" customHeight="1" x14ac:dyDescent="0.2">
      <c r="B1195" s="86" t="str">
        <f t="shared" si="103"/>
        <v/>
      </c>
      <c r="C1195" s="255"/>
      <c r="D1195" s="439"/>
      <c r="E1195" s="440"/>
      <c r="F1195" s="440"/>
      <c r="G1195" s="440"/>
      <c r="H1195" s="440"/>
      <c r="I1195" s="440"/>
      <c r="J1195" s="440"/>
      <c r="K1195" s="440"/>
      <c r="L1195" s="440"/>
      <c r="M1195" s="440"/>
      <c r="N1195" s="440"/>
      <c r="O1195" s="440"/>
      <c r="P1195" s="440"/>
      <c r="Q1195" s="441"/>
      <c r="R1195" s="442"/>
      <c r="S1195" s="443"/>
      <c r="T1195" s="443"/>
      <c r="U1195" s="443"/>
      <c r="V1195" s="443"/>
      <c r="W1195" s="443"/>
      <c r="X1195" s="443"/>
      <c r="Y1195" s="443"/>
      <c r="Z1195" s="443"/>
      <c r="AA1195" s="443"/>
      <c r="AB1195" s="415"/>
      <c r="AC1195" s="416"/>
      <c r="AD1195" s="416"/>
      <c r="AE1195" s="416"/>
      <c r="AF1195" s="417"/>
      <c r="AG1195" s="415"/>
      <c r="AH1195" s="416"/>
      <c r="AI1195" s="416"/>
      <c r="AJ1195" s="416"/>
      <c r="AK1195" s="417"/>
      <c r="AL1195" s="415"/>
      <c r="AM1195" s="416"/>
      <c r="AN1195" s="416"/>
      <c r="AO1195" s="416"/>
      <c r="AP1195" s="417"/>
      <c r="AQ1195" s="415"/>
      <c r="AR1195" s="416"/>
      <c r="AS1195" s="416"/>
      <c r="AT1195" s="416"/>
      <c r="AU1195" s="417"/>
      <c r="AV1195" s="424">
        <f t="shared" si="104"/>
        <v>0</v>
      </c>
      <c r="AW1195" s="425"/>
      <c r="AX1195" s="425"/>
      <c r="AY1195" s="425"/>
      <c r="AZ1195" s="426"/>
      <c r="DC1195" s="222"/>
      <c r="DD1195" s="491">
        <f>ROUND(Setup!$AP$6*AB1195,0)</f>
        <v>0</v>
      </c>
      <c r="DE1195" s="492"/>
      <c r="DF1195" s="492"/>
      <c r="DG1195" s="492"/>
      <c r="DH1195" s="493"/>
      <c r="DI1195" s="491">
        <f>ROUND(Setup!$AP$6*AG1195,0)</f>
        <v>0</v>
      </c>
      <c r="DJ1195" s="492"/>
      <c r="DK1195" s="492"/>
      <c r="DL1195" s="492"/>
      <c r="DM1195" s="493"/>
      <c r="DN1195" s="491">
        <f>ROUND(Setup!$AP$6*AL1195,0)</f>
        <v>0</v>
      </c>
      <c r="DO1195" s="492"/>
      <c r="DP1195" s="492"/>
      <c r="DQ1195" s="492"/>
      <c r="DR1195" s="493"/>
      <c r="DS1195" s="491">
        <f>ROUND(Setup!$AP$6*AQ1195,0)</f>
        <v>0</v>
      </c>
      <c r="DT1195" s="492"/>
      <c r="DU1195" s="492"/>
      <c r="DV1195" s="492"/>
      <c r="DW1195" s="493"/>
      <c r="DX1195" s="490">
        <f t="shared" si="105"/>
        <v>0</v>
      </c>
      <c r="DY1195" s="314"/>
      <c r="DZ1195" s="314"/>
      <c r="EA1195" s="314"/>
      <c r="EB1195" s="326"/>
      <c r="EC1195" s="222"/>
    </row>
    <row r="1196" spans="2:133" ht="15" customHeight="1" x14ac:dyDescent="0.2">
      <c r="B1196" s="86" t="str">
        <f t="shared" si="103"/>
        <v/>
      </c>
      <c r="C1196" s="255"/>
      <c r="D1196" s="439"/>
      <c r="E1196" s="440"/>
      <c r="F1196" s="440"/>
      <c r="G1196" s="440"/>
      <c r="H1196" s="440"/>
      <c r="I1196" s="440"/>
      <c r="J1196" s="440"/>
      <c r="K1196" s="440"/>
      <c r="L1196" s="440"/>
      <c r="M1196" s="440"/>
      <c r="N1196" s="440"/>
      <c r="O1196" s="440"/>
      <c r="P1196" s="440"/>
      <c r="Q1196" s="441"/>
      <c r="R1196" s="442"/>
      <c r="S1196" s="443"/>
      <c r="T1196" s="443"/>
      <c r="U1196" s="443"/>
      <c r="V1196" s="443"/>
      <c r="W1196" s="443"/>
      <c r="X1196" s="443"/>
      <c r="Y1196" s="443"/>
      <c r="Z1196" s="443"/>
      <c r="AA1196" s="443"/>
      <c r="AB1196" s="415"/>
      <c r="AC1196" s="416"/>
      <c r="AD1196" s="416"/>
      <c r="AE1196" s="416"/>
      <c r="AF1196" s="417"/>
      <c r="AG1196" s="415"/>
      <c r="AH1196" s="416"/>
      <c r="AI1196" s="416"/>
      <c r="AJ1196" s="416"/>
      <c r="AK1196" s="417"/>
      <c r="AL1196" s="415"/>
      <c r="AM1196" s="416"/>
      <c r="AN1196" s="416"/>
      <c r="AO1196" s="416"/>
      <c r="AP1196" s="417"/>
      <c r="AQ1196" s="415"/>
      <c r="AR1196" s="416"/>
      <c r="AS1196" s="416"/>
      <c r="AT1196" s="416"/>
      <c r="AU1196" s="417"/>
      <c r="AV1196" s="424">
        <f t="shared" si="104"/>
        <v>0</v>
      </c>
      <c r="AW1196" s="425"/>
      <c r="AX1196" s="425"/>
      <c r="AY1196" s="425"/>
      <c r="AZ1196" s="426"/>
      <c r="DC1196" s="222"/>
      <c r="DD1196" s="491">
        <f>ROUND(Setup!$AP$6*AB1196,0)</f>
        <v>0</v>
      </c>
      <c r="DE1196" s="492"/>
      <c r="DF1196" s="492"/>
      <c r="DG1196" s="492"/>
      <c r="DH1196" s="493"/>
      <c r="DI1196" s="491">
        <f>ROUND(Setup!$AP$6*AG1196,0)</f>
        <v>0</v>
      </c>
      <c r="DJ1196" s="492"/>
      <c r="DK1196" s="492"/>
      <c r="DL1196" s="492"/>
      <c r="DM1196" s="493"/>
      <c r="DN1196" s="491">
        <f>ROUND(Setup!$AP$6*AL1196,0)</f>
        <v>0</v>
      </c>
      <c r="DO1196" s="492"/>
      <c r="DP1196" s="492"/>
      <c r="DQ1196" s="492"/>
      <c r="DR1196" s="493"/>
      <c r="DS1196" s="491">
        <f>ROUND(Setup!$AP$6*AQ1196,0)</f>
        <v>0</v>
      </c>
      <c r="DT1196" s="492"/>
      <c r="DU1196" s="492"/>
      <c r="DV1196" s="492"/>
      <c r="DW1196" s="493"/>
      <c r="DX1196" s="490">
        <f t="shared" si="105"/>
        <v>0</v>
      </c>
      <c r="DY1196" s="314"/>
      <c r="DZ1196" s="314"/>
      <c r="EA1196" s="314"/>
      <c r="EB1196" s="326"/>
      <c r="EC1196" s="222"/>
    </row>
    <row r="1197" spans="2:133" ht="15" customHeight="1" x14ac:dyDescent="0.2">
      <c r="B1197" s="86" t="str">
        <f t="shared" si="103"/>
        <v/>
      </c>
      <c r="C1197" s="255"/>
      <c r="D1197" s="439"/>
      <c r="E1197" s="440"/>
      <c r="F1197" s="440"/>
      <c r="G1197" s="440"/>
      <c r="H1197" s="440"/>
      <c r="I1197" s="440"/>
      <c r="J1197" s="440"/>
      <c r="K1197" s="440"/>
      <c r="L1197" s="440"/>
      <c r="M1197" s="440"/>
      <c r="N1197" s="440"/>
      <c r="O1197" s="440"/>
      <c r="P1197" s="440"/>
      <c r="Q1197" s="441"/>
      <c r="R1197" s="442"/>
      <c r="S1197" s="443"/>
      <c r="T1197" s="443"/>
      <c r="U1197" s="443"/>
      <c r="V1197" s="443"/>
      <c r="W1197" s="443"/>
      <c r="X1197" s="443"/>
      <c r="Y1197" s="443"/>
      <c r="Z1197" s="443"/>
      <c r="AA1197" s="443"/>
      <c r="AB1197" s="415"/>
      <c r="AC1197" s="416"/>
      <c r="AD1197" s="416"/>
      <c r="AE1197" s="416"/>
      <c r="AF1197" s="417"/>
      <c r="AG1197" s="415"/>
      <c r="AH1197" s="416"/>
      <c r="AI1197" s="416"/>
      <c r="AJ1197" s="416"/>
      <c r="AK1197" s="417"/>
      <c r="AL1197" s="415"/>
      <c r="AM1197" s="416"/>
      <c r="AN1197" s="416"/>
      <c r="AO1197" s="416"/>
      <c r="AP1197" s="417"/>
      <c r="AQ1197" s="415"/>
      <c r="AR1197" s="416"/>
      <c r="AS1197" s="416"/>
      <c r="AT1197" s="416"/>
      <c r="AU1197" s="417"/>
      <c r="AV1197" s="424">
        <f t="shared" si="104"/>
        <v>0</v>
      </c>
      <c r="AW1197" s="425"/>
      <c r="AX1197" s="425"/>
      <c r="AY1197" s="425"/>
      <c r="AZ1197" s="426"/>
      <c r="DC1197" s="222"/>
      <c r="DD1197" s="491">
        <f>ROUND(Setup!$AP$6*AB1197,0)</f>
        <v>0</v>
      </c>
      <c r="DE1197" s="492"/>
      <c r="DF1197" s="492"/>
      <c r="DG1197" s="492"/>
      <c r="DH1197" s="493"/>
      <c r="DI1197" s="491">
        <f>ROUND(Setup!$AP$6*AG1197,0)</f>
        <v>0</v>
      </c>
      <c r="DJ1197" s="492"/>
      <c r="DK1197" s="492"/>
      <c r="DL1197" s="492"/>
      <c r="DM1197" s="493"/>
      <c r="DN1197" s="491">
        <f>ROUND(Setup!$AP$6*AL1197,0)</f>
        <v>0</v>
      </c>
      <c r="DO1197" s="492"/>
      <c r="DP1197" s="492"/>
      <c r="DQ1197" s="492"/>
      <c r="DR1197" s="493"/>
      <c r="DS1197" s="491">
        <f>ROUND(Setup!$AP$6*AQ1197,0)</f>
        <v>0</v>
      </c>
      <c r="DT1197" s="492"/>
      <c r="DU1197" s="492"/>
      <c r="DV1197" s="492"/>
      <c r="DW1197" s="493"/>
      <c r="DX1197" s="490">
        <f t="shared" si="105"/>
        <v>0</v>
      </c>
      <c r="DY1197" s="314"/>
      <c r="DZ1197" s="314"/>
      <c r="EA1197" s="314"/>
      <c r="EB1197" s="326"/>
      <c r="EC1197" s="222"/>
    </row>
    <row r="1198" spans="2:133" ht="15" customHeight="1" x14ac:dyDescent="0.2">
      <c r="B1198" s="86" t="str">
        <f t="shared" si="103"/>
        <v/>
      </c>
      <c r="C1198" s="255"/>
      <c r="D1198" s="439"/>
      <c r="E1198" s="440"/>
      <c r="F1198" s="440"/>
      <c r="G1198" s="440"/>
      <c r="H1198" s="440"/>
      <c r="I1198" s="440"/>
      <c r="J1198" s="440"/>
      <c r="K1198" s="440"/>
      <c r="L1198" s="440"/>
      <c r="M1198" s="440"/>
      <c r="N1198" s="440"/>
      <c r="O1198" s="440"/>
      <c r="P1198" s="440"/>
      <c r="Q1198" s="441"/>
      <c r="R1198" s="442"/>
      <c r="S1198" s="443"/>
      <c r="T1198" s="443"/>
      <c r="U1198" s="443"/>
      <c r="V1198" s="443"/>
      <c r="W1198" s="443"/>
      <c r="X1198" s="443"/>
      <c r="Y1198" s="443"/>
      <c r="Z1198" s="443"/>
      <c r="AA1198" s="443"/>
      <c r="AB1198" s="415"/>
      <c r="AC1198" s="416"/>
      <c r="AD1198" s="416"/>
      <c r="AE1198" s="416"/>
      <c r="AF1198" s="417"/>
      <c r="AG1198" s="415"/>
      <c r="AH1198" s="416"/>
      <c r="AI1198" s="416"/>
      <c r="AJ1198" s="416"/>
      <c r="AK1198" s="417"/>
      <c r="AL1198" s="415"/>
      <c r="AM1198" s="416"/>
      <c r="AN1198" s="416"/>
      <c r="AO1198" s="416"/>
      <c r="AP1198" s="417"/>
      <c r="AQ1198" s="415"/>
      <c r="AR1198" s="416"/>
      <c r="AS1198" s="416"/>
      <c r="AT1198" s="416"/>
      <c r="AU1198" s="417"/>
      <c r="AV1198" s="424">
        <f t="shared" si="104"/>
        <v>0</v>
      </c>
      <c r="AW1198" s="425"/>
      <c r="AX1198" s="425"/>
      <c r="AY1198" s="425"/>
      <c r="AZ1198" s="426"/>
      <c r="DC1198" s="222"/>
      <c r="DD1198" s="491">
        <f>ROUND(Setup!$AP$6*AB1198,0)</f>
        <v>0</v>
      </c>
      <c r="DE1198" s="492"/>
      <c r="DF1198" s="492"/>
      <c r="DG1198" s="492"/>
      <c r="DH1198" s="493"/>
      <c r="DI1198" s="491">
        <f>ROUND(Setup!$AP$6*AG1198,0)</f>
        <v>0</v>
      </c>
      <c r="DJ1198" s="492"/>
      <c r="DK1198" s="492"/>
      <c r="DL1198" s="492"/>
      <c r="DM1198" s="493"/>
      <c r="DN1198" s="491">
        <f>ROUND(Setup!$AP$6*AL1198,0)</f>
        <v>0</v>
      </c>
      <c r="DO1198" s="492"/>
      <c r="DP1198" s="492"/>
      <c r="DQ1198" s="492"/>
      <c r="DR1198" s="493"/>
      <c r="DS1198" s="491">
        <f>ROUND(Setup!$AP$6*AQ1198,0)</f>
        <v>0</v>
      </c>
      <c r="DT1198" s="492"/>
      <c r="DU1198" s="492"/>
      <c r="DV1198" s="492"/>
      <c r="DW1198" s="493"/>
      <c r="DX1198" s="490">
        <f t="shared" si="105"/>
        <v>0</v>
      </c>
      <c r="DY1198" s="314"/>
      <c r="DZ1198" s="314"/>
      <c r="EA1198" s="314"/>
      <c r="EB1198" s="326"/>
      <c r="EC1198" s="222"/>
    </row>
    <row r="1199" spans="2:133" ht="15" customHeight="1" x14ac:dyDescent="0.2">
      <c r="B1199" s="86" t="str">
        <f t="shared" si="103"/>
        <v/>
      </c>
      <c r="C1199" s="255"/>
      <c r="D1199" s="439"/>
      <c r="E1199" s="440"/>
      <c r="F1199" s="440"/>
      <c r="G1199" s="440"/>
      <c r="H1199" s="440"/>
      <c r="I1199" s="440"/>
      <c r="J1199" s="440"/>
      <c r="K1199" s="440"/>
      <c r="L1199" s="440"/>
      <c r="M1199" s="440"/>
      <c r="N1199" s="440"/>
      <c r="O1199" s="440"/>
      <c r="P1199" s="440"/>
      <c r="Q1199" s="441"/>
      <c r="R1199" s="442"/>
      <c r="S1199" s="443"/>
      <c r="T1199" s="443"/>
      <c r="U1199" s="443"/>
      <c r="V1199" s="443"/>
      <c r="W1199" s="443"/>
      <c r="X1199" s="443"/>
      <c r="Y1199" s="443"/>
      <c r="Z1199" s="443"/>
      <c r="AA1199" s="443"/>
      <c r="AB1199" s="415"/>
      <c r="AC1199" s="416"/>
      <c r="AD1199" s="416"/>
      <c r="AE1199" s="416"/>
      <c r="AF1199" s="417"/>
      <c r="AG1199" s="415"/>
      <c r="AH1199" s="416"/>
      <c r="AI1199" s="416"/>
      <c r="AJ1199" s="416"/>
      <c r="AK1199" s="417"/>
      <c r="AL1199" s="415"/>
      <c r="AM1199" s="416"/>
      <c r="AN1199" s="416"/>
      <c r="AO1199" s="416"/>
      <c r="AP1199" s="417"/>
      <c r="AQ1199" s="415"/>
      <c r="AR1199" s="416"/>
      <c r="AS1199" s="416"/>
      <c r="AT1199" s="416"/>
      <c r="AU1199" s="417"/>
      <c r="AV1199" s="424">
        <f t="shared" si="104"/>
        <v>0</v>
      </c>
      <c r="AW1199" s="425"/>
      <c r="AX1199" s="425"/>
      <c r="AY1199" s="425"/>
      <c r="AZ1199" s="426"/>
      <c r="DC1199" s="222"/>
      <c r="DD1199" s="491">
        <f>ROUND(Setup!$AP$6*AB1199,0)</f>
        <v>0</v>
      </c>
      <c r="DE1199" s="492"/>
      <c r="DF1199" s="492"/>
      <c r="DG1199" s="492"/>
      <c r="DH1199" s="493"/>
      <c r="DI1199" s="491">
        <f>ROUND(Setup!$AP$6*AG1199,0)</f>
        <v>0</v>
      </c>
      <c r="DJ1199" s="492"/>
      <c r="DK1199" s="492"/>
      <c r="DL1199" s="492"/>
      <c r="DM1199" s="493"/>
      <c r="DN1199" s="491">
        <f>ROUND(Setup!$AP$6*AL1199,0)</f>
        <v>0</v>
      </c>
      <c r="DO1199" s="492"/>
      <c r="DP1199" s="492"/>
      <c r="DQ1199" s="492"/>
      <c r="DR1199" s="493"/>
      <c r="DS1199" s="491">
        <f>ROUND(Setup!$AP$6*AQ1199,0)</f>
        <v>0</v>
      </c>
      <c r="DT1199" s="492"/>
      <c r="DU1199" s="492"/>
      <c r="DV1199" s="492"/>
      <c r="DW1199" s="493"/>
      <c r="DX1199" s="490">
        <f t="shared" si="105"/>
        <v>0</v>
      </c>
      <c r="DY1199" s="314"/>
      <c r="DZ1199" s="314"/>
      <c r="EA1199" s="314"/>
      <c r="EB1199" s="326"/>
      <c r="EC1199" s="222"/>
    </row>
    <row r="1200" spans="2:133" ht="15" customHeight="1" x14ac:dyDescent="0.2">
      <c r="B1200" s="86" t="str">
        <f t="shared" si="103"/>
        <v/>
      </c>
      <c r="C1200" s="255"/>
      <c r="D1200" s="439"/>
      <c r="E1200" s="440"/>
      <c r="F1200" s="440"/>
      <c r="G1200" s="440"/>
      <c r="H1200" s="440"/>
      <c r="I1200" s="440"/>
      <c r="J1200" s="440"/>
      <c r="K1200" s="440"/>
      <c r="L1200" s="440"/>
      <c r="M1200" s="440"/>
      <c r="N1200" s="440"/>
      <c r="O1200" s="440"/>
      <c r="P1200" s="440"/>
      <c r="Q1200" s="441"/>
      <c r="R1200" s="442"/>
      <c r="S1200" s="443"/>
      <c r="T1200" s="443"/>
      <c r="U1200" s="443"/>
      <c r="V1200" s="443"/>
      <c r="W1200" s="443"/>
      <c r="X1200" s="443"/>
      <c r="Y1200" s="443"/>
      <c r="Z1200" s="443"/>
      <c r="AA1200" s="443"/>
      <c r="AB1200" s="415"/>
      <c r="AC1200" s="416"/>
      <c r="AD1200" s="416"/>
      <c r="AE1200" s="416"/>
      <c r="AF1200" s="417"/>
      <c r="AG1200" s="415"/>
      <c r="AH1200" s="416"/>
      <c r="AI1200" s="416"/>
      <c r="AJ1200" s="416"/>
      <c r="AK1200" s="417"/>
      <c r="AL1200" s="415"/>
      <c r="AM1200" s="416"/>
      <c r="AN1200" s="416"/>
      <c r="AO1200" s="416"/>
      <c r="AP1200" s="417"/>
      <c r="AQ1200" s="415"/>
      <c r="AR1200" s="416"/>
      <c r="AS1200" s="416"/>
      <c r="AT1200" s="416"/>
      <c r="AU1200" s="417"/>
      <c r="AV1200" s="424">
        <f t="shared" si="104"/>
        <v>0</v>
      </c>
      <c r="AW1200" s="425"/>
      <c r="AX1200" s="425"/>
      <c r="AY1200" s="425"/>
      <c r="AZ1200" s="426"/>
      <c r="DC1200" s="222"/>
      <c r="DD1200" s="491">
        <f>ROUND(Setup!$AP$6*AB1200,0)</f>
        <v>0</v>
      </c>
      <c r="DE1200" s="492"/>
      <c r="DF1200" s="492"/>
      <c r="DG1200" s="492"/>
      <c r="DH1200" s="493"/>
      <c r="DI1200" s="491">
        <f>ROUND(Setup!$AP$6*AG1200,0)</f>
        <v>0</v>
      </c>
      <c r="DJ1200" s="492"/>
      <c r="DK1200" s="492"/>
      <c r="DL1200" s="492"/>
      <c r="DM1200" s="493"/>
      <c r="DN1200" s="491">
        <f>ROUND(Setup!$AP$6*AL1200,0)</f>
        <v>0</v>
      </c>
      <c r="DO1200" s="492"/>
      <c r="DP1200" s="492"/>
      <c r="DQ1200" s="492"/>
      <c r="DR1200" s="493"/>
      <c r="DS1200" s="491">
        <f>ROUND(Setup!$AP$6*AQ1200,0)</f>
        <v>0</v>
      </c>
      <c r="DT1200" s="492"/>
      <c r="DU1200" s="492"/>
      <c r="DV1200" s="492"/>
      <c r="DW1200" s="493"/>
      <c r="DX1200" s="490">
        <f t="shared" si="105"/>
        <v>0</v>
      </c>
      <c r="DY1200" s="314"/>
      <c r="DZ1200" s="314"/>
      <c r="EA1200" s="314"/>
      <c r="EB1200" s="326"/>
      <c r="EC1200" s="222"/>
    </row>
    <row r="1201" spans="2:133" ht="15" customHeight="1" x14ac:dyDescent="0.2">
      <c r="B1201" s="86" t="str">
        <f t="shared" si="103"/>
        <v/>
      </c>
      <c r="C1201" s="255"/>
      <c r="D1201" s="439"/>
      <c r="E1201" s="440"/>
      <c r="F1201" s="440"/>
      <c r="G1201" s="440"/>
      <c r="H1201" s="440"/>
      <c r="I1201" s="440"/>
      <c r="J1201" s="440"/>
      <c r="K1201" s="440"/>
      <c r="L1201" s="440"/>
      <c r="M1201" s="440"/>
      <c r="N1201" s="440"/>
      <c r="O1201" s="440"/>
      <c r="P1201" s="440"/>
      <c r="Q1201" s="441"/>
      <c r="R1201" s="442"/>
      <c r="S1201" s="443"/>
      <c r="T1201" s="443"/>
      <c r="U1201" s="443"/>
      <c r="V1201" s="443"/>
      <c r="W1201" s="443"/>
      <c r="X1201" s="443"/>
      <c r="Y1201" s="443"/>
      <c r="Z1201" s="443"/>
      <c r="AA1201" s="443"/>
      <c r="AB1201" s="415"/>
      <c r="AC1201" s="416"/>
      <c r="AD1201" s="416"/>
      <c r="AE1201" s="416"/>
      <c r="AF1201" s="417"/>
      <c r="AG1201" s="415"/>
      <c r="AH1201" s="416"/>
      <c r="AI1201" s="416"/>
      <c r="AJ1201" s="416"/>
      <c r="AK1201" s="417"/>
      <c r="AL1201" s="415"/>
      <c r="AM1201" s="416"/>
      <c r="AN1201" s="416"/>
      <c r="AO1201" s="416"/>
      <c r="AP1201" s="417"/>
      <c r="AQ1201" s="415"/>
      <c r="AR1201" s="416"/>
      <c r="AS1201" s="416"/>
      <c r="AT1201" s="416"/>
      <c r="AU1201" s="417"/>
      <c r="AV1201" s="424">
        <f t="shared" si="104"/>
        <v>0</v>
      </c>
      <c r="AW1201" s="425"/>
      <c r="AX1201" s="425"/>
      <c r="AY1201" s="425"/>
      <c r="AZ1201" s="426"/>
      <c r="DC1201" s="222"/>
      <c r="DD1201" s="491">
        <f>ROUND(Setup!$AP$6*AB1201,0)</f>
        <v>0</v>
      </c>
      <c r="DE1201" s="492"/>
      <c r="DF1201" s="492"/>
      <c r="DG1201" s="492"/>
      <c r="DH1201" s="493"/>
      <c r="DI1201" s="491">
        <f>ROUND(Setup!$AP$6*AG1201,0)</f>
        <v>0</v>
      </c>
      <c r="DJ1201" s="492"/>
      <c r="DK1201" s="492"/>
      <c r="DL1201" s="492"/>
      <c r="DM1201" s="493"/>
      <c r="DN1201" s="491">
        <f>ROUND(Setup!$AP$6*AL1201,0)</f>
        <v>0</v>
      </c>
      <c r="DO1201" s="492"/>
      <c r="DP1201" s="492"/>
      <c r="DQ1201" s="492"/>
      <c r="DR1201" s="493"/>
      <c r="DS1201" s="491">
        <f>ROUND(Setup!$AP$6*AQ1201,0)</f>
        <v>0</v>
      </c>
      <c r="DT1201" s="492"/>
      <c r="DU1201" s="492"/>
      <c r="DV1201" s="492"/>
      <c r="DW1201" s="493"/>
      <c r="DX1201" s="490">
        <f t="shared" si="105"/>
        <v>0</v>
      </c>
      <c r="DY1201" s="314"/>
      <c r="DZ1201" s="314"/>
      <c r="EA1201" s="314"/>
      <c r="EB1201" s="326"/>
      <c r="EC1201" s="222"/>
    </row>
    <row r="1202" spans="2:133" ht="15" customHeight="1" x14ac:dyDescent="0.2">
      <c r="B1202" s="86" t="str">
        <f t="shared" si="103"/>
        <v/>
      </c>
      <c r="C1202" s="255"/>
      <c r="D1202" s="439"/>
      <c r="E1202" s="440"/>
      <c r="F1202" s="440"/>
      <c r="G1202" s="440"/>
      <c r="H1202" s="440"/>
      <c r="I1202" s="440"/>
      <c r="J1202" s="440"/>
      <c r="K1202" s="440"/>
      <c r="L1202" s="440"/>
      <c r="M1202" s="440"/>
      <c r="N1202" s="440"/>
      <c r="O1202" s="440"/>
      <c r="P1202" s="440"/>
      <c r="Q1202" s="441"/>
      <c r="R1202" s="442"/>
      <c r="S1202" s="443"/>
      <c r="T1202" s="443"/>
      <c r="U1202" s="443"/>
      <c r="V1202" s="443"/>
      <c r="W1202" s="443"/>
      <c r="X1202" s="443"/>
      <c r="Y1202" s="443"/>
      <c r="Z1202" s="443"/>
      <c r="AA1202" s="443"/>
      <c r="AB1202" s="415"/>
      <c r="AC1202" s="416"/>
      <c r="AD1202" s="416"/>
      <c r="AE1202" s="416"/>
      <c r="AF1202" s="417"/>
      <c r="AG1202" s="415"/>
      <c r="AH1202" s="416"/>
      <c r="AI1202" s="416"/>
      <c r="AJ1202" s="416"/>
      <c r="AK1202" s="417"/>
      <c r="AL1202" s="415"/>
      <c r="AM1202" s="416"/>
      <c r="AN1202" s="416"/>
      <c r="AO1202" s="416"/>
      <c r="AP1202" s="417"/>
      <c r="AQ1202" s="415"/>
      <c r="AR1202" s="416"/>
      <c r="AS1202" s="416"/>
      <c r="AT1202" s="416"/>
      <c r="AU1202" s="417"/>
      <c r="AV1202" s="424">
        <f t="shared" si="104"/>
        <v>0</v>
      </c>
      <c r="AW1202" s="425"/>
      <c r="AX1202" s="425"/>
      <c r="AY1202" s="425"/>
      <c r="AZ1202" s="426"/>
      <c r="DC1202" s="222"/>
      <c r="DD1202" s="491">
        <f>ROUND(Setup!$AP$6*AB1202,0)</f>
        <v>0</v>
      </c>
      <c r="DE1202" s="492"/>
      <c r="DF1202" s="492"/>
      <c r="DG1202" s="492"/>
      <c r="DH1202" s="493"/>
      <c r="DI1202" s="491">
        <f>ROUND(Setup!$AP$6*AG1202,0)</f>
        <v>0</v>
      </c>
      <c r="DJ1202" s="492"/>
      <c r="DK1202" s="492"/>
      <c r="DL1202" s="492"/>
      <c r="DM1202" s="493"/>
      <c r="DN1202" s="491">
        <f>ROUND(Setup!$AP$6*AL1202,0)</f>
        <v>0</v>
      </c>
      <c r="DO1202" s="492"/>
      <c r="DP1202" s="492"/>
      <c r="DQ1202" s="492"/>
      <c r="DR1202" s="493"/>
      <c r="DS1202" s="491">
        <f>ROUND(Setup!$AP$6*AQ1202,0)</f>
        <v>0</v>
      </c>
      <c r="DT1202" s="492"/>
      <c r="DU1202" s="492"/>
      <c r="DV1202" s="492"/>
      <c r="DW1202" s="493"/>
      <c r="DX1202" s="490">
        <f t="shared" si="105"/>
        <v>0</v>
      </c>
      <c r="DY1202" s="314"/>
      <c r="DZ1202" s="314"/>
      <c r="EA1202" s="314"/>
      <c r="EB1202" s="326"/>
      <c r="EC1202" s="222"/>
    </row>
    <row r="1203" spans="2:133" ht="15" customHeight="1" x14ac:dyDescent="0.2">
      <c r="B1203" s="86" t="str">
        <f t="shared" si="103"/>
        <v/>
      </c>
      <c r="C1203" s="255"/>
      <c r="D1203" s="439"/>
      <c r="E1203" s="440"/>
      <c r="F1203" s="440"/>
      <c r="G1203" s="440"/>
      <c r="H1203" s="440"/>
      <c r="I1203" s="440"/>
      <c r="J1203" s="440"/>
      <c r="K1203" s="440"/>
      <c r="L1203" s="440"/>
      <c r="M1203" s="440"/>
      <c r="N1203" s="440"/>
      <c r="O1203" s="440"/>
      <c r="P1203" s="440"/>
      <c r="Q1203" s="441"/>
      <c r="R1203" s="442"/>
      <c r="S1203" s="443"/>
      <c r="T1203" s="443"/>
      <c r="U1203" s="443"/>
      <c r="V1203" s="443"/>
      <c r="W1203" s="443"/>
      <c r="X1203" s="443"/>
      <c r="Y1203" s="443"/>
      <c r="Z1203" s="443"/>
      <c r="AA1203" s="443"/>
      <c r="AB1203" s="415"/>
      <c r="AC1203" s="416"/>
      <c r="AD1203" s="416"/>
      <c r="AE1203" s="416"/>
      <c r="AF1203" s="417"/>
      <c r="AG1203" s="415"/>
      <c r="AH1203" s="416"/>
      <c r="AI1203" s="416"/>
      <c r="AJ1203" s="416"/>
      <c r="AK1203" s="417"/>
      <c r="AL1203" s="415"/>
      <c r="AM1203" s="416"/>
      <c r="AN1203" s="416"/>
      <c r="AO1203" s="416"/>
      <c r="AP1203" s="417"/>
      <c r="AQ1203" s="415"/>
      <c r="AR1203" s="416"/>
      <c r="AS1203" s="416"/>
      <c r="AT1203" s="416"/>
      <c r="AU1203" s="417"/>
      <c r="AV1203" s="424">
        <f t="shared" si="104"/>
        <v>0</v>
      </c>
      <c r="AW1203" s="425"/>
      <c r="AX1203" s="425"/>
      <c r="AY1203" s="425"/>
      <c r="AZ1203" s="426"/>
      <c r="DC1203" s="222"/>
      <c r="DD1203" s="491">
        <f>ROUND(Setup!$AP$6*AB1203,0)</f>
        <v>0</v>
      </c>
      <c r="DE1203" s="492"/>
      <c r="DF1203" s="492"/>
      <c r="DG1203" s="492"/>
      <c r="DH1203" s="493"/>
      <c r="DI1203" s="491">
        <f>ROUND(Setup!$AP$6*AG1203,0)</f>
        <v>0</v>
      </c>
      <c r="DJ1203" s="492"/>
      <c r="DK1203" s="492"/>
      <c r="DL1203" s="492"/>
      <c r="DM1203" s="493"/>
      <c r="DN1203" s="491">
        <f>ROUND(Setup!$AP$6*AL1203,0)</f>
        <v>0</v>
      </c>
      <c r="DO1203" s="492"/>
      <c r="DP1203" s="492"/>
      <c r="DQ1203" s="492"/>
      <c r="DR1203" s="493"/>
      <c r="DS1203" s="491">
        <f>ROUND(Setup!$AP$6*AQ1203,0)</f>
        <v>0</v>
      </c>
      <c r="DT1203" s="492"/>
      <c r="DU1203" s="492"/>
      <c r="DV1203" s="492"/>
      <c r="DW1203" s="493"/>
      <c r="DX1203" s="490">
        <f t="shared" si="105"/>
        <v>0</v>
      </c>
      <c r="DY1203" s="314"/>
      <c r="DZ1203" s="314"/>
      <c r="EA1203" s="314"/>
      <c r="EB1203" s="326"/>
      <c r="EC1203" s="222"/>
    </row>
    <row r="1204" spans="2:133" ht="15" customHeight="1" x14ac:dyDescent="0.2">
      <c r="B1204" s="86" t="str">
        <f t="shared" si="103"/>
        <v/>
      </c>
      <c r="C1204" s="255"/>
      <c r="D1204" s="439"/>
      <c r="E1204" s="440"/>
      <c r="F1204" s="440"/>
      <c r="G1204" s="440"/>
      <c r="H1204" s="440"/>
      <c r="I1204" s="440"/>
      <c r="J1204" s="440"/>
      <c r="K1204" s="440"/>
      <c r="L1204" s="440"/>
      <c r="M1204" s="440"/>
      <c r="N1204" s="440"/>
      <c r="O1204" s="440"/>
      <c r="P1204" s="440"/>
      <c r="Q1204" s="441"/>
      <c r="R1204" s="442"/>
      <c r="S1204" s="443"/>
      <c r="T1204" s="443"/>
      <c r="U1204" s="443"/>
      <c r="V1204" s="443"/>
      <c r="W1204" s="443"/>
      <c r="X1204" s="443"/>
      <c r="Y1204" s="443"/>
      <c r="Z1204" s="443"/>
      <c r="AA1204" s="443"/>
      <c r="AB1204" s="415"/>
      <c r="AC1204" s="416"/>
      <c r="AD1204" s="416"/>
      <c r="AE1204" s="416"/>
      <c r="AF1204" s="417"/>
      <c r="AG1204" s="415"/>
      <c r="AH1204" s="416"/>
      <c r="AI1204" s="416"/>
      <c r="AJ1204" s="416"/>
      <c r="AK1204" s="417"/>
      <c r="AL1204" s="415"/>
      <c r="AM1204" s="416"/>
      <c r="AN1204" s="416"/>
      <c r="AO1204" s="416"/>
      <c r="AP1204" s="417"/>
      <c r="AQ1204" s="415"/>
      <c r="AR1204" s="416"/>
      <c r="AS1204" s="416"/>
      <c r="AT1204" s="416"/>
      <c r="AU1204" s="417"/>
      <c r="AV1204" s="424">
        <f t="shared" si="104"/>
        <v>0</v>
      </c>
      <c r="AW1204" s="425"/>
      <c r="AX1204" s="425"/>
      <c r="AY1204" s="425"/>
      <c r="AZ1204" s="426"/>
      <c r="DC1204" s="222"/>
      <c r="DD1204" s="491">
        <f>ROUND(Setup!$AP$6*AB1204,0)</f>
        <v>0</v>
      </c>
      <c r="DE1204" s="492"/>
      <c r="DF1204" s="492"/>
      <c r="DG1204" s="492"/>
      <c r="DH1204" s="493"/>
      <c r="DI1204" s="491">
        <f>ROUND(Setup!$AP$6*AG1204,0)</f>
        <v>0</v>
      </c>
      <c r="DJ1204" s="492"/>
      <c r="DK1204" s="492"/>
      <c r="DL1204" s="492"/>
      <c r="DM1204" s="493"/>
      <c r="DN1204" s="491">
        <f>ROUND(Setup!$AP$6*AL1204,0)</f>
        <v>0</v>
      </c>
      <c r="DO1204" s="492"/>
      <c r="DP1204" s="492"/>
      <c r="DQ1204" s="492"/>
      <c r="DR1204" s="493"/>
      <c r="DS1204" s="491">
        <f>ROUND(Setup!$AP$6*AQ1204,0)</f>
        <v>0</v>
      </c>
      <c r="DT1204" s="492"/>
      <c r="DU1204" s="492"/>
      <c r="DV1204" s="492"/>
      <c r="DW1204" s="493"/>
      <c r="DX1204" s="490">
        <f t="shared" si="105"/>
        <v>0</v>
      </c>
      <c r="DY1204" s="314"/>
      <c r="DZ1204" s="314"/>
      <c r="EA1204" s="314"/>
      <c r="EB1204" s="326"/>
      <c r="EC1204" s="222"/>
    </row>
    <row r="1205" spans="2:133" ht="15" customHeight="1" x14ac:dyDescent="0.2">
      <c r="B1205" s="86" t="str">
        <f t="shared" si="103"/>
        <v/>
      </c>
      <c r="C1205" s="255"/>
      <c r="D1205" s="439"/>
      <c r="E1205" s="440"/>
      <c r="F1205" s="440"/>
      <c r="G1205" s="440"/>
      <c r="H1205" s="440"/>
      <c r="I1205" s="440"/>
      <c r="J1205" s="440"/>
      <c r="K1205" s="440"/>
      <c r="L1205" s="440"/>
      <c r="M1205" s="440"/>
      <c r="N1205" s="440"/>
      <c r="O1205" s="440"/>
      <c r="P1205" s="440"/>
      <c r="Q1205" s="441"/>
      <c r="R1205" s="442"/>
      <c r="S1205" s="443"/>
      <c r="T1205" s="443"/>
      <c r="U1205" s="443"/>
      <c r="V1205" s="443"/>
      <c r="W1205" s="443"/>
      <c r="X1205" s="443"/>
      <c r="Y1205" s="443"/>
      <c r="Z1205" s="443"/>
      <c r="AA1205" s="443"/>
      <c r="AB1205" s="415"/>
      <c r="AC1205" s="416"/>
      <c r="AD1205" s="416"/>
      <c r="AE1205" s="416"/>
      <c r="AF1205" s="417"/>
      <c r="AG1205" s="415"/>
      <c r="AH1205" s="416"/>
      <c r="AI1205" s="416"/>
      <c r="AJ1205" s="416"/>
      <c r="AK1205" s="417"/>
      <c r="AL1205" s="415"/>
      <c r="AM1205" s="416"/>
      <c r="AN1205" s="416"/>
      <c r="AO1205" s="416"/>
      <c r="AP1205" s="417"/>
      <c r="AQ1205" s="415"/>
      <c r="AR1205" s="416"/>
      <c r="AS1205" s="416"/>
      <c r="AT1205" s="416"/>
      <c r="AU1205" s="417"/>
      <c r="AV1205" s="424">
        <f t="shared" si="104"/>
        <v>0</v>
      </c>
      <c r="AW1205" s="425"/>
      <c r="AX1205" s="425"/>
      <c r="AY1205" s="425"/>
      <c r="AZ1205" s="426"/>
      <c r="DC1205" s="222"/>
      <c r="DD1205" s="491">
        <f>ROUND(Setup!$AP$6*AB1205,0)</f>
        <v>0</v>
      </c>
      <c r="DE1205" s="492"/>
      <c r="DF1205" s="492"/>
      <c r="DG1205" s="492"/>
      <c r="DH1205" s="493"/>
      <c r="DI1205" s="491">
        <f>ROUND(Setup!$AP$6*AG1205,0)</f>
        <v>0</v>
      </c>
      <c r="DJ1205" s="492"/>
      <c r="DK1205" s="492"/>
      <c r="DL1205" s="492"/>
      <c r="DM1205" s="493"/>
      <c r="DN1205" s="491">
        <f>ROUND(Setup!$AP$6*AL1205,0)</f>
        <v>0</v>
      </c>
      <c r="DO1205" s="492"/>
      <c r="DP1205" s="492"/>
      <c r="DQ1205" s="492"/>
      <c r="DR1205" s="493"/>
      <c r="DS1205" s="491">
        <f>ROUND(Setup!$AP$6*AQ1205,0)</f>
        <v>0</v>
      </c>
      <c r="DT1205" s="492"/>
      <c r="DU1205" s="492"/>
      <c r="DV1205" s="492"/>
      <c r="DW1205" s="493"/>
      <c r="DX1205" s="490">
        <f t="shared" si="105"/>
        <v>0</v>
      </c>
      <c r="DY1205" s="314"/>
      <c r="DZ1205" s="314"/>
      <c r="EA1205" s="314"/>
      <c r="EB1205" s="326"/>
      <c r="EC1205" s="222"/>
    </row>
    <row r="1206" spans="2:133" ht="15" customHeight="1" x14ac:dyDescent="0.2">
      <c r="B1206" s="86" t="str">
        <f t="shared" si="103"/>
        <v/>
      </c>
      <c r="C1206" s="255"/>
      <c r="D1206" s="439"/>
      <c r="E1206" s="440"/>
      <c r="F1206" s="440"/>
      <c r="G1206" s="440"/>
      <c r="H1206" s="440"/>
      <c r="I1206" s="440"/>
      <c r="J1206" s="440"/>
      <c r="K1206" s="440"/>
      <c r="L1206" s="440"/>
      <c r="M1206" s="440"/>
      <c r="N1206" s="440"/>
      <c r="O1206" s="440"/>
      <c r="P1206" s="440"/>
      <c r="Q1206" s="441"/>
      <c r="R1206" s="442"/>
      <c r="S1206" s="443"/>
      <c r="T1206" s="443"/>
      <c r="U1206" s="443"/>
      <c r="V1206" s="443"/>
      <c r="W1206" s="443"/>
      <c r="X1206" s="443"/>
      <c r="Y1206" s="443"/>
      <c r="Z1206" s="443"/>
      <c r="AA1206" s="443"/>
      <c r="AB1206" s="415"/>
      <c r="AC1206" s="416"/>
      <c r="AD1206" s="416"/>
      <c r="AE1206" s="416"/>
      <c r="AF1206" s="417"/>
      <c r="AG1206" s="415"/>
      <c r="AH1206" s="416"/>
      <c r="AI1206" s="416"/>
      <c r="AJ1206" s="416"/>
      <c r="AK1206" s="417"/>
      <c r="AL1206" s="415"/>
      <c r="AM1206" s="416"/>
      <c r="AN1206" s="416"/>
      <c r="AO1206" s="416"/>
      <c r="AP1206" s="417"/>
      <c r="AQ1206" s="415"/>
      <c r="AR1206" s="416"/>
      <c r="AS1206" s="416"/>
      <c r="AT1206" s="416"/>
      <c r="AU1206" s="417"/>
      <c r="AV1206" s="424">
        <f t="shared" si="104"/>
        <v>0</v>
      </c>
      <c r="AW1206" s="425"/>
      <c r="AX1206" s="425"/>
      <c r="AY1206" s="425"/>
      <c r="AZ1206" s="426"/>
      <c r="DC1206" s="222"/>
      <c r="DD1206" s="491">
        <f>ROUND(Setup!$AP$6*AB1206,0)</f>
        <v>0</v>
      </c>
      <c r="DE1206" s="492"/>
      <c r="DF1206" s="492"/>
      <c r="DG1206" s="492"/>
      <c r="DH1206" s="493"/>
      <c r="DI1206" s="491">
        <f>ROUND(Setup!$AP$6*AG1206,0)</f>
        <v>0</v>
      </c>
      <c r="DJ1206" s="492"/>
      <c r="DK1206" s="492"/>
      <c r="DL1206" s="492"/>
      <c r="DM1206" s="493"/>
      <c r="DN1206" s="491">
        <f>ROUND(Setup!$AP$6*AL1206,0)</f>
        <v>0</v>
      </c>
      <c r="DO1206" s="492"/>
      <c r="DP1206" s="492"/>
      <c r="DQ1206" s="492"/>
      <c r="DR1206" s="493"/>
      <c r="DS1206" s="491">
        <f>ROUND(Setup!$AP$6*AQ1206,0)</f>
        <v>0</v>
      </c>
      <c r="DT1206" s="492"/>
      <c r="DU1206" s="492"/>
      <c r="DV1206" s="492"/>
      <c r="DW1206" s="493"/>
      <c r="DX1206" s="490">
        <f t="shared" si="105"/>
        <v>0</v>
      </c>
      <c r="DY1206" s="314"/>
      <c r="DZ1206" s="314"/>
      <c r="EA1206" s="314"/>
      <c r="EB1206" s="326"/>
      <c r="EC1206" s="222"/>
    </row>
    <row r="1207" spans="2:133" ht="15" customHeight="1" x14ac:dyDescent="0.2">
      <c r="B1207" s="86" t="str">
        <f t="shared" si="103"/>
        <v/>
      </c>
      <c r="C1207" s="255"/>
      <c r="D1207" s="439"/>
      <c r="E1207" s="440"/>
      <c r="F1207" s="440"/>
      <c r="G1207" s="440"/>
      <c r="H1207" s="440"/>
      <c r="I1207" s="440"/>
      <c r="J1207" s="440"/>
      <c r="K1207" s="440"/>
      <c r="L1207" s="440"/>
      <c r="M1207" s="440"/>
      <c r="N1207" s="440"/>
      <c r="O1207" s="440"/>
      <c r="P1207" s="440"/>
      <c r="Q1207" s="441"/>
      <c r="R1207" s="442"/>
      <c r="S1207" s="443"/>
      <c r="T1207" s="443"/>
      <c r="U1207" s="443"/>
      <c r="V1207" s="443"/>
      <c r="W1207" s="443"/>
      <c r="X1207" s="443"/>
      <c r="Y1207" s="443"/>
      <c r="Z1207" s="443"/>
      <c r="AA1207" s="443"/>
      <c r="AB1207" s="415"/>
      <c r="AC1207" s="416"/>
      <c r="AD1207" s="416"/>
      <c r="AE1207" s="416"/>
      <c r="AF1207" s="417"/>
      <c r="AG1207" s="415"/>
      <c r="AH1207" s="416"/>
      <c r="AI1207" s="416"/>
      <c r="AJ1207" s="416"/>
      <c r="AK1207" s="417"/>
      <c r="AL1207" s="415"/>
      <c r="AM1207" s="416"/>
      <c r="AN1207" s="416"/>
      <c r="AO1207" s="416"/>
      <c r="AP1207" s="417"/>
      <c r="AQ1207" s="415"/>
      <c r="AR1207" s="416"/>
      <c r="AS1207" s="416"/>
      <c r="AT1207" s="416"/>
      <c r="AU1207" s="417"/>
      <c r="AV1207" s="424">
        <f t="shared" si="104"/>
        <v>0</v>
      </c>
      <c r="AW1207" s="425"/>
      <c r="AX1207" s="425"/>
      <c r="AY1207" s="425"/>
      <c r="AZ1207" s="426"/>
      <c r="DC1207" s="222"/>
      <c r="DD1207" s="491">
        <f>ROUND(Setup!$AP$6*AB1207,0)</f>
        <v>0</v>
      </c>
      <c r="DE1207" s="492"/>
      <c r="DF1207" s="492"/>
      <c r="DG1207" s="492"/>
      <c r="DH1207" s="493"/>
      <c r="DI1207" s="491">
        <f>ROUND(Setup!$AP$6*AG1207,0)</f>
        <v>0</v>
      </c>
      <c r="DJ1207" s="492"/>
      <c r="DK1207" s="492"/>
      <c r="DL1207" s="492"/>
      <c r="DM1207" s="493"/>
      <c r="DN1207" s="491">
        <f>ROUND(Setup!$AP$6*AL1207,0)</f>
        <v>0</v>
      </c>
      <c r="DO1207" s="492"/>
      <c r="DP1207" s="492"/>
      <c r="DQ1207" s="492"/>
      <c r="DR1207" s="493"/>
      <c r="DS1207" s="491">
        <f>ROUND(Setup!$AP$6*AQ1207,0)</f>
        <v>0</v>
      </c>
      <c r="DT1207" s="492"/>
      <c r="DU1207" s="492"/>
      <c r="DV1207" s="492"/>
      <c r="DW1207" s="493"/>
      <c r="DX1207" s="490">
        <f t="shared" si="105"/>
        <v>0</v>
      </c>
      <c r="DY1207" s="314"/>
      <c r="DZ1207" s="314"/>
      <c r="EA1207" s="314"/>
      <c r="EB1207" s="326"/>
      <c r="EC1207" s="222"/>
    </row>
    <row r="1208" spans="2:133" ht="15" customHeight="1" x14ac:dyDescent="0.2">
      <c r="B1208" s="86" t="str">
        <f t="shared" si="103"/>
        <v/>
      </c>
      <c r="C1208" s="255"/>
      <c r="D1208" s="439"/>
      <c r="E1208" s="440"/>
      <c r="F1208" s="440"/>
      <c r="G1208" s="440"/>
      <c r="H1208" s="440"/>
      <c r="I1208" s="440"/>
      <c r="J1208" s="440"/>
      <c r="K1208" s="440"/>
      <c r="L1208" s="440"/>
      <c r="M1208" s="440"/>
      <c r="N1208" s="440"/>
      <c r="O1208" s="440"/>
      <c r="P1208" s="440"/>
      <c r="Q1208" s="441"/>
      <c r="R1208" s="442"/>
      <c r="S1208" s="443"/>
      <c r="T1208" s="443"/>
      <c r="U1208" s="443"/>
      <c r="V1208" s="443"/>
      <c r="W1208" s="443"/>
      <c r="X1208" s="443"/>
      <c r="Y1208" s="443"/>
      <c r="Z1208" s="443"/>
      <c r="AA1208" s="443"/>
      <c r="AB1208" s="415"/>
      <c r="AC1208" s="416"/>
      <c r="AD1208" s="416"/>
      <c r="AE1208" s="416"/>
      <c r="AF1208" s="417"/>
      <c r="AG1208" s="415"/>
      <c r="AH1208" s="416"/>
      <c r="AI1208" s="416"/>
      <c r="AJ1208" s="416"/>
      <c r="AK1208" s="417"/>
      <c r="AL1208" s="415"/>
      <c r="AM1208" s="416"/>
      <c r="AN1208" s="416"/>
      <c r="AO1208" s="416"/>
      <c r="AP1208" s="417"/>
      <c r="AQ1208" s="415"/>
      <c r="AR1208" s="416"/>
      <c r="AS1208" s="416"/>
      <c r="AT1208" s="416"/>
      <c r="AU1208" s="417"/>
      <c r="AV1208" s="424">
        <f t="shared" si="104"/>
        <v>0</v>
      </c>
      <c r="AW1208" s="425"/>
      <c r="AX1208" s="425"/>
      <c r="AY1208" s="425"/>
      <c r="AZ1208" s="426"/>
      <c r="DC1208" s="222"/>
      <c r="DD1208" s="491">
        <f>ROUND(Setup!$AP$6*AB1208,0)</f>
        <v>0</v>
      </c>
      <c r="DE1208" s="492"/>
      <c r="DF1208" s="492"/>
      <c r="DG1208" s="492"/>
      <c r="DH1208" s="493"/>
      <c r="DI1208" s="491">
        <f>ROUND(Setup!$AP$6*AG1208,0)</f>
        <v>0</v>
      </c>
      <c r="DJ1208" s="492"/>
      <c r="DK1208" s="492"/>
      <c r="DL1208" s="492"/>
      <c r="DM1208" s="493"/>
      <c r="DN1208" s="491">
        <f>ROUND(Setup!$AP$6*AL1208,0)</f>
        <v>0</v>
      </c>
      <c r="DO1208" s="492"/>
      <c r="DP1208" s="492"/>
      <c r="DQ1208" s="492"/>
      <c r="DR1208" s="493"/>
      <c r="DS1208" s="491">
        <f>ROUND(Setup!$AP$6*AQ1208,0)</f>
        <v>0</v>
      </c>
      <c r="DT1208" s="492"/>
      <c r="DU1208" s="492"/>
      <c r="DV1208" s="492"/>
      <c r="DW1208" s="493"/>
      <c r="DX1208" s="490">
        <f t="shared" si="105"/>
        <v>0</v>
      </c>
      <c r="DY1208" s="314"/>
      <c r="DZ1208" s="314"/>
      <c r="EA1208" s="314"/>
      <c r="EB1208" s="326"/>
      <c r="EC1208" s="222"/>
    </row>
    <row r="1209" spans="2:133" ht="15" customHeight="1" x14ac:dyDescent="0.2">
      <c r="B1209" s="86" t="str">
        <f t="shared" si="103"/>
        <v/>
      </c>
      <c r="C1209" s="255"/>
      <c r="D1209" s="439"/>
      <c r="E1209" s="440"/>
      <c r="F1209" s="440"/>
      <c r="G1209" s="440"/>
      <c r="H1209" s="440"/>
      <c r="I1209" s="440"/>
      <c r="J1209" s="440"/>
      <c r="K1209" s="440"/>
      <c r="L1209" s="440"/>
      <c r="M1209" s="440"/>
      <c r="N1209" s="440"/>
      <c r="O1209" s="440"/>
      <c r="P1209" s="440"/>
      <c r="Q1209" s="441"/>
      <c r="R1209" s="442"/>
      <c r="S1209" s="443"/>
      <c r="T1209" s="443"/>
      <c r="U1209" s="443"/>
      <c r="V1209" s="443"/>
      <c r="W1209" s="443"/>
      <c r="X1209" s="443"/>
      <c r="Y1209" s="443"/>
      <c r="Z1209" s="443"/>
      <c r="AA1209" s="443"/>
      <c r="AB1209" s="415"/>
      <c r="AC1209" s="416"/>
      <c r="AD1209" s="416"/>
      <c r="AE1209" s="416"/>
      <c r="AF1209" s="417"/>
      <c r="AG1209" s="415"/>
      <c r="AH1209" s="416"/>
      <c r="AI1209" s="416"/>
      <c r="AJ1209" s="416"/>
      <c r="AK1209" s="417"/>
      <c r="AL1209" s="415"/>
      <c r="AM1209" s="416"/>
      <c r="AN1209" s="416"/>
      <c r="AO1209" s="416"/>
      <c r="AP1209" s="417"/>
      <c r="AQ1209" s="415"/>
      <c r="AR1209" s="416"/>
      <c r="AS1209" s="416"/>
      <c r="AT1209" s="416"/>
      <c r="AU1209" s="417"/>
      <c r="AV1209" s="424">
        <f t="shared" si="104"/>
        <v>0</v>
      </c>
      <c r="AW1209" s="425"/>
      <c r="AX1209" s="425"/>
      <c r="AY1209" s="425"/>
      <c r="AZ1209" s="426"/>
      <c r="DC1209" s="222"/>
      <c r="DD1209" s="491">
        <f>ROUND(Setup!$AP$6*AB1209,0)</f>
        <v>0</v>
      </c>
      <c r="DE1209" s="492"/>
      <c r="DF1209" s="492"/>
      <c r="DG1209" s="492"/>
      <c r="DH1209" s="493"/>
      <c r="DI1209" s="491">
        <f>ROUND(Setup!$AP$6*AG1209,0)</f>
        <v>0</v>
      </c>
      <c r="DJ1209" s="492"/>
      <c r="DK1209" s="492"/>
      <c r="DL1209" s="492"/>
      <c r="DM1209" s="493"/>
      <c r="DN1209" s="491">
        <f>ROUND(Setup!$AP$6*AL1209,0)</f>
        <v>0</v>
      </c>
      <c r="DO1209" s="492"/>
      <c r="DP1209" s="492"/>
      <c r="DQ1209" s="492"/>
      <c r="DR1209" s="493"/>
      <c r="DS1209" s="491">
        <f>ROUND(Setup!$AP$6*AQ1209,0)</f>
        <v>0</v>
      </c>
      <c r="DT1209" s="492"/>
      <c r="DU1209" s="492"/>
      <c r="DV1209" s="492"/>
      <c r="DW1209" s="493"/>
      <c r="DX1209" s="490">
        <f t="shared" si="105"/>
        <v>0</v>
      </c>
      <c r="DY1209" s="314"/>
      <c r="DZ1209" s="314"/>
      <c r="EA1209" s="314"/>
      <c r="EB1209" s="326"/>
      <c r="EC1209" s="222"/>
    </row>
    <row r="1210" spans="2:133" ht="15" customHeight="1" x14ac:dyDescent="0.2">
      <c r="B1210" s="86" t="str">
        <f t="shared" si="103"/>
        <v/>
      </c>
      <c r="C1210" s="255"/>
      <c r="D1210" s="439"/>
      <c r="E1210" s="440"/>
      <c r="F1210" s="440"/>
      <c r="G1210" s="440"/>
      <c r="H1210" s="440"/>
      <c r="I1210" s="440"/>
      <c r="J1210" s="440"/>
      <c r="K1210" s="440"/>
      <c r="L1210" s="440"/>
      <c r="M1210" s="440"/>
      <c r="N1210" s="440"/>
      <c r="O1210" s="440"/>
      <c r="P1210" s="440"/>
      <c r="Q1210" s="441"/>
      <c r="R1210" s="442"/>
      <c r="S1210" s="443"/>
      <c r="T1210" s="443"/>
      <c r="U1210" s="443"/>
      <c r="V1210" s="443"/>
      <c r="W1210" s="443"/>
      <c r="X1210" s="443"/>
      <c r="Y1210" s="443"/>
      <c r="Z1210" s="443"/>
      <c r="AA1210" s="443"/>
      <c r="AB1210" s="415"/>
      <c r="AC1210" s="416"/>
      <c r="AD1210" s="416"/>
      <c r="AE1210" s="416"/>
      <c r="AF1210" s="417"/>
      <c r="AG1210" s="415"/>
      <c r="AH1210" s="416"/>
      <c r="AI1210" s="416"/>
      <c r="AJ1210" s="416"/>
      <c r="AK1210" s="417"/>
      <c r="AL1210" s="415"/>
      <c r="AM1210" s="416"/>
      <c r="AN1210" s="416"/>
      <c r="AO1210" s="416"/>
      <c r="AP1210" s="417"/>
      <c r="AQ1210" s="415"/>
      <c r="AR1210" s="416"/>
      <c r="AS1210" s="416"/>
      <c r="AT1210" s="416"/>
      <c r="AU1210" s="417"/>
      <c r="AV1210" s="424">
        <f t="shared" si="104"/>
        <v>0</v>
      </c>
      <c r="AW1210" s="425"/>
      <c r="AX1210" s="425"/>
      <c r="AY1210" s="425"/>
      <c r="AZ1210" s="426"/>
      <c r="DC1210" s="222"/>
      <c r="DD1210" s="491">
        <f>ROUND(Setup!$AP$6*AB1210,0)</f>
        <v>0</v>
      </c>
      <c r="DE1210" s="492"/>
      <c r="DF1210" s="492"/>
      <c r="DG1210" s="492"/>
      <c r="DH1210" s="493"/>
      <c r="DI1210" s="491">
        <f>ROUND(Setup!$AP$6*AG1210,0)</f>
        <v>0</v>
      </c>
      <c r="DJ1210" s="492"/>
      <c r="DK1210" s="492"/>
      <c r="DL1210" s="492"/>
      <c r="DM1210" s="493"/>
      <c r="DN1210" s="491">
        <f>ROUND(Setup!$AP$6*AL1210,0)</f>
        <v>0</v>
      </c>
      <c r="DO1210" s="492"/>
      <c r="DP1210" s="492"/>
      <c r="DQ1210" s="492"/>
      <c r="DR1210" s="493"/>
      <c r="DS1210" s="491">
        <f>ROUND(Setup!$AP$6*AQ1210,0)</f>
        <v>0</v>
      </c>
      <c r="DT1210" s="492"/>
      <c r="DU1210" s="492"/>
      <c r="DV1210" s="492"/>
      <c r="DW1210" s="493"/>
      <c r="DX1210" s="490">
        <f t="shared" si="105"/>
        <v>0</v>
      </c>
      <c r="DY1210" s="314"/>
      <c r="DZ1210" s="314"/>
      <c r="EA1210" s="314"/>
      <c r="EB1210" s="326"/>
      <c r="EC1210" s="222"/>
    </row>
    <row r="1211" spans="2:133" ht="15" customHeight="1" x14ac:dyDescent="0.2">
      <c r="B1211" s="86" t="str">
        <f t="shared" si="103"/>
        <v/>
      </c>
      <c r="C1211" s="255"/>
      <c r="D1211" s="439"/>
      <c r="E1211" s="440"/>
      <c r="F1211" s="440"/>
      <c r="G1211" s="440"/>
      <c r="H1211" s="440"/>
      <c r="I1211" s="440"/>
      <c r="J1211" s="440"/>
      <c r="K1211" s="440"/>
      <c r="L1211" s="440"/>
      <c r="M1211" s="440"/>
      <c r="N1211" s="440"/>
      <c r="O1211" s="440"/>
      <c r="P1211" s="440"/>
      <c r="Q1211" s="441"/>
      <c r="R1211" s="442"/>
      <c r="S1211" s="443"/>
      <c r="T1211" s="443"/>
      <c r="U1211" s="443"/>
      <c r="V1211" s="443"/>
      <c r="W1211" s="443"/>
      <c r="X1211" s="443"/>
      <c r="Y1211" s="443"/>
      <c r="Z1211" s="443"/>
      <c r="AA1211" s="443"/>
      <c r="AB1211" s="415"/>
      <c r="AC1211" s="416"/>
      <c r="AD1211" s="416"/>
      <c r="AE1211" s="416"/>
      <c r="AF1211" s="417"/>
      <c r="AG1211" s="415"/>
      <c r="AH1211" s="416"/>
      <c r="AI1211" s="416"/>
      <c r="AJ1211" s="416"/>
      <c r="AK1211" s="417"/>
      <c r="AL1211" s="415"/>
      <c r="AM1211" s="416"/>
      <c r="AN1211" s="416"/>
      <c r="AO1211" s="416"/>
      <c r="AP1211" s="417"/>
      <c r="AQ1211" s="415"/>
      <c r="AR1211" s="416"/>
      <c r="AS1211" s="416"/>
      <c r="AT1211" s="416"/>
      <c r="AU1211" s="417"/>
      <c r="AV1211" s="424">
        <f t="shared" si="104"/>
        <v>0</v>
      </c>
      <c r="AW1211" s="425"/>
      <c r="AX1211" s="425"/>
      <c r="AY1211" s="425"/>
      <c r="AZ1211" s="426"/>
      <c r="DC1211" s="222"/>
      <c r="DD1211" s="491">
        <f>ROUND(Setup!$AP$6*AB1211,0)</f>
        <v>0</v>
      </c>
      <c r="DE1211" s="492"/>
      <c r="DF1211" s="492"/>
      <c r="DG1211" s="492"/>
      <c r="DH1211" s="493"/>
      <c r="DI1211" s="491">
        <f>ROUND(Setup!$AP$6*AG1211,0)</f>
        <v>0</v>
      </c>
      <c r="DJ1211" s="492"/>
      <c r="DK1211" s="492"/>
      <c r="DL1211" s="492"/>
      <c r="DM1211" s="493"/>
      <c r="DN1211" s="491">
        <f>ROUND(Setup!$AP$6*AL1211,0)</f>
        <v>0</v>
      </c>
      <c r="DO1211" s="492"/>
      <c r="DP1211" s="492"/>
      <c r="DQ1211" s="492"/>
      <c r="DR1211" s="493"/>
      <c r="DS1211" s="491">
        <f>ROUND(Setup!$AP$6*AQ1211,0)</f>
        <v>0</v>
      </c>
      <c r="DT1211" s="492"/>
      <c r="DU1211" s="492"/>
      <c r="DV1211" s="492"/>
      <c r="DW1211" s="493"/>
      <c r="DX1211" s="490">
        <f t="shared" si="105"/>
        <v>0</v>
      </c>
      <c r="DY1211" s="314"/>
      <c r="DZ1211" s="314"/>
      <c r="EA1211" s="314"/>
      <c r="EB1211" s="326"/>
      <c r="EC1211" s="222"/>
    </row>
    <row r="1212" spans="2:133" ht="15" customHeight="1" x14ac:dyDescent="0.2">
      <c r="B1212" s="86" t="str">
        <f t="shared" si="103"/>
        <v/>
      </c>
      <c r="C1212" s="255"/>
      <c r="D1212" s="439"/>
      <c r="E1212" s="440"/>
      <c r="F1212" s="440"/>
      <c r="G1212" s="440"/>
      <c r="H1212" s="440"/>
      <c r="I1212" s="440"/>
      <c r="J1212" s="440"/>
      <c r="K1212" s="440"/>
      <c r="L1212" s="440"/>
      <c r="M1212" s="440"/>
      <c r="N1212" s="440"/>
      <c r="O1212" s="440"/>
      <c r="P1212" s="440"/>
      <c r="Q1212" s="441"/>
      <c r="R1212" s="442"/>
      <c r="S1212" s="443"/>
      <c r="T1212" s="443"/>
      <c r="U1212" s="443"/>
      <c r="V1212" s="443"/>
      <c r="W1212" s="443"/>
      <c r="X1212" s="443"/>
      <c r="Y1212" s="443"/>
      <c r="Z1212" s="443"/>
      <c r="AA1212" s="443"/>
      <c r="AB1212" s="415"/>
      <c r="AC1212" s="416"/>
      <c r="AD1212" s="416"/>
      <c r="AE1212" s="416"/>
      <c r="AF1212" s="417"/>
      <c r="AG1212" s="415"/>
      <c r="AH1212" s="416"/>
      <c r="AI1212" s="416"/>
      <c r="AJ1212" s="416"/>
      <c r="AK1212" s="417"/>
      <c r="AL1212" s="415"/>
      <c r="AM1212" s="416"/>
      <c r="AN1212" s="416"/>
      <c r="AO1212" s="416"/>
      <c r="AP1212" s="417"/>
      <c r="AQ1212" s="415"/>
      <c r="AR1212" s="416"/>
      <c r="AS1212" s="416"/>
      <c r="AT1212" s="416"/>
      <c r="AU1212" s="417"/>
      <c r="AV1212" s="424">
        <f t="shared" si="104"/>
        <v>0</v>
      </c>
      <c r="AW1212" s="425"/>
      <c r="AX1212" s="425"/>
      <c r="AY1212" s="425"/>
      <c r="AZ1212" s="426"/>
      <c r="DC1212" s="222"/>
      <c r="DD1212" s="491">
        <f>ROUND(Setup!$AP$6*AB1212,0)</f>
        <v>0</v>
      </c>
      <c r="DE1212" s="492"/>
      <c r="DF1212" s="492"/>
      <c r="DG1212" s="492"/>
      <c r="DH1212" s="493"/>
      <c r="DI1212" s="491">
        <f>ROUND(Setup!$AP$6*AG1212,0)</f>
        <v>0</v>
      </c>
      <c r="DJ1212" s="492"/>
      <c r="DK1212" s="492"/>
      <c r="DL1212" s="492"/>
      <c r="DM1212" s="493"/>
      <c r="DN1212" s="491">
        <f>ROUND(Setup!$AP$6*AL1212,0)</f>
        <v>0</v>
      </c>
      <c r="DO1212" s="492"/>
      <c r="DP1212" s="492"/>
      <c r="DQ1212" s="492"/>
      <c r="DR1212" s="493"/>
      <c r="DS1212" s="491">
        <f>ROUND(Setup!$AP$6*AQ1212,0)</f>
        <v>0</v>
      </c>
      <c r="DT1212" s="492"/>
      <c r="DU1212" s="492"/>
      <c r="DV1212" s="492"/>
      <c r="DW1212" s="493"/>
      <c r="DX1212" s="490">
        <f t="shared" si="105"/>
        <v>0</v>
      </c>
      <c r="DY1212" s="314"/>
      <c r="DZ1212" s="314"/>
      <c r="EA1212" s="314"/>
      <c r="EB1212" s="326"/>
      <c r="EC1212" s="222"/>
    </row>
    <row r="1213" spans="2:133" ht="15" customHeight="1" x14ac:dyDescent="0.2">
      <c r="B1213" s="86" t="str">
        <f t="shared" si="103"/>
        <v/>
      </c>
      <c r="C1213" s="255"/>
      <c r="D1213" s="439"/>
      <c r="E1213" s="440"/>
      <c r="F1213" s="440"/>
      <c r="G1213" s="440"/>
      <c r="H1213" s="440"/>
      <c r="I1213" s="440"/>
      <c r="J1213" s="440"/>
      <c r="K1213" s="440"/>
      <c r="L1213" s="440"/>
      <c r="M1213" s="440"/>
      <c r="N1213" s="440"/>
      <c r="O1213" s="440"/>
      <c r="P1213" s="440"/>
      <c r="Q1213" s="441"/>
      <c r="R1213" s="442"/>
      <c r="S1213" s="443"/>
      <c r="T1213" s="443"/>
      <c r="U1213" s="443"/>
      <c r="V1213" s="443"/>
      <c r="W1213" s="443"/>
      <c r="X1213" s="443"/>
      <c r="Y1213" s="443"/>
      <c r="Z1213" s="443"/>
      <c r="AA1213" s="443"/>
      <c r="AB1213" s="415"/>
      <c r="AC1213" s="416"/>
      <c r="AD1213" s="416"/>
      <c r="AE1213" s="416"/>
      <c r="AF1213" s="417"/>
      <c r="AG1213" s="415"/>
      <c r="AH1213" s="416"/>
      <c r="AI1213" s="416"/>
      <c r="AJ1213" s="416"/>
      <c r="AK1213" s="417"/>
      <c r="AL1213" s="415"/>
      <c r="AM1213" s="416"/>
      <c r="AN1213" s="416"/>
      <c r="AO1213" s="416"/>
      <c r="AP1213" s="417"/>
      <c r="AQ1213" s="415"/>
      <c r="AR1213" s="416"/>
      <c r="AS1213" s="416"/>
      <c r="AT1213" s="416"/>
      <c r="AU1213" s="417"/>
      <c r="AV1213" s="424">
        <f t="shared" si="104"/>
        <v>0</v>
      </c>
      <c r="AW1213" s="425"/>
      <c r="AX1213" s="425"/>
      <c r="AY1213" s="425"/>
      <c r="AZ1213" s="426"/>
      <c r="DC1213" s="222"/>
      <c r="DD1213" s="491">
        <f>ROUND(Setup!$AP$6*AB1213,0)</f>
        <v>0</v>
      </c>
      <c r="DE1213" s="492"/>
      <c r="DF1213" s="492"/>
      <c r="DG1213" s="492"/>
      <c r="DH1213" s="493"/>
      <c r="DI1213" s="491">
        <f>ROUND(Setup!$AP$6*AG1213,0)</f>
        <v>0</v>
      </c>
      <c r="DJ1213" s="492"/>
      <c r="DK1213" s="492"/>
      <c r="DL1213" s="492"/>
      <c r="DM1213" s="493"/>
      <c r="DN1213" s="491">
        <f>ROUND(Setup!$AP$6*AL1213,0)</f>
        <v>0</v>
      </c>
      <c r="DO1213" s="492"/>
      <c r="DP1213" s="492"/>
      <c r="DQ1213" s="492"/>
      <c r="DR1213" s="493"/>
      <c r="DS1213" s="491">
        <f>ROUND(Setup!$AP$6*AQ1213,0)</f>
        <v>0</v>
      </c>
      <c r="DT1213" s="492"/>
      <c r="DU1213" s="492"/>
      <c r="DV1213" s="492"/>
      <c r="DW1213" s="493"/>
      <c r="DX1213" s="490">
        <f t="shared" si="105"/>
        <v>0</v>
      </c>
      <c r="DY1213" s="314"/>
      <c r="DZ1213" s="314"/>
      <c r="EA1213" s="314"/>
      <c r="EB1213" s="326"/>
      <c r="EC1213" s="222"/>
    </row>
    <row r="1214" spans="2:133" ht="15" customHeight="1" x14ac:dyDescent="0.2">
      <c r="B1214" s="86" t="str">
        <f t="shared" si="103"/>
        <v/>
      </c>
      <c r="C1214" s="255"/>
      <c r="D1214" s="439"/>
      <c r="E1214" s="440"/>
      <c r="F1214" s="440"/>
      <c r="G1214" s="440"/>
      <c r="H1214" s="440"/>
      <c r="I1214" s="440"/>
      <c r="J1214" s="440"/>
      <c r="K1214" s="440"/>
      <c r="L1214" s="440"/>
      <c r="M1214" s="440"/>
      <c r="N1214" s="440"/>
      <c r="O1214" s="440"/>
      <c r="P1214" s="440"/>
      <c r="Q1214" s="441"/>
      <c r="R1214" s="442"/>
      <c r="S1214" s="443"/>
      <c r="T1214" s="443"/>
      <c r="U1214" s="443"/>
      <c r="V1214" s="443"/>
      <c r="W1214" s="443"/>
      <c r="X1214" s="443"/>
      <c r="Y1214" s="443"/>
      <c r="Z1214" s="443"/>
      <c r="AA1214" s="443"/>
      <c r="AB1214" s="415"/>
      <c r="AC1214" s="416"/>
      <c r="AD1214" s="416"/>
      <c r="AE1214" s="416"/>
      <c r="AF1214" s="417"/>
      <c r="AG1214" s="415"/>
      <c r="AH1214" s="416"/>
      <c r="AI1214" s="416"/>
      <c r="AJ1214" s="416"/>
      <c r="AK1214" s="417"/>
      <c r="AL1214" s="415"/>
      <c r="AM1214" s="416"/>
      <c r="AN1214" s="416"/>
      <c r="AO1214" s="416"/>
      <c r="AP1214" s="417"/>
      <c r="AQ1214" s="415"/>
      <c r="AR1214" s="416"/>
      <c r="AS1214" s="416"/>
      <c r="AT1214" s="416"/>
      <c r="AU1214" s="417"/>
      <c r="AV1214" s="424">
        <f t="shared" si="104"/>
        <v>0</v>
      </c>
      <c r="AW1214" s="425"/>
      <c r="AX1214" s="425"/>
      <c r="AY1214" s="425"/>
      <c r="AZ1214" s="426"/>
      <c r="DC1214" s="222"/>
      <c r="DD1214" s="491">
        <f>ROUND(Setup!$AP$6*AB1214,0)</f>
        <v>0</v>
      </c>
      <c r="DE1214" s="492"/>
      <c r="DF1214" s="492"/>
      <c r="DG1214" s="492"/>
      <c r="DH1214" s="493"/>
      <c r="DI1214" s="491">
        <f>ROUND(Setup!$AP$6*AG1214,0)</f>
        <v>0</v>
      </c>
      <c r="DJ1214" s="492"/>
      <c r="DK1214" s="492"/>
      <c r="DL1214" s="492"/>
      <c r="DM1214" s="493"/>
      <c r="DN1214" s="491">
        <f>ROUND(Setup!$AP$6*AL1214,0)</f>
        <v>0</v>
      </c>
      <c r="DO1214" s="492"/>
      <c r="DP1214" s="492"/>
      <c r="DQ1214" s="492"/>
      <c r="DR1214" s="493"/>
      <c r="DS1214" s="491">
        <f>ROUND(Setup!$AP$6*AQ1214,0)</f>
        <v>0</v>
      </c>
      <c r="DT1214" s="492"/>
      <c r="DU1214" s="492"/>
      <c r="DV1214" s="492"/>
      <c r="DW1214" s="493"/>
      <c r="DX1214" s="490">
        <f t="shared" si="105"/>
        <v>0</v>
      </c>
      <c r="DY1214" s="314"/>
      <c r="DZ1214" s="314"/>
      <c r="EA1214" s="314"/>
      <c r="EB1214" s="326"/>
      <c r="EC1214" s="222"/>
    </row>
    <row r="1215" spans="2:133" ht="15" customHeight="1" x14ac:dyDescent="0.2">
      <c r="B1215" s="86" t="str">
        <f t="shared" si="103"/>
        <v/>
      </c>
      <c r="C1215" s="255"/>
      <c r="D1215" s="439"/>
      <c r="E1215" s="440"/>
      <c r="F1215" s="440"/>
      <c r="G1215" s="440"/>
      <c r="H1215" s="440"/>
      <c r="I1215" s="440"/>
      <c r="J1215" s="440"/>
      <c r="K1215" s="440"/>
      <c r="L1215" s="440"/>
      <c r="M1215" s="440"/>
      <c r="N1215" s="440"/>
      <c r="O1215" s="440"/>
      <c r="P1215" s="440"/>
      <c r="Q1215" s="441"/>
      <c r="R1215" s="442"/>
      <c r="S1215" s="443"/>
      <c r="T1215" s="443"/>
      <c r="U1215" s="443"/>
      <c r="V1215" s="443"/>
      <c r="W1215" s="443"/>
      <c r="X1215" s="443"/>
      <c r="Y1215" s="443"/>
      <c r="Z1215" s="443"/>
      <c r="AA1215" s="443"/>
      <c r="AB1215" s="415"/>
      <c r="AC1215" s="416"/>
      <c r="AD1215" s="416"/>
      <c r="AE1215" s="416"/>
      <c r="AF1215" s="417"/>
      <c r="AG1215" s="415"/>
      <c r="AH1215" s="416"/>
      <c r="AI1215" s="416"/>
      <c r="AJ1215" s="416"/>
      <c r="AK1215" s="417"/>
      <c r="AL1215" s="415"/>
      <c r="AM1215" s="416"/>
      <c r="AN1215" s="416"/>
      <c r="AO1215" s="416"/>
      <c r="AP1215" s="417"/>
      <c r="AQ1215" s="415"/>
      <c r="AR1215" s="416"/>
      <c r="AS1215" s="416"/>
      <c r="AT1215" s="416"/>
      <c r="AU1215" s="417"/>
      <c r="AV1215" s="424">
        <f t="shared" si="104"/>
        <v>0</v>
      </c>
      <c r="AW1215" s="425"/>
      <c r="AX1215" s="425"/>
      <c r="AY1215" s="425"/>
      <c r="AZ1215" s="426"/>
      <c r="DC1215" s="222"/>
      <c r="DD1215" s="491">
        <f>ROUND(Setup!$AP$6*AB1215,0)</f>
        <v>0</v>
      </c>
      <c r="DE1215" s="492"/>
      <c r="DF1215" s="492"/>
      <c r="DG1215" s="492"/>
      <c r="DH1215" s="493"/>
      <c r="DI1215" s="491">
        <f>ROUND(Setup!$AP$6*AG1215,0)</f>
        <v>0</v>
      </c>
      <c r="DJ1215" s="492"/>
      <c r="DK1215" s="492"/>
      <c r="DL1215" s="492"/>
      <c r="DM1215" s="493"/>
      <c r="DN1215" s="491">
        <f>ROUND(Setup!$AP$6*AL1215,0)</f>
        <v>0</v>
      </c>
      <c r="DO1215" s="492"/>
      <c r="DP1215" s="492"/>
      <c r="DQ1215" s="492"/>
      <c r="DR1215" s="493"/>
      <c r="DS1215" s="491">
        <f>ROUND(Setup!$AP$6*AQ1215,0)</f>
        <v>0</v>
      </c>
      <c r="DT1215" s="492"/>
      <c r="DU1215" s="492"/>
      <c r="DV1215" s="492"/>
      <c r="DW1215" s="493"/>
      <c r="DX1215" s="490">
        <f t="shared" si="105"/>
        <v>0</v>
      </c>
      <c r="DY1215" s="314"/>
      <c r="DZ1215" s="314"/>
      <c r="EA1215" s="314"/>
      <c r="EB1215" s="326"/>
      <c r="EC1215" s="222"/>
    </row>
    <row r="1216" spans="2:133" ht="15" customHeight="1" x14ac:dyDescent="0.2">
      <c r="B1216" s="86" t="str">
        <f t="shared" si="103"/>
        <v/>
      </c>
      <c r="C1216" s="255"/>
      <c r="D1216" s="439"/>
      <c r="E1216" s="440"/>
      <c r="F1216" s="440"/>
      <c r="G1216" s="440"/>
      <c r="H1216" s="440"/>
      <c r="I1216" s="440"/>
      <c r="J1216" s="440"/>
      <c r="K1216" s="440"/>
      <c r="L1216" s="440"/>
      <c r="M1216" s="440"/>
      <c r="N1216" s="440"/>
      <c r="O1216" s="440"/>
      <c r="P1216" s="440"/>
      <c r="Q1216" s="441"/>
      <c r="R1216" s="442"/>
      <c r="S1216" s="443"/>
      <c r="T1216" s="443"/>
      <c r="U1216" s="443"/>
      <c r="V1216" s="443"/>
      <c r="W1216" s="443"/>
      <c r="X1216" s="443"/>
      <c r="Y1216" s="443"/>
      <c r="Z1216" s="443"/>
      <c r="AA1216" s="443"/>
      <c r="AB1216" s="415"/>
      <c r="AC1216" s="416"/>
      <c r="AD1216" s="416"/>
      <c r="AE1216" s="416"/>
      <c r="AF1216" s="417"/>
      <c r="AG1216" s="415"/>
      <c r="AH1216" s="416"/>
      <c r="AI1216" s="416"/>
      <c r="AJ1216" s="416"/>
      <c r="AK1216" s="417"/>
      <c r="AL1216" s="415"/>
      <c r="AM1216" s="416"/>
      <c r="AN1216" s="416"/>
      <c r="AO1216" s="416"/>
      <c r="AP1216" s="417"/>
      <c r="AQ1216" s="415"/>
      <c r="AR1216" s="416"/>
      <c r="AS1216" s="416"/>
      <c r="AT1216" s="416"/>
      <c r="AU1216" s="417"/>
      <c r="AV1216" s="424">
        <f t="shared" si="104"/>
        <v>0</v>
      </c>
      <c r="AW1216" s="425"/>
      <c r="AX1216" s="425"/>
      <c r="AY1216" s="425"/>
      <c r="AZ1216" s="426"/>
      <c r="DC1216" s="222"/>
      <c r="DD1216" s="491">
        <f>ROUND(Setup!$AP$6*AB1216,0)</f>
        <v>0</v>
      </c>
      <c r="DE1216" s="492"/>
      <c r="DF1216" s="492"/>
      <c r="DG1216" s="492"/>
      <c r="DH1216" s="493"/>
      <c r="DI1216" s="491">
        <f>ROUND(Setup!$AP$6*AG1216,0)</f>
        <v>0</v>
      </c>
      <c r="DJ1216" s="492"/>
      <c r="DK1216" s="492"/>
      <c r="DL1216" s="492"/>
      <c r="DM1216" s="493"/>
      <c r="DN1216" s="491">
        <f>ROUND(Setup!$AP$6*AL1216,0)</f>
        <v>0</v>
      </c>
      <c r="DO1216" s="492"/>
      <c r="DP1216" s="492"/>
      <c r="DQ1216" s="492"/>
      <c r="DR1216" s="493"/>
      <c r="DS1216" s="491">
        <f>ROUND(Setup!$AP$6*AQ1216,0)</f>
        <v>0</v>
      </c>
      <c r="DT1216" s="492"/>
      <c r="DU1216" s="492"/>
      <c r="DV1216" s="492"/>
      <c r="DW1216" s="493"/>
      <c r="DX1216" s="490">
        <f t="shared" si="105"/>
        <v>0</v>
      </c>
      <c r="DY1216" s="314"/>
      <c r="DZ1216" s="314"/>
      <c r="EA1216" s="314"/>
      <c r="EB1216" s="326"/>
      <c r="EC1216" s="222"/>
    </row>
    <row r="1217" spans="2:133" ht="15" customHeight="1" x14ac:dyDescent="0.2">
      <c r="B1217" s="86" t="str">
        <f t="shared" si="103"/>
        <v/>
      </c>
      <c r="C1217" s="255"/>
      <c r="D1217" s="439"/>
      <c r="E1217" s="440"/>
      <c r="F1217" s="440"/>
      <c r="G1217" s="440"/>
      <c r="H1217" s="440"/>
      <c r="I1217" s="440"/>
      <c r="J1217" s="440"/>
      <c r="K1217" s="440"/>
      <c r="L1217" s="440"/>
      <c r="M1217" s="440"/>
      <c r="N1217" s="440"/>
      <c r="O1217" s="440"/>
      <c r="P1217" s="440"/>
      <c r="Q1217" s="441"/>
      <c r="R1217" s="442"/>
      <c r="S1217" s="443"/>
      <c r="T1217" s="443"/>
      <c r="U1217" s="443"/>
      <c r="V1217" s="443"/>
      <c r="W1217" s="443"/>
      <c r="X1217" s="443"/>
      <c r="Y1217" s="443"/>
      <c r="Z1217" s="443"/>
      <c r="AA1217" s="443"/>
      <c r="AB1217" s="415"/>
      <c r="AC1217" s="416"/>
      <c r="AD1217" s="416"/>
      <c r="AE1217" s="416"/>
      <c r="AF1217" s="417"/>
      <c r="AG1217" s="415"/>
      <c r="AH1217" s="416"/>
      <c r="AI1217" s="416"/>
      <c r="AJ1217" s="416"/>
      <c r="AK1217" s="417"/>
      <c r="AL1217" s="415"/>
      <c r="AM1217" s="416"/>
      <c r="AN1217" s="416"/>
      <c r="AO1217" s="416"/>
      <c r="AP1217" s="417"/>
      <c r="AQ1217" s="415"/>
      <c r="AR1217" s="416"/>
      <c r="AS1217" s="416"/>
      <c r="AT1217" s="416"/>
      <c r="AU1217" s="417"/>
      <c r="AV1217" s="424">
        <f t="shared" si="104"/>
        <v>0</v>
      </c>
      <c r="AW1217" s="425"/>
      <c r="AX1217" s="425"/>
      <c r="AY1217" s="425"/>
      <c r="AZ1217" s="426"/>
      <c r="DC1217" s="222"/>
      <c r="DD1217" s="491">
        <f>ROUND(Setup!$AP$6*AB1217,0)</f>
        <v>0</v>
      </c>
      <c r="DE1217" s="492"/>
      <c r="DF1217" s="492"/>
      <c r="DG1217" s="492"/>
      <c r="DH1217" s="493"/>
      <c r="DI1217" s="491">
        <f>ROUND(Setup!$AP$6*AG1217,0)</f>
        <v>0</v>
      </c>
      <c r="DJ1217" s="492"/>
      <c r="DK1217" s="492"/>
      <c r="DL1217" s="492"/>
      <c r="DM1217" s="493"/>
      <c r="DN1217" s="491">
        <f>ROUND(Setup!$AP$6*AL1217,0)</f>
        <v>0</v>
      </c>
      <c r="DO1217" s="492"/>
      <c r="DP1217" s="492"/>
      <c r="DQ1217" s="492"/>
      <c r="DR1217" s="493"/>
      <c r="DS1217" s="491">
        <f>ROUND(Setup!$AP$6*AQ1217,0)</f>
        <v>0</v>
      </c>
      <c r="DT1217" s="492"/>
      <c r="DU1217" s="492"/>
      <c r="DV1217" s="492"/>
      <c r="DW1217" s="493"/>
      <c r="DX1217" s="490">
        <f t="shared" si="105"/>
        <v>0</v>
      </c>
      <c r="DY1217" s="314"/>
      <c r="DZ1217" s="314"/>
      <c r="EA1217" s="314"/>
      <c r="EB1217" s="326"/>
      <c r="EC1217" s="222"/>
    </row>
    <row r="1218" spans="2:133" ht="15" customHeight="1" x14ac:dyDescent="0.2">
      <c r="B1218" s="86" t="str">
        <f t="shared" si="103"/>
        <v/>
      </c>
      <c r="C1218" s="255"/>
      <c r="D1218" s="439"/>
      <c r="E1218" s="440"/>
      <c r="F1218" s="440"/>
      <c r="G1218" s="440"/>
      <c r="H1218" s="440"/>
      <c r="I1218" s="440"/>
      <c r="J1218" s="440"/>
      <c r="K1218" s="440"/>
      <c r="L1218" s="440"/>
      <c r="M1218" s="440"/>
      <c r="N1218" s="440"/>
      <c r="O1218" s="440"/>
      <c r="P1218" s="440"/>
      <c r="Q1218" s="441"/>
      <c r="R1218" s="442"/>
      <c r="S1218" s="443"/>
      <c r="T1218" s="443"/>
      <c r="U1218" s="443"/>
      <c r="V1218" s="443"/>
      <c r="W1218" s="443"/>
      <c r="X1218" s="443"/>
      <c r="Y1218" s="443"/>
      <c r="Z1218" s="443"/>
      <c r="AA1218" s="443"/>
      <c r="AB1218" s="415"/>
      <c r="AC1218" s="416"/>
      <c r="AD1218" s="416"/>
      <c r="AE1218" s="416"/>
      <c r="AF1218" s="417"/>
      <c r="AG1218" s="415"/>
      <c r="AH1218" s="416"/>
      <c r="AI1218" s="416"/>
      <c r="AJ1218" s="416"/>
      <c r="AK1218" s="417"/>
      <c r="AL1218" s="415"/>
      <c r="AM1218" s="416"/>
      <c r="AN1218" s="416"/>
      <c r="AO1218" s="416"/>
      <c r="AP1218" s="417"/>
      <c r="AQ1218" s="415"/>
      <c r="AR1218" s="416"/>
      <c r="AS1218" s="416"/>
      <c r="AT1218" s="416"/>
      <c r="AU1218" s="417"/>
      <c r="AV1218" s="424">
        <f t="shared" si="104"/>
        <v>0</v>
      </c>
      <c r="AW1218" s="425"/>
      <c r="AX1218" s="425"/>
      <c r="AY1218" s="425"/>
      <c r="AZ1218" s="426"/>
      <c r="DC1218" s="222"/>
      <c r="DD1218" s="491">
        <f>ROUND(Setup!$AP$6*AB1218,0)</f>
        <v>0</v>
      </c>
      <c r="DE1218" s="492"/>
      <c r="DF1218" s="492"/>
      <c r="DG1218" s="492"/>
      <c r="DH1218" s="493"/>
      <c r="DI1218" s="491">
        <f>ROUND(Setup!$AP$6*AG1218,0)</f>
        <v>0</v>
      </c>
      <c r="DJ1218" s="492"/>
      <c r="DK1218" s="492"/>
      <c r="DL1218" s="492"/>
      <c r="DM1218" s="493"/>
      <c r="DN1218" s="491">
        <f>ROUND(Setup!$AP$6*AL1218,0)</f>
        <v>0</v>
      </c>
      <c r="DO1218" s="492"/>
      <c r="DP1218" s="492"/>
      <c r="DQ1218" s="492"/>
      <c r="DR1218" s="493"/>
      <c r="DS1218" s="491">
        <f>ROUND(Setup!$AP$6*AQ1218,0)</f>
        <v>0</v>
      </c>
      <c r="DT1218" s="492"/>
      <c r="DU1218" s="492"/>
      <c r="DV1218" s="492"/>
      <c r="DW1218" s="493"/>
      <c r="DX1218" s="490">
        <f t="shared" si="105"/>
        <v>0</v>
      </c>
      <c r="DY1218" s="314"/>
      <c r="DZ1218" s="314"/>
      <c r="EA1218" s="314"/>
      <c r="EB1218" s="326"/>
      <c r="EC1218" s="222"/>
    </row>
    <row r="1219" spans="2:133" ht="15" customHeight="1" x14ac:dyDescent="0.2">
      <c r="B1219" s="86" t="str">
        <f t="shared" si="103"/>
        <v/>
      </c>
      <c r="C1219" s="255"/>
      <c r="D1219" s="439"/>
      <c r="E1219" s="440"/>
      <c r="F1219" s="440"/>
      <c r="G1219" s="440"/>
      <c r="H1219" s="440"/>
      <c r="I1219" s="440"/>
      <c r="J1219" s="440"/>
      <c r="K1219" s="440"/>
      <c r="L1219" s="440"/>
      <c r="M1219" s="440"/>
      <c r="N1219" s="440"/>
      <c r="O1219" s="440"/>
      <c r="P1219" s="440"/>
      <c r="Q1219" s="441"/>
      <c r="R1219" s="442"/>
      <c r="S1219" s="443"/>
      <c r="T1219" s="443"/>
      <c r="U1219" s="443"/>
      <c r="V1219" s="443"/>
      <c r="W1219" s="443"/>
      <c r="X1219" s="443"/>
      <c r="Y1219" s="443"/>
      <c r="Z1219" s="443"/>
      <c r="AA1219" s="443"/>
      <c r="AB1219" s="415"/>
      <c r="AC1219" s="416"/>
      <c r="AD1219" s="416"/>
      <c r="AE1219" s="416"/>
      <c r="AF1219" s="417"/>
      <c r="AG1219" s="415"/>
      <c r="AH1219" s="416"/>
      <c r="AI1219" s="416"/>
      <c r="AJ1219" s="416"/>
      <c r="AK1219" s="417"/>
      <c r="AL1219" s="415"/>
      <c r="AM1219" s="416"/>
      <c r="AN1219" s="416"/>
      <c r="AO1219" s="416"/>
      <c r="AP1219" s="417"/>
      <c r="AQ1219" s="415"/>
      <c r="AR1219" s="416"/>
      <c r="AS1219" s="416"/>
      <c r="AT1219" s="416"/>
      <c r="AU1219" s="417"/>
      <c r="AV1219" s="424">
        <f t="shared" si="104"/>
        <v>0</v>
      </c>
      <c r="AW1219" s="425"/>
      <c r="AX1219" s="425"/>
      <c r="AY1219" s="425"/>
      <c r="AZ1219" s="426"/>
      <c r="DC1219" s="222"/>
      <c r="DD1219" s="491">
        <f>ROUND(Setup!$AP$6*AB1219,0)</f>
        <v>0</v>
      </c>
      <c r="DE1219" s="492"/>
      <c r="DF1219" s="492"/>
      <c r="DG1219" s="492"/>
      <c r="DH1219" s="493"/>
      <c r="DI1219" s="491">
        <f>ROUND(Setup!$AP$6*AG1219,0)</f>
        <v>0</v>
      </c>
      <c r="DJ1219" s="492"/>
      <c r="DK1219" s="492"/>
      <c r="DL1219" s="492"/>
      <c r="DM1219" s="493"/>
      <c r="DN1219" s="491">
        <f>ROUND(Setup!$AP$6*AL1219,0)</f>
        <v>0</v>
      </c>
      <c r="DO1219" s="492"/>
      <c r="DP1219" s="492"/>
      <c r="DQ1219" s="492"/>
      <c r="DR1219" s="493"/>
      <c r="DS1219" s="491">
        <f>ROUND(Setup!$AP$6*AQ1219,0)</f>
        <v>0</v>
      </c>
      <c r="DT1219" s="492"/>
      <c r="DU1219" s="492"/>
      <c r="DV1219" s="492"/>
      <c r="DW1219" s="493"/>
      <c r="DX1219" s="490">
        <f t="shared" si="105"/>
        <v>0</v>
      </c>
      <c r="DY1219" s="314"/>
      <c r="DZ1219" s="314"/>
      <c r="EA1219" s="314"/>
      <c r="EB1219" s="326"/>
      <c r="EC1219" s="222"/>
    </row>
    <row r="1220" spans="2:133" ht="15" customHeight="1" x14ac:dyDescent="0.2">
      <c r="B1220" s="86" t="str">
        <f t="shared" si="103"/>
        <v/>
      </c>
      <c r="C1220" s="255"/>
      <c r="D1220" s="439"/>
      <c r="E1220" s="440"/>
      <c r="F1220" s="440"/>
      <c r="G1220" s="440"/>
      <c r="H1220" s="440"/>
      <c r="I1220" s="440"/>
      <c r="J1220" s="440"/>
      <c r="K1220" s="440"/>
      <c r="L1220" s="440"/>
      <c r="M1220" s="440"/>
      <c r="N1220" s="440"/>
      <c r="O1220" s="440"/>
      <c r="P1220" s="440"/>
      <c r="Q1220" s="441"/>
      <c r="R1220" s="442"/>
      <c r="S1220" s="443"/>
      <c r="T1220" s="443"/>
      <c r="U1220" s="443"/>
      <c r="V1220" s="443"/>
      <c r="W1220" s="443"/>
      <c r="X1220" s="443"/>
      <c r="Y1220" s="443"/>
      <c r="Z1220" s="443"/>
      <c r="AA1220" s="443"/>
      <c r="AB1220" s="415"/>
      <c r="AC1220" s="416"/>
      <c r="AD1220" s="416"/>
      <c r="AE1220" s="416"/>
      <c r="AF1220" s="417"/>
      <c r="AG1220" s="415"/>
      <c r="AH1220" s="416"/>
      <c r="AI1220" s="416"/>
      <c r="AJ1220" s="416"/>
      <c r="AK1220" s="417"/>
      <c r="AL1220" s="415"/>
      <c r="AM1220" s="416"/>
      <c r="AN1220" s="416"/>
      <c r="AO1220" s="416"/>
      <c r="AP1220" s="417"/>
      <c r="AQ1220" s="415"/>
      <c r="AR1220" s="416"/>
      <c r="AS1220" s="416"/>
      <c r="AT1220" s="416"/>
      <c r="AU1220" s="417"/>
      <c r="AV1220" s="424">
        <f t="shared" si="104"/>
        <v>0</v>
      </c>
      <c r="AW1220" s="425"/>
      <c r="AX1220" s="425"/>
      <c r="AY1220" s="425"/>
      <c r="AZ1220" s="426"/>
      <c r="DC1220" s="222"/>
      <c r="DD1220" s="491">
        <f>ROUND(Setup!$AP$6*AB1220,0)</f>
        <v>0</v>
      </c>
      <c r="DE1220" s="492"/>
      <c r="DF1220" s="492"/>
      <c r="DG1220" s="492"/>
      <c r="DH1220" s="493"/>
      <c r="DI1220" s="491">
        <f>ROUND(Setup!$AP$6*AG1220,0)</f>
        <v>0</v>
      </c>
      <c r="DJ1220" s="492"/>
      <c r="DK1220" s="492"/>
      <c r="DL1220" s="492"/>
      <c r="DM1220" s="493"/>
      <c r="DN1220" s="491">
        <f>ROUND(Setup!$AP$6*AL1220,0)</f>
        <v>0</v>
      </c>
      <c r="DO1220" s="492"/>
      <c r="DP1220" s="492"/>
      <c r="DQ1220" s="492"/>
      <c r="DR1220" s="493"/>
      <c r="DS1220" s="491">
        <f>ROUND(Setup!$AP$6*AQ1220,0)</f>
        <v>0</v>
      </c>
      <c r="DT1220" s="492"/>
      <c r="DU1220" s="492"/>
      <c r="DV1220" s="492"/>
      <c r="DW1220" s="493"/>
      <c r="DX1220" s="490">
        <f t="shared" si="105"/>
        <v>0</v>
      </c>
      <c r="DY1220" s="314"/>
      <c r="DZ1220" s="314"/>
      <c r="EA1220" s="314"/>
      <c r="EB1220" s="326"/>
      <c r="EC1220" s="222"/>
    </row>
    <row r="1221" spans="2:133" ht="15" customHeight="1" x14ac:dyDescent="0.2">
      <c r="B1221" s="86" t="str">
        <f t="shared" si="103"/>
        <v/>
      </c>
      <c r="C1221" s="255"/>
      <c r="D1221" s="439"/>
      <c r="E1221" s="440"/>
      <c r="F1221" s="440"/>
      <c r="G1221" s="440"/>
      <c r="H1221" s="440"/>
      <c r="I1221" s="440"/>
      <c r="J1221" s="440"/>
      <c r="K1221" s="440"/>
      <c r="L1221" s="440"/>
      <c r="M1221" s="440"/>
      <c r="N1221" s="440"/>
      <c r="O1221" s="440"/>
      <c r="P1221" s="440"/>
      <c r="Q1221" s="441"/>
      <c r="R1221" s="442"/>
      <c r="S1221" s="443"/>
      <c r="T1221" s="443"/>
      <c r="U1221" s="443"/>
      <c r="V1221" s="443"/>
      <c r="W1221" s="443"/>
      <c r="X1221" s="443"/>
      <c r="Y1221" s="443"/>
      <c r="Z1221" s="443"/>
      <c r="AA1221" s="443"/>
      <c r="AB1221" s="415"/>
      <c r="AC1221" s="416"/>
      <c r="AD1221" s="416"/>
      <c r="AE1221" s="416"/>
      <c r="AF1221" s="417"/>
      <c r="AG1221" s="415"/>
      <c r="AH1221" s="416"/>
      <c r="AI1221" s="416"/>
      <c r="AJ1221" s="416"/>
      <c r="AK1221" s="417"/>
      <c r="AL1221" s="415"/>
      <c r="AM1221" s="416"/>
      <c r="AN1221" s="416"/>
      <c r="AO1221" s="416"/>
      <c r="AP1221" s="417"/>
      <c r="AQ1221" s="415"/>
      <c r="AR1221" s="416"/>
      <c r="AS1221" s="416"/>
      <c r="AT1221" s="416"/>
      <c r="AU1221" s="417"/>
      <c r="AV1221" s="424">
        <f t="shared" si="104"/>
        <v>0</v>
      </c>
      <c r="AW1221" s="425"/>
      <c r="AX1221" s="425"/>
      <c r="AY1221" s="425"/>
      <c r="AZ1221" s="426"/>
      <c r="DC1221" s="222"/>
      <c r="DD1221" s="491">
        <f>ROUND(Setup!$AP$6*AB1221,0)</f>
        <v>0</v>
      </c>
      <c r="DE1221" s="492"/>
      <c r="DF1221" s="492"/>
      <c r="DG1221" s="492"/>
      <c r="DH1221" s="493"/>
      <c r="DI1221" s="491">
        <f>ROUND(Setup!$AP$6*AG1221,0)</f>
        <v>0</v>
      </c>
      <c r="DJ1221" s="492"/>
      <c r="DK1221" s="492"/>
      <c r="DL1221" s="492"/>
      <c r="DM1221" s="493"/>
      <c r="DN1221" s="491">
        <f>ROUND(Setup!$AP$6*AL1221,0)</f>
        <v>0</v>
      </c>
      <c r="DO1221" s="492"/>
      <c r="DP1221" s="492"/>
      <c r="DQ1221" s="492"/>
      <c r="DR1221" s="493"/>
      <c r="DS1221" s="491">
        <f>ROUND(Setup!$AP$6*AQ1221,0)</f>
        <v>0</v>
      </c>
      <c r="DT1221" s="492"/>
      <c r="DU1221" s="492"/>
      <c r="DV1221" s="492"/>
      <c r="DW1221" s="493"/>
      <c r="DX1221" s="490">
        <f t="shared" si="105"/>
        <v>0</v>
      </c>
      <c r="DY1221" s="314"/>
      <c r="DZ1221" s="314"/>
      <c r="EA1221" s="314"/>
      <c r="EB1221" s="326"/>
      <c r="EC1221" s="222"/>
    </row>
    <row r="1222" spans="2:133" ht="15" customHeight="1" x14ac:dyDescent="0.2">
      <c r="B1222" s="86" t="str">
        <f t="shared" si="103"/>
        <v/>
      </c>
      <c r="C1222" s="255"/>
      <c r="D1222" s="439"/>
      <c r="E1222" s="440"/>
      <c r="F1222" s="440"/>
      <c r="G1222" s="440"/>
      <c r="H1222" s="440"/>
      <c r="I1222" s="440"/>
      <c r="J1222" s="440"/>
      <c r="K1222" s="440"/>
      <c r="L1222" s="440"/>
      <c r="M1222" s="440"/>
      <c r="N1222" s="440"/>
      <c r="O1222" s="440"/>
      <c r="P1222" s="440"/>
      <c r="Q1222" s="441"/>
      <c r="R1222" s="442"/>
      <c r="S1222" s="443"/>
      <c r="T1222" s="443"/>
      <c r="U1222" s="443"/>
      <c r="V1222" s="443"/>
      <c r="W1222" s="443"/>
      <c r="X1222" s="443"/>
      <c r="Y1222" s="443"/>
      <c r="Z1222" s="443"/>
      <c r="AA1222" s="443"/>
      <c r="AB1222" s="415"/>
      <c r="AC1222" s="416"/>
      <c r="AD1222" s="416"/>
      <c r="AE1222" s="416"/>
      <c r="AF1222" s="417"/>
      <c r="AG1222" s="415"/>
      <c r="AH1222" s="416"/>
      <c r="AI1222" s="416"/>
      <c r="AJ1222" s="416"/>
      <c r="AK1222" s="417"/>
      <c r="AL1222" s="415"/>
      <c r="AM1222" s="416"/>
      <c r="AN1222" s="416"/>
      <c r="AO1222" s="416"/>
      <c r="AP1222" s="417"/>
      <c r="AQ1222" s="415"/>
      <c r="AR1222" s="416"/>
      <c r="AS1222" s="416"/>
      <c r="AT1222" s="416"/>
      <c r="AU1222" s="417"/>
      <c r="AV1222" s="424">
        <f t="shared" si="104"/>
        <v>0</v>
      </c>
      <c r="AW1222" s="425"/>
      <c r="AX1222" s="425"/>
      <c r="AY1222" s="425"/>
      <c r="AZ1222" s="426"/>
      <c r="DC1222" s="222"/>
      <c r="DD1222" s="491">
        <f>ROUND(Setup!$AP$6*AB1222,0)</f>
        <v>0</v>
      </c>
      <c r="DE1222" s="492"/>
      <c r="DF1222" s="492"/>
      <c r="DG1222" s="492"/>
      <c r="DH1222" s="493"/>
      <c r="DI1222" s="491">
        <f>ROUND(Setup!$AP$6*AG1222,0)</f>
        <v>0</v>
      </c>
      <c r="DJ1222" s="492"/>
      <c r="DK1222" s="492"/>
      <c r="DL1222" s="492"/>
      <c r="DM1222" s="493"/>
      <c r="DN1222" s="491">
        <f>ROUND(Setup!$AP$6*AL1222,0)</f>
        <v>0</v>
      </c>
      <c r="DO1222" s="492"/>
      <c r="DP1222" s="492"/>
      <c r="DQ1222" s="492"/>
      <c r="DR1222" s="493"/>
      <c r="DS1222" s="491">
        <f>ROUND(Setup!$AP$6*AQ1222,0)</f>
        <v>0</v>
      </c>
      <c r="DT1222" s="492"/>
      <c r="DU1222" s="492"/>
      <c r="DV1222" s="492"/>
      <c r="DW1222" s="493"/>
      <c r="DX1222" s="490">
        <f t="shared" si="105"/>
        <v>0</v>
      </c>
      <c r="DY1222" s="314"/>
      <c r="DZ1222" s="314"/>
      <c r="EA1222" s="314"/>
      <c r="EB1222" s="326"/>
      <c r="EC1222" s="222"/>
    </row>
    <row r="1223" spans="2:133" ht="15" customHeight="1" x14ac:dyDescent="0.2">
      <c r="B1223" s="86" t="str">
        <f t="shared" si="103"/>
        <v/>
      </c>
      <c r="C1223" s="255"/>
      <c r="D1223" s="439"/>
      <c r="E1223" s="440"/>
      <c r="F1223" s="440"/>
      <c r="G1223" s="440"/>
      <c r="H1223" s="440"/>
      <c r="I1223" s="440"/>
      <c r="J1223" s="440"/>
      <c r="K1223" s="440"/>
      <c r="L1223" s="440"/>
      <c r="M1223" s="440"/>
      <c r="N1223" s="440"/>
      <c r="O1223" s="440"/>
      <c r="P1223" s="440"/>
      <c r="Q1223" s="441"/>
      <c r="R1223" s="442"/>
      <c r="S1223" s="443"/>
      <c r="T1223" s="443"/>
      <c r="U1223" s="443"/>
      <c r="V1223" s="443"/>
      <c r="W1223" s="443"/>
      <c r="X1223" s="443"/>
      <c r="Y1223" s="443"/>
      <c r="Z1223" s="443"/>
      <c r="AA1223" s="443"/>
      <c r="AB1223" s="415"/>
      <c r="AC1223" s="416"/>
      <c r="AD1223" s="416"/>
      <c r="AE1223" s="416"/>
      <c r="AF1223" s="417"/>
      <c r="AG1223" s="415"/>
      <c r="AH1223" s="416"/>
      <c r="AI1223" s="416"/>
      <c r="AJ1223" s="416"/>
      <c r="AK1223" s="417"/>
      <c r="AL1223" s="415"/>
      <c r="AM1223" s="416"/>
      <c r="AN1223" s="416"/>
      <c r="AO1223" s="416"/>
      <c r="AP1223" s="417"/>
      <c r="AQ1223" s="415"/>
      <c r="AR1223" s="416"/>
      <c r="AS1223" s="416"/>
      <c r="AT1223" s="416"/>
      <c r="AU1223" s="417"/>
      <c r="AV1223" s="424">
        <f t="shared" si="104"/>
        <v>0</v>
      </c>
      <c r="AW1223" s="425"/>
      <c r="AX1223" s="425"/>
      <c r="AY1223" s="425"/>
      <c r="AZ1223" s="426"/>
      <c r="DC1223" s="222"/>
      <c r="DD1223" s="491">
        <f>ROUND(Setup!$AP$6*AB1223,0)</f>
        <v>0</v>
      </c>
      <c r="DE1223" s="492"/>
      <c r="DF1223" s="492"/>
      <c r="DG1223" s="492"/>
      <c r="DH1223" s="493"/>
      <c r="DI1223" s="491">
        <f>ROUND(Setup!$AP$6*AG1223,0)</f>
        <v>0</v>
      </c>
      <c r="DJ1223" s="492"/>
      <c r="DK1223" s="492"/>
      <c r="DL1223" s="492"/>
      <c r="DM1223" s="493"/>
      <c r="DN1223" s="491">
        <f>ROUND(Setup!$AP$6*AL1223,0)</f>
        <v>0</v>
      </c>
      <c r="DO1223" s="492"/>
      <c r="DP1223" s="492"/>
      <c r="DQ1223" s="492"/>
      <c r="DR1223" s="493"/>
      <c r="DS1223" s="491">
        <f>ROUND(Setup!$AP$6*AQ1223,0)</f>
        <v>0</v>
      </c>
      <c r="DT1223" s="492"/>
      <c r="DU1223" s="492"/>
      <c r="DV1223" s="492"/>
      <c r="DW1223" s="493"/>
      <c r="DX1223" s="490">
        <f t="shared" si="105"/>
        <v>0</v>
      </c>
      <c r="DY1223" s="314"/>
      <c r="DZ1223" s="314"/>
      <c r="EA1223" s="314"/>
      <c r="EB1223" s="326"/>
      <c r="EC1223" s="222"/>
    </row>
    <row r="1224" spans="2:133" ht="15" customHeight="1" x14ac:dyDescent="0.2">
      <c r="B1224" s="86" t="str">
        <f t="shared" si="103"/>
        <v/>
      </c>
      <c r="C1224" s="255"/>
      <c r="D1224" s="439"/>
      <c r="E1224" s="440"/>
      <c r="F1224" s="440"/>
      <c r="G1224" s="440"/>
      <c r="H1224" s="440"/>
      <c r="I1224" s="440"/>
      <c r="J1224" s="440"/>
      <c r="K1224" s="440"/>
      <c r="L1224" s="440"/>
      <c r="M1224" s="440"/>
      <c r="N1224" s="440"/>
      <c r="O1224" s="440"/>
      <c r="P1224" s="440"/>
      <c r="Q1224" s="441"/>
      <c r="R1224" s="442"/>
      <c r="S1224" s="443"/>
      <c r="T1224" s="443"/>
      <c r="U1224" s="443"/>
      <c r="V1224" s="443"/>
      <c r="W1224" s="443"/>
      <c r="X1224" s="443"/>
      <c r="Y1224" s="443"/>
      <c r="Z1224" s="443"/>
      <c r="AA1224" s="443"/>
      <c r="AB1224" s="415"/>
      <c r="AC1224" s="416"/>
      <c r="AD1224" s="416"/>
      <c r="AE1224" s="416"/>
      <c r="AF1224" s="417"/>
      <c r="AG1224" s="415"/>
      <c r="AH1224" s="416"/>
      <c r="AI1224" s="416"/>
      <c r="AJ1224" s="416"/>
      <c r="AK1224" s="417"/>
      <c r="AL1224" s="415"/>
      <c r="AM1224" s="416"/>
      <c r="AN1224" s="416"/>
      <c r="AO1224" s="416"/>
      <c r="AP1224" s="417"/>
      <c r="AQ1224" s="415"/>
      <c r="AR1224" s="416"/>
      <c r="AS1224" s="416"/>
      <c r="AT1224" s="416"/>
      <c r="AU1224" s="417"/>
      <c r="AV1224" s="424">
        <f t="shared" si="104"/>
        <v>0</v>
      </c>
      <c r="AW1224" s="425"/>
      <c r="AX1224" s="425"/>
      <c r="AY1224" s="425"/>
      <c r="AZ1224" s="426"/>
      <c r="DC1224" s="222"/>
      <c r="DD1224" s="491">
        <f>ROUND(Setup!$AP$6*AB1224,0)</f>
        <v>0</v>
      </c>
      <c r="DE1224" s="492"/>
      <c r="DF1224" s="492"/>
      <c r="DG1224" s="492"/>
      <c r="DH1224" s="493"/>
      <c r="DI1224" s="491">
        <f>ROUND(Setup!$AP$6*AG1224,0)</f>
        <v>0</v>
      </c>
      <c r="DJ1224" s="492"/>
      <c r="DK1224" s="492"/>
      <c r="DL1224" s="492"/>
      <c r="DM1224" s="493"/>
      <c r="DN1224" s="491">
        <f>ROUND(Setup!$AP$6*AL1224,0)</f>
        <v>0</v>
      </c>
      <c r="DO1224" s="492"/>
      <c r="DP1224" s="492"/>
      <c r="DQ1224" s="492"/>
      <c r="DR1224" s="493"/>
      <c r="DS1224" s="491">
        <f>ROUND(Setup!$AP$6*AQ1224,0)</f>
        <v>0</v>
      </c>
      <c r="DT1224" s="492"/>
      <c r="DU1224" s="492"/>
      <c r="DV1224" s="492"/>
      <c r="DW1224" s="493"/>
      <c r="DX1224" s="490">
        <f t="shared" si="105"/>
        <v>0</v>
      </c>
      <c r="DY1224" s="314"/>
      <c r="DZ1224" s="314"/>
      <c r="EA1224" s="314"/>
      <c r="EB1224" s="326"/>
      <c r="EC1224" s="222"/>
    </row>
    <row r="1225" spans="2:133" ht="15" customHeight="1" x14ac:dyDescent="0.2">
      <c r="B1225" s="86" t="str">
        <f t="shared" si="103"/>
        <v/>
      </c>
      <c r="C1225" s="255"/>
      <c r="D1225" s="439"/>
      <c r="E1225" s="440"/>
      <c r="F1225" s="440"/>
      <c r="G1225" s="440"/>
      <c r="H1225" s="440"/>
      <c r="I1225" s="440"/>
      <c r="J1225" s="440"/>
      <c r="K1225" s="440"/>
      <c r="L1225" s="440"/>
      <c r="M1225" s="440"/>
      <c r="N1225" s="440"/>
      <c r="O1225" s="440"/>
      <c r="P1225" s="440"/>
      <c r="Q1225" s="441"/>
      <c r="R1225" s="442"/>
      <c r="S1225" s="443"/>
      <c r="T1225" s="443"/>
      <c r="U1225" s="443"/>
      <c r="V1225" s="443"/>
      <c r="W1225" s="443"/>
      <c r="X1225" s="443"/>
      <c r="Y1225" s="443"/>
      <c r="Z1225" s="443"/>
      <c r="AA1225" s="443"/>
      <c r="AB1225" s="415"/>
      <c r="AC1225" s="416"/>
      <c r="AD1225" s="416"/>
      <c r="AE1225" s="416"/>
      <c r="AF1225" s="417"/>
      <c r="AG1225" s="415"/>
      <c r="AH1225" s="416"/>
      <c r="AI1225" s="416"/>
      <c r="AJ1225" s="416"/>
      <c r="AK1225" s="417"/>
      <c r="AL1225" s="415"/>
      <c r="AM1225" s="416"/>
      <c r="AN1225" s="416"/>
      <c r="AO1225" s="416"/>
      <c r="AP1225" s="417"/>
      <c r="AQ1225" s="415"/>
      <c r="AR1225" s="416"/>
      <c r="AS1225" s="416"/>
      <c r="AT1225" s="416"/>
      <c r="AU1225" s="417"/>
      <c r="AV1225" s="424">
        <f t="shared" si="104"/>
        <v>0</v>
      </c>
      <c r="AW1225" s="425"/>
      <c r="AX1225" s="425"/>
      <c r="AY1225" s="425"/>
      <c r="AZ1225" s="426"/>
      <c r="DC1225" s="222"/>
      <c r="DD1225" s="491">
        <f>ROUND(Setup!$AP$6*AB1225,0)</f>
        <v>0</v>
      </c>
      <c r="DE1225" s="492"/>
      <c r="DF1225" s="492"/>
      <c r="DG1225" s="492"/>
      <c r="DH1225" s="493"/>
      <c r="DI1225" s="491">
        <f>ROUND(Setup!$AP$6*AG1225,0)</f>
        <v>0</v>
      </c>
      <c r="DJ1225" s="492"/>
      <c r="DK1225" s="492"/>
      <c r="DL1225" s="492"/>
      <c r="DM1225" s="493"/>
      <c r="DN1225" s="491">
        <f>ROUND(Setup!$AP$6*AL1225,0)</f>
        <v>0</v>
      </c>
      <c r="DO1225" s="492"/>
      <c r="DP1225" s="492"/>
      <c r="DQ1225" s="492"/>
      <c r="DR1225" s="493"/>
      <c r="DS1225" s="491">
        <f>ROUND(Setup!$AP$6*AQ1225,0)</f>
        <v>0</v>
      </c>
      <c r="DT1225" s="492"/>
      <c r="DU1225" s="492"/>
      <c r="DV1225" s="492"/>
      <c r="DW1225" s="493"/>
      <c r="DX1225" s="490">
        <f t="shared" si="105"/>
        <v>0</v>
      </c>
      <c r="DY1225" s="314"/>
      <c r="DZ1225" s="314"/>
      <c r="EA1225" s="314"/>
      <c r="EB1225" s="326"/>
      <c r="EC1225" s="222"/>
    </row>
    <row r="1226" spans="2:133" ht="15" customHeight="1" x14ac:dyDescent="0.2">
      <c r="B1226" s="86" t="str">
        <f t="shared" si="103"/>
        <v/>
      </c>
      <c r="C1226" s="255"/>
      <c r="D1226" s="439"/>
      <c r="E1226" s="440"/>
      <c r="F1226" s="440"/>
      <c r="G1226" s="440"/>
      <c r="H1226" s="440"/>
      <c r="I1226" s="440"/>
      <c r="J1226" s="440"/>
      <c r="K1226" s="440"/>
      <c r="L1226" s="440"/>
      <c r="M1226" s="440"/>
      <c r="N1226" s="440"/>
      <c r="O1226" s="440"/>
      <c r="P1226" s="440"/>
      <c r="Q1226" s="441"/>
      <c r="R1226" s="442"/>
      <c r="S1226" s="443"/>
      <c r="T1226" s="443"/>
      <c r="U1226" s="443"/>
      <c r="V1226" s="443"/>
      <c r="W1226" s="443"/>
      <c r="X1226" s="443"/>
      <c r="Y1226" s="443"/>
      <c r="Z1226" s="443"/>
      <c r="AA1226" s="443"/>
      <c r="AB1226" s="415"/>
      <c r="AC1226" s="416"/>
      <c r="AD1226" s="416"/>
      <c r="AE1226" s="416"/>
      <c r="AF1226" s="417"/>
      <c r="AG1226" s="415"/>
      <c r="AH1226" s="416"/>
      <c r="AI1226" s="416"/>
      <c r="AJ1226" s="416"/>
      <c r="AK1226" s="417"/>
      <c r="AL1226" s="415"/>
      <c r="AM1226" s="416"/>
      <c r="AN1226" s="416"/>
      <c r="AO1226" s="416"/>
      <c r="AP1226" s="417"/>
      <c r="AQ1226" s="415"/>
      <c r="AR1226" s="416"/>
      <c r="AS1226" s="416"/>
      <c r="AT1226" s="416"/>
      <c r="AU1226" s="417"/>
      <c r="AV1226" s="424">
        <f t="shared" si="104"/>
        <v>0</v>
      </c>
      <c r="AW1226" s="425"/>
      <c r="AX1226" s="425"/>
      <c r="AY1226" s="425"/>
      <c r="AZ1226" s="426"/>
      <c r="DC1226" s="222"/>
      <c r="DD1226" s="491">
        <f>ROUND(Setup!$AP$6*AB1226,0)</f>
        <v>0</v>
      </c>
      <c r="DE1226" s="492"/>
      <c r="DF1226" s="492"/>
      <c r="DG1226" s="492"/>
      <c r="DH1226" s="493"/>
      <c r="DI1226" s="491">
        <f>ROUND(Setup!$AP$6*AG1226,0)</f>
        <v>0</v>
      </c>
      <c r="DJ1226" s="492"/>
      <c r="DK1226" s="492"/>
      <c r="DL1226" s="492"/>
      <c r="DM1226" s="493"/>
      <c r="DN1226" s="491">
        <f>ROUND(Setup!$AP$6*AL1226,0)</f>
        <v>0</v>
      </c>
      <c r="DO1226" s="492"/>
      <c r="DP1226" s="492"/>
      <c r="DQ1226" s="492"/>
      <c r="DR1226" s="493"/>
      <c r="DS1226" s="491">
        <f>ROUND(Setup!$AP$6*AQ1226,0)</f>
        <v>0</v>
      </c>
      <c r="DT1226" s="492"/>
      <c r="DU1226" s="492"/>
      <c r="DV1226" s="492"/>
      <c r="DW1226" s="493"/>
      <c r="DX1226" s="490">
        <f t="shared" si="105"/>
        <v>0</v>
      </c>
      <c r="DY1226" s="314"/>
      <c r="DZ1226" s="314"/>
      <c r="EA1226" s="314"/>
      <c r="EB1226" s="326"/>
      <c r="EC1226" s="222"/>
    </row>
    <row r="1227" spans="2:133" ht="15" customHeight="1" x14ac:dyDescent="0.2">
      <c r="B1227" s="86" t="str">
        <f t="shared" si="103"/>
        <v/>
      </c>
      <c r="C1227" s="255"/>
      <c r="D1227" s="439"/>
      <c r="E1227" s="440"/>
      <c r="F1227" s="440"/>
      <c r="G1227" s="440"/>
      <c r="H1227" s="440"/>
      <c r="I1227" s="440"/>
      <c r="J1227" s="440"/>
      <c r="K1227" s="440"/>
      <c r="L1227" s="440"/>
      <c r="M1227" s="440"/>
      <c r="N1227" s="440"/>
      <c r="O1227" s="440"/>
      <c r="P1227" s="440"/>
      <c r="Q1227" s="441"/>
      <c r="R1227" s="442"/>
      <c r="S1227" s="443"/>
      <c r="T1227" s="443"/>
      <c r="U1227" s="443"/>
      <c r="V1227" s="443"/>
      <c r="W1227" s="443"/>
      <c r="X1227" s="443"/>
      <c r="Y1227" s="443"/>
      <c r="Z1227" s="443"/>
      <c r="AA1227" s="443"/>
      <c r="AB1227" s="415"/>
      <c r="AC1227" s="416"/>
      <c r="AD1227" s="416"/>
      <c r="AE1227" s="416"/>
      <c r="AF1227" s="417"/>
      <c r="AG1227" s="415"/>
      <c r="AH1227" s="416"/>
      <c r="AI1227" s="416"/>
      <c r="AJ1227" s="416"/>
      <c r="AK1227" s="417"/>
      <c r="AL1227" s="415"/>
      <c r="AM1227" s="416"/>
      <c r="AN1227" s="416"/>
      <c r="AO1227" s="416"/>
      <c r="AP1227" s="417"/>
      <c r="AQ1227" s="415"/>
      <c r="AR1227" s="416"/>
      <c r="AS1227" s="416"/>
      <c r="AT1227" s="416"/>
      <c r="AU1227" s="417"/>
      <c r="AV1227" s="424">
        <f t="shared" si="104"/>
        <v>0</v>
      </c>
      <c r="AW1227" s="425"/>
      <c r="AX1227" s="425"/>
      <c r="AY1227" s="425"/>
      <c r="AZ1227" s="426"/>
      <c r="DC1227" s="222"/>
      <c r="DD1227" s="491">
        <f>ROUND(Setup!$AP$6*AB1227,0)</f>
        <v>0</v>
      </c>
      <c r="DE1227" s="492"/>
      <c r="DF1227" s="492"/>
      <c r="DG1227" s="492"/>
      <c r="DH1227" s="493"/>
      <c r="DI1227" s="491">
        <f>ROUND(Setup!$AP$6*AG1227,0)</f>
        <v>0</v>
      </c>
      <c r="DJ1227" s="492"/>
      <c r="DK1227" s="492"/>
      <c r="DL1227" s="492"/>
      <c r="DM1227" s="493"/>
      <c r="DN1227" s="491">
        <f>ROUND(Setup!$AP$6*AL1227,0)</f>
        <v>0</v>
      </c>
      <c r="DO1227" s="492"/>
      <c r="DP1227" s="492"/>
      <c r="DQ1227" s="492"/>
      <c r="DR1227" s="493"/>
      <c r="DS1227" s="491">
        <f>ROUND(Setup!$AP$6*AQ1227,0)</f>
        <v>0</v>
      </c>
      <c r="DT1227" s="492"/>
      <c r="DU1227" s="492"/>
      <c r="DV1227" s="492"/>
      <c r="DW1227" s="493"/>
      <c r="DX1227" s="490">
        <f t="shared" si="105"/>
        <v>0</v>
      </c>
      <c r="DY1227" s="314"/>
      <c r="DZ1227" s="314"/>
      <c r="EA1227" s="314"/>
      <c r="EB1227" s="326"/>
      <c r="EC1227" s="222"/>
    </row>
    <row r="1228" spans="2:133" ht="15" customHeight="1" x14ac:dyDescent="0.2">
      <c r="B1228" s="86" t="str">
        <f t="shared" si="103"/>
        <v/>
      </c>
      <c r="C1228" s="255"/>
      <c r="D1228" s="439"/>
      <c r="E1228" s="440"/>
      <c r="F1228" s="440"/>
      <c r="G1228" s="440"/>
      <c r="H1228" s="440"/>
      <c r="I1228" s="440"/>
      <c r="J1228" s="440"/>
      <c r="K1228" s="440"/>
      <c r="L1228" s="440"/>
      <c r="M1228" s="440"/>
      <c r="N1228" s="440"/>
      <c r="O1228" s="440"/>
      <c r="P1228" s="440"/>
      <c r="Q1228" s="441"/>
      <c r="R1228" s="442"/>
      <c r="S1228" s="443"/>
      <c r="T1228" s="443"/>
      <c r="U1228" s="443"/>
      <c r="V1228" s="443"/>
      <c r="W1228" s="443"/>
      <c r="X1228" s="443"/>
      <c r="Y1228" s="443"/>
      <c r="Z1228" s="443"/>
      <c r="AA1228" s="443"/>
      <c r="AB1228" s="415"/>
      <c r="AC1228" s="416"/>
      <c r="AD1228" s="416"/>
      <c r="AE1228" s="416"/>
      <c r="AF1228" s="417"/>
      <c r="AG1228" s="415"/>
      <c r="AH1228" s="416"/>
      <c r="AI1228" s="416"/>
      <c r="AJ1228" s="416"/>
      <c r="AK1228" s="417"/>
      <c r="AL1228" s="415"/>
      <c r="AM1228" s="416"/>
      <c r="AN1228" s="416"/>
      <c r="AO1228" s="416"/>
      <c r="AP1228" s="417"/>
      <c r="AQ1228" s="415"/>
      <c r="AR1228" s="416"/>
      <c r="AS1228" s="416"/>
      <c r="AT1228" s="416"/>
      <c r="AU1228" s="417"/>
      <c r="AV1228" s="424">
        <f t="shared" si="104"/>
        <v>0</v>
      </c>
      <c r="AW1228" s="425"/>
      <c r="AX1228" s="425"/>
      <c r="AY1228" s="425"/>
      <c r="AZ1228" s="426"/>
      <c r="DC1228" s="222"/>
      <c r="DD1228" s="491">
        <f>ROUND(Setup!$AP$6*AB1228,0)</f>
        <v>0</v>
      </c>
      <c r="DE1228" s="492"/>
      <c r="DF1228" s="492"/>
      <c r="DG1228" s="492"/>
      <c r="DH1228" s="493"/>
      <c r="DI1228" s="491">
        <f>ROUND(Setup!$AP$6*AG1228,0)</f>
        <v>0</v>
      </c>
      <c r="DJ1228" s="492"/>
      <c r="DK1228" s="492"/>
      <c r="DL1228" s="492"/>
      <c r="DM1228" s="493"/>
      <c r="DN1228" s="491">
        <f>ROUND(Setup!$AP$6*AL1228,0)</f>
        <v>0</v>
      </c>
      <c r="DO1228" s="492"/>
      <c r="DP1228" s="492"/>
      <c r="DQ1228" s="492"/>
      <c r="DR1228" s="493"/>
      <c r="DS1228" s="491">
        <f>ROUND(Setup!$AP$6*AQ1228,0)</f>
        <v>0</v>
      </c>
      <c r="DT1228" s="492"/>
      <c r="DU1228" s="492"/>
      <c r="DV1228" s="492"/>
      <c r="DW1228" s="493"/>
      <c r="DX1228" s="490">
        <f t="shared" si="105"/>
        <v>0</v>
      </c>
      <c r="DY1228" s="314"/>
      <c r="DZ1228" s="314"/>
      <c r="EA1228" s="314"/>
      <c r="EB1228" s="326"/>
      <c r="EC1228" s="222"/>
    </row>
    <row r="1229" spans="2:133" ht="15" customHeight="1" x14ac:dyDescent="0.2">
      <c r="B1229" s="86" t="str">
        <f t="shared" si="103"/>
        <v/>
      </c>
      <c r="C1229" s="255"/>
      <c r="D1229" s="439"/>
      <c r="E1229" s="440"/>
      <c r="F1229" s="440"/>
      <c r="G1229" s="440"/>
      <c r="H1229" s="440"/>
      <c r="I1229" s="440"/>
      <c r="J1229" s="440"/>
      <c r="K1229" s="440"/>
      <c r="L1229" s="440"/>
      <c r="M1229" s="440"/>
      <c r="N1229" s="440"/>
      <c r="O1229" s="440"/>
      <c r="P1229" s="440"/>
      <c r="Q1229" s="441"/>
      <c r="R1229" s="442"/>
      <c r="S1229" s="443"/>
      <c r="T1229" s="443"/>
      <c r="U1229" s="443"/>
      <c r="V1229" s="443"/>
      <c r="W1229" s="443"/>
      <c r="X1229" s="443"/>
      <c r="Y1229" s="443"/>
      <c r="Z1229" s="443"/>
      <c r="AA1229" s="443"/>
      <c r="AB1229" s="415"/>
      <c r="AC1229" s="416"/>
      <c r="AD1229" s="416"/>
      <c r="AE1229" s="416"/>
      <c r="AF1229" s="417"/>
      <c r="AG1229" s="415"/>
      <c r="AH1229" s="416"/>
      <c r="AI1229" s="416"/>
      <c r="AJ1229" s="416"/>
      <c r="AK1229" s="417"/>
      <c r="AL1229" s="415"/>
      <c r="AM1229" s="416"/>
      <c r="AN1229" s="416"/>
      <c r="AO1229" s="416"/>
      <c r="AP1229" s="417"/>
      <c r="AQ1229" s="415"/>
      <c r="AR1229" s="416"/>
      <c r="AS1229" s="416"/>
      <c r="AT1229" s="416"/>
      <c r="AU1229" s="417"/>
      <c r="AV1229" s="424">
        <f t="shared" si="104"/>
        <v>0</v>
      </c>
      <c r="AW1229" s="425"/>
      <c r="AX1229" s="425"/>
      <c r="AY1229" s="425"/>
      <c r="AZ1229" s="426"/>
      <c r="DC1229" s="222"/>
      <c r="DD1229" s="491">
        <f>ROUND(Setup!$AP$6*AB1229,0)</f>
        <v>0</v>
      </c>
      <c r="DE1229" s="492"/>
      <c r="DF1229" s="492"/>
      <c r="DG1229" s="492"/>
      <c r="DH1229" s="493"/>
      <c r="DI1229" s="491">
        <f>ROUND(Setup!$AP$6*AG1229,0)</f>
        <v>0</v>
      </c>
      <c r="DJ1229" s="492"/>
      <c r="DK1229" s="492"/>
      <c r="DL1229" s="492"/>
      <c r="DM1229" s="493"/>
      <c r="DN1229" s="491">
        <f>ROUND(Setup!$AP$6*AL1229,0)</f>
        <v>0</v>
      </c>
      <c r="DO1229" s="492"/>
      <c r="DP1229" s="492"/>
      <c r="DQ1229" s="492"/>
      <c r="DR1229" s="493"/>
      <c r="DS1229" s="491">
        <f>ROUND(Setup!$AP$6*AQ1229,0)</f>
        <v>0</v>
      </c>
      <c r="DT1229" s="492"/>
      <c r="DU1229" s="492"/>
      <c r="DV1229" s="492"/>
      <c r="DW1229" s="493"/>
      <c r="DX1229" s="490">
        <f t="shared" si="105"/>
        <v>0</v>
      </c>
      <c r="DY1229" s="314"/>
      <c r="DZ1229" s="314"/>
      <c r="EA1229" s="314"/>
      <c r="EB1229" s="326"/>
      <c r="EC1229" s="222"/>
    </row>
    <row r="1230" spans="2:133" ht="15" customHeight="1" x14ac:dyDescent="0.2">
      <c r="B1230" s="86" t="str">
        <f t="shared" si="103"/>
        <v/>
      </c>
      <c r="C1230" s="255"/>
      <c r="D1230" s="439"/>
      <c r="E1230" s="440"/>
      <c r="F1230" s="440"/>
      <c r="G1230" s="440"/>
      <c r="H1230" s="440"/>
      <c r="I1230" s="440"/>
      <c r="J1230" s="440"/>
      <c r="K1230" s="440"/>
      <c r="L1230" s="440"/>
      <c r="M1230" s="440"/>
      <c r="N1230" s="440"/>
      <c r="O1230" s="440"/>
      <c r="P1230" s="440"/>
      <c r="Q1230" s="441"/>
      <c r="R1230" s="442"/>
      <c r="S1230" s="443"/>
      <c r="T1230" s="443"/>
      <c r="U1230" s="443"/>
      <c r="V1230" s="443"/>
      <c r="W1230" s="443"/>
      <c r="X1230" s="443"/>
      <c r="Y1230" s="443"/>
      <c r="Z1230" s="443"/>
      <c r="AA1230" s="443"/>
      <c r="AB1230" s="415"/>
      <c r="AC1230" s="416"/>
      <c r="AD1230" s="416"/>
      <c r="AE1230" s="416"/>
      <c r="AF1230" s="417"/>
      <c r="AG1230" s="415"/>
      <c r="AH1230" s="416"/>
      <c r="AI1230" s="416"/>
      <c r="AJ1230" s="416"/>
      <c r="AK1230" s="417"/>
      <c r="AL1230" s="415"/>
      <c r="AM1230" s="416"/>
      <c r="AN1230" s="416"/>
      <c r="AO1230" s="416"/>
      <c r="AP1230" s="417"/>
      <c r="AQ1230" s="415"/>
      <c r="AR1230" s="416"/>
      <c r="AS1230" s="416"/>
      <c r="AT1230" s="416"/>
      <c r="AU1230" s="417"/>
      <c r="AV1230" s="424">
        <f t="shared" si="104"/>
        <v>0</v>
      </c>
      <c r="AW1230" s="425"/>
      <c r="AX1230" s="425"/>
      <c r="AY1230" s="425"/>
      <c r="AZ1230" s="426"/>
      <c r="DC1230" s="222"/>
      <c r="DD1230" s="491">
        <f>ROUND(Setup!$AP$6*AB1230,0)</f>
        <v>0</v>
      </c>
      <c r="DE1230" s="492"/>
      <c r="DF1230" s="492"/>
      <c r="DG1230" s="492"/>
      <c r="DH1230" s="493"/>
      <c r="DI1230" s="491">
        <f>ROUND(Setup!$AP$6*AG1230,0)</f>
        <v>0</v>
      </c>
      <c r="DJ1230" s="492"/>
      <c r="DK1230" s="492"/>
      <c r="DL1230" s="492"/>
      <c r="DM1230" s="493"/>
      <c r="DN1230" s="491">
        <f>ROUND(Setup!$AP$6*AL1230,0)</f>
        <v>0</v>
      </c>
      <c r="DO1230" s="492"/>
      <c r="DP1230" s="492"/>
      <c r="DQ1230" s="492"/>
      <c r="DR1230" s="493"/>
      <c r="DS1230" s="491">
        <f>ROUND(Setup!$AP$6*AQ1230,0)</f>
        <v>0</v>
      </c>
      <c r="DT1230" s="492"/>
      <c r="DU1230" s="492"/>
      <c r="DV1230" s="492"/>
      <c r="DW1230" s="493"/>
      <c r="DX1230" s="490">
        <f t="shared" si="105"/>
        <v>0</v>
      </c>
      <c r="DY1230" s="314"/>
      <c r="DZ1230" s="314"/>
      <c r="EA1230" s="314"/>
      <c r="EB1230" s="326"/>
      <c r="EC1230" s="222"/>
    </row>
    <row r="1231" spans="2:133" ht="15" customHeight="1" x14ac:dyDescent="0.2">
      <c r="B1231" s="86" t="str">
        <f t="shared" si="103"/>
        <v/>
      </c>
      <c r="C1231" s="255"/>
      <c r="D1231" s="439"/>
      <c r="E1231" s="440"/>
      <c r="F1231" s="440"/>
      <c r="G1231" s="440"/>
      <c r="H1231" s="440"/>
      <c r="I1231" s="440"/>
      <c r="J1231" s="440"/>
      <c r="K1231" s="440"/>
      <c r="L1231" s="440"/>
      <c r="M1231" s="440"/>
      <c r="N1231" s="440"/>
      <c r="O1231" s="440"/>
      <c r="P1231" s="440"/>
      <c r="Q1231" s="441"/>
      <c r="R1231" s="442"/>
      <c r="S1231" s="443"/>
      <c r="T1231" s="443"/>
      <c r="U1231" s="443"/>
      <c r="V1231" s="443"/>
      <c r="W1231" s="443"/>
      <c r="X1231" s="443"/>
      <c r="Y1231" s="443"/>
      <c r="Z1231" s="443"/>
      <c r="AA1231" s="443"/>
      <c r="AB1231" s="415"/>
      <c r="AC1231" s="416"/>
      <c r="AD1231" s="416"/>
      <c r="AE1231" s="416"/>
      <c r="AF1231" s="417"/>
      <c r="AG1231" s="415"/>
      <c r="AH1231" s="416"/>
      <c r="AI1231" s="416"/>
      <c r="AJ1231" s="416"/>
      <c r="AK1231" s="417"/>
      <c r="AL1231" s="415"/>
      <c r="AM1231" s="416"/>
      <c r="AN1231" s="416"/>
      <c r="AO1231" s="416"/>
      <c r="AP1231" s="417"/>
      <c r="AQ1231" s="415"/>
      <c r="AR1231" s="416"/>
      <c r="AS1231" s="416"/>
      <c r="AT1231" s="416"/>
      <c r="AU1231" s="417"/>
      <c r="AV1231" s="424">
        <f t="shared" si="104"/>
        <v>0</v>
      </c>
      <c r="AW1231" s="425"/>
      <c r="AX1231" s="425"/>
      <c r="AY1231" s="425"/>
      <c r="AZ1231" s="426"/>
      <c r="DC1231" s="222"/>
      <c r="DD1231" s="491">
        <f>ROUND(Setup!$AP$6*AB1231,0)</f>
        <v>0</v>
      </c>
      <c r="DE1231" s="492"/>
      <c r="DF1231" s="492"/>
      <c r="DG1231" s="492"/>
      <c r="DH1231" s="493"/>
      <c r="DI1231" s="491">
        <f>ROUND(Setup!$AP$6*AG1231,0)</f>
        <v>0</v>
      </c>
      <c r="DJ1231" s="492"/>
      <c r="DK1231" s="492"/>
      <c r="DL1231" s="492"/>
      <c r="DM1231" s="493"/>
      <c r="DN1231" s="491">
        <f>ROUND(Setup!$AP$6*AL1231,0)</f>
        <v>0</v>
      </c>
      <c r="DO1231" s="492"/>
      <c r="DP1231" s="492"/>
      <c r="DQ1231" s="492"/>
      <c r="DR1231" s="493"/>
      <c r="DS1231" s="491">
        <f>ROUND(Setup!$AP$6*AQ1231,0)</f>
        <v>0</v>
      </c>
      <c r="DT1231" s="492"/>
      <c r="DU1231" s="492"/>
      <c r="DV1231" s="492"/>
      <c r="DW1231" s="493"/>
      <c r="DX1231" s="490">
        <f t="shared" si="105"/>
        <v>0</v>
      </c>
      <c r="DY1231" s="314"/>
      <c r="DZ1231" s="314"/>
      <c r="EA1231" s="314"/>
      <c r="EB1231" s="326"/>
      <c r="EC1231" s="222"/>
    </row>
    <row r="1232" spans="2:133" ht="15" customHeight="1" x14ac:dyDescent="0.2">
      <c r="B1232" s="86" t="str">
        <f t="shared" si="103"/>
        <v/>
      </c>
      <c r="C1232" s="255"/>
      <c r="D1232" s="439"/>
      <c r="E1232" s="440"/>
      <c r="F1232" s="440"/>
      <c r="G1232" s="440"/>
      <c r="H1232" s="440"/>
      <c r="I1232" s="440"/>
      <c r="J1232" s="440"/>
      <c r="K1232" s="440"/>
      <c r="L1232" s="440"/>
      <c r="M1232" s="440"/>
      <c r="N1232" s="440"/>
      <c r="O1232" s="440"/>
      <c r="P1232" s="440"/>
      <c r="Q1232" s="441"/>
      <c r="R1232" s="442"/>
      <c r="S1232" s="443"/>
      <c r="T1232" s="443"/>
      <c r="U1232" s="443"/>
      <c r="V1232" s="443"/>
      <c r="W1232" s="443"/>
      <c r="X1232" s="443"/>
      <c r="Y1232" s="443"/>
      <c r="Z1232" s="443"/>
      <c r="AA1232" s="443"/>
      <c r="AB1232" s="415"/>
      <c r="AC1232" s="416"/>
      <c r="AD1232" s="416"/>
      <c r="AE1232" s="416"/>
      <c r="AF1232" s="417"/>
      <c r="AG1232" s="415"/>
      <c r="AH1232" s="416"/>
      <c r="AI1232" s="416"/>
      <c r="AJ1232" s="416"/>
      <c r="AK1232" s="417"/>
      <c r="AL1232" s="415"/>
      <c r="AM1232" s="416"/>
      <c r="AN1232" s="416"/>
      <c r="AO1232" s="416"/>
      <c r="AP1232" s="417"/>
      <c r="AQ1232" s="415"/>
      <c r="AR1232" s="416"/>
      <c r="AS1232" s="416"/>
      <c r="AT1232" s="416"/>
      <c r="AU1232" s="417"/>
      <c r="AV1232" s="424">
        <f t="shared" si="104"/>
        <v>0</v>
      </c>
      <c r="AW1232" s="425"/>
      <c r="AX1232" s="425"/>
      <c r="AY1232" s="425"/>
      <c r="AZ1232" s="426"/>
      <c r="DC1232" s="222"/>
      <c r="DD1232" s="491">
        <f>ROUND(Setup!$AP$6*AB1232,0)</f>
        <v>0</v>
      </c>
      <c r="DE1232" s="492"/>
      <c r="DF1232" s="492"/>
      <c r="DG1232" s="492"/>
      <c r="DH1232" s="493"/>
      <c r="DI1232" s="491">
        <f>ROUND(Setup!$AP$6*AG1232,0)</f>
        <v>0</v>
      </c>
      <c r="DJ1232" s="492"/>
      <c r="DK1232" s="492"/>
      <c r="DL1232" s="492"/>
      <c r="DM1232" s="493"/>
      <c r="DN1232" s="491">
        <f>ROUND(Setup!$AP$6*AL1232,0)</f>
        <v>0</v>
      </c>
      <c r="DO1232" s="492"/>
      <c r="DP1232" s="492"/>
      <c r="DQ1232" s="492"/>
      <c r="DR1232" s="493"/>
      <c r="DS1232" s="491">
        <f>ROUND(Setup!$AP$6*AQ1232,0)</f>
        <v>0</v>
      </c>
      <c r="DT1232" s="492"/>
      <c r="DU1232" s="492"/>
      <c r="DV1232" s="492"/>
      <c r="DW1232" s="493"/>
      <c r="DX1232" s="490">
        <f t="shared" si="105"/>
        <v>0</v>
      </c>
      <c r="DY1232" s="314"/>
      <c r="DZ1232" s="314"/>
      <c r="EA1232" s="314"/>
      <c r="EB1232" s="326"/>
      <c r="EC1232" s="222"/>
    </row>
    <row r="1233" spans="2:133" ht="15" customHeight="1" x14ac:dyDescent="0.2">
      <c r="B1233" s="86" t="str">
        <f t="shared" si="103"/>
        <v/>
      </c>
      <c r="C1233" s="255"/>
      <c r="D1233" s="439"/>
      <c r="E1233" s="440"/>
      <c r="F1233" s="440"/>
      <c r="G1233" s="440"/>
      <c r="H1233" s="440"/>
      <c r="I1233" s="440"/>
      <c r="J1233" s="440"/>
      <c r="K1233" s="440"/>
      <c r="L1233" s="440"/>
      <c r="M1233" s="440"/>
      <c r="N1233" s="440"/>
      <c r="O1233" s="440"/>
      <c r="P1233" s="440"/>
      <c r="Q1233" s="441"/>
      <c r="R1233" s="442"/>
      <c r="S1233" s="443"/>
      <c r="T1233" s="443"/>
      <c r="U1233" s="443"/>
      <c r="V1233" s="443"/>
      <c r="W1233" s="443"/>
      <c r="X1233" s="443"/>
      <c r="Y1233" s="443"/>
      <c r="Z1233" s="443"/>
      <c r="AA1233" s="443"/>
      <c r="AB1233" s="415"/>
      <c r="AC1233" s="416"/>
      <c r="AD1233" s="416"/>
      <c r="AE1233" s="416"/>
      <c r="AF1233" s="417"/>
      <c r="AG1233" s="415"/>
      <c r="AH1233" s="416"/>
      <c r="AI1233" s="416"/>
      <c r="AJ1233" s="416"/>
      <c r="AK1233" s="417"/>
      <c r="AL1233" s="415"/>
      <c r="AM1233" s="416"/>
      <c r="AN1233" s="416"/>
      <c r="AO1233" s="416"/>
      <c r="AP1233" s="417"/>
      <c r="AQ1233" s="415"/>
      <c r="AR1233" s="416"/>
      <c r="AS1233" s="416"/>
      <c r="AT1233" s="416"/>
      <c r="AU1233" s="417"/>
      <c r="AV1233" s="424">
        <f t="shared" si="104"/>
        <v>0</v>
      </c>
      <c r="AW1233" s="425"/>
      <c r="AX1233" s="425"/>
      <c r="AY1233" s="425"/>
      <c r="AZ1233" s="426"/>
      <c r="DC1233" s="222"/>
      <c r="DD1233" s="491">
        <f>ROUND(Setup!$AP$6*AB1233,0)</f>
        <v>0</v>
      </c>
      <c r="DE1233" s="492"/>
      <c r="DF1233" s="492"/>
      <c r="DG1233" s="492"/>
      <c r="DH1233" s="493"/>
      <c r="DI1233" s="491">
        <f>ROUND(Setup!$AP$6*AG1233,0)</f>
        <v>0</v>
      </c>
      <c r="DJ1233" s="492"/>
      <c r="DK1233" s="492"/>
      <c r="DL1233" s="492"/>
      <c r="DM1233" s="493"/>
      <c r="DN1233" s="491">
        <f>ROUND(Setup!$AP$6*AL1233,0)</f>
        <v>0</v>
      </c>
      <c r="DO1233" s="492"/>
      <c r="DP1233" s="492"/>
      <c r="DQ1233" s="492"/>
      <c r="DR1233" s="493"/>
      <c r="DS1233" s="491">
        <f>ROUND(Setup!$AP$6*AQ1233,0)</f>
        <v>0</v>
      </c>
      <c r="DT1233" s="492"/>
      <c r="DU1233" s="492"/>
      <c r="DV1233" s="492"/>
      <c r="DW1233" s="493"/>
      <c r="DX1233" s="490">
        <f t="shared" si="105"/>
        <v>0</v>
      </c>
      <c r="DY1233" s="314"/>
      <c r="DZ1233" s="314"/>
      <c r="EA1233" s="314"/>
      <c r="EB1233" s="326"/>
      <c r="EC1233" s="222"/>
    </row>
    <row r="1234" spans="2:133" ht="15" customHeight="1" x14ac:dyDescent="0.2">
      <c r="B1234" s="86" t="str">
        <f t="shared" si="103"/>
        <v/>
      </c>
      <c r="C1234" s="255"/>
      <c r="D1234" s="439"/>
      <c r="E1234" s="440"/>
      <c r="F1234" s="440"/>
      <c r="G1234" s="440"/>
      <c r="H1234" s="440"/>
      <c r="I1234" s="440"/>
      <c r="J1234" s="440"/>
      <c r="K1234" s="440"/>
      <c r="L1234" s="440"/>
      <c r="M1234" s="440"/>
      <c r="N1234" s="440"/>
      <c r="O1234" s="440"/>
      <c r="P1234" s="440"/>
      <c r="Q1234" s="441"/>
      <c r="R1234" s="442"/>
      <c r="S1234" s="443"/>
      <c r="T1234" s="443"/>
      <c r="U1234" s="443"/>
      <c r="V1234" s="443"/>
      <c r="W1234" s="443"/>
      <c r="X1234" s="443"/>
      <c r="Y1234" s="443"/>
      <c r="Z1234" s="443"/>
      <c r="AA1234" s="443"/>
      <c r="AB1234" s="415"/>
      <c r="AC1234" s="416"/>
      <c r="AD1234" s="416"/>
      <c r="AE1234" s="416"/>
      <c r="AF1234" s="417"/>
      <c r="AG1234" s="415"/>
      <c r="AH1234" s="416"/>
      <c r="AI1234" s="416"/>
      <c r="AJ1234" s="416"/>
      <c r="AK1234" s="417"/>
      <c r="AL1234" s="415"/>
      <c r="AM1234" s="416"/>
      <c r="AN1234" s="416"/>
      <c r="AO1234" s="416"/>
      <c r="AP1234" s="417"/>
      <c r="AQ1234" s="415"/>
      <c r="AR1234" s="416"/>
      <c r="AS1234" s="416"/>
      <c r="AT1234" s="416"/>
      <c r="AU1234" s="417"/>
      <c r="AV1234" s="424">
        <f t="shared" si="104"/>
        <v>0</v>
      </c>
      <c r="AW1234" s="425"/>
      <c r="AX1234" s="425"/>
      <c r="AY1234" s="425"/>
      <c r="AZ1234" s="426"/>
      <c r="DC1234" s="222"/>
      <c r="DD1234" s="491">
        <f>ROUND(Setup!$AP$6*AB1234,0)</f>
        <v>0</v>
      </c>
      <c r="DE1234" s="492"/>
      <c r="DF1234" s="492"/>
      <c r="DG1234" s="492"/>
      <c r="DH1234" s="493"/>
      <c r="DI1234" s="491">
        <f>ROUND(Setup!$AP$6*AG1234,0)</f>
        <v>0</v>
      </c>
      <c r="DJ1234" s="492"/>
      <c r="DK1234" s="492"/>
      <c r="DL1234" s="492"/>
      <c r="DM1234" s="493"/>
      <c r="DN1234" s="491">
        <f>ROUND(Setup!$AP$6*AL1234,0)</f>
        <v>0</v>
      </c>
      <c r="DO1234" s="492"/>
      <c r="DP1234" s="492"/>
      <c r="DQ1234" s="492"/>
      <c r="DR1234" s="493"/>
      <c r="DS1234" s="491">
        <f>ROUND(Setup!$AP$6*AQ1234,0)</f>
        <v>0</v>
      </c>
      <c r="DT1234" s="492"/>
      <c r="DU1234" s="492"/>
      <c r="DV1234" s="492"/>
      <c r="DW1234" s="493"/>
      <c r="DX1234" s="490">
        <f t="shared" si="105"/>
        <v>0</v>
      </c>
      <c r="DY1234" s="314"/>
      <c r="DZ1234" s="314"/>
      <c r="EA1234" s="314"/>
      <c r="EB1234" s="326"/>
      <c r="EC1234" s="222"/>
    </row>
    <row r="1235" spans="2:133" ht="15" customHeight="1" x14ac:dyDescent="0.2">
      <c r="B1235" s="86" t="str">
        <f t="shared" si="103"/>
        <v/>
      </c>
      <c r="C1235" s="255"/>
      <c r="D1235" s="439"/>
      <c r="E1235" s="440"/>
      <c r="F1235" s="440"/>
      <c r="G1235" s="440"/>
      <c r="H1235" s="440"/>
      <c r="I1235" s="440"/>
      <c r="J1235" s="440"/>
      <c r="K1235" s="440"/>
      <c r="L1235" s="440"/>
      <c r="M1235" s="440"/>
      <c r="N1235" s="440"/>
      <c r="O1235" s="440"/>
      <c r="P1235" s="440"/>
      <c r="Q1235" s="441"/>
      <c r="R1235" s="442"/>
      <c r="S1235" s="443"/>
      <c r="T1235" s="443"/>
      <c r="U1235" s="443"/>
      <c r="V1235" s="443"/>
      <c r="W1235" s="443"/>
      <c r="X1235" s="443"/>
      <c r="Y1235" s="443"/>
      <c r="Z1235" s="443"/>
      <c r="AA1235" s="443"/>
      <c r="AB1235" s="415"/>
      <c r="AC1235" s="416"/>
      <c r="AD1235" s="416"/>
      <c r="AE1235" s="416"/>
      <c r="AF1235" s="417"/>
      <c r="AG1235" s="415"/>
      <c r="AH1235" s="416"/>
      <c r="AI1235" s="416"/>
      <c r="AJ1235" s="416"/>
      <c r="AK1235" s="417"/>
      <c r="AL1235" s="415"/>
      <c r="AM1235" s="416"/>
      <c r="AN1235" s="416"/>
      <c r="AO1235" s="416"/>
      <c r="AP1235" s="417"/>
      <c r="AQ1235" s="415"/>
      <c r="AR1235" s="416"/>
      <c r="AS1235" s="416"/>
      <c r="AT1235" s="416"/>
      <c r="AU1235" s="417"/>
      <c r="AV1235" s="424">
        <f t="shared" si="104"/>
        <v>0</v>
      </c>
      <c r="AW1235" s="425"/>
      <c r="AX1235" s="425"/>
      <c r="AY1235" s="425"/>
      <c r="AZ1235" s="426"/>
      <c r="DC1235" s="222"/>
      <c r="DD1235" s="491">
        <f>ROUND(Setup!$AP$6*AB1235,0)</f>
        <v>0</v>
      </c>
      <c r="DE1235" s="492"/>
      <c r="DF1235" s="492"/>
      <c r="DG1235" s="492"/>
      <c r="DH1235" s="493"/>
      <c r="DI1235" s="491">
        <f>ROUND(Setup!$AP$6*AG1235,0)</f>
        <v>0</v>
      </c>
      <c r="DJ1235" s="492"/>
      <c r="DK1235" s="492"/>
      <c r="DL1235" s="492"/>
      <c r="DM1235" s="493"/>
      <c r="DN1235" s="491">
        <f>ROUND(Setup!$AP$6*AL1235,0)</f>
        <v>0</v>
      </c>
      <c r="DO1235" s="492"/>
      <c r="DP1235" s="492"/>
      <c r="DQ1235" s="492"/>
      <c r="DR1235" s="493"/>
      <c r="DS1235" s="491">
        <f>ROUND(Setup!$AP$6*AQ1235,0)</f>
        <v>0</v>
      </c>
      <c r="DT1235" s="492"/>
      <c r="DU1235" s="492"/>
      <c r="DV1235" s="492"/>
      <c r="DW1235" s="493"/>
      <c r="DX1235" s="490">
        <f t="shared" si="105"/>
        <v>0</v>
      </c>
      <c r="DY1235" s="314"/>
      <c r="DZ1235" s="314"/>
      <c r="EA1235" s="314"/>
      <c r="EB1235" s="326"/>
      <c r="EC1235" s="222"/>
    </row>
    <row r="1236" spans="2:133" ht="15" customHeight="1" x14ac:dyDescent="0.2">
      <c r="B1236" s="86" t="str">
        <f t="shared" si="103"/>
        <v/>
      </c>
      <c r="C1236" s="255"/>
      <c r="D1236" s="439"/>
      <c r="E1236" s="440"/>
      <c r="F1236" s="440"/>
      <c r="G1236" s="440"/>
      <c r="H1236" s="440"/>
      <c r="I1236" s="440"/>
      <c r="J1236" s="440"/>
      <c r="K1236" s="440"/>
      <c r="L1236" s="440"/>
      <c r="M1236" s="440"/>
      <c r="N1236" s="440"/>
      <c r="O1236" s="440"/>
      <c r="P1236" s="440"/>
      <c r="Q1236" s="441"/>
      <c r="R1236" s="442"/>
      <c r="S1236" s="443"/>
      <c r="T1236" s="443"/>
      <c r="U1236" s="443"/>
      <c r="V1236" s="443"/>
      <c r="W1236" s="443"/>
      <c r="X1236" s="443"/>
      <c r="Y1236" s="443"/>
      <c r="Z1236" s="443"/>
      <c r="AA1236" s="443"/>
      <c r="AB1236" s="415"/>
      <c r="AC1236" s="416"/>
      <c r="AD1236" s="416"/>
      <c r="AE1236" s="416"/>
      <c r="AF1236" s="417"/>
      <c r="AG1236" s="415"/>
      <c r="AH1236" s="416"/>
      <c r="AI1236" s="416"/>
      <c r="AJ1236" s="416"/>
      <c r="AK1236" s="417"/>
      <c r="AL1236" s="415"/>
      <c r="AM1236" s="416"/>
      <c r="AN1236" s="416"/>
      <c r="AO1236" s="416"/>
      <c r="AP1236" s="417"/>
      <c r="AQ1236" s="415"/>
      <c r="AR1236" s="416"/>
      <c r="AS1236" s="416"/>
      <c r="AT1236" s="416"/>
      <c r="AU1236" s="417"/>
      <c r="AV1236" s="424">
        <f t="shared" si="104"/>
        <v>0</v>
      </c>
      <c r="AW1236" s="425"/>
      <c r="AX1236" s="425"/>
      <c r="AY1236" s="425"/>
      <c r="AZ1236" s="426"/>
      <c r="DC1236" s="222"/>
      <c r="DD1236" s="491">
        <f>ROUND(Setup!$AP$6*AB1236,0)</f>
        <v>0</v>
      </c>
      <c r="DE1236" s="492"/>
      <c r="DF1236" s="492"/>
      <c r="DG1236" s="492"/>
      <c r="DH1236" s="493"/>
      <c r="DI1236" s="491">
        <f>ROUND(Setup!$AP$6*AG1236,0)</f>
        <v>0</v>
      </c>
      <c r="DJ1236" s="492"/>
      <c r="DK1236" s="492"/>
      <c r="DL1236" s="492"/>
      <c r="DM1236" s="493"/>
      <c r="DN1236" s="491">
        <f>ROUND(Setup!$AP$6*AL1236,0)</f>
        <v>0</v>
      </c>
      <c r="DO1236" s="492"/>
      <c r="DP1236" s="492"/>
      <c r="DQ1236" s="492"/>
      <c r="DR1236" s="493"/>
      <c r="DS1236" s="491">
        <f>ROUND(Setup!$AP$6*AQ1236,0)</f>
        <v>0</v>
      </c>
      <c r="DT1236" s="492"/>
      <c r="DU1236" s="492"/>
      <c r="DV1236" s="492"/>
      <c r="DW1236" s="493"/>
      <c r="DX1236" s="490">
        <f t="shared" si="105"/>
        <v>0</v>
      </c>
      <c r="DY1236" s="314"/>
      <c r="DZ1236" s="314"/>
      <c r="EA1236" s="314"/>
      <c r="EB1236" s="326"/>
      <c r="EC1236" s="222"/>
    </row>
    <row r="1237" spans="2:133" ht="15" customHeight="1" x14ac:dyDescent="0.2">
      <c r="B1237" s="86" t="str">
        <f t="shared" si="103"/>
        <v/>
      </c>
      <c r="C1237" s="255"/>
      <c r="D1237" s="439"/>
      <c r="E1237" s="440"/>
      <c r="F1237" s="440"/>
      <c r="G1237" s="440"/>
      <c r="H1237" s="440"/>
      <c r="I1237" s="440"/>
      <c r="J1237" s="440"/>
      <c r="K1237" s="440"/>
      <c r="L1237" s="440"/>
      <c r="M1237" s="440"/>
      <c r="N1237" s="440"/>
      <c r="O1237" s="440"/>
      <c r="P1237" s="440"/>
      <c r="Q1237" s="441"/>
      <c r="R1237" s="442"/>
      <c r="S1237" s="443"/>
      <c r="T1237" s="443"/>
      <c r="U1237" s="443"/>
      <c r="V1237" s="443"/>
      <c r="W1237" s="443"/>
      <c r="X1237" s="443"/>
      <c r="Y1237" s="443"/>
      <c r="Z1237" s="443"/>
      <c r="AA1237" s="443"/>
      <c r="AB1237" s="415"/>
      <c r="AC1237" s="416"/>
      <c r="AD1237" s="416"/>
      <c r="AE1237" s="416"/>
      <c r="AF1237" s="417"/>
      <c r="AG1237" s="415"/>
      <c r="AH1237" s="416"/>
      <c r="AI1237" s="416"/>
      <c r="AJ1237" s="416"/>
      <c r="AK1237" s="417"/>
      <c r="AL1237" s="415"/>
      <c r="AM1237" s="416"/>
      <c r="AN1237" s="416"/>
      <c r="AO1237" s="416"/>
      <c r="AP1237" s="417"/>
      <c r="AQ1237" s="415"/>
      <c r="AR1237" s="416"/>
      <c r="AS1237" s="416"/>
      <c r="AT1237" s="416"/>
      <c r="AU1237" s="417"/>
      <c r="AV1237" s="424">
        <f t="shared" si="104"/>
        <v>0</v>
      </c>
      <c r="AW1237" s="425"/>
      <c r="AX1237" s="425"/>
      <c r="AY1237" s="425"/>
      <c r="AZ1237" s="426"/>
      <c r="DC1237" s="222"/>
      <c r="DD1237" s="491">
        <f>ROUND(Setup!$AP$6*AB1237,0)</f>
        <v>0</v>
      </c>
      <c r="DE1237" s="492"/>
      <c r="DF1237" s="492"/>
      <c r="DG1237" s="492"/>
      <c r="DH1237" s="493"/>
      <c r="DI1237" s="491">
        <f>ROUND(Setup!$AP$6*AG1237,0)</f>
        <v>0</v>
      </c>
      <c r="DJ1237" s="492"/>
      <c r="DK1237" s="492"/>
      <c r="DL1237" s="492"/>
      <c r="DM1237" s="493"/>
      <c r="DN1237" s="491">
        <f>ROUND(Setup!$AP$6*AL1237,0)</f>
        <v>0</v>
      </c>
      <c r="DO1237" s="492"/>
      <c r="DP1237" s="492"/>
      <c r="DQ1237" s="492"/>
      <c r="DR1237" s="493"/>
      <c r="DS1237" s="491">
        <f>ROUND(Setup!$AP$6*AQ1237,0)</f>
        <v>0</v>
      </c>
      <c r="DT1237" s="492"/>
      <c r="DU1237" s="492"/>
      <c r="DV1237" s="492"/>
      <c r="DW1237" s="493"/>
      <c r="DX1237" s="490">
        <f t="shared" si="105"/>
        <v>0</v>
      </c>
      <c r="DY1237" s="314"/>
      <c r="DZ1237" s="314"/>
      <c r="EA1237" s="314"/>
      <c r="EB1237" s="326"/>
      <c r="EC1237" s="222"/>
    </row>
    <row r="1238" spans="2:133" ht="15" customHeight="1" x14ac:dyDescent="0.2">
      <c r="B1238" s="86" t="str">
        <f t="shared" si="103"/>
        <v/>
      </c>
      <c r="C1238" s="255"/>
      <c r="D1238" s="439"/>
      <c r="E1238" s="440"/>
      <c r="F1238" s="440"/>
      <c r="G1238" s="440"/>
      <c r="H1238" s="440"/>
      <c r="I1238" s="440"/>
      <c r="J1238" s="440"/>
      <c r="K1238" s="440"/>
      <c r="L1238" s="440"/>
      <c r="M1238" s="440"/>
      <c r="N1238" s="440"/>
      <c r="O1238" s="440"/>
      <c r="P1238" s="440"/>
      <c r="Q1238" s="441"/>
      <c r="R1238" s="442"/>
      <c r="S1238" s="443"/>
      <c r="T1238" s="443"/>
      <c r="U1238" s="443"/>
      <c r="V1238" s="443"/>
      <c r="W1238" s="443"/>
      <c r="X1238" s="443"/>
      <c r="Y1238" s="443"/>
      <c r="Z1238" s="443"/>
      <c r="AA1238" s="443"/>
      <c r="AB1238" s="415"/>
      <c r="AC1238" s="416"/>
      <c r="AD1238" s="416"/>
      <c r="AE1238" s="416"/>
      <c r="AF1238" s="417"/>
      <c r="AG1238" s="415"/>
      <c r="AH1238" s="416"/>
      <c r="AI1238" s="416"/>
      <c r="AJ1238" s="416"/>
      <c r="AK1238" s="417"/>
      <c r="AL1238" s="415"/>
      <c r="AM1238" s="416"/>
      <c r="AN1238" s="416"/>
      <c r="AO1238" s="416"/>
      <c r="AP1238" s="417"/>
      <c r="AQ1238" s="415"/>
      <c r="AR1238" s="416"/>
      <c r="AS1238" s="416"/>
      <c r="AT1238" s="416"/>
      <c r="AU1238" s="417"/>
      <c r="AV1238" s="424">
        <f t="shared" si="104"/>
        <v>0</v>
      </c>
      <c r="AW1238" s="425"/>
      <c r="AX1238" s="425"/>
      <c r="AY1238" s="425"/>
      <c r="AZ1238" s="426"/>
      <c r="DC1238" s="222"/>
      <c r="DD1238" s="491">
        <f>ROUND(Setup!$AP$6*AB1238,0)</f>
        <v>0</v>
      </c>
      <c r="DE1238" s="492"/>
      <c r="DF1238" s="492"/>
      <c r="DG1238" s="492"/>
      <c r="DH1238" s="493"/>
      <c r="DI1238" s="491">
        <f>ROUND(Setup!$AP$6*AG1238,0)</f>
        <v>0</v>
      </c>
      <c r="DJ1238" s="492"/>
      <c r="DK1238" s="492"/>
      <c r="DL1238" s="492"/>
      <c r="DM1238" s="493"/>
      <c r="DN1238" s="491">
        <f>ROUND(Setup!$AP$6*AL1238,0)</f>
        <v>0</v>
      </c>
      <c r="DO1238" s="492"/>
      <c r="DP1238" s="492"/>
      <c r="DQ1238" s="492"/>
      <c r="DR1238" s="493"/>
      <c r="DS1238" s="491">
        <f>ROUND(Setup!$AP$6*AQ1238,0)</f>
        <v>0</v>
      </c>
      <c r="DT1238" s="492"/>
      <c r="DU1238" s="492"/>
      <c r="DV1238" s="492"/>
      <c r="DW1238" s="493"/>
      <c r="DX1238" s="490">
        <f t="shared" si="105"/>
        <v>0</v>
      </c>
      <c r="DY1238" s="314"/>
      <c r="DZ1238" s="314"/>
      <c r="EA1238" s="314"/>
      <c r="EB1238" s="326"/>
      <c r="EC1238" s="222"/>
    </row>
    <row r="1239" spans="2:133" ht="15" customHeight="1" x14ac:dyDescent="0.2">
      <c r="B1239" s="86" t="str">
        <f t="shared" si="103"/>
        <v/>
      </c>
      <c r="C1239" s="255"/>
      <c r="D1239" s="439"/>
      <c r="E1239" s="440"/>
      <c r="F1239" s="440"/>
      <c r="G1239" s="440"/>
      <c r="H1239" s="440"/>
      <c r="I1239" s="440"/>
      <c r="J1239" s="440"/>
      <c r="K1239" s="440"/>
      <c r="L1239" s="440"/>
      <c r="M1239" s="440"/>
      <c r="N1239" s="440"/>
      <c r="O1239" s="440"/>
      <c r="P1239" s="440"/>
      <c r="Q1239" s="441"/>
      <c r="R1239" s="442"/>
      <c r="S1239" s="443"/>
      <c r="T1239" s="443"/>
      <c r="U1239" s="443"/>
      <c r="V1239" s="443"/>
      <c r="W1239" s="443"/>
      <c r="X1239" s="443"/>
      <c r="Y1239" s="443"/>
      <c r="Z1239" s="443"/>
      <c r="AA1239" s="443"/>
      <c r="AB1239" s="415"/>
      <c r="AC1239" s="416"/>
      <c r="AD1239" s="416"/>
      <c r="AE1239" s="416"/>
      <c r="AF1239" s="417"/>
      <c r="AG1239" s="415"/>
      <c r="AH1239" s="416"/>
      <c r="AI1239" s="416"/>
      <c r="AJ1239" s="416"/>
      <c r="AK1239" s="417"/>
      <c r="AL1239" s="415"/>
      <c r="AM1239" s="416"/>
      <c r="AN1239" s="416"/>
      <c r="AO1239" s="416"/>
      <c r="AP1239" s="417"/>
      <c r="AQ1239" s="415"/>
      <c r="AR1239" s="416"/>
      <c r="AS1239" s="416"/>
      <c r="AT1239" s="416"/>
      <c r="AU1239" s="417"/>
      <c r="AV1239" s="424">
        <f t="shared" si="104"/>
        <v>0</v>
      </c>
      <c r="AW1239" s="425"/>
      <c r="AX1239" s="425"/>
      <c r="AY1239" s="425"/>
      <c r="AZ1239" s="426"/>
      <c r="DC1239" s="222"/>
      <c r="DD1239" s="491">
        <f>ROUND(Setup!$AP$6*AB1239,0)</f>
        <v>0</v>
      </c>
      <c r="DE1239" s="492"/>
      <c r="DF1239" s="492"/>
      <c r="DG1239" s="492"/>
      <c r="DH1239" s="493"/>
      <c r="DI1239" s="491">
        <f>ROUND(Setup!$AP$6*AG1239,0)</f>
        <v>0</v>
      </c>
      <c r="DJ1239" s="492"/>
      <c r="DK1239" s="492"/>
      <c r="DL1239" s="492"/>
      <c r="DM1239" s="493"/>
      <c r="DN1239" s="491">
        <f>ROUND(Setup!$AP$6*AL1239,0)</f>
        <v>0</v>
      </c>
      <c r="DO1239" s="492"/>
      <c r="DP1239" s="492"/>
      <c r="DQ1239" s="492"/>
      <c r="DR1239" s="493"/>
      <c r="DS1239" s="491">
        <f>ROUND(Setup!$AP$6*AQ1239,0)</f>
        <v>0</v>
      </c>
      <c r="DT1239" s="492"/>
      <c r="DU1239" s="492"/>
      <c r="DV1239" s="492"/>
      <c r="DW1239" s="493"/>
      <c r="DX1239" s="490">
        <f t="shared" si="105"/>
        <v>0</v>
      </c>
      <c r="DY1239" s="314"/>
      <c r="DZ1239" s="314"/>
      <c r="EA1239" s="314"/>
      <c r="EB1239" s="326"/>
      <c r="EC1239" s="222"/>
    </row>
    <row r="1240" spans="2:133" ht="15" customHeight="1" x14ac:dyDescent="0.2">
      <c r="B1240" s="86" t="str">
        <f t="shared" si="103"/>
        <v/>
      </c>
      <c r="C1240" s="255"/>
      <c r="D1240" s="439"/>
      <c r="E1240" s="440"/>
      <c r="F1240" s="440"/>
      <c r="G1240" s="440"/>
      <c r="H1240" s="440"/>
      <c r="I1240" s="440"/>
      <c r="J1240" s="440"/>
      <c r="K1240" s="440"/>
      <c r="L1240" s="440"/>
      <c r="M1240" s="440"/>
      <c r="N1240" s="440"/>
      <c r="O1240" s="440"/>
      <c r="P1240" s="440"/>
      <c r="Q1240" s="441"/>
      <c r="R1240" s="442"/>
      <c r="S1240" s="443"/>
      <c r="T1240" s="443"/>
      <c r="U1240" s="443"/>
      <c r="V1240" s="443"/>
      <c r="W1240" s="443"/>
      <c r="X1240" s="443"/>
      <c r="Y1240" s="443"/>
      <c r="Z1240" s="443"/>
      <c r="AA1240" s="443"/>
      <c r="AB1240" s="415"/>
      <c r="AC1240" s="416"/>
      <c r="AD1240" s="416"/>
      <c r="AE1240" s="416"/>
      <c r="AF1240" s="417"/>
      <c r="AG1240" s="415"/>
      <c r="AH1240" s="416"/>
      <c r="AI1240" s="416"/>
      <c r="AJ1240" s="416"/>
      <c r="AK1240" s="417"/>
      <c r="AL1240" s="415"/>
      <c r="AM1240" s="416"/>
      <c r="AN1240" s="416"/>
      <c r="AO1240" s="416"/>
      <c r="AP1240" s="417"/>
      <c r="AQ1240" s="415"/>
      <c r="AR1240" s="416"/>
      <c r="AS1240" s="416"/>
      <c r="AT1240" s="416"/>
      <c r="AU1240" s="417"/>
      <c r="AV1240" s="424">
        <f t="shared" si="104"/>
        <v>0</v>
      </c>
      <c r="AW1240" s="425"/>
      <c r="AX1240" s="425"/>
      <c r="AY1240" s="425"/>
      <c r="AZ1240" s="426"/>
      <c r="DC1240" s="222"/>
      <c r="DD1240" s="491">
        <f>ROUND(Setup!$AP$6*AB1240,0)</f>
        <v>0</v>
      </c>
      <c r="DE1240" s="492"/>
      <c r="DF1240" s="492"/>
      <c r="DG1240" s="492"/>
      <c r="DH1240" s="493"/>
      <c r="DI1240" s="491">
        <f>ROUND(Setup!$AP$6*AG1240,0)</f>
        <v>0</v>
      </c>
      <c r="DJ1240" s="492"/>
      <c r="DK1240" s="492"/>
      <c r="DL1240" s="492"/>
      <c r="DM1240" s="493"/>
      <c r="DN1240" s="491">
        <f>ROUND(Setup!$AP$6*AL1240,0)</f>
        <v>0</v>
      </c>
      <c r="DO1240" s="492"/>
      <c r="DP1240" s="492"/>
      <c r="DQ1240" s="492"/>
      <c r="DR1240" s="493"/>
      <c r="DS1240" s="491">
        <f>ROUND(Setup!$AP$6*AQ1240,0)</f>
        <v>0</v>
      </c>
      <c r="DT1240" s="492"/>
      <c r="DU1240" s="492"/>
      <c r="DV1240" s="492"/>
      <c r="DW1240" s="493"/>
      <c r="DX1240" s="490">
        <f t="shared" si="105"/>
        <v>0</v>
      </c>
      <c r="DY1240" s="314"/>
      <c r="DZ1240" s="314"/>
      <c r="EA1240" s="314"/>
      <c r="EB1240" s="326"/>
      <c r="EC1240" s="222"/>
    </row>
    <row r="1241" spans="2:133" ht="15" customHeight="1" x14ac:dyDescent="0.2">
      <c r="B1241" s="86" t="str">
        <f t="shared" si="103"/>
        <v/>
      </c>
      <c r="C1241" s="255"/>
      <c r="D1241" s="439"/>
      <c r="E1241" s="440"/>
      <c r="F1241" s="440"/>
      <c r="G1241" s="440"/>
      <c r="H1241" s="440"/>
      <c r="I1241" s="440"/>
      <c r="J1241" s="440"/>
      <c r="K1241" s="440"/>
      <c r="L1241" s="440"/>
      <c r="M1241" s="440"/>
      <c r="N1241" s="440"/>
      <c r="O1241" s="440"/>
      <c r="P1241" s="440"/>
      <c r="Q1241" s="441"/>
      <c r="R1241" s="442"/>
      <c r="S1241" s="443"/>
      <c r="T1241" s="443"/>
      <c r="U1241" s="443"/>
      <c r="V1241" s="443"/>
      <c r="W1241" s="443"/>
      <c r="X1241" s="443"/>
      <c r="Y1241" s="443"/>
      <c r="Z1241" s="443"/>
      <c r="AA1241" s="443"/>
      <c r="AB1241" s="415"/>
      <c r="AC1241" s="416"/>
      <c r="AD1241" s="416"/>
      <c r="AE1241" s="416"/>
      <c r="AF1241" s="417"/>
      <c r="AG1241" s="415"/>
      <c r="AH1241" s="416"/>
      <c r="AI1241" s="416"/>
      <c r="AJ1241" s="416"/>
      <c r="AK1241" s="417"/>
      <c r="AL1241" s="415"/>
      <c r="AM1241" s="416"/>
      <c r="AN1241" s="416"/>
      <c r="AO1241" s="416"/>
      <c r="AP1241" s="417"/>
      <c r="AQ1241" s="415"/>
      <c r="AR1241" s="416"/>
      <c r="AS1241" s="416"/>
      <c r="AT1241" s="416"/>
      <c r="AU1241" s="417"/>
      <c r="AV1241" s="424">
        <f t="shared" si="104"/>
        <v>0</v>
      </c>
      <c r="AW1241" s="425"/>
      <c r="AX1241" s="425"/>
      <c r="AY1241" s="425"/>
      <c r="AZ1241" s="426"/>
      <c r="DC1241" s="222"/>
      <c r="DD1241" s="491">
        <f>ROUND(Setup!$AP$6*AB1241,0)</f>
        <v>0</v>
      </c>
      <c r="DE1241" s="492"/>
      <c r="DF1241" s="492"/>
      <c r="DG1241" s="492"/>
      <c r="DH1241" s="493"/>
      <c r="DI1241" s="491">
        <f>ROUND(Setup!$AP$6*AG1241,0)</f>
        <v>0</v>
      </c>
      <c r="DJ1241" s="492"/>
      <c r="DK1241" s="492"/>
      <c r="DL1241" s="492"/>
      <c r="DM1241" s="493"/>
      <c r="DN1241" s="491">
        <f>ROUND(Setup!$AP$6*AL1241,0)</f>
        <v>0</v>
      </c>
      <c r="DO1241" s="492"/>
      <c r="DP1241" s="492"/>
      <c r="DQ1241" s="492"/>
      <c r="DR1241" s="493"/>
      <c r="DS1241" s="491">
        <f>ROUND(Setup!$AP$6*AQ1241,0)</f>
        <v>0</v>
      </c>
      <c r="DT1241" s="492"/>
      <c r="DU1241" s="492"/>
      <c r="DV1241" s="492"/>
      <c r="DW1241" s="493"/>
      <c r="DX1241" s="490">
        <f t="shared" si="105"/>
        <v>0</v>
      </c>
      <c r="DY1241" s="314"/>
      <c r="DZ1241" s="314"/>
      <c r="EA1241" s="314"/>
      <c r="EB1241" s="326"/>
      <c r="EC1241" s="222"/>
    </row>
    <row r="1242" spans="2:133" ht="15" customHeight="1" x14ac:dyDescent="0.2">
      <c r="B1242" s="86" t="str">
        <f t="shared" si="103"/>
        <v/>
      </c>
      <c r="C1242" s="255"/>
      <c r="D1242" s="439"/>
      <c r="E1242" s="440"/>
      <c r="F1242" s="440"/>
      <c r="G1242" s="440"/>
      <c r="H1242" s="440"/>
      <c r="I1242" s="440"/>
      <c r="J1242" s="440"/>
      <c r="K1242" s="440"/>
      <c r="L1242" s="440"/>
      <c r="M1242" s="440"/>
      <c r="N1242" s="440"/>
      <c r="O1242" s="440"/>
      <c r="P1242" s="440"/>
      <c r="Q1242" s="441"/>
      <c r="R1242" s="442"/>
      <c r="S1242" s="443"/>
      <c r="T1242" s="443"/>
      <c r="U1242" s="443"/>
      <c r="V1242" s="443"/>
      <c r="W1242" s="443"/>
      <c r="X1242" s="443"/>
      <c r="Y1242" s="443"/>
      <c r="Z1242" s="443"/>
      <c r="AA1242" s="443"/>
      <c r="AB1242" s="415"/>
      <c r="AC1242" s="416"/>
      <c r="AD1242" s="416"/>
      <c r="AE1242" s="416"/>
      <c r="AF1242" s="417"/>
      <c r="AG1242" s="415"/>
      <c r="AH1242" s="416"/>
      <c r="AI1242" s="416"/>
      <c r="AJ1242" s="416"/>
      <c r="AK1242" s="417"/>
      <c r="AL1242" s="415"/>
      <c r="AM1242" s="416"/>
      <c r="AN1242" s="416"/>
      <c r="AO1242" s="416"/>
      <c r="AP1242" s="417"/>
      <c r="AQ1242" s="415"/>
      <c r="AR1242" s="416"/>
      <c r="AS1242" s="416"/>
      <c r="AT1242" s="416"/>
      <c r="AU1242" s="417"/>
      <c r="AV1242" s="424">
        <f t="shared" si="104"/>
        <v>0</v>
      </c>
      <c r="AW1242" s="425"/>
      <c r="AX1242" s="425"/>
      <c r="AY1242" s="425"/>
      <c r="AZ1242" s="426"/>
      <c r="DC1242" s="222"/>
      <c r="DD1242" s="491">
        <f>ROUND(Setup!$AP$6*AB1242,0)</f>
        <v>0</v>
      </c>
      <c r="DE1242" s="492"/>
      <c r="DF1242" s="492"/>
      <c r="DG1242" s="492"/>
      <c r="DH1242" s="493"/>
      <c r="DI1242" s="491">
        <f>ROUND(Setup!$AP$6*AG1242,0)</f>
        <v>0</v>
      </c>
      <c r="DJ1242" s="492"/>
      <c r="DK1242" s="492"/>
      <c r="DL1242" s="492"/>
      <c r="DM1242" s="493"/>
      <c r="DN1242" s="491">
        <f>ROUND(Setup!$AP$6*AL1242,0)</f>
        <v>0</v>
      </c>
      <c r="DO1242" s="492"/>
      <c r="DP1242" s="492"/>
      <c r="DQ1242" s="492"/>
      <c r="DR1242" s="493"/>
      <c r="DS1242" s="491">
        <f>ROUND(Setup!$AP$6*AQ1242,0)</f>
        <v>0</v>
      </c>
      <c r="DT1242" s="492"/>
      <c r="DU1242" s="492"/>
      <c r="DV1242" s="492"/>
      <c r="DW1242" s="493"/>
      <c r="DX1242" s="490">
        <f t="shared" si="105"/>
        <v>0</v>
      </c>
      <c r="DY1242" s="314"/>
      <c r="DZ1242" s="314"/>
      <c r="EA1242" s="314"/>
      <c r="EB1242" s="326"/>
      <c r="EC1242" s="222"/>
    </row>
    <row r="1243" spans="2:133" ht="15" customHeight="1" x14ac:dyDescent="0.2">
      <c r="B1243" s="86" t="str">
        <f t="shared" si="103"/>
        <v/>
      </c>
      <c r="C1243" s="255"/>
      <c r="D1243" s="439"/>
      <c r="E1243" s="440"/>
      <c r="F1243" s="440"/>
      <c r="G1243" s="440"/>
      <c r="H1243" s="440"/>
      <c r="I1243" s="440"/>
      <c r="J1243" s="440"/>
      <c r="K1243" s="440"/>
      <c r="L1243" s="440"/>
      <c r="M1243" s="440"/>
      <c r="N1243" s="440"/>
      <c r="O1243" s="440"/>
      <c r="P1243" s="440"/>
      <c r="Q1243" s="441"/>
      <c r="R1243" s="442"/>
      <c r="S1243" s="443"/>
      <c r="T1243" s="443"/>
      <c r="U1243" s="443"/>
      <c r="V1243" s="443"/>
      <c r="W1243" s="443"/>
      <c r="X1243" s="443"/>
      <c r="Y1243" s="443"/>
      <c r="Z1243" s="443"/>
      <c r="AA1243" s="443"/>
      <c r="AB1243" s="415"/>
      <c r="AC1243" s="416"/>
      <c r="AD1243" s="416"/>
      <c r="AE1243" s="416"/>
      <c r="AF1243" s="417"/>
      <c r="AG1243" s="415"/>
      <c r="AH1243" s="416"/>
      <c r="AI1243" s="416"/>
      <c r="AJ1243" s="416"/>
      <c r="AK1243" s="417"/>
      <c r="AL1243" s="415"/>
      <c r="AM1243" s="416"/>
      <c r="AN1243" s="416"/>
      <c r="AO1243" s="416"/>
      <c r="AP1243" s="417"/>
      <c r="AQ1243" s="415"/>
      <c r="AR1243" s="416"/>
      <c r="AS1243" s="416"/>
      <c r="AT1243" s="416"/>
      <c r="AU1243" s="417"/>
      <c r="AV1243" s="424">
        <f t="shared" si="104"/>
        <v>0</v>
      </c>
      <c r="AW1243" s="425"/>
      <c r="AX1243" s="425"/>
      <c r="AY1243" s="425"/>
      <c r="AZ1243" s="426"/>
      <c r="DC1243" s="222"/>
      <c r="DD1243" s="491">
        <f>ROUND(Setup!$AP$6*AB1243,0)</f>
        <v>0</v>
      </c>
      <c r="DE1243" s="492"/>
      <c r="DF1243" s="492"/>
      <c r="DG1243" s="492"/>
      <c r="DH1243" s="493"/>
      <c r="DI1243" s="491">
        <f>ROUND(Setup!$AP$6*AG1243,0)</f>
        <v>0</v>
      </c>
      <c r="DJ1243" s="492"/>
      <c r="DK1243" s="492"/>
      <c r="DL1243" s="492"/>
      <c r="DM1243" s="493"/>
      <c r="DN1243" s="491">
        <f>ROUND(Setup!$AP$6*AL1243,0)</f>
        <v>0</v>
      </c>
      <c r="DO1243" s="492"/>
      <c r="DP1243" s="492"/>
      <c r="DQ1243" s="492"/>
      <c r="DR1243" s="493"/>
      <c r="DS1243" s="491">
        <f>ROUND(Setup!$AP$6*AQ1243,0)</f>
        <v>0</v>
      </c>
      <c r="DT1243" s="492"/>
      <c r="DU1243" s="492"/>
      <c r="DV1243" s="492"/>
      <c r="DW1243" s="493"/>
      <c r="DX1243" s="490">
        <f t="shared" si="105"/>
        <v>0</v>
      </c>
      <c r="DY1243" s="314"/>
      <c r="DZ1243" s="314"/>
      <c r="EA1243" s="314"/>
      <c r="EB1243" s="326"/>
      <c r="EC1243" s="222"/>
    </row>
    <row r="1244" spans="2:133" ht="15" customHeight="1" x14ac:dyDescent="0.2">
      <c r="B1244" s="86" t="str">
        <f t="shared" si="103"/>
        <v/>
      </c>
      <c r="C1244" s="255"/>
      <c r="D1244" s="439"/>
      <c r="E1244" s="440"/>
      <c r="F1244" s="440"/>
      <c r="G1244" s="440"/>
      <c r="H1244" s="440"/>
      <c r="I1244" s="440"/>
      <c r="J1244" s="440"/>
      <c r="K1244" s="440"/>
      <c r="L1244" s="440"/>
      <c r="M1244" s="440"/>
      <c r="N1244" s="440"/>
      <c r="O1244" s="440"/>
      <c r="P1244" s="440"/>
      <c r="Q1244" s="441"/>
      <c r="R1244" s="442"/>
      <c r="S1244" s="443"/>
      <c r="T1244" s="443"/>
      <c r="U1244" s="443"/>
      <c r="V1244" s="443"/>
      <c r="W1244" s="443"/>
      <c r="X1244" s="443"/>
      <c r="Y1244" s="443"/>
      <c r="Z1244" s="443"/>
      <c r="AA1244" s="443"/>
      <c r="AB1244" s="415"/>
      <c r="AC1244" s="416"/>
      <c r="AD1244" s="416"/>
      <c r="AE1244" s="416"/>
      <c r="AF1244" s="417"/>
      <c r="AG1244" s="415"/>
      <c r="AH1244" s="416"/>
      <c r="AI1244" s="416"/>
      <c r="AJ1244" s="416"/>
      <c r="AK1244" s="417"/>
      <c r="AL1244" s="415"/>
      <c r="AM1244" s="416"/>
      <c r="AN1244" s="416"/>
      <c r="AO1244" s="416"/>
      <c r="AP1244" s="417"/>
      <c r="AQ1244" s="415"/>
      <c r="AR1244" s="416"/>
      <c r="AS1244" s="416"/>
      <c r="AT1244" s="416"/>
      <c r="AU1244" s="417"/>
      <c r="AV1244" s="424">
        <f t="shared" si="104"/>
        <v>0</v>
      </c>
      <c r="AW1244" s="425"/>
      <c r="AX1244" s="425"/>
      <c r="AY1244" s="425"/>
      <c r="AZ1244" s="426"/>
      <c r="DC1244" s="222"/>
      <c r="DD1244" s="491">
        <f>ROUND(Setup!$AP$6*AB1244,0)</f>
        <v>0</v>
      </c>
      <c r="DE1244" s="492"/>
      <c r="DF1244" s="492"/>
      <c r="DG1244" s="492"/>
      <c r="DH1244" s="493"/>
      <c r="DI1244" s="491">
        <f>ROUND(Setup!$AP$6*AG1244,0)</f>
        <v>0</v>
      </c>
      <c r="DJ1244" s="492"/>
      <c r="DK1244" s="492"/>
      <c r="DL1244" s="492"/>
      <c r="DM1244" s="493"/>
      <c r="DN1244" s="491">
        <f>ROUND(Setup!$AP$6*AL1244,0)</f>
        <v>0</v>
      </c>
      <c r="DO1244" s="492"/>
      <c r="DP1244" s="492"/>
      <c r="DQ1244" s="492"/>
      <c r="DR1244" s="493"/>
      <c r="DS1244" s="491">
        <f>ROUND(Setup!$AP$6*AQ1244,0)</f>
        <v>0</v>
      </c>
      <c r="DT1244" s="492"/>
      <c r="DU1244" s="492"/>
      <c r="DV1244" s="492"/>
      <c r="DW1244" s="493"/>
      <c r="DX1244" s="490">
        <f t="shared" si="105"/>
        <v>0</v>
      </c>
      <c r="DY1244" s="314"/>
      <c r="DZ1244" s="314"/>
      <c r="EA1244" s="314"/>
      <c r="EB1244" s="326"/>
      <c r="EC1244" s="222"/>
    </row>
    <row r="1245" spans="2:133" ht="15" customHeight="1" x14ac:dyDescent="0.2">
      <c r="B1245" s="86" t="str">
        <f t="shared" si="103"/>
        <v/>
      </c>
      <c r="C1245" s="255"/>
      <c r="D1245" s="439"/>
      <c r="E1245" s="440"/>
      <c r="F1245" s="440"/>
      <c r="G1245" s="440"/>
      <c r="H1245" s="440"/>
      <c r="I1245" s="440"/>
      <c r="J1245" s="440"/>
      <c r="K1245" s="440"/>
      <c r="L1245" s="440"/>
      <c r="M1245" s="440"/>
      <c r="N1245" s="440"/>
      <c r="O1245" s="440"/>
      <c r="P1245" s="440"/>
      <c r="Q1245" s="441"/>
      <c r="R1245" s="442"/>
      <c r="S1245" s="443"/>
      <c r="T1245" s="443"/>
      <c r="U1245" s="443"/>
      <c r="V1245" s="443"/>
      <c r="W1245" s="443"/>
      <c r="X1245" s="443"/>
      <c r="Y1245" s="443"/>
      <c r="Z1245" s="443"/>
      <c r="AA1245" s="443"/>
      <c r="AB1245" s="415"/>
      <c r="AC1245" s="416"/>
      <c r="AD1245" s="416"/>
      <c r="AE1245" s="416"/>
      <c r="AF1245" s="417"/>
      <c r="AG1245" s="415"/>
      <c r="AH1245" s="416"/>
      <c r="AI1245" s="416"/>
      <c r="AJ1245" s="416"/>
      <c r="AK1245" s="417"/>
      <c r="AL1245" s="415"/>
      <c r="AM1245" s="416"/>
      <c r="AN1245" s="416"/>
      <c r="AO1245" s="416"/>
      <c r="AP1245" s="417"/>
      <c r="AQ1245" s="415"/>
      <c r="AR1245" s="416"/>
      <c r="AS1245" s="416"/>
      <c r="AT1245" s="416"/>
      <c r="AU1245" s="417"/>
      <c r="AV1245" s="424">
        <f t="shared" si="104"/>
        <v>0</v>
      </c>
      <c r="AW1245" s="425"/>
      <c r="AX1245" s="425"/>
      <c r="AY1245" s="425"/>
      <c r="AZ1245" s="426"/>
      <c r="DC1245" s="222"/>
      <c r="DD1245" s="491">
        <f>ROUND(Setup!$AP$6*AB1245,0)</f>
        <v>0</v>
      </c>
      <c r="DE1245" s="492"/>
      <c r="DF1245" s="492"/>
      <c r="DG1245" s="492"/>
      <c r="DH1245" s="493"/>
      <c r="DI1245" s="491">
        <f>ROUND(Setup!$AP$6*AG1245,0)</f>
        <v>0</v>
      </c>
      <c r="DJ1245" s="492"/>
      <c r="DK1245" s="492"/>
      <c r="DL1245" s="492"/>
      <c r="DM1245" s="493"/>
      <c r="DN1245" s="491">
        <f>ROUND(Setup!$AP$6*AL1245,0)</f>
        <v>0</v>
      </c>
      <c r="DO1245" s="492"/>
      <c r="DP1245" s="492"/>
      <c r="DQ1245" s="492"/>
      <c r="DR1245" s="493"/>
      <c r="DS1245" s="491">
        <f>ROUND(Setup!$AP$6*AQ1245,0)</f>
        <v>0</v>
      </c>
      <c r="DT1245" s="492"/>
      <c r="DU1245" s="492"/>
      <c r="DV1245" s="492"/>
      <c r="DW1245" s="493"/>
      <c r="DX1245" s="490">
        <f t="shared" si="105"/>
        <v>0</v>
      </c>
      <c r="DY1245" s="314"/>
      <c r="DZ1245" s="314"/>
      <c r="EA1245" s="314"/>
      <c r="EB1245" s="326"/>
      <c r="EC1245" s="222"/>
    </row>
    <row r="1246" spans="2:133" ht="15" customHeight="1" x14ac:dyDescent="0.2">
      <c r="B1246" s="86" t="str">
        <f t="shared" si="103"/>
        <v/>
      </c>
      <c r="C1246" s="255"/>
      <c r="D1246" s="439"/>
      <c r="E1246" s="440"/>
      <c r="F1246" s="440"/>
      <c r="G1246" s="440"/>
      <c r="H1246" s="440"/>
      <c r="I1246" s="440"/>
      <c r="J1246" s="440"/>
      <c r="K1246" s="440"/>
      <c r="L1246" s="440"/>
      <c r="M1246" s="440"/>
      <c r="N1246" s="440"/>
      <c r="O1246" s="440"/>
      <c r="P1246" s="440"/>
      <c r="Q1246" s="441"/>
      <c r="R1246" s="442"/>
      <c r="S1246" s="443"/>
      <c r="T1246" s="443"/>
      <c r="U1246" s="443"/>
      <c r="V1246" s="443"/>
      <c r="W1246" s="443"/>
      <c r="X1246" s="443"/>
      <c r="Y1246" s="443"/>
      <c r="Z1246" s="443"/>
      <c r="AA1246" s="443"/>
      <c r="AB1246" s="415"/>
      <c r="AC1246" s="416"/>
      <c r="AD1246" s="416"/>
      <c r="AE1246" s="416"/>
      <c r="AF1246" s="417"/>
      <c r="AG1246" s="415"/>
      <c r="AH1246" s="416"/>
      <c r="AI1246" s="416"/>
      <c r="AJ1246" s="416"/>
      <c r="AK1246" s="417"/>
      <c r="AL1246" s="415"/>
      <c r="AM1246" s="416"/>
      <c r="AN1246" s="416"/>
      <c r="AO1246" s="416"/>
      <c r="AP1246" s="417"/>
      <c r="AQ1246" s="415"/>
      <c r="AR1246" s="416"/>
      <c r="AS1246" s="416"/>
      <c r="AT1246" s="416"/>
      <c r="AU1246" s="417"/>
      <c r="AV1246" s="424">
        <f t="shared" si="104"/>
        <v>0</v>
      </c>
      <c r="AW1246" s="425"/>
      <c r="AX1246" s="425"/>
      <c r="AY1246" s="425"/>
      <c r="AZ1246" s="426"/>
      <c r="DC1246" s="222"/>
      <c r="DD1246" s="491">
        <f>ROUND(Setup!$AP$6*AB1246,0)</f>
        <v>0</v>
      </c>
      <c r="DE1246" s="492"/>
      <c r="DF1246" s="492"/>
      <c r="DG1246" s="492"/>
      <c r="DH1246" s="493"/>
      <c r="DI1246" s="491">
        <f>ROUND(Setup!$AP$6*AG1246,0)</f>
        <v>0</v>
      </c>
      <c r="DJ1246" s="492"/>
      <c r="DK1246" s="492"/>
      <c r="DL1246" s="492"/>
      <c r="DM1246" s="493"/>
      <c r="DN1246" s="491">
        <f>ROUND(Setup!$AP$6*AL1246,0)</f>
        <v>0</v>
      </c>
      <c r="DO1246" s="492"/>
      <c r="DP1246" s="492"/>
      <c r="DQ1246" s="492"/>
      <c r="DR1246" s="493"/>
      <c r="DS1246" s="491">
        <f>ROUND(Setup!$AP$6*AQ1246,0)</f>
        <v>0</v>
      </c>
      <c r="DT1246" s="492"/>
      <c r="DU1246" s="492"/>
      <c r="DV1246" s="492"/>
      <c r="DW1246" s="493"/>
      <c r="DX1246" s="490">
        <f t="shared" si="105"/>
        <v>0</v>
      </c>
      <c r="DY1246" s="314"/>
      <c r="DZ1246" s="314"/>
      <c r="EA1246" s="314"/>
      <c r="EB1246" s="326"/>
      <c r="EC1246" s="222"/>
    </row>
    <row r="1247" spans="2:133" ht="15" customHeight="1" x14ac:dyDescent="0.2">
      <c r="B1247" s="86" t="str">
        <f t="shared" si="103"/>
        <v/>
      </c>
      <c r="C1247" s="255"/>
      <c r="D1247" s="439"/>
      <c r="E1247" s="440"/>
      <c r="F1247" s="440"/>
      <c r="G1247" s="440"/>
      <c r="H1247" s="440"/>
      <c r="I1247" s="440"/>
      <c r="J1247" s="440"/>
      <c r="K1247" s="440"/>
      <c r="L1247" s="440"/>
      <c r="M1247" s="440"/>
      <c r="N1247" s="440"/>
      <c r="O1247" s="440"/>
      <c r="P1247" s="440"/>
      <c r="Q1247" s="441"/>
      <c r="R1247" s="442"/>
      <c r="S1247" s="443"/>
      <c r="T1247" s="443"/>
      <c r="U1247" s="443"/>
      <c r="V1247" s="443"/>
      <c r="W1247" s="443"/>
      <c r="X1247" s="443"/>
      <c r="Y1247" s="443"/>
      <c r="Z1247" s="443"/>
      <c r="AA1247" s="443"/>
      <c r="AB1247" s="415"/>
      <c r="AC1247" s="416"/>
      <c r="AD1247" s="416"/>
      <c r="AE1247" s="416"/>
      <c r="AF1247" s="417"/>
      <c r="AG1247" s="415"/>
      <c r="AH1247" s="416"/>
      <c r="AI1247" s="416"/>
      <c r="AJ1247" s="416"/>
      <c r="AK1247" s="417"/>
      <c r="AL1247" s="415"/>
      <c r="AM1247" s="416"/>
      <c r="AN1247" s="416"/>
      <c r="AO1247" s="416"/>
      <c r="AP1247" s="417"/>
      <c r="AQ1247" s="415"/>
      <c r="AR1247" s="416"/>
      <c r="AS1247" s="416"/>
      <c r="AT1247" s="416"/>
      <c r="AU1247" s="417"/>
      <c r="AV1247" s="424">
        <f t="shared" si="104"/>
        <v>0</v>
      </c>
      <c r="AW1247" s="425"/>
      <c r="AX1247" s="425"/>
      <c r="AY1247" s="425"/>
      <c r="AZ1247" s="426"/>
      <c r="DC1247" s="222"/>
      <c r="DD1247" s="491">
        <f>ROUND(Setup!$AP$6*AB1247,0)</f>
        <v>0</v>
      </c>
      <c r="DE1247" s="492"/>
      <c r="DF1247" s="492"/>
      <c r="DG1247" s="492"/>
      <c r="DH1247" s="493"/>
      <c r="DI1247" s="491">
        <f>ROUND(Setup!$AP$6*AG1247,0)</f>
        <v>0</v>
      </c>
      <c r="DJ1247" s="492"/>
      <c r="DK1247" s="492"/>
      <c r="DL1247" s="492"/>
      <c r="DM1247" s="493"/>
      <c r="DN1247" s="491">
        <f>ROUND(Setup!$AP$6*AL1247,0)</f>
        <v>0</v>
      </c>
      <c r="DO1247" s="492"/>
      <c r="DP1247" s="492"/>
      <c r="DQ1247" s="492"/>
      <c r="DR1247" s="493"/>
      <c r="DS1247" s="491">
        <f>ROUND(Setup!$AP$6*AQ1247,0)</f>
        <v>0</v>
      </c>
      <c r="DT1247" s="492"/>
      <c r="DU1247" s="492"/>
      <c r="DV1247" s="492"/>
      <c r="DW1247" s="493"/>
      <c r="DX1247" s="490">
        <f t="shared" si="105"/>
        <v>0</v>
      </c>
      <c r="DY1247" s="314"/>
      <c r="DZ1247" s="314"/>
      <c r="EA1247" s="314"/>
      <c r="EB1247" s="326"/>
      <c r="EC1247" s="222"/>
    </row>
    <row r="1248" spans="2:133" ht="15" customHeight="1" x14ac:dyDescent="0.2">
      <c r="B1248" s="86" t="str">
        <f t="shared" si="103"/>
        <v/>
      </c>
      <c r="C1248" s="255"/>
      <c r="D1248" s="439"/>
      <c r="E1248" s="440"/>
      <c r="F1248" s="440"/>
      <c r="G1248" s="440"/>
      <c r="H1248" s="440"/>
      <c r="I1248" s="440"/>
      <c r="J1248" s="440"/>
      <c r="K1248" s="440"/>
      <c r="L1248" s="440"/>
      <c r="M1248" s="440"/>
      <c r="N1248" s="440"/>
      <c r="O1248" s="440"/>
      <c r="P1248" s="440"/>
      <c r="Q1248" s="441"/>
      <c r="R1248" s="442"/>
      <c r="S1248" s="443"/>
      <c r="T1248" s="443"/>
      <c r="U1248" s="443"/>
      <c r="V1248" s="443"/>
      <c r="W1248" s="443"/>
      <c r="X1248" s="443"/>
      <c r="Y1248" s="443"/>
      <c r="Z1248" s="443"/>
      <c r="AA1248" s="443"/>
      <c r="AB1248" s="415"/>
      <c r="AC1248" s="416"/>
      <c r="AD1248" s="416"/>
      <c r="AE1248" s="416"/>
      <c r="AF1248" s="417"/>
      <c r="AG1248" s="415"/>
      <c r="AH1248" s="416"/>
      <c r="AI1248" s="416"/>
      <c r="AJ1248" s="416"/>
      <c r="AK1248" s="417"/>
      <c r="AL1248" s="415"/>
      <c r="AM1248" s="416"/>
      <c r="AN1248" s="416"/>
      <c r="AO1248" s="416"/>
      <c r="AP1248" s="417"/>
      <c r="AQ1248" s="415"/>
      <c r="AR1248" s="416"/>
      <c r="AS1248" s="416"/>
      <c r="AT1248" s="416"/>
      <c r="AU1248" s="417"/>
      <c r="AV1248" s="424">
        <f t="shared" si="104"/>
        <v>0</v>
      </c>
      <c r="AW1248" s="425"/>
      <c r="AX1248" s="425"/>
      <c r="AY1248" s="425"/>
      <c r="AZ1248" s="426"/>
      <c r="DC1248" s="222"/>
      <c r="DD1248" s="491">
        <f>ROUND(Setup!$AP$6*AB1248,0)</f>
        <v>0</v>
      </c>
      <c r="DE1248" s="492"/>
      <c r="DF1248" s="492"/>
      <c r="DG1248" s="492"/>
      <c r="DH1248" s="493"/>
      <c r="DI1248" s="491">
        <f>ROUND(Setup!$AP$6*AG1248,0)</f>
        <v>0</v>
      </c>
      <c r="DJ1248" s="492"/>
      <c r="DK1248" s="492"/>
      <c r="DL1248" s="492"/>
      <c r="DM1248" s="493"/>
      <c r="DN1248" s="491">
        <f>ROUND(Setup!$AP$6*AL1248,0)</f>
        <v>0</v>
      </c>
      <c r="DO1248" s="492"/>
      <c r="DP1248" s="492"/>
      <c r="DQ1248" s="492"/>
      <c r="DR1248" s="493"/>
      <c r="DS1248" s="491">
        <f>ROUND(Setup!$AP$6*AQ1248,0)</f>
        <v>0</v>
      </c>
      <c r="DT1248" s="492"/>
      <c r="DU1248" s="492"/>
      <c r="DV1248" s="492"/>
      <c r="DW1248" s="493"/>
      <c r="DX1248" s="490">
        <f t="shared" si="105"/>
        <v>0</v>
      </c>
      <c r="DY1248" s="314"/>
      <c r="DZ1248" s="314"/>
      <c r="EA1248" s="314"/>
      <c r="EB1248" s="326"/>
      <c r="EC1248" s="222"/>
    </row>
    <row r="1249" spans="2:133" ht="15" customHeight="1" x14ac:dyDescent="0.2">
      <c r="B1249" s="86" t="str">
        <f t="shared" si="103"/>
        <v/>
      </c>
      <c r="C1249" s="255"/>
      <c r="D1249" s="439"/>
      <c r="E1249" s="440"/>
      <c r="F1249" s="440"/>
      <c r="G1249" s="440"/>
      <c r="H1249" s="440"/>
      <c r="I1249" s="440"/>
      <c r="J1249" s="440"/>
      <c r="K1249" s="440"/>
      <c r="L1249" s="440"/>
      <c r="M1249" s="440"/>
      <c r="N1249" s="440"/>
      <c r="O1249" s="440"/>
      <c r="P1249" s="440"/>
      <c r="Q1249" s="441"/>
      <c r="R1249" s="442"/>
      <c r="S1249" s="443"/>
      <c r="T1249" s="443"/>
      <c r="U1249" s="443"/>
      <c r="V1249" s="443"/>
      <c r="W1249" s="443"/>
      <c r="X1249" s="443"/>
      <c r="Y1249" s="443"/>
      <c r="Z1249" s="443"/>
      <c r="AA1249" s="443"/>
      <c r="AB1249" s="415"/>
      <c r="AC1249" s="416"/>
      <c r="AD1249" s="416"/>
      <c r="AE1249" s="416"/>
      <c r="AF1249" s="417"/>
      <c r="AG1249" s="415"/>
      <c r="AH1249" s="416"/>
      <c r="AI1249" s="416"/>
      <c r="AJ1249" s="416"/>
      <c r="AK1249" s="417"/>
      <c r="AL1249" s="415"/>
      <c r="AM1249" s="416"/>
      <c r="AN1249" s="416"/>
      <c r="AO1249" s="416"/>
      <c r="AP1249" s="417"/>
      <c r="AQ1249" s="415"/>
      <c r="AR1249" s="416"/>
      <c r="AS1249" s="416"/>
      <c r="AT1249" s="416"/>
      <c r="AU1249" s="417"/>
      <c r="AV1249" s="424">
        <f t="shared" si="104"/>
        <v>0</v>
      </c>
      <c r="AW1249" s="425"/>
      <c r="AX1249" s="425"/>
      <c r="AY1249" s="425"/>
      <c r="AZ1249" s="426"/>
      <c r="DC1249" s="222"/>
      <c r="DD1249" s="491">
        <f>ROUND(Setup!$AP$6*AB1249,0)</f>
        <v>0</v>
      </c>
      <c r="DE1249" s="492"/>
      <c r="DF1249" s="492"/>
      <c r="DG1249" s="492"/>
      <c r="DH1249" s="493"/>
      <c r="DI1249" s="491">
        <f>ROUND(Setup!$AP$6*AG1249,0)</f>
        <v>0</v>
      </c>
      <c r="DJ1249" s="492"/>
      <c r="DK1249" s="492"/>
      <c r="DL1249" s="492"/>
      <c r="DM1249" s="493"/>
      <c r="DN1249" s="491">
        <f>ROUND(Setup!$AP$6*AL1249,0)</f>
        <v>0</v>
      </c>
      <c r="DO1249" s="492"/>
      <c r="DP1249" s="492"/>
      <c r="DQ1249" s="492"/>
      <c r="DR1249" s="493"/>
      <c r="DS1249" s="491">
        <f>ROUND(Setup!$AP$6*AQ1249,0)</f>
        <v>0</v>
      </c>
      <c r="DT1249" s="492"/>
      <c r="DU1249" s="492"/>
      <c r="DV1249" s="492"/>
      <c r="DW1249" s="493"/>
      <c r="DX1249" s="490">
        <f t="shared" si="105"/>
        <v>0</v>
      </c>
      <c r="DY1249" s="314"/>
      <c r="DZ1249" s="314"/>
      <c r="EA1249" s="314"/>
      <c r="EB1249" s="326"/>
      <c r="EC1249" s="222"/>
    </row>
    <row r="1250" spans="2:133" ht="15" customHeight="1" x14ac:dyDescent="0.2">
      <c r="B1250" s="86" t="str">
        <f t="shared" si="103"/>
        <v/>
      </c>
      <c r="C1250" s="255"/>
      <c r="D1250" s="439"/>
      <c r="E1250" s="440"/>
      <c r="F1250" s="440"/>
      <c r="G1250" s="440"/>
      <c r="H1250" s="440"/>
      <c r="I1250" s="440"/>
      <c r="J1250" s="440"/>
      <c r="K1250" s="440"/>
      <c r="L1250" s="440"/>
      <c r="M1250" s="440"/>
      <c r="N1250" s="440"/>
      <c r="O1250" s="440"/>
      <c r="P1250" s="440"/>
      <c r="Q1250" s="441"/>
      <c r="R1250" s="442"/>
      <c r="S1250" s="443"/>
      <c r="T1250" s="443"/>
      <c r="U1250" s="443"/>
      <c r="V1250" s="443"/>
      <c r="W1250" s="443"/>
      <c r="X1250" s="443"/>
      <c r="Y1250" s="443"/>
      <c r="Z1250" s="443"/>
      <c r="AA1250" s="443"/>
      <c r="AB1250" s="415"/>
      <c r="AC1250" s="416"/>
      <c r="AD1250" s="416"/>
      <c r="AE1250" s="416"/>
      <c r="AF1250" s="417"/>
      <c r="AG1250" s="415"/>
      <c r="AH1250" s="416"/>
      <c r="AI1250" s="416"/>
      <c r="AJ1250" s="416"/>
      <c r="AK1250" s="417"/>
      <c r="AL1250" s="415"/>
      <c r="AM1250" s="416"/>
      <c r="AN1250" s="416"/>
      <c r="AO1250" s="416"/>
      <c r="AP1250" s="417"/>
      <c r="AQ1250" s="415"/>
      <c r="AR1250" s="416"/>
      <c r="AS1250" s="416"/>
      <c r="AT1250" s="416"/>
      <c r="AU1250" s="417"/>
      <c r="AV1250" s="424">
        <f t="shared" si="104"/>
        <v>0</v>
      </c>
      <c r="AW1250" s="425"/>
      <c r="AX1250" s="425"/>
      <c r="AY1250" s="425"/>
      <c r="AZ1250" s="426"/>
      <c r="DC1250" s="222"/>
      <c r="DD1250" s="491">
        <f>ROUND(Setup!$AP$6*AB1250,0)</f>
        <v>0</v>
      </c>
      <c r="DE1250" s="492"/>
      <c r="DF1250" s="492"/>
      <c r="DG1250" s="492"/>
      <c r="DH1250" s="493"/>
      <c r="DI1250" s="491">
        <f>ROUND(Setup!$AP$6*AG1250,0)</f>
        <v>0</v>
      </c>
      <c r="DJ1250" s="492"/>
      <c r="DK1250" s="492"/>
      <c r="DL1250" s="492"/>
      <c r="DM1250" s="493"/>
      <c r="DN1250" s="491">
        <f>ROUND(Setup!$AP$6*AL1250,0)</f>
        <v>0</v>
      </c>
      <c r="DO1250" s="492"/>
      <c r="DP1250" s="492"/>
      <c r="DQ1250" s="492"/>
      <c r="DR1250" s="493"/>
      <c r="DS1250" s="491">
        <f>ROUND(Setup!$AP$6*AQ1250,0)</f>
        <v>0</v>
      </c>
      <c r="DT1250" s="492"/>
      <c r="DU1250" s="492"/>
      <c r="DV1250" s="492"/>
      <c r="DW1250" s="493"/>
      <c r="DX1250" s="490">
        <f t="shared" si="105"/>
        <v>0</v>
      </c>
      <c r="DY1250" s="314"/>
      <c r="DZ1250" s="314"/>
      <c r="EA1250" s="314"/>
      <c r="EB1250" s="326"/>
      <c r="EC1250" s="222"/>
    </row>
    <row r="1251" spans="2:133" ht="15" customHeight="1" x14ac:dyDescent="0.2">
      <c r="B1251" s="86" t="str">
        <f t="shared" si="103"/>
        <v/>
      </c>
      <c r="C1251" s="255"/>
      <c r="D1251" s="439"/>
      <c r="E1251" s="440"/>
      <c r="F1251" s="440"/>
      <c r="G1251" s="440"/>
      <c r="H1251" s="440"/>
      <c r="I1251" s="440"/>
      <c r="J1251" s="440"/>
      <c r="K1251" s="440"/>
      <c r="L1251" s="440"/>
      <c r="M1251" s="440"/>
      <c r="N1251" s="440"/>
      <c r="O1251" s="440"/>
      <c r="P1251" s="440"/>
      <c r="Q1251" s="441"/>
      <c r="R1251" s="442"/>
      <c r="S1251" s="443"/>
      <c r="T1251" s="443"/>
      <c r="U1251" s="443"/>
      <c r="V1251" s="443"/>
      <c r="W1251" s="443"/>
      <c r="X1251" s="443"/>
      <c r="Y1251" s="443"/>
      <c r="Z1251" s="443"/>
      <c r="AA1251" s="443"/>
      <c r="AB1251" s="415"/>
      <c r="AC1251" s="416"/>
      <c r="AD1251" s="416"/>
      <c r="AE1251" s="416"/>
      <c r="AF1251" s="417"/>
      <c r="AG1251" s="415"/>
      <c r="AH1251" s="416"/>
      <c r="AI1251" s="416"/>
      <c r="AJ1251" s="416"/>
      <c r="AK1251" s="417"/>
      <c r="AL1251" s="415"/>
      <c r="AM1251" s="416"/>
      <c r="AN1251" s="416"/>
      <c r="AO1251" s="416"/>
      <c r="AP1251" s="417"/>
      <c r="AQ1251" s="415"/>
      <c r="AR1251" s="416"/>
      <c r="AS1251" s="416"/>
      <c r="AT1251" s="416"/>
      <c r="AU1251" s="417"/>
      <c r="AV1251" s="424">
        <f t="shared" si="104"/>
        <v>0</v>
      </c>
      <c r="AW1251" s="425"/>
      <c r="AX1251" s="425"/>
      <c r="AY1251" s="425"/>
      <c r="AZ1251" s="426"/>
      <c r="DC1251" s="222"/>
      <c r="DD1251" s="491">
        <f>ROUND(Setup!$AP$6*AB1251,0)</f>
        <v>0</v>
      </c>
      <c r="DE1251" s="492"/>
      <c r="DF1251" s="492"/>
      <c r="DG1251" s="492"/>
      <c r="DH1251" s="493"/>
      <c r="DI1251" s="491">
        <f>ROUND(Setup!$AP$6*AG1251,0)</f>
        <v>0</v>
      </c>
      <c r="DJ1251" s="492"/>
      <c r="DK1251" s="492"/>
      <c r="DL1251" s="492"/>
      <c r="DM1251" s="493"/>
      <c r="DN1251" s="491">
        <f>ROUND(Setup!$AP$6*AL1251,0)</f>
        <v>0</v>
      </c>
      <c r="DO1251" s="492"/>
      <c r="DP1251" s="492"/>
      <c r="DQ1251" s="492"/>
      <c r="DR1251" s="493"/>
      <c r="DS1251" s="491">
        <f>ROUND(Setup!$AP$6*AQ1251,0)</f>
        <v>0</v>
      </c>
      <c r="DT1251" s="492"/>
      <c r="DU1251" s="492"/>
      <c r="DV1251" s="492"/>
      <c r="DW1251" s="493"/>
      <c r="DX1251" s="490">
        <f t="shared" si="105"/>
        <v>0</v>
      </c>
      <c r="DY1251" s="314"/>
      <c r="DZ1251" s="314"/>
      <c r="EA1251" s="314"/>
      <c r="EB1251" s="326"/>
      <c r="EC1251" s="222"/>
    </row>
    <row r="1252" spans="2:133" ht="15" customHeight="1" x14ac:dyDescent="0.2">
      <c r="B1252" s="86" t="str">
        <f t="shared" si="103"/>
        <v/>
      </c>
      <c r="C1252" s="255"/>
      <c r="D1252" s="439"/>
      <c r="E1252" s="440"/>
      <c r="F1252" s="440"/>
      <c r="G1252" s="440"/>
      <c r="H1252" s="440"/>
      <c r="I1252" s="440"/>
      <c r="J1252" s="440"/>
      <c r="K1252" s="440"/>
      <c r="L1252" s="440"/>
      <c r="M1252" s="440"/>
      <c r="N1252" s="440"/>
      <c r="O1252" s="440"/>
      <c r="P1252" s="440"/>
      <c r="Q1252" s="441"/>
      <c r="R1252" s="442"/>
      <c r="S1252" s="443"/>
      <c r="T1252" s="443"/>
      <c r="U1252" s="443"/>
      <c r="V1252" s="443"/>
      <c r="W1252" s="443"/>
      <c r="X1252" s="443"/>
      <c r="Y1252" s="443"/>
      <c r="Z1252" s="443"/>
      <c r="AA1252" s="443"/>
      <c r="AB1252" s="415"/>
      <c r="AC1252" s="416"/>
      <c r="AD1252" s="416"/>
      <c r="AE1252" s="416"/>
      <c r="AF1252" s="417"/>
      <c r="AG1252" s="415"/>
      <c r="AH1252" s="416"/>
      <c r="AI1252" s="416"/>
      <c r="AJ1252" s="416"/>
      <c r="AK1252" s="417"/>
      <c r="AL1252" s="415"/>
      <c r="AM1252" s="416"/>
      <c r="AN1252" s="416"/>
      <c r="AO1252" s="416"/>
      <c r="AP1252" s="417"/>
      <c r="AQ1252" s="415"/>
      <c r="AR1252" s="416"/>
      <c r="AS1252" s="416"/>
      <c r="AT1252" s="416"/>
      <c r="AU1252" s="417"/>
      <c r="AV1252" s="424">
        <f t="shared" si="104"/>
        <v>0</v>
      </c>
      <c r="AW1252" s="425"/>
      <c r="AX1252" s="425"/>
      <c r="AY1252" s="425"/>
      <c r="AZ1252" s="426"/>
      <c r="DC1252" s="222"/>
      <c r="DD1252" s="491">
        <f>ROUND(Setup!$AP$6*AB1252,0)</f>
        <v>0</v>
      </c>
      <c r="DE1252" s="492"/>
      <c r="DF1252" s="492"/>
      <c r="DG1252" s="492"/>
      <c r="DH1252" s="493"/>
      <c r="DI1252" s="491">
        <f>ROUND(Setup!$AP$6*AG1252,0)</f>
        <v>0</v>
      </c>
      <c r="DJ1252" s="492"/>
      <c r="DK1252" s="492"/>
      <c r="DL1252" s="492"/>
      <c r="DM1252" s="493"/>
      <c r="DN1252" s="491">
        <f>ROUND(Setup!$AP$6*AL1252,0)</f>
        <v>0</v>
      </c>
      <c r="DO1252" s="492"/>
      <c r="DP1252" s="492"/>
      <c r="DQ1252" s="492"/>
      <c r="DR1252" s="493"/>
      <c r="DS1252" s="491">
        <f>ROUND(Setup!$AP$6*AQ1252,0)</f>
        <v>0</v>
      </c>
      <c r="DT1252" s="492"/>
      <c r="DU1252" s="492"/>
      <c r="DV1252" s="492"/>
      <c r="DW1252" s="493"/>
      <c r="DX1252" s="490">
        <f t="shared" si="105"/>
        <v>0</v>
      </c>
      <c r="DY1252" s="314"/>
      <c r="DZ1252" s="314"/>
      <c r="EA1252" s="314"/>
      <c r="EB1252" s="326"/>
      <c r="EC1252" s="222"/>
    </row>
    <row r="1253" spans="2:133" ht="15" customHeight="1" x14ac:dyDescent="0.2">
      <c r="B1253" s="86" t="str">
        <f t="shared" ref="B1253:B1310" si="106">IF(C1253="","",VLOOKUP(C1253,$CP$11:$CQ$152,2,FALSE))</f>
        <v/>
      </c>
      <c r="C1253" s="255"/>
      <c r="D1253" s="439"/>
      <c r="E1253" s="440"/>
      <c r="F1253" s="440"/>
      <c r="G1253" s="440"/>
      <c r="H1253" s="440"/>
      <c r="I1253" s="440"/>
      <c r="J1253" s="440"/>
      <c r="K1253" s="440"/>
      <c r="L1253" s="440"/>
      <c r="M1253" s="440"/>
      <c r="N1253" s="440"/>
      <c r="O1253" s="440"/>
      <c r="P1253" s="440"/>
      <c r="Q1253" s="441"/>
      <c r="R1253" s="442"/>
      <c r="S1253" s="443"/>
      <c r="T1253" s="443"/>
      <c r="U1253" s="443"/>
      <c r="V1253" s="443"/>
      <c r="W1253" s="443"/>
      <c r="X1253" s="443"/>
      <c r="Y1253" s="443"/>
      <c r="Z1253" s="443"/>
      <c r="AA1253" s="443"/>
      <c r="AB1253" s="415"/>
      <c r="AC1253" s="416"/>
      <c r="AD1253" s="416"/>
      <c r="AE1253" s="416"/>
      <c r="AF1253" s="417"/>
      <c r="AG1253" s="415"/>
      <c r="AH1253" s="416"/>
      <c r="AI1253" s="416"/>
      <c r="AJ1253" s="416"/>
      <c r="AK1253" s="417"/>
      <c r="AL1253" s="415"/>
      <c r="AM1253" s="416"/>
      <c r="AN1253" s="416"/>
      <c r="AO1253" s="416"/>
      <c r="AP1253" s="417"/>
      <c r="AQ1253" s="415"/>
      <c r="AR1253" s="416"/>
      <c r="AS1253" s="416"/>
      <c r="AT1253" s="416"/>
      <c r="AU1253" s="417"/>
      <c r="AV1253" s="424">
        <f t="shared" ref="AV1253:AV1284" si="107">ROUND((SUM(AB1253:AU1253)),0)</f>
        <v>0</v>
      </c>
      <c r="AW1253" s="425"/>
      <c r="AX1253" s="425"/>
      <c r="AY1253" s="425"/>
      <c r="AZ1253" s="426"/>
      <c r="DC1253" s="222"/>
      <c r="DD1253" s="491">
        <f>ROUND(Setup!$AP$6*AB1253,0)</f>
        <v>0</v>
      </c>
      <c r="DE1253" s="492"/>
      <c r="DF1253" s="492"/>
      <c r="DG1253" s="492"/>
      <c r="DH1253" s="493"/>
      <c r="DI1253" s="491">
        <f>ROUND(Setup!$AP$6*AG1253,0)</f>
        <v>0</v>
      </c>
      <c r="DJ1253" s="492"/>
      <c r="DK1253" s="492"/>
      <c r="DL1253" s="492"/>
      <c r="DM1253" s="493"/>
      <c r="DN1253" s="491">
        <f>ROUND(Setup!$AP$6*AL1253,0)</f>
        <v>0</v>
      </c>
      <c r="DO1253" s="492"/>
      <c r="DP1253" s="492"/>
      <c r="DQ1253" s="492"/>
      <c r="DR1253" s="493"/>
      <c r="DS1253" s="491">
        <f>ROUND(Setup!$AP$6*AQ1253,0)</f>
        <v>0</v>
      </c>
      <c r="DT1253" s="492"/>
      <c r="DU1253" s="492"/>
      <c r="DV1253" s="492"/>
      <c r="DW1253" s="493"/>
      <c r="DX1253" s="490">
        <f t="shared" ref="DX1253:DX1284" si="108">ROUND((SUM(DD1253:DW1253)),0)</f>
        <v>0</v>
      </c>
      <c r="DY1253" s="314"/>
      <c r="DZ1253" s="314"/>
      <c r="EA1253" s="314"/>
      <c r="EB1253" s="326"/>
      <c r="EC1253" s="222"/>
    </row>
    <row r="1254" spans="2:133" ht="15" customHeight="1" x14ac:dyDescent="0.2">
      <c r="B1254" s="86" t="str">
        <f t="shared" si="106"/>
        <v/>
      </c>
      <c r="C1254" s="255"/>
      <c r="D1254" s="439"/>
      <c r="E1254" s="440"/>
      <c r="F1254" s="440"/>
      <c r="G1254" s="440"/>
      <c r="H1254" s="440"/>
      <c r="I1254" s="440"/>
      <c r="J1254" s="440"/>
      <c r="K1254" s="440"/>
      <c r="L1254" s="440"/>
      <c r="M1254" s="440"/>
      <c r="N1254" s="440"/>
      <c r="O1254" s="440"/>
      <c r="P1254" s="440"/>
      <c r="Q1254" s="441"/>
      <c r="R1254" s="442"/>
      <c r="S1254" s="443"/>
      <c r="T1254" s="443"/>
      <c r="U1254" s="443"/>
      <c r="V1254" s="443"/>
      <c r="W1254" s="443"/>
      <c r="X1254" s="443"/>
      <c r="Y1254" s="443"/>
      <c r="Z1254" s="443"/>
      <c r="AA1254" s="443"/>
      <c r="AB1254" s="415"/>
      <c r="AC1254" s="416"/>
      <c r="AD1254" s="416"/>
      <c r="AE1254" s="416"/>
      <c r="AF1254" s="417"/>
      <c r="AG1254" s="415"/>
      <c r="AH1254" s="416"/>
      <c r="AI1254" s="416"/>
      <c r="AJ1254" s="416"/>
      <c r="AK1254" s="417"/>
      <c r="AL1254" s="415"/>
      <c r="AM1254" s="416"/>
      <c r="AN1254" s="416"/>
      <c r="AO1254" s="416"/>
      <c r="AP1254" s="417"/>
      <c r="AQ1254" s="415"/>
      <c r="AR1254" s="416"/>
      <c r="AS1254" s="416"/>
      <c r="AT1254" s="416"/>
      <c r="AU1254" s="417"/>
      <c r="AV1254" s="424">
        <f t="shared" si="107"/>
        <v>0</v>
      </c>
      <c r="AW1254" s="425"/>
      <c r="AX1254" s="425"/>
      <c r="AY1254" s="425"/>
      <c r="AZ1254" s="426"/>
      <c r="DC1254" s="222"/>
      <c r="DD1254" s="491">
        <f>ROUND(Setup!$AP$6*AB1254,0)</f>
        <v>0</v>
      </c>
      <c r="DE1254" s="492"/>
      <c r="DF1254" s="492"/>
      <c r="DG1254" s="492"/>
      <c r="DH1254" s="493"/>
      <c r="DI1254" s="491">
        <f>ROUND(Setup!$AP$6*AG1254,0)</f>
        <v>0</v>
      </c>
      <c r="DJ1254" s="492"/>
      <c r="DK1254" s="492"/>
      <c r="DL1254" s="492"/>
      <c r="DM1254" s="493"/>
      <c r="DN1254" s="491">
        <f>ROUND(Setup!$AP$6*AL1254,0)</f>
        <v>0</v>
      </c>
      <c r="DO1254" s="492"/>
      <c r="DP1254" s="492"/>
      <c r="DQ1254" s="492"/>
      <c r="DR1254" s="493"/>
      <c r="DS1254" s="491">
        <f>ROUND(Setup!$AP$6*AQ1254,0)</f>
        <v>0</v>
      </c>
      <c r="DT1254" s="492"/>
      <c r="DU1254" s="492"/>
      <c r="DV1254" s="492"/>
      <c r="DW1254" s="493"/>
      <c r="DX1254" s="490">
        <f t="shared" si="108"/>
        <v>0</v>
      </c>
      <c r="DY1254" s="314"/>
      <c r="DZ1254" s="314"/>
      <c r="EA1254" s="314"/>
      <c r="EB1254" s="326"/>
      <c r="EC1254" s="222"/>
    </row>
    <row r="1255" spans="2:133" ht="15" customHeight="1" x14ac:dyDescent="0.2">
      <c r="B1255" s="86" t="str">
        <f t="shared" si="106"/>
        <v/>
      </c>
      <c r="C1255" s="255"/>
      <c r="D1255" s="439"/>
      <c r="E1255" s="440"/>
      <c r="F1255" s="440"/>
      <c r="G1255" s="440"/>
      <c r="H1255" s="440"/>
      <c r="I1255" s="440"/>
      <c r="J1255" s="440"/>
      <c r="K1255" s="440"/>
      <c r="L1255" s="440"/>
      <c r="M1255" s="440"/>
      <c r="N1255" s="440"/>
      <c r="O1255" s="440"/>
      <c r="P1255" s="440"/>
      <c r="Q1255" s="441"/>
      <c r="R1255" s="442"/>
      <c r="S1255" s="443"/>
      <c r="T1255" s="443"/>
      <c r="U1255" s="443"/>
      <c r="V1255" s="443"/>
      <c r="W1255" s="443"/>
      <c r="X1255" s="443"/>
      <c r="Y1255" s="443"/>
      <c r="Z1255" s="443"/>
      <c r="AA1255" s="443"/>
      <c r="AB1255" s="415"/>
      <c r="AC1255" s="416"/>
      <c r="AD1255" s="416"/>
      <c r="AE1255" s="416"/>
      <c r="AF1255" s="417"/>
      <c r="AG1255" s="415"/>
      <c r="AH1255" s="416"/>
      <c r="AI1255" s="416"/>
      <c r="AJ1255" s="416"/>
      <c r="AK1255" s="417"/>
      <c r="AL1255" s="415"/>
      <c r="AM1255" s="416"/>
      <c r="AN1255" s="416"/>
      <c r="AO1255" s="416"/>
      <c r="AP1255" s="417"/>
      <c r="AQ1255" s="415"/>
      <c r="AR1255" s="416"/>
      <c r="AS1255" s="416"/>
      <c r="AT1255" s="416"/>
      <c r="AU1255" s="417"/>
      <c r="AV1255" s="424">
        <f t="shared" si="107"/>
        <v>0</v>
      </c>
      <c r="AW1255" s="425"/>
      <c r="AX1255" s="425"/>
      <c r="AY1255" s="425"/>
      <c r="AZ1255" s="426"/>
      <c r="DC1255" s="222"/>
      <c r="DD1255" s="491">
        <f>ROUND(Setup!$AP$6*AB1255,0)</f>
        <v>0</v>
      </c>
      <c r="DE1255" s="492"/>
      <c r="DF1255" s="492"/>
      <c r="DG1255" s="492"/>
      <c r="DH1255" s="493"/>
      <c r="DI1255" s="491">
        <f>ROUND(Setup!$AP$6*AG1255,0)</f>
        <v>0</v>
      </c>
      <c r="DJ1255" s="492"/>
      <c r="DK1255" s="492"/>
      <c r="DL1255" s="492"/>
      <c r="DM1255" s="493"/>
      <c r="DN1255" s="491">
        <f>ROUND(Setup!$AP$6*AL1255,0)</f>
        <v>0</v>
      </c>
      <c r="DO1255" s="492"/>
      <c r="DP1255" s="492"/>
      <c r="DQ1255" s="492"/>
      <c r="DR1255" s="493"/>
      <c r="DS1255" s="491">
        <f>ROUND(Setup!$AP$6*AQ1255,0)</f>
        <v>0</v>
      </c>
      <c r="DT1255" s="492"/>
      <c r="DU1255" s="492"/>
      <c r="DV1255" s="492"/>
      <c r="DW1255" s="493"/>
      <c r="DX1255" s="490">
        <f t="shared" si="108"/>
        <v>0</v>
      </c>
      <c r="DY1255" s="314"/>
      <c r="DZ1255" s="314"/>
      <c r="EA1255" s="314"/>
      <c r="EB1255" s="326"/>
      <c r="EC1255" s="222"/>
    </row>
    <row r="1256" spans="2:133" ht="15" customHeight="1" x14ac:dyDescent="0.2">
      <c r="B1256" s="86" t="str">
        <f t="shared" si="106"/>
        <v/>
      </c>
      <c r="C1256" s="255"/>
      <c r="D1256" s="439"/>
      <c r="E1256" s="440"/>
      <c r="F1256" s="440"/>
      <c r="G1256" s="440"/>
      <c r="H1256" s="440"/>
      <c r="I1256" s="440"/>
      <c r="J1256" s="440"/>
      <c r="K1256" s="440"/>
      <c r="L1256" s="440"/>
      <c r="M1256" s="440"/>
      <c r="N1256" s="440"/>
      <c r="O1256" s="440"/>
      <c r="P1256" s="440"/>
      <c r="Q1256" s="441"/>
      <c r="R1256" s="442"/>
      <c r="S1256" s="443"/>
      <c r="T1256" s="443"/>
      <c r="U1256" s="443"/>
      <c r="V1256" s="443"/>
      <c r="W1256" s="443"/>
      <c r="X1256" s="443"/>
      <c r="Y1256" s="443"/>
      <c r="Z1256" s="443"/>
      <c r="AA1256" s="443"/>
      <c r="AB1256" s="415"/>
      <c r="AC1256" s="416"/>
      <c r="AD1256" s="416"/>
      <c r="AE1256" s="416"/>
      <c r="AF1256" s="417"/>
      <c r="AG1256" s="415"/>
      <c r="AH1256" s="416"/>
      <c r="AI1256" s="416"/>
      <c r="AJ1256" s="416"/>
      <c r="AK1256" s="417"/>
      <c r="AL1256" s="415"/>
      <c r="AM1256" s="416"/>
      <c r="AN1256" s="416"/>
      <c r="AO1256" s="416"/>
      <c r="AP1256" s="417"/>
      <c r="AQ1256" s="415"/>
      <c r="AR1256" s="416"/>
      <c r="AS1256" s="416"/>
      <c r="AT1256" s="416"/>
      <c r="AU1256" s="417"/>
      <c r="AV1256" s="424">
        <f t="shared" si="107"/>
        <v>0</v>
      </c>
      <c r="AW1256" s="425"/>
      <c r="AX1256" s="425"/>
      <c r="AY1256" s="425"/>
      <c r="AZ1256" s="426"/>
      <c r="DC1256" s="222"/>
      <c r="DD1256" s="491">
        <f>ROUND(Setup!$AP$6*AB1256,0)</f>
        <v>0</v>
      </c>
      <c r="DE1256" s="492"/>
      <c r="DF1256" s="492"/>
      <c r="DG1256" s="492"/>
      <c r="DH1256" s="493"/>
      <c r="DI1256" s="491">
        <f>ROUND(Setup!$AP$6*AG1256,0)</f>
        <v>0</v>
      </c>
      <c r="DJ1256" s="492"/>
      <c r="DK1256" s="492"/>
      <c r="DL1256" s="492"/>
      <c r="DM1256" s="493"/>
      <c r="DN1256" s="491">
        <f>ROUND(Setup!$AP$6*AL1256,0)</f>
        <v>0</v>
      </c>
      <c r="DO1256" s="492"/>
      <c r="DP1256" s="492"/>
      <c r="DQ1256" s="492"/>
      <c r="DR1256" s="493"/>
      <c r="DS1256" s="491">
        <f>ROUND(Setup!$AP$6*AQ1256,0)</f>
        <v>0</v>
      </c>
      <c r="DT1256" s="492"/>
      <c r="DU1256" s="492"/>
      <c r="DV1256" s="492"/>
      <c r="DW1256" s="493"/>
      <c r="DX1256" s="490">
        <f t="shared" si="108"/>
        <v>0</v>
      </c>
      <c r="DY1256" s="314"/>
      <c r="DZ1256" s="314"/>
      <c r="EA1256" s="314"/>
      <c r="EB1256" s="326"/>
      <c r="EC1256" s="222"/>
    </row>
    <row r="1257" spans="2:133" ht="15" customHeight="1" x14ac:dyDescent="0.2">
      <c r="B1257" s="86" t="str">
        <f t="shared" si="106"/>
        <v/>
      </c>
      <c r="C1257" s="255"/>
      <c r="D1257" s="439"/>
      <c r="E1257" s="440"/>
      <c r="F1257" s="440"/>
      <c r="G1257" s="440"/>
      <c r="H1257" s="440"/>
      <c r="I1257" s="440"/>
      <c r="J1257" s="440"/>
      <c r="K1257" s="440"/>
      <c r="L1257" s="440"/>
      <c r="M1257" s="440"/>
      <c r="N1257" s="440"/>
      <c r="O1257" s="440"/>
      <c r="P1257" s="440"/>
      <c r="Q1257" s="441"/>
      <c r="R1257" s="442"/>
      <c r="S1257" s="443"/>
      <c r="T1257" s="443"/>
      <c r="U1257" s="443"/>
      <c r="V1257" s="443"/>
      <c r="W1257" s="443"/>
      <c r="X1257" s="443"/>
      <c r="Y1257" s="443"/>
      <c r="Z1257" s="443"/>
      <c r="AA1257" s="443"/>
      <c r="AB1257" s="415"/>
      <c r="AC1257" s="416"/>
      <c r="AD1257" s="416"/>
      <c r="AE1257" s="416"/>
      <c r="AF1257" s="417"/>
      <c r="AG1257" s="415"/>
      <c r="AH1257" s="416"/>
      <c r="AI1257" s="416"/>
      <c r="AJ1257" s="416"/>
      <c r="AK1257" s="417"/>
      <c r="AL1257" s="415"/>
      <c r="AM1257" s="416"/>
      <c r="AN1257" s="416"/>
      <c r="AO1257" s="416"/>
      <c r="AP1257" s="417"/>
      <c r="AQ1257" s="415"/>
      <c r="AR1257" s="416"/>
      <c r="AS1257" s="416"/>
      <c r="AT1257" s="416"/>
      <c r="AU1257" s="417"/>
      <c r="AV1257" s="424">
        <f t="shared" si="107"/>
        <v>0</v>
      </c>
      <c r="AW1257" s="425"/>
      <c r="AX1257" s="425"/>
      <c r="AY1257" s="425"/>
      <c r="AZ1257" s="426"/>
      <c r="DC1257" s="222"/>
      <c r="DD1257" s="491">
        <f>ROUND(Setup!$AP$6*AB1257,0)</f>
        <v>0</v>
      </c>
      <c r="DE1257" s="492"/>
      <c r="DF1257" s="492"/>
      <c r="DG1257" s="492"/>
      <c r="DH1257" s="493"/>
      <c r="DI1257" s="491">
        <f>ROUND(Setup!$AP$6*AG1257,0)</f>
        <v>0</v>
      </c>
      <c r="DJ1257" s="492"/>
      <c r="DK1257" s="492"/>
      <c r="DL1257" s="492"/>
      <c r="DM1257" s="493"/>
      <c r="DN1257" s="491">
        <f>ROUND(Setup!$AP$6*AL1257,0)</f>
        <v>0</v>
      </c>
      <c r="DO1257" s="492"/>
      <c r="DP1257" s="492"/>
      <c r="DQ1257" s="492"/>
      <c r="DR1257" s="493"/>
      <c r="DS1257" s="491">
        <f>ROUND(Setup!$AP$6*AQ1257,0)</f>
        <v>0</v>
      </c>
      <c r="DT1257" s="492"/>
      <c r="DU1257" s="492"/>
      <c r="DV1257" s="492"/>
      <c r="DW1257" s="493"/>
      <c r="DX1257" s="490">
        <f t="shared" si="108"/>
        <v>0</v>
      </c>
      <c r="DY1257" s="314"/>
      <c r="DZ1257" s="314"/>
      <c r="EA1257" s="314"/>
      <c r="EB1257" s="326"/>
      <c r="EC1257" s="222"/>
    </row>
    <row r="1258" spans="2:133" ht="15" customHeight="1" x14ac:dyDescent="0.2">
      <c r="B1258" s="86" t="str">
        <f t="shared" si="106"/>
        <v/>
      </c>
      <c r="C1258" s="255"/>
      <c r="D1258" s="439"/>
      <c r="E1258" s="440"/>
      <c r="F1258" s="440"/>
      <c r="G1258" s="440"/>
      <c r="H1258" s="440"/>
      <c r="I1258" s="440"/>
      <c r="J1258" s="440"/>
      <c r="K1258" s="440"/>
      <c r="L1258" s="440"/>
      <c r="M1258" s="440"/>
      <c r="N1258" s="440"/>
      <c r="O1258" s="440"/>
      <c r="P1258" s="440"/>
      <c r="Q1258" s="441"/>
      <c r="R1258" s="442"/>
      <c r="S1258" s="443"/>
      <c r="T1258" s="443"/>
      <c r="U1258" s="443"/>
      <c r="V1258" s="443"/>
      <c r="W1258" s="443"/>
      <c r="X1258" s="443"/>
      <c r="Y1258" s="443"/>
      <c r="Z1258" s="443"/>
      <c r="AA1258" s="443"/>
      <c r="AB1258" s="415"/>
      <c r="AC1258" s="416"/>
      <c r="AD1258" s="416"/>
      <c r="AE1258" s="416"/>
      <c r="AF1258" s="417"/>
      <c r="AG1258" s="415"/>
      <c r="AH1258" s="416"/>
      <c r="AI1258" s="416"/>
      <c r="AJ1258" s="416"/>
      <c r="AK1258" s="417"/>
      <c r="AL1258" s="415"/>
      <c r="AM1258" s="416"/>
      <c r="AN1258" s="416"/>
      <c r="AO1258" s="416"/>
      <c r="AP1258" s="417"/>
      <c r="AQ1258" s="415"/>
      <c r="AR1258" s="416"/>
      <c r="AS1258" s="416"/>
      <c r="AT1258" s="416"/>
      <c r="AU1258" s="417"/>
      <c r="AV1258" s="424">
        <f t="shared" si="107"/>
        <v>0</v>
      </c>
      <c r="AW1258" s="425"/>
      <c r="AX1258" s="425"/>
      <c r="AY1258" s="425"/>
      <c r="AZ1258" s="426"/>
      <c r="DC1258" s="222"/>
      <c r="DD1258" s="491">
        <f>ROUND(Setup!$AP$6*AB1258,0)</f>
        <v>0</v>
      </c>
      <c r="DE1258" s="492"/>
      <c r="DF1258" s="492"/>
      <c r="DG1258" s="492"/>
      <c r="DH1258" s="493"/>
      <c r="DI1258" s="491">
        <f>ROUND(Setup!$AP$6*AG1258,0)</f>
        <v>0</v>
      </c>
      <c r="DJ1258" s="492"/>
      <c r="DK1258" s="492"/>
      <c r="DL1258" s="492"/>
      <c r="DM1258" s="493"/>
      <c r="DN1258" s="491">
        <f>ROUND(Setup!$AP$6*AL1258,0)</f>
        <v>0</v>
      </c>
      <c r="DO1258" s="492"/>
      <c r="DP1258" s="492"/>
      <c r="DQ1258" s="492"/>
      <c r="DR1258" s="493"/>
      <c r="DS1258" s="491">
        <f>ROUND(Setup!$AP$6*AQ1258,0)</f>
        <v>0</v>
      </c>
      <c r="DT1258" s="492"/>
      <c r="DU1258" s="492"/>
      <c r="DV1258" s="492"/>
      <c r="DW1258" s="493"/>
      <c r="DX1258" s="490">
        <f t="shared" si="108"/>
        <v>0</v>
      </c>
      <c r="DY1258" s="314"/>
      <c r="DZ1258" s="314"/>
      <c r="EA1258" s="314"/>
      <c r="EB1258" s="326"/>
      <c r="EC1258" s="222"/>
    </row>
    <row r="1259" spans="2:133" ht="15" customHeight="1" x14ac:dyDescent="0.2">
      <c r="B1259" s="86" t="str">
        <f t="shared" si="106"/>
        <v/>
      </c>
      <c r="C1259" s="255"/>
      <c r="D1259" s="439"/>
      <c r="E1259" s="440"/>
      <c r="F1259" s="440"/>
      <c r="G1259" s="440"/>
      <c r="H1259" s="440"/>
      <c r="I1259" s="440"/>
      <c r="J1259" s="440"/>
      <c r="K1259" s="440"/>
      <c r="L1259" s="440"/>
      <c r="M1259" s="440"/>
      <c r="N1259" s="440"/>
      <c r="O1259" s="440"/>
      <c r="P1259" s="440"/>
      <c r="Q1259" s="441"/>
      <c r="R1259" s="442"/>
      <c r="S1259" s="443"/>
      <c r="T1259" s="443"/>
      <c r="U1259" s="443"/>
      <c r="V1259" s="443"/>
      <c r="W1259" s="443"/>
      <c r="X1259" s="443"/>
      <c r="Y1259" s="443"/>
      <c r="Z1259" s="443"/>
      <c r="AA1259" s="443"/>
      <c r="AB1259" s="415"/>
      <c r="AC1259" s="416"/>
      <c r="AD1259" s="416"/>
      <c r="AE1259" s="416"/>
      <c r="AF1259" s="417"/>
      <c r="AG1259" s="415"/>
      <c r="AH1259" s="416"/>
      <c r="AI1259" s="416"/>
      <c r="AJ1259" s="416"/>
      <c r="AK1259" s="417"/>
      <c r="AL1259" s="415"/>
      <c r="AM1259" s="416"/>
      <c r="AN1259" s="416"/>
      <c r="AO1259" s="416"/>
      <c r="AP1259" s="417"/>
      <c r="AQ1259" s="415"/>
      <c r="AR1259" s="416"/>
      <c r="AS1259" s="416"/>
      <c r="AT1259" s="416"/>
      <c r="AU1259" s="417"/>
      <c r="AV1259" s="424">
        <f t="shared" si="107"/>
        <v>0</v>
      </c>
      <c r="AW1259" s="425"/>
      <c r="AX1259" s="425"/>
      <c r="AY1259" s="425"/>
      <c r="AZ1259" s="426"/>
      <c r="DC1259" s="222"/>
      <c r="DD1259" s="491">
        <f>ROUND(Setup!$AP$6*AB1259,0)</f>
        <v>0</v>
      </c>
      <c r="DE1259" s="492"/>
      <c r="DF1259" s="492"/>
      <c r="DG1259" s="492"/>
      <c r="DH1259" s="493"/>
      <c r="DI1259" s="491">
        <f>ROUND(Setup!$AP$6*AG1259,0)</f>
        <v>0</v>
      </c>
      <c r="DJ1259" s="492"/>
      <c r="DK1259" s="492"/>
      <c r="DL1259" s="492"/>
      <c r="DM1259" s="493"/>
      <c r="DN1259" s="491">
        <f>ROUND(Setup!$AP$6*AL1259,0)</f>
        <v>0</v>
      </c>
      <c r="DO1259" s="492"/>
      <c r="DP1259" s="492"/>
      <c r="DQ1259" s="492"/>
      <c r="DR1259" s="493"/>
      <c r="DS1259" s="491">
        <f>ROUND(Setup!$AP$6*AQ1259,0)</f>
        <v>0</v>
      </c>
      <c r="DT1259" s="492"/>
      <c r="DU1259" s="492"/>
      <c r="DV1259" s="492"/>
      <c r="DW1259" s="493"/>
      <c r="DX1259" s="490">
        <f t="shared" si="108"/>
        <v>0</v>
      </c>
      <c r="DY1259" s="314"/>
      <c r="DZ1259" s="314"/>
      <c r="EA1259" s="314"/>
      <c r="EB1259" s="326"/>
      <c r="EC1259" s="222"/>
    </row>
    <row r="1260" spans="2:133" ht="15" customHeight="1" x14ac:dyDescent="0.2">
      <c r="B1260" s="86" t="str">
        <f t="shared" si="106"/>
        <v/>
      </c>
      <c r="C1260" s="255"/>
      <c r="D1260" s="439"/>
      <c r="E1260" s="440"/>
      <c r="F1260" s="440"/>
      <c r="G1260" s="440"/>
      <c r="H1260" s="440"/>
      <c r="I1260" s="440"/>
      <c r="J1260" s="440"/>
      <c r="K1260" s="440"/>
      <c r="L1260" s="440"/>
      <c r="M1260" s="440"/>
      <c r="N1260" s="440"/>
      <c r="O1260" s="440"/>
      <c r="P1260" s="440"/>
      <c r="Q1260" s="441"/>
      <c r="R1260" s="442"/>
      <c r="S1260" s="443"/>
      <c r="T1260" s="443"/>
      <c r="U1260" s="443"/>
      <c r="V1260" s="443"/>
      <c r="W1260" s="443"/>
      <c r="X1260" s="443"/>
      <c r="Y1260" s="443"/>
      <c r="Z1260" s="443"/>
      <c r="AA1260" s="443"/>
      <c r="AB1260" s="415"/>
      <c r="AC1260" s="416"/>
      <c r="AD1260" s="416"/>
      <c r="AE1260" s="416"/>
      <c r="AF1260" s="417"/>
      <c r="AG1260" s="415"/>
      <c r="AH1260" s="416"/>
      <c r="AI1260" s="416"/>
      <c r="AJ1260" s="416"/>
      <c r="AK1260" s="417"/>
      <c r="AL1260" s="415"/>
      <c r="AM1260" s="416"/>
      <c r="AN1260" s="416"/>
      <c r="AO1260" s="416"/>
      <c r="AP1260" s="417"/>
      <c r="AQ1260" s="415"/>
      <c r="AR1260" s="416"/>
      <c r="AS1260" s="416"/>
      <c r="AT1260" s="416"/>
      <c r="AU1260" s="417"/>
      <c r="AV1260" s="424">
        <f t="shared" si="107"/>
        <v>0</v>
      </c>
      <c r="AW1260" s="425"/>
      <c r="AX1260" s="425"/>
      <c r="AY1260" s="425"/>
      <c r="AZ1260" s="426"/>
      <c r="DC1260" s="222"/>
      <c r="DD1260" s="491">
        <f>ROUND(Setup!$AP$6*AB1260,0)</f>
        <v>0</v>
      </c>
      <c r="DE1260" s="492"/>
      <c r="DF1260" s="492"/>
      <c r="DG1260" s="492"/>
      <c r="DH1260" s="493"/>
      <c r="DI1260" s="491">
        <f>ROUND(Setup!$AP$6*AG1260,0)</f>
        <v>0</v>
      </c>
      <c r="DJ1260" s="492"/>
      <c r="DK1260" s="492"/>
      <c r="DL1260" s="492"/>
      <c r="DM1260" s="493"/>
      <c r="DN1260" s="491">
        <f>ROUND(Setup!$AP$6*AL1260,0)</f>
        <v>0</v>
      </c>
      <c r="DO1260" s="492"/>
      <c r="DP1260" s="492"/>
      <c r="DQ1260" s="492"/>
      <c r="DR1260" s="493"/>
      <c r="DS1260" s="491">
        <f>ROUND(Setup!$AP$6*AQ1260,0)</f>
        <v>0</v>
      </c>
      <c r="DT1260" s="492"/>
      <c r="DU1260" s="492"/>
      <c r="DV1260" s="492"/>
      <c r="DW1260" s="493"/>
      <c r="DX1260" s="490">
        <f t="shared" si="108"/>
        <v>0</v>
      </c>
      <c r="DY1260" s="314"/>
      <c r="DZ1260" s="314"/>
      <c r="EA1260" s="314"/>
      <c r="EB1260" s="326"/>
      <c r="EC1260" s="222"/>
    </row>
    <row r="1261" spans="2:133" ht="15" customHeight="1" x14ac:dyDescent="0.2">
      <c r="B1261" s="86" t="str">
        <f t="shared" si="106"/>
        <v/>
      </c>
      <c r="C1261" s="255"/>
      <c r="D1261" s="439"/>
      <c r="E1261" s="440"/>
      <c r="F1261" s="440"/>
      <c r="G1261" s="440"/>
      <c r="H1261" s="440"/>
      <c r="I1261" s="440"/>
      <c r="J1261" s="440"/>
      <c r="K1261" s="440"/>
      <c r="L1261" s="440"/>
      <c r="M1261" s="440"/>
      <c r="N1261" s="440"/>
      <c r="O1261" s="440"/>
      <c r="P1261" s="440"/>
      <c r="Q1261" s="441"/>
      <c r="R1261" s="442"/>
      <c r="S1261" s="443"/>
      <c r="T1261" s="443"/>
      <c r="U1261" s="443"/>
      <c r="V1261" s="443"/>
      <c r="W1261" s="443"/>
      <c r="X1261" s="443"/>
      <c r="Y1261" s="443"/>
      <c r="Z1261" s="443"/>
      <c r="AA1261" s="443"/>
      <c r="AB1261" s="415"/>
      <c r="AC1261" s="416"/>
      <c r="AD1261" s="416"/>
      <c r="AE1261" s="416"/>
      <c r="AF1261" s="417"/>
      <c r="AG1261" s="415"/>
      <c r="AH1261" s="416"/>
      <c r="AI1261" s="416"/>
      <c r="AJ1261" s="416"/>
      <c r="AK1261" s="417"/>
      <c r="AL1261" s="415"/>
      <c r="AM1261" s="416"/>
      <c r="AN1261" s="416"/>
      <c r="AO1261" s="416"/>
      <c r="AP1261" s="417"/>
      <c r="AQ1261" s="415"/>
      <c r="AR1261" s="416"/>
      <c r="AS1261" s="416"/>
      <c r="AT1261" s="416"/>
      <c r="AU1261" s="417"/>
      <c r="AV1261" s="424">
        <f t="shared" si="107"/>
        <v>0</v>
      </c>
      <c r="AW1261" s="425"/>
      <c r="AX1261" s="425"/>
      <c r="AY1261" s="425"/>
      <c r="AZ1261" s="426"/>
      <c r="DC1261" s="222"/>
      <c r="DD1261" s="491">
        <f>ROUND(Setup!$AP$6*AB1261,0)</f>
        <v>0</v>
      </c>
      <c r="DE1261" s="492"/>
      <c r="DF1261" s="492"/>
      <c r="DG1261" s="492"/>
      <c r="DH1261" s="493"/>
      <c r="DI1261" s="491">
        <f>ROUND(Setup!$AP$6*AG1261,0)</f>
        <v>0</v>
      </c>
      <c r="DJ1261" s="492"/>
      <c r="DK1261" s="492"/>
      <c r="DL1261" s="492"/>
      <c r="DM1261" s="493"/>
      <c r="DN1261" s="491">
        <f>ROUND(Setup!$AP$6*AL1261,0)</f>
        <v>0</v>
      </c>
      <c r="DO1261" s="492"/>
      <c r="DP1261" s="492"/>
      <c r="DQ1261" s="492"/>
      <c r="DR1261" s="493"/>
      <c r="DS1261" s="491">
        <f>ROUND(Setup!$AP$6*AQ1261,0)</f>
        <v>0</v>
      </c>
      <c r="DT1261" s="492"/>
      <c r="DU1261" s="492"/>
      <c r="DV1261" s="492"/>
      <c r="DW1261" s="493"/>
      <c r="DX1261" s="490">
        <f t="shared" si="108"/>
        <v>0</v>
      </c>
      <c r="DY1261" s="314"/>
      <c r="DZ1261" s="314"/>
      <c r="EA1261" s="314"/>
      <c r="EB1261" s="326"/>
      <c r="EC1261" s="222"/>
    </row>
    <row r="1262" spans="2:133" ht="15" customHeight="1" x14ac:dyDescent="0.2">
      <c r="B1262" s="86" t="str">
        <f t="shared" si="106"/>
        <v/>
      </c>
      <c r="C1262" s="255"/>
      <c r="D1262" s="439"/>
      <c r="E1262" s="440"/>
      <c r="F1262" s="440"/>
      <c r="G1262" s="440"/>
      <c r="H1262" s="440"/>
      <c r="I1262" s="440"/>
      <c r="J1262" s="440"/>
      <c r="K1262" s="440"/>
      <c r="L1262" s="440"/>
      <c r="M1262" s="440"/>
      <c r="N1262" s="440"/>
      <c r="O1262" s="440"/>
      <c r="P1262" s="440"/>
      <c r="Q1262" s="441"/>
      <c r="R1262" s="442"/>
      <c r="S1262" s="443"/>
      <c r="T1262" s="443"/>
      <c r="U1262" s="443"/>
      <c r="V1262" s="443"/>
      <c r="W1262" s="443"/>
      <c r="X1262" s="443"/>
      <c r="Y1262" s="443"/>
      <c r="Z1262" s="443"/>
      <c r="AA1262" s="443"/>
      <c r="AB1262" s="415"/>
      <c r="AC1262" s="416"/>
      <c r="AD1262" s="416"/>
      <c r="AE1262" s="416"/>
      <c r="AF1262" s="417"/>
      <c r="AG1262" s="415"/>
      <c r="AH1262" s="416"/>
      <c r="AI1262" s="416"/>
      <c r="AJ1262" s="416"/>
      <c r="AK1262" s="417"/>
      <c r="AL1262" s="415"/>
      <c r="AM1262" s="416"/>
      <c r="AN1262" s="416"/>
      <c r="AO1262" s="416"/>
      <c r="AP1262" s="417"/>
      <c r="AQ1262" s="415"/>
      <c r="AR1262" s="416"/>
      <c r="AS1262" s="416"/>
      <c r="AT1262" s="416"/>
      <c r="AU1262" s="417"/>
      <c r="AV1262" s="424">
        <f t="shared" si="107"/>
        <v>0</v>
      </c>
      <c r="AW1262" s="425"/>
      <c r="AX1262" s="425"/>
      <c r="AY1262" s="425"/>
      <c r="AZ1262" s="426"/>
      <c r="DC1262" s="222"/>
      <c r="DD1262" s="491">
        <f>ROUND(Setup!$AP$6*AB1262,0)</f>
        <v>0</v>
      </c>
      <c r="DE1262" s="492"/>
      <c r="DF1262" s="492"/>
      <c r="DG1262" s="492"/>
      <c r="DH1262" s="493"/>
      <c r="DI1262" s="491">
        <f>ROUND(Setup!$AP$6*AG1262,0)</f>
        <v>0</v>
      </c>
      <c r="DJ1262" s="492"/>
      <c r="DK1262" s="492"/>
      <c r="DL1262" s="492"/>
      <c r="DM1262" s="493"/>
      <c r="DN1262" s="491">
        <f>ROUND(Setup!$AP$6*AL1262,0)</f>
        <v>0</v>
      </c>
      <c r="DO1262" s="492"/>
      <c r="DP1262" s="492"/>
      <c r="DQ1262" s="492"/>
      <c r="DR1262" s="493"/>
      <c r="DS1262" s="491">
        <f>ROUND(Setup!$AP$6*AQ1262,0)</f>
        <v>0</v>
      </c>
      <c r="DT1262" s="492"/>
      <c r="DU1262" s="492"/>
      <c r="DV1262" s="492"/>
      <c r="DW1262" s="493"/>
      <c r="DX1262" s="490">
        <f t="shared" si="108"/>
        <v>0</v>
      </c>
      <c r="DY1262" s="314"/>
      <c r="DZ1262" s="314"/>
      <c r="EA1262" s="314"/>
      <c r="EB1262" s="326"/>
      <c r="EC1262" s="222"/>
    </row>
    <row r="1263" spans="2:133" ht="15" customHeight="1" x14ac:dyDescent="0.2">
      <c r="B1263" s="86" t="str">
        <f t="shared" si="106"/>
        <v/>
      </c>
      <c r="C1263" s="255"/>
      <c r="D1263" s="439"/>
      <c r="E1263" s="440"/>
      <c r="F1263" s="440"/>
      <c r="G1263" s="440"/>
      <c r="H1263" s="440"/>
      <c r="I1263" s="440"/>
      <c r="J1263" s="440"/>
      <c r="K1263" s="440"/>
      <c r="L1263" s="440"/>
      <c r="M1263" s="440"/>
      <c r="N1263" s="440"/>
      <c r="O1263" s="440"/>
      <c r="P1263" s="440"/>
      <c r="Q1263" s="441"/>
      <c r="R1263" s="442"/>
      <c r="S1263" s="443"/>
      <c r="T1263" s="443"/>
      <c r="U1263" s="443"/>
      <c r="V1263" s="443"/>
      <c r="W1263" s="443"/>
      <c r="X1263" s="443"/>
      <c r="Y1263" s="443"/>
      <c r="Z1263" s="443"/>
      <c r="AA1263" s="443"/>
      <c r="AB1263" s="415"/>
      <c r="AC1263" s="416"/>
      <c r="AD1263" s="416"/>
      <c r="AE1263" s="416"/>
      <c r="AF1263" s="417"/>
      <c r="AG1263" s="415"/>
      <c r="AH1263" s="416"/>
      <c r="AI1263" s="416"/>
      <c r="AJ1263" s="416"/>
      <c r="AK1263" s="417"/>
      <c r="AL1263" s="415"/>
      <c r="AM1263" s="416"/>
      <c r="AN1263" s="416"/>
      <c r="AO1263" s="416"/>
      <c r="AP1263" s="417"/>
      <c r="AQ1263" s="415"/>
      <c r="AR1263" s="416"/>
      <c r="AS1263" s="416"/>
      <c r="AT1263" s="416"/>
      <c r="AU1263" s="417"/>
      <c r="AV1263" s="424">
        <f t="shared" si="107"/>
        <v>0</v>
      </c>
      <c r="AW1263" s="425"/>
      <c r="AX1263" s="425"/>
      <c r="AY1263" s="425"/>
      <c r="AZ1263" s="426"/>
      <c r="DC1263" s="222"/>
      <c r="DD1263" s="491">
        <f>ROUND(Setup!$AP$6*AB1263,0)</f>
        <v>0</v>
      </c>
      <c r="DE1263" s="492"/>
      <c r="DF1263" s="492"/>
      <c r="DG1263" s="492"/>
      <c r="DH1263" s="493"/>
      <c r="DI1263" s="491">
        <f>ROUND(Setup!$AP$6*AG1263,0)</f>
        <v>0</v>
      </c>
      <c r="DJ1263" s="492"/>
      <c r="DK1263" s="492"/>
      <c r="DL1263" s="492"/>
      <c r="DM1263" s="493"/>
      <c r="DN1263" s="491">
        <f>ROUND(Setup!$AP$6*AL1263,0)</f>
        <v>0</v>
      </c>
      <c r="DO1263" s="492"/>
      <c r="DP1263" s="492"/>
      <c r="DQ1263" s="492"/>
      <c r="DR1263" s="493"/>
      <c r="DS1263" s="491">
        <f>ROUND(Setup!$AP$6*AQ1263,0)</f>
        <v>0</v>
      </c>
      <c r="DT1263" s="492"/>
      <c r="DU1263" s="492"/>
      <c r="DV1263" s="492"/>
      <c r="DW1263" s="493"/>
      <c r="DX1263" s="490">
        <f t="shared" si="108"/>
        <v>0</v>
      </c>
      <c r="DY1263" s="314"/>
      <c r="DZ1263" s="314"/>
      <c r="EA1263" s="314"/>
      <c r="EB1263" s="326"/>
      <c r="EC1263" s="222"/>
    </row>
    <row r="1264" spans="2:133" ht="15" customHeight="1" x14ac:dyDescent="0.2">
      <c r="B1264" s="86" t="str">
        <f t="shared" si="106"/>
        <v/>
      </c>
      <c r="C1264" s="255"/>
      <c r="D1264" s="439"/>
      <c r="E1264" s="440"/>
      <c r="F1264" s="440"/>
      <c r="G1264" s="440"/>
      <c r="H1264" s="440"/>
      <c r="I1264" s="440"/>
      <c r="J1264" s="440"/>
      <c r="K1264" s="440"/>
      <c r="L1264" s="440"/>
      <c r="M1264" s="440"/>
      <c r="N1264" s="440"/>
      <c r="O1264" s="440"/>
      <c r="P1264" s="440"/>
      <c r="Q1264" s="441"/>
      <c r="R1264" s="442"/>
      <c r="S1264" s="443"/>
      <c r="T1264" s="443"/>
      <c r="U1264" s="443"/>
      <c r="V1264" s="443"/>
      <c r="W1264" s="443"/>
      <c r="X1264" s="443"/>
      <c r="Y1264" s="443"/>
      <c r="Z1264" s="443"/>
      <c r="AA1264" s="443"/>
      <c r="AB1264" s="415"/>
      <c r="AC1264" s="416"/>
      <c r="AD1264" s="416"/>
      <c r="AE1264" s="416"/>
      <c r="AF1264" s="417"/>
      <c r="AG1264" s="415"/>
      <c r="AH1264" s="416"/>
      <c r="AI1264" s="416"/>
      <c r="AJ1264" s="416"/>
      <c r="AK1264" s="417"/>
      <c r="AL1264" s="415"/>
      <c r="AM1264" s="416"/>
      <c r="AN1264" s="416"/>
      <c r="AO1264" s="416"/>
      <c r="AP1264" s="417"/>
      <c r="AQ1264" s="415"/>
      <c r="AR1264" s="416"/>
      <c r="AS1264" s="416"/>
      <c r="AT1264" s="416"/>
      <c r="AU1264" s="417"/>
      <c r="AV1264" s="424">
        <f t="shared" si="107"/>
        <v>0</v>
      </c>
      <c r="AW1264" s="425"/>
      <c r="AX1264" s="425"/>
      <c r="AY1264" s="425"/>
      <c r="AZ1264" s="426"/>
      <c r="DC1264" s="222"/>
      <c r="DD1264" s="491">
        <f>ROUND(Setup!$AP$6*AB1264,0)</f>
        <v>0</v>
      </c>
      <c r="DE1264" s="492"/>
      <c r="DF1264" s="492"/>
      <c r="DG1264" s="492"/>
      <c r="DH1264" s="493"/>
      <c r="DI1264" s="491">
        <f>ROUND(Setup!$AP$6*AG1264,0)</f>
        <v>0</v>
      </c>
      <c r="DJ1264" s="492"/>
      <c r="DK1264" s="492"/>
      <c r="DL1264" s="492"/>
      <c r="DM1264" s="493"/>
      <c r="DN1264" s="491">
        <f>ROUND(Setup!$AP$6*AL1264,0)</f>
        <v>0</v>
      </c>
      <c r="DO1264" s="492"/>
      <c r="DP1264" s="492"/>
      <c r="DQ1264" s="492"/>
      <c r="DR1264" s="493"/>
      <c r="DS1264" s="491">
        <f>ROUND(Setup!$AP$6*AQ1264,0)</f>
        <v>0</v>
      </c>
      <c r="DT1264" s="492"/>
      <c r="DU1264" s="492"/>
      <c r="DV1264" s="492"/>
      <c r="DW1264" s="493"/>
      <c r="DX1264" s="490">
        <f t="shared" si="108"/>
        <v>0</v>
      </c>
      <c r="DY1264" s="314"/>
      <c r="DZ1264" s="314"/>
      <c r="EA1264" s="314"/>
      <c r="EB1264" s="326"/>
      <c r="EC1264" s="222"/>
    </row>
    <row r="1265" spans="2:133" ht="15" customHeight="1" x14ac:dyDescent="0.2">
      <c r="B1265" s="86" t="str">
        <f t="shared" si="106"/>
        <v/>
      </c>
      <c r="C1265" s="255"/>
      <c r="D1265" s="439"/>
      <c r="E1265" s="440"/>
      <c r="F1265" s="440"/>
      <c r="G1265" s="440"/>
      <c r="H1265" s="440"/>
      <c r="I1265" s="440"/>
      <c r="J1265" s="440"/>
      <c r="K1265" s="440"/>
      <c r="L1265" s="440"/>
      <c r="M1265" s="440"/>
      <c r="N1265" s="440"/>
      <c r="O1265" s="440"/>
      <c r="P1265" s="440"/>
      <c r="Q1265" s="441"/>
      <c r="R1265" s="442"/>
      <c r="S1265" s="443"/>
      <c r="T1265" s="443"/>
      <c r="U1265" s="443"/>
      <c r="V1265" s="443"/>
      <c r="W1265" s="443"/>
      <c r="X1265" s="443"/>
      <c r="Y1265" s="443"/>
      <c r="Z1265" s="443"/>
      <c r="AA1265" s="443"/>
      <c r="AB1265" s="415"/>
      <c r="AC1265" s="416"/>
      <c r="AD1265" s="416"/>
      <c r="AE1265" s="416"/>
      <c r="AF1265" s="417"/>
      <c r="AG1265" s="415"/>
      <c r="AH1265" s="416"/>
      <c r="AI1265" s="416"/>
      <c r="AJ1265" s="416"/>
      <c r="AK1265" s="417"/>
      <c r="AL1265" s="415"/>
      <c r="AM1265" s="416"/>
      <c r="AN1265" s="416"/>
      <c r="AO1265" s="416"/>
      <c r="AP1265" s="417"/>
      <c r="AQ1265" s="415"/>
      <c r="AR1265" s="416"/>
      <c r="AS1265" s="416"/>
      <c r="AT1265" s="416"/>
      <c r="AU1265" s="417"/>
      <c r="AV1265" s="424">
        <f t="shared" si="107"/>
        <v>0</v>
      </c>
      <c r="AW1265" s="425"/>
      <c r="AX1265" s="425"/>
      <c r="AY1265" s="425"/>
      <c r="AZ1265" s="426"/>
      <c r="DC1265" s="222"/>
      <c r="DD1265" s="491">
        <f>ROUND(Setup!$AP$6*AB1265,0)</f>
        <v>0</v>
      </c>
      <c r="DE1265" s="492"/>
      <c r="DF1265" s="492"/>
      <c r="DG1265" s="492"/>
      <c r="DH1265" s="493"/>
      <c r="DI1265" s="491">
        <f>ROUND(Setup!$AP$6*AG1265,0)</f>
        <v>0</v>
      </c>
      <c r="DJ1265" s="492"/>
      <c r="DK1265" s="492"/>
      <c r="DL1265" s="492"/>
      <c r="DM1265" s="493"/>
      <c r="DN1265" s="491">
        <f>ROUND(Setup!$AP$6*AL1265,0)</f>
        <v>0</v>
      </c>
      <c r="DO1265" s="492"/>
      <c r="DP1265" s="492"/>
      <c r="DQ1265" s="492"/>
      <c r="DR1265" s="493"/>
      <c r="DS1265" s="491">
        <f>ROUND(Setup!$AP$6*AQ1265,0)</f>
        <v>0</v>
      </c>
      <c r="DT1265" s="492"/>
      <c r="DU1265" s="492"/>
      <c r="DV1265" s="492"/>
      <c r="DW1265" s="493"/>
      <c r="DX1265" s="490">
        <f t="shared" si="108"/>
        <v>0</v>
      </c>
      <c r="DY1265" s="314"/>
      <c r="DZ1265" s="314"/>
      <c r="EA1265" s="314"/>
      <c r="EB1265" s="326"/>
      <c r="EC1265" s="222"/>
    </row>
    <row r="1266" spans="2:133" ht="15" customHeight="1" x14ac:dyDescent="0.2">
      <c r="B1266" s="86" t="str">
        <f t="shared" si="106"/>
        <v/>
      </c>
      <c r="C1266" s="255"/>
      <c r="D1266" s="439"/>
      <c r="E1266" s="440"/>
      <c r="F1266" s="440"/>
      <c r="G1266" s="440"/>
      <c r="H1266" s="440"/>
      <c r="I1266" s="440"/>
      <c r="J1266" s="440"/>
      <c r="K1266" s="440"/>
      <c r="L1266" s="440"/>
      <c r="M1266" s="440"/>
      <c r="N1266" s="440"/>
      <c r="O1266" s="440"/>
      <c r="P1266" s="440"/>
      <c r="Q1266" s="441"/>
      <c r="R1266" s="442"/>
      <c r="S1266" s="443"/>
      <c r="T1266" s="443"/>
      <c r="U1266" s="443"/>
      <c r="V1266" s="443"/>
      <c r="W1266" s="443"/>
      <c r="X1266" s="443"/>
      <c r="Y1266" s="443"/>
      <c r="Z1266" s="443"/>
      <c r="AA1266" s="443"/>
      <c r="AB1266" s="415"/>
      <c r="AC1266" s="416"/>
      <c r="AD1266" s="416"/>
      <c r="AE1266" s="416"/>
      <c r="AF1266" s="417"/>
      <c r="AG1266" s="415"/>
      <c r="AH1266" s="416"/>
      <c r="AI1266" s="416"/>
      <c r="AJ1266" s="416"/>
      <c r="AK1266" s="417"/>
      <c r="AL1266" s="415"/>
      <c r="AM1266" s="416"/>
      <c r="AN1266" s="416"/>
      <c r="AO1266" s="416"/>
      <c r="AP1266" s="417"/>
      <c r="AQ1266" s="415"/>
      <c r="AR1266" s="416"/>
      <c r="AS1266" s="416"/>
      <c r="AT1266" s="416"/>
      <c r="AU1266" s="417"/>
      <c r="AV1266" s="424">
        <f t="shared" si="107"/>
        <v>0</v>
      </c>
      <c r="AW1266" s="425"/>
      <c r="AX1266" s="425"/>
      <c r="AY1266" s="425"/>
      <c r="AZ1266" s="426"/>
      <c r="DC1266" s="222"/>
      <c r="DD1266" s="491">
        <f>ROUND(Setup!$AP$6*AB1266,0)</f>
        <v>0</v>
      </c>
      <c r="DE1266" s="492"/>
      <c r="DF1266" s="492"/>
      <c r="DG1266" s="492"/>
      <c r="DH1266" s="493"/>
      <c r="DI1266" s="491">
        <f>ROUND(Setup!$AP$6*AG1266,0)</f>
        <v>0</v>
      </c>
      <c r="DJ1266" s="492"/>
      <c r="DK1266" s="492"/>
      <c r="DL1266" s="492"/>
      <c r="DM1266" s="493"/>
      <c r="DN1266" s="491">
        <f>ROUND(Setup!$AP$6*AL1266,0)</f>
        <v>0</v>
      </c>
      <c r="DO1266" s="492"/>
      <c r="DP1266" s="492"/>
      <c r="DQ1266" s="492"/>
      <c r="DR1266" s="493"/>
      <c r="DS1266" s="491">
        <f>ROUND(Setup!$AP$6*AQ1266,0)</f>
        <v>0</v>
      </c>
      <c r="DT1266" s="492"/>
      <c r="DU1266" s="492"/>
      <c r="DV1266" s="492"/>
      <c r="DW1266" s="493"/>
      <c r="DX1266" s="490">
        <f t="shared" si="108"/>
        <v>0</v>
      </c>
      <c r="DY1266" s="314"/>
      <c r="DZ1266" s="314"/>
      <c r="EA1266" s="314"/>
      <c r="EB1266" s="326"/>
      <c r="EC1266" s="222"/>
    </row>
    <row r="1267" spans="2:133" ht="15" customHeight="1" x14ac:dyDescent="0.2">
      <c r="B1267" s="86" t="str">
        <f t="shared" si="106"/>
        <v/>
      </c>
      <c r="C1267" s="255"/>
      <c r="D1267" s="439"/>
      <c r="E1267" s="440"/>
      <c r="F1267" s="440"/>
      <c r="G1267" s="440"/>
      <c r="H1267" s="440"/>
      <c r="I1267" s="440"/>
      <c r="J1267" s="440"/>
      <c r="K1267" s="440"/>
      <c r="L1267" s="440"/>
      <c r="M1267" s="440"/>
      <c r="N1267" s="440"/>
      <c r="O1267" s="440"/>
      <c r="P1267" s="440"/>
      <c r="Q1267" s="441"/>
      <c r="R1267" s="442"/>
      <c r="S1267" s="443"/>
      <c r="T1267" s="443"/>
      <c r="U1267" s="443"/>
      <c r="V1267" s="443"/>
      <c r="W1267" s="443"/>
      <c r="X1267" s="443"/>
      <c r="Y1267" s="443"/>
      <c r="Z1267" s="443"/>
      <c r="AA1267" s="443"/>
      <c r="AB1267" s="415"/>
      <c r="AC1267" s="416"/>
      <c r="AD1267" s="416"/>
      <c r="AE1267" s="416"/>
      <c r="AF1267" s="417"/>
      <c r="AG1267" s="415"/>
      <c r="AH1267" s="416"/>
      <c r="AI1267" s="416"/>
      <c r="AJ1267" s="416"/>
      <c r="AK1267" s="417"/>
      <c r="AL1267" s="415"/>
      <c r="AM1267" s="416"/>
      <c r="AN1267" s="416"/>
      <c r="AO1267" s="416"/>
      <c r="AP1267" s="417"/>
      <c r="AQ1267" s="415"/>
      <c r="AR1267" s="416"/>
      <c r="AS1267" s="416"/>
      <c r="AT1267" s="416"/>
      <c r="AU1267" s="417"/>
      <c r="AV1267" s="424">
        <f t="shared" si="107"/>
        <v>0</v>
      </c>
      <c r="AW1267" s="425"/>
      <c r="AX1267" s="425"/>
      <c r="AY1267" s="425"/>
      <c r="AZ1267" s="426"/>
      <c r="DC1267" s="222"/>
      <c r="DD1267" s="491">
        <f>ROUND(Setup!$AP$6*AB1267,0)</f>
        <v>0</v>
      </c>
      <c r="DE1267" s="492"/>
      <c r="DF1267" s="492"/>
      <c r="DG1267" s="492"/>
      <c r="DH1267" s="493"/>
      <c r="DI1267" s="491">
        <f>ROUND(Setup!$AP$6*AG1267,0)</f>
        <v>0</v>
      </c>
      <c r="DJ1267" s="492"/>
      <c r="DK1267" s="492"/>
      <c r="DL1267" s="492"/>
      <c r="DM1267" s="493"/>
      <c r="DN1267" s="491">
        <f>ROUND(Setup!$AP$6*AL1267,0)</f>
        <v>0</v>
      </c>
      <c r="DO1267" s="492"/>
      <c r="DP1267" s="492"/>
      <c r="DQ1267" s="492"/>
      <c r="DR1267" s="493"/>
      <c r="DS1267" s="491">
        <f>ROUND(Setup!$AP$6*AQ1267,0)</f>
        <v>0</v>
      </c>
      <c r="DT1267" s="492"/>
      <c r="DU1267" s="492"/>
      <c r="DV1267" s="492"/>
      <c r="DW1267" s="493"/>
      <c r="DX1267" s="490">
        <f t="shared" si="108"/>
        <v>0</v>
      </c>
      <c r="DY1267" s="314"/>
      <c r="DZ1267" s="314"/>
      <c r="EA1267" s="314"/>
      <c r="EB1267" s="326"/>
      <c r="EC1267" s="222"/>
    </row>
    <row r="1268" spans="2:133" ht="15" customHeight="1" x14ac:dyDescent="0.2">
      <c r="B1268" s="86" t="str">
        <f t="shared" si="106"/>
        <v/>
      </c>
      <c r="C1268" s="255"/>
      <c r="D1268" s="439"/>
      <c r="E1268" s="440"/>
      <c r="F1268" s="440"/>
      <c r="G1268" s="440"/>
      <c r="H1268" s="440"/>
      <c r="I1268" s="440"/>
      <c r="J1268" s="440"/>
      <c r="K1268" s="440"/>
      <c r="L1268" s="440"/>
      <c r="M1268" s="440"/>
      <c r="N1268" s="440"/>
      <c r="O1268" s="440"/>
      <c r="P1268" s="440"/>
      <c r="Q1268" s="441"/>
      <c r="R1268" s="442"/>
      <c r="S1268" s="443"/>
      <c r="T1268" s="443"/>
      <c r="U1268" s="443"/>
      <c r="V1268" s="443"/>
      <c r="W1268" s="443"/>
      <c r="X1268" s="443"/>
      <c r="Y1268" s="443"/>
      <c r="Z1268" s="443"/>
      <c r="AA1268" s="443"/>
      <c r="AB1268" s="415"/>
      <c r="AC1268" s="416"/>
      <c r="AD1268" s="416"/>
      <c r="AE1268" s="416"/>
      <c r="AF1268" s="417"/>
      <c r="AG1268" s="415"/>
      <c r="AH1268" s="416"/>
      <c r="AI1268" s="416"/>
      <c r="AJ1268" s="416"/>
      <c r="AK1268" s="417"/>
      <c r="AL1268" s="415"/>
      <c r="AM1268" s="416"/>
      <c r="AN1268" s="416"/>
      <c r="AO1268" s="416"/>
      <c r="AP1268" s="417"/>
      <c r="AQ1268" s="415"/>
      <c r="AR1268" s="416"/>
      <c r="AS1268" s="416"/>
      <c r="AT1268" s="416"/>
      <c r="AU1268" s="417"/>
      <c r="AV1268" s="424">
        <f t="shared" si="107"/>
        <v>0</v>
      </c>
      <c r="AW1268" s="425"/>
      <c r="AX1268" s="425"/>
      <c r="AY1268" s="425"/>
      <c r="AZ1268" s="426"/>
      <c r="DC1268" s="222"/>
      <c r="DD1268" s="491">
        <f>ROUND(Setup!$AP$6*AB1268,0)</f>
        <v>0</v>
      </c>
      <c r="DE1268" s="492"/>
      <c r="DF1268" s="492"/>
      <c r="DG1268" s="492"/>
      <c r="DH1268" s="493"/>
      <c r="DI1268" s="491">
        <f>ROUND(Setup!$AP$6*AG1268,0)</f>
        <v>0</v>
      </c>
      <c r="DJ1268" s="492"/>
      <c r="DK1268" s="492"/>
      <c r="DL1268" s="492"/>
      <c r="DM1268" s="493"/>
      <c r="DN1268" s="491">
        <f>ROUND(Setup!$AP$6*AL1268,0)</f>
        <v>0</v>
      </c>
      <c r="DO1268" s="492"/>
      <c r="DP1268" s="492"/>
      <c r="DQ1268" s="492"/>
      <c r="DR1268" s="493"/>
      <c r="DS1268" s="491">
        <f>ROUND(Setup!$AP$6*AQ1268,0)</f>
        <v>0</v>
      </c>
      <c r="DT1268" s="492"/>
      <c r="DU1268" s="492"/>
      <c r="DV1268" s="492"/>
      <c r="DW1268" s="493"/>
      <c r="DX1268" s="490">
        <f t="shared" si="108"/>
        <v>0</v>
      </c>
      <c r="DY1268" s="314"/>
      <c r="DZ1268" s="314"/>
      <c r="EA1268" s="314"/>
      <c r="EB1268" s="326"/>
      <c r="EC1268" s="222"/>
    </row>
    <row r="1269" spans="2:133" ht="15" customHeight="1" x14ac:dyDescent="0.2">
      <c r="B1269" s="86" t="str">
        <f t="shared" si="106"/>
        <v/>
      </c>
      <c r="C1269" s="255"/>
      <c r="D1269" s="439"/>
      <c r="E1269" s="440"/>
      <c r="F1269" s="440"/>
      <c r="G1269" s="440"/>
      <c r="H1269" s="440"/>
      <c r="I1269" s="440"/>
      <c r="J1269" s="440"/>
      <c r="K1269" s="440"/>
      <c r="L1269" s="440"/>
      <c r="M1269" s="440"/>
      <c r="N1269" s="440"/>
      <c r="O1269" s="440"/>
      <c r="P1269" s="440"/>
      <c r="Q1269" s="441"/>
      <c r="R1269" s="442"/>
      <c r="S1269" s="443"/>
      <c r="T1269" s="443"/>
      <c r="U1269" s="443"/>
      <c r="V1269" s="443"/>
      <c r="W1269" s="443"/>
      <c r="X1269" s="443"/>
      <c r="Y1269" s="443"/>
      <c r="Z1269" s="443"/>
      <c r="AA1269" s="443"/>
      <c r="AB1269" s="415"/>
      <c r="AC1269" s="416"/>
      <c r="AD1269" s="416"/>
      <c r="AE1269" s="416"/>
      <c r="AF1269" s="417"/>
      <c r="AG1269" s="415"/>
      <c r="AH1269" s="416"/>
      <c r="AI1269" s="416"/>
      <c r="AJ1269" s="416"/>
      <c r="AK1269" s="417"/>
      <c r="AL1269" s="415"/>
      <c r="AM1269" s="416"/>
      <c r="AN1269" s="416"/>
      <c r="AO1269" s="416"/>
      <c r="AP1269" s="417"/>
      <c r="AQ1269" s="415"/>
      <c r="AR1269" s="416"/>
      <c r="AS1269" s="416"/>
      <c r="AT1269" s="416"/>
      <c r="AU1269" s="417"/>
      <c r="AV1269" s="424">
        <f t="shared" si="107"/>
        <v>0</v>
      </c>
      <c r="AW1269" s="425"/>
      <c r="AX1269" s="425"/>
      <c r="AY1269" s="425"/>
      <c r="AZ1269" s="426"/>
      <c r="DC1269" s="222"/>
      <c r="DD1269" s="491">
        <f>ROUND(Setup!$AP$6*AB1269,0)</f>
        <v>0</v>
      </c>
      <c r="DE1269" s="492"/>
      <c r="DF1269" s="492"/>
      <c r="DG1269" s="492"/>
      <c r="DH1269" s="493"/>
      <c r="DI1269" s="491">
        <f>ROUND(Setup!$AP$6*AG1269,0)</f>
        <v>0</v>
      </c>
      <c r="DJ1269" s="492"/>
      <c r="DK1269" s="492"/>
      <c r="DL1269" s="492"/>
      <c r="DM1269" s="493"/>
      <c r="DN1269" s="491">
        <f>ROUND(Setup!$AP$6*AL1269,0)</f>
        <v>0</v>
      </c>
      <c r="DO1269" s="492"/>
      <c r="DP1269" s="492"/>
      <c r="DQ1269" s="492"/>
      <c r="DR1269" s="493"/>
      <c r="DS1269" s="491">
        <f>ROUND(Setup!$AP$6*AQ1269,0)</f>
        <v>0</v>
      </c>
      <c r="DT1269" s="492"/>
      <c r="DU1269" s="492"/>
      <c r="DV1269" s="492"/>
      <c r="DW1269" s="493"/>
      <c r="DX1269" s="490">
        <f t="shared" si="108"/>
        <v>0</v>
      </c>
      <c r="DY1269" s="314"/>
      <c r="DZ1269" s="314"/>
      <c r="EA1269" s="314"/>
      <c r="EB1269" s="326"/>
      <c r="EC1269" s="222"/>
    </row>
    <row r="1270" spans="2:133" ht="15" customHeight="1" x14ac:dyDescent="0.2">
      <c r="B1270" s="86" t="str">
        <f t="shared" si="106"/>
        <v/>
      </c>
      <c r="C1270" s="255"/>
      <c r="D1270" s="439"/>
      <c r="E1270" s="440"/>
      <c r="F1270" s="440"/>
      <c r="G1270" s="440"/>
      <c r="H1270" s="440"/>
      <c r="I1270" s="440"/>
      <c r="J1270" s="440"/>
      <c r="K1270" s="440"/>
      <c r="L1270" s="440"/>
      <c r="M1270" s="440"/>
      <c r="N1270" s="440"/>
      <c r="O1270" s="440"/>
      <c r="P1270" s="440"/>
      <c r="Q1270" s="441"/>
      <c r="R1270" s="442"/>
      <c r="S1270" s="443"/>
      <c r="T1270" s="443"/>
      <c r="U1270" s="443"/>
      <c r="V1270" s="443"/>
      <c r="W1270" s="443"/>
      <c r="X1270" s="443"/>
      <c r="Y1270" s="443"/>
      <c r="Z1270" s="443"/>
      <c r="AA1270" s="443"/>
      <c r="AB1270" s="415"/>
      <c r="AC1270" s="416"/>
      <c r="AD1270" s="416"/>
      <c r="AE1270" s="416"/>
      <c r="AF1270" s="417"/>
      <c r="AG1270" s="415"/>
      <c r="AH1270" s="416"/>
      <c r="AI1270" s="416"/>
      <c r="AJ1270" s="416"/>
      <c r="AK1270" s="417"/>
      <c r="AL1270" s="415"/>
      <c r="AM1270" s="416"/>
      <c r="AN1270" s="416"/>
      <c r="AO1270" s="416"/>
      <c r="AP1270" s="417"/>
      <c r="AQ1270" s="415"/>
      <c r="AR1270" s="416"/>
      <c r="AS1270" s="416"/>
      <c r="AT1270" s="416"/>
      <c r="AU1270" s="417"/>
      <c r="AV1270" s="424">
        <f t="shared" si="107"/>
        <v>0</v>
      </c>
      <c r="AW1270" s="425"/>
      <c r="AX1270" s="425"/>
      <c r="AY1270" s="425"/>
      <c r="AZ1270" s="426"/>
      <c r="DC1270" s="222"/>
      <c r="DD1270" s="491">
        <f>ROUND(Setup!$AP$6*AB1270,0)</f>
        <v>0</v>
      </c>
      <c r="DE1270" s="492"/>
      <c r="DF1270" s="492"/>
      <c r="DG1270" s="492"/>
      <c r="DH1270" s="493"/>
      <c r="DI1270" s="491">
        <f>ROUND(Setup!$AP$6*AG1270,0)</f>
        <v>0</v>
      </c>
      <c r="DJ1270" s="492"/>
      <c r="DK1270" s="492"/>
      <c r="DL1270" s="492"/>
      <c r="DM1270" s="493"/>
      <c r="DN1270" s="491">
        <f>ROUND(Setup!$AP$6*AL1270,0)</f>
        <v>0</v>
      </c>
      <c r="DO1270" s="492"/>
      <c r="DP1270" s="492"/>
      <c r="DQ1270" s="492"/>
      <c r="DR1270" s="493"/>
      <c r="DS1270" s="491">
        <f>ROUND(Setup!$AP$6*AQ1270,0)</f>
        <v>0</v>
      </c>
      <c r="DT1270" s="492"/>
      <c r="DU1270" s="492"/>
      <c r="DV1270" s="492"/>
      <c r="DW1270" s="493"/>
      <c r="DX1270" s="490">
        <f t="shared" si="108"/>
        <v>0</v>
      </c>
      <c r="DY1270" s="314"/>
      <c r="DZ1270" s="314"/>
      <c r="EA1270" s="314"/>
      <c r="EB1270" s="326"/>
      <c r="EC1270" s="222"/>
    </row>
    <row r="1271" spans="2:133" ht="15" customHeight="1" x14ac:dyDescent="0.2">
      <c r="B1271" s="86" t="str">
        <f t="shared" si="106"/>
        <v/>
      </c>
      <c r="C1271" s="255"/>
      <c r="D1271" s="439"/>
      <c r="E1271" s="440"/>
      <c r="F1271" s="440"/>
      <c r="G1271" s="440"/>
      <c r="H1271" s="440"/>
      <c r="I1271" s="440"/>
      <c r="J1271" s="440"/>
      <c r="K1271" s="440"/>
      <c r="L1271" s="440"/>
      <c r="M1271" s="440"/>
      <c r="N1271" s="440"/>
      <c r="O1271" s="440"/>
      <c r="P1271" s="440"/>
      <c r="Q1271" s="441"/>
      <c r="R1271" s="442"/>
      <c r="S1271" s="443"/>
      <c r="T1271" s="443"/>
      <c r="U1271" s="443"/>
      <c r="V1271" s="443"/>
      <c r="W1271" s="443"/>
      <c r="X1271" s="443"/>
      <c r="Y1271" s="443"/>
      <c r="Z1271" s="443"/>
      <c r="AA1271" s="443"/>
      <c r="AB1271" s="415"/>
      <c r="AC1271" s="416"/>
      <c r="AD1271" s="416"/>
      <c r="AE1271" s="416"/>
      <c r="AF1271" s="417"/>
      <c r="AG1271" s="415"/>
      <c r="AH1271" s="416"/>
      <c r="AI1271" s="416"/>
      <c r="AJ1271" s="416"/>
      <c r="AK1271" s="417"/>
      <c r="AL1271" s="415"/>
      <c r="AM1271" s="416"/>
      <c r="AN1271" s="416"/>
      <c r="AO1271" s="416"/>
      <c r="AP1271" s="417"/>
      <c r="AQ1271" s="415"/>
      <c r="AR1271" s="416"/>
      <c r="AS1271" s="416"/>
      <c r="AT1271" s="416"/>
      <c r="AU1271" s="417"/>
      <c r="AV1271" s="424">
        <f t="shared" si="107"/>
        <v>0</v>
      </c>
      <c r="AW1271" s="425"/>
      <c r="AX1271" s="425"/>
      <c r="AY1271" s="425"/>
      <c r="AZ1271" s="426"/>
      <c r="DC1271" s="222"/>
      <c r="DD1271" s="491">
        <f>ROUND(Setup!$AP$6*AB1271,0)</f>
        <v>0</v>
      </c>
      <c r="DE1271" s="492"/>
      <c r="DF1271" s="492"/>
      <c r="DG1271" s="492"/>
      <c r="DH1271" s="493"/>
      <c r="DI1271" s="491">
        <f>ROUND(Setup!$AP$6*AG1271,0)</f>
        <v>0</v>
      </c>
      <c r="DJ1271" s="492"/>
      <c r="DK1271" s="492"/>
      <c r="DL1271" s="492"/>
      <c r="DM1271" s="493"/>
      <c r="DN1271" s="491">
        <f>ROUND(Setup!$AP$6*AL1271,0)</f>
        <v>0</v>
      </c>
      <c r="DO1271" s="492"/>
      <c r="DP1271" s="492"/>
      <c r="DQ1271" s="492"/>
      <c r="DR1271" s="493"/>
      <c r="DS1271" s="491">
        <f>ROUND(Setup!$AP$6*AQ1271,0)</f>
        <v>0</v>
      </c>
      <c r="DT1271" s="492"/>
      <c r="DU1271" s="492"/>
      <c r="DV1271" s="492"/>
      <c r="DW1271" s="493"/>
      <c r="DX1271" s="490">
        <f t="shared" si="108"/>
        <v>0</v>
      </c>
      <c r="DY1271" s="314"/>
      <c r="DZ1271" s="314"/>
      <c r="EA1271" s="314"/>
      <c r="EB1271" s="326"/>
      <c r="EC1271" s="222"/>
    </row>
    <row r="1272" spans="2:133" ht="15" customHeight="1" x14ac:dyDescent="0.2">
      <c r="B1272" s="86" t="str">
        <f t="shared" si="106"/>
        <v/>
      </c>
      <c r="C1272" s="255"/>
      <c r="D1272" s="439"/>
      <c r="E1272" s="440"/>
      <c r="F1272" s="440"/>
      <c r="G1272" s="440"/>
      <c r="H1272" s="440"/>
      <c r="I1272" s="440"/>
      <c r="J1272" s="440"/>
      <c r="K1272" s="440"/>
      <c r="L1272" s="440"/>
      <c r="M1272" s="440"/>
      <c r="N1272" s="440"/>
      <c r="O1272" s="440"/>
      <c r="P1272" s="440"/>
      <c r="Q1272" s="441"/>
      <c r="R1272" s="442"/>
      <c r="S1272" s="443"/>
      <c r="T1272" s="443"/>
      <c r="U1272" s="443"/>
      <c r="V1272" s="443"/>
      <c r="W1272" s="443"/>
      <c r="X1272" s="443"/>
      <c r="Y1272" s="443"/>
      <c r="Z1272" s="443"/>
      <c r="AA1272" s="443"/>
      <c r="AB1272" s="415"/>
      <c r="AC1272" s="416"/>
      <c r="AD1272" s="416"/>
      <c r="AE1272" s="416"/>
      <c r="AF1272" s="417"/>
      <c r="AG1272" s="415"/>
      <c r="AH1272" s="416"/>
      <c r="AI1272" s="416"/>
      <c r="AJ1272" s="416"/>
      <c r="AK1272" s="417"/>
      <c r="AL1272" s="415"/>
      <c r="AM1272" s="416"/>
      <c r="AN1272" s="416"/>
      <c r="AO1272" s="416"/>
      <c r="AP1272" s="417"/>
      <c r="AQ1272" s="415"/>
      <c r="AR1272" s="416"/>
      <c r="AS1272" s="416"/>
      <c r="AT1272" s="416"/>
      <c r="AU1272" s="417"/>
      <c r="AV1272" s="424">
        <f t="shared" si="107"/>
        <v>0</v>
      </c>
      <c r="AW1272" s="425"/>
      <c r="AX1272" s="425"/>
      <c r="AY1272" s="425"/>
      <c r="AZ1272" s="426"/>
      <c r="DC1272" s="222"/>
      <c r="DD1272" s="491">
        <f>ROUND(Setup!$AP$6*AB1272,0)</f>
        <v>0</v>
      </c>
      <c r="DE1272" s="492"/>
      <c r="DF1272" s="492"/>
      <c r="DG1272" s="492"/>
      <c r="DH1272" s="493"/>
      <c r="DI1272" s="491">
        <f>ROUND(Setup!$AP$6*AG1272,0)</f>
        <v>0</v>
      </c>
      <c r="DJ1272" s="492"/>
      <c r="DK1272" s="492"/>
      <c r="DL1272" s="492"/>
      <c r="DM1272" s="493"/>
      <c r="DN1272" s="491">
        <f>ROUND(Setup!$AP$6*AL1272,0)</f>
        <v>0</v>
      </c>
      <c r="DO1272" s="492"/>
      <c r="DP1272" s="492"/>
      <c r="DQ1272" s="492"/>
      <c r="DR1272" s="493"/>
      <c r="DS1272" s="491">
        <f>ROUND(Setup!$AP$6*AQ1272,0)</f>
        <v>0</v>
      </c>
      <c r="DT1272" s="492"/>
      <c r="DU1272" s="492"/>
      <c r="DV1272" s="492"/>
      <c r="DW1272" s="493"/>
      <c r="DX1272" s="490">
        <f t="shared" si="108"/>
        <v>0</v>
      </c>
      <c r="DY1272" s="314"/>
      <c r="DZ1272" s="314"/>
      <c r="EA1272" s="314"/>
      <c r="EB1272" s="326"/>
      <c r="EC1272" s="222"/>
    </row>
    <row r="1273" spans="2:133" ht="15" customHeight="1" x14ac:dyDescent="0.2">
      <c r="B1273" s="86" t="str">
        <f t="shared" si="106"/>
        <v/>
      </c>
      <c r="C1273" s="255"/>
      <c r="D1273" s="439"/>
      <c r="E1273" s="440"/>
      <c r="F1273" s="440"/>
      <c r="G1273" s="440"/>
      <c r="H1273" s="440"/>
      <c r="I1273" s="440"/>
      <c r="J1273" s="440"/>
      <c r="K1273" s="440"/>
      <c r="L1273" s="440"/>
      <c r="M1273" s="440"/>
      <c r="N1273" s="440"/>
      <c r="O1273" s="440"/>
      <c r="P1273" s="440"/>
      <c r="Q1273" s="441"/>
      <c r="R1273" s="442"/>
      <c r="S1273" s="443"/>
      <c r="T1273" s="443"/>
      <c r="U1273" s="443"/>
      <c r="V1273" s="443"/>
      <c r="W1273" s="443"/>
      <c r="X1273" s="443"/>
      <c r="Y1273" s="443"/>
      <c r="Z1273" s="443"/>
      <c r="AA1273" s="443"/>
      <c r="AB1273" s="415"/>
      <c r="AC1273" s="416"/>
      <c r="AD1273" s="416"/>
      <c r="AE1273" s="416"/>
      <c r="AF1273" s="417"/>
      <c r="AG1273" s="415"/>
      <c r="AH1273" s="416"/>
      <c r="AI1273" s="416"/>
      <c r="AJ1273" s="416"/>
      <c r="AK1273" s="417"/>
      <c r="AL1273" s="415"/>
      <c r="AM1273" s="416"/>
      <c r="AN1273" s="416"/>
      <c r="AO1273" s="416"/>
      <c r="AP1273" s="417"/>
      <c r="AQ1273" s="415"/>
      <c r="AR1273" s="416"/>
      <c r="AS1273" s="416"/>
      <c r="AT1273" s="416"/>
      <c r="AU1273" s="417"/>
      <c r="AV1273" s="424">
        <f t="shared" si="107"/>
        <v>0</v>
      </c>
      <c r="AW1273" s="425"/>
      <c r="AX1273" s="425"/>
      <c r="AY1273" s="425"/>
      <c r="AZ1273" s="426"/>
      <c r="DC1273" s="222"/>
      <c r="DD1273" s="491">
        <f>ROUND(Setup!$AP$6*AB1273,0)</f>
        <v>0</v>
      </c>
      <c r="DE1273" s="492"/>
      <c r="DF1273" s="492"/>
      <c r="DG1273" s="492"/>
      <c r="DH1273" s="493"/>
      <c r="DI1273" s="491">
        <f>ROUND(Setup!$AP$6*AG1273,0)</f>
        <v>0</v>
      </c>
      <c r="DJ1273" s="492"/>
      <c r="DK1273" s="492"/>
      <c r="DL1273" s="492"/>
      <c r="DM1273" s="493"/>
      <c r="DN1273" s="491">
        <f>ROUND(Setup!$AP$6*AL1273,0)</f>
        <v>0</v>
      </c>
      <c r="DO1273" s="492"/>
      <c r="DP1273" s="492"/>
      <c r="DQ1273" s="492"/>
      <c r="DR1273" s="493"/>
      <c r="DS1273" s="491">
        <f>ROUND(Setup!$AP$6*AQ1273,0)</f>
        <v>0</v>
      </c>
      <c r="DT1273" s="492"/>
      <c r="DU1273" s="492"/>
      <c r="DV1273" s="492"/>
      <c r="DW1273" s="493"/>
      <c r="DX1273" s="490">
        <f t="shared" si="108"/>
        <v>0</v>
      </c>
      <c r="DY1273" s="314"/>
      <c r="DZ1273" s="314"/>
      <c r="EA1273" s="314"/>
      <c r="EB1273" s="326"/>
      <c r="EC1273" s="222"/>
    </row>
    <row r="1274" spans="2:133" ht="15" customHeight="1" x14ac:dyDescent="0.2">
      <c r="B1274" s="86" t="str">
        <f t="shared" si="106"/>
        <v/>
      </c>
      <c r="C1274" s="255"/>
      <c r="D1274" s="439"/>
      <c r="E1274" s="440"/>
      <c r="F1274" s="440"/>
      <c r="G1274" s="440"/>
      <c r="H1274" s="440"/>
      <c r="I1274" s="440"/>
      <c r="J1274" s="440"/>
      <c r="K1274" s="440"/>
      <c r="L1274" s="440"/>
      <c r="M1274" s="440"/>
      <c r="N1274" s="440"/>
      <c r="O1274" s="440"/>
      <c r="P1274" s="440"/>
      <c r="Q1274" s="441"/>
      <c r="R1274" s="442"/>
      <c r="S1274" s="443"/>
      <c r="T1274" s="443"/>
      <c r="U1274" s="443"/>
      <c r="V1274" s="443"/>
      <c r="W1274" s="443"/>
      <c r="X1274" s="443"/>
      <c r="Y1274" s="443"/>
      <c r="Z1274" s="443"/>
      <c r="AA1274" s="443"/>
      <c r="AB1274" s="415"/>
      <c r="AC1274" s="416"/>
      <c r="AD1274" s="416"/>
      <c r="AE1274" s="416"/>
      <c r="AF1274" s="417"/>
      <c r="AG1274" s="415"/>
      <c r="AH1274" s="416"/>
      <c r="AI1274" s="416"/>
      <c r="AJ1274" s="416"/>
      <c r="AK1274" s="417"/>
      <c r="AL1274" s="415"/>
      <c r="AM1274" s="416"/>
      <c r="AN1274" s="416"/>
      <c r="AO1274" s="416"/>
      <c r="AP1274" s="417"/>
      <c r="AQ1274" s="415"/>
      <c r="AR1274" s="416"/>
      <c r="AS1274" s="416"/>
      <c r="AT1274" s="416"/>
      <c r="AU1274" s="417"/>
      <c r="AV1274" s="424">
        <f t="shared" si="107"/>
        <v>0</v>
      </c>
      <c r="AW1274" s="425"/>
      <c r="AX1274" s="425"/>
      <c r="AY1274" s="425"/>
      <c r="AZ1274" s="426"/>
      <c r="DC1274" s="222"/>
      <c r="DD1274" s="491">
        <f>ROUND(Setup!$AP$6*AB1274,0)</f>
        <v>0</v>
      </c>
      <c r="DE1274" s="492"/>
      <c r="DF1274" s="492"/>
      <c r="DG1274" s="492"/>
      <c r="DH1274" s="493"/>
      <c r="DI1274" s="491">
        <f>ROUND(Setup!$AP$6*AG1274,0)</f>
        <v>0</v>
      </c>
      <c r="DJ1274" s="492"/>
      <c r="DK1274" s="492"/>
      <c r="DL1274" s="492"/>
      <c r="DM1274" s="493"/>
      <c r="DN1274" s="491">
        <f>ROUND(Setup!$AP$6*AL1274,0)</f>
        <v>0</v>
      </c>
      <c r="DO1274" s="492"/>
      <c r="DP1274" s="492"/>
      <c r="DQ1274" s="492"/>
      <c r="DR1274" s="493"/>
      <c r="DS1274" s="491">
        <f>ROUND(Setup!$AP$6*AQ1274,0)</f>
        <v>0</v>
      </c>
      <c r="DT1274" s="492"/>
      <c r="DU1274" s="492"/>
      <c r="DV1274" s="492"/>
      <c r="DW1274" s="493"/>
      <c r="DX1274" s="490">
        <f t="shared" si="108"/>
        <v>0</v>
      </c>
      <c r="DY1274" s="314"/>
      <c r="DZ1274" s="314"/>
      <c r="EA1274" s="314"/>
      <c r="EB1274" s="326"/>
      <c r="EC1274" s="222"/>
    </row>
    <row r="1275" spans="2:133" ht="15" customHeight="1" x14ac:dyDescent="0.2">
      <c r="B1275" s="86" t="str">
        <f t="shared" si="106"/>
        <v/>
      </c>
      <c r="C1275" s="255"/>
      <c r="D1275" s="439"/>
      <c r="E1275" s="440"/>
      <c r="F1275" s="440"/>
      <c r="G1275" s="440"/>
      <c r="H1275" s="440"/>
      <c r="I1275" s="440"/>
      <c r="J1275" s="440"/>
      <c r="K1275" s="440"/>
      <c r="L1275" s="440"/>
      <c r="M1275" s="440"/>
      <c r="N1275" s="440"/>
      <c r="O1275" s="440"/>
      <c r="P1275" s="440"/>
      <c r="Q1275" s="441"/>
      <c r="R1275" s="442"/>
      <c r="S1275" s="443"/>
      <c r="T1275" s="443"/>
      <c r="U1275" s="443"/>
      <c r="V1275" s="443"/>
      <c r="W1275" s="443"/>
      <c r="X1275" s="443"/>
      <c r="Y1275" s="443"/>
      <c r="Z1275" s="443"/>
      <c r="AA1275" s="443"/>
      <c r="AB1275" s="415"/>
      <c r="AC1275" s="416"/>
      <c r="AD1275" s="416"/>
      <c r="AE1275" s="416"/>
      <c r="AF1275" s="417"/>
      <c r="AG1275" s="415"/>
      <c r="AH1275" s="416"/>
      <c r="AI1275" s="416"/>
      <c r="AJ1275" s="416"/>
      <c r="AK1275" s="417"/>
      <c r="AL1275" s="415"/>
      <c r="AM1275" s="416"/>
      <c r="AN1275" s="416"/>
      <c r="AO1275" s="416"/>
      <c r="AP1275" s="417"/>
      <c r="AQ1275" s="415"/>
      <c r="AR1275" s="416"/>
      <c r="AS1275" s="416"/>
      <c r="AT1275" s="416"/>
      <c r="AU1275" s="417"/>
      <c r="AV1275" s="424">
        <f t="shared" si="107"/>
        <v>0</v>
      </c>
      <c r="AW1275" s="425"/>
      <c r="AX1275" s="425"/>
      <c r="AY1275" s="425"/>
      <c r="AZ1275" s="426"/>
      <c r="DC1275" s="222"/>
      <c r="DD1275" s="491">
        <f>ROUND(Setup!$AP$6*AB1275,0)</f>
        <v>0</v>
      </c>
      <c r="DE1275" s="492"/>
      <c r="DF1275" s="492"/>
      <c r="DG1275" s="492"/>
      <c r="DH1275" s="493"/>
      <c r="DI1275" s="491">
        <f>ROUND(Setup!$AP$6*AG1275,0)</f>
        <v>0</v>
      </c>
      <c r="DJ1275" s="492"/>
      <c r="DK1275" s="492"/>
      <c r="DL1275" s="492"/>
      <c r="DM1275" s="493"/>
      <c r="DN1275" s="491">
        <f>ROUND(Setup!$AP$6*AL1275,0)</f>
        <v>0</v>
      </c>
      <c r="DO1275" s="492"/>
      <c r="DP1275" s="492"/>
      <c r="DQ1275" s="492"/>
      <c r="DR1275" s="493"/>
      <c r="DS1275" s="491">
        <f>ROUND(Setup!$AP$6*AQ1275,0)</f>
        <v>0</v>
      </c>
      <c r="DT1275" s="492"/>
      <c r="DU1275" s="492"/>
      <c r="DV1275" s="492"/>
      <c r="DW1275" s="493"/>
      <c r="DX1275" s="490">
        <f t="shared" si="108"/>
        <v>0</v>
      </c>
      <c r="DY1275" s="314"/>
      <c r="DZ1275" s="314"/>
      <c r="EA1275" s="314"/>
      <c r="EB1275" s="326"/>
      <c r="EC1275" s="222"/>
    </row>
    <row r="1276" spans="2:133" ht="15" customHeight="1" x14ac:dyDescent="0.2">
      <c r="B1276" s="86" t="str">
        <f t="shared" si="106"/>
        <v/>
      </c>
      <c r="C1276" s="255"/>
      <c r="D1276" s="439"/>
      <c r="E1276" s="440"/>
      <c r="F1276" s="440"/>
      <c r="G1276" s="440"/>
      <c r="H1276" s="440"/>
      <c r="I1276" s="440"/>
      <c r="J1276" s="440"/>
      <c r="K1276" s="440"/>
      <c r="L1276" s="440"/>
      <c r="M1276" s="440"/>
      <c r="N1276" s="440"/>
      <c r="O1276" s="440"/>
      <c r="P1276" s="440"/>
      <c r="Q1276" s="441"/>
      <c r="R1276" s="442"/>
      <c r="S1276" s="443"/>
      <c r="T1276" s="443"/>
      <c r="U1276" s="443"/>
      <c r="V1276" s="443"/>
      <c r="W1276" s="443"/>
      <c r="X1276" s="443"/>
      <c r="Y1276" s="443"/>
      <c r="Z1276" s="443"/>
      <c r="AA1276" s="443"/>
      <c r="AB1276" s="415"/>
      <c r="AC1276" s="416"/>
      <c r="AD1276" s="416"/>
      <c r="AE1276" s="416"/>
      <c r="AF1276" s="417"/>
      <c r="AG1276" s="415"/>
      <c r="AH1276" s="416"/>
      <c r="AI1276" s="416"/>
      <c r="AJ1276" s="416"/>
      <c r="AK1276" s="417"/>
      <c r="AL1276" s="415"/>
      <c r="AM1276" s="416"/>
      <c r="AN1276" s="416"/>
      <c r="AO1276" s="416"/>
      <c r="AP1276" s="417"/>
      <c r="AQ1276" s="415"/>
      <c r="AR1276" s="416"/>
      <c r="AS1276" s="416"/>
      <c r="AT1276" s="416"/>
      <c r="AU1276" s="417"/>
      <c r="AV1276" s="424">
        <f t="shared" si="107"/>
        <v>0</v>
      </c>
      <c r="AW1276" s="425"/>
      <c r="AX1276" s="425"/>
      <c r="AY1276" s="425"/>
      <c r="AZ1276" s="426"/>
      <c r="DC1276" s="222"/>
      <c r="DD1276" s="491">
        <f>ROUND(Setup!$AP$6*AB1276,0)</f>
        <v>0</v>
      </c>
      <c r="DE1276" s="492"/>
      <c r="DF1276" s="492"/>
      <c r="DG1276" s="492"/>
      <c r="DH1276" s="493"/>
      <c r="DI1276" s="491">
        <f>ROUND(Setup!$AP$6*AG1276,0)</f>
        <v>0</v>
      </c>
      <c r="DJ1276" s="492"/>
      <c r="DK1276" s="492"/>
      <c r="DL1276" s="492"/>
      <c r="DM1276" s="493"/>
      <c r="DN1276" s="491">
        <f>ROUND(Setup!$AP$6*AL1276,0)</f>
        <v>0</v>
      </c>
      <c r="DO1276" s="492"/>
      <c r="DP1276" s="492"/>
      <c r="DQ1276" s="492"/>
      <c r="DR1276" s="493"/>
      <c r="DS1276" s="491">
        <f>ROUND(Setup!$AP$6*AQ1276,0)</f>
        <v>0</v>
      </c>
      <c r="DT1276" s="492"/>
      <c r="DU1276" s="492"/>
      <c r="DV1276" s="492"/>
      <c r="DW1276" s="493"/>
      <c r="DX1276" s="490">
        <f t="shared" si="108"/>
        <v>0</v>
      </c>
      <c r="DY1276" s="314"/>
      <c r="DZ1276" s="314"/>
      <c r="EA1276" s="314"/>
      <c r="EB1276" s="326"/>
      <c r="EC1276" s="222"/>
    </row>
    <row r="1277" spans="2:133" ht="15" customHeight="1" x14ac:dyDescent="0.2">
      <c r="B1277" s="86" t="str">
        <f t="shared" si="106"/>
        <v/>
      </c>
      <c r="C1277" s="255"/>
      <c r="D1277" s="439"/>
      <c r="E1277" s="440"/>
      <c r="F1277" s="440"/>
      <c r="G1277" s="440"/>
      <c r="H1277" s="440"/>
      <c r="I1277" s="440"/>
      <c r="J1277" s="440"/>
      <c r="K1277" s="440"/>
      <c r="L1277" s="440"/>
      <c r="M1277" s="440"/>
      <c r="N1277" s="440"/>
      <c r="O1277" s="440"/>
      <c r="P1277" s="440"/>
      <c r="Q1277" s="441"/>
      <c r="R1277" s="442"/>
      <c r="S1277" s="443"/>
      <c r="T1277" s="443"/>
      <c r="U1277" s="443"/>
      <c r="V1277" s="443"/>
      <c r="W1277" s="443"/>
      <c r="X1277" s="443"/>
      <c r="Y1277" s="443"/>
      <c r="Z1277" s="443"/>
      <c r="AA1277" s="443"/>
      <c r="AB1277" s="415"/>
      <c r="AC1277" s="416"/>
      <c r="AD1277" s="416"/>
      <c r="AE1277" s="416"/>
      <c r="AF1277" s="417"/>
      <c r="AG1277" s="415"/>
      <c r="AH1277" s="416"/>
      <c r="AI1277" s="416"/>
      <c r="AJ1277" s="416"/>
      <c r="AK1277" s="417"/>
      <c r="AL1277" s="415"/>
      <c r="AM1277" s="416"/>
      <c r="AN1277" s="416"/>
      <c r="AO1277" s="416"/>
      <c r="AP1277" s="417"/>
      <c r="AQ1277" s="415"/>
      <c r="AR1277" s="416"/>
      <c r="AS1277" s="416"/>
      <c r="AT1277" s="416"/>
      <c r="AU1277" s="417"/>
      <c r="AV1277" s="424">
        <f t="shared" si="107"/>
        <v>0</v>
      </c>
      <c r="AW1277" s="425"/>
      <c r="AX1277" s="425"/>
      <c r="AY1277" s="425"/>
      <c r="AZ1277" s="426"/>
      <c r="DC1277" s="222"/>
      <c r="DD1277" s="491">
        <f>ROUND(Setup!$AP$6*AB1277,0)</f>
        <v>0</v>
      </c>
      <c r="DE1277" s="492"/>
      <c r="DF1277" s="492"/>
      <c r="DG1277" s="492"/>
      <c r="DH1277" s="493"/>
      <c r="DI1277" s="491">
        <f>ROUND(Setup!$AP$6*AG1277,0)</f>
        <v>0</v>
      </c>
      <c r="DJ1277" s="492"/>
      <c r="DK1277" s="492"/>
      <c r="DL1277" s="492"/>
      <c r="DM1277" s="493"/>
      <c r="DN1277" s="491">
        <f>ROUND(Setup!$AP$6*AL1277,0)</f>
        <v>0</v>
      </c>
      <c r="DO1277" s="492"/>
      <c r="DP1277" s="492"/>
      <c r="DQ1277" s="492"/>
      <c r="DR1277" s="493"/>
      <c r="DS1277" s="491">
        <f>ROUND(Setup!$AP$6*AQ1277,0)</f>
        <v>0</v>
      </c>
      <c r="DT1277" s="492"/>
      <c r="DU1277" s="492"/>
      <c r="DV1277" s="492"/>
      <c r="DW1277" s="493"/>
      <c r="DX1277" s="490">
        <f t="shared" si="108"/>
        <v>0</v>
      </c>
      <c r="DY1277" s="314"/>
      <c r="DZ1277" s="314"/>
      <c r="EA1277" s="314"/>
      <c r="EB1277" s="326"/>
      <c r="EC1277" s="222"/>
    </row>
    <row r="1278" spans="2:133" ht="15" customHeight="1" x14ac:dyDescent="0.2">
      <c r="B1278" s="86" t="str">
        <f t="shared" si="106"/>
        <v/>
      </c>
      <c r="C1278" s="255"/>
      <c r="D1278" s="439"/>
      <c r="E1278" s="440"/>
      <c r="F1278" s="440"/>
      <c r="G1278" s="440"/>
      <c r="H1278" s="440"/>
      <c r="I1278" s="440"/>
      <c r="J1278" s="440"/>
      <c r="K1278" s="440"/>
      <c r="L1278" s="440"/>
      <c r="M1278" s="440"/>
      <c r="N1278" s="440"/>
      <c r="O1278" s="440"/>
      <c r="P1278" s="440"/>
      <c r="Q1278" s="441"/>
      <c r="R1278" s="442"/>
      <c r="S1278" s="443"/>
      <c r="T1278" s="443"/>
      <c r="U1278" s="443"/>
      <c r="V1278" s="443"/>
      <c r="W1278" s="443"/>
      <c r="X1278" s="443"/>
      <c r="Y1278" s="443"/>
      <c r="Z1278" s="443"/>
      <c r="AA1278" s="443"/>
      <c r="AB1278" s="415"/>
      <c r="AC1278" s="416"/>
      <c r="AD1278" s="416"/>
      <c r="AE1278" s="416"/>
      <c r="AF1278" s="417"/>
      <c r="AG1278" s="415"/>
      <c r="AH1278" s="416"/>
      <c r="AI1278" s="416"/>
      <c r="AJ1278" s="416"/>
      <c r="AK1278" s="417"/>
      <c r="AL1278" s="415"/>
      <c r="AM1278" s="416"/>
      <c r="AN1278" s="416"/>
      <c r="AO1278" s="416"/>
      <c r="AP1278" s="417"/>
      <c r="AQ1278" s="415"/>
      <c r="AR1278" s="416"/>
      <c r="AS1278" s="416"/>
      <c r="AT1278" s="416"/>
      <c r="AU1278" s="417"/>
      <c r="AV1278" s="424">
        <f t="shared" si="107"/>
        <v>0</v>
      </c>
      <c r="AW1278" s="425"/>
      <c r="AX1278" s="425"/>
      <c r="AY1278" s="425"/>
      <c r="AZ1278" s="426"/>
      <c r="DC1278" s="222"/>
      <c r="DD1278" s="491">
        <f>ROUND(Setup!$AP$6*AB1278,0)</f>
        <v>0</v>
      </c>
      <c r="DE1278" s="492"/>
      <c r="DF1278" s="492"/>
      <c r="DG1278" s="492"/>
      <c r="DH1278" s="493"/>
      <c r="DI1278" s="491">
        <f>ROUND(Setup!$AP$6*AG1278,0)</f>
        <v>0</v>
      </c>
      <c r="DJ1278" s="492"/>
      <c r="DK1278" s="492"/>
      <c r="DL1278" s="492"/>
      <c r="DM1278" s="493"/>
      <c r="DN1278" s="491">
        <f>ROUND(Setup!$AP$6*AL1278,0)</f>
        <v>0</v>
      </c>
      <c r="DO1278" s="492"/>
      <c r="DP1278" s="492"/>
      <c r="DQ1278" s="492"/>
      <c r="DR1278" s="493"/>
      <c r="DS1278" s="491">
        <f>ROUND(Setup!$AP$6*AQ1278,0)</f>
        <v>0</v>
      </c>
      <c r="DT1278" s="492"/>
      <c r="DU1278" s="492"/>
      <c r="DV1278" s="492"/>
      <c r="DW1278" s="493"/>
      <c r="DX1278" s="490">
        <f t="shared" si="108"/>
        <v>0</v>
      </c>
      <c r="DY1278" s="314"/>
      <c r="DZ1278" s="314"/>
      <c r="EA1278" s="314"/>
      <c r="EB1278" s="326"/>
      <c r="EC1278" s="222"/>
    </row>
    <row r="1279" spans="2:133" ht="15" customHeight="1" x14ac:dyDescent="0.2">
      <c r="B1279" s="86" t="str">
        <f t="shared" si="106"/>
        <v/>
      </c>
      <c r="C1279" s="255"/>
      <c r="D1279" s="439"/>
      <c r="E1279" s="440"/>
      <c r="F1279" s="440"/>
      <c r="G1279" s="440"/>
      <c r="H1279" s="440"/>
      <c r="I1279" s="440"/>
      <c r="J1279" s="440"/>
      <c r="K1279" s="440"/>
      <c r="L1279" s="440"/>
      <c r="M1279" s="440"/>
      <c r="N1279" s="440"/>
      <c r="O1279" s="440"/>
      <c r="P1279" s="440"/>
      <c r="Q1279" s="441"/>
      <c r="R1279" s="442"/>
      <c r="S1279" s="443"/>
      <c r="T1279" s="443"/>
      <c r="U1279" s="443"/>
      <c r="V1279" s="443"/>
      <c r="W1279" s="443"/>
      <c r="X1279" s="443"/>
      <c r="Y1279" s="443"/>
      <c r="Z1279" s="443"/>
      <c r="AA1279" s="443"/>
      <c r="AB1279" s="415"/>
      <c r="AC1279" s="416"/>
      <c r="AD1279" s="416"/>
      <c r="AE1279" s="416"/>
      <c r="AF1279" s="417"/>
      <c r="AG1279" s="415"/>
      <c r="AH1279" s="416"/>
      <c r="AI1279" s="416"/>
      <c r="AJ1279" s="416"/>
      <c r="AK1279" s="417"/>
      <c r="AL1279" s="415"/>
      <c r="AM1279" s="416"/>
      <c r="AN1279" s="416"/>
      <c r="AO1279" s="416"/>
      <c r="AP1279" s="417"/>
      <c r="AQ1279" s="415"/>
      <c r="AR1279" s="416"/>
      <c r="AS1279" s="416"/>
      <c r="AT1279" s="416"/>
      <c r="AU1279" s="417"/>
      <c r="AV1279" s="424">
        <f t="shared" si="107"/>
        <v>0</v>
      </c>
      <c r="AW1279" s="425"/>
      <c r="AX1279" s="425"/>
      <c r="AY1279" s="425"/>
      <c r="AZ1279" s="426"/>
      <c r="DC1279" s="222"/>
      <c r="DD1279" s="491">
        <f>ROUND(Setup!$AP$6*AB1279,0)</f>
        <v>0</v>
      </c>
      <c r="DE1279" s="492"/>
      <c r="DF1279" s="492"/>
      <c r="DG1279" s="492"/>
      <c r="DH1279" s="493"/>
      <c r="DI1279" s="491">
        <f>ROUND(Setup!$AP$6*AG1279,0)</f>
        <v>0</v>
      </c>
      <c r="DJ1279" s="492"/>
      <c r="DK1279" s="492"/>
      <c r="DL1279" s="492"/>
      <c r="DM1279" s="493"/>
      <c r="DN1279" s="491">
        <f>ROUND(Setup!$AP$6*AL1279,0)</f>
        <v>0</v>
      </c>
      <c r="DO1279" s="492"/>
      <c r="DP1279" s="492"/>
      <c r="DQ1279" s="492"/>
      <c r="DR1279" s="493"/>
      <c r="DS1279" s="491">
        <f>ROUND(Setup!$AP$6*AQ1279,0)</f>
        <v>0</v>
      </c>
      <c r="DT1279" s="492"/>
      <c r="DU1279" s="492"/>
      <c r="DV1279" s="492"/>
      <c r="DW1279" s="493"/>
      <c r="DX1279" s="490">
        <f t="shared" si="108"/>
        <v>0</v>
      </c>
      <c r="DY1279" s="314"/>
      <c r="DZ1279" s="314"/>
      <c r="EA1279" s="314"/>
      <c r="EB1279" s="326"/>
      <c r="EC1279" s="222"/>
    </row>
    <row r="1280" spans="2:133" ht="15" customHeight="1" x14ac:dyDescent="0.2">
      <c r="B1280" s="86" t="str">
        <f t="shared" si="106"/>
        <v/>
      </c>
      <c r="C1280" s="255"/>
      <c r="D1280" s="439"/>
      <c r="E1280" s="440"/>
      <c r="F1280" s="440"/>
      <c r="G1280" s="440"/>
      <c r="H1280" s="440"/>
      <c r="I1280" s="440"/>
      <c r="J1280" s="440"/>
      <c r="K1280" s="440"/>
      <c r="L1280" s="440"/>
      <c r="M1280" s="440"/>
      <c r="N1280" s="440"/>
      <c r="O1280" s="440"/>
      <c r="P1280" s="440"/>
      <c r="Q1280" s="441"/>
      <c r="R1280" s="442"/>
      <c r="S1280" s="443"/>
      <c r="T1280" s="443"/>
      <c r="U1280" s="443"/>
      <c r="V1280" s="443"/>
      <c r="W1280" s="443"/>
      <c r="X1280" s="443"/>
      <c r="Y1280" s="443"/>
      <c r="Z1280" s="443"/>
      <c r="AA1280" s="443"/>
      <c r="AB1280" s="415"/>
      <c r="AC1280" s="416"/>
      <c r="AD1280" s="416"/>
      <c r="AE1280" s="416"/>
      <c r="AF1280" s="417"/>
      <c r="AG1280" s="415"/>
      <c r="AH1280" s="416"/>
      <c r="AI1280" s="416"/>
      <c r="AJ1280" s="416"/>
      <c r="AK1280" s="417"/>
      <c r="AL1280" s="415"/>
      <c r="AM1280" s="416"/>
      <c r="AN1280" s="416"/>
      <c r="AO1280" s="416"/>
      <c r="AP1280" s="417"/>
      <c r="AQ1280" s="415"/>
      <c r="AR1280" s="416"/>
      <c r="AS1280" s="416"/>
      <c r="AT1280" s="416"/>
      <c r="AU1280" s="417"/>
      <c r="AV1280" s="424">
        <f t="shared" si="107"/>
        <v>0</v>
      </c>
      <c r="AW1280" s="425"/>
      <c r="AX1280" s="425"/>
      <c r="AY1280" s="425"/>
      <c r="AZ1280" s="426"/>
      <c r="DC1280" s="222"/>
      <c r="DD1280" s="491">
        <f>ROUND(Setup!$AP$6*AB1280,0)</f>
        <v>0</v>
      </c>
      <c r="DE1280" s="492"/>
      <c r="DF1280" s="492"/>
      <c r="DG1280" s="492"/>
      <c r="DH1280" s="493"/>
      <c r="DI1280" s="491">
        <f>ROUND(Setup!$AP$6*AG1280,0)</f>
        <v>0</v>
      </c>
      <c r="DJ1280" s="492"/>
      <c r="DK1280" s="492"/>
      <c r="DL1280" s="492"/>
      <c r="DM1280" s="493"/>
      <c r="DN1280" s="491">
        <f>ROUND(Setup!$AP$6*AL1280,0)</f>
        <v>0</v>
      </c>
      <c r="DO1280" s="492"/>
      <c r="DP1280" s="492"/>
      <c r="DQ1280" s="492"/>
      <c r="DR1280" s="493"/>
      <c r="DS1280" s="491">
        <f>ROUND(Setup!$AP$6*AQ1280,0)</f>
        <v>0</v>
      </c>
      <c r="DT1280" s="492"/>
      <c r="DU1280" s="492"/>
      <c r="DV1280" s="492"/>
      <c r="DW1280" s="493"/>
      <c r="DX1280" s="490">
        <f t="shared" si="108"/>
        <v>0</v>
      </c>
      <c r="DY1280" s="314"/>
      <c r="DZ1280" s="314"/>
      <c r="EA1280" s="314"/>
      <c r="EB1280" s="326"/>
      <c r="EC1280" s="222"/>
    </row>
    <row r="1281" spans="2:133" ht="15" customHeight="1" x14ac:dyDescent="0.2">
      <c r="B1281" s="86" t="str">
        <f t="shared" si="106"/>
        <v/>
      </c>
      <c r="C1281" s="255"/>
      <c r="D1281" s="439"/>
      <c r="E1281" s="440"/>
      <c r="F1281" s="440"/>
      <c r="G1281" s="440"/>
      <c r="H1281" s="440"/>
      <c r="I1281" s="440"/>
      <c r="J1281" s="440"/>
      <c r="K1281" s="440"/>
      <c r="L1281" s="440"/>
      <c r="M1281" s="440"/>
      <c r="N1281" s="440"/>
      <c r="O1281" s="440"/>
      <c r="P1281" s="440"/>
      <c r="Q1281" s="441"/>
      <c r="R1281" s="442"/>
      <c r="S1281" s="443"/>
      <c r="T1281" s="443"/>
      <c r="U1281" s="443"/>
      <c r="V1281" s="443"/>
      <c r="W1281" s="443"/>
      <c r="X1281" s="443"/>
      <c r="Y1281" s="443"/>
      <c r="Z1281" s="443"/>
      <c r="AA1281" s="443"/>
      <c r="AB1281" s="415"/>
      <c r="AC1281" s="416"/>
      <c r="AD1281" s="416"/>
      <c r="AE1281" s="416"/>
      <c r="AF1281" s="417"/>
      <c r="AG1281" s="415"/>
      <c r="AH1281" s="416"/>
      <c r="AI1281" s="416"/>
      <c r="AJ1281" s="416"/>
      <c r="AK1281" s="417"/>
      <c r="AL1281" s="415"/>
      <c r="AM1281" s="416"/>
      <c r="AN1281" s="416"/>
      <c r="AO1281" s="416"/>
      <c r="AP1281" s="417"/>
      <c r="AQ1281" s="415"/>
      <c r="AR1281" s="416"/>
      <c r="AS1281" s="416"/>
      <c r="AT1281" s="416"/>
      <c r="AU1281" s="417"/>
      <c r="AV1281" s="424">
        <f t="shared" si="107"/>
        <v>0</v>
      </c>
      <c r="AW1281" s="425"/>
      <c r="AX1281" s="425"/>
      <c r="AY1281" s="425"/>
      <c r="AZ1281" s="426"/>
      <c r="DC1281" s="222"/>
      <c r="DD1281" s="491">
        <f>ROUND(Setup!$AP$6*AB1281,0)</f>
        <v>0</v>
      </c>
      <c r="DE1281" s="492"/>
      <c r="DF1281" s="492"/>
      <c r="DG1281" s="492"/>
      <c r="DH1281" s="493"/>
      <c r="DI1281" s="491">
        <f>ROUND(Setup!$AP$6*AG1281,0)</f>
        <v>0</v>
      </c>
      <c r="DJ1281" s="492"/>
      <c r="DK1281" s="492"/>
      <c r="DL1281" s="492"/>
      <c r="DM1281" s="493"/>
      <c r="DN1281" s="491">
        <f>ROUND(Setup!$AP$6*AL1281,0)</f>
        <v>0</v>
      </c>
      <c r="DO1281" s="492"/>
      <c r="DP1281" s="492"/>
      <c r="DQ1281" s="492"/>
      <c r="DR1281" s="493"/>
      <c r="DS1281" s="491">
        <f>ROUND(Setup!$AP$6*AQ1281,0)</f>
        <v>0</v>
      </c>
      <c r="DT1281" s="492"/>
      <c r="DU1281" s="492"/>
      <c r="DV1281" s="492"/>
      <c r="DW1281" s="493"/>
      <c r="DX1281" s="490">
        <f t="shared" si="108"/>
        <v>0</v>
      </c>
      <c r="DY1281" s="314"/>
      <c r="DZ1281" s="314"/>
      <c r="EA1281" s="314"/>
      <c r="EB1281" s="326"/>
      <c r="EC1281" s="222"/>
    </row>
    <row r="1282" spans="2:133" ht="15" customHeight="1" x14ac:dyDescent="0.2">
      <c r="B1282" s="86" t="str">
        <f t="shared" si="106"/>
        <v/>
      </c>
      <c r="C1282" s="255"/>
      <c r="D1282" s="439"/>
      <c r="E1282" s="440"/>
      <c r="F1282" s="440"/>
      <c r="G1282" s="440"/>
      <c r="H1282" s="440"/>
      <c r="I1282" s="440"/>
      <c r="J1282" s="440"/>
      <c r="K1282" s="440"/>
      <c r="L1282" s="440"/>
      <c r="M1282" s="440"/>
      <c r="N1282" s="440"/>
      <c r="O1282" s="440"/>
      <c r="P1282" s="440"/>
      <c r="Q1282" s="441"/>
      <c r="R1282" s="442"/>
      <c r="S1282" s="443"/>
      <c r="T1282" s="443"/>
      <c r="U1282" s="443"/>
      <c r="V1282" s="443"/>
      <c r="W1282" s="443"/>
      <c r="X1282" s="443"/>
      <c r="Y1282" s="443"/>
      <c r="Z1282" s="443"/>
      <c r="AA1282" s="443"/>
      <c r="AB1282" s="415"/>
      <c r="AC1282" s="416"/>
      <c r="AD1282" s="416"/>
      <c r="AE1282" s="416"/>
      <c r="AF1282" s="417"/>
      <c r="AG1282" s="415"/>
      <c r="AH1282" s="416"/>
      <c r="AI1282" s="416"/>
      <c r="AJ1282" s="416"/>
      <c r="AK1282" s="417"/>
      <c r="AL1282" s="415"/>
      <c r="AM1282" s="416"/>
      <c r="AN1282" s="416"/>
      <c r="AO1282" s="416"/>
      <c r="AP1282" s="417"/>
      <c r="AQ1282" s="415"/>
      <c r="AR1282" s="416"/>
      <c r="AS1282" s="416"/>
      <c r="AT1282" s="416"/>
      <c r="AU1282" s="417"/>
      <c r="AV1282" s="424">
        <f t="shared" si="107"/>
        <v>0</v>
      </c>
      <c r="AW1282" s="425"/>
      <c r="AX1282" s="425"/>
      <c r="AY1282" s="425"/>
      <c r="AZ1282" s="426"/>
      <c r="DC1282" s="222"/>
      <c r="DD1282" s="491">
        <f>ROUND(Setup!$AP$6*AB1282,0)</f>
        <v>0</v>
      </c>
      <c r="DE1282" s="492"/>
      <c r="DF1282" s="492"/>
      <c r="DG1282" s="492"/>
      <c r="DH1282" s="493"/>
      <c r="DI1282" s="491">
        <f>ROUND(Setup!$AP$6*AG1282,0)</f>
        <v>0</v>
      </c>
      <c r="DJ1282" s="492"/>
      <c r="DK1282" s="492"/>
      <c r="DL1282" s="492"/>
      <c r="DM1282" s="493"/>
      <c r="DN1282" s="491">
        <f>ROUND(Setup!$AP$6*AL1282,0)</f>
        <v>0</v>
      </c>
      <c r="DO1282" s="492"/>
      <c r="DP1282" s="492"/>
      <c r="DQ1282" s="492"/>
      <c r="DR1282" s="493"/>
      <c r="DS1282" s="491">
        <f>ROUND(Setup!$AP$6*AQ1282,0)</f>
        <v>0</v>
      </c>
      <c r="DT1282" s="492"/>
      <c r="DU1282" s="492"/>
      <c r="DV1282" s="492"/>
      <c r="DW1282" s="493"/>
      <c r="DX1282" s="490">
        <f t="shared" si="108"/>
        <v>0</v>
      </c>
      <c r="DY1282" s="314"/>
      <c r="DZ1282" s="314"/>
      <c r="EA1282" s="314"/>
      <c r="EB1282" s="326"/>
      <c r="EC1282" s="222"/>
    </row>
    <row r="1283" spans="2:133" ht="15" customHeight="1" x14ac:dyDescent="0.2">
      <c r="B1283" s="86" t="str">
        <f t="shared" si="106"/>
        <v/>
      </c>
      <c r="C1283" s="255"/>
      <c r="D1283" s="439"/>
      <c r="E1283" s="440"/>
      <c r="F1283" s="440"/>
      <c r="G1283" s="440"/>
      <c r="H1283" s="440"/>
      <c r="I1283" s="440"/>
      <c r="J1283" s="440"/>
      <c r="K1283" s="440"/>
      <c r="L1283" s="440"/>
      <c r="M1283" s="440"/>
      <c r="N1283" s="440"/>
      <c r="O1283" s="440"/>
      <c r="P1283" s="440"/>
      <c r="Q1283" s="441"/>
      <c r="R1283" s="442"/>
      <c r="S1283" s="443"/>
      <c r="T1283" s="443"/>
      <c r="U1283" s="443"/>
      <c r="V1283" s="443"/>
      <c r="W1283" s="443"/>
      <c r="X1283" s="443"/>
      <c r="Y1283" s="443"/>
      <c r="Z1283" s="443"/>
      <c r="AA1283" s="443"/>
      <c r="AB1283" s="415"/>
      <c r="AC1283" s="416"/>
      <c r="AD1283" s="416"/>
      <c r="AE1283" s="416"/>
      <c r="AF1283" s="417"/>
      <c r="AG1283" s="415"/>
      <c r="AH1283" s="416"/>
      <c r="AI1283" s="416"/>
      <c r="AJ1283" s="416"/>
      <c r="AK1283" s="417"/>
      <c r="AL1283" s="415"/>
      <c r="AM1283" s="416"/>
      <c r="AN1283" s="416"/>
      <c r="AO1283" s="416"/>
      <c r="AP1283" s="417"/>
      <c r="AQ1283" s="415"/>
      <c r="AR1283" s="416"/>
      <c r="AS1283" s="416"/>
      <c r="AT1283" s="416"/>
      <c r="AU1283" s="417"/>
      <c r="AV1283" s="424">
        <f t="shared" si="107"/>
        <v>0</v>
      </c>
      <c r="AW1283" s="425"/>
      <c r="AX1283" s="425"/>
      <c r="AY1283" s="425"/>
      <c r="AZ1283" s="426"/>
      <c r="DC1283" s="222"/>
      <c r="DD1283" s="491">
        <f>ROUND(Setup!$AP$6*AB1283,0)</f>
        <v>0</v>
      </c>
      <c r="DE1283" s="492"/>
      <c r="DF1283" s="492"/>
      <c r="DG1283" s="492"/>
      <c r="DH1283" s="493"/>
      <c r="DI1283" s="491">
        <f>ROUND(Setup!$AP$6*AG1283,0)</f>
        <v>0</v>
      </c>
      <c r="DJ1283" s="492"/>
      <c r="DK1283" s="492"/>
      <c r="DL1283" s="492"/>
      <c r="DM1283" s="493"/>
      <c r="DN1283" s="491">
        <f>ROUND(Setup!$AP$6*AL1283,0)</f>
        <v>0</v>
      </c>
      <c r="DO1283" s="492"/>
      <c r="DP1283" s="492"/>
      <c r="DQ1283" s="492"/>
      <c r="DR1283" s="493"/>
      <c r="DS1283" s="491">
        <f>ROUND(Setup!$AP$6*AQ1283,0)</f>
        <v>0</v>
      </c>
      <c r="DT1283" s="492"/>
      <c r="DU1283" s="492"/>
      <c r="DV1283" s="492"/>
      <c r="DW1283" s="493"/>
      <c r="DX1283" s="490">
        <f t="shared" si="108"/>
        <v>0</v>
      </c>
      <c r="DY1283" s="314"/>
      <c r="DZ1283" s="314"/>
      <c r="EA1283" s="314"/>
      <c r="EB1283" s="326"/>
      <c r="EC1283" s="222"/>
    </row>
    <row r="1284" spans="2:133" ht="15" customHeight="1" x14ac:dyDescent="0.2">
      <c r="B1284" s="86" t="str">
        <f t="shared" si="106"/>
        <v/>
      </c>
      <c r="C1284" s="255"/>
      <c r="D1284" s="439"/>
      <c r="E1284" s="440"/>
      <c r="F1284" s="440"/>
      <c r="G1284" s="440"/>
      <c r="H1284" s="440"/>
      <c r="I1284" s="440"/>
      <c r="J1284" s="440"/>
      <c r="K1284" s="440"/>
      <c r="L1284" s="440"/>
      <c r="M1284" s="440"/>
      <c r="N1284" s="440"/>
      <c r="O1284" s="440"/>
      <c r="P1284" s="440"/>
      <c r="Q1284" s="441"/>
      <c r="R1284" s="442"/>
      <c r="S1284" s="443"/>
      <c r="T1284" s="443"/>
      <c r="U1284" s="443"/>
      <c r="V1284" s="443"/>
      <c r="W1284" s="443"/>
      <c r="X1284" s="443"/>
      <c r="Y1284" s="443"/>
      <c r="Z1284" s="443"/>
      <c r="AA1284" s="443"/>
      <c r="AB1284" s="415"/>
      <c r="AC1284" s="416"/>
      <c r="AD1284" s="416"/>
      <c r="AE1284" s="416"/>
      <c r="AF1284" s="417"/>
      <c r="AG1284" s="415"/>
      <c r="AH1284" s="416"/>
      <c r="AI1284" s="416"/>
      <c r="AJ1284" s="416"/>
      <c r="AK1284" s="417"/>
      <c r="AL1284" s="415"/>
      <c r="AM1284" s="416"/>
      <c r="AN1284" s="416"/>
      <c r="AO1284" s="416"/>
      <c r="AP1284" s="417"/>
      <c r="AQ1284" s="415"/>
      <c r="AR1284" s="416"/>
      <c r="AS1284" s="416"/>
      <c r="AT1284" s="416"/>
      <c r="AU1284" s="417"/>
      <c r="AV1284" s="424">
        <f t="shared" si="107"/>
        <v>0</v>
      </c>
      <c r="AW1284" s="425"/>
      <c r="AX1284" s="425"/>
      <c r="AY1284" s="425"/>
      <c r="AZ1284" s="426"/>
      <c r="DC1284" s="222"/>
      <c r="DD1284" s="491">
        <f>ROUND(Setup!$AP$6*AB1284,0)</f>
        <v>0</v>
      </c>
      <c r="DE1284" s="492"/>
      <c r="DF1284" s="492"/>
      <c r="DG1284" s="492"/>
      <c r="DH1284" s="493"/>
      <c r="DI1284" s="491">
        <f>ROUND(Setup!$AP$6*AG1284,0)</f>
        <v>0</v>
      </c>
      <c r="DJ1284" s="492"/>
      <c r="DK1284" s="492"/>
      <c r="DL1284" s="492"/>
      <c r="DM1284" s="493"/>
      <c r="DN1284" s="491">
        <f>ROUND(Setup!$AP$6*AL1284,0)</f>
        <v>0</v>
      </c>
      <c r="DO1284" s="492"/>
      <c r="DP1284" s="492"/>
      <c r="DQ1284" s="492"/>
      <c r="DR1284" s="493"/>
      <c r="DS1284" s="491">
        <f>ROUND(Setup!$AP$6*AQ1284,0)</f>
        <v>0</v>
      </c>
      <c r="DT1284" s="492"/>
      <c r="DU1284" s="492"/>
      <c r="DV1284" s="492"/>
      <c r="DW1284" s="493"/>
      <c r="DX1284" s="490">
        <f t="shared" si="108"/>
        <v>0</v>
      </c>
      <c r="DY1284" s="314"/>
      <c r="DZ1284" s="314"/>
      <c r="EA1284" s="314"/>
      <c r="EB1284" s="326"/>
      <c r="EC1284" s="222"/>
    </row>
    <row r="1285" spans="2:133" ht="15" customHeight="1" x14ac:dyDescent="0.2">
      <c r="B1285" s="86" t="str">
        <f t="shared" si="106"/>
        <v/>
      </c>
      <c r="C1285" s="255"/>
      <c r="D1285" s="439"/>
      <c r="E1285" s="440"/>
      <c r="F1285" s="440"/>
      <c r="G1285" s="440"/>
      <c r="H1285" s="440"/>
      <c r="I1285" s="440"/>
      <c r="J1285" s="440"/>
      <c r="K1285" s="440"/>
      <c r="L1285" s="440"/>
      <c r="M1285" s="440"/>
      <c r="N1285" s="440"/>
      <c r="O1285" s="440"/>
      <c r="P1285" s="440"/>
      <c r="Q1285" s="441"/>
      <c r="R1285" s="442"/>
      <c r="S1285" s="443"/>
      <c r="T1285" s="443"/>
      <c r="U1285" s="443"/>
      <c r="V1285" s="443"/>
      <c r="W1285" s="443"/>
      <c r="X1285" s="443"/>
      <c r="Y1285" s="443"/>
      <c r="Z1285" s="443"/>
      <c r="AA1285" s="443"/>
      <c r="AB1285" s="415"/>
      <c r="AC1285" s="416"/>
      <c r="AD1285" s="416"/>
      <c r="AE1285" s="416"/>
      <c r="AF1285" s="417"/>
      <c r="AG1285" s="415"/>
      <c r="AH1285" s="416"/>
      <c r="AI1285" s="416"/>
      <c r="AJ1285" s="416"/>
      <c r="AK1285" s="417"/>
      <c r="AL1285" s="415"/>
      <c r="AM1285" s="416"/>
      <c r="AN1285" s="416"/>
      <c r="AO1285" s="416"/>
      <c r="AP1285" s="417"/>
      <c r="AQ1285" s="415"/>
      <c r="AR1285" s="416"/>
      <c r="AS1285" s="416"/>
      <c r="AT1285" s="416"/>
      <c r="AU1285" s="417"/>
      <c r="AV1285" s="424">
        <f t="shared" ref="AV1285:AV1310" si="109">ROUND((SUM(AB1285:AU1285)),0)</f>
        <v>0</v>
      </c>
      <c r="AW1285" s="425"/>
      <c r="AX1285" s="425"/>
      <c r="AY1285" s="425"/>
      <c r="AZ1285" s="426"/>
      <c r="DC1285" s="222"/>
      <c r="DD1285" s="491">
        <f>ROUND(Setup!$AP$6*AB1285,0)</f>
        <v>0</v>
      </c>
      <c r="DE1285" s="492"/>
      <c r="DF1285" s="492"/>
      <c r="DG1285" s="492"/>
      <c r="DH1285" s="493"/>
      <c r="DI1285" s="491">
        <f>ROUND(Setup!$AP$6*AG1285,0)</f>
        <v>0</v>
      </c>
      <c r="DJ1285" s="492"/>
      <c r="DK1285" s="492"/>
      <c r="DL1285" s="492"/>
      <c r="DM1285" s="493"/>
      <c r="DN1285" s="491">
        <f>ROUND(Setup!$AP$6*AL1285,0)</f>
        <v>0</v>
      </c>
      <c r="DO1285" s="492"/>
      <c r="DP1285" s="492"/>
      <c r="DQ1285" s="492"/>
      <c r="DR1285" s="493"/>
      <c r="DS1285" s="491">
        <f>ROUND(Setup!$AP$6*AQ1285,0)</f>
        <v>0</v>
      </c>
      <c r="DT1285" s="492"/>
      <c r="DU1285" s="492"/>
      <c r="DV1285" s="492"/>
      <c r="DW1285" s="493"/>
      <c r="DX1285" s="490">
        <f t="shared" ref="DX1285:DX1310" si="110">ROUND((SUM(DD1285:DW1285)),0)</f>
        <v>0</v>
      </c>
      <c r="DY1285" s="314"/>
      <c r="DZ1285" s="314"/>
      <c r="EA1285" s="314"/>
      <c r="EB1285" s="326"/>
      <c r="EC1285" s="222"/>
    </row>
    <row r="1286" spans="2:133" ht="15" customHeight="1" x14ac:dyDescent="0.2">
      <c r="B1286" s="86" t="str">
        <f t="shared" si="106"/>
        <v/>
      </c>
      <c r="C1286" s="255"/>
      <c r="D1286" s="439"/>
      <c r="E1286" s="440"/>
      <c r="F1286" s="440"/>
      <c r="G1286" s="440"/>
      <c r="H1286" s="440"/>
      <c r="I1286" s="440"/>
      <c r="J1286" s="440"/>
      <c r="K1286" s="440"/>
      <c r="L1286" s="440"/>
      <c r="M1286" s="440"/>
      <c r="N1286" s="440"/>
      <c r="O1286" s="440"/>
      <c r="P1286" s="440"/>
      <c r="Q1286" s="441"/>
      <c r="R1286" s="442"/>
      <c r="S1286" s="443"/>
      <c r="T1286" s="443"/>
      <c r="U1286" s="443"/>
      <c r="V1286" s="443"/>
      <c r="W1286" s="443"/>
      <c r="X1286" s="443"/>
      <c r="Y1286" s="443"/>
      <c r="Z1286" s="443"/>
      <c r="AA1286" s="443"/>
      <c r="AB1286" s="415"/>
      <c r="AC1286" s="416"/>
      <c r="AD1286" s="416"/>
      <c r="AE1286" s="416"/>
      <c r="AF1286" s="417"/>
      <c r="AG1286" s="415"/>
      <c r="AH1286" s="416"/>
      <c r="AI1286" s="416"/>
      <c r="AJ1286" s="416"/>
      <c r="AK1286" s="417"/>
      <c r="AL1286" s="415"/>
      <c r="AM1286" s="416"/>
      <c r="AN1286" s="416"/>
      <c r="AO1286" s="416"/>
      <c r="AP1286" s="417"/>
      <c r="AQ1286" s="415"/>
      <c r="AR1286" s="416"/>
      <c r="AS1286" s="416"/>
      <c r="AT1286" s="416"/>
      <c r="AU1286" s="417"/>
      <c r="AV1286" s="424">
        <f t="shared" si="109"/>
        <v>0</v>
      </c>
      <c r="AW1286" s="425"/>
      <c r="AX1286" s="425"/>
      <c r="AY1286" s="425"/>
      <c r="AZ1286" s="426"/>
      <c r="DC1286" s="222"/>
      <c r="DD1286" s="491">
        <f>ROUND(Setup!$AP$6*AB1286,0)</f>
        <v>0</v>
      </c>
      <c r="DE1286" s="492"/>
      <c r="DF1286" s="492"/>
      <c r="DG1286" s="492"/>
      <c r="DH1286" s="493"/>
      <c r="DI1286" s="491">
        <f>ROUND(Setup!$AP$6*AG1286,0)</f>
        <v>0</v>
      </c>
      <c r="DJ1286" s="492"/>
      <c r="DK1286" s="492"/>
      <c r="DL1286" s="492"/>
      <c r="DM1286" s="493"/>
      <c r="DN1286" s="491">
        <f>ROUND(Setup!$AP$6*AL1286,0)</f>
        <v>0</v>
      </c>
      <c r="DO1286" s="492"/>
      <c r="DP1286" s="492"/>
      <c r="DQ1286" s="492"/>
      <c r="DR1286" s="493"/>
      <c r="DS1286" s="491">
        <f>ROUND(Setup!$AP$6*AQ1286,0)</f>
        <v>0</v>
      </c>
      <c r="DT1286" s="492"/>
      <c r="DU1286" s="492"/>
      <c r="DV1286" s="492"/>
      <c r="DW1286" s="493"/>
      <c r="DX1286" s="490">
        <f t="shared" si="110"/>
        <v>0</v>
      </c>
      <c r="DY1286" s="314"/>
      <c r="DZ1286" s="314"/>
      <c r="EA1286" s="314"/>
      <c r="EB1286" s="326"/>
      <c r="EC1286" s="222"/>
    </row>
    <row r="1287" spans="2:133" ht="15" customHeight="1" x14ac:dyDescent="0.2">
      <c r="B1287" s="86" t="str">
        <f t="shared" si="106"/>
        <v/>
      </c>
      <c r="C1287" s="255"/>
      <c r="D1287" s="439"/>
      <c r="E1287" s="440"/>
      <c r="F1287" s="440"/>
      <c r="G1287" s="440"/>
      <c r="H1287" s="440"/>
      <c r="I1287" s="440"/>
      <c r="J1287" s="440"/>
      <c r="K1287" s="440"/>
      <c r="L1287" s="440"/>
      <c r="M1287" s="440"/>
      <c r="N1287" s="440"/>
      <c r="O1287" s="440"/>
      <c r="P1287" s="440"/>
      <c r="Q1287" s="441"/>
      <c r="R1287" s="442"/>
      <c r="S1287" s="443"/>
      <c r="T1287" s="443"/>
      <c r="U1287" s="443"/>
      <c r="V1287" s="443"/>
      <c r="W1287" s="443"/>
      <c r="X1287" s="443"/>
      <c r="Y1287" s="443"/>
      <c r="Z1287" s="443"/>
      <c r="AA1287" s="443"/>
      <c r="AB1287" s="415"/>
      <c r="AC1287" s="416"/>
      <c r="AD1287" s="416"/>
      <c r="AE1287" s="416"/>
      <c r="AF1287" s="417"/>
      <c r="AG1287" s="415"/>
      <c r="AH1287" s="416"/>
      <c r="AI1287" s="416"/>
      <c r="AJ1287" s="416"/>
      <c r="AK1287" s="417"/>
      <c r="AL1287" s="415"/>
      <c r="AM1287" s="416"/>
      <c r="AN1287" s="416"/>
      <c r="AO1287" s="416"/>
      <c r="AP1287" s="417"/>
      <c r="AQ1287" s="415"/>
      <c r="AR1287" s="416"/>
      <c r="AS1287" s="416"/>
      <c r="AT1287" s="416"/>
      <c r="AU1287" s="417"/>
      <c r="AV1287" s="424">
        <f t="shared" si="109"/>
        <v>0</v>
      </c>
      <c r="AW1287" s="425"/>
      <c r="AX1287" s="425"/>
      <c r="AY1287" s="425"/>
      <c r="AZ1287" s="426"/>
      <c r="DC1287" s="222"/>
      <c r="DD1287" s="491">
        <f>ROUND(Setup!$AP$6*AB1287,0)</f>
        <v>0</v>
      </c>
      <c r="DE1287" s="492"/>
      <c r="DF1287" s="492"/>
      <c r="DG1287" s="492"/>
      <c r="DH1287" s="493"/>
      <c r="DI1287" s="491">
        <f>ROUND(Setup!$AP$6*AG1287,0)</f>
        <v>0</v>
      </c>
      <c r="DJ1287" s="492"/>
      <c r="DK1287" s="492"/>
      <c r="DL1287" s="492"/>
      <c r="DM1287" s="493"/>
      <c r="DN1287" s="491">
        <f>ROUND(Setup!$AP$6*AL1287,0)</f>
        <v>0</v>
      </c>
      <c r="DO1287" s="492"/>
      <c r="DP1287" s="492"/>
      <c r="DQ1287" s="492"/>
      <c r="DR1287" s="493"/>
      <c r="DS1287" s="491">
        <f>ROUND(Setup!$AP$6*AQ1287,0)</f>
        <v>0</v>
      </c>
      <c r="DT1287" s="492"/>
      <c r="DU1287" s="492"/>
      <c r="DV1287" s="492"/>
      <c r="DW1287" s="493"/>
      <c r="DX1287" s="490">
        <f t="shared" si="110"/>
        <v>0</v>
      </c>
      <c r="DY1287" s="314"/>
      <c r="DZ1287" s="314"/>
      <c r="EA1287" s="314"/>
      <c r="EB1287" s="326"/>
      <c r="EC1287" s="222"/>
    </row>
    <row r="1288" spans="2:133" ht="15" customHeight="1" x14ac:dyDescent="0.2">
      <c r="B1288" s="86" t="str">
        <f t="shared" si="106"/>
        <v/>
      </c>
      <c r="C1288" s="255"/>
      <c r="D1288" s="439"/>
      <c r="E1288" s="440"/>
      <c r="F1288" s="440"/>
      <c r="G1288" s="440"/>
      <c r="H1288" s="440"/>
      <c r="I1288" s="440"/>
      <c r="J1288" s="440"/>
      <c r="K1288" s="440"/>
      <c r="L1288" s="440"/>
      <c r="M1288" s="440"/>
      <c r="N1288" s="440"/>
      <c r="O1288" s="440"/>
      <c r="P1288" s="440"/>
      <c r="Q1288" s="441"/>
      <c r="R1288" s="442"/>
      <c r="S1288" s="443"/>
      <c r="T1288" s="443"/>
      <c r="U1288" s="443"/>
      <c r="V1288" s="443"/>
      <c r="W1288" s="443"/>
      <c r="X1288" s="443"/>
      <c r="Y1288" s="443"/>
      <c r="Z1288" s="443"/>
      <c r="AA1288" s="443"/>
      <c r="AB1288" s="415"/>
      <c r="AC1288" s="416"/>
      <c r="AD1288" s="416"/>
      <c r="AE1288" s="416"/>
      <c r="AF1288" s="417"/>
      <c r="AG1288" s="415"/>
      <c r="AH1288" s="416"/>
      <c r="AI1288" s="416"/>
      <c r="AJ1288" s="416"/>
      <c r="AK1288" s="417"/>
      <c r="AL1288" s="415"/>
      <c r="AM1288" s="416"/>
      <c r="AN1288" s="416"/>
      <c r="AO1288" s="416"/>
      <c r="AP1288" s="417"/>
      <c r="AQ1288" s="415"/>
      <c r="AR1288" s="416"/>
      <c r="AS1288" s="416"/>
      <c r="AT1288" s="416"/>
      <c r="AU1288" s="417"/>
      <c r="AV1288" s="424">
        <f t="shared" si="109"/>
        <v>0</v>
      </c>
      <c r="AW1288" s="425"/>
      <c r="AX1288" s="425"/>
      <c r="AY1288" s="425"/>
      <c r="AZ1288" s="426"/>
      <c r="DC1288" s="222"/>
      <c r="DD1288" s="491">
        <f>ROUND(Setup!$AP$6*AB1288,0)</f>
        <v>0</v>
      </c>
      <c r="DE1288" s="492"/>
      <c r="DF1288" s="492"/>
      <c r="DG1288" s="492"/>
      <c r="DH1288" s="493"/>
      <c r="DI1288" s="491">
        <f>ROUND(Setup!$AP$6*AG1288,0)</f>
        <v>0</v>
      </c>
      <c r="DJ1288" s="492"/>
      <c r="DK1288" s="492"/>
      <c r="DL1288" s="492"/>
      <c r="DM1288" s="493"/>
      <c r="DN1288" s="491">
        <f>ROUND(Setup!$AP$6*AL1288,0)</f>
        <v>0</v>
      </c>
      <c r="DO1288" s="492"/>
      <c r="DP1288" s="492"/>
      <c r="DQ1288" s="492"/>
      <c r="DR1288" s="493"/>
      <c r="DS1288" s="491">
        <f>ROUND(Setup!$AP$6*AQ1288,0)</f>
        <v>0</v>
      </c>
      <c r="DT1288" s="492"/>
      <c r="DU1288" s="492"/>
      <c r="DV1288" s="492"/>
      <c r="DW1288" s="493"/>
      <c r="DX1288" s="490">
        <f t="shared" si="110"/>
        <v>0</v>
      </c>
      <c r="DY1288" s="314"/>
      <c r="DZ1288" s="314"/>
      <c r="EA1288" s="314"/>
      <c r="EB1288" s="326"/>
      <c r="EC1288" s="222"/>
    </row>
    <row r="1289" spans="2:133" ht="15" customHeight="1" x14ac:dyDescent="0.2">
      <c r="B1289" s="86" t="str">
        <f t="shared" si="106"/>
        <v/>
      </c>
      <c r="C1289" s="255"/>
      <c r="D1289" s="439"/>
      <c r="E1289" s="440"/>
      <c r="F1289" s="440"/>
      <c r="G1289" s="440"/>
      <c r="H1289" s="440"/>
      <c r="I1289" s="440"/>
      <c r="J1289" s="440"/>
      <c r="K1289" s="440"/>
      <c r="L1289" s="440"/>
      <c r="M1289" s="440"/>
      <c r="N1289" s="440"/>
      <c r="O1289" s="440"/>
      <c r="P1289" s="440"/>
      <c r="Q1289" s="441"/>
      <c r="R1289" s="442"/>
      <c r="S1289" s="443"/>
      <c r="T1289" s="443"/>
      <c r="U1289" s="443"/>
      <c r="V1289" s="443"/>
      <c r="W1289" s="443"/>
      <c r="X1289" s="443"/>
      <c r="Y1289" s="443"/>
      <c r="Z1289" s="443"/>
      <c r="AA1289" s="443"/>
      <c r="AB1289" s="415"/>
      <c r="AC1289" s="416"/>
      <c r="AD1289" s="416"/>
      <c r="AE1289" s="416"/>
      <c r="AF1289" s="417"/>
      <c r="AG1289" s="415"/>
      <c r="AH1289" s="416"/>
      <c r="AI1289" s="416"/>
      <c r="AJ1289" s="416"/>
      <c r="AK1289" s="417"/>
      <c r="AL1289" s="415"/>
      <c r="AM1289" s="416"/>
      <c r="AN1289" s="416"/>
      <c r="AO1289" s="416"/>
      <c r="AP1289" s="417"/>
      <c r="AQ1289" s="415"/>
      <c r="AR1289" s="416"/>
      <c r="AS1289" s="416"/>
      <c r="AT1289" s="416"/>
      <c r="AU1289" s="417"/>
      <c r="AV1289" s="424">
        <f t="shared" si="109"/>
        <v>0</v>
      </c>
      <c r="AW1289" s="425"/>
      <c r="AX1289" s="425"/>
      <c r="AY1289" s="425"/>
      <c r="AZ1289" s="426"/>
      <c r="DC1289" s="222"/>
      <c r="DD1289" s="491">
        <f>ROUND(Setup!$AP$6*AB1289,0)</f>
        <v>0</v>
      </c>
      <c r="DE1289" s="492"/>
      <c r="DF1289" s="492"/>
      <c r="DG1289" s="492"/>
      <c r="DH1289" s="493"/>
      <c r="DI1289" s="491">
        <f>ROUND(Setup!$AP$6*AG1289,0)</f>
        <v>0</v>
      </c>
      <c r="DJ1289" s="492"/>
      <c r="DK1289" s="492"/>
      <c r="DL1289" s="492"/>
      <c r="DM1289" s="493"/>
      <c r="DN1289" s="491">
        <f>ROUND(Setup!$AP$6*AL1289,0)</f>
        <v>0</v>
      </c>
      <c r="DO1289" s="492"/>
      <c r="DP1289" s="492"/>
      <c r="DQ1289" s="492"/>
      <c r="DR1289" s="493"/>
      <c r="DS1289" s="491">
        <f>ROUND(Setup!$AP$6*AQ1289,0)</f>
        <v>0</v>
      </c>
      <c r="DT1289" s="492"/>
      <c r="DU1289" s="492"/>
      <c r="DV1289" s="492"/>
      <c r="DW1289" s="493"/>
      <c r="DX1289" s="490">
        <f t="shared" si="110"/>
        <v>0</v>
      </c>
      <c r="DY1289" s="314"/>
      <c r="DZ1289" s="314"/>
      <c r="EA1289" s="314"/>
      <c r="EB1289" s="326"/>
      <c r="EC1289" s="222"/>
    </row>
    <row r="1290" spans="2:133" ht="15" customHeight="1" x14ac:dyDescent="0.2">
      <c r="B1290" s="86" t="str">
        <f t="shared" si="106"/>
        <v/>
      </c>
      <c r="C1290" s="255"/>
      <c r="D1290" s="439"/>
      <c r="E1290" s="440"/>
      <c r="F1290" s="440"/>
      <c r="G1290" s="440"/>
      <c r="H1290" s="440"/>
      <c r="I1290" s="440"/>
      <c r="J1290" s="440"/>
      <c r="K1290" s="440"/>
      <c r="L1290" s="440"/>
      <c r="M1290" s="440"/>
      <c r="N1290" s="440"/>
      <c r="O1290" s="440"/>
      <c r="P1290" s="440"/>
      <c r="Q1290" s="441"/>
      <c r="R1290" s="442"/>
      <c r="S1290" s="443"/>
      <c r="T1290" s="443"/>
      <c r="U1290" s="443"/>
      <c r="V1290" s="443"/>
      <c r="W1290" s="443"/>
      <c r="X1290" s="443"/>
      <c r="Y1290" s="443"/>
      <c r="Z1290" s="443"/>
      <c r="AA1290" s="443"/>
      <c r="AB1290" s="415"/>
      <c r="AC1290" s="416"/>
      <c r="AD1290" s="416"/>
      <c r="AE1290" s="416"/>
      <c r="AF1290" s="417"/>
      <c r="AG1290" s="415"/>
      <c r="AH1290" s="416"/>
      <c r="AI1290" s="416"/>
      <c r="AJ1290" s="416"/>
      <c r="AK1290" s="417"/>
      <c r="AL1290" s="415"/>
      <c r="AM1290" s="416"/>
      <c r="AN1290" s="416"/>
      <c r="AO1290" s="416"/>
      <c r="AP1290" s="417"/>
      <c r="AQ1290" s="415"/>
      <c r="AR1290" s="416"/>
      <c r="AS1290" s="416"/>
      <c r="AT1290" s="416"/>
      <c r="AU1290" s="417"/>
      <c r="AV1290" s="424">
        <f t="shared" si="109"/>
        <v>0</v>
      </c>
      <c r="AW1290" s="425"/>
      <c r="AX1290" s="425"/>
      <c r="AY1290" s="425"/>
      <c r="AZ1290" s="426"/>
      <c r="DC1290" s="222"/>
      <c r="DD1290" s="491">
        <f>ROUND(Setup!$AP$6*AB1290,0)</f>
        <v>0</v>
      </c>
      <c r="DE1290" s="492"/>
      <c r="DF1290" s="492"/>
      <c r="DG1290" s="492"/>
      <c r="DH1290" s="493"/>
      <c r="DI1290" s="491">
        <f>ROUND(Setup!$AP$6*AG1290,0)</f>
        <v>0</v>
      </c>
      <c r="DJ1290" s="492"/>
      <c r="DK1290" s="492"/>
      <c r="DL1290" s="492"/>
      <c r="DM1290" s="493"/>
      <c r="DN1290" s="491">
        <f>ROUND(Setup!$AP$6*AL1290,0)</f>
        <v>0</v>
      </c>
      <c r="DO1290" s="492"/>
      <c r="DP1290" s="492"/>
      <c r="DQ1290" s="492"/>
      <c r="DR1290" s="493"/>
      <c r="DS1290" s="491">
        <f>ROUND(Setup!$AP$6*AQ1290,0)</f>
        <v>0</v>
      </c>
      <c r="DT1290" s="492"/>
      <c r="DU1290" s="492"/>
      <c r="DV1290" s="492"/>
      <c r="DW1290" s="493"/>
      <c r="DX1290" s="490">
        <f t="shared" si="110"/>
        <v>0</v>
      </c>
      <c r="DY1290" s="314"/>
      <c r="DZ1290" s="314"/>
      <c r="EA1290" s="314"/>
      <c r="EB1290" s="326"/>
      <c r="EC1290" s="222"/>
    </row>
    <row r="1291" spans="2:133" ht="15" customHeight="1" x14ac:dyDescent="0.2">
      <c r="B1291" s="86" t="str">
        <f t="shared" si="106"/>
        <v/>
      </c>
      <c r="C1291" s="255"/>
      <c r="D1291" s="439"/>
      <c r="E1291" s="440"/>
      <c r="F1291" s="440"/>
      <c r="G1291" s="440"/>
      <c r="H1291" s="440"/>
      <c r="I1291" s="440"/>
      <c r="J1291" s="440"/>
      <c r="K1291" s="440"/>
      <c r="L1291" s="440"/>
      <c r="M1291" s="440"/>
      <c r="N1291" s="440"/>
      <c r="O1291" s="440"/>
      <c r="P1291" s="440"/>
      <c r="Q1291" s="441"/>
      <c r="R1291" s="442"/>
      <c r="S1291" s="443"/>
      <c r="T1291" s="443"/>
      <c r="U1291" s="443"/>
      <c r="V1291" s="443"/>
      <c r="W1291" s="443"/>
      <c r="X1291" s="443"/>
      <c r="Y1291" s="443"/>
      <c r="Z1291" s="443"/>
      <c r="AA1291" s="443"/>
      <c r="AB1291" s="415"/>
      <c r="AC1291" s="416"/>
      <c r="AD1291" s="416"/>
      <c r="AE1291" s="416"/>
      <c r="AF1291" s="417"/>
      <c r="AG1291" s="415"/>
      <c r="AH1291" s="416"/>
      <c r="AI1291" s="416"/>
      <c r="AJ1291" s="416"/>
      <c r="AK1291" s="417"/>
      <c r="AL1291" s="415"/>
      <c r="AM1291" s="416"/>
      <c r="AN1291" s="416"/>
      <c r="AO1291" s="416"/>
      <c r="AP1291" s="417"/>
      <c r="AQ1291" s="415"/>
      <c r="AR1291" s="416"/>
      <c r="AS1291" s="416"/>
      <c r="AT1291" s="416"/>
      <c r="AU1291" s="417"/>
      <c r="AV1291" s="424">
        <f t="shared" si="109"/>
        <v>0</v>
      </c>
      <c r="AW1291" s="425"/>
      <c r="AX1291" s="425"/>
      <c r="AY1291" s="425"/>
      <c r="AZ1291" s="426"/>
      <c r="DC1291" s="222"/>
      <c r="DD1291" s="491">
        <f>ROUND(Setup!$AP$6*AB1291,0)</f>
        <v>0</v>
      </c>
      <c r="DE1291" s="492"/>
      <c r="DF1291" s="492"/>
      <c r="DG1291" s="492"/>
      <c r="DH1291" s="493"/>
      <c r="DI1291" s="491">
        <f>ROUND(Setup!$AP$6*AG1291,0)</f>
        <v>0</v>
      </c>
      <c r="DJ1291" s="492"/>
      <c r="DK1291" s="492"/>
      <c r="DL1291" s="492"/>
      <c r="DM1291" s="493"/>
      <c r="DN1291" s="491">
        <f>ROUND(Setup!$AP$6*AL1291,0)</f>
        <v>0</v>
      </c>
      <c r="DO1291" s="492"/>
      <c r="DP1291" s="492"/>
      <c r="DQ1291" s="492"/>
      <c r="DR1291" s="493"/>
      <c r="DS1291" s="491">
        <f>ROUND(Setup!$AP$6*AQ1291,0)</f>
        <v>0</v>
      </c>
      <c r="DT1291" s="492"/>
      <c r="DU1291" s="492"/>
      <c r="DV1291" s="492"/>
      <c r="DW1291" s="493"/>
      <c r="DX1291" s="490">
        <f t="shared" si="110"/>
        <v>0</v>
      </c>
      <c r="DY1291" s="314"/>
      <c r="DZ1291" s="314"/>
      <c r="EA1291" s="314"/>
      <c r="EB1291" s="326"/>
      <c r="EC1291" s="222"/>
    </row>
    <row r="1292" spans="2:133" ht="15" customHeight="1" x14ac:dyDescent="0.2">
      <c r="B1292" s="86" t="str">
        <f t="shared" si="106"/>
        <v/>
      </c>
      <c r="C1292" s="255"/>
      <c r="D1292" s="439"/>
      <c r="E1292" s="440"/>
      <c r="F1292" s="440"/>
      <c r="G1292" s="440"/>
      <c r="H1292" s="440"/>
      <c r="I1292" s="440"/>
      <c r="J1292" s="440"/>
      <c r="K1292" s="440"/>
      <c r="L1292" s="440"/>
      <c r="M1292" s="440"/>
      <c r="N1292" s="440"/>
      <c r="O1292" s="440"/>
      <c r="P1292" s="440"/>
      <c r="Q1292" s="441"/>
      <c r="R1292" s="442"/>
      <c r="S1292" s="443"/>
      <c r="T1292" s="443"/>
      <c r="U1292" s="443"/>
      <c r="V1292" s="443"/>
      <c r="W1292" s="443"/>
      <c r="X1292" s="443"/>
      <c r="Y1292" s="443"/>
      <c r="Z1292" s="443"/>
      <c r="AA1292" s="443"/>
      <c r="AB1292" s="415"/>
      <c r="AC1292" s="416"/>
      <c r="AD1292" s="416"/>
      <c r="AE1292" s="416"/>
      <c r="AF1292" s="417"/>
      <c r="AG1292" s="415"/>
      <c r="AH1292" s="416"/>
      <c r="AI1292" s="416"/>
      <c r="AJ1292" s="416"/>
      <c r="AK1292" s="417"/>
      <c r="AL1292" s="415"/>
      <c r="AM1292" s="416"/>
      <c r="AN1292" s="416"/>
      <c r="AO1292" s="416"/>
      <c r="AP1292" s="417"/>
      <c r="AQ1292" s="415"/>
      <c r="AR1292" s="416"/>
      <c r="AS1292" s="416"/>
      <c r="AT1292" s="416"/>
      <c r="AU1292" s="417"/>
      <c r="AV1292" s="424">
        <f t="shared" si="109"/>
        <v>0</v>
      </c>
      <c r="AW1292" s="425"/>
      <c r="AX1292" s="425"/>
      <c r="AY1292" s="425"/>
      <c r="AZ1292" s="426"/>
      <c r="DC1292" s="222"/>
      <c r="DD1292" s="491">
        <f>ROUND(Setup!$AP$6*AB1292,0)</f>
        <v>0</v>
      </c>
      <c r="DE1292" s="492"/>
      <c r="DF1292" s="492"/>
      <c r="DG1292" s="492"/>
      <c r="DH1292" s="493"/>
      <c r="DI1292" s="491">
        <f>ROUND(Setup!$AP$6*AG1292,0)</f>
        <v>0</v>
      </c>
      <c r="DJ1292" s="492"/>
      <c r="DK1292" s="492"/>
      <c r="DL1292" s="492"/>
      <c r="DM1292" s="493"/>
      <c r="DN1292" s="491">
        <f>ROUND(Setup!$AP$6*AL1292,0)</f>
        <v>0</v>
      </c>
      <c r="DO1292" s="492"/>
      <c r="DP1292" s="492"/>
      <c r="DQ1292" s="492"/>
      <c r="DR1292" s="493"/>
      <c r="DS1292" s="491">
        <f>ROUND(Setup!$AP$6*AQ1292,0)</f>
        <v>0</v>
      </c>
      <c r="DT1292" s="492"/>
      <c r="DU1292" s="492"/>
      <c r="DV1292" s="492"/>
      <c r="DW1292" s="493"/>
      <c r="DX1292" s="490">
        <f t="shared" si="110"/>
        <v>0</v>
      </c>
      <c r="DY1292" s="314"/>
      <c r="DZ1292" s="314"/>
      <c r="EA1292" s="314"/>
      <c r="EB1292" s="326"/>
      <c r="EC1292" s="222"/>
    </row>
    <row r="1293" spans="2:133" ht="15" customHeight="1" x14ac:dyDescent="0.2">
      <c r="B1293" s="86" t="str">
        <f t="shared" si="106"/>
        <v/>
      </c>
      <c r="C1293" s="255"/>
      <c r="D1293" s="439"/>
      <c r="E1293" s="440"/>
      <c r="F1293" s="440"/>
      <c r="G1293" s="440"/>
      <c r="H1293" s="440"/>
      <c r="I1293" s="440"/>
      <c r="J1293" s="440"/>
      <c r="K1293" s="440"/>
      <c r="L1293" s="440"/>
      <c r="M1293" s="440"/>
      <c r="N1293" s="440"/>
      <c r="O1293" s="440"/>
      <c r="P1293" s="440"/>
      <c r="Q1293" s="441"/>
      <c r="R1293" s="442"/>
      <c r="S1293" s="443"/>
      <c r="T1293" s="443"/>
      <c r="U1293" s="443"/>
      <c r="V1293" s="443"/>
      <c r="W1293" s="443"/>
      <c r="X1293" s="443"/>
      <c r="Y1293" s="443"/>
      <c r="Z1293" s="443"/>
      <c r="AA1293" s="443"/>
      <c r="AB1293" s="415"/>
      <c r="AC1293" s="416"/>
      <c r="AD1293" s="416"/>
      <c r="AE1293" s="416"/>
      <c r="AF1293" s="417"/>
      <c r="AG1293" s="415"/>
      <c r="AH1293" s="416"/>
      <c r="AI1293" s="416"/>
      <c r="AJ1293" s="416"/>
      <c r="AK1293" s="417"/>
      <c r="AL1293" s="415"/>
      <c r="AM1293" s="416"/>
      <c r="AN1293" s="416"/>
      <c r="AO1293" s="416"/>
      <c r="AP1293" s="417"/>
      <c r="AQ1293" s="415"/>
      <c r="AR1293" s="416"/>
      <c r="AS1293" s="416"/>
      <c r="AT1293" s="416"/>
      <c r="AU1293" s="417"/>
      <c r="AV1293" s="424">
        <f t="shared" si="109"/>
        <v>0</v>
      </c>
      <c r="AW1293" s="425"/>
      <c r="AX1293" s="425"/>
      <c r="AY1293" s="425"/>
      <c r="AZ1293" s="426"/>
      <c r="DC1293" s="222"/>
      <c r="DD1293" s="491">
        <f>ROUND(Setup!$AP$6*AB1293,0)</f>
        <v>0</v>
      </c>
      <c r="DE1293" s="492"/>
      <c r="DF1293" s="492"/>
      <c r="DG1293" s="492"/>
      <c r="DH1293" s="493"/>
      <c r="DI1293" s="491">
        <f>ROUND(Setup!$AP$6*AG1293,0)</f>
        <v>0</v>
      </c>
      <c r="DJ1293" s="492"/>
      <c r="DK1293" s="492"/>
      <c r="DL1293" s="492"/>
      <c r="DM1293" s="493"/>
      <c r="DN1293" s="491">
        <f>ROUND(Setup!$AP$6*AL1293,0)</f>
        <v>0</v>
      </c>
      <c r="DO1293" s="492"/>
      <c r="DP1293" s="492"/>
      <c r="DQ1293" s="492"/>
      <c r="DR1293" s="493"/>
      <c r="DS1293" s="491">
        <f>ROUND(Setup!$AP$6*AQ1293,0)</f>
        <v>0</v>
      </c>
      <c r="DT1293" s="492"/>
      <c r="DU1293" s="492"/>
      <c r="DV1293" s="492"/>
      <c r="DW1293" s="493"/>
      <c r="DX1293" s="490">
        <f t="shared" si="110"/>
        <v>0</v>
      </c>
      <c r="DY1293" s="314"/>
      <c r="DZ1293" s="314"/>
      <c r="EA1293" s="314"/>
      <c r="EB1293" s="326"/>
      <c r="EC1293" s="222"/>
    </row>
    <row r="1294" spans="2:133" ht="15" customHeight="1" x14ac:dyDescent="0.2">
      <c r="B1294" s="86" t="str">
        <f t="shared" si="106"/>
        <v/>
      </c>
      <c r="C1294" s="255"/>
      <c r="D1294" s="439"/>
      <c r="E1294" s="440"/>
      <c r="F1294" s="440"/>
      <c r="G1294" s="440"/>
      <c r="H1294" s="440"/>
      <c r="I1294" s="440"/>
      <c r="J1294" s="440"/>
      <c r="K1294" s="440"/>
      <c r="L1294" s="440"/>
      <c r="M1294" s="440"/>
      <c r="N1294" s="440"/>
      <c r="O1294" s="440"/>
      <c r="P1294" s="440"/>
      <c r="Q1294" s="441"/>
      <c r="R1294" s="442"/>
      <c r="S1294" s="443"/>
      <c r="T1294" s="443"/>
      <c r="U1294" s="443"/>
      <c r="V1294" s="443"/>
      <c r="W1294" s="443"/>
      <c r="X1294" s="443"/>
      <c r="Y1294" s="443"/>
      <c r="Z1294" s="443"/>
      <c r="AA1294" s="443"/>
      <c r="AB1294" s="415"/>
      <c r="AC1294" s="416"/>
      <c r="AD1294" s="416"/>
      <c r="AE1294" s="416"/>
      <c r="AF1294" s="417"/>
      <c r="AG1294" s="415"/>
      <c r="AH1294" s="416"/>
      <c r="AI1294" s="416"/>
      <c r="AJ1294" s="416"/>
      <c r="AK1294" s="417"/>
      <c r="AL1294" s="415"/>
      <c r="AM1294" s="416"/>
      <c r="AN1294" s="416"/>
      <c r="AO1294" s="416"/>
      <c r="AP1294" s="417"/>
      <c r="AQ1294" s="415"/>
      <c r="AR1294" s="416"/>
      <c r="AS1294" s="416"/>
      <c r="AT1294" s="416"/>
      <c r="AU1294" s="417"/>
      <c r="AV1294" s="424">
        <f t="shared" si="109"/>
        <v>0</v>
      </c>
      <c r="AW1294" s="425"/>
      <c r="AX1294" s="425"/>
      <c r="AY1294" s="425"/>
      <c r="AZ1294" s="426"/>
      <c r="DC1294" s="222"/>
      <c r="DD1294" s="491">
        <f>ROUND(Setup!$AP$6*AB1294,0)</f>
        <v>0</v>
      </c>
      <c r="DE1294" s="492"/>
      <c r="DF1294" s="492"/>
      <c r="DG1294" s="492"/>
      <c r="DH1294" s="493"/>
      <c r="DI1294" s="491">
        <f>ROUND(Setup!$AP$6*AG1294,0)</f>
        <v>0</v>
      </c>
      <c r="DJ1294" s="492"/>
      <c r="DK1294" s="492"/>
      <c r="DL1294" s="492"/>
      <c r="DM1294" s="493"/>
      <c r="DN1294" s="491">
        <f>ROUND(Setup!$AP$6*AL1294,0)</f>
        <v>0</v>
      </c>
      <c r="DO1294" s="492"/>
      <c r="DP1294" s="492"/>
      <c r="DQ1294" s="492"/>
      <c r="DR1294" s="493"/>
      <c r="DS1294" s="491">
        <f>ROUND(Setup!$AP$6*AQ1294,0)</f>
        <v>0</v>
      </c>
      <c r="DT1294" s="492"/>
      <c r="DU1294" s="492"/>
      <c r="DV1294" s="492"/>
      <c r="DW1294" s="493"/>
      <c r="DX1294" s="490">
        <f t="shared" si="110"/>
        <v>0</v>
      </c>
      <c r="DY1294" s="314"/>
      <c r="DZ1294" s="314"/>
      <c r="EA1294" s="314"/>
      <c r="EB1294" s="326"/>
      <c r="EC1294" s="222"/>
    </row>
    <row r="1295" spans="2:133" ht="15" customHeight="1" x14ac:dyDescent="0.2">
      <c r="B1295" s="86" t="str">
        <f t="shared" si="106"/>
        <v/>
      </c>
      <c r="C1295" s="255"/>
      <c r="D1295" s="439"/>
      <c r="E1295" s="440"/>
      <c r="F1295" s="440"/>
      <c r="G1295" s="440"/>
      <c r="H1295" s="440"/>
      <c r="I1295" s="440"/>
      <c r="J1295" s="440"/>
      <c r="K1295" s="440"/>
      <c r="L1295" s="440"/>
      <c r="M1295" s="440"/>
      <c r="N1295" s="440"/>
      <c r="O1295" s="440"/>
      <c r="P1295" s="440"/>
      <c r="Q1295" s="441"/>
      <c r="R1295" s="442"/>
      <c r="S1295" s="443"/>
      <c r="T1295" s="443"/>
      <c r="U1295" s="443"/>
      <c r="V1295" s="443"/>
      <c r="W1295" s="443"/>
      <c r="X1295" s="443"/>
      <c r="Y1295" s="443"/>
      <c r="Z1295" s="443"/>
      <c r="AA1295" s="443"/>
      <c r="AB1295" s="415"/>
      <c r="AC1295" s="416"/>
      <c r="AD1295" s="416"/>
      <c r="AE1295" s="416"/>
      <c r="AF1295" s="417"/>
      <c r="AG1295" s="415"/>
      <c r="AH1295" s="416"/>
      <c r="AI1295" s="416"/>
      <c r="AJ1295" s="416"/>
      <c r="AK1295" s="417"/>
      <c r="AL1295" s="415"/>
      <c r="AM1295" s="416"/>
      <c r="AN1295" s="416"/>
      <c r="AO1295" s="416"/>
      <c r="AP1295" s="417"/>
      <c r="AQ1295" s="415"/>
      <c r="AR1295" s="416"/>
      <c r="AS1295" s="416"/>
      <c r="AT1295" s="416"/>
      <c r="AU1295" s="417"/>
      <c r="AV1295" s="424">
        <f t="shared" si="109"/>
        <v>0</v>
      </c>
      <c r="AW1295" s="425"/>
      <c r="AX1295" s="425"/>
      <c r="AY1295" s="425"/>
      <c r="AZ1295" s="426"/>
      <c r="DC1295" s="222"/>
      <c r="DD1295" s="491">
        <f>ROUND(Setup!$AP$6*AB1295,0)</f>
        <v>0</v>
      </c>
      <c r="DE1295" s="492"/>
      <c r="DF1295" s="492"/>
      <c r="DG1295" s="492"/>
      <c r="DH1295" s="493"/>
      <c r="DI1295" s="491">
        <f>ROUND(Setup!$AP$6*AG1295,0)</f>
        <v>0</v>
      </c>
      <c r="DJ1295" s="492"/>
      <c r="DK1295" s="492"/>
      <c r="DL1295" s="492"/>
      <c r="DM1295" s="493"/>
      <c r="DN1295" s="491">
        <f>ROUND(Setup!$AP$6*AL1295,0)</f>
        <v>0</v>
      </c>
      <c r="DO1295" s="492"/>
      <c r="DP1295" s="492"/>
      <c r="DQ1295" s="492"/>
      <c r="DR1295" s="493"/>
      <c r="DS1295" s="491">
        <f>ROUND(Setup!$AP$6*AQ1295,0)</f>
        <v>0</v>
      </c>
      <c r="DT1295" s="492"/>
      <c r="DU1295" s="492"/>
      <c r="DV1295" s="492"/>
      <c r="DW1295" s="493"/>
      <c r="DX1295" s="490">
        <f t="shared" si="110"/>
        <v>0</v>
      </c>
      <c r="DY1295" s="314"/>
      <c r="DZ1295" s="314"/>
      <c r="EA1295" s="314"/>
      <c r="EB1295" s="326"/>
      <c r="EC1295" s="222"/>
    </row>
    <row r="1296" spans="2:133" ht="15" customHeight="1" x14ac:dyDescent="0.2">
      <c r="B1296" s="86" t="str">
        <f t="shared" si="106"/>
        <v/>
      </c>
      <c r="C1296" s="255"/>
      <c r="D1296" s="439"/>
      <c r="E1296" s="440"/>
      <c r="F1296" s="440"/>
      <c r="G1296" s="440"/>
      <c r="H1296" s="440"/>
      <c r="I1296" s="440"/>
      <c r="J1296" s="440"/>
      <c r="K1296" s="440"/>
      <c r="L1296" s="440"/>
      <c r="M1296" s="440"/>
      <c r="N1296" s="440"/>
      <c r="O1296" s="440"/>
      <c r="P1296" s="440"/>
      <c r="Q1296" s="441"/>
      <c r="R1296" s="442"/>
      <c r="S1296" s="443"/>
      <c r="T1296" s="443"/>
      <c r="U1296" s="443"/>
      <c r="V1296" s="443"/>
      <c r="W1296" s="443"/>
      <c r="X1296" s="443"/>
      <c r="Y1296" s="443"/>
      <c r="Z1296" s="443"/>
      <c r="AA1296" s="443"/>
      <c r="AB1296" s="415"/>
      <c r="AC1296" s="416"/>
      <c r="AD1296" s="416"/>
      <c r="AE1296" s="416"/>
      <c r="AF1296" s="417"/>
      <c r="AG1296" s="415"/>
      <c r="AH1296" s="416"/>
      <c r="AI1296" s="416"/>
      <c r="AJ1296" s="416"/>
      <c r="AK1296" s="417"/>
      <c r="AL1296" s="415"/>
      <c r="AM1296" s="416"/>
      <c r="AN1296" s="416"/>
      <c r="AO1296" s="416"/>
      <c r="AP1296" s="417"/>
      <c r="AQ1296" s="415"/>
      <c r="AR1296" s="416"/>
      <c r="AS1296" s="416"/>
      <c r="AT1296" s="416"/>
      <c r="AU1296" s="417"/>
      <c r="AV1296" s="424">
        <f t="shared" si="109"/>
        <v>0</v>
      </c>
      <c r="AW1296" s="425"/>
      <c r="AX1296" s="425"/>
      <c r="AY1296" s="425"/>
      <c r="AZ1296" s="426"/>
      <c r="DC1296" s="222"/>
      <c r="DD1296" s="491">
        <f>ROUND(Setup!$AP$6*AB1296,0)</f>
        <v>0</v>
      </c>
      <c r="DE1296" s="492"/>
      <c r="DF1296" s="492"/>
      <c r="DG1296" s="492"/>
      <c r="DH1296" s="493"/>
      <c r="DI1296" s="491">
        <f>ROUND(Setup!$AP$6*AG1296,0)</f>
        <v>0</v>
      </c>
      <c r="DJ1296" s="492"/>
      <c r="DK1296" s="492"/>
      <c r="DL1296" s="492"/>
      <c r="DM1296" s="493"/>
      <c r="DN1296" s="491">
        <f>ROUND(Setup!$AP$6*AL1296,0)</f>
        <v>0</v>
      </c>
      <c r="DO1296" s="492"/>
      <c r="DP1296" s="492"/>
      <c r="DQ1296" s="492"/>
      <c r="DR1296" s="493"/>
      <c r="DS1296" s="491">
        <f>ROUND(Setup!$AP$6*AQ1296,0)</f>
        <v>0</v>
      </c>
      <c r="DT1296" s="492"/>
      <c r="DU1296" s="492"/>
      <c r="DV1296" s="492"/>
      <c r="DW1296" s="493"/>
      <c r="DX1296" s="490">
        <f t="shared" si="110"/>
        <v>0</v>
      </c>
      <c r="DY1296" s="314"/>
      <c r="DZ1296" s="314"/>
      <c r="EA1296" s="314"/>
      <c r="EB1296" s="326"/>
      <c r="EC1296" s="222"/>
    </row>
    <row r="1297" spans="2:133" ht="15" customHeight="1" x14ac:dyDescent="0.2">
      <c r="B1297" s="86" t="str">
        <f t="shared" si="106"/>
        <v/>
      </c>
      <c r="C1297" s="255"/>
      <c r="D1297" s="439"/>
      <c r="E1297" s="440"/>
      <c r="F1297" s="440"/>
      <c r="G1297" s="440"/>
      <c r="H1297" s="440"/>
      <c r="I1297" s="440"/>
      <c r="J1297" s="440"/>
      <c r="K1297" s="440"/>
      <c r="L1297" s="440"/>
      <c r="M1297" s="440"/>
      <c r="N1297" s="440"/>
      <c r="O1297" s="440"/>
      <c r="P1297" s="440"/>
      <c r="Q1297" s="441"/>
      <c r="R1297" s="442"/>
      <c r="S1297" s="443"/>
      <c r="T1297" s="443"/>
      <c r="U1297" s="443"/>
      <c r="V1297" s="443"/>
      <c r="W1297" s="443"/>
      <c r="X1297" s="443"/>
      <c r="Y1297" s="443"/>
      <c r="Z1297" s="443"/>
      <c r="AA1297" s="443"/>
      <c r="AB1297" s="415"/>
      <c r="AC1297" s="416"/>
      <c r="AD1297" s="416"/>
      <c r="AE1297" s="416"/>
      <c r="AF1297" s="417"/>
      <c r="AG1297" s="415"/>
      <c r="AH1297" s="416"/>
      <c r="AI1297" s="416"/>
      <c r="AJ1297" s="416"/>
      <c r="AK1297" s="417"/>
      <c r="AL1297" s="415"/>
      <c r="AM1297" s="416"/>
      <c r="AN1297" s="416"/>
      <c r="AO1297" s="416"/>
      <c r="AP1297" s="417"/>
      <c r="AQ1297" s="415"/>
      <c r="AR1297" s="416"/>
      <c r="AS1297" s="416"/>
      <c r="AT1297" s="416"/>
      <c r="AU1297" s="417"/>
      <c r="AV1297" s="424">
        <f t="shared" si="109"/>
        <v>0</v>
      </c>
      <c r="AW1297" s="425"/>
      <c r="AX1297" s="425"/>
      <c r="AY1297" s="425"/>
      <c r="AZ1297" s="426"/>
      <c r="DC1297" s="222"/>
      <c r="DD1297" s="491">
        <f>ROUND(Setup!$AP$6*AB1297,0)</f>
        <v>0</v>
      </c>
      <c r="DE1297" s="492"/>
      <c r="DF1297" s="492"/>
      <c r="DG1297" s="492"/>
      <c r="DH1297" s="493"/>
      <c r="DI1297" s="491">
        <f>ROUND(Setup!$AP$6*AG1297,0)</f>
        <v>0</v>
      </c>
      <c r="DJ1297" s="492"/>
      <c r="DK1297" s="492"/>
      <c r="DL1297" s="492"/>
      <c r="DM1297" s="493"/>
      <c r="DN1297" s="491">
        <f>ROUND(Setup!$AP$6*AL1297,0)</f>
        <v>0</v>
      </c>
      <c r="DO1297" s="492"/>
      <c r="DP1297" s="492"/>
      <c r="DQ1297" s="492"/>
      <c r="DR1297" s="493"/>
      <c r="DS1297" s="491">
        <f>ROUND(Setup!$AP$6*AQ1297,0)</f>
        <v>0</v>
      </c>
      <c r="DT1297" s="492"/>
      <c r="DU1297" s="492"/>
      <c r="DV1297" s="492"/>
      <c r="DW1297" s="493"/>
      <c r="DX1297" s="490">
        <f t="shared" si="110"/>
        <v>0</v>
      </c>
      <c r="DY1297" s="314"/>
      <c r="DZ1297" s="314"/>
      <c r="EA1297" s="314"/>
      <c r="EB1297" s="326"/>
      <c r="EC1297" s="222"/>
    </row>
    <row r="1298" spans="2:133" ht="15" customHeight="1" x14ac:dyDescent="0.2">
      <c r="B1298" s="86" t="str">
        <f t="shared" si="106"/>
        <v/>
      </c>
      <c r="C1298" s="255"/>
      <c r="D1298" s="439"/>
      <c r="E1298" s="440"/>
      <c r="F1298" s="440"/>
      <c r="G1298" s="440"/>
      <c r="H1298" s="440"/>
      <c r="I1298" s="440"/>
      <c r="J1298" s="440"/>
      <c r="K1298" s="440"/>
      <c r="L1298" s="440"/>
      <c r="M1298" s="440"/>
      <c r="N1298" s="440"/>
      <c r="O1298" s="440"/>
      <c r="P1298" s="440"/>
      <c r="Q1298" s="441"/>
      <c r="R1298" s="442"/>
      <c r="S1298" s="443"/>
      <c r="T1298" s="443"/>
      <c r="U1298" s="443"/>
      <c r="V1298" s="443"/>
      <c r="W1298" s="443"/>
      <c r="X1298" s="443"/>
      <c r="Y1298" s="443"/>
      <c r="Z1298" s="443"/>
      <c r="AA1298" s="443"/>
      <c r="AB1298" s="415"/>
      <c r="AC1298" s="416"/>
      <c r="AD1298" s="416"/>
      <c r="AE1298" s="416"/>
      <c r="AF1298" s="417"/>
      <c r="AG1298" s="415"/>
      <c r="AH1298" s="416"/>
      <c r="AI1298" s="416"/>
      <c r="AJ1298" s="416"/>
      <c r="AK1298" s="417"/>
      <c r="AL1298" s="415"/>
      <c r="AM1298" s="416"/>
      <c r="AN1298" s="416"/>
      <c r="AO1298" s="416"/>
      <c r="AP1298" s="417"/>
      <c r="AQ1298" s="415"/>
      <c r="AR1298" s="416"/>
      <c r="AS1298" s="416"/>
      <c r="AT1298" s="416"/>
      <c r="AU1298" s="417"/>
      <c r="AV1298" s="424">
        <f t="shared" si="109"/>
        <v>0</v>
      </c>
      <c r="AW1298" s="425"/>
      <c r="AX1298" s="425"/>
      <c r="AY1298" s="425"/>
      <c r="AZ1298" s="426"/>
      <c r="DC1298" s="222"/>
      <c r="DD1298" s="491">
        <f>ROUND(Setup!$AP$6*AB1298,0)</f>
        <v>0</v>
      </c>
      <c r="DE1298" s="492"/>
      <c r="DF1298" s="492"/>
      <c r="DG1298" s="492"/>
      <c r="DH1298" s="493"/>
      <c r="DI1298" s="491">
        <f>ROUND(Setup!$AP$6*AG1298,0)</f>
        <v>0</v>
      </c>
      <c r="DJ1298" s="492"/>
      <c r="DK1298" s="492"/>
      <c r="DL1298" s="492"/>
      <c r="DM1298" s="493"/>
      <c r="DN1298" s="491">
        <f>ROUND(Setup!$AP$6*AL1298,0)</f>
        <v>0</v>
      </c>
      <c r="DO1298" s="492"/>
      <c r="DP1298" s="492"/>
      <c r="DQ1298" s="492"/>
      <c r="DR1298" s="493"/>
      <c r="DS1298" s="491">
        <f>ROUND(Setup!$AP$6*AQ1298,0)</f>
        <v>0</v>
      </c>
      <c r="DT1298" s="492"/>
      <c r="DU1298" s="492"/>
      <c r="DV1298" s="492"/>
      <c r="DW1298" s="493"/>
      <c r="DX1298" s="490">
        <f t="shared" si="110"/>
        <v>0</v>
      </c>
      <c r="DY1298" s="314"/>
      <c r="DZ1298" s="314"/>
      <c r="EA1298" s="314"/>
      <c r="EB1298" s="326"/>
      <c r="EC1298" s="222"/>
    </row>
    <row r="1299" spans="2:133" ht="15" customHeight="1" x14ac:dyDescent="0.2">
      <c r="B1299" s="86" t="str">
        <f t="shared" si="106"/>
        <v/>
      </c>
      <c r="C1299" s="255"/>
      <c r="D1299" s="439"/>
      <c r="E1299" s="440"/>
      <c r="F1299" s="440"/>
      <c r="G1299" s="440"/>
      <c r="H1299" s="440"/>
      <c r="I1299" s="440"/>
      <c r="J1299" s="440"/>
      <c r="K1299" s="440"/>
      <c r="L1299" s="440"/>
      <c r="M1299" s="440"/>
      <c r="N1299" s="440"/>
      <c r="O1299" s="440"/>
      <c r="P1299" s="440"/>
      <c r="Q1299" s="441"/>
      <c r="R1299" s="442"/>
      <c r="S1299" s="443"/>
      <c r="T1299" s="443"/>
      <c r="U1299" s="443"/>
      <c r="V1299" s="443"/>
      <c r="W1299" s="443"/>
      <c r="X1299" s="443"/>
      <c r="Y1299" s="443"/>
      <c r="Z1299" s="443"/>
      <c r="AA1299" s="443"/>
      <c r="AB1299" s="415"/>
      <c r="AC1299" s="416"/>
      <c r="AD1299" s="416"/>
      <c r="AE1299" s="416"/>
      <c r="AF1299" s="417"/>
      <c r="AG1299" s="415"/>
      <c r="AH1299" s="416"/>
      <c r="AI1299" s="416"/>
      <c r="AJ1299" s="416"/>
      <c r="AK1299" s="417"/>
      <c r="AL1299" s="415"/>
      <c r="AM1299" s="416"/>
      <c r="AN1299" s="416"/>
      <c r="AO1299" s="416"/>
      <c r="AP1299" s="417"/>
      <c r="AQ1299" s="415"/>
      <c r="AR1299" s="416"/>
      <c r="AS1299" s="416"/>
      <c r="AT1299" s="416"/>
      <c r="AU1299" s="417"/>
      <c r="AV1299" s="424">
        <f t="shared" si="109"/>
        <v>0</v>
      </c>
      <c r="AW1299" s="425"/>
      <c r="AX1299" s="425"/>
      <c r="AY1299" s="425"/>
      <c r="AZ1299" s="426"/>
      <c r="DC1299" s="222"/>
      <c r="DD1299" s="491">
        <f>ROUND(Setup!$AP$6*AB1299,0)</f>
        <v>0</v>
      </c>
      <c r="DE1299" s="492"/>
      <c r="DF1299" s="492"/>
      <c r="DG1299" s="492"/>
      <c r="DH1299" s="493"/>
      <c r="DI1299" s="491">
        <f>ROUND(Setup!$AP$6*AG1299,0)</f>
        <v>0</v>
      </c>
      <c r="DJ1299" s="492"/>
      <c r="DK1299" s="492"/>
      <c r="DL1299" s="492"/>
      <c r="DM1299" s="493"/>
      <c r="DN1299" s="491">
        <f>ROUND(Setup!$AP$6*AL1299,0)</f>
        <v>0</v>
      </c>
      <c r="DO1299" s="492"/>
      <c r="DP1299" s="492"/>
      <c r="DQ1299" s="492"/>
      <c r="DR1299" s="493"/>
      <c r="DS1299" s="491">
        <f>ROUND(Setup!$AP$6*AQ1299,0)</f>
        <v>0</v>
      </c>
      <c r="DT1299" s="492"/>
      <c r="DU1299" s="492"/>
      <c r="DV1299" s="492"/>
      <c r="DW1299" s="493"/>
      <c r="DX1299" s="490">
        <f t="shared" si="110"/>
        <v>0</v>
      </c>
      <c r="DY1299" s="314"/>
      <c r="DZ1299" s="314"/>
      <c r="EA1299" s="314"/>
      <c r="EB1299" s="326"/>
      <c r="EC1299" s="222"/>
    </row>
    <row r="1300" spans="2:133" ht="15" customHeight="1" x14ac:dyDescent="0.2">
      <c r="B1300" s="86" t="str">
        <f t="shared" si="106"/>
        <v/>
      </c>
      <c r="C1300" s="255"/>
      <c r="D1300" s="439"/>
      <c r="E1300" s="440"/>
      <c r="F1300" s="440"/>
      <c r="G1300" s="440"/>
      <c r="H1300" s="440"/>
      <c r="I1300" s="440"/>
      <c r="J1300" s="440"/>
      <c r="K1300" s="440"/>
      <c r="L1300" s="440"/>
      <c r="M1300" s="440"/>
      <c r="N1300" s="440"/>
      <c r="O1300" s="440"/>
      <c r="P1300" s="440"/>
      <c r="Q1300" s="441"/>
      <c r="R1300" s="442"/>
      <c r="S1300" s="443"/>
      <c r="T1300" s="443"/>
      <c r="U1300" s="443"/>
      <c r="V1300" s="443"/>
      <c r="W1300" s="443"/>
      <c r="X1300" s="443"/>
      <c r="Y1300" s="443"/>
      <c r="Z1300" s="443"/>
      <c r="AA1300" s="443"/>
      <c r="AB1300" s="415"/>
      <c r="AC1300" s="416"/>
      <c r="AD1300" s="416"/>
      <c r="AE1300" s="416"/>
      <c r="AF1300" s="417"/>
      <c r="AG1300" s="415"/>
      <c r="AH1300" s="416"/>
      <c r="AI1300" s="416"/>
      <c r="AJ1300" s="416"/>
      <c r="AK1300" s="417"/>
      <c r="AL1300" s="415"/>
      <c r="AM1300" s="416"/>
      <c r="AN1300" s="416"/>
      <c r="AO1300" s="416"/>
      <c r="AP1300" s="417"/>
      <c r="AQ1300" s="415"/>
      <c r="AR1300" s="416"/>
      <c r="AS1300" s="416"/>
      <c r="AT1300" s="416"/>
      <c r="AU1300" s="417"/>
      <c r="AV1300" s="424">
        <f t="shared" si="109"/>
        <v>0</v>
      </c>
      <c r="AW1300" s="425"/>
      <c r="AX1300" s="425"/>
      <c r="AY1300" s="425"/>
      <c r="AZ1300" s="426"/>
      <c r="DC1300" s="222"/>
      <c r="DD1300" s="491">
        <f>ROUND(Setup!$AP$6*AB1300,0)</f>
        <v>0</v>
      </c>
      <c r="DE1300" s="492"/>
      <c r="DF1300" s="492"/>
      <c r="DG1300" s="492"/>
      <c r="DH1300" s="493"/>
      <c r="DI1300" s="491">
        <f>ROUND(Setup!$AP$6*AG1300,0)</f>
        <v>0</v>
      </c>
      <c r="DJ1300" s="492"/>
      <c r="DK1300" s="492"/>
      <c r="DL1300" s="492"/>
      <c r="DM1300" s="493"/>
      <c r="DN1300" s="491">
        <f>ROUND(Setup!$AP$6*AL1300,0)</f>
        <v>0</v>
      </c>
      <c r="DO1300" s="492"/>
      <c r="DP1300" s="492"/>
      <c r="DQ1300" s="492"/>
      <c r="DR1300" s="493"/>
      <c r="DS1300" s="491">
        <f>ROUND(Setup!$AP$6*AQ1300,0)</f>
        <v>0</v>
      </c>
      <c r="DT1300" s="492"/>
      <c r="DU1300" s="492"/>
      <c r="DV1300" s="492"/>
      <c r="DW1300" s="493"/>
      <c r="DX1300" s="490">
        <f t="shared" si="110"/>
        <v>0</v>
      </c>
      <c r="DY1300" s="314"/>
      <c r="DZ1300" s="314"/>
      <c r="EA1300" s="314"/>
      <c r="EB1300" s="326"/>
      <c r="EC1300" s="222"/>
    </row>
    <row r="1301" spans="2:133" ht="15" customHeight="1" x14ac:dyDescent="0.2">
      <c r="B1301" s="86" t="str">
        <f t="shared" si="106"/>
        <v/>
      </c>
      <c r="C1301" s="255"/>
      <c r="D1301" s="439"/>
      <c r="E1301" s="440"/>
      <c r="F1301" s="440"/>
      <c r="G1301" s="440"/>
      <c r="H1301" s="440"/>
      <c r="I1301" s="440"/>
      <c r="J1301" s="440"/>
      <c r="K1301" s="440"/>
      <c r="L1301" s="440"/>
      <c r="M1301" s="440"/>
      <c r="N1301" s="440"/>
      <c r="O1301" s="440"/>
      <c r="P1301" s="440"/>
      <c r="Q1301" s="441"/>
      <c r="R1301" s="442"/>
      <c r="S1301" s="443"/>
      <c r="T1301" s="443"/>
      <c r="U1301" s="443"/>
      <c r="V1301" s="443"/>
      <c r="W1301" s="443"/>
      <c r="X1301" s="443"/>
      <c r="Y1301" s="443"/>
      <c r="Z1301" s="443"/>
      <c r="AA1301" s="443"/>
      <c r="AB1301" s="415"/>
      <c r="AC1301" s="416"/>
      <c r="AD1301" s="416"/>
      <c r="AE1301" s="416"/>
      <c r="AF1301" s="417"/>
      <c r="AG1301" s="415"/>
      <c r="AH1301" s="416"/>
      <c r="AI1301" s="416"/>
      <c r="AJ1301" s="416"/>
      <c r="AK1301" s="417"/>
      <c r="AL1301" s="415"/>
      <c r="AM1301" s="416"/>
      <c r="AN1301" s="416"/>
      <c r="AO1301" s="416"/>
      <c r="AP1301" s="417"/>
      <c r="AQ1301" s="415"/>
      <c r="AR1301" s="416"/>
      <c r="AS1301" s="416"/>
      <c r="AT1301" s="416"/>
      <c r="AU1301" s="417"/>
      <c r="AV1301" s="424">
        <f t="shared" si="109"/>
        <v>0</v>
      </c>
      <c r="AW1301" s="425"/>
      <c r="AX1301" s="425"/>
      <c r="AY1301" s="425"/>
      <c r="AZ1301" s="426"/>
      <c r="DC1301" s="222"/>
      <c r="DD1301" s="491">
        <f>ROUND(Setup!$AP$6*AB1301,0)</f>
        <v>0</v>
      </c>
      <c r="DE1301" s="492"/>
      <c r="DF1301" s="492"/>
      <c r="DG1301" s="492"/>
      <c r="DH1301" s="493"/>
      <c r="DI1301" s="491">
        <f>ROUND(Setup!$AP$6*AG1301,0)</f>
        <v>0</v>
      </c>
      <c r="DJ1301" s="492"/>
      <c r="DK1301" s="492"/>
      <c r="DL1301" s="492"/>
      <c r="DM1301" s="493"/>
      <c r="DN1301" s="491">
        <f>ROUND(Setup!$AP$6*AL1301,0)</f>
        <v>0</v>
      </c>
      <c r="DO1301" s="492"/>
      <c r="DP1301" s="492"/>
      <c r="DQ1301" s="492"/>
      <c r="DR1301" s="493"/>
      <c r="DS1301" s="491">
        <f>ROUND(Setup!$AP$6*AQ1301,0)</f>
        <v>0</v>
      </c>
      <c r="DT1301" s="492"/>
      <c r="DU1301" s="492"/>
      <c r="DV1301" s="492"/>
      <c r="DW1301" s="493"/>
      <c r="DX1301" s="490">
        <f t="shared" si="110"/>
        <v>0</v>
      </c>
      <c r="DY1301" s="314"/>
      <c r="DZ1301" s="314"/>
      <c r="EA1301" s="314"/>
      <c r="EB1301" s="326"/>
      <c r="EC1301" s="222"/>
    </row>
    <row r="1302" spans="2:133" ht="15" customHeight="1" x14ac:dyDescent="0.2">
      <c r="B1302" s="86" t="str">
        <f t="shared" si="106"/>
        <v/>
      </c>
      <c r="C1302" s="255"/>
      <c r="D1302" s="439"/>
      <c r="E1302" s="440"/>
      <c r="F1302" s="440"/>
      <c r="G1302" s="440"/>
      <c r="H1302" s="440"/>
      <c r="I1302" s="440"/>
      <c r="J1302" s="440"/>
      <c r="K1302" s="440"/>
      <c r="L1302" s="440"/>
      <c r="M1302" s="440"/>
      <c r="N1302" s="440"/>
      <c r="O1302" s="440"/>
      <c r="P1302" s="440"/>
      <c r="Q1302" s="441"/>
      <c r="R1302" s="442"/>
      <c r="S1302" s="443"/>
      <c r="T1302" s="443"/>
      <c r="U1302" s="443"/>
      <c r="V1302" s="443"/>
      <c r="W1302" s="443"/>
      <c r="X1302" s="443"/>
      <c r="Y1302" s="443"/>
      <c r="Z1302" s="443"/>
      <c r="AA1302" s="443"/>
      <c r="AB1302" s="415"/>
      <c r="AC1302" s="416"/>
      <c r="AD1302" s="416"/>
      <c r="AE1302" s="416"/>
      <c r="AF1302" s="417"/>
      <c r="AG1302" s="415"/>
      <c r="AH1302" s="416"/>
      <c r="AI1302" s="416"/>
      <c r="AJ1302" s="416"/>
      <c r="AK1302" s="417"/>
      <c r="AL1302" s="415"/>
      <c r="AM1302" s="416"/>
      <c r="AN1302" s="416"/>
      <c r="AO1302" s="416"/>
      <c r="AP1302" s="417"/>
      <c r="AQ1302" s="415"/>
      <c r="AR1302" s="416"/>
      <c r="AS1302" s="416"/>
      <c r="AT1302" s="416"/>
      <c r="AU1302" s="417"/>
      <c r="AV1302" s="424">
        <f t="shared" si="109"/>
        <v>0</v>
      </c>
      <c r="AW1302" s="425"/>
      <c r="AX1302" s="425"/>
      <c r="AY1302" s="425"/>
      <c r="AZ1302" s="426"/>
      <c r="DC1302" s="222"/>
      <c r="DD1302" s="491">
        <f>ROUND(Setup!$AP$6*AB1302,0)</f>
        <v>0</v>
      </c>
      <c r="DE1302" s="492"/>
      <c r="DF1302" s="492"/>
      <c r="DG1302" s="492"/>
      <c r="DH1302" s="493"/>
      <c r="DI1302" s="491">
        <f>ROUND(Setup!$AP$6*AG1302,0)</f>
        <v>0</v>
      </c>
      <c r="DJ1302" s="492"/>
      <c r="DK1302" s="492"/>
      <c r="DL1302" s="492"/>
      <c r="DM1302" s="493"/>
      <c r="DN1302" s="491">
        <f>ROUND(Setup!$AP$6*AL1302,0)</f>
        <v>0</v>
      </c>
      <c r="DO1302" s="492"/>
      <c r="DP1302" s="492"/>
      <c r="DQ1302" s="492"/>
      <c r="DR1302" s="493"/>
      <c r="DS1302" s="491">
        <f>ROUND(Setup!$AP$6*AQ1302,0)</f>
        <v>0</v>
      </c>
      <c r="DT1302" s="492"/>
      <c r="DU1302" s="492"/>
      <c r="DV1302" s="492"/>
      <c r="DW1302" s="493"/>
      <c r="DX1302" s="490">
        <f t="shared" si="110"/>
        <v>0</v>
      </c>
      <c r="DY1302" s="314"/>
      <c r="DZ1302" s="314"/>
      <c r="EA1302" s="314"/>
      <c r="EB1302" s="326"/>
      <c r="EC1302" s="222"/>
    </row>
    <row r="1303" spans="2:133" ht="15" customHeight="1" x14ac:dyDescent="0.2">
      <c r="B1303" s="86" t="str">
        <f t="shared" si="106"/>
        <v/>
      </c>
      <c r="C1303" s="255"/>
      <c r="D1303" s="439"/>
      <c r="E1303" s="440"/>
      <c r="F1303" s="440"/>
      <c r="G1303" s="440"/>
      <c r="H1303" s="440"/>
      <c r="I1303" s="440"/>
      <c r="J1303" s="440"/>
      <c r="K1303" s="440"/>
      <c r="L1303" s="440"/>
      <c r="M1303" s="440"/>
      <c r="N1303" s="440"/>
      <c r="O1303" s="440"/>
      <c r="P1303" s="440"/>
      <c r="Q1303" s="441"/>
      <c r="R1303" s="442"/>
      <c r="S1303" s="443"/>
      <c r="T1303" s="443"/>
      <c r="U1303" s="443"/>
      <c r="V1303" s="443"/>
      <c r="W1303" s="443"/>
      <c r="X1303" s="443"/>
      <c r="Y1303" s="443"/>
      <c r="Z1303" s="443"/>
      <c r="AA1303" s="443"/>
      <c r="AB1303" s="415"/>
      <c r="AC1303" s="416"/>
      <c r="AD1303" s="416"/>
      <c r="AE1303" s="416"/>
      <c r="AF1303" s="417"/>
      <c r="AG1303" s="415"/>
      <c r="AH1303" s="416"/>
      <c r="AI1303" s="416"/>
      <c r="AJ1303" s="416"/>
      <c r="AK1303" s="417"/>
      <c r="AL1303" s="415"/>
      <c r="AM1303" s="416"/>
      <c r="AN1303" s="416"/>
      <c r="AO1303" s="416"/>
      <c r="AP1303" s="417"/>
      <c r="AQ1303" s="415"/>
      <c r="AR1303" s="416"/>
      <c r="AS1303" s="416"/>
      <c r="AT1303" s="416"/>
      <c r="AU1303" s="417"/>
      <c r="AV1303" s="424">
        <f t="shared" si="109"/>
        <v>0</v>
      </c>
      <c r="AW1303" s="425"/>
      <c r="AX1303" s="425"/>
      <c r="AY1303" s="425"/>
      <c r="AZ1303" s="426"/>
      <c r="DC1303" s="222"/>
      <c r="DD1303" s="491">
        <f>ROUND(Setup!$AP$6*AB1303,0)</f>
        <v>0</v>
      </c>
      <c r="DE1303" s="492"/>
      <c r="DF1303" s="492"/>
      <c r="DG1303" s="492"/>
      <c r="DH1303" s="493"/>
      <c r="DI1303" s="491">
        <f>ROUND(Setup!$AP$6*AG1303,0)</f>
        <v>0</v>
      </c>
      <c r="DJ1303" s="492"/>
      <c r="DK1303" s="492"/>
      <c r="DL1303" s="492"/>
      <c r="DM1303" s="493"/>
      <c r="DN1303" s="491">
        <f>ROUND(Setup!$AP$6*AL1303,0)</f>
        <v>0</v>
      </c>
      <c r="DO1303" s="492"/>
      <c r="DP1303" s="492"/>
      <c r="DQ1303" s="492"/>
      <c r="DR1303" s="493"/>
      <c r="DS1303" s="491">
        <f>ROUND(Setup!$AP$6*AQ1303,0)</f>
        <v>0</v>
      </c>
      <c r="DT1303" s="492"/>
      <c r="DU1303" s="492"/>
      <c r="DV1303" s="492"/>
      <c r="DW1303" s="493"/>
      <c r="DX1303" s="490">
        <f t="shared" si="110"/>
        <v>0</v>
      </c>
      <c r="DY1303" s="314"/>
      <c r="DZ1303" s="314"/>
      <c r="EA1303" s="314"/>
      <c r="EB1303" s="326"/>
      <c r="EC1303" s="222"/>
    </row>
    <row r="1304" spans="2:133" ht="15" customHeight="1" x14ac:dyDescent="0.2">
      <c r="B1304" s="86" t="str">
        <f t="shared" si="106"/>
        <v/>
      </c>
      <c r="C1304" s="255"/>
      <c r="D1304" s="439"/>
      <c r="E1304" s="440"/>
      <c r="F1304" s="440"/>
      <c r="G1304" s="440"/>
      <c r="H1304" s="440"/>
      <c r="I1304" s="440"/>
      <c r="J1304" s="440"/>
      <c r="K1304" s="440"/>
      <c r="L1304" s="440"/>
      <c r="M1304" s="440"/>
      <c r="N1304" s="440"/>
      <c r="O1304" s="440"/>
      <c r="P1304" s="440"/>
      <c r="Q1304" s="441"/>
      <c r="R1304" s="442"/>
      <c r="S1304" s="443"/>
      <c r="T1304" s="443"/>
      <c r="U1304" s="443"/>
      <c r="V1304" s="443"/>
      <c r="W1304" s="443"/>
      <c r="X1304" s="443"/>
      <c r="Y1304" s="443"/>
      <c r="Z1304" s="443"/>
      <c r="AA1304" s="443"/>
      <c r="AB1304" s="415"/>
      <c r="AC1304" s="416"/>
      <c r="AD1304" s="416"/>
      <c r="AE1304" s="416"/>
      <c r="AF1304" s="417"/>
      <c r="AG1304" s="415"/>
      <c r="AH1304" s="416"/>
      <c r="AI1304" s="416"/>
      <c r="AJ1304" s="416"/>
      <c r="AK1304" s="417"/>
      <c r="AL1304" s="415"/>
      <c r="AM1304" s="416"/>
      <c r="AN1304" s="416"/>
      <c r="AO1304" s="416"/>
      <c r="AP1304" s="417"/>
      <c r="AQ1304" s="415"/>
      <c r="AR1304" s="416"/>
      <c r="AS1304" s="416"/>
      <c r="AT1304" s="416"/>
      <c r="AU1304" s="417"/>
      <c r="AV1304" s="424">
        <f t="shared" si="109"/>
        <v>0</v>
      </c>
      <c r="AW1304" s="425"/>
      <c r="AX1304" s="425"/>
      <c r="AY1304" s="425"/>
      <c r="AZ1304" s="426"/>
      <c r="DC1304" s="222"/>
      <c r="DD1304" s="491">
        <f>ROUND(Setup!$AP$6*AB1304,0)</f>
        <v>0</v>
      </c>
      <c r="DE1304" s="492"/>
      <c r="DF1304" s="492"/>
      <c r="DG1304" s="492"/>
      <c r="DH1304" s="493"/>
      <c r="DI1304" s="491">
        <f>ROUND(Setup!$AP$6*AG1304,0)</f>
        <v>0</v>
      </c>
      <c r="DJ1304" s="492"/>
      <c r="DK1304" s="492"/>
      <c r="DL1304" s="492"/>
      <c r="DM1304" s="493"/>
      <c r="DN1304" s="491">
        <f>ROUND(Setup!$AP$6*AL1304,0)</f>
        <v>0</v>
      </c>
      <c r="DO1304" s="492"/>
      <c r="DP1304" s="492"/>
      <c r="DQ1304" s="492"/>
      <c r="DR1304" s="493"/>
      <c r="DS1304" s="491">
        <f>ROUND(Setup!$AP$6*AQ1304,0)</f>
        <v>0</v>
      </c>
      <c r="DT1304" s="492"/>
      <c r="DU1304" s="492"/>
      <c r="DV1304" s="492"/>
      <c r="DW1304" s="493"/>
      <c r="DX1304" s="490">
        <f t="shared" si="110"/>
        <v>0</v>
      </c>
      <c r="DY1304" s="314"/>
      <c r="DZ1304" s="314"/>
      <c r="EA1304" s="314"/>
      <c r="EB1304" s="326"/>
      <c r="EC1304" s="222"/>
    </row>
    <row r="1305" spans="2:133" ht="15" customHeight="1" x14ac:dyDescent="0.2">
      <c r="B1305" s="86" t="str">
        <f t="shared" si="106"/>
        <v/>
      </c>
      <c r="C1305" s="255"/>
      <c r="D1305" s="439"/>
      <c r="E1305" s="440"/>
      <c r="F1305" s="440"/>
      <c r="G1305" s="440"/>
      <c r="H1305" s="440"/>
      <c r="I1305" s="440"/>
      <c r="J1305" s="440"/>
      <c r="K1305" s="440"/>
      <c r="L1305" s="440"/>
      <c r="M1305" s="440"/>
      <c r="N1305" s="440"/>
      <c r="O1305" s="440"/>
      <c r="P1305" s="440"/>
      <c r="Q1305" s="441"/>
      <c r="R1305" s="442"/>
      <c r="S1305" s="443"/>
      <c r="T1305" s="443"/>
      <c r="U1305" s="443"/>
      <c r="V1305" s="443"/>
      <c r="W1305" s="443"/>
      <c r="X1305" s="443"/>
      <c r="Y1305" s="443"/>
      <c r="Z1305" s="443"/>
      <c r="AA1305" s="443"/>
      <c r="AB1305" s="415"/>
      <c r="AC1305" s="416"/>
      <c r="AD1305" s="416"/>
      <c r="AE1305" s="416"/>
      <c r="AF1305" s="417"/>
      <c r="AG1305" s="415"/>
      <c r="AH1305" s="416"/>
      <c r="AI1305" s="416"/>
      <c r="AJ1305" s="416"/>
      <c r="AK1305" s="417"/>
      <c r="AL1305" s="415"/>
      <c r="AM1305" s="416"/>
      <c r="AN1305" s="416"/>
      <c r="AO1305" s="416"/>
      <c r="AP1305" s="417"/>
      <c r="AQ1305" s="415"/>
      <c r="AR1305" s="416"/>
      <c r="AS1305" s="416"/>
      <c r="AT1305" s="416"/>
      <c r="AU1305" s="417"/>
      <c r="AV1305" s="424">
        <f t="shared" si="109"/>
        <v>0</v>
      </c>
      <c r="AW1305" s="425"/>
      <c r="AX1305" s="425"/>
      <c r="AY1305" s="425"/>
      <c r="AZ1305" s="426"/>
      <c r="DC1305" s="222"/>
      <c r="DD1305" s="491">
        <f>ROUND(Setup!$AP$6*AB1305,0)</f>
        <v>0</v>
      </c>
      <c r="DE1305" s="492"/>
      <c r="DF1305" s="492"/>
      <c r="DG1305" s="492"/>
      <c r="DH1305" s="493"/>
      <c r="DI1305" s="491">
        <f>ROUND(Setup!$AP$6*AG1305,0)</f>
        <v>0</v>
      </c>
      <c r="DJ1305" s="492"/>
      <c r="DK1305" s="492"/>
      <c r="DL1305" s="492"/>
      <c r="DM1305" s="493"/>
      <c r="DN1305" s="491">
        <f>ROUND(Setup!$AP$6*AL1305,0)</f>
        <v>0</v>
      </c>
      <c r="DO1305" s="492"/>
      <c r="DP1305" s="492"/>
      <c r="DQ1305" s="492"/>
      <c r="DR1305" s="493"/>
      <c r="DS1305" s="491">
        <f>ROUND(Setup!$AP$6*AQ1305,0)</f>
        <v>0</v>
      </c>
      <c r="DT1305" s="492"/>
      <c r="DU1305" s="492"/>
      <c r="DV1305" s="492"/>
      <c r="DW1305" s="493"/>
      <c r="DX1305" s="490">
        <f t="shared" si="110"/>
        <v>0</v>
      </c>
      <c r="DY1305" s="314"/>
      <c r="DZ1305" s="314"/>
      <c r="EA1305" s="314"/>
      <c r="EB1305" s="326"/>
      <c r="EC1305" s="222"/>
    </row>
    <row r="1306" spans="2:133" ht="15" customHeight="1" x14ac:dyDescent="0.2">
      <c r="B1306" s="86" t="str">
        <f t="shared" si="106"/>
        <v/>
      </c>
      <c r="C1306" s="255"/>
      <c r="D1306" s="439"/>
      <c r="E1306" s="440"/>
      <c r="F1306" s="440"/>
      <c r="G1306" s="440"/>
      <c r="H1306" s="440"/>
      <c r="I1306" s="440"/>
      <c r="J1306" s="440"/>
      <c r="K1306" s="440"/>
      <c r="L1306" s="440"/>
      <c r="M1306" s="440"/>
      <c r="N1306" s="440"/>
      <c r="O1306" s="440"/>
      <c r="P1306" s="440"/>
      <c r="Q1306" s="441"/>
      <c r="R1306" s="442"/>
      <c r="S1306" s="443"/>
      <c r="T1306" s="443"/>
      <c r="U1306" s="443"/>
      <c r="V1306" s="443"/>
      <c r="W1306" s="443"/>
      <c r="X1306" s="443"/>
      <c r="Y1306" s="443"/>
      <c r="Z1306" s="443"/>
      <c r="AA1306" s="443"/>
      <c r="AB1306" s="415"/>
      <c r="AC1306" s="416"/>
      <c r="AD1306" s="416"/>
      <c r="AE1306" s="416"/>
      <c r="AF1306" s="417"/>
      <c r="AG1306" s="415"/>
      <c r="AH1306" s="416"/>
      <c r="AI1306" s="416"/>
      <c r="AJ1306" s="416"/>
      <c r="AK1306" s="417"/>
      <c r="AL1306" s="415"/>
      <c r="AM1306" s="416"/>
      <c r="AN1306" s="416"/>
      <c r="AO1306" s="416"/>
      <c r="AP1306" s="417"/>
      <c r="AQ1306" s="415"/>
      <c r="AR1306" s="416"/>
      <c r="AS1306" s="416"/>
      <c r="AT1306" s="416"/>
      <c r="AU1306" s="417"/>
      <c r="AV1306" s="424">
        <f t="shared" si="109"/>
        <v>0</v>
      </c>
      <c r="AW1306" s="425"/>
      <c r="AX1306" s="425"/>
      <c r="AY1306" s="425"/>
      <c r="AZ1306" s="426"/>
      <c r="DC1306" s="222"/>
      <c r="DD1306" s="491">
        <f>ROUND(Setup!$AP$6*AB1306,0)</f>
        <v>0</v>
      </c>
      <c r="DE1306" s="492"/>
      <c r="DF1306" s="492"/>
      <c r="DG1306" s="492"/>
      <c r="DH1306" s="493"/>
      <c r="DI1306" s="491">
        <f>ROUND(Setup!$AP$6*AG1306,0)</f>
        <v>0</v>
      </c>
      <c r="DJ1306" s="492"/>
      <c r="DK1306" s="492"/>
      <c r="DL1306" s="492"/>
      <c r="DM1306" s="493"/>
      <c r="DN1306" s="491">
        <f>ROUND(Setup!$AP$6*AL1306,0)</f>
        <v>0</v>
      </c>
      <c r="DO1306" s="492"/>
      <c r="DP1306" s="492"/>
      <c r="DQ1306" s="492"/>
      <c r="DR1306" s="493"/>
      <c r="DS1306" s="491">
        <f>ROUND(Setup!$AP$6*AQ1306,0)</f>
        <v>0</v>
      </c>
      <c r="DT1306" s="492"/>
      <c r="DU1306" s="492"/>
      <c r="DV1306" s="492"/>
      <c r="DW1306" s="493"/>
      <c r="DX1306" s="490">
        <f t="shared" si="110"/>
        <v>0</v>
      </c>
      <c r="DY1306" s="314"/>
      <c r="DZ1306" s="314"/>
      <c r="EA1306" s="314"/>
      <c r="EB1306" s="326"/>
      <c r="EC1306" s="222"/>
    </row>
    <row r="1307" spans="2:133" ht="15" customHeight="1" x14ac:dyDescent="0.2">
      <c r="B1307" s="86" t="str">
        <f t="shared" si="106"/>
        <v/>
      </c>
      <c r="C1307" s="255"/>
      <c r="D1307" s="439"/>
      <c r="E1307" s="440"/>
      <c r="F1307" s="440"/>
      <c r="G1307" s="440"/>
      <c r="H1307" s="440"/>
      <c r="I1307" s="440"/>
      <c r="J1307" s="440"/>
      <c r="K1307" s="440"/>
      <c r="L1307" s="440"/>
      <c r="M1307" s="440"/>
      <c r="N1307" s="440"/>
      <c r="O1307" s="440"/>
      <c r="P1307" s="440"/>
      <c r="Q1307" s="441"/>
      <c r="R1307" s="442"/>
      <c r="S1307" s="443"/>
      <c r="T1307" s="443"/>
      <c r="U1307" s="443"/>
      <c r="V1307" s="443"/>
      <c r="W1307" s="443"/>
      <c r="X1307" s="443"/>
      <c r="Y1307" s="443"/>
      <c r="Z1307" s="443"/>
      <c r="AA1307" s="443"/>
      <c r="AB1307" s="415"/>
      <c r="AC1307" s="416"/>
      <c r="AD1307" s="416"/>
      <c r="AE1307" s="416"/>
      <c r="AF1307" s="417"/>
      <c r="AG1307" s="415"/>
      <c r="AH1307" s="416"/>
      <c r="AI1307" s="416"/>
      <c r="AJ1307" s="416"/>
      <c r="AK1307" s="417"/>
      <c r="AL1307" s="415"/>
      <c r="AM1307" s="416"/>
      <c r="AN1307" s="416"/>
      <c r="AO1307" s="416"/>
      <c r="AP1307" s="417"/>
      <c r="AQ1307" s="415"/>
      <c r="AR1307" s="416"/>
      <c r="AS1307" s="416"/>
      <c r="AT1307" s="416"/>
      <c r="AU1307" s="417"/>
      <c r="AV1307" s="424">
        <f t="shared" si="109"/>
        <v>0</v>
      </c>
      <c r="AW1307" s="425"/>
      <c r="AX1307" s="425"/>
      <c r="AY1307" s="425"/>
      <c r="AZ1307" s="426"/>
      <c r="DC1307" s="222"/>
      <c r="DD1307" s="491">
        <f>ROUND(Setup!$AP$6*AB1307,0)</f>
        <v>0</v>
      </c>
      <c r="DE1307" s="492"/>
      <c r="DF1307" s="492"/>
      <c r="DG1307" s="492"/>
      <c r="DH1307" s="493"/>
      <c r="DI1307" s="491">
        <f>ROUND(Setup!$AP$6*AG1307,0)</f>
        <v>0</v>
      </c>
      <c r="DJ1307" s="492"/>
      <c r="DK1307" s="492"/>
      <c r="DL1307" s="492"/>
      <c r="DM1307" s="493"/>
      <c r="DN1307" s="491">
        <f>ROUND(Setup!$AP$6*AL1307,0)</f>
        <v>0</v>
      </c>
      <c r="DO1307" s="492"/>
      <c r="DP1307" s="492"/>
      <c r="DQ1307" s="492"/>
      <c r="DR1307" s="493"/>
      <c r="DS1307" s="491">
        <f>ROUND(Setup!$AP$6*AQ1307,0)</f>
        <v>0</v>
      </c>
      <c r="DT1307" s="492"/>
      <c r="DU1307" s="492"/>
      <c r="DV1307" s="492"/>
      <c r="DW1307" s="493"/>
      <c r="DX1307" s="490">
        <f t="shared" si="110"/>
        <v>0</v>
      </c>
      <c r="DY1307" s="314"/>
      <c r="DZ1307" s="314"/>
      <c r="EA1307" s="314"/>
      <c r="EB1307" s="326"/>
      <c r="EC1307" s="222"/>
    </row>
    <row r="1308" spans="2:133" ht="15" customHeight="1" x14ac:dyDescent="0.2">
      <c r="B1308" s="86" t="str">
        <f t="shared" si="106"/>
        <v/>
      </c>
      <c r="C1308" s="255"/>
      <c r="D1308" s="439"/>
      <c r="E1308" s="440"/>
      <c r="F1308" s="440"/>
      <c r="G1308" s="440"/>
      <c r="H1308" s="440"/>
      <c r="I1308" s="440"/>
      <c r="J1308" s="440"/>
      <c r="K1308" s="440"/>
      <c r="L1308" s="440"/>
      <c r="M1308" s="440"/>
      <c r="N1308" s="440"/>
      <c r="O1308" s="440"/>
      <c r="P1308" s="440"/>
      <c r="Q1308" s="441"/>
      <c r="R1308" s="442"/>
      <c r="S1308" s="443"/>
      <c r="T1308" s="443"/>
      <c r="U1308" s="443"/>
      <c r="V1308" s="443"/>
      <c r="W1308" s="443"/>
      <c r="X1308" s="443"/>
      <c r="Y1308" s="443"/>
      <c r="Z1308" s="443"/>
      <c r="AA1308" s="443"/>
      <c r="AB1308" s="415"/>
      <c r="AC1308" s="416"/>
      <c r="AD1308" s="416"/>
      <c r="AE1308" s="416"/>
      <c r="AF1308" s="417"/>
      <c r="AG1308" s="415"/>
      <c r="AH1308" s="416"/>
      <c r="AI1308" s="416"/>
      <c r="AJ1308" s="416"/>
      <c r="AK1308" s="417"/>
      <c r="AL1308" s="415"/>
      <c r="AM1308" s="416"/>
      <c r="AN1308" s="416"/>
      <c r="AO1308" s="416"/>
      <c r="AP1308" s="417"/>
      <c r="AQ1308" s="415"/>
      <c r="AR1308" s="416"/>
      <c r="AS1308" s="416"/>
      <c r="AT1308" s="416"/>
      <c r="AU1308" s="417"/>
      <c r="AV1308" s="424">
        <f t="shared" si="109"/>
        <v>0</v>
      </c>
      <c r="AW1308" s="425"/>
      <c r="AX1308" s="425"/>
      <c r="AY1308" s="425"/>
      <c r="AZ1308" s="426"/>
      <c r="DC1308" s="222"/>
      <c r="DD1308" s="491">
        <f>ROUND(Setup!$AP$6*AB1308,0)</f>
        <v>0</v>
      </c>
      <c r="DE1308" s="492"/>
      <c r="DF1308" s="492"/>
      <c r="DG1308" s="492"/>
      <c r="DH1308" s="493"/>
      <c r="DI1308" s="491">
        <f>ROUND(Setup!$AP$6*AG1308,0)</f>
        <v>0</v>
      </c>
      <c r="DJ1308" s="492"/>
      <c r="DK1308" s="492"/>
      <c r="DL1308" s="492"/>
      <c r="DM1308" s="493"/>
      <c r="DN1308" s="491">
        <f>ROUND(Setup!$AP$6*AL1308,0)</f>
        <v>0</v>
      </c>
      <c r="DO1308" s="492"/>
      <c r="DP1308" s="492"/>
      <c r="DQ1308" s="492"/>
      <c r="DR1308" s="493"/>
      <c r="DS1308" s="491">
        <f>ROUND(Setup!$AP$6*AQ1308,0)</f>
        <v>0</v>
      </c>
      <c r="DT1308" s="492"/>
      <c r="DU1308" s="492"/>
      <c r="DV1308" s="492"/>
      <c r="DW1308" s="493"/>
      <c r="DX1308" s="490">
        <f t="shared" si="110"/>
        <v>0</v>
      </c>
      <c r="DY1308" s="314"/>
      <c r="DZ1308" s="314"/>
      <c r="EA1308" s="314"/>
      <c r="EB1308" s="326"/>
      <c r="EC1308" s="222"/>
    </row>
    <row r="1309" spans="2:133" ht="15" customHeight="1" x14ac:dyDescent="0.2">
      <c r="B1309" s="86" t="str">
        <f t="shared" si="106"/>
        <v/>
      </c>
      <c r="C1309" s="255"/>
      <c r="D1309" s="439"/>
      <c r="E1309" s="440"/>
      <c r="F1309" s="440"/>
      <c r="G1309" s="440"/>
      <c r="H1309" s="440"/>
      <c r="I1309" s="440"/>
      <c r="J1309" s="440"/>
      <c r="K1309" s="440"/>
      <c r="L1309" s="440"/>
      <c r="M1309" s="440"/>
      <c r="N1309" s="440"/>
      <c r="O1309" s="440"/>
      <c r="P1309" s="440"/>
      <c r="Q1309" s="441"/>
      <c r="R1309" s="442"/>
      <c r="S1309" s="443"/>
      <c r="T1309" s="443"/>
      <c r="U1309" s="443"/>
      <c r="V1309" s="443"/>
      <c r="W1309" s="443"/>
      <c r="X1309" s="443"/>
      <c r="Y1309" s="443"/>
      <c r="Z1309" s="443"/>
      <c r="AA1309" s="443"/>
      <c r="AB1309" s="415"/>
      <c r="AC1309" s="416"/>
      <c r="AD1309" s="416"/>
      <c r="AE1309" s="416"/>
      <c r="AF1309" s="417"/>
      <c r="AG1309" s="415"/>
      <c r="AH1309" s="416"/>
      <c r="AI1309" s="416"/>
      <c r="AJ1309" s="416"/>
      <c r="AK1309" s="417"/>
      <c r="AL1309" s="415"/>
      <c r="AM1309" s="416"/>
      <c r="AN1309" s="416"/>
      <c r="AO1309" s="416"/>
      <c r="AP1309" s="417"/>
      <c r="AQ1309" s="415"/>
      <c r="AR1309" s="416"/>
      <c r="AS1309" s="416"/>
      <c r="AT1309" s="416"/>
      <c r="AU1309" s="417"/>
      <c r="AV1309" s="424">
        <f t="shared" si="109"/>
        <v>0</v>
      </c>
      <c r="AW1309" s="425"/>
      <c r="AX1309" s="425"/>
      <c r="AY1309" s="425"/>
      <c r="AZ1309" s="426"/>
      <c r="DC1309" s="222"/>
      <c r="DD1309" s="491">
        <f>ROUND(Setup!$AP$6*AB1309,0)</f>
        <v>0</v>
      </c>
      <c r="DE1309" s="492"/>
      <c r="DF1309" s="492"/>
      <c r="DG1309" s="492"/>
      <c r="DH1309" s="493"/>
      <c r="DI1309" s="491">
        <f>ROUND(Setup!$AP$6*AG1309,0)</f>
        <v>0</v>
      </c>
      <c r="DJ1309" s="492"/>
      <c r="DK1309" s="492"/>
      <c r="DL1309" s="492"/>
      <c r="DM1309" s="493"/>
      <c r="DN1309" s="491">
        <f>ROUND(Setup!$AP$6*AL1309,0)</f>
        <v>0</v>
      </c>
      <c r="DO1309" s="492"/>
      <c r="DP1309" s="492"/>
      <c r="DQ1309" s="492"/>
      <c r="DR1309" s="493"/>
      <c r="DS1309" s="491">
        <f>ROUND(Setup!$AP$6*AQ1309,0)</f>
        <v>0</v>
      </c>
      <c r="DT1309" s="492"/>
      <c r="DU1309" s="492"/>
      <c r="DV1309" s="492"/>
      <c r="DW1309" s="493"/>
      <c r="DX1309" s="490">
        <f t="shared" si="110"/>
        <v>0</v>
      </c>
      <c r="DY1309" s="314"/>
      <c r="DZ1309" s="314"/>
      <c r="EA1309" s="314"/>
      <c r="EB1309" s="326"/>
      <c r="EC1309" s="222"/>
    </row>
    <row r="1310" spans="2:133" ht="15" customHeight="1" thickBot="1" x14ac:dyDescent="0.25">
      <c r="B1310" s="86" t="str">
        <f t="shared" si="106"/>
        <v/>
      </c>
      <c r="C1310" s="256"/>
      <c r="D1310" s="432"/>
      <c r="E1310" s="433"/>
      <c r="F1310" s="433"/>
      <c r="G1310" s="433"/>
      <c r="H1310" s="433"/>
      <c r="I1310" s="433"/>
      <c r="J1310" s="433"/>
      <c r="K1310" s="433"/>
      <c r="L1310" s="433"/>
      <c r="M1310" s="433"/>
      <c r="N1310" s="433"/>
      <c r="O1310" s="433"/>
      <c r="P1310" s="433"/>
      <c r="Q1310" s="434"/>
      <c r="R1310" s="435"/>
      <c r="S1310" s="436"/>
      <c r="T1310" s="436"/>
      <c r="U1310" s="436"/>
      <c r="V1310" s="436"/>
      <c r="W1310" s="436"/>
      <c r="X1310" s="436"/>
      <c r="Y1310" s="436"/>
      <c r="Z1310" s="436"/>
      <c r="AA1310" s="436"/>
      <c r="AB1310" s="421"/>
      <c r="AC1310" s="422"/>
      <c r="AD1310" s="422"/>
      <c r="AE1310" s="422"/>
      <c r="AF1310" s="423"/>
      <c r="AG1310" s="421"/>
      <c r="AH1310" s="422"/>
      <c r="AI1310" s="422"/>
      <c r="AJ1310" s="422"/>
      <c r="AK1310" s="423"/>
      <c r="AL1310" s="421"/>
      <c r="AM1310" s="422"/>
      <c r="AN1310" s="422"/>
      <c r="AO1310" s="422"/>
      <c r="AP1310" s="423"/>
      <c r="AQ1310" s="421"/>
      <c r="AR1310" s="422"/>
      <c r="AS1310" s="422"/>
      <c r="AT1310" s="422"/>
      <c r="AU1310" s="423"/>
      <c r="AV1310" s="424">
        <f t="shared" si="109"/>
        <v>0</v>
      </c>
      <c r="AW1310" s="425"/>
      <c r="AX1310" s="425"/>
      <c r="AY1310" s="425"/>
      <c r="AZ1310" s="426"/>
      <c r="DC1310" s="222"/>
      <c r="DD1310" s="491">
        <f>ROUND(Setup!$AP$6*AB1310,0)</f>
        <v>0</v>
      </c>
      <c r="DE1310" s="492"/>
      <c r="DF1310" s="492"/>
      <c r="DG1310" s="492"/>
      <c r="DH1310" s="493"/>
      <c r="DI1310" s="491">
        <f>ROUND(Setup!$AP$6*AG1310,0)</f>
        <v>0</v>
      </c>
      <c r="DJ1310" s="492"/>
      <c r="DK1310" s="492"/>
      <c r="DL1310" s="492"/>
      <c r="DM1310" s="493"/>
      <c r="DN1310" s="491">
        <f>ROUND(Setup!$AP$6*AL1310,0)</f>
        <v>0</v>
      </c>
      <c r="DO1310" s="492"/>
      <c r="DP1310" s="492"/>
      <c r="DQ1310" s="492"/>
      <c r="DR1310" s="493"/>
      <c r="DS1310" s="491">
        <f>ROUND(Setup!$AP$6*AQ1310,0)</f>
        <v>0</v>
      </c>
      <c r="DT1310" s="492"/>
      <c r="DU1310" s="492"/>
      <c r="DV1310" s="492"/>
      <c r="DW1310" s="493"/>
      <c r="DX1310" s="490">
        <f t="shared" si="110"/>
        <v>0</v>
      </c>
      <c r="DY1310" s="314"/>
      <c r="DZ1310" s="314"/>
      <c r="EA1310" s="314"/>
      <c r="EB1310" s="326"/>
      <c r="EC1310" s="222"/>
    </row>
    <row r="1311" spans="2:133" ht="15" customHeight="1" thickTop="1" thickBot="1" x14ac:dyDescent="0.25">
      <c r="C1311" s="437" t="str">
        <f>C1182&amp;" TOTALT"</f>
        <v xml:space="preserve">  TOTALT</v>
      </c>
      <c r="D1311" s="437"/>
      <c r="E1311" s="437"/>
      <c r="F1311" s="437"/>
      <c r="G1311" s="437"/>
      <c r="H1311" s="437"/>
      <c r="I1311" s="437"/>
      <c r="J1311" s="437"/>
      <c r="K1311" s="437"/>
      <c r="L1311" s="437"/>
      <c r="M1311" s="437"/>
      <c r="N1311" s="437"/>
      <c r="O1311" s="437"/>
      <c r="P1311" s="437"/>
      <c r="Q1311" s="437"/>
      <c r="R1311" s="438"/>
      <c r="S1311" s="438"/>
      <c r="T1311" s="438"/>
      <c r="U1311" s="438"/>
      <c r="V1311" s="438"/>
      <c r="W1311" s="438"/>
      <c r="X1311" s="438"/>
      <c r="Y1311" s="438"/>
      <c r="Z1311" s="438"/>
      <c r="AA1311" s="438"/>
      <c r="AB1311" s="431" t="str">
        <f>IF(AC1183="","",SUM(AB1185:AF1310)-(2*SUMIF($R1185:$AA1310,$EG$94,AB1185:AF1310)))</f>
        <v/>
      </c>
      <c r="AC1311" s="431"/>
      <c r="AD1311" s="431"/>
      <c r="AE1311" s="431"/>
      <c r="AF1311" s="431"/>
      <c r="AG1311" s="431" t="str">
        <f>IF(AH1183="","",SUM(AG1185:AK1310)-(2*SUMIF($R1185:$AA1310,$EG$94,AG1185:AK1310)))</f>
        <v/>
      </c>
      <c r="AH1311" s="431"/>
      <c r="AI1311" s="431"/>
      <c r="AJ1311" s="431"/>
      <c r="AK1311" s="431"/>
      <c r="AL1311" s="431" t="str">
        <f>IF(AM1183="","",SUM(AL1185:AP1310)-(2*SUMIF($R1185:$AA1310,$EG$94,AL1185:AP1310)))</f>
        <v/>
      </c>
      <c r="AM1311" s="431"/>
      <c r="AN1311" s="431"/>
      <c r="AO1311" s="431"/>
      <c r="AP1311" s="431"/>
      <c r="AQ1311" s="431" t="str">
        <f>IF(AR1183="","",SUM(AQ1185:AU1310)-(2*SUMIF($R1185:$AA1310,$EG$94,AQ1185:AU1310)))</f>
        <v/>
      </c>
      <c r="AR1311" s="431"/>
      <c r="AS1311" s="431"/>
      <c r="AT1311" s="431"/>
      <c r="AU1311" s="431"/>
      <c r="AV1311" s="431">
        <f>SUM(AB1311:AU1311)</f>
        <v>0</v>
      </c>
      <c r="AW1311" s="431"/>
      <c r="AX1311" s="431"/>
      <c r="AY1311" s="431"/>
      <c r="AZ1311" s="431"/>
      <c r="DC1311" s="222"/>
      <c r="DD1311" s="494" t="str">
        <f>IF(DE1183="","",SUM(DD1185:DH1310)-(2*SUMIF($R1185:$AA1310,$EG$94,DD1185:DH1310)))</f>
        <v/>
      </c>
      <c r="DE1311" s="494"/>
      <c r="DF1311" s="494"/>
      <c r="DG1311" s="494"/>
      <c r="DH1311" s="494"/>
      <c r="DI1311" s="494" t="str">
        <f>IF(DJ1183="","",SUM(DI1185:DM1310)-(2*SUMIF($R1185:$AA1310,$EG$94,DI1185:DM1310)))</f>
        <v/>
      </c>
      <c r="DJ1311" s="494"/>
      <c r="DK1311" s="494"/>
      <c r="DL1311" s="494"/>
      <c r="DM1311" s="494"/>
      <c r="DN1311" s="494" t="str">
        <f>IF(DO1183="","",SUM(DN1185:DR1310)-(2*SUMIF($R1185:$AA1310,$EG$94,DN1185:DR1310)))</f>
        <v/>
      </c>
      <c r="DO1311" s="494"/>
      <c r="DP1311" s="494"/>
      <c r="DQ1311" s="494"/>
      <c r="DR1311" s="494"/>
      <c r="DS1311" s="494" t="str">
        <f>IF(DT1183="","",SUM(DS1185:DW1310)-(2*SUMIF($R1185:$AA1310,$EG$94,DS1185:DW1310)))</f>
        <v/>
      </c>
      <c r="DT1311" s="494"/>
      <c r="DU1311" s="494"/>
      <c r="DV1311" s="494"/>
      <c r="DW1311" s="494"/>
      <c r="DX1311" s="494">
        <f>SUM(DD1311:DW1311)</f>
        <v>0</v>
      </c>
      <c r="DY1311" s="494"/>
      <c r="DZ1311" s="494"/>
      <c r="EA1311" s="494"/>
      <c r="EB1311" s="494"/>
      <c r="EC1311" s="222"/>
    </row>
    <row r="1312" spans="2:133" ht="15" customHeight="1" thickTop="1" x14ac:dyDescent="0.2">
      <c r="DC1312" s="222"/>
      <c r="EC1312" s="222"/>
    </row>
    <row r="1313" spans="2:133" ht="15" hidden="1" customHeight="1" outlineLevel="1" x14ac:dyDescent="0.2">
      <c r="DC1313" s="222"/>
      <c r="EC1313" s="222"/>
    </row>
    <row r="1314" spans="2:133" ht="15" hidden="1" customHeight="1" outlineLevel="1" thickBot="1" x14ac:dyDescent="0.25">
      <c r="C1314" s="446" t="str">
        <f>+Setup!B26&amp;" "&amp;Setup!C26:P26</f>
        <v xml:space="preserve"> </v>
      </c>
      <c r="D1314" s="446"/>
      <c r="E1314" s="446"/>
      <c r="F1314" s="446"/>
      <c r="G1314" s="446"/>
      <c r="H1314" s="446"/>
      <c r="I1314" s="446"/>
      <c r="J1314" s="446"/>
      <c r="K1314" s="446"/>
      <c r="L1314" s="446"/>
      <c r="M1314" s="446"/>
      <c r="N1314" s="446"/>
      <c r="O1314" s="446"/>
      <c r="P1314" s="446"/>
      <c r="Q1314" s="446"/>
      <c r="DC1314" s="222"/>
      <c r="EC1314" s="222"/>
    </row>
    <row r="1315" spans="2:133" ht="15" hidden="1" customHeight="1" outlineLevel="1" thickTop="1" x14ac:dyDescent="0.2">
      <c r="C1315" s="444" t="s">
        <v>45</v>
      </c>
      <c r="D1315" s="444" t="s">
        <v>54</v>
      </c>
      <c r="E1315" s="444"/>
      <c r="F1315" s="444"/>
      <c r="G1315" s="444"/>
      <c r="H1315" s="444"/>
      <c r="I1315" s="444"/>
      <c r="J1315" s="444"/>
      <c r="K1315" s="444"/>
      <c r="L1315" s="444"/>
      <c r="M1315" s="444"/>
      <c r="N1315" s="444"/>
      <c r="O1315" s="444"/>
      <c r="P1315" s="444"/>
      <c r="Q1315" s="444"/>
      <c r="R1315" s="447" t="s">
        <v>73</v>
      </c>
      <c r="S1315" s="447"/>
      <c r="T1315" s="447"/>
      <c r="U1315" s="447"/>
      <c r="V1315" s="447"/>
      <c r="W1315" s="447"/>
      <c r="X1315" s="447"/>
      <c r="Y1315" s="447"/>
      <c r="Z1315" s="447"/>
      <c r="AA1315" s="447"/>
      <c r="AB1315" s="225"/>
      <c r="AC1315" s="430" t="str">
        <f>IF(Setup!$K$9="","",Setup!$K$9)</f>
        <v/>
      </c>
      <c r="AD1315" s="430"/>
      <c r="AE1315" s="430"/>
      <c r="AF1315" s="430"/>
      <c r="AG1315" s="226"/>
      <c r="AH1315" s="430" t="str">
        <f>IF(Setup!$K$10="","",Setup!$K$10)</f>
        <v/>
      </c>
      <c r="AI1315" s="430"/>
      <c r="AJ1315" s="430"/>
      <c r="AK1315" s="430"/>
      <c r="AL1315" s="226"/>
      <c r="AM1315" s="430" t="str">
        <f>IF(Setup!$K$11="","",Setup!$K$11)</f>
        <v/>
      </c>
      <c r="AN1315" s="430"/>
      <c r="AO1315" s="430"/>
      <c r="AP1315" s="430"/>
      <c r="AQ1315" s="226"/>
      <c r="AR1315" s="430" t="str">
        <f>IF(Setup!$K$12="","",Setup!$K$12)</f>
        <v/>
      </c>
      <c r="AS1315" s="430"/>
      <c r="AT1315" s="430"/>
      <c r="AU1315" s="430"/>
      <c r="AV1315" s="227"/>
      <c r="AW1315" s="427" t="s">
        <v>14</v>
      </c>
      <c r="AX1315" s="427"/>
      <c r="AY1315" s="427"/>
      <c r="AZ1315" s="427"/>
      <c r="DC1315" s="222"/>
      <c r="DD1315" s="231"/>
      <c r="DE1315" s="489" t="str">
        <f>IF(Setup!$K$9="","",Setup!$K$9)</f>
        <v/>
      </c>
      <c r="DF1315" s="489"/>
      <c r="DG1315" s="489"/>
      <c r="DH1315" s="489"/>
      <c r="DI1315" s="232"/>
      <c r="DJ1315" s="489" t="str">
        <f>IF(Setup!$K$10="","",Setup!$K$10)</f>
        <v/>
      </c>
      <c r="DK1315" s="489"/>
      <c r="DL1315" s="489"/>
      <c r="DM1315" s="489"/>
      <c r="DN1315" s="232"/>
      <c r="DO1315" s="489" t="str">
        <f>IF(Setup!$K$11="","",Setup!$K$11)</f>
        <v/>
      </c>
      <c r="DP1315" s="489"/>
      <c r="DQ1315" s="489"/>
      <c r="DR1315" s="489"/>
      <c r="DS1315" s="232"/>
      <c r="DT1315" s="489" t="str">
        <f>IF(Setup!$K$12="","",Setup!$K$12)</f>
        <v/>
      </c>
      <c r="DU1315" s="489"/>
      <c r="DV1315" s="489"/>
      <c r="DW1315" s="489"/>
      <c r="DX1315" s="233"/>
      <c r="DY1315" s="486" t="s">
        <v>14</v>
      </c>
      <c r="DZ1315" s="486"/>
      <c r="EA1315" s="486"/>
      <c r="EB1315" s="486"/>
      <c r="EC1315" s="222"/>
    </row>
    <row r="1316" spans="2:133" ht="15" hidden="1" customHeight="1" outlineLevel="1" thickBot="1" x14ac:dyDescent="0.25">
      <c r="C1316" s="445"/>
      <c r="D1316" s="445"/>
      <c r="E1316" s="445"/>
      <c r="F1316" s="445"/>
      <c r="G1316" s="445"/>
      <c r="H1316" s="445"/>
      <c r="I1316" s="445"/>
      <c r="J1316" s="445"/>
      <c r="K1316" s="445"/>
      <c r="L1316" s="445"/>
      <c r="M1316" s="445"/>
      <c r="N1316" s="445"/>
      <c r="O1316" s="445"/>
      <c r="P1316" s="445"/>
      <c r="Q1316" s="445"/>
      <c r="R1316" s="448"/>
      <c r="S1316" s="448"/>
      <c r="T1316" s="448"/>
      <c r="U1316" s="448"/>
      <c r="V1316" s="448"/>
      <c r="W1316" s="448"/>
      <c r="X1316" s="448"/>
      <c r="Y1316" s="448"/>
      <c r="Z1316" s="448"/>
      <c r="AA1316" s="448"/>
      <c r="AB1316" s="234"/>
      <c r="AC1316" s="429" t="str">
        <f>IF(AC1315="","","Kostn.")</f>
        <v/>
      </c>
      <c r="AD1316" s="429"/>
      <c r="AE1316" s="429"/>
      <c r="AF1316" s="429"/>
      <c r="AG1316" s="234"/>
      <c r="AH1316" s="429" t="str">
        <f>IF(AH1315="","","Kostn.")</f>
        <v/>
      </c>
      <c r="AI1316" s="429"/>
      <c r="AJ1316" s="429"/>
      <c r="AK1316" s="429"/>
      <c r="AL1316" s="234"/>
      <c r="AM1316" s="429" t="str">
        <f>IF(AM1315="","","Kostn.")</f>
        <v/>
      </c>
      <c r="AN1316" s="429"/>
      <c r="AO1316" s="429"/>
      <c r="AP1316" s="429"/>
      <c r="AQ1316" s="234"/>
      <c r="AR1316" s="429" t="str">
        <f>IF(AR1315="","","Kostn.")</f>
        <v/>
      </c>
      <c r="AS1316" s="429"/>
      <c r="AT1316" s="429"/>
      <c r="AU1316" s="429"/>
      <c r="AV1316" s="235"/>
      <c r="AW1316" s="428"/>
      <c r="AX1316" s="428"/>
      <c r="AY1316" s="428"/>
      <c r="AZ1316" s="428"/>
      <c r="DC1316" s="222"/>
      <c r="DD1316" s="236"/>
      <c r="DE1316" s="488" t="str">
        <f>IF(DE1315="","","Kostn.")</f>
        <v/>
      </c>
      <c r="DF1316" s="488"/>
      <c r="DG1316" s="488"/>
      <c r="DH1316" s="488"/>
      <c r="DI1316" s="236"/>
      <c r="DJ1316" s="488" t="str">
        <f>IF(DJ1315="","","Kostn.")</f>
        <v/>
      </c>
      <c r="DK1316" s="488"/>
      <c r="DL1316" s="488"/>
      <c r="DM1316" s="488"/>
      <c r="DN1316" s="236"/>
      <c r="DO1316" s="488" t="str">
        <f>IF(DO1315="","","Kostn.")</f>
        <v/>
      </c>
      <c r="DP1316" s="488"/>
      <c r="DQ1316" s="488"/>
      <c r="DR1316" s="488"/>
      <c r="DS1316" s="236"/>
      <c r="DT1316" s="488" t="str">
        <f>IF(DT1315="","","Kostn.")</f>
        <v/>
      </c>
      <c r="DU1316" s="488"/>
      <c r="DV1316" s="488"/>
      <c r="DW1316" s="488"/>
      <c r="DX1316" s="237"/>
      <c r="DY1316" s="487"/>
      <c r="DZ1316" s="487"/>
      <c r="EA1316" s="487"/>
      <c r="EB1316" s="487"/>
      <c r="EC1316" s="222"/>
    </row>
    <row r="1317" spans="2:133" ht="15" hidden="1" customHeight="1" outlineLevel="1" thickTop="1" x14ac:dyDescent="0.2">
      <c r="B1317" s="86" t="str">
        <f>IF(C1317="","",VLOOKUP(C1317,$CP$11:$CQ$152,2,FALSE))</f>
        <v/>
      </c>
      <c r="C1317" s="245"/>
      <c r="D1317" s="449"/>
      <c r="E1317" s="450"/>
      <c r="F1317" s="450"/>
      <c r="G1317" s="450"/>
      <c r="H1317" s="450"/>
      <c r="I1317" s="450"/>
      <c r="J1317" s="450"/>
      <c r="K1317" s="450"/>
      <c r="L1317" s="450"/>
      <c r="M1317" s="450"/>
      <c r="N1317" s="450"/>
      <c r="O1317" s="450"/>
      <c r="P1317" s="450"/>
      <c r="Q1317" s="451"/>
      <c r="R1317" s="455"/>
      <c r="S1317" s="456"/>
      <c r="T1317" s="456"/>
      <c r="U1317" s="456"/>
      <c r="V1317" s="456"/>
      <c r="W1317" s="456"/>
      <c r="X1317" s="456"/>
      <c r="Y1317" s="456"/>
      <c r="Z1317" s="456"/>
      <c r="AA1317" s="456"/>
      <c r="AB1317" s="452"/>
      <c r="AC1317" s="453"/>
      <c r="AD1317" s="453"/>
      <c r="AE1317" s="453"/>
      <c r="AF1317" s="454"/>
      <c r="AG1317" s="452"/>
      <c r="AH1317" s="453"/>
      <c r="AI1317" s="453"/>
      <c r="AJ1317" s="453"/>
      <c r="AK1317" s="454"/>
      <c r="AL1317" s="452"/>
      <c r="AM1317" s="453"/>
      <c r="AN1317" s="453"/>
      <c r="AO1317" s="453"/>
      <c r="AP1317" s="454"/>
      <c r="AQ1317" s="452"/>
      <c r="AR1317" s="453"/>
      <c r="AS1317" s="453"/>
      <c r="AT1317" s="453"/>
      <c r="AU1317" s="454"/>
      <c r="AV1317" s="457">
        <f>ROUND((SUM(AB1317:AU1317)),0)</f>
        <v>0</v>
      </c>
      <c r="AW1317" s="458"/>
      <c r="AX1317" s="458"/>
      <c r="AY1317" s="458"/>
      <c r="AZ1317" s="459"/>
      <c r="DC1317" s="222"/>
      <c r="DD1317" s="491">
        <f>ROUND(Setup!$AP$6*AB1317,0)</f>
        <v>0</v>
      </c>
      <c r="DE1317" s="492"/>
      <c r="DF1317" s="492"/>
      <c r="DG1317" s="492"/>
      <c r="DH1317" s="493"/>
      <c r="DI1317" s="491">
        <f>ROUND(Setup!$AP$6*AG1317,0)</f>
        <v>0</v>
      </c>
      <c r="DJ1317" s="492"/>
      <c r="DK1317" s="492"/>
      <c r="DL1317" s="492"/>
      <c r="DM1317" s="493"/>
      <c r="DN1317" s="491">
        <f>ROUND(Setup!$AP$6*AL1317,0)</f>
        <v>0</v>
      </c>
      <c r="DO1317" s="492"/>
      <c r="DP1317" s="492"/>
      <c r="DQ1317" s="492"/>
      <c r="DR1317" s="493"/>
      <c r="DS1317" s="491">
        <f>ROUND(Setup!$AP$6*AQ1317,0)</f>
        <v>0</v>
      </c>
      <c r="DT1317" s="492"/>
      <c r="DU1317" s="492"/>
      <c r="DV1317" s="492"/>
      <c r="DW1317" s="493"/>
      <c r="DX1317" s="498">
        <f>ROUND((SUM(DD1317:DW1317)),0)</f>
        <v>0</v>
      </c>
      <c r="DY1317" s="294"/>
      <c r="DZ1317" s="294"/>
      <c r="EA1317" s="294"/>
      <c r="EB1317" s="318"/>
      <c r="EC1317" s="222"/>
    </row>
    <row r="1318" spans="2:133" ht="15" hidden="1" customHeight="1" outlineLevel="1" x14ac:dyDescent="0.2">
      <c r="B1318" s="86" t="str">
        <f>IF(C1318="","",VLOOKUP(C1318,$CP$11:$CQ$152,2,FALSE))</f>
        <v/>
      </c>
      <c r="C1318" s="255"/>
      <c r="D1318" s="439"/>
      <c r="E1318" s="440"/>
      <c r="F1318" s="440"/>
      <c r="G1318" s="440"/>
      <c r="H1318" s="440"/>
      <c r="I1318" s="440"/>
      <c r="J1318" s="440"/>
      <c r="K1318" s="440"/>
      <c r="L1318" s="440"/>
      <c r="M1318" s="440"/>
      <c r="N1318" s="440"/>
      <c r="O1318" s="440"/>
      <c r="P1318" s="440"/>
      <c r="Q1318" s="441"/>
      <c r="R1318" s="442"/>
      <c r="S1318" s="443"/>
      <c r="T1318" s="443"/>
      <c r="U1318" s="443"/>
      <c r="V1318" s="443"/>
      <c r="W1318" s="443"/>
      <c r="X1318" s="443"/>
      <c r="Y1318" s="443"/>
      <c r="Z1318" s="443"/>
      <c r="AA1318" s="443"/>
      <c r="AB1318" s="415"/>
      <c r="AC1318" s="416"/>
      <c r="AD1318" s="416"/>
      <c r="AE1318" s="416"/>
      <c r="AF1318" s="417"/>
      <c r="AG1318" s="415"/>
      <c r="AH1318" s="416"/>
      <c r="AI1318" s="416"/>
      <c r="AJ1318" s="416"/>
      <c r="AK1318" s="417"/>
      <c r="AL1318" s="415"/>
      <c r="AM1318" s="416"/>
      <c r="AN1318" s="416"/>
      <c r="AO1318" s="416"/>
      <c r="AP1318" s="417"/>
      <c r="AQ1318" s="415"/>
      <c r="AR1318" s="416"/>
      <c r="AS1318" s="416"/>
      <c r="AT1318" s="416"/>
      <c r="AU1318" s="417"/>
      <c r="AV1318" s="418">
        <f>ROUND((SUM(AB1318:AU1318)),0)</f>
        <v>0</v>
      </c>
      <c r="AW1318" s="419"/>
      <c r="AX1318" s="419"/>
      <c r="AY1318" s="419"/>
      <c r="AZ1318" s="420"/>
      <c r="DC1318" s="222"/>
      <c r="DD1318" s="491">
        <f>ROUND(Setup!$AP$6*AB1318,0)</f>
        <v>0</v>
      </c>
      <c r="DE1318" s="492"/>
      <c r="DF1318" s="492"/>
      <c r="DG1318" s="492"/>
      <c r="DH1318" s="493"/>
      <c r="DI1318" s="491">
        <f>ROUND(Setup!$AP$6*AG1318,0)</f>
        <v>0</v>
      </c>
      <c r="DJ1318" s="492"/>
      <c r="DK1318" s="492"/>
      <c r="DL1318" s="492"/>
      <c r="DM1318" s="493"/>
      <c r="DN1318" s="491">
        <f>ROUND(Setup!$AP$6*AL1318,0)</f>
        <v>0</v>
      </c>
      <c r="DO1318" s="492"/>
      <c r="DP1318" s="492"/>
      <c r="DQ1318" s="492"/>
      <c r="DR1318" s="493"/>
      <c r="DS1318" s="491">
        <f>ROUND(Setup!$AP$6*AQ1318,0)</f>
        <v>0</v>
      </c>
      <c r="DT1318" s="492"/>
      <c r="DU1318" s="492"/>
      <c r="DV1318" s="492"/>
      <c r="DW1318" s="493"/>
      <c r="DX1318" s="495">
        <f>ROUND((SUM(DD1318:DW1318)),0)</f>
        <v>0</v>
      </c>
      <c r="DY1318" s="496"/>
      <c r="DZ1318" s="496"/>
      <c r="EA1318" s="496"/>
      <c r="EB1318" s="497"/>
      <c r="EC1318" s="222"/>
    </row>
    <row r="1319" spans="2:133" ht="15" hidden="1" customHeight="1" outlineLevel="1" x14ac:dyDescent="0.2">
      <c r="B1319" s="86" t="str">
        <f>IF(C1319="","",VLOOKUP(C1319,$CP$11:$CQ$152,2,FALSE))</f>
        <v/>
      </c>
      <c r="C1319" s="255"/>
      <c r="D1319" s="439"/>
      <c r="E1319" s="440"/>
      <c r="F1319" s="440"/>
      <c r="G1319" s="440"/>
      <c r="H1319" s="440"/>
      <c r="I1319" s="440"/>
      <c r="J1319" s="440"/>
      <c r="K1319" s="440"/>
      <c r="L1319" s="440"/>
      <c r="M1319" s="440"/>
      <c r="N1319" s="440"/>
      <c r="O1319" s="440"/>
      <c r="P1319" s="440"/>
      <c r="Q1319" s="441"/>
      <c r="R1319" s="442"/>
      <c r="S1319" s="443"/>
      <c r="T1319" s="443"/>
      <c r="U1319" s="443"/>
      <c r="V1319" s="443"/>
      <c r="W1319" s="443"/>
      <c r="X1319" s="443"/>
      <c r="Y1319" s="443"/>
      <c r="Z1319" s="443"/>
      <c r="AA1319" s="443"/>
      <c r="AB1319" s="415"/>
      <c r="AC1319" s="416"/>
      <c r="AD1319" s="416"/>
      <c r="AE1319" s="416"/>
      <c r="AF1319" s="417"/>
      <c r="AG1319" s="415"/>
      <c r="AH1319" s="416"/>
      <c r="AI1319" s="416"/>
      <c r="AJ1319" s="416"/>
      <c r="AK1319" s="417"/>
      <c r="AL1319" s="415"/>
      <c r="AM1319" s="416"/>
      <c r="AN1319" s="416"/>
      <c r="AO1319" s="416"/>
      <c r="AP1319" s="417"/>
      <c r="AQ1319" s="415"/>
      <c r="AR1319" s="416"/>
      <c r="AS1319" s="416"/>
      <c r="AT1319" s="416"/>
      <c r="AU1319" s="417"/>
      <c r="AV1319" s="418">
        <f>ROUND((SUM(AB1319:AU1319)),0)</f>
        <v>0</v>
      </c>
      <c r="AW1319" s="419"/>
      <c r="AX1319" s="419"/>
      <c r="AY1319" s="419"/>
      <c r="AZ1319" s="420"/>
      <c r="DC1319" s="222"/>
      <c r="DD1319" s="491">
        <f>ROUND(Setup!$AP$6*AB1319,0)</f>
        <v>0</v>
      </c>
      <c r="DE1319" s="492"/>
      <c r="DF1319" s="492"/>
      <c r="DG1319" s="492"/>
      <c r="DH1319" s="493"/>
      <c r="DI1319" s="491">
        <f>ROUND(Setup!$AP$6*AG1319,0)</f>
        <v>0</v>
      </c>
      <c r="DJ1319" s="492"/>
      <c r="DK1319" s="492"/>
      <c r="DL1319" s="492"/>
      <c r="DM1319" s="493"/>
      <c r="DN1319" s="491">
        <f>ROUND(Setup!$AP$6*AL1319,0)</f>
        <v>0</v>
      </c>
      <c r="DO1319" s="492"/>
      <c r="DP1319" s="492"/>
      <c r="DQ1319" s="492"/>
      <c r="DR1319" s="493"/>
      <c r="DS1319" s="491">
        <f>ROUND(Setup!$AP$6*AQ1319,0)</f>
        <v>0</v>
      </c>
      <c r="DT1319" s="492"/>
      <c r="DU1319" s="492"/>
      <c r="DV1319" s="492"/>
      <c r="DW1319" s="493"/>
      <c r="DX1319" s="495">
        <f>ROUND((SUM(DD1319:DW1319)),0)</f>
        <v>0</v>
      </c>
      <c r="DY1319" s="496"/>
      <c r="DZ1319" s="496"/>
      <c r="EA1319" s="496"/>
      <c r="EB1319" s="497"/>
      <c r="EC1319" s="222"/>
    </row>
    <row r="1320" spans="2:133" ht="15" hidden="1" customHeight="1" outlineLevel="1" x14ac:dyDescent="0.2">
      <c r="B1320" s="86" t="str">
        <f>IF(C1320="","",VLOOKUP(C1320,$CP$11:$CQ$152,2,FALSE))</f>
        <v/>
      </c>
      <c r="C1320" s="255"/>
      <c r="D1320" s="439"/>
      <c r="E1320" s="440"/>
      <c r="F1320" s="440"/>
      <c r="G1320" s="440"/>
      <c r="H1320" s="440"/>
      <c r="I1320" s="440"/>
      <c r="J1320" s="440"/>
      <c r="K1320" s="440"/>
      <c r="L1320" s="440"/>
      <c r="M1320" s="440"/>
      <c r="N1320" s="440"/>
      <c r="O1320" s="440"/>
      <c r="P1320" s="440"/>
      <c r="Q1320" s="441"/>
      <c r="R1320" s="442"/>
      <c r="S1320" s="443"/>
      <c r="T1320" s="443"/>
      <c r="U1320" s="443"/>
      <c r="V1320" s="443"/>
      <c r="W1320" s="443"/>
      <c r="X1320" s="443"/>
      <c r="Y1320" s="443"/>
      <c r="Z1320" s="443"/>
      <c r="AA1320" s="443"/>
      <c r="AB1320" s="415"/>
      <c r="AC1320" s="416"/>
      <c r="AD1320" s="416"/>
      <c r="AE1320" s="416"/>
      <c r="AF1320" s="417"/>
      <c r="AG1320" s="415"/>
      <c r="AH1320" s="416"/>
      <c r="AI1320" s="416"/>
      <c r="AJ1320" s="416"/>
      <c r="AK1320" s="417"/>
      <c r="AL1320" s="415"/>
      <c r="AM1320" s="416"/>
      <c r="AN1320" s="416"/>
      <c r="AO1320" s="416"/>
      <c r="AP1320" s="417"/>
      <c r="AQ1320" s="415"/>
      <c r="AR1320" s="416"/>
      <c r="AS1320" s="416"/>
      <c r="AT1320" s="416"/>
      <c r="AU1320" s="417"/>
      <c r="AV1320" s="418">
        <f>ROUND((SUM(AB1320:AU1320)),0)</f>
        <v>0</v>
      </c>
      <c r="AW1320" s="419"/>
      <c r="AX1320" s="419"/>
      <c r="AY1320" s="419"/>
      <c r="AZ1320" s="420"/>
      <c r="DC1320" s="222"/>
      <c r="DD1320" s="491">
        <f>ROUND(Setup!$AP$6*AB1320,0)</f>
        <v>0</v>
      </c>
      <c r="DE1320" s="492"/>
      <c r="DF1320" s="492"/>
      <c r="DG1320" s="492"/>
      <c r="DH1320" s="493"/>
      <c r="DI1320" s="491">
        <f>ROUND(Setup!$AP$6*AG1320,0)</f>
        <v>0</v>
      </c>
      <c r="DJ1320" s="492"/>
      <c r="DK1320" s="492"/>
      <c r="DL1320" s="492"/>
      <c r="DM1320" s="493"/>
      <c r="DN1320" s="491">
        <f>ROUND(Setup!$AP$6*AL1320,0)</f>
        <v>0</v>
      </c>
      <c r="DO1320" s="492"/>
      <c r="DP1320" s="492"/>
      <c r="DQ1320" s="492"/>
      <c r="DR1320" s="493"/>
      <c r="DS1320" s="491">
        <f>ROUND(Setup!$AP$6*AQ1320,0)</f>
        <v>0</v>
      </c>
      <c r="DT1320" s="492"/>
      <c r="DU1320" s="492"/>
      <c r="DV1320" s="492"/>
      <c r="DW1320" s="493"/>
      <c r="DX1320" s="495">
        <f>ROUND((SUM(DD1320:DW1320)),0)</f>
        <v>0</v>
      </c>
      <c r="DY1320" s="496"/>
      <c r="DZ1320" s="496"/>
      <c r="EA1320" s="496"/>
      <c r="EB1320" s="497"/>
      <c r="EC1320" s="222"/>
    </row>
    <row r="1321" spans="2:133" ht="15" hidden="1" customHeight="1" outlineLevel="1" x14ac:dyDescent="0.2">
      <c r="B1321" s="86" t="str">
        <f t="shared" ref="B1321:B1384" si="111">IF(C1321="","",VLOOKUP(C1321,$CP$11:$CQ$152,2,FALSE))</f>
        <v/>
      </c>
      <c r="C1321" s="255"/>
      <c r="D1321" s="439"/>
      <c r="E1321" s="440"/>
      <c r="F1321" s="440"/>
      <c r="G1321" s="440"/>
      <c r="H1321" s="440"/>
      <c r="I1321" s="440"/>
      <c r="J1321" s="440"/>
      <c r="K1321" s="440"/>
      <c r="L1321" s="440"/>
      <c r="M1321" s="440"/>
      <c r="N1321" s="440"/>
      <c r="O1321" s="440"/>
      <c r="P1321" s="440"/>
      <c r="Q1321" s="441"/>
      <c r="R1321" s="442"/>
      <c r="S1321" s="443"/>
      <c r="T1321" s="443"/>
      <c r="U1321" s="443"/>
      <c r="V1321" s="443"/>
      <c r="W1321" s="443"/>
      <c r="X1321" s="443"/>
      <c r="Y1321" s="443"/>
      <c r="Z1321" s="443"/>
      <c r="AA1321" s="443"/>
      <c r="AB1321" s="415"/>
      <c r="AC1321" s="416"/>
      <c r="AD1321" s="416"/>
      <c r="AE1321" s="416"/>
      <c r="AF1321" s="417"/>
      <c r="AG1321" s="415"/>
      <c r="AH1321" s="416"/>
      <c r="AI1321" s="416"/>
      <c r="AJ1321" s="416"/>
      <c r="AK1321" s="417"/>
      <c r="AL1321" s="415"/>
      <c r="AM1321" s="416"/>
      <c r="AN1321" s="416"/>
      <c r="AO1321" s="416"/>
      <c r="AP1321" s="417"/>
      <c r="AQ1321" s="415"/>
      <c r="AR1321" s="416"/>
      <c r="AS1321" s="416"/>
      <c r="AT1321" s="416"/>
      <c r="AU1321" s="417"/>
      <c r="AV1321" s="418">
        <f t="shared" ref="AV1321:AV1384" si="112">ROUND((SUM(AB1321:AU1321)),0)</f>
        <v>0</v>
      </c>
      <c r="AW1321" s="419"/>
      <c r="AX1321" s="419"/>
      <c r="AY1321" s="419"/>
      <c r="AZ1321" s="420"/>
      <c r="DC1321" s="222"/>
      <c r="DD1321" s="491">
        <f>ROUND(Setup!$AP$6*AB1321,0)</f>
        <v>0</v>
      </c>
      <c r="DE1321" s="492"/>
      <c r="DF1321" s="492"/>
      <c r="DG1321" s="492"/>
      <c r="DH1321" s="493"/>
      <c r="DI1321" s="491">
        <f>ROUND(Setup!$AP$6*AG1321,0)</f>
        <v>0</v>
      </c>
      <c r="DJ1321" s="492"/>
      <c r="DK1321" s="492"/>
      <c r="DL1321" s="492"/>
      <c r="DM1321" s="493"/>
      <c r="DN1321" s="491">
        <f>ROUND(Setup!$AP$6*AL1321,0)</f>
        <v>0</v>
      </c>
      <c r="DO1321" s="492"/>
      <c r="DP1321" s="492"/>
      <c r="DQ1321" s="492"/>
      <c r="DR1321" s="493"/>
      <c r="DS1321" s="491">
        <f>ROUND(Setup!$AP$6*AQ1321,0)</f>
        <v>0</v>
      </c>
      <c r="DT1321" s="492"/>
      <c r="DU1321" s="492"/>
      <c r="DV1321" s="492"/>
      <c r="DW1321" s="493"/>
      <c r="DX1321" s="495">
        <f t="shared" ref="DX1321:DX1384" si="113">ROUND((SUM(DD1321:DW1321)),0)</f>
        <v>0</v>
      </c>
      <c r="DY1321" s="496"/>
      <c r="DZ1321" s="496"/>
      <c r="EA1321" s="496"/>
      <c r="EB1321" s="497"/>
      <c r="EC1321" s="222"/>
    </row>
    <row r="1322" spans="2:133" ht="15" hidden="1" customHeight="1" outlineLevel="1" x14ac:dyDescent="0.2">
      <c r="B1322" s="86" t="str">
        <f t="shared" si="111"/>
        <v/>
      </c>
      <c r="C1322" s="255"/>
      <c r="D1322" s="439"/>
      <c r="E1322" s="440"/>
      <c r="F1322" s="440"/>
      <c r="G1322" s="440"/>
      <c r="H1322" s="440"/>
      <c r="I1322" s="440"/>
      <c r="J1322" s="440"/>
      <c r="K1322" s="440"/>
      <c r="L1322" s="440"/>
      <c r="M1322" s="440"/>
      <c r="N1322" s="440"/>
      <c r="O1322" s="440"/>
      <c r="P1322" s="440"/>
      <c r="Q1322" s="441"/>
      <c r="R1322" s="442"/>
      <c r="S1322" s="443"/>
      <c r="T1322" s="443"/>
      <c r="U1322" s="443"/>
      <c r="V1322" s="443"/>
      <c r="W1322" s="443"/>
      <c r="X1322" s="443"/>
      <c r="Y1322" s="443"/>
      <c r="Z1322" s="443"/>
      <c r="AA1322" s="443"/>
      <c r="AB1322" s="415"/>
      <c r="AC1322" s="416"/>
      <c r="AD1322" s="416"/>
      <c r="AE1322" s="416"/>
      <c r="AF1322" s="417"/>
      <c r="AG1322" s="415"/>
      <c r="AH1322" s="416"/>
      <c r="AI1322" s="416"/>
      <c r="AJ1322" s="416"/>
      <c r="AK1322" s="417"/>
      <c r="AL1322" s="415"/>
      <c r="AM1322" s="416"/>
      <c r="AN1322" s="416"/>
      <c r="AO1322" s="416"/>
      <c r="AP1322" s="417"/>
      <c r="AQ1322" s="415"/>
      <c r="AR1322" s="416"/>
      <c r="AS1322" s="416"/>
      <c r="AT1322" s="416"/>
      <c r="AU1322" s="417"/>
      <c r="AV1322" s="418">
        <f t="shared" si="112"/>
        <v>0</v>
      </c>
      <c r="AW1322" s="419"/>
      <c r="AX1322" s="419"/>
      <c r="AY1322" s="419"/>
      <c r="AZ1322" s="420"/>
      <c r="DC1322" s="222"/>
      <c r="DD1322" s="491">
        <f>ROUND(Setup!$AP$6*AB1322,0)</f>
        <v>0</v>
      </c>
      <c r="DE1322" s="492"/>
      <c r="DF1322" s="492"/>
      <c r="DG1322" s="492"/>
      <c r="DH1322" s="493"/>
      <c r="DI1322" s="491">
        <f>ROUND(Setup!$AP$6*AG1322,0)</f>
        <v>0</v>
      </c>
      <c r="DJ1322" s="492"/>
      <c r="DK1322" s="492"/>
      <c r="DL1322" s="492"/>
      <c r="DM1322" s="493"/>
      <c r="DN1322" s="491">
        <f>ROUND(Setup!$AP$6*AL1322,0)</f>
        <v>0</v>
      </c>
      <c r="DO1322" s="492"/>
      <c r="DP1322" s="492"/>
      <c r="DQ1322" s="492"/>
      <c r="DR1322" s="493"/>
      <c r="DS1322" s="491">
        <f>ROUND(Setup!$AP$6*AQ1322,0)</f>
        <v>0</v>
      </c>
      <c r="DT1322" s="492"/>
      <c r="DU1322" s="492"/>
      <c r="DV1322" s="492"/>
      <c r="DW1322" s="493"/>
      <c r="DX1322" s="495">
        <f t="shared" si="113"/>
        <v>0</v>
      </c>
      <c r="DY1322" s="496"/>
      <c r="DZ1322" s="496"/>
      <c r="EA1322" s="496"/>
      <c r="EB1322" s="497"/>
      <c r="EC1322" s="222"/>
    </row>
    <row r="1323" spans="2:133" ht="15" hidden="1" customHeight="1" outlineLevel="1" x14ac:dyDescent="0.2">
      <c r="B1323" s="86" t="str">
        <f t="shared" si="111"/>
        <v/>
      </c>
      <c r="C1323" s="255"/>
      <c r="D1323" s="439"/>
      <c r="E1323" s="440"/>
      <c r="F1323" s="440"/>
      <c r="G1323" s="440"/>
      <c r="H1323" s="440"/>
      <c r="I1323" s="440"/>
      <c r="J1323" s="440"/>
      <c r="K1323" s="440"/>
      <c r="L1323" s="440"/>
      <c r="M1323" s="440"/>
      <c r="N1323" s="440"/>
      <c r="O1323" s="440"/>
      <c r="P1323" s="440"/>
      <c r="Q1323" s="441"/>
      <c r="R1323" s="442"/>
      <c r="S1323" s="443"/>
      <c r="T1323" s="443"/>
      <c r="U1323" s="443"/>
      <c r="V1323" s="443"/>
      <c r="W1323" s="443"/>
      <c r="X1323" s="443"/>
      <c r="Y1323" s="443"/>
      <c r="Z1323" s="443"/>
      <c r="AA1323" s="443"/>
      <c r="AB1323" s="415"/>
      <c r="AC1323" s="416"/>
      <c r="AD1323" s="416"/>
      <c r="AE1323" s="416"/>
      <c r="AF1323" s="417"/>
      <c r="AG1323" s="415"/>
      <c r="AH1323" s="416"/>
      <c r="AI1323" s="416"/>
      <c r="AJ1323" s="416"/>
      <c r="AK1323" s="417"/>
      <c r="AL1323" s="415"/>
      <c r="AM1323" s="416"/>
      <c r="AN1323" s="416"/>
      <c r="AO1323" s="416"/>
      <c r="AP1323" s="417"/>
      <c r="AQ1323" s="415"/>
      <c r="AR1323" s="416"/>
      <c r="AS1323" s="416"/>
      <c r="AT1323" s="416"/>
      <c r="AU1323" s="417"/>
      <c r="AV1323" s="418">
        <f t="shared" si="112"/>
        <v>0</v>
      </c>
      <c r="AW1323" s="419"/>
      <c r="AX1323" s="419"/>
      <c r="AY1323" s="419"/>
      <c r="AZ1323" s="420"/>
      <c r="DC1323" s="222"/>
      <c r="DD1323" s="491">
        <f>ROUND(Setup!$AP$6*AB1323,0)</f>
        <v>0</v>
      </c>
      <c r="DE1323" s="492"/>
      <c r="DF1323" s="492"/>
      <c r="DG1323" s="492"/>
      <c r="DH1323" s="493"/>
      <c r="DI1323" s="491">
        <f>ROUND(Setup!$AP$6*AG1323,0)</f>
        <v>0</v>
      </c>
      <c r="DJ1323" s="492"/>
      <c r="DK1323" s="492"/>
      <c r="DL1323" s="492"/>
      <c r="DM1323" s="493"/>
      <c r="DN1323" s="491">
        <f>ROUND(Setup!$AP$6*AL1323,0)</f>
        <v>0</v>
      </c>
      <c r="DO1323" s="492"/>
      <c r="DP1323" s="492"/>
      <c r="DQ1323" s="492"/>
      <c r="DR1323" s="493"/>
      <c r="DS1323" s="491">
        <f>ROUND(Setup!$AP$6*AQ1323,0)</f>
        <v>0</v>
      </c>
      <c r="DT1323" s="492"/>
      <c r="DU1323" s="492"/>
      <c r="DV1323" s="492"/>
      <c r="DW1323" s="493"/>
      <c r="DX1323" s="495">
        <f t="shared" si="113"/>
        <v>0</v>
      </c>
      <c r="DY1323" s="496"/>
      <c r="DZ1323" s="496"/>
      <c r="EA1323" s="496"/>
      <c r="EB1323" s="497"/>
      <c r="EC1323" s="222"/>
    </row>
    <row r="1324" spans="2:133" ht="15" hidden="1" customHeight="1" outlineLevel="1" x14ac:dyDescent="0.2">
      <c r="B1324" s="86" t="str">
        <f t="shared" si="111"/>
        <v/>
      </c>
      <c r="C1324" s="255"/>
      <c r="D1324" s="439"/>
      <c r="E1324" s="440"/>
      <c r="F1324" s="440"/>
      <c r="G1324" s="440"/>
      <c r="H1324" s="440"/>
      <c r="I1324" s="440"/>
      <c r="J1324" s="440"/>
      <c r="K1324" s="440"/>
      <c r="L1324" s="440"/>
      <c r="M1324" s="440"/>
      <c r="N1324" s="440"/>
      <c r="O1324" s="440"/>
      <c r="P1324" s="440"/>
      <c r="Q1324" s="441"/>
      <c r="R1324" s="442"/>
      <c r="S1324" s="443"/>
      <c r="T1324" s="443"/>
      <c r="U1324" s="443"/>
      <c r="V1324" s="443"/>
      <c r="W1324" s="443"/>
      <c r="X1324" s="443"/>
      <c r="Y1324" s="443"/>
      <c r="Z1324" s="443"/>
      <c r="AA1324" s="443"/>
      <c r="AB1324" s="415"/>
      <c r="AC1324" s="416"/>
      <c r="AD1324" s="416"/>
      <c r="AE1324" s="416"/>
      <c r="AF1324" s="417"/>
      <c r="AG1324" s="415"/>
      <c r="AH1324" s="416"/>
      <c r="AI1324" s="416"/>
      <c r="AJ1324" s="416"/>
      <c r="AK1324" s="417"/>
      <c r="AL1324" s="415"/>
      <c r="AM1324" s="416"/>
      <c r="AN1324" s="416"/>
      <c r="AO1324" s="416"/>
      <c r="AP1324" s="417"/>
      <c r="AQ1324" s="415"/>
      <c r="AR1324" s="416"/>
      <c r="AS1324" s="416"/>
      <c r="AT1324" s="416"/>
      <c r="AU1324" s="417"/>
      <c r="AV1324" s="418">
        <f t="shared" si="112"/>
        <v>0</v>
      </c>
      <c r="AW1324" s="419"/>
      <c r="AX1324" s="419"/>
      <c r="AY1324" s="419"/>
      <c r="AZ1324" s="420"/>
      <c r="DC1324" s="222"/>
      <c r="DD1324" s="491">
        <f>ROUND(Setup!$AP$6*AB1324,0)</f>
        <v>0</v>
      </c>
      <c r="DE1324" s="492"/>
      <c r="DF1324" s="492"/>
      <c r="DG1324" s="492"/>
      <c r="DH1324" s="493"/>
      <c r="DI1324" s="491">
        <f>ROUND(Setup!$AP$6*AG1324,0)</f>
        <v>0</v>
      </c>
      <c r="DJ1324" s="492"/>
      <c r="DK1324" s="492"/>
      <c r="DL1324" s="492"/>
      <c r="DM1324" s="493"/>
      <c r="DN1324" s="491">
        <f>ROUND(Setup!$AP$6*AL1324,0)</f>
        <v>0</v>
      </c>
      <c r="DO1324" s="492"/>
      <c r="DP1324" s="492"/>
      <c r="DQ1324" s="492"/>
      <c r="DR1324" s="493"/>
      <c r="DS1324" s="491">
        <f>ROUND(Setup!$AP$6*AQ1324,0)</f>
        <v>0</v>
      </c>
      <c r="DT1324" s="492"/>
      <c r="DU1324" s="492"/>
      <c r="DV1324" s="492"/>
      <c r="DW1324" s="493"/>
      <c r="DX1324" s="495">
        <f t="shared" si="113"/>
        <v>0</v>
      </c>
      <c r="DY1324" s="496"/>
      <c r="DZ1324" s="496"/>
      <c r="EA1324" s="496"/>
      <c r="EB1324" s="497"/>
      <c r="EC1324" s="222"/>
    </row>
    <row r="1325" spans="2:133" ht="15" hidden="1" customHeight="1" outlineLevel="1" x14ac:dyDescent="0.2">
      <c r="B1325" s="86" t="str">
        <f t="shared" si="111"/>
        <v/>
      </c>
      <c r="C1325" s="255"/>
      <c r="D1325" s="439"/>
      <c r="E1325" s="440"/>
      <c r="F1325" s="440"/>
      <c r="G1325" s="440"/>
      <c r="H1325" s="440"/>
      <c r="I1325" s="440"/>
      <c r="J1325" s="440"/>
      <c r="K1325" s="440"/>
      <c r="L1325" s="440"/>
      <c r="M1325" s="440"/>
      <c r="N1325" s="440"/>
      <c r="O1325" s="440"/>
      <c r="P1325" s="440"/>
      <c r="Q1325" s="441"/>
      <c r="R1325" s="442"/>
      <c r="S1325" s="443"/>
      <c r="T1325" s="443"/>
      <c r="U1325" s="443"/>
      <c r="V1325" s="443"/>
      <c r="W1325" s="443"/>
      <c r="X1325" s="443"/>
      <c r="Y1325" s="443"/>
      <c r="Z1325" s="443"/>
      <c r="AA1325" s="443"/>
      <c r="AB1325" s="415"/>
      <c r="AC1325" s="416"/>
      <c r="AD1325" s="416"/>
      <c r="AE1325" s="416"/>
      <c r="AF1325" s="417"/>
      <c r="AG1325" s="415"/>
      <c r="AH1325" s="416"/>
      <c r="AI1325" s="416"/>
      <c r="AJ1325" s="416"/>
      <c r="AK1325" s="417"/>
      <c r="AL1325" s="415"/>
      <c r="AM1325" s="416"/>
      <c r="AN1325" s="416"/>
      <c r="AO1325" s="416"/>
      <c r="AP1325" s="417"/>
      <c r="AQ1325" s="415"/>
      <c r="AR1325" s="416"/>
      <c r="AS1325" s="416"/>
      <c r="AT1325" s="416"/>
      <c r="AU1325" s="417"/>
      <c r="AV1325" s="418">
        <f t="shared" si="112"/>
        <v>0</v>
      </c>
      <c r="AW1325" s="419"/>
      <c r="AX1325" s="419"/>
      <c r="AY1325" s="419"/>
      <c r="AZ1325" s="420"/>
      <c r="DC1325" s="222"/>
      <c r="DD1325" s="491">
        <f>ROUND(Setup!$AP$6*AB1325,0)</f>
        <v>0</v>
      </c>
      <c r="DE1325" s="492"/>
      <c r="DF1325" s="492"/>
      <c r="DG1325" s="492"/>
      <c r="DH1325" s="493"/>
      <c r="DI1325" s="491">
        <f>ROUND(Setup!$AP$6*AG1325,0)</f>
        <v>0</v>
      </c>
      <c r="DJ1325" s="492"/>
      <c r="DK1325" s="492"/>
      <c r="DL1325" s="492"/>
      <c r="DM1325" s="493"/>
      <c r="DN1325" s="491">
        <f>ROUND(Setup!$AP$6*AL1325,0)</f>
        <v>0</v>
      </c>
      <c r="DO1325" s="492"/>
      <c r="DP1325" s="492"/>
      <c r="DQ1325" s="492"/>
      <c r="DR1325" s="493"/>
      <c r="DS1325" s="491">
        <f>ROUND(Setup!$AP$6*AQ1325,0)</f>
        <v>0</v>
      </c>
      <c r="DT1325" s="492"/>
      <c r="DU1325" s="492"/>
      <c r="DV1325" s="492"/>
      <c r="DW1325" s="493"/>
      <c r="DX1325" s="495">
        <f t="shared" si="113"/>
        <v>0</v>
      </c>
      <c r="DY1325" s="496"/>
      <c r="DZ1325" s="496"/>
      <c r="EA1325" s="496"/>
      <c r="EB1325" s="497"/>
      <c r="EC1325" s="222"/>
    </row>
    <row r="1326" spans="2:133" ht="15" hidden="1" customHeight="1" outlineLevel="1" x14ac:dyDescent="0.2">
      <c r="B1326" s="86" t="str">
        <f t="shared" si="111"/>
        <v/>
      </c>
      <c r="C1326" s="255"/>
      <c r="D1326" s="439"/>
      <c r="E1326" s="440"/>
      <c r="F1326" s="440"/>
      <c r="G1326" s="440"/>
      <c r="H1326" s="440"/>
      <c r="I1326" s="440"/>
      <c r="J1326" s="440"/>
      <c r="K1326" s="440"/>
      <c r="L1326" s="440"/>
      <c r="M1326" s="440"/>
      <c r="N1326" s="440"/>
      <c r="O1326" s="440"/>
      <c r="P1326" s="440"/>
      <c r="Q1326" s="441"/>
      <c r="R1326" s="442"/>
      <c r="S1326" s="443"/>
      <c r="T1326" s="443"/>
      <c r="U1326" s="443"/>
      <c r="V1326" s="443"/>
      <c r="W1326" s="443"/>
      <c r="X1326" s="443"/>
      <c r="Y1326" s="443"/>
      <c r="Z1326" s="443"/>
      <c r="AA1326" s="443"/>
      <c r="AB1326" s="415"/>
      <c r="AC1326" s="416"/>
      <c r="AD1326" s="416"/>
      <c r="AE1326" s="416"/>
      <c r="AF1326" s="417"/>
      <c r="AG1326" s="415"/>
      <c r="AH1326" s="416"/>
      <c r="AI1326" s="416"/>
      <c r="AJ1326" s="416"/>
      <c r="AK1326" s="417"/>
      <c r="AL1326" s="415"/>
      <c r="AM1326" s="416"/>
      <c r="AN1326" s="416"/>
      <c r="AO1326" s="416"/>
      <c r="AP1326" s="417"/>
      <c r="AQ1326" s="415"/>
      <c r="AR1326" s="416"/>
      <c r="AS1326" s="416"/>
      <c r="AT1326" s="416"/>
      <c r="AU1326" s="417"/>
      <c r="AV1326" s="418">
        <f t="shared" si="112"/>
        <v>0</v>
      </c>
      <c r="AW1326" s="419"/>
      <c r="AX1326" s="419"/>
      <c r="AY1326" s="419"/>
      <c r="AZ1326" s="420"/>
      <c r="DC1326" s="222"/>
      <c r="DD1326" s="491">
        <f>ROUND(Setup!$AP$6*AB1326,0)</f>
        <v>0</v>
      </c>
      <c r="DE1326" s="492"/>
      <c r="DF1326" s="492"/>
      <c r="DG1326" s="492"/>
      <c r="DH1326" s="493"/>
      <c r="DI1326" s="491">
        <f>ROUND(Setup!$AP$6*AG1326,0)</f>
        <v>0</v>
      </c>
      <c r="DJ1326" s="492"/>
      <c r="DK1326" s="492"/>
      <c r="DL1326" s="492"/>
      <c r="DM1326" s="493"/>
      <c r="DN1326" s="491">
        <f>ROUND(Setup!$AP$6*AL1326,0)</f>
        <v>0</v>
      </c>
      <c r="DO1326" s="492"/>
      <c r="DP1326" s="492"/>
      <c r="DQ1326" s="492"/>
      <c r="DR1326" s="493"/>
      <c r="DS1326" s="491">
        <f>ROUND(Setup!$AP$6*AQ1326,0)</f>
        <v>0</v>
      </c>
      <c r="DT1326" s="492"/>
      <c r="DU1326" s="492"/>
      <c r="DV1326" s="492"/>
      <c r="DW1326" s="493"/>
      <c r="DX1326" s="495">
        <f t="shared" si="113"/>
        <v>0</v>
      </c>
      <c r="DY1326" s="496"/>
      <c r="DZ1326" s="496"/>
      <c r="EA1326" s="496"/>
      <c r="EB1326" s="497"/>
      <c r="EC1326" s="222"/>
    </row>
    <row r="1327" spans="2:133" ht="15" hidden="1" customHeight="1" outlineLevel="1" x14ac:dyDescent="0.2">
      <c r="B1327" s="86" t="str">
        <f t="shared" si="111"/>
        <v/>
      </c>
      <c r="C1327" s="255"/>
      <c r="D1327" s="439"/>
      <c r="E1327" s="440"/>
      <c r="F1327" s="440"/>
      <c r="G1327" s="440"/>
      <c r="H1327" s="440"/>
      <c r="I1327" s="440"/>
      <c r="J1327" s="440"/>
      <c r="K1327" s="440"/>
      <c r="L1327" s="440"/>
      <c r="M1327" s="440"/>
      <c r="N1327" s="440"/>
      <c r="O1327" s="440"/>
      <c r="P1327" s="440"/>
      <c r="Q1327" s="441"/>
      <c r="R1327" s="442"/>
      <c r="S1327" s="443"/>
      <c r="T1327" s="443"/>
      <c r="U1327" s="443"/>
      <c r="V1327" s="443"/>
      <c r="W1327" s="443"/>
      <c r="X1327" s="443"/>
      <c r="Y1327" s="443"/>
      <c r="Z1327" s="443"/>
      <c r="AA1327" s="443"/>
      <c r="AB1327" s="415"/>
      <c r="AC1327" s="416"/>
      <c r="AD1327" s="416"/>
      <c r="AE1327" s="416"/>
      <c r="AF1327" s="417"/>
      <c r="AG1327" s="415"/>
      <c r="AH1327" s="416"/>
      <c r="AI1327" s="416"/>
      <c r="AJ1327" s="416"/>
      <c r="AK1327" s="417"/>
      <c r="AL1327" s="415"/>
      <c r="AM1327" s="416"/>
      <c r="AN1327" s="416"/>
      <c r="AO1327" s="416"/>
      <c r="AP1327" s="417"/>
      <c r="AQ1327" s="415"/>
      <c r="AR1327" s="416"/>
      <c r="AS1327" s="416"/>
      <c r="AT1327" s="416"/>
      <c r="AU1327" s="417"/>
      <c r="AV1327" s="418">
        <f t="shared" si="112"/>
        <v>0</v>
      </c>
      <c r="AW1327" s="419"/>
      <c r="AX1327" s="419"/>
      <c r="AY1327" s="419"/>
      <c r="AZ1327" s="420"/>
      <c r="DC1327" s="222"/>
      <c r="DD1327" s="491">
        <f>ROUND(Setup!$AP$6*AB1327,0)</f>
        <v>0</v>
      </c>
      <c r="DE1327" s="492"/>
      <c r="DF1327" s="492"/>
      <c r="DG1327" s="492"/>
      <c r="DH1327" s="493"/>
      <c r="DI1327" s="491">
        <f>ROUND(Setup!$AP$6*AG1327,0)</f>
        <v>0</v>
      </c>
      <c r="DJ1327" s="492"/>
      <c r="DK1327" s="492"/>
      <c r="DL1327" s="492"/>
      <c r="DM1327" s="493"/>
      <c r="DN1327" s="491">
        <f>ROUND(Setup!$AP$6*AL1327,0)</f>
        <v>0</v>
      </c>
      <c r="DO1327" s="492"/>
      <c r="DP1327" s="492"/>
      <c r="DQ1327" s="492"/>
      <c r="DR1327" s="493"/>
      <c r="DS1327" s="491">
        <f>ROUND(Setup!$AP$6*AQ1327,0)</f>
        <v>0</v>
      </c>
      <c r="DT1327" s="492"/>
      <c r="DU1327" s="492"/>
      <c r="DV1327" s="492"/>
      <c r="DW1327" s="493"/>
      <c r="DX1327" s="495">
        <f t="shared" si="113"/>
        <v>0</v>
      </c>
      <c r="DY1327" s="496"/>
      <c r="DZ1327" s="496"/>
      <c r="EA1327" s="496"/>
      <c r="EB1327" s="497"/>
      <c r="EC1327" s="222"/>
    </row>
    <row r="1328" spans="2:133" ht="15" hidden="1" customHeight="1" outlineLevel="1" x14ac:dyDescent="0.2">
      <c r="B1328" s="86" t="str">
        <f t="shared" si="111"/>
        <v/>
      </c>
      <c r="C1328" s="255"/>
      <c r="D1328" s="439"/>
      <c r="E1328" s="440"/>
      <c r="F1328" s="440"/>
      <c r="G1328" s="440"/>
      <c r="H1328" s="440"/>
      <c r="I1328" s="440"/>
      <c r="J1328" s="440"/>
      <c r="K1328" s="440"/>
      <c r="L1328" s="440"/>
      <c r="M1328" s="440"/>
      <c r="N1328" s="440"/>
      <c r="O1328" s="440"/>
      <c r="P1328" s="440"/>
      <c r="Q1328" s="441"/>
      <c r="R1328" s="442"/>
      <c r="S1328" s="443"/>
      <c r="T1328" s="443"/>
      <c r="U1328" s="443"/>
      <c r="V1328" s="443"/>
      <c r="W1328" s="443"/>
      <c r="X1328" s="443"/>
      <c r="Y1328" s="443"/>
      <c r="Z1328" s="443"/>
      <c r="AA1328" s="443"/>
      <c r="AB1328" s="415"/>
      <c r="AC1328" s="416"/>
      <c r="AD1328" s="416"/>
      <c r="AE1328" s="416"/>
      <c r="AF1328" s="417"/>
      <c r="AG1328" s="415"/>
      <c r="AH1328" s="416"/>
      <c r="AI1328" s="416"/>
      <c r="AJ1328" s="416"/>
      <c r="AK1328" s="417"/>
      <c r="AL1328" s="415"/>
      <c r="AM1328" s="416"/>
      <c r="AN1328" s="416"/>
      <c r="AO1328" s="416"/>
      <c r="AP1328" s="417"/>
      <c r="AQ1328" s="415"/>
      <c r="AR1328" s="416"/>
      <c r="AS1328" s="416"/>
      <c r="AT1328" s="416"/>
      <c r="AU1328" s="417"/>
      <c r="AV1328" s="418">
        <f t="shared" si="112"/>
        <v>0</v>
      </c>
      <c r="AW1328" s="419"/>
      <c r="AX1328" s="419"/>
      <c r="AY1328" s="419"/>
      <c r="AZ1328" s="420"/>
      <c r="DC1328" s="222"/>
      <c r="DD1328" s="491">
        <f>ROUND(Setup!$AP$6*AB1328,0)</f>
        <v>0</v>
      </c>
      <c r="DE1328" s="492"/>
      <c r="DF1328" s="492"/>
      <c r="DG1328" s="492"/>
      <c r="DH1328" s="493"/>
      <c r="DI1328" s="491">
        <f>ROUND(Setup!$AP$6*AG1328,0)</f>
        <v>0</v>
      </c>
      <c r="DJ1328" s="492"/>
      <c r="DK1328" s="492"/>
      <c r="DL1328" s="492"/>
      <c r="DM1328" s="493"/>
      <c r="DN1328" s="491">
        <f>ROUND(Setup!$AP$6*AL1328,0)</f>
        <v>0</v>
      </c>
      <c r="DO1328" s="492"/>
      <c r="DP1328" s="492"/>
      <c r="DQ1328" s="492"/>
      <c r="DR1328" s="493"/>
      <c r="DS1328" s="491">
        <f>ROUND(Setup!$AP$6*AQ1328,0)</f>
        <v>0</v>
      </c>
      <c r="DT1328" s="492"/>
      <c r="DU1328" s="492"/>
      <c r="DV1328" s="492"/>
      <c r="DW1328" s="493"/>
      <c r="DX1328" s="495">
        <f t="shared" si="113"/>
        <v>0</v>
      </c>
      <c r="DY1328" s="496"/>
      <c r="DZ1328" s="496"/>
      <c r="EA1328" s="496"/>
      <c r="EB1328" s="497"/>
      <c r="EC1328" s="222"/>
    </row>
    <row r="1329" spans="2:133" ht="15" hidden="1" customHeight="1" outlineLevel="1" x14ac:dyDescent="0.2">
      <c r="B1329" s="86" t="str">
        <f t="shared" si="111"/>
        <v/>
      </c>
      <c r="C1329" s="255"/>
      <c r="D1329" s="439"/>
      <c r="E1329" s="440"/>
      <c r="F1329" s="440"/>
      <c r="G1329" s="440"/>
      <c r="H1329" s="440"/>
      <c r="I1329" s="440"/>
      <c r="J1329" s="440"/>
      <c r="K1329" s="440"/>
      <c r="L1329" s="440"/>
      <c r="M1329" s="440"/>
      <c r="N1329" s="440"/>
      <c r="O1329" s="440"/>
      <c r="P1329" s="440"/>
      <c r="Q1329" s="441"/>
      <c r="R1329" s="442"/>
      <c r="S1329" s="443"/>
      <c r="T1329" s="443"/>
      <c r="U1329" s="443"/>
      <c r="V1329" s="443"/>
      <c r="W1329" s="443"/>
      <c r="X1329" s="443"/>
      <c r="Y1329" s="443"/>
      <c r="Z1329" s="443"/>
      <c r="AA1329" s="443"/>
      <c r="AB1329" s="415"/>
      <c r="AC1329" s="416"/>
      <c r="AD1329" s="416"/>
      <c r="AE1329" s="416"/>
      <c r="AF1329" s="417"/>
      <c r="AG1329" s="415"/>
      <c r="AH1329" s="416"/>
      <c r="AI1329" s="416"/>
      <c r="AJ1329" s="416"/>
      <c r="AK1329" s="417"/>
      <c r="AL1329" s="415"/>
      <c r="AM1329" s="416"/>
      <c r="AN1329" s="416"/>
      <c r="AO1329" s="416"/>
      <c r="AP1329" s="417"/>
      <c r="AQ1329" s="415"/>
      <c r="AR1329" s="416"/>
      <c r="AS1329" s="416"/>
      <c r="AT1329" s="416"/>
      <c r="AU1329" s="417"/>
      <c r="AV1329" s="418">
        <f t="shared" si="112"/>
        <v>0</v>
      </c>
      <c r="AW1329" s="419"/>
      <c r="AX1329" s="419"/>
      <c r="AY1329" s="419"/>
      <c r="AZ1329" s="420"/>
      <c r="DC1329" s="222"/>
      <c r="DD1329" s="491">
        <f>ROUND(Setup!$AP$6*AB1329,0)</f>
        <v>0</v>
      </c>
      <c r="DE1329" s="492"/>
      <c r="DF1329" s="492"/>
      <c r="DG1329" s="492"/>
      <c r="DH1329" s="493"/>
      <c r="DI1329" s="491">
        <f>ROUND(Setup!$AP$6*AG1329,0)</f>
        <v>0</v>
      </c>
      <c r="DJ1329" s="492"/>
      <c r="DK1329" s="492"/>
      <c r="DL1329" s="492"/>
      <c r="DM1329" s="493"/>
      <c r="DN1329" s="491">
        <f>ROUND(Setup!$AP$6*AL1329,0)</f>
        <v>0</v>
      </c>
      <c r="DO1329" s="492"/>
      <c r="DP1329" s="492"/>
      <c r="DQ1329" s="492"/>
      <c r="DR1329" s="493"/>
      <c r="DS1329" s="491">
        <f>ROUND(Setup!$AP$6*AQ1329,0)</f>
        <v>0</v>
      </c>
      <c r="DT1329" s="492"/>
      <c r="DU1329" s="492"/>
      <c r="DV1329" s="492"/>
      <c r="DW1329" s="493"/>
      <c r="DX1329" s="495">
        <f t="shared" si="113"/>
        <v>0</v>
      </c>
      <c r="DY1329" s="496"/>
      <c r="DZ1329" s="496"/>
      <c r="EA1329" s="496"/>
      <c r="EB1329" s="497"/>
      <c r="EC1329" s="222"/>
    </row>
    <row r="1330" spans="2:133" ht="15" hidden="1" customHeight="1" outlineLevel="1" x14ac:dyDescent="0.2">
      <c r="B1330" s="86" t="str">
        <f t="shared" si="111"/>
        <v/>
      </c>
      <c r="C1330" s="255"/>
      <c r="D1330" s="439"/>
      <c r="E1330" s="440"/>
      <c r="F1330" s="440"/>
      <c r="G1330" s="440"/>
      <c r="H1330" s="440"/>
      <c r="I1330" s="440"/>
      <c r="J1330" s="440"/>
      <c r="K1330" s="440"/>
      <c r="L1330" s="440"/>
      <c r="M1330" s="440"/>
      <c r="N1330" s="440"/>
      <c r="O1330" s="440"/>
      <c r="P1330" s="440"/>
      <c r="Q1330" s="441"/>
      <c r="R1330" s="442"/>
      <c r="S1330" s="443"/>
      <c r="T1330" s="443"/>
      <c r="U1330" s="443"/>
      <c r="V1330" s="443"/>
      <c r="W1330" s="443"/>
      <c r="X1330" s="443"/>
      <c r="Y1330" s="443"/>
      <c r="Z1330" s="443"/>
      <c r="AA1330" s="443"/>
      <c r="AB1330" s="415"/>
      <c r="AC1330" s="416"/>
      <c r="AD1330" s="416"/>
      <c r="AE1330" s="416"/>
      <c r="AF1330" s="417"/>
      <c r="AG1330" s="415"/>
      <c r="AH1330" s="416"/>
      <c r="AI1330" s="416"/>
      <c r="AJ1330" s="416"/>
      <c r="AK1330" s="417"/>
      <c r="AL1330" s="415"/>
      <c r="AM1330" s="416"/>
      <c r="AN1330" s="416"/>
      <c r="AO1330" s="416"/>
      <c r="AP1330" s="417"/>
      <c r="AQ1330" s="415"/>
      <c r="AR1330" s="416"/>
      <c r="AS1330" s="416"/>
      <c r="AT1330" s="416"/>
      <c r="AU1330" s="417"/>
      <c r="AV1330" s="418">
        <f t="shared" si="112"/>
        <v>0</v>
      </c>
      <c r="AW1330" s="419"/>
      <c r="AX1330" s="419"/>
      <c r="AY1330" s="419"/>
      <c r="AZ1330" s="420"/>
      <c r="DC1330" s="222"/>
      <c r="DD1330" s="491">
        <f>ROUND(Setup!$AP$6*AB1330,0)</f>
        <v>0</v>
      </c>
      <c r="DE1330" s="492"/>
      <c r="DF1330" s="492"/>
      <c r="DG1330" s="492"/>
      <c r="DH1330" s="493"/>
      <c r="DI1330" s="491">
        <f>ROUND(Setup!$AP$6*AG1330,0)</f>
        <v>0</v>
      </c>
      <c r="DJ1330" s="492"/>
      <c r="DK1330" s="492"/>
      <c r="DL1330" s="492"/>
      <c r="DM1330" s="493"/>
      <c r="DN1330" s="491">
        <f>ROUND(Setup!$AP$6*AL1330,0)</f>
        <v>0</v>
      </c>
      <c r="DO1330" s="492"/>
      <c r="DP1330" s="492"/>
      <c r="DQ1330" s="492"/>
      <c r="DR1330" s="493"/>
      <c r="DS1330" s="491">
        <f>ROUND(Setup!$AP$6*AQ1330,0)</f>
        <v>0</v>
      </c>
      <c r="DT1330" s="492"/>
      <c r="DU1330" s="492"/>
      <c r="DV1330" s="492"/>
      <c r="DW1330" s="493"/>
      <c r="DX1330" s="495">
        <f t="shared" si="113"/>
        <v>0</v>
      </c>
      <c r="DY1330" s="496"/>
      <c r="DZ1330" s="496"/>
      <c r="EA1330" s="496"/>
      <c r="EB1330" s="497"/>
      <c r="EC1330" s="222"/>
    </row>
    <row r="1331" spans="2:133" ht="15" hidden="1" customHeight="1" outlineLevel="1" x14ac:dyDescent="0.2">
      <c r="B1331" s="86" t="str">
        <f t="shared" si="111"/>
        <v/>
      </c>
      <c r="C1331" s="255"/>
      <c r="D1331" s="439"/>
      <c r="E1331" s="440"/>
      <c r="F1331" s="440"/>
      <c r="G1331" s="440"/>
      <c r="H1331" s="440"/>
      <c r="I1331" s="440"/>
      <c r="J1331" s="440"/>
      <c r="K1331" s="440"/>
      <c r="L1331" s="440"/>
      <c r="M1331" s="440"/>
      <c r="N1331" s="440"/>
      <c r="O1331" s="440"/>
      <c r="P1331" s="440"/>
      <c r="Q1331" s="441"/>
      <c r="R1331" s="442"/>
      <c r="S1331" s="443"/>
      <c r="T1331" s="443"/>
      <c r="U1331" s="443"/>
      <c r="V1331" s="443"/>
      <c r="W1331" s="443"/>
      <c r="X1331" s="443"/>
      <c r="Y1331" s="443"/>
      <c r="Z1331" s="443"/>
      <c r="AA1331" s="443"/>
      <c r="AB1331" s="415"/>
      <c r="AC1331" s="416"/>
      <c r="AD1331" s="416"/>
      <c r="AE1331" s="416"/>
      <c r="AF1331" s="417"/>
      <c r="AG1331" s="415"/>
      <c r="AH1331" s="416"/>
      <c r="AI1331" s="416"/>
      <c r="AJ1331" s="416"/>
      <c r="AK1331" s="417"/>
      <c r="AL1331" s="415"/>
      <c r="AM1331" s="416"/>
      <c r="AN1331" s="416"/>
      <c r="AO1331" s="416"/>
      <c r="AP1331" s="417"/>
      <c r="AQ1331" s="415"/>
      <c r="AR1331" s="416"/>
      <c r="AS1331" s="416"/>
      <c r="AT1331" s="416"/>
      <c r="AU1331" s="417"/>
      <c r="AV1331" s="418">
        <f t="shared" si="112"/>
        <v>0</v>
      </c>
      <c r="AW1331" s="419"/>
      <c r="AX1331" s="419"/>
      <c r="AY1331" s="419"/>
      <c r="AZ1331" s="420"/>
      <c r="DC1331" s="222"/>
      <c r="DD1331" s="491">
        <f>ROUND(Setup!$AP$6*AB1331,0)</f>
        <v>0</v>
      </c>
      <c r="DE1331" s="492"/>
      <c r="DF1331" s="492"/>
      <c r="DG1331" s="492"/>
      <c r="DH1331" s="493"/>
      <c r="DI1331" s="491">
        <f>ROUND(Setup!$AP$6*AG1331,0)</f>
        <v>0</v>
      </c>
      <c r="DJ1331" s="492"/>
      <c r="DK1331" s="492"/>
      <c r="DL1331" s="492"/>
      <c r="DM1331" s="493"/>
      <c r="DN1331" s="491">
        <f>ROUND(Setup!$AP$6*AL1331,0)</f>
        <v>0</v>
      </c>
      <c r="DO1331" s="492"/>
      <c r="DP1331" s="492"/>
      <c r="DQ1331" s="492"/>
      <c r="DR1331" s="493"/>
      <c r="DS1331" s="491">
        <f>ROUND(Setup!$AP$6*AQ1331,0)</f>
        <v>0</v>
      </c>
      <c r="DT1331" s="492"/>
      <c r="DU1331" s="492"/>
      <c r="DV1331" s="492"/>
      <c r="DW1331" s="493"/>
      <c r="DX1331" s="495">
        <f t="shared" si="113"/>
        <v>0</v>
      </c>
      <c r="DY1331" s="496"/>
      <c r="DZ1331" s="496"/>
      <c r="EA1331" s="496"/>
      <c r="EB1331" s="497"/>
      <c r="EC1331" s="222"/>
    </row>
    <row r="1332" spans="2:133" ht="15" hidden="1" customHeight="1" outlineLevel="1" x14ac:dyDescent="0.2">
      <c r="B1332" s="86" t="str">
        <f t="shared" si="111"/>
        <v/>
      </c>
      <c r="C1332" s="255"/>
      <c r="D1332" s="439"/>
      <c r="E1332" s="440"/>
      <c r="F1332" s="440"/>
      <c r="G1332" s="440"/>
      <c r="H1332" s="440"/>
      <c r="I1332" s="440"/>
      <c r="J1332" s="440"/>
      <c r="K1332" s="440"/>
      <c r="L1332" s="440"/>
      <c r="M1332" s="440"/>
      <c r="N1332" s="440"/>
      <c r="O1332" s="440"/>
      <c r="P1332" s="440"/>
      <c r="Q1332" s="441"/>
      <c r="R1332" s="442"/>
      <c r="S1332" s="443"/>
      <c r="T1332" s="443"/>
      <c r="U1332" s="443"/>
      <c r="V1332" s="443"/>
      <c r="W1332" s="443"/>
      <c r="X1332" s="443"/>
      <c r="Y1332" s="443"/>
      <c r="Z1332" s="443"/>
      <c r="AA1332" s="443"/>
      <c r="AB1332" s="415"/>
      <c r="AC1332" s="416"/>
      <c r="AD1332" s="416"/>
      <c r="AE1332" s="416"/>
      <c r="AF1332" s="417"/>
      <c r="AG1332" s="415"/>
      <c r="AH1332" s="416"/>
      <c r="AI1332" s="416"/>
      <c r="AJ1332" s="416"/>
      <c r="AK1332" s="417"/>
      <c r="AL1332" s="415"/>
      <c r="AM1332" s="416"/>
      <c r="AN1332" s="416"/>
      <c r="AO1332" s="416"/>
      <c r="AP1332" s="417"/>
      <c r="AQ1332" s="415"/>
      <c r="AR1332" s="416"/>
      <c r="AS1332" s="416"/>
      <c r="AT1332" s="416"/>
      <c r="AU1332" s="417"/>
      <c r="AV1332" s="418">
        <f t="shared" si="112"/>
        <v>0</v>
      </c>
      <c r="AW1332" s="419"/>
      <c r="AX1332" s="419"/>
      <c r="AY1332" s="419"/>
      <c r="AZ1332" s="420"/>
      <c r="DC1332" s="222"/>
      <c r="DD1332" s="491">
        <f>ROUND(Setup!$AP$6*AB1332,0)</f>
        <v>0</v>
      </c>
      <c r="DE1332" s="492"/>
      <c r="DF1332" s="492"/>
      <c r="DG1332" s="492"/>
      <c r="DH1332" s="493"/>
      <c r="DI1332" s="491">
        <f>ROUND(Setup!$AP$6*AG1332,0)</f>
        <v>0</v>
      </c>
      <c r="DJ1332" s="492"/>
      <c r="DK1332" s="492"/>
      <c r="DL1332" s="492"/>
      <c r="DM1332" s="493"/>
      <c r="DN1332" s="491">
        <f>ROUND(Setup!$AP$6*AL1332,0)</f>
        <v>0</v>
      </c>
      <c r="DO1332" s="492"/>
      <c r="DP1332" s="492"/>
      <c r="DQ1332" s="492"/>
      <c r="DR1332" s="493"/>
      <c r="DS1332" s="491">
        <f>ROUND(Setup!$AP$6*AQ1332,0)</f>
        <v>0</v>
      </c>
      <c r="DT1332" s="492"/>
      <c r="DU1332" s="492"/>
      <c r="DV1332" s="492"/>
      <c r="DW1332" s="493"/>
      <c r="DX1332" s="495">
        <f t="shared" si="113"/>
        <v>0</v>
      </c>
      <c r="DY1332" s="496"/>
      <c r="DZ1332" s="496"/>
      <c r="EA1332" s="496"/>
      <c r="EB1332" s="497"/>
      <c r="EC1332" s="222"/>
    </row>
    <row r="1333" spans="2:133" ht="15" hidden="1" customHeight="1" outlineLevel="1" x14ac:dyDescent="0.2">
      <c r="B1333" s="86" t="str">
        <f t="shared" si="111"/>
        <v/>
      </c>
      <c r="C1333" s="255"/>
      <c r="D1333" s="439"/>
      <c r="E1333" s="440"/>
      <c r="F1333" s="440"/>
      <c r="G1333" s="440"/>
      <c r="H1333" s="440"/>
      <c r="I1333" s="440"/>
      <c r="J1333" s="440"/>
      <c r="K1333" s="440"/>
      <c r="L1333" s="440"/>
      <c r="M1333" s="440"/>
      <c r="N1333" s="440"/>
      <c r="O1333" s="440"/>
      <c r="P1333" s="440"/>
      <c r="Q1333" s="441"/>
      <c r="R1333" s="442"/>
      <c r="S1333" s="443"/>
      <c r="T1333" s="443"/>
      <c r="U1333" s="443"/>
      <c r="V1333" s="443"/>
      <c r="W1333" s="443"/>
      <c r="X1333" s="443"/>
      <c r="Y1333" s="443"/>
      <c r="Z1333" s="443"/>
      <c r="AA1333" s="443"/>
      <c r="AB1333" s="415"/>
      <c r="AC1333" s="416"/>
      <c r="AD1333" s="416"/>
      <c r="AE1333" s="416"/>
      <c r="AF1333" s="417"/>
      <c r="AG1333" s="415"/>
      <c r="AH1333" s="416"/>
      <c r="AI1333" s="416"/>
      <c r="AJ1333" s="416"/>
      <c r="AK1333" s="417"/>
      <c r="AL1333" s="415"/>
      <c r="AM1333" s="416"/>
      <c r="AN1333" s="416"/>
      <c r="AO1333" s="416"/>
      <c r="AP1333" s="417"/>
      <c r="AQ1333" s="415"/>
      <c r="AR1333" s="416"/>
      <c r="AS1333" s="416"/>
      <c r="AT1333" s="416"/>
      <c r="AU1333" s="417"/>
      <c r="AV1333" s="418">
        <f t="shared" si="112"/>
        <v>0</v>
      </c>
      <c r="AW1333" s="419"/>
      <c r="AX1333" s="419"/>
      <c r="AY1333" s="419"/>
      <c r="AZ1333" s="420"/>
      <c r="DC1333" s="222"/>
      <c r="DD1333" s="491">
        <f>ROUND(Setup!$AP$6*AB1333,0)</f>
        <v>0</v>
      </c>
      <c r="DE1333" s="492"/>
      <c r="DF1333" s="492"/>
      <c r="DG1333" s="492"/>
      <c r="DH1333" s="493"/>
      <c r="DI1333" s="491">
        <f>ROUND(Setup!$AP$6*AG1333,0)</f>
        <v>0</v>
      </c>
      <c r="DJ1333" s="492"/>
      <c r="DK1333" s="492"/>
      <c r="DL1333" s="492"/>
      <c r="DM1333" s="493"/>
      <c r="DN1333" s="491">
        <f>ROUND(Setup!$AP$6*AL1333,0)</f>
        <v>0</v>
      </c>
      <c r="DO1333" s="492"/>
      <c r="DP1333" s="492"/>
      <c r="DQ1333" s="492"/>
      <c r="DR1333" s="493"/>
      <c r="DS1333" s="491">
        <f>ROUND(Setup!$AP$6*AQ1333,0)</f>
        <v>0</v>
      </c>
      <c r="DT1333" s="492"/>
      <c r="DU1333" s="492"/>
      <c r="DV1333" s="492"/>
      <c r="DW1333" s="493"/>
      <c r="DX1333" s="495">
        <f t="shared" si="113"/>
        <v>0</v>
      </c>
      <c r="DY1333" s="496"/>
      <c r="DZ1333" s="496"/>
      <c r="EA1333" s="496"/>
      <c r="EB1333" s="497"/>
      <c r="EC1333" s="222"/>
    </row>
    <row r="1334" spans="2:133" ht="15" hidden="1" customHeight="1" outlineLevel="1" x14ac:dyDescent="0.2">
      <c r="B1334" s="86" t="str">
        <f t="shared" si="111"/>
        <v/>
      </c>
      <c r="C1334" s="255"/>
      <c r="D1334" s="439"/>
      <c r="E1334" s="440"/>
      <c r="F1334" s="440"/>
      <c r="G1334" s="440"/>
      <c r="H1334" s="440"/>
      <c r="I1334" s="440"/>
      <c r="J1334" s="440"/>
      <c r="K1334" s="440"/>
      <c r="L1334" s="440"/>
      <c r="M1334" s="440"/>
      <c r="N1334" s="440"/>
      <c r="O1334" s="440"/>
      <c r="P1334" s="440"/>
      <c r="Q1334" s="441"/>
      <c r="R1334" s="442"/>
      <c r="S1334" s="443"/>
      <c r="T1334" s="443"/>
      <c r="U1334" s="443"/>
      <c r="V1334" s="443"/>
      <c r="W1334" s="443"/>
      <c r="X1334" s="443"/>
      <c r="Y1334" s="443"/>
      <c r="Z1334" s="443"/>
      <c r="AA1334" s="443"/>
      <c r="AB1334" s="415"/>
      <c r="AC1334" s="416"/>
      <c r="AD1334" s="416"/>
      <c r="AE1334" s="416"/>
      <c r="AF1334" s="417"/>
      <c r="AG1334" s="415"/>
      <c r="AH1334" s="416"/>
      <c r="AI1334" s="416"/>
      <c r="AJ1334" s="416"/>
      <c r="AK1334" s="417"/>
      <c r="AL1334" s="415"/>
      <c r="AM1334" s="416"/>
      <c r="AN1334" s="416"/>
      <c r="AO1334" s="416"/>
      <c r="AP1334" s="417"/>
      <c r="AQ1334" s="415"/>
      <c r="AR1334" s="416"/>
      <c r="AS1334" s="416"/>
      <c r="AT1334" s="416"/>
      <c r="AU1334" s="417"/>
      <c r="AV1334" s="418">
        <f t="shared" si="112"/>
        <v>0</v>
      </c>
      <c r="AW1334" s="419"/>
      <c r="AX1334" s="419"/>
      <c r="AY1334" s="419"/>
      <c r="AZ1334" s="420"/>
      <c r="DC1334" s="222"/>
      <c r="DD1334" s="491">
        <f>ROUND(Setup!$AP$6*AB1334,0)</f>
        <v>0</v>
      </c>
      <c r="DE1334" s="492"/>
      <c r="DF1334" s="492"/>
      <c r="DG1334" s="492"/>
      <c r="DH1334" s="493"/>
      <c r="DI1334" s="491">
        <f>ROUND(Setup!$AP$6*AG1334,0)</f>
        <v>0</v>
      </c>
      <c r="DJ1334" s="492"/>
      <c r="DK1334" s="492"/>
      <c r="DL1334" s="492"/>
      <c r="DM1334" s="493"/>
      <c r="DN1334" s="491">
        <f>ROUND(Setup!$AP$6*AL1334,0)</f>
        <v>0</v>
      </c>
      <c r="DO1334" s="492"/>
      <c r="DP1334" s="492"/>
      <c r="DQ1334" s="492"/>
      <c r="DR1334" s="493"/>
      <c r="DS1334" s="491">
        <f>ROUND(Setup!$AP$6*AQ1334,0)</f>
        <v>0</v>
      </c>
      <c r="DT1334" s="492"/>
      <c r="DU1334" s="492"/>
      <c r="DV1334" s="492"/>
      <c r="DW1334" s="493"/>
      <c r="DX1334" s="495">
        <f t="shared" si="113"/>
        <v>0</v>
      </c>
      <c r="DY1334" s="496"/>
      <c r="DZ1334" s="496"/>
      <c r="EA1334" s="496"/>
      <c r="EB1334" s="497"/>
      <c r="EC1334" s="222"/>
    </row>
    <row r="1335" spans="2:133" ht="15" hidden="1" customHeight="1" outlineLevel="1" x14ac:dyDescent="0.2">
      <c r="B1335" s="86" t="str">
        <f t="shared" si="111"/>
        <v/>
      </c>
      <c r="C1335" s="255"/>
      <c r="D1335" s="439"/>
      <c r="E1335" s="440"/>
      <c r="F1335" s="440"/>
      <c r="G1335" s="440"/>
      <c r="H1335" s="440"/>
      <c r="I1335" s="440"/>
      <c r="J1335" s="440"/>
      <c r="K1335" s="440"/>
      <c r="L1335" s="440"/>
      <c r="M1335" s="440"/>
      <c r="N1335" s="440"/>
      <c r="O1335" s="440"/>
      <c r="P1335" s="440"/>
      <c r="Q1335" s="441"/>
      <c r="R1335" s="442"/>
      <c r="S1335" s="443"/>
      <c r="T1335" s="443"/>
      <c r="U1335" s="443"/>
      <c r="V1335" s="443"/>
      <c r="W1335" s="443"/>
      <c r="X1335" s="443"/>
      <c r="Y1335" s="443"/>
      <c r="Z1335" s="443"/>
      <c r="AA1335" s="443"/>
      <c r="AB1335" s="415"/>
      <c r="AC1335" s="416"/>
      <c r="AD1335" s="416"/>
      <c r="AE1335" s="416"/>
      <c r="AF1335" s="417"/>
      <c r="AG1335" s="415"/>
      <c r="AH1335" s="416"/>
      <c r="AI1335" s="416"/>
      <c r="AJ1335" s="416"/>
      <c r="AK1335" s="417"/>
      <c r="AL1335" s="415"/>
      <c r="AM1335" s="416"/>
      <c r="AN1335" s="416"/>
      <c r="AO1335" s="416"/>
      <c r="AP1335" s="417"/>
      <c r="AQ1335" s="415"/>
      <c r="AR1335" s="416"/>
      <c r="AS1335" s="416"/>
      <c r="AT1335" s="416"/>
      <c r="AU1335" s="417"/>
      <c r="AV1335" s="418">
        <f t="shared" si="112"/>
        <v>0</v>
      </c>
      <c r="AW1335" s="419"/>
      <c r="AX1335" s="419"/>
      <c r="AY1335" s="419"/>
      <c r="AZ1335" s="420"/>
      <c r="DC1335" s="222"/>
      <c r="DD1335" s="491">
        <f>ROUND(Setup!$AP$6*AB1335,0)</f>
        <v>0</v>
      </c>
      <c r="DE1335" s="492"/>
      <c r="DF1335" s="492"/>
      <c r="DG1335" s="492"/>
      <c r="DH1335" s="493"/>
      <c r="DI1335" s="491">
        <f>ROUND(Setup!$AP$6*AG1335,0)</f>
        <v>0</v>
      </c>
      <c r="DJ1335" s="492"/>
      <c r="DK1335" s="492"/>
      <c r="DL1335" s="492"/>
      <c r="DM1335" s="493"/>
      <c r="DN1335" s="491">
        <f>ROUND(Setup!$AP$6*AL1335,0)</f>
        <v>0</v>
      </c>
      <c r="DO1335" s="492"/>
      <c r="DP1335" s="492"/>
      <c r="DQ1335" s="492"/>
      <c r="DR1335" s="493"/>
      <c r="DS1335" s="491">
        <f>ROUND(Setup!$AP$6*AQ1335,0)</f>
        <v>0</v>
      </c>
      <c r="DT1335" s="492"/>
      <c r="DU1335" s="492"/>
      <c r="DV1335" s="492"/>
      <c r="DW1335" s="493"/>
      <c r="DX1335" s="495">
        <f t="shared" si="113"/>
        <v>0</v>
      </c>
      <c r="DY1335" s="496"/>
      <c r="DZ1335" s="496"/>
      <c r="EA1335" s="496"/>
      <c r="EB1335" s="497"/>
      <c r="EC1335" s="222"/>
    </row>
    <row r="1336" spans="2:133" ht="15" hidden="1" customHeight="1" outlineLevel="1" x14ac:dyDescent="0.2">
      <c r="B1336" s="86" t="str">
        <f t="shared" si="111"/>
        <v/>
      </c>
      <c r="C1336" s="255"/>
      <c r="D1336" s="439"/>
      <c r="E1336" s="440"/>
      <c r="F1336" s="440"/>
      <c r="G1336" s="440"/>
      <c r="H1336" s="440"/>
      <c r="I1336" s="440"/>
      <c r="J1336" s="440"/>
      <c r="K1336" s="440"/>
      <c r="L1336" s="440"/>
      <c r="M1336" s="440"/>
      <c r="N1336" s="440"/>
      <c r="O1336" s="440"/>
      <c r="P1336" s="440"/>
      <c r="Q1336" s="441"/>
      <c r="R1336" s="442"/>
      <c r="S1336" s="443"/>
      <c r="T1336" s="443"/>
      <c r="U1336" s="443"/>
      <c r="V1336" s="443"/>
      <c r="W1336" s="443"/>
      <c r="X1336" s="443"/>
      <c r="Y1336" s="443"/>
      <c r="Z1336" s="443"/>
      <c r="AA1336" s="443"/>
      <c r="AB1336" s="415"/>
      <c r="AC1336" s="416"/>
      <c r="AD1336" s="416"/>
      <c r="AE1336" s="416"/>
      <c r="AF1336" s="417"/>
      <c r="AG1336" s="415"/>
      <c r="AH1336" s="416"/>
      <c r="AI1336" s="416"/>
      <c r="AJ1336" s="416"/>
      <c r="AK1336" s="417"/>
      <c r="AL1336" s="415"/>
      <c r="AM1336" s="416"/>
      <c r="AN1336" s="416"/>
      <c r="AO1336" s="416"/>
      <c r="AP1336" s="417"/>
      <c r="AQ1336" s="415"/>
      <c r="AR1336" s="416"/>
      <c r="AS1336" s="416"/>
      <c r="AT1336" s="416"/>
      <c r="AU1336" s="417"/>
      <c r="AV1336" s="418">
        <f t="shared" si="112"/>
        <v>0</v>
      </c>
      <c r="AW1336" s="419"/>
      <c r="AX1336" s="419"/>
      <c r="AY1336" s="419"/>
      <c r="AZ1336" s="420"/>
      <c r="DC1336" s="222"/>
      <c r="DD1336" s="491">
        <f>ROUND(Setup!$AP$6*AB1336,0)</f>
        <v>0</v>
      </c>
      <c r="DE1336" s="492"/>
      <c r="DF1336" s="492"/>
      <c r="DG1336" s="492"/>
      <c r="DH1336" s="493"/>
      <c r="DI1336" s="491">
        <f>ROUND(Setup!$AP$6*AG1336,0)</f>
        <v>0</v>
      </c>
      <c r="DJ1336" s="492"/>
      <c r="DK1336" s="492"/>
      <c r="DL1336" s="492"/>
      <c r="DM1336" s="493"/>
      <c r="DN1336" s="491">
        <f>ROUND(Setup!$AP$6*AL1336,0)</f>
        <v>0</v>
      </c>
      <c r="DO1336" s="492"/>
      <c r="DP1336" s="492"/>
      <c r="DQ1336" s="492"/>
      <c r="DR1336" s="493"/>
      <c r="DS1336" s="491">
        <f>ROUND(Setup!$AP$6*AQ1336,0)</f>
        <v>0</v>
      </c>
      <c r="DT1336" s="492"/>
      <c r="DU1336" s="492"/>
      <c r="DV1336" s="492"/>
      <c r="DW1336" s="493"/>
      <c r="DX1336" s="495">
        <f t="shared" si="113"/>
        <v>0</v>
      </c>
      <c r="DY1336" s="496"/>
      <c r="DZ1336" s="496"/>
      <c r="EA1336" s="496"/>
      <c r="EB1336" s="497"/>
      <c r="EC1336" s="222"/>
    </row>
    <row r="1337" spans="2:133" ht="15" hidden="1" customHeight="1" outlineLevel="1" x14ac:dyDescent="0.2">
      <c r="B1337" s="86" t="str">
        <f t="shared" si="111"/>
        <v/>
      </c>
      <c r="C1337" s="255"/>
      <c r="D1337" s="439"/>
      <c r="E1337" s="440"/>
      <c r="F1337" s="440"/>
      <c r="G1337" s="440"/>
      <c r="H1337" s="440"/>
      <c r="I1337" s="440"/>
      <c r="J1337" s="440"/>
      <c r="K1337" s="440"/>
      <c r="L1337" s="440"/>
      <c r="M1337" s="440"/>
      <c r="N1337" s="440"/>
      <c r="O1337" s="440"/>
      <c r="P1337" s="440"/>
      <c r="Q1337" s="441"/>
      <c r="R1337" s="442"/>
      <c r="S1337" s="443"/>
      <c r="T1337" s="443"/>
      <c r="U1337" s="443"/>
      <c r="V1337" s="443"/>
      <c r="W1337" s="443"/>
      <c r="X1337" s="443"/>
      <c r="Y1337" s="443"/>
      <c r="Z1337" s="443"/>
      <c r="AA1337" s="443"/>
      <c r="AB1337" s="415"/>
      <c r="AC1337" s="416"/>
      <c r="AD1337" s="416"/>
      <c r="AE1337" s="416"/>
      <c r="AF1337" s="417"/>
      <c r="AG1337" s="415"/>
      <c r="AH1337" s="416"/>
      <c r="AI1337" s="416"/>
      <c r="AJ1337" s="416"/>
      <c r="AK1337" s="417"/>
      <c r="AL1337" s="415"/>
      <c r="AM1337" s="416"/>
      <c r="AN1337" s="416"/>
      <c r="AO1337" s="416"/>
      <c r="AP1337" s="417"/>
      <c r="AQ1337" s="415"/>
      <c r="AR1337" s="416"/>
      <c r="AS1337" s="416"/>
      <c r="AT1337" s="416"/>
      <c r="AU1337" s="417"/>
      <c r="AV1337" s="418">
        <f t="shared" si="112"/>
        <v>0</v>
      </c>
      <c r="AW1337" s="419"/>
      <c r="AX1337" s="419"/>
      <c r="AY1337" s="419"/>
      <c r="AZ1337" s="420"/>
      <c r="DC1337" s="222"/>
      <c r="DD1337" s="491">
        <f>ROUND(Setup!$AP$6*AB1337,0)</f>
        <v>0</v>
      </c>
      <c r="DE1337" s="492"/>
      <c r="DF1337" s="492"/>
      <c r="DG1337" s="492"/>
      <c r="DH1337" s="493"/>
      <c r="DI1337" s="491">
        <f>ROUND(Setup!$AP$6*AG1337,0)</f>
        <v>0</v>
      </c>
      <c r="DJ1337" s="492"/>
      <c r="DK1337" s="492"/>
      <c r="DL1337" s="492"/>
      <c r="DM1337" s="493"/>
      <c r="DN1337" s="491">
        <f>ROUND(Setup!$AP$6*AL1337,0)</f>
        <v>0</v>
      </c>
      <c r="DO1337" s="492"/>
      <c r="DP1337" s="492"/>
      <c r="DQ1337" s="492"/>
      <c r="DR1337" s="493"/>
      <c r="DS1337" s="491">
        <f>ROUND(Setup!$AP$6*AQ1337,0)</f>
        <v>0</v>
      </c>
      <c r="DT1337" s="492"/>
      <c r="DU1337" s="492"/>
      <c r="DV1337" s="492"/>
      <c r="DW1337" s="493"/>
      <c r="DX1337" s="495">
        <f t="shared" si="113"/>
        <v>0</v>
      </c>
      <c r="DY1337" s="496"/>
      <c r="DZ1337" s="496"/>
      <c r="EA1337" s="496"/>
      <c r="EB1337" s="497"/>
      <c r="EC1337" s="222"/>
    </row>
    <row r="1338" spans="2:133" ht="15" hidden="1" customHeight="1" outlineLevel="1" x14ac:dyDescent="0.2">
      <c r="B1338" s="86" t="str">
        <f t="shared" si="111"/>
        <v/>
      </c>
      <c r="C1338" s="255"/>
      <c r="D1338" s="439"/>
      <c r="E1338" s="440"/>
      <c r="F1338" s="440"/>
      <c r="G1338" s="440"/>
      <c r="H1338" s="440"/>
      <c r="I1338" s="440"/>
      <c r="J1338" s="440"/>
      <c r="K1338" s="440"/>
      <c r="L1338" s="440"/>
      <c r="M1338" s="440"/>
      <c r="N1338" s="440"/>
      <c r="O1338" s="440"/>
      <c r="P1338" s="440"/>
      <c r="Q1338" s="441"/>
      <c r="R1338" s="442"/>
      <c r="S1338" s="443"/>
      <c r="T1338" s="443"/>
      <c r="U1338" s="443"/>
      <c r="V1338" s="443"/>
      <c r="W1338" s="443"/>
      <c r="X1338" s="443"/>
      <c r="Y1338" s="443"/>
      <c r="Z1338" s="443"/>
      <c r="AA1338" s="443"/>
      <c r="AB1338" s="415"/>
      <c r="AC1338" s="416"/>
      <c r="AD1338" s="416"/>
      <c r="AE1338" s="416"/>
      <c r="AF1338" s="417"/>
      <c r="AG1338" s="415"/>
      <c r="AH1338" s="416"/>
      <c r="AI1338" s="416"/>
      <c r="AJ1338" s="416"/>
      <c r="AK1338" s="417"/>
      <c r="AL1338" s="415"/>
      <c r="AM1338" s="416"/>
      <c r="AN1338" s="416"/>
      <c r="AO1338" s="416"/>
      <c r="AP1338" s="417"/>
      <c r="AQ1338" s="415"/>
      <c r="AR1338" s="416"/>
      <c r="AS1338" s="416"/>
      <c r="AT1338" s="416"/>
      <c r="AU1338" s="417"/>
      <c r="AV1338" s="418">
        <f t="shared" si="112"/>
        <v>0</v>
      </c>
      <c r="AW1338" s="419"/>
      <c r="AX1338" s="419"/>
      <c r="AY1338" s="419"/>
      <c r="AZ1338" s="420"/>
      <c r="DC1338" s="222"/>
      <c r="DD1338" s="491">
        <f>ROUND(Setup!$AP$6*AB1338,0)</f>
        <v>0</v>
      </c>
      <c r="DE1338" s="492"/>
      <c r="DF1338" s="492"/>
      <c r="DG1338" s="492"/>
      <c r="DH1338" s="493"/>
      <c r="DI1338" s="491">
        <f>ROUND(Setup!$AP$6*AG1338,0)</f>
        <v>0</v>
      </c>
      <c r="DJ1338" s="492"/>
      <c r="DK1338" s="492"/>
      <c r="DL1338" s="492"/>
      <c r="DM1338" s="493"/>
      <c r="DN1338" s="491">
        <f>ROUND(Setup!$AP$6*AL1338,0)</f>
        <v>0</v>
      </c>
      <c r="DO1338" s="492"/>
      <c r="DP1338" s="492"/>
      <c r="DQ1338" s="492"/>
      <c r="DR1338" s="493"/>
      <c r="DS1338" s="491">
        <f>ROUND(Setup!$AP$6*AQ1338,0)</f>
        <v>0</v>
      </c>
      <c r="DT1338" s="492"/>
      <c r="DU1338" s="492"/>
      <c r="DV1338" s="492"/>
      <c r="DW1338" s="493"/>
      <c r="DX1338" s="495">
        <f t="shared" si="113"/>
        <v>0</v>
      </c>
      <c r="DY1338" s="496"/>
      <c r="DZ1338" s="496"/>
      <c r="EA1338" s="496"/>
      <c r="EB1338" s="497"/>
      <c r="EC1338" s="222"/>
    </row>
    <row r="1339" spans="2:133" ht="15" hidden="1" customHeight="1" outlineLevel="1" x14ac:dyDescent="0.2">
      <c r="B1339" s="86" t="str">
        <f t="shared" si="111"/>
        <v/>
      </c>
      <c r="C1339" s="255"/>
      <c r="D1339" s="439"/>
      <c r="E1339" s="440"/>
      <c r="F1339" s="440"/>
      <c r="G1339" s="440"/>
      <c r="H1339" s="440"/>
      <c r="I1339" s="440"/>
      <c r="J1339" s="440"/>
      <c r="K1339" s="440"/>
      <c r="L1339" s="440"/>
      <c r="M1339" s="440"/>
      <c r="N1339" s="440"/>
      <c r="O1339" s="440"/>
      <c r="P1339" s="440"/>
      <c r="Q1339" s="441"/>
      <c r="R1339" s="442"/>
      <c r="S1339" s="443"/>
      <c r="T1339" s="443"/>
      <c r="U1339" s="443"/>
      <c r="V1339" s="443"/>
      <c r="W1339" s="443"/>
      <c r="X1339" s="443"/>
      <c r="Y1339" s="443"/>
      <c r="Z1339" s="443"/>
      <c r="AA1339" s="443"/>
      <c r="AB1339" s="415"/>
      <c r="AC1339" s="416"/>
      <c r="AD1339" s="416"/>
      <c r="AE1339" s="416"/>
      <c r="AF1339" s="417"/>
      <c r="AG1339" s="415"/>
      <c r="AH1339" s="416"/>
      <c r="AI1339" s="416"/>
      <c r="AJ1339" s="416"/>
      <c r="AK1339" s="417"/>
      <c r="AL1339" s="415"/>
      <c r="AM1339" s="416"/>
      <c r="AN1339" s="416"/>
      <c r="AO1339" s="416"/>
      <c r="AP1339" s="417"/>
      <c r="AQ1339" s="415"/>
      <c r="AR1339" s="416"/>
      <c r="AS1339" s="416"/>
      <c r="AT1339" s="416"/>
      <c r="AU1339" s="417"/>
      <c r="AV1339" s="418">
        <f t="shared" si="112"/>
        <v>0</v>
      </c>
      <c r="AW1339" s="419"/>
      <c r="AX1339" s="419"/>
      <c r="AY1339" s="419"/>
      <c r="AZ1339" s="420"/>
      <c r="DC1339" s="222"/>
      <c r="DD1339" s="491">
        <f>ROUND(Setup!$AP$6*AB1339,0)</f>
        <v>0</v>
      </c>
      <c r="DE1339" s="492"/>
      <c r="DF1339" s="492"/>
      <c r="DG1339" s="492"/>
      <c r="DH1339" s="493"/>
      <c r="DI1339" s="491">
        <f>ROUND(Setup!$AP$6*AG1339,0)</f>
        <v>0</v>
      </c>
      <c r="DJ1339" s="492"/>
      <c r="DK1339" s="492"/>
      <c r="DL1339" s="492"/>
      <c r="DM1339" s="493"/>
      <c r="DN1339" s="491">
        <f>ROUND(Setup!$AP$6*AL1339,0)</f>
        <v>0</v>
      </c>
      <c r="DO1339" s="492"/>
      <c r="DP1339" s="492"/>
      <c r="DQ1339" s="492"/>
      <c r="DR1339" s="493"/>
      <c r="DS1339" s="491">
        <f>ROUND(Setup!$AP$6*AQ1339,0)</f>
        <v>0</v>
      </c>
      <c r="DT1339" s="492"/>
      <c r="DU1339" s="492"/>
      <c r="DV1339" s="492"/>
      <c r="DW1339" s="493"/>
      <c r="DX1339" s="495">
        <f t="shared" si="113"/>
        <v>0</v>
      </c>
      <c r="DY1339" s="496"/>
      <c r="DZ1339" s="496"/>
      <c r="EA1339" s="496"/>
      <c r="EB1339" s="497"/>
      <c r="EC1339" s="222"/>
    </row>
    <row r="1340" spans="2:133" ht="15" hidden="1" customHeight="1" outlineLevel="1" x14ac:dyDescent="0.2">
      <c r="B1340" s="86" t="str">
        <f t="shared" si="111"/>
        <v/>
      </c>
      <c r="C1340" s="255"/>
      <c r="D1340" s="439"/>
      <c r="E1340" s="440"/>
      <c r="F1340" s="440"/>
      <c r="G1340" s="440"/>
      <c r="H1340" s="440"/>
      <c r="I1340" s="440"/>
      <c r="J1340" s="440"/>
      <c r="K1340" s="440"/>
      <c r="L1340" s="440"/>
      <c r="M1340" s="440"/>
      <c r="N1340" s="440"/>
      <c r="O1340" s="440"/>
      <c r="P1340" s="440"/>
      <c r="Q1340" s="441"/>
      <c r="R1340" s="442"/>
      <c r="S1340" s="443"/>
      <c r="T1340" s="443"/>
      <c r="U1340" s="443"/>
      <c r="V1340" s="443"/>
      <c r="W1340" s="443"/>
      <c r="X1340" s="443"/>
      <c r="Y1340" s="443"/>
      <c r="Z1340" s="443"/>
      <c r="AA1340" s="443"/>
      <c r="AB1340" s="415"/>
      <c r="AC1340" s="416"/>
      <c r="AD1340" s="416"/>
      <c r="AE1340" s="416"/>
      <c r="AF1340" s="417"/>
      <c r="AG1340" s="415"/>
      <c r="AH1340" s="416"/>
      <c r="AI1340" s="416"/>
      <c r="AJ1340" s="416"/>
      <c r="AK1340" s="417"/>
      <c r="AL1340" s="415"/>
      <c r="AM1340" s="416"/>
      <c r="AN1340" s="416"/>
      <c r="AO1340" s="416"/>
      <c r="AP1340" s="417"/>
      <c r="AQ1340" s="415"/>
      <c r="AR1340" s="416"/>
      <c r="AS1340" s="416"/>
      <c r="AT1340" s="416"/>
      <c r="AU1340" s="417"/>
      <c r="AV1340" s="418">
        <f t="shared" si="112"/>
        <v>0</v>
      </c>
      <c r="AW1340" s="419"/>
      <c r="AX1340" s="419"/>
      <c r="AY1340" s="419"/>
      <c r="AZ1340" s="420"/>
      <c r="DC1340" s="222"/>
      <c r="DD1340" s="491">
        <f>ROUND(Setup!$AP$6*AB1340,0)</f>
        <v>0</v>
      </c>
      <c r="DE1340" s="492"/>
      <c r="DF1340" s="492"/>
      <c r="DG1340" s="492"/>
      <c r="DH1340" s="493"/>
      <c r="DI1340" s="491">
        <f>ROUND(Setup!$AP$6*AG1340,0)</f>
        <v>0</v>
      </c>
      <c r="DJ1340" s="492"/>
      <c r="DK1340" s="492"/>
      <c r="DL1340" s="492"/>
      <c r="DM1340" s="493"/>
      <c r="DN1340" s="491">
        <f>ROUND(Setup!$AP$6*AL1340,0)</f>
        <v>0</v>
      </c>
      <c r="DO1340" s="492"/>
      <c r="DP1340" s="492"/>
      <c r="DQ1340" s="492"/>
      <c r="DR1340" s="493"/>
      <c r="DS1340" s="491">
        <f>ROUND(Setup!$AP$6*AQ1340,0)</f>
        <v>0</v>
      </c>
      <c r="DT1340" s="492"/>
      <c r="DU1340" s="492"/>
      <c r="DV1340" s="492"/>
      <c r="DW1340" s="493"/>
      <c r="DX1340" s="495">
        <f t="shared" si="113"/>
        <v>0</v>
      </c>
      <c r="DY1340" s="496"/>
      <c r="DZ1340" s="496"/>
      <c r="EA1340" s="496"/>
      <c r="EB1340" s="497"/>
      <c r="EC1340" s="222"/>
    </row>
    <row r="1341" spans="2:133" ht="15" hidden="1" customHeight="1" outlineLevel="1" x14ac:dyDescent="0.2">
      <c r="B1341" s="86" t="str">
        <f t="shared" si="111"/>
        <v/>
      </c>
      <c r="C1341" s="255"/>
      <c r="D1341" s="439"/>
      <c r="E1341" s="440"/>
      <c r="F1341" s="440"/>
      <c r="G1341" s="440"/>
      <c r="H1341" s="440"/>
      <c r="I1341" s="440"/>
      <c r="J1341" s="440"/>
      <c r="K1341" s="440"/>
      <c r="L1341" s="440"/>
      <c r="M1341" s="440"/>
      <c r="N1341" s="440"/>
      <c r="O1341" s="440"/>
      <c r="P1341" s="440"/>
      <c r="Q1341" s="441"/>
      <c r="R1341" s="442"/>
      <c r="S1341" s="443"/>
      <c r="T1341" s="443"/>
      <c r="U1341" s="443"/>
      <c r="V1341" s="443"/>
      <c r="W1341" s="443"/>
      <c r="X1341" s="443"/>
      <c r="Y1341" s="443"/>
      <c r="Z1341" s="443"/>
      <c r="AA1341" s="443"/>
      <c r="AB1341" s="415"/>
      <c r="AC1341" s="416"/>
      <c r="AD1341" s="416"/>
      <c r="AE1341" s="416"/>
      <c r="AF1341" s="417"/>
      <c r="AG1341" s="415"/>
      <c r="AH1341" s="416"/>
      <c r="AI1341" s="416"/>
      <c r="AJ1341" s="416"/>
      <c r="AK1341" s="417"/>
      <c r="AL1341" s="415"/>
      <c r="AM1341" s="416"/>
      <c r="AN1341" s="416"/>
      <c r="AO1341" s="416"/>
      <c r="AP1341" s="417"/>
      <c r="AQ1341" s="415"/>
      <c r="AR1341" s="416"/>
      <c r="AS1341" s="416"/>
      <c r="AT1341" s="416"/>
      <c r="AU1341" s="417"/>
      <c r="AV1341" s="418">
        <f t="shared" si="112"/>
        <v>0</v>
      </c>
      <c r="AW1341" s="419"/>
      <c r="AX1341" s="419"/>
      <c r="AY1341" s="419"/>
      <c r="AZ1341" s="420"/>
      <c r="DC1341" s="222"/>
      <c r="DD1341" s="491">
        <f>ROUND(Setup!$AP$6*AB1341,0)</f>
        <v>0</v>
      </c>
      <c r="DE1341" s="492"/>
      <c r="DF1341" s="492"/>
      <c r="DG1341" s="492"/>
      <c r="DH1341" s="493"/>
      <c r="DI1341" s="491">
        <f>ROUND(Setup!$AP$6*AG1341,0)</f>
        <v>0</v>
      </c>
      <c r="DJ1341" s="492"/>
      <c r="DK1341" s="492"/>
      <c r="DL1341" s="492"/>
      <c r="DM1341" s="493"/>
      <c r="DN1341" s="491">
        <f>ROUND(Setup!$AP$6*AL1341,0)</f>
        <v>0</v>
      </c>
      <c r="DO1341" s="492"/>
      <c r="DP1341" s="492"/>
      <c r="DQ1341" s="492"/>
      <c r="DR1341" s="493"/>
      <c r="DS1341" s="491">
        <f>ROUND(Setup!$AP$6*AQ1341,0)</f>
        <v>0</v>
      </c>
      <c r="DT1341" s="492"/>
      <c r="DU1341" s="492"/>
      <c r="DV1341" s="492"/>
      <c r="DW1341" s="493"/>
      <c r="DX1341" s="495">
        <f t="shared" si="113"/>
        <v>0</v>
      </c>
      <c r="DY1341" s="496"/>
      <c r="DZ1341" s="496"/>
      <c r="EA1341" s="496"/>
      <c r="EB1341" s="497"/>
      <c r="EC1341" s="222"/>
    </row>
    <row r="1342" spans="2:133" ht="15" hidden="1" customHeight="1" outlineLevel="1" x14ac:dyDescent="0.2">
      <c r="B1342" s="86" t="str">
        <f t="shared" si="111"/>
        <v/>
      </c>
      <c r="C1342" s="255"/>
      <c r="D1342" s="439"/>
      <c r="E1342" s="440"/>
      <c r="F1342" s="440"/>
      <c r="G1342" s="440"/>
      <c r="H1342" s="440"/>
      <c r="I1342" s="440"/>
      <c r="J1342" s="440"/>
      <c r="K1342" s="440"/>
      <c r="L1342" s="440"/>
      <c r="M1342" s="440"/>
      <c r="N1342" s="440"/>
      <c r="O1342" s="440"/>
      <c r="P1342" s="440"/>
      <c r="Q1342" s="441"/>
      <c r="R1342" s="442"/>
      <c r="S1342" s="443"/>
      <c r="T1342" s="443"/>
      <c r="U1342" s="443"/>
      <c r="V1342" s="443"/>
      <c r="W1342" s="443"/>
      <c r="X1342" s="443"/>
      <c r="Y1342" s="443"/>
      <c r="Z1342" s="443"/>
      <c r="AA1342" s="443"/>
      <c r="AB1342" s="415"/>
      <c r="AC1342" s="416"/>
      <c r="AD1342" s="416"/>
      <c r="AE1342" s="416"/>
      <c r="AF1342" s="417"/>
      <c r="AG1342" s="415"/>
      <c r="AH1342" s="416"/>
      <c r="AI1342" s="416"/>
      <c r="AJ1342" s="416"/>
      <c r="AK1342" s="417"/>
      <c r="AL1342" s="415"/>
      <c r="AM1342" s="416"/>
      <c r="AN1342" s="416"/>
      <c r="AO1342" s="416"/>
      <c r="AP1342" s="417"/>
      <c r="AQ1342" s="415"/>
      <c r="AR1342" s="416"/>
      <c r="AS1342" s="416"/>
      <c r="AT1342" s="416"/>
      <c r="AU1342" s="417"/>
      <c r="AV1342" s="418">
        <f t="shared" si="112"/>
        <v>0</v>
      </c>
      <c r="AW1342" s="419"/>
      <c r="AX1342" s="419"/>
      <c r="AY1342" s="419"/>
      <c r="AZ1342" s="420"/>
      <c r="DC1342" s="222"/>
      <c r="DD1342" s="491">
        <f>ROUND(Setup!$AP$6*AB1342,0)</f>
        <v>0</v>
      </c>
      <c r="DE1342" s="492"/>
      <c r="DF1342" s="492"/>
      <c r="DG1342" s="492"/>
      <c r="DH1342" s="493"/>
      <c r="DI1342" s="491">
        <f>ROUND(Setup!$AP$6*AG1342,0)</f>
        <v>0</v>
      </c>
      <c r="DJ1342" s="492"/>
      <c r="DK1342" s="492"/>
      <c r="DL1342" s="492"/>
      <c r="DM1342" s="493"/>
      <c r="DN1342" s="491">
        <f>ROUND(Setup!$AP$6*AL1342,0)</f>
        <v>0</v>
      </c>
      <c r="DO1342" s="492"/>
      <c r="DP1342" s="492"/>
      <c r="DQ1342" s="492"/>
      <c r="DR1342" s="493"/>
      <c r="DS1342" s="491">
        <f>ROUND(Setup!$AP$6*AQ1342,0)</f>
        <v>0</v>
      </c>
      <c r="DT1342" s="492"/>
      <c r="DU1342" s="492"/>
      <c r="DV1342" s="492"/>
      <c r="DW1342" s="493"/>
      <c r="DX1342" s="495">
        <f t="shared" si="113"/>
        <v>0</v>
      </c>
      <c r="DY1342" s="496"/>
      <c r="DZ1342" s="496"/>
      <c r="EA1342" s="496"/>
      <c r="EB1342" s="497"/>
      <c r="EC1342" s="222"/>
    </row>
    <row r="1343" spans="2:133" ht="15" hidden="1" customHeight="1" outlineLevel="1" x14ac:dyDescent="0.2">
      <c r="B1343" s="86" t="str">
        <f t="shared" si="111"/>
        <v/>
      </c>
      <c r="C1343" s="255"/>
      <c r="D1343" s="439"/>
      <c r="E1343" s="440"/>
      <c r="F1343" s="440"/>
      <c r="G1343" s="440"/>
      <c r="H1343" s="440"/>
      <c r="I1343" s="440"/>
      <c r="J1343" s="440"/>
      <c r="K1343" s="440"/>
      <c r="L1343" s="440"/>
      <c r="M1343" s="440"/>
      <c r="N1343" s="440"/>
      <c r="O1343" s="440"/>
      <c r="P1343" s="440"/>
      <c r="Q1343" s="441"/>
      <c r="R1343" s="442"/>
      <c r="S1343" s="443"/>
      <c r="T1343" s="443"/>
      <c r="U1343" s="443"/>
      <c r="V1343" s="443"/>
      <c r="W1343" s="443"/>
      <c r="X1343" s="443"/>
      <c r="Y1343" s="443"/>
      <c r="Z1343" s="443"/>
      <c r="AA1343" s="443"/>
      <c r="AB1343" s="415"/>
      <c r="AC1343" s="416"/>
      <c r="AD1343" s="416"/>
      <c r="AE1343" s="416"/>
      <c r="AF1343" s="417"/>
      <c r="AG1343" s="415"/>
      <c r="AH1343" s="416"/>
      <c r="AI1343" s="416"/>
      <c r="AJ1343" s="416"/>
      <c r="AK1343" s="417"/>
      <c r="AL1343" s="415"/>
      <c r="AM1343" s="416"/>
      <c r="AN1343" s="416"/>
      <c r="AO1343" s="416"/>
      <c r="AP1343" s="417"/>
      <c r="AQ1343" s="415"/>
      <c r="AR1343" s="416"/>
      <c r="AS1343" s="416"/>
      <c r="AT1343" s="416"/>
      <c r="AU1343" s="417"/>
      <c r="AV1343" s="418">
        <f t="shared" si="112"/>
        <v>0</v>
      </c>
      <c r="AW1343" s="419"/>
      <c r="AX1343" s="419"/>
      <c r="AY1343" s="419"/>
      <c r="AZ1343" s="420"/>
      <c r="DC1343" s="222"/>
      <c r="DD1343" s="491">
        <f>ROUND(Setup!$AP$6*AB1343,0)</f>
        <v>0</v>
      </c>
      <c r="DE1343" s="492"/>
      <c r="DF1343" s="492"/>
      <c r="DG1343" s="492"/>
      <c r="DH1343" s="493"/>
      <c r="DI1343" s="491">
        <f>ROUND(Setup!$AP$6*AG1343,0)</f>
        <v>0</v>
      </c>
      <c r="DJ1343" s="492"/>
      <c r="DK1343" s="492"/>
      <c r="DL1343" s="492"/>
      <c r="DM1343" s="493"/>
      <c r="DN1343" s="491">
        <f>ROUND(Setup!$AP$6*AL1343,0)</f>
        <v>0</v>
      </c>
      <c r="DO1343" s="492"/>
      <c r="DP1343" s="492"/>
      <c r="DQ1343" s="492"/>
      <c r="DR1343" s="493"/>
      <c r="DS1343" s="491">
        <f>ROUND(Setup!$AP$6*AQ1343,0)</f>
        <v>0</v>
      </c>
      <c r="DT1343" s="492"/>
      <c r="DU1343" s="492"/>
      <c r="DV1343" s="492"/>
      <c r="DW1343" s="493"/>
      <c r="DX1343" s="495">
        <f t="shared" si="113"/>
        <v>0</v>
      </c>
      <c r="DY1343" s="496"/>
      <c r="DZ1343" s="496"/>
      <c r="EA1343" s="496"/>
      <c r="EB1343" s="497"/>
      <c r="EC1343" s="222"/>
    </row>
    <row r="1344" spans="2:133" ht="15" hidden="1" customHeight="1" outlineLevel="1" x14ac:dyDescent="0.2">
      <c r="B1344" s="86" t="str">
        <f t="shared" si="111"/>
        <v/>
      </c>
      <c r="C1344" s="255"/>
      <c r="D1344" s="439"/>
      <c r="E1344" s="440"/>
      <c r="F1344" s="440"/>
      <c r="G1344" s="440"/>
      <c r="H1344" s="440"/>
      <c r="I1344" s="440"/>
      <c r="J1344" s="440"/>
      <c r="K1344" s="440"/>
      <c r="L1344" s="440"/>
      <c r="M1344" s="440"/>
      <c r="N1344" s="440"/>
      <c r="O1344" s="440"/>
      <c r="P1344" s="440"/>
      <c r="Q1344" s="441"/>
      <c r="R1344" s="442"/>
      <c r="S1344" s="443"/>
      <c r="T1344" s="443"/>
      <c r="U1344" s="443"/>
      <c r="V1344" s="443"/>
      <c r="W1344" s="443"/>
      <c r="X1344" s="443"/>
      <c r="Y1344" s="443"/>
      <c r="Z1344" s="443"/>
      <c r="AA1344" s="443"/>
      <c r="AB1344" s="415"/>
      <c r="AC1344" s="416"/>
      <c r="AD1344" s="416"/>
      <c r="AE1344" s="416"/>
      <c r="AF1344" s="417"/>
      <c r="AG1344" s="415"/>
      <c r="AH1344" s="416"/>
      <c r="AI1344" s="416"/>
      <c r="AJ1344" s="416"/>
      <c r="AK1344" s="417"/>
      <c r="AL1344" s="415"/>
      <c r="AM1344" s="416"/>
      <c r="AN1344" s="416"/>
      <c r="AO1344" s="416"/>
      <c r="AP1344" s="417"/>
      <c r="AQ1344" s="415"/>
      <c r="AR1344" s="416"/>
      <c r="AS1344" s="416"/>
      <c r="AT1344" s="416"/>
      <c r="AU1344" s="417"/>
      <c r="AV1344" s="418">
        <f t="shared" si="112"/>
        <v>0</v>
      </c>
      <c r="AW1344" s="419"/>
      <c r="AX1344" s="419"/>
      <c r="AY1344" s="419"/>
      <c r="AZ1344" s="420"/>
      <c r="DC1344" s="222"/>
      <c r="DD1344" s="491">
        <f>ROUND(Setup!$AP$6*AB1344,0)</f>
        <v>0</v>
      </c>
      <c r="DE1344" s="492"/>
      <c r="DF1344" s="492"/>
      <c r="DG1344" s="492"/>
      <c r="DH1344" s="493"/>
      <c r="DI1344" s="491">
        <f>ROUND(Setup!$AP$6*AG1344,0)</f>
        <v>0</v>
      </c>
      <c r="DJ1344" s="492"/>
      <c r="DK1344" s="492"/>
      <c r="DL1344" s="492"/>
      <c r="DM1344" s="493"/>
      <c r="DN1344" s="491">
        <f>ROUND(Setup!$AP$6*AL1344,0)</f>
        <v>0</v>
      </c>
      <c r="DO1344" s="492"/>
      <c r="DP1344" s="492"/>
      <c r="DQ1344" s="492"/>
      <c r="DR1344" s="493"/>
      <c r="DS1344" s="491">
        <f>ROUND(Setup!$AP$6*AQ1344,0)</f>
        <v>0</v>
      </c>
      <c r="DT1344" s="492"/>
      <c r="DU1344" s="492"/>
      <c r="DV1344" s="492"/>
      <c r="DW1344" s="493"/>
      <c r="DX1344" s="495">
        <f t="shared" si="113"/>
        <v>0</v>
      </c>
      <c r="DY1344" s="496"/>
      <c r="DZ1344" s="496"/>
      <c r="EA1344" s="496"/>
      <c r="EB1344" s="497"/>
      <c r="EC1344" s="222"/>
    </row>
    <row r="1345" spans="2:133" ht="15" hidden="1" customHeight="1" outlineLevel="1" x14ac:dyDescent="0.2">
      <c r="B1345" s="86" t="str">
        <f t="shared" si="111"/>
        <v/>
      </c>
      <c r="C1345" s="255"/>
      <c r="D1345" s="439"/>
      <c r="E1345" s="440"/>
      <c r="F1345" s="440"/>
      <c r="G1345" s="440"/>
      <c r="H1345" s="440"/>
      <c r="I1345" s="440"/>
      <c r="J1345" s="440"/>
      <c r="K1345" s="440"/>
      <c r="L1345" s="440"/>
      <c r="M1345" s="440"/>
      <c r="N1345" s="440"/>
      <c r="O1345" s="440"/>
      <c r="P1345" s="440"/>
      <c r="Q1345" s="441"/>
      <c r="R1345" s="442"/>
      <c r="S1345" s="443"/>
      <c r="T1345" s="443"/>
      <c r="U1345" s="443"/>
      <c r="V1345" s="443"/>
      <c r="W1345" s="443"/>
      <c r="X1345" s="443"/>
      <c r="Y1345" s="443"/>
      <c r="Z1345" s="443"/>
      <c r="AA1345" s="443"/>
      <c r="AB1345" s="415"/>
      <c r="AC1345" s="416"/>
      <c r="AD1345" s="416"/>
      <c r="AE1345" s="416"/>
      <c r="AF1345" s="417"/>
      <c r="AG1345" s="415"/>
      <c r="AH1345" s="416"/>
      <c r="AI1345" s="416"/>
      <c r="AJ1345" s="416"/>
      <c r="AK1345" s="417"/>
      <c r="AL1345" s="415"/>
      <c r="AM1345" s="416"/>
      <c r="AN1345" s="416"/>
      <c r="AO1345" s="416"/>
      <c r="AP1345" s="417"/>
      <c r="AQ1345" s="415"/>
      <c r="AR1345" s="416"/>
      <c r="AS1345" s="416"/>
      <c r="AT1345" s="416"/>
      <c r="AU1345" s="417"/>
      <c r="AV1345" s="418">
        <f t="shared" si="112"/>
        <v>0</v>
      </c>
      <c r="AW1345" s="419"/>
      <c r="AX1345" s="419"/>
      <c r="AY1345" s="419"/>
      <c r="AZ1345" s="420"/>
      <c r="DC1345" s="222"/>
      <c r="DD1345" s="491">
        <f>ROUND(Setup!$AP$6*AB1345,0)</f>
        <v>0</v>
      </c>
      <c r="DE1345" s="492"/>
      <c r="DF1345" s="492"/>
      <c r="DG1345" s="492"/>
      <c r="DH1345" s="493"/>
      <c r="DI1345" s="491">
        <f>ROUND(Setup!$AP$6*AG1345,0)</f>
        <v>0</v>
      </c>
      <c r="DJ1345" s="492"/>
      <c r="DK1345" s="492"/>
      <c r="DL1345" s="492"/>
      <c r="DM1345" s="493"/>
      <c r="DN1345" s="491">
        <f>ROUND(Setup!$AP$6*AL1345,0)</f>
        <v>0</v>
      </c>
      <c r="DO1345" s="492"/>
      <c r="DP1345" s="492"/>
      <c r="DQ1345" s="492"/>
      <c r="DR1345" s="493"/>
      <c r="DS1345" s="491">
        <f>ROUND(Setup!$AP$6*AQ1345,0)</f>
        <v>0</v>
      </c>
      <c r="DT1345" s="492"/>
      <c r="DU1345" s="492"/>
      <c r="DV1345" s="492"/>
      <c r="DW1345" s="493"/>
      <c r="DX1345" s="495">
        <f t="shared" si="113"/>
        <v>0</v>
      </c>
      <c r="DY1345" s="496"/>
      <c r="DZ1345" s="496"/>
      <c r="EA1345" s="496"/>
      <c r="EB1345" s="497"/>
      <c r="EC1345" s="222"/>
    </row>
    <row r="1346" spans="2:133" ht="15" hidden="1" customHeight="1" outlineLevel="1" x14ac:dyDescent="0.2">
      <c r="B1346" s="86" t="str">
        <f t="shared" si="111"/>
        <v/>
      </c>
      <c r="C1346" s="255"/>
      <c r="D1346" s="439"/>
      <c r="E1346" s="440"/>
      <c r="F1346" s="440"/>
      <c r="G1346" s="440"/>
      <c r="H1346" s="440"/>
      <c r="I1346" s="440"/>
      <c r="J1346" s="440"/>
      <c r="K1346" s="440"/>
      <c r="L1346" s="440"/>
      <c r="M1346" s="440"/>
      <c r="N1346" s="440"/>
      <c r="O1346" s="440"/>
      <c r="P1346" s="440"/>
      <c r="Q1346" s="441"/>
      <c r="R1346" s="442"/>
      <c r="S1346" s="443"/>
      <c r="T1346" s="443"/>
      <c r="U1346" s="443"/>
      <c r="V1346" s="443"/>
      <c r="W1346" s="443"/>
      <c r="X1346" s="443"/>
      <c r="Y1346" s="443"/>
      <c r="Z1346" s="443"/>
      <c r="AA1346" s="443"/>
      <c r="AB1346" s="415"/>
      <c r="AC1346" s="416"/>
      <c r="AD1346" s="416"/>
      <c r="AE1346" s="416"/>
      <c r="AF1346" s="417"/>
      <c r="AG1346" s="415"/>
      <c r="AH1346" s="416"/>
      <c r="AI1346" s="416"/>
      <c r="AJ1346" s="416"/>
      <c r="AK1346" s="417"/>
      <c r="AL1346" s="415"/>
      <c r="AM1346" s="416"/>
      <c r="AN1346" s="416"/>
      <c r="AO1346" s="416"/>
      <c r="AP1346" s="417"/>
      <c r="AQ1346" s="415"/>
      <c r="AR1346" s="416"/>
      <c r="AS1346" s="416"/>
      <c r="AT1346" s="416"/>
      <c r="AU1346" s="417"/>
      <c r="AV1346" s="418">
        <f t="shared" si="112"/>
        <v>0</v>
      </c>
      <c r="AW1346" s="419"/>
      <c r="AX1346" s="419"/>
      <c r="AY1346" s="419"/>
      <c r="AZ1346" s="420"/>
      <c r="DC1346" s="222"/>
      <c r="DD1346" s="491">
        <f>ROUND(Setup!$AP$6*AB1346,0)</f>
        <v>0</v>
      </c>
      <c r="DE1346" s="492"/>
      <c r="DF1346" s="492"/>
      <c r="DG1346" s="492"/>
      <c r="DH1346" s="493"/>
      <c r="DI1346" s="491">
        <f>ROUND(Setup!$AP$6*AG1346,0)</f>
        <v>0</v>
      </c>
      <c r="DJ1346" s="492"/>
      <c r="DK1346" s="492"/>
      <c r="DL1346" s="492"/>
      <c r="DM1346" s="493"/>
      <c r="DN1346" s="491">
        <f>ROUND(Setup!$AP$6*AL1346,0)</f>
        <v>0</v>
      </c>
      <c r="DO1346" s="492"/>
      <c r="DP1346" s="492"/>
      <c r="DQ1346" s="492"/>
      <c r="DR1346" s="493"/>
      <c r="DS1346" s="491">
        <f>ROUND(Setup!$AP$6*AQ1346,0)</f>
        <v>0</v>
      </c>
      <c r="DT1346" s="492"/>
      <c r="DU1346" s="492"/>
      <c r="DV1346" s="492"/>
      <c r="DW1346" s="493"/>
      <c r="DX1346" s="495">
        <f t="shared" si="113"/>
        <v>0</v>
      </c>
      <c r="DY1346" s="496"/>
      <c r="DZ1346" s="496"/>
      <c r="EA1346" s="496"/>
      <c r="EB1346" s="497"/>
      <c r="EC1346" s="222"/>
    </row>
    <row r="1347" spans="2:133" ht="15" hidden="1" customHeight="1" outlineLevel="1" x14ac:dyDescent="0.2">
      <c r="B1347" s="86" t="str">
        <f t="shared" si="111"/>
        <v/>
      </c>
      <c r="C1347" s="255"/>
      <c r="D1347" s="439"/>
      <c r="E1347" s="440"/>
      <c r="F1347" s="440"/>
      <c r="G1347" s="440"/>
      <c r="H1347" s="440"/>
      <c r="I1347" s="440"/>
      <c r="J1347" s="440"/>
      <c r="K1347" s="440"/>
      <c r="L1347" s="440"/>
      <c r="M1347" s="440"/>
      <c r="N1347" s="440"/>
      <c r="O1347" s="440"/>
      <c r="P1347" s="440"/>
      <c r="Q1347" s="441"/>
      <c r="R1347" s="442"/>
      <c r="S1347" s="443"/>
      <c r="T1347" s="443"/>
      <c r="U1347" s="443"/>
      <c r="V1347" s="443"/>
      <c r="W1347" s="443"/>
      <c r="X1347" s="443"/>
      <c r="Y1347" s="443"/>
      <c r="Z1347" s="443"/>
      <c r="AA1347" s="443"/>
      <c r="AB1347" s="415"/>
      <c r="AC1347" s="416"/>
      <c r="AD1347" s="416"/>
      <c r="AE1347" s="416"/>
      <c r="AF1347" s="417"/>
      <c r="AG1347" s="415"/>
      <c r="AH1347" s="416"/>
      <c r="AI1347" s="416"/>
      <c r="AJ1347" s="416"/>
      <c r="AK1347" s="417"/>
      <c r="AL1347" s="415"/>
      <c r="AM1347" s="416"/>
      <c r="AN1347" s="416"/>
      <c r="AO1347" s="416"/>
      <c r="AP1347" s="417"/>
      <c r="AQ1347" s="415"/>
      <c r="AR1347" s="416"/>
      <c r="AS1347" s="416"/>
      <c r="AT1347" s="416"/>
      <c r="AU1347" s="417"/>
      <c r="AV1347" s="418">
        <f t="shared" si="112"/>
        <v>0</v>
      </c>
      <c r="AW1347" s="419"/>
      <c r="AX1347" s="419"/>
      <c r="AY1347" s="419"/>
      <c r="AZ1347" s="420"/>
      <c r="DC1347" s="222"/>
      <c r="DD1347" s="491">
        <f>ROUND(Setup!$AP$6*AB1347,0)</f>
        <v>0</v>
      </c>
      <c r="DE1347" s="492"/>
      <c r="DF1347" s="492"/>
      <c r="DG1347" s="492"/>
      <c r="DH1347" s="493"/>
      <c r="DI1347" s="491">
        <f>ROUND(Setup!$AP$6*AG1347,0)</f>
        <v>0</v>
      </c>
      <c r="DJ1347" s="492"/>
      <c r="DK1347" s="492"/>
      <c r="DL1347" s="492"/>
      <c r="DM1347" s="493"/>
      <c r="DN1347" s="491">
        <f>ROUND(Setup!$AP$6*AL1347,0)</f>
        <v>0</v>
      </c>
      <c r="DO1347" s="492"/>
      <c r="DP1347" s="492"/>
      <c r="DQ1347" s="492"/>
      <c r="DR1347" s="493"/>
      <c r="DS1347" s="491">
        <f>ROUND(Setup!$AP$6*AQ1347,0)</f>
        <v>0</v>
      </c>
      <c r="DT1347" s="492"/>
      <c r="DU1347" s="492"/>
      <c r="DV1347" s="492"/>
      <c r="DW1347" s="493"/>
      <c r="DX1347" s="495">
        <f t="shared" si="113"/>
        <v>0</v>
      </c>
      <c r="DY1347" s="496"/>
      <c r="DZ1347" s="496"/>
      <c r="EA1347" s="496"/>
      <c r="EB1347" s="497"/>
      <c r="EC1347" s="222"/>
    </row>
    <row r="1348" spans="2:133" ht="15" hidden="1" customHeight="1" outlineLevel="1" x14ac:dyDescent="0.2">
      <c r="B1348" s="86" t="str">
        <f t="shared" si="111"/>
        <v/>
      </c>
      <c r="C1348" s="255"/>
      <c r="D1348" s="439"/>
      <c r="E1348" s="440"/>
      <c r="F1348" s="440"/>
      <c r="G1348" s="440"/>
      <c r="H1348" s="440"/>
      <c r="I1348" s="440"/>
      <c r="J1348" s="440"/>
      <c r="K1348" s="440"/>
      <c r="L1348" s="440"/>
      <c r="M1348" s="440"/>
      <c r="N1348" s="440"/>
      <c r="O1348" s="440"/>
      <c r="P1348" s="440"/>
      <c r="Q1348" s="441"/>
      <c r="R1348" s="442"/>
      <c r="S1348" s="443"/>
      <c r="T1348" s="443"/>
      <c r="U1348" s="443"/>
      <c r="V1348" s="443"/>
      <c r="W1348" s="443"/>
      <c r="X1348" s="443"/>
      <c r="Y1348" s="443"/>
      <c r="Z1348" s="443"/>
      <c r="AA1348" s="443"/>
      <c r="AB1348" s="415"/>
      <c r="AC1348" s="416"/>
      <c r="AD1348" s="416"/>
      <c r="AE1348" s="416"/>
      <c r="AF1348" s="417"/>
      <c r="AG1348" s="415"/>
      <c r="AH1348" s="416"/>
      <c r="AI1348" s="416"/>
      <c r="AJ1348" s="416"/>
      <c r="AK1348" s="417"/>
      <c r="AL1348" s="415"/>
      <c r="AM1348" s="416"/>
      <c r="AN1348" s="416"/>
      <c r="AO1348" s="416"/>
      <c r="AP1348" s="417"/>
      <c r="AQ1348" s="415"/>
      <c r="AR1348" s="416"/>
      <c r="AS1348" s="416"/>
      <c r="AT1348" s="416"/>
      <c r="AU1348" s="417"/>
      <c r="AV1348" s="418">
        <f t="shared" si="112"/>
        <v>0</v>
      </c>
      <c r="AW1348" s="419"/>
      <c r="AX1348" s="419"/>
      <c r="AY1348" s="419"/>
      <c r="AZ1348" s="420"/>
      <c r="DC1348" s="222"/>
      <c r="DD1348" s="491">
        <f>ROUND(Setup!$AP$6*AB1348,0)</f>
        <v>0</v>
      </c>
      <c r="DE1348" s="492"/>
      <c r="DF1348" s="492"/>
      <c r="DG1348" s="492"/>
      <c r="DH1348" s="493"/>
      <c r="DI1348" s="491">
        <f>ROUND(Setup!$AP$6*AG1348,0)</f>
        <v>0</v>
      </c>
      <c r="DJ1348" s="492"/>
      <c r="DK1348" s="492"/>
      <c r="DL1348" s="492"/>
      <c r="DM1348" s="493"/>
      <c r="DN1348" s="491">
        <f>ROUND(Setup!$AP$6*AL1348,0)</f>
        <v>0</v>
      </c>
      <c r="DO1348" s="492"/>
      <c r="DP1348" s="492"/>
      <c r="DQ1348" s="492"/>
      <c r="DR1348" s="493"/>
      <c r="DS1348" s="491">
        <f>ROUND(Setup!$AP$6*AQ1348,0)</f>
        <v>0</v>
      </c>
      <c r="DT1348" s="492"/>
      <c r="DU1348" s="492"/>
      <c r="DV1348" s="492"/>
      <c r="DW1348" s="493"/>
      <c r="DX1348" s="495">
        <f t="shared" si="113"/>
        <v>0</v>
      </c>
      <c r="DY1348" s="496"/>
      <c r="DZ1348" s="496"/>
      <c r="EA1348" s="496"/>
      <c r="EB1348" s="497"/>
      <c r="EC1348" s="222"/>
    </row>
    <row r="1349" spans="2:133" ht="15" hidden="1" customHeight="1" outlineLevel="1" x14ac:dyDescent="0.2">
      <c r="B1349" s="86" t="str">
        <f t="shared" si="111"/>
        <v/>
      </c>
      <c r="C1349" s="255"/>
      <c r="D1349" s="439"/>
      <c r="E1349" s="440"/>
      <c r="F1349" s="440"/>
      <c r="G1349" s="440"/>
      <c r="H1349" s="440"/>
      <c r="I1349" s="440"/>
      <c r="J1349" s="440"/>
      <c r="K1349" s="440"/>
      <c r="L1349" s="440"/>
      <c r="M1349" s="440"/>
      <c r="N1349" s="440"/>
      <c r="O1349" s="440"/>
      <c r="P1349" s="440"/>
      <c r="Q1349" s="441"/>
      <c r="R1349" s="442"/>
      <c r="S1349" s="443"/>
      <c r="T1349" s="443"/>
      <c r="U1349" s="443"/>
      <c r="V1349" s="443"/>
      <c r="W1349" s="443"/>
      <c r="X1349" s="443"/>
      <c r="Y1349" s="443"/>
      <c r="Z1349" s="443"/>
      <c r="AA1349" s="443"/>
      <c r="AB1349" s="415"/>
      <c r="AC1349" s="416"/>
      <c r="AD1349" s="416"/>
      <c r="AE1349" s="416"/>
      <c r="AF1349" s="417"/>
      <c r="AG1349" s="415"/>
      <c r="AH1349" s="416"/>
      <c r="AI1349" s="416"/>
      <c r="AJ1349" s="416"/>
      <c r="AK1349" s="417"/>
      <c r="AL1349" s="415"/>
      <c r="AM1349" s="416"/>
      <c r="AN1349" s="416"/>
      <c r="AO1349" s="416"/>
      <c r="AP1349" s="417"/>
      <c r="AQ1349" s="415"/>
      <c r="AR1349" s="416"/>
      <c r="AS1349" s="416"/>
      <c r="AT1349" s="416"/>
      <c r="AU1349" s="417"/>
      <c r="AV1349" s="418">
        <f t="shared" si="112"/>
        <v>0</v>
      </c>
      <c r="AW1349" s="419"/>
      <c r="AX1349" s="419"/>
      <c r="AY1349" s="419"/>
      <c r="AZ1349" s="420"/>
      <c r="DC1349" s="222"/>
      <c r="DD1349" s="491">
        <f>ROUND(Setup!$AP$6*AB1349,0)</f>
        <v>0</v>
      </c>
      <c r="DE1349" s="492"/>
      <c r="DF1349" s="492"/>
      <c r="DG1349" s="492"/>
      <c r="DH1349" s="493"/>
      <c r="DI1349" s="491">
        <f>ROUND(Setup!$AP$6*AG1349,0)</f>
        <v>0</v>
      </c>
      <c r="DJ1349" s="492"/>
      <c r="DK1349" s="492"/>
      <c r="DL1349" s="492"/>
      <c r="DM1349" s="493"/>
      <c r="DN1349" s="491">
        <f>ROUND(Setup!$AP$6*AL1349,0)</f>
        <v>0</v>
      </c>
      <c r="DO1349" s="492"/>
      <c r="DP1349" s="492"/>
      <c r="DQ1349" s="492"/>
      <c r="DR1349" s="493"/>
      <c r="DS1349" s="491">
        <f>ROUND(Setup!$AP$6*AQ1349,0)</f>
        <v>0</v>
      </c>
      <c r="DT1349" s="492"/>
      <c r="DU1349" s="492"/>
      <c r="DV1349" s="492"/>
      <c r="DW1349" s="493"/>
      <c r="DX1349" s="495">
        <f t="shared" si="113"/>
        <v>0</v>
      </c>
      <c r="DY1349" s="496"/>
      <c r="DZ1349" s="496"/>
      <c r="EA1349" s="496"/>
      <c r="EB1349" s="497"/>
      <c r="EC1349" s="222"/>
    </row>
    <row r="1350" spans="2:133" ht="15" hidden="1" customHeight="1" outlineLevel="1" x14ac:dyDescent="0.2">
      <c r="B1350" s="86" t="str">
        <f t="shared" si="111"/>
        <v/>
      </c>
      <c r="C1350" s="255"/>
      <c r="D1350" s="439"/>
      <c r="E1350" s="440"/>
      <c r="F1350" s="440"/>
      <c r="G1350" s="440"/>
      <c r="H1350" s="440"/>
      <c r="I1350" s="440"/>
      <c r="J1350" s="440"/>
      <c r="K1350" s="440"/>
      <c r="L1350" s="440"/>
      <c r="M1350" s="440"/>
      <c r="N1350" s="440"/>
      <c r="O1350" s="440"/>
      <c r="P1350" s="440"/>
      <c r="Q1350" s="441"/>
      <c r="R1350" s="442"/>
      <c r="S1350" s="443"/>
      <c r="T1350" s="443"/>
      <c r="U1350" s="443"/>
      <c r="V1350" s="443"/>
      <c r="W1350" s="443"/>
      <c r="X1350" s="443"/>
      <c r="Y1350" s="443"/>
      <c r="Z1350" s="443"/>
      <c r="AA1350" s="443"/>
      <c r="AB1350" s="415"/>
      <c r="AC1350" s="416"/>
      <c r="AD1350" s="416"/>
      <c r="AE1350" s="416"/>
      <c r="AF1350" s="417"/>
      <c r="AG1350" s="415"/>
      <c r="AH1350" s="416"/>
      <c r="AI1350" s="416"/>
      <c r="AJ1350" s="416"/>
      <c r="AK1350" s="417"/>
      <c r="AL1350" s="415"/>
      <c r="AM1350" s="416"/>
      <c r="AN1350" s="416"/>
      <c r="AO1350" s="416"/>
      <c r="AP1350" s="417"/>
      <c r="AQ1350" s="415"/>
      <c r="AR1350" s="416"/>
      <c r="AS1350" s="416"/>
      <c r="AT1350" s="416"/>
      <c r="AU1350" s="417"/>
      <c r="AV1350" s="418">
        <f t="shared" si="112"/>
        <v>0</v>
      </c>
      <c r="AW1350" s="419"/>
      <c r="AX1350" s="419"/>
      <c r="AY1350" s="419"/>
      <c r="AZ1350" s="420"/>
      <c r="DC1350" s="222"/>
      <c r="DD1350" s="491">
        <f>ROUND(Setup!$AP$6*AB1350,0)</f>
        <v>0</v>
      </c>
      <c r="DE1350" s="492"/>
      <c r="DF1350" s="492"/>
      <c r="DG1350" s="492"/>
      <c r="DH1350" s="493"/>
      <c r="DI1350" s="491">
        <f>ROUND(Setup!$AP$6*AG1350,0)</f>
        <v>0</v>
      </c>
      <c r="DJ1350" s="492"/>
      <c r="DK1350" s="492"/>
      <c r="DL1350" s="492"/>
      <c r="DM1350" s="493"/>
      <c r="DN1350" s="491">
        <f>ROUND(Setup!$AP$6*AL1350,0)</f>
        <v>0</v>
      </c>
      <c r="DO1350" s="492"/>
      <c r="DP1350" s="492"/>
      <c r="DQ1350" s="492"/>
      <c r="DR1350" s="493"/>
      <c r="DS1350" s="491">
        <f>ROUND(Setup!$AP$6*AQ1350,0)</f>
        <v>0</v>
      </c>
      <c r="DT1350" s="492"/>
      <c r="DU1350" s="492"/>
      <c r="DV1350" s="492"/>
      <c r="DW1350" s="493"/>
      <c r="DX1350" s="495">
        <f t="shared" si="113"/>
        <v>0</v>
      </c>
      <c r="DY1350" s="496"/>
      <c r="DZ1350" s="496"/>
      <c r="EA1350" s="496"/>
      <c r="EB1350" s="497"/>
      <c r="EC1350" s="222"/>
    </row>
    <row r="1351" spans="2:133" ht="15" hidden="1" customHeight="1" outlineLevel="1" x14ac:dyDescent="0.2">
      <c r="B1351" s="86" t="str">
        <f t="shared" si="111"/>
        <v/>
      </c>
      <c r="C1351" s="255"/>
      <c r="D1351" s="439"/>
      <c r="E1351" s="440"/>
      <c r="F1351" s="440"/>
      <c r="G1351" s="440"/>
      <c r="H1351" s="440"/>
      <c r="I1351" s="440"/>
      <c r="J1351" s="440"/>
      <c r="K1351" s="440"/>
      <c r="L1351" s="440"/>
      <c r="M1351" s="440"/>
      <c r="N1351" s="440"/>
      <c r="O1351" s="440"/>
      <c r="P1351" s="440"/>
      <c r="Q1351" s="441"/>
      <c r="R1351" s="442"/>
      <c r="S1351" s="443"/>
      <c r="T1351" s="443"/>
      <c r="U1351" s="443"/>
      <c r="V1351" s="443"/>
      <c r="W1351" s="443"/>
      <c r="X1351" s="443"/>
      <c r="Y1351" s="443"/>
      <c r="Z1351" s="443"/>
      <c r="AA1351" s="443"/>
      <c r="AB1351" s="415"/>
      <c r="AC1351" s="416"/>
      <c r="AD1351" s="416"/>
      <c r="AE1351" s="416"/>
      <c r="AF1351" s="417"/>
      <c r="AG1351" s="415"/>
      <c r="AH1351" s="416"/>
      <c r="AI1351" s="416"/>
      <c r="AJ1351" s="416"/>
      <c r="AK1351" s="417"/>
      <c r="AL1351" s="415"/>
      <c r="AM1351" s="416"/>
      <c r="AN1351" s="416"/>
      <c r="AO1351" s="416"/>
      <c r="AP1351" s="417"/>
      <c r="AQ1351" s="415"/>
      <c r="AR1351" s="416"/>
      <c r="AS1351" s="416"/>
      <c r="AT1351" s="416"/>
      <c r="AU1351" s="417"/>
      <c r="AV1351" s="418">
        <f t="shared" si="112"/>
        <v>0</v>
      </c>
      <c r="AW1351" s="419"/>
      <c r="AX1351" s="419"/>
      <c r="AY1351" s="419"/>
      <c r="AZ1351" s="420"/>
      <c r="DC1351" s="222"/>
      <c r="DD1351" s="491">
        <f>ROUND(Setup!$AP$6*AB1351,0)</f>
        <v>0</v>
      </c>
      <c r="DE1351" s="492"/>
      <c r="DF1351" s="492"/>
      <c r="DG1351" s="492"/>
      <c r="DH1351" s="493"/>
      <c r="DI1351" s="491">
        <f>ROUND(Setup!$AP$6*AG1351,0)</f>
        <v>0</v>
      </c>
      <c r="DJ1351" s="492"/>
      <c r="DK1351" s="492"/>
      <c r="DL1351" s="492"/>
      <c r="DM1351" s="493"/>
      <c r="DN1351" s="491">
        <f>ROUND(Setup!$AP$6*AL1351,0)</f>
        <v>0</v>
      </c>
      <c r="DO1351" s="492"/>
      <c r="DP1351" s="492"/>
      <c r="DQ1351" s="492"/>
      <c r="DR1351" s="493"/>
      <c r="DS1351" s="491">
        <f>ROUND(Setup!$AP$6*AQ1351,0)</f>
        <v>0</v>
      </c>
      <c r="DT1351" s="492"/>
      <c r="DU1351" s="492"/>
      <c r="DV1351" s="492"/>
      <c r="DW1351" s="493"/>
      <c r="DX1351" s="495">
        <f t="shared" si="113"/>
        <v>0</v>
      </c>
      <c r="DY1351" s="496"/>
      <c r="DZ1351" s="496"/>
      <c r="EA1351" s="496"/>
      <c r="EB1351" s="497"/>
      <c r="EC1351" s="222"/>
    </row>
    <row r="1352" spans="2:133" ht="15" hidden="1" customHeight="1" outlineLevel="1" x14ac:dyDescent="0.2">
      <c r="B1352" s="86" t="str">
        <f t="shared" si="111"/>
        <v/>
      </c>
      <c r="C1352" s="255"/>
      <c r="D1352" s="439"/>
      <c r="E1352" s="440"/>
      <c r="F1352" s="440"/>
      <c r="G1352" s="440"/>
      <c r="H1352" s="440"/>
      <c r="I1352" s="440"/>
      <c r="J1352" s="440"/>
      <c r="K1352" s="440"/>
      <c r="L1352" s="440"/>
      <c r="M1352" s="440"/>
      <c r="N1352" s="440"/>
      <c r="O1352" s="440"/>
      <c r="P1352" s="440"/>
      <c r="Q1352" s="441"/>
      <c r="R1352" s="442"/>
      <c r="S1352" s="443"/>
      <c r="T1352" s="443"/>
      <c r="U1352" s="443"/>
      <c r="V1352" s="443"/>
      <c r="W1352" s="443"/>
      <c r="X1352" s="443"/>
      <c r="Y1352" s="443"/>
      <c r="Z1352" s="443"/>
      <c r="AA1352" s="443"/>
      <c r="AB1352" s="415"/>
      <c r="AC1352" s="416"/>
      <c r="AD1352" s="416"/>
      <c r="AE1352" s="416"/>
      <c r="AF1352" s="417"/>
      <c r="AG1352" s="415"/>
      <c r="AH1352" s="416"/>
      <c r="AI1352" s="416"/>
      <c r="AJ1352" s="416"/>
      <c r="AK1352" s="417"/>
      <c r="AL1352" s="415"/>
      <c r="AM1352" s="416"/>
      <c r="AN1352" s="416"/>
      <c r="AO1352" s="416"/>
      <c r="AP1352" s="417"/>
      <c r="AQ1352" s="415"/>
      <c r="AR1352" s="416"/>
      <c r="AS1352" s="416"/>
      <c r="AT1352" s="416"/>
      <c r="AU1352" s="417"/>
      <c r="AV1352" s="418">
        <f t="shared" si="112"/>
        <v>0</v>
      </c>
      <c r="AW1352" s="419"/>
      <c r="AX1352" s="419"/>
      <c r="AY1352" s="419"/>
      <c r="AZ1352" s="420"/>
      <c r="DC1352" s="222"/>
      <c r="DD1352" s="491">
        <f>ROUND(Setup!$AP$6*AB1352,0)</f>
        <v>0</v>
      </c>
      <c r="DE1352" s="492"/>
      <c r="DF1352" s="492"/>
      <c r="DG1352" s="492"/>
      <c r="DH1352" s="493"/>
      <c r="DI1352" s="491">
        <f>ROUND(Setup!$AP$6*AG1352,0)</f>
        <v>0</v>
      </c>
      <c r="DJ1352" s="492"/>
      <c r="DK1352" s="492"/>
      <c r="DL1352" s="492"/>
      <c r="DM1352" s="493"/>
      <c r="DN1352" s="491">
        <f>ROUND(Setup!$AP$6*AL1352,0)</f>
        <v>0</v>
      </c>
      <c r="DO1352" s="492"/>
      <c r="DP1352" s="492"/>
      <c r="DQ1352" s="492"/>
      <c r="DR1352" s="493"/>
      <c r="DS1352" s="491">
        <f>ROUND(Setup!$AP$6*AQ1352,0)</f>
        <v>0</v>
      </c>
      <c r="DT1352" s="492"/>
      <c r="DU1352" s="492"/>
      <c r="DV1352" s="492"/>
      <c r="DW1352" s="493"/>
      <c r="DX1352" s="495">
        <f t="shared" si="113"/>
        <v>0</v>
      </c>
      <c r="DY1352" s="496"/>
      <c r="DZ1352" s="496"/>
      <c r="EA1352" s="496"/>
      <c r="EB1352" s="497"/>
      <c r="EC1352" s="222"/>
    </row>
    <row r="1353" spans="2:133" ht="15" hidden="1" customHeight="1" outlineLevel="1" x14ac:dyDescent="0.2">
      <c r="B1353" s="86" t="str">
        <f t="shared" si="111"/>
        <v/>
      </c>
      <c r="C1353" s="255"/>
      <c r="D1353" s="439"/>
      <c r="E1353" s="440"/>
      <c r="F1353" s="440"/>
      <c r="G1353" s="440"/>
      <c r="H1353" s="440"/>
      <c r="I1353" s="440"/>
      <c r="J1353" s="440"/>
      <c r="K1353" s="440"/>
      <c r="L1353" s="440"/>
      <c r="M1353" s="440"/>
      <c r="N1353" s="440"/>
      <c r="O1353" s="440"/>
      <c r="P1353" s="440"/>
      <c r="Q1353" s="441"/>
      <c r="R1353" s="442"/>
      <c r="S1353" s="443"/>
      <c r="T1353" s="443"/>
      <c r="U1353" s="443"/>
      <c r="V1353" s="443"/>
      <c r="W1353" s="443"/>
      <c r="X1353" s="443"/>
      <c r="Y1353" s="443"/>
      <c r="Z1353" s="443"/>
      <c r="AA1353" s="443"/>
      <c r="AB1353" s="415"/>
      <c r="AC1353" s="416"/>
      <c r="AD1353" s="416"/>
      <c r="AE1353" s="416"/>
      <c r="AF1353" s="417"/>
      <c r="AG1353" s="415"/>
      <c r="AH1353" s="416"/>
      <c r="AI1353" s="416"/>
      <c r="AJ1353" s="416"/>
      <c r="AK1353" s="417"/>
      <c r="AL1353" s="415"/>
      <c r="AM1353" s="416"/>
      <c r="AN1353" s="416"/>
      <c r="AO1353" s="416"/>
      <c r="AP1353" s="417"/>
      <c r="AQ1353" s="415"/>
      <c r="AR1353" s="416"/>
      <c r="AS1353" s="416"/>
      <c r="AT1353" s="416"/>
      <c r="AU1353" s="417"/>
      <c r="AV1353" s="418">
        <f t="shared" si="112"/>
        <v>0</v>
      </c>
      <c r="AW1353" s="419"/>
      <c r="AX1353" s="419"/>
      <c r="AY1353" s="419"/>
      <c r="AZ1353" s="420"/>
      <c r="DC1353" s="222"/>
      <c r="DD1353" s="491">
        <f>ROUND(Setup!$AP$6*AB1353,0)</f>
        <v>0</v>
      </c>
      <c r="DE1353" s="492"/>
      <c r="DF1353" s="492"/>
      <c r="DG1353" s="492"/>
      <c r="DH1353" s="493"/>
      <c r="DI1353" s="491">
        <f>ROUND(Setup!$AP$6*AG1353,0)</f>
        <v>0</v>
      </c>
      <c r="DJ1353" s="492"/>
      <c r="DK1353" s="492"/>
      <c r="DL1353" s="492"/>
      <c r="DM1353" s="493"/>
      <c r="DN1353" s="491">
        <f>ROUND(Setup!$AP$6*AL1353,0)</f>
        <v>0</v>
      </c>
      <c r="DO1353" s="492"/>
      <c r="DP1353" s="492"/>
      <c r="DQ1353" s="492"/>
      <c r="DR1353" s="493"/>
      <c r="DS1353" s="491">
        <f>ROUND(Setup!$AP$6*AQ1353,0)</f>
        <v>0</v>
      </c>
      <c r="DT1353" s="492"/>
      <c r="DU1353" s="492"/>
      <c r="DV1353" s="492"/>
      <c r="DW1353" s="493"/>
      <c r="DX1353" s="495">
        <f t="shared" si="113"/>
        <v>0</v>
      </c>
      <c r="DY1353" s="496"/>
      <c r="DZ1353" s="496"/>
      <c r="EA1353" s="496"/>
      <c r="EB1353" s="497"/>
      <c r="EC1353" s="222"/>
    </row>
    <row r="1354" spans="2:133" ht="15" hidden="1" customHeight="1" outlineLevel="1" x14ac:dyDescent="0.2">
      <c r="B1354" s="86" t="str">
        <f t="shared" si="111"/>
        <v/>
      </c>
      <c r="C1354" s="255"/>
      <c r="D1354" s="439"/>
      <c r="E1354" s="440"/>
      <c r="F1354" s="440"/>
      <c r="G1354" s="440"/>
      <c r="H1354" s="440"/>
      <c r="I1354" s="440"/>
      <c r="J1354" s="440"/>
      <c r="K1354" s="440"/>
      <c r="L1354" s="440"/>
      <c r="M1354" s="440"/>
      <c r="N1354" s="440"/>
      <c r="O1354" s="440"/>
      <c r="P1354" s="440"/>
      <c r="Q1354" s="441"/>
      <c r="R1354" s="442"/>
      <c r="S1354" s="443"/>
      <c r="T1354" s="443"/>
      <c r="U1354" s="443"/>
      <c r="V1354" s="443"/>
      <c r="W1354" s="443"/>
      <c r="X1354" s="443"/>
      <c r="Y1354" s="443"/>
      <c r="Z1354" s="443"/>
      <c r="AA1354" s="443"/>
      <c r="AB1354" s="415"/>
      <c r="AC1354" s="416"/>
      <c r="AD1354" s="416"/>
      <c r="AE1354" s="416"/>
      <c r="AF1354" s="417"/>
      <c r="AG1354" s="415"/>
      <c r="AH1354" s="416"/>
      <c r="AI1354" s="416"/>
      <c r="AJ1354" s="416"/>
      <c r="AK1354" s="417"/>
      <c r="AL1354" s="415"/>
      <c r="AM1354" s="416"/>
      <c r="AN1354" s="416"/>
      <c r="AO1354" s="416"/>
      <c r="AP1354" s="417"/>
      <c r="AQ1354" s="415"/>
      <c r="AR1354" s="416"/>
      <c r="AS1354" s="416"/>
      <c r="AT1354" s="416"/>
      <c r="AU1354" s="417"/>
      <c r="AV1354" s="418">
        <f t="shared" si="112"/>
        <v>0</v>
      </c>
      <c r="AW1354" s="419"/>
      <c r="AX1354" s="419"/>
      <c r="AY1354" s="419"/>
      <c r="AZ1354" s="420"/>
      <c r="DC1354" s="222"/>
      <c r="DD1354" s="491">
        <f>ROUND(Setup!$AP$6*AB1354,0)</f>
        <v>0</v>
      </c>
      <c r="DE1354" s="492"/>
      <c r="DF1354" s="492"/>
      <c r="DG1354" s="492"/>
      <c r="DH1354" s="493"/>
      <c r="DI1354" s="491">
        <f>ROUND(Setup!$AP$6*AG1354,0)</f>
        <v>0</v>
      </c>
      <c r="DJ1354" s="492"/>
      <c r="DK1354" s="492"/>
      <c r="DL1354" s="492"/>
      <c r="DM1354" s="493"/>
      <c r="DN1354" s="491">
        <f>ROUND(Setup!$AP$6*AL1354,0)</f>
        <v>0</v>
      </c>
      <c r="DO1354" s="492"/>
      <c r="DP1354" s="492"/>
      <c r="DQ1354" s="492"/>
      <c r="DR1354" s="493"/>
      <c r="DS1354" s="491">
        <f>ROUND(Setup!$AP$6*AQ1354,0)</f>
        <v>0</v>
      </c>
      <c r="DT1354" s="492"/>
      <c r="DU1354" s="492"/>
      <c r="DV1354" s="492"/>
      <c r="DW1354" s="493"/>
      <c r="DX1354" s="495">
        <f t="shared" si="113"/>
        <v>0</v>
      </c>
      <c r="DY1354" s="496"/>
      <c r="DZ1354" s="496"/>
      <c r="EA1354" s="496"/>
      <c r="EB1354" s="497"/>
      <c r="EC1354" s="222"/>
    </row>
    <row r="1355" spans="2:133" ht="15" hidden="1" customHeight="1" outlineLevel="1" x14ac:dyDescent="0.2">
      <c r="B1355" s="86" t="str">
        <f t="shared" si="111"/>
        <v/>
      </c>
      <c r="C1355" s="255"/>
      <c r="D1355" s="439"/>
      <c r="E1355" s="440"/>
      <c r="F1355" s="440"/>
      <c r="G1355" s="440"/>
      <c r="H1355" s="440"/>
      <c r="I1355" s="440"/>
      <c r="J1355" s="440"/>
      <c r="K1355" s="440"/>
      <c r="L1355" s="440"/>
      <c r="M1355" s="440"/>
      <c r="N1355" s="440"/>
      <c r="O1355" s="440"/>
      <c r="P1355" s="440"/>
      <c r="Q1355" s="441"/>
      <c r="R1355" s="442"/>
      <c r="S1355" s="443"/>
      <c r="T1355" s="443"/>
      <c r="U1355" s="443"/>
      <c r="V1355" s="443"/>
      <c r="W1355" s="443"/>
      <c r="X1355" s="443"/>
      <c r="Y1355" s="443"/>
      <c r="Z1355" s="443"/>
      <c r="AA1355" s="443"/>
      <c r="AB1355" s="415"/>
      <c r="AC1355" s="416"/>
      <c r="AD1355" s="416"/>
      <c r="AE1355" s="416"/>
      <c r="AF1355" s="417"/>
      <c r="AG1355" s="415"/>
      <c r="AH1355" s="416"/>
      <c r="AI1355" s="416"/>
      <c r="AJ1355" s="416"/>
      <c r="AK1355" s="417"/>
      <c r="AL1355" s="415"/>
      <c r="AM1355" s="416"/>
      <c r="AN1355" s="416"/>
      <c r="AO1355" s="416"/>
      <c r="AP1355" s="417"/>
      <c r="AQ1355" s="415"/>
      <c r="AR1355" s="416"/>
      <c r="AS1355" s="416"/>
      <c r="AT1355" s="416"/>
      <c r="AU1355" s="417"/>
      <c r="AV1355" s="418">
        <f t="shared" si="112"/>
        <v>0</v>
      </c>
      <c r="AW1355" s="419"/>
      <c r="AX1355" s="419"/>
      <c r="AY1355" s="419"/>
      <c r="AZ1355" s="420"/>
      <c r="DC1355" s="222"/>
      <c r="DD1355" s="491">
        <f>ROUND(Setup!$AP$6*AB1355,0)</f>
        <v>0</v>
      </c>
      <c r="DE1355" s="492"/>
      <c r="DF1355" s="492"/>
      <c r="DG1355" s="492"/>
      <c r="DH1355" s="493"/>
      <c r="DI1355" s="491">
        <f>ROUND(Setup!$AP$6*AG1355,0)</f>
        <v>0</v>
      </c>
      <c r="DJ1355" s="492"/>
      <c r="DK1355" s="492"/>
      <c r="DL1355" s="492"/>
      <c r="DM1355" s="493"/>
      <c r="DN1355" s="491">
        <f>ROUND(Setup!$AP$6*AL1355,0)</f>
        <v>0</v>
      </c>
      <c r="DO1355" s="492"/>
      <c r="DP1355" s="492"/>
      <c r="DQ1355" s="492"/>
      <c r="DR1355" s="493"/>
      <c r="DS1355" s="491">
        <f>ROUND(Setup!$AP$6*AQ1355,0)</f>
        <v>0</v>
      </c>
      <c r="DT1355" s="492"/>
      <c r="DU1355" s="492"/>
      <c r="DV1355" s="492"/>
      <c r="DW1355" s="493"/>
      <c r="DX1355" s="495">
        <f t="shared" si="113"/>
        <v>0</v>
      </c>
      <c r="DY1355" s="496"/>
      <c r="DZ1355" s="496"/>
      <c r="EA1355" s="496"/>
      <c r="EB1355" s="497"/>
      <c r="EC1355" s="222"/>
    </row>
    <row r="1356" spans="2:133" ht="15" hidden="1" customHeight="1" outlineLevel="1" x14ac:dyDescent="0.2">
      <c r="B1356" s="86" t="str">
        <f t="shared" si="111"/>
        <v/>
      </c>
      <c r="C1356" s="255"/>
      <c r="D1356" s="439"/>
      <c r="E1356" s="440"/>
      <c r="F1356" s="440"/>
      <c r="G1356" s="440"/>
      <c r="H1356" s="440"/>
      <c r="I1356" s="440"/>
      <c r="J1356" s="440"/>
      <c r="K1356" s="440"/>
      <c r="L1356" s="440"/>
      <c r="M1356" s="440"/>
      <c r="N1356" s="440"/>
      <c r="O1356" s="440"/>
      <c r="P1356" s="440"/>
      <c r="Q1356" s="441"/>
      <c r="R1356" s="442"/>
      <c r="S1356" s="443"/>
      <c r="T1356" s="443"/>
      <c r="U1356" s="443"/>
      <c r="V1356" s="443"/>
      <c r="W1356" s="443"/>
      <c r="X1356" s="443"/>
      <c r="Y1356" s="443"/>
      <c r="Z1356" s="443"/>
      <c r="AA1356" s="443"/>
      <c r="AB1356" s="415"/>
      <c r="AC1356" s="416"/>
      <c r="AD1356" s="416"/>
      <c r="AE1356" s="416"/>
      <c r="AF1356" s="417"/>
      <c r="AG1356" s="415"/>
      <c r="AH1356" s="416"/>
      <c r="AI1356" s="416"/>
      <c r="AJ1356" s="416"/>
      <c r="AK1356" s="417"/>
      <c r="AL1356" s="415"/>
      <c r="AM1356" s="416"/>
      <c r="AN1356" s="416"/>
      <c r="AO1356" s="416"/>
      <c r="AP1356" s="417"/>
      <c r="AQ1356" s="415"/>
      <c r="AR1356" s="416"/>
      <c r="AS1356" s="416"/>
      <c r="AT1356" s="416"/>
      <c r="AU1356" s="417"/>
      <c r="AV1356" s="418">
        <f t="shared" si="112"/>
        <v>0</v>
      </c>
      <c r="AW1356" s="419"/>
      <c r="AX1356" s="419"/>
      <c r="AY1356" s="419"/>
      <c r="AZ1356" s="420"/>
      <c r="DC1356" s="222"/>
      <c r="DD1356" s="491">
        <f>ROUND(Setup!$AP$6*AB1356,0)</f>
        <v>0</v>
      </c>
      <c r="DE1356" s="492"/>
      <c r="DF1356" s="492"/>
      <c r="DG1356" s="492"/>
      <c r="DH1356" s="493"/>
      <c r="DI1356" s="491">
        <f>ROUND(Setup!$AP$6*AG1356,0)</f>
        <v>0</v>
      </c>
      <c r="DJ1356" s="492"/>
      <c r="DK1356" s="492"/>
      <c r="DL1356" s="492"/>
      <c r="DM1356" s="493"/>
      <c r="DN1356" s="491">
        <f>ROUND(Setup!$AP$6*AL1356,0)</f>
        <v>0</v>
      </c>
      <c r="DO1356" s="492"/>
      <c r="DP1356" s="492"/>
      <c r="DQ1356" s="492"/>
      <c r="DR1356" s="493"/>
      <c r="DS1356" s="491">
        <f>ROUND(Setup!$AP$6*AQ1356,0)</f>
        <v>0</v>
      </c>
      <c r="DT1356" s="492"/>
      <c r="DU1356" s="492"/>
      <c r="DV1356" s="492"/>
      <c r="DW1356" s="493"/>
      <c r="DX1356" s="495">
        <f t="shared" si="113"/>
        <v>0</v>
      </c>
      <c r="DY1356" s="496"/>
      <c r="DZ1356" s="496"/>
      <c r="EA1356" s="496"/>
      <c r="EB1356" s="497"/>
      <c r="EC1356" s="222"/>
    </row>
    <row r="1357" spans="2:133" ht="15" hidden="1" customHeight="1" outlineLevel="1" x14ac:dyDescent="0.2">
      <c r="B1357" s="86" t="str">
        <f t="shared" si="111"/>
        <v/>
      </c>
      <c r="C1357" s="255"/>
      <c r="D1357" s="439"/>
      <c r="E1357" s="440"/>
      <c r="F1357" s="440"/>
      <c r="G1357" s="440"/>
      <c r="H1357" s="440"/>
      <c r="I1357" s="440"/>
      <c r="J1357" s="440"/>
      <c r="K1357" s="440"/>
      <c r="L1357" s="440"/>
      <c r="M1357" s="440"/>
      <c r="N1357" s="440"/>
      <c r="O1357" s="440"/>
      <c r="P1357" s="440"/>
      <c r="Q1357" s="441"/>
      <c r="R1357" s="442"/>
      <c r="S1357" s="443"/>
      <c r="T1357" s="443"/>
      <c r="U1357" s="443"/>
      <c r="V1357" s="443"/>
      <c r="W1357" s="443"/>
      <c r="X1357" s="443"/>
      <c r="Y1357" s="443"/>
      <c r="Z1357" s="443"/>
      <c r="AA1357" s="443"/>
      <c r="AB1357" s="415"/>
      <c r="AC1357" s="416"/>
      <c r="AD1357" s="416"/>
      <c r="AE1357" s="416"/>
      <c r="AF1357" s="417"/>
      <c r="AG1357" s="415"/>
      <c r="AH1357" s="416"/>
      <c r="AI1357" s="416"/>
      <c r="AJ1357" s="416"/>
      <c r="AK1357" s="417"/>
      <c r="AL1357" s="415"/>
      <c r="AM1357" s="416"/>
      <c r="AN1357" s="416"/>
      <c r="AO1357" s="416"/>
      <c r="AP1357" s="417"/>
      <c r="AQ1357" s="415"/>
      <c r="AR1357" s="416"/>
      <c r="AS1357" s="416"/>
      <c r="AT1357" s="416"/>
      <c r="AU1357" s="417"/>
      <c r="AV1357" s="418">
        <f t="shared" si="112"/>
        <v>0</v>
      </c>
      <c r="AW1357" s="419"/>
      <c r="AX1357" s="419"/>
      <c r="AY1357" s="419"/>
      <c r="AZ1357" s="420"/>
      <c r="DC1357" s="222"/>
      <c r="DD1357" s="491">
        <f>ROUND(Setup!$AP$6*AB1357,0)</f>
        <v>0</v>
      </c>
      <c r="DE1357" s="492"/>
      <c r="DF1357" s="492"/>
      <c r="DG1357" s="492"/>
      <c r="DH1357" s="493"/>
      <c r="DI1357" s="491">
        <f>ROUND(Setup!$AP$6*AG1357,0)</f>
        <v>0</v>
      </c>
      <c r="DJ1357" s="492"/>
      <c r="DK1357" s="492"/>
      <c r="DL1357" s="492"/>
      <c r="DM1357" s="493"/>
      <c r="DN1357" s="491">
        <f>ROUND(Setup!$AP$6*AL1357,0)</f>
        <v>0</v>
      </c>
      <c r="DO1357" s="492"/>
      <c r="DP1357" s="492"/>
      <c r="DQ1357" s="492"/>
      <c r="DR1357" s="493"/>
      <c r="DS1357" s="491">
        <f>ROUND(Setup!$AP$6*AQ1357,0)</f>
        <v>0</v>
      </c>
      <c r="DT1357" s="492"/>
      <c r="DU1357" s="492"/>
      <c r="DV1357" s="492"/>
      <c r="DW1357" s="493"/>
      <c r="DX1357" s="495">
        <f t="shared" si="113"/>
        <v>0</v>
      </c>
      <c r="DY1357" s="496"/>
      <c r="DZ1357" s="496"/>
      <c r="EA1357" s="496"/>
      <c r="EB1357" s="497"/>
      <c r="EC1357" s="222"/>
    </row>
    <row r="1358" spans="2:133" ht="15" hidden="1" customHeight="1" outlineLevel="1" x14ac:dyDescent="0.2">
      <c r="B1358" s="86" t="str">
        <f t="shared" si="111"/>
        <v/>
      </c>
      <c r="C1358" s="255"/>
      <c r="D1358" s="439"/>
      <c r="E1358" s="440"/>
      <c r="F1358" s="440"/>
      <c r="G1358" s="440"/>
      <c r="H1358" s="440"/>
      <c r="I1358" s="440"/>
      <c r="J1358" s="440"/>
      <c r="K1358" s="440"/>
      <c r="L1358" s="440"/>
      <c r="M1358" s="440"/>
      <c r="N1358" s="440"/>
      <c r="O1358" s="440"/>
      <c r="P1358" s="440"/>
      <c r="Q1358" s="441"/>
      <c r="R1358" s="442"/>
      <c r="S1358" s="443"/>
      <c r="T1358" s="443"/>
      <c r="U1358" s="443"/>
      <c r="V1358" s="443"/>
      <c r="W1358" s="443"/>
      <c r="X1358" s="443"/>
      <c r="Y1358" s="443"/>
      <c r="Z1358" s="443"/>
      <c r="AA1358" s="443"/>
      <c r="AB1358" s="415"/>
      <c r="AC1358" s="416"/>
      <c r="AD1358" s="416"/>
      <c r="AE1358" s="416"/>
      <c r="AF1358" s="417"/>
      <c r="AG1358" s="415"/>
      <c r="AH1358" s="416"/>
      <c r="AI1358" s="416"/>
      <c r="AJ1358" s="416"/>
      <c r="AK1358" s="417"/>
      <c r="AL1358" s="415"/>
      <c r="AM1358" s="416"/>
      <c r="AN1358" s="416"/>
      <c r="AO1358" s="416"/>
      <c r="AP1358" s="417"/>
      <c r="AQ1358" s="415"/>
      <c r="AR1358" s="416"/>
      <c r="AS1358" s="416"/>
      <c r="AT1358" s="416"/>
      <c r="AU1358" s="417"/>
      <c r="AV1358" s="418">
        <f t="shared" si="112"/>
        <v>0</v>
      </c>
      <c r="AW1358" s="419"/>
      <c r="AX1358" s="419"/>
      <c r="AY1358" s="419"/>
      <c r="AZ1358" s="420"/>
      <c r="DC1358" s="222"/>
      <c r="DD1358" s="491">
        <f>ROUND(Setup!$AP$6*AB1358,0)</f>
        <v>0</v>
      </c>
      <c r="DE1358" s="492"/>
      <c r="DF1358" s="492"/>
      <c r="DG1358" s="492"/>
      <c r="DH1358" s="493"/>
      <c r="DI1358" s="491">
        <f>ROUND(Setup!$AP$6*AG1358,0)</f>
        <v>0</v>
      </c>
      <c r="DJ1358" s="492"/>
      <c r="DK1358" s="492"/>
      <c r="DL1358" s="492"/>
      <c r="DM1358" s="493"/>
      <c r="DN1358" s="491">
        <f>ROUND(Setup!$AP$6*AL1358,0)</f>
        <v>0</v>
      </c>
      <c r="DO1358" s="492"/>
      <c r="DP1358" s="492"/>
      <c r="DQ1358" s="492"/>
      <c r="DR1358" s="493"/>
      <c r="DS1358" s="491">
        <f>ROUND(Setup!$AP$6*AQ1358,0)</f>
        <v>0</v>
      </c>
      <c r="DT1358" s="492"/>
      <c r="DU1358" s="492"/>
      <c r="DV1358" s="492"/>
      <c r="DW1358" s="493"/>
      <c r="DX1358" s="495">
        <f t="shared" si="113"/>
        <v>0</v>
      </c>
      <c r="DY1358" s="496"/>
      <c r="DZ1358" s="496"/>
      <c r="EA1358" s="496"/>
      <c r="EB1358" s="497"/>
      <c r="EC1358" s="222"/>
    </row>
    <row r="1359" spans="2:133" ht="15" hidden="1" customHeight="1" outlineLevel="1" x14ac:dyDescent="0.2">
      <c r="B1359" s="86" t="str">
        <f t="shared" si="111"/>
        <v/>
      </c>
      <c r="C1359" s="255"/>
      <c r="D1359" s="439"/>
      <c r="E1359" s="440"/>
      <c r="F1359" s="440"/>
      <c r="G1359" s="440"/>
      <c r="H1359" s="440"/>
      <c r="I1359" s="440"/>
      <c r="J1359" s="440"/>
      <c r="K1359" s="440"/>
      <c r="L1359" s="440"/>
      <c r="M1359" s="440"/>
      <c r="N1359" s="440"/>
      <c r="O1359" s="440"/>
      <c r="P1359" s="440"/>
      <c r="Q1359" s="441"/>
      <c r="R1359" s="442"/>
      <c r="S1359" s="443"/>
      <c r="T1359" s="443"/>
      <c r="U1359" s="443"/>
      <c r="V1359" s="443"/>
      <c r="W1359" s="443"/>
      <c r="X1359" s="443"/>
      <c r="Y1359" s="443"/>
      <c r="Z1359" s="443"/>
      <c r="AA1359" s="443"/>
      <c r="AB1359" s="415"/>
      <c r="AC1359" s="416"/>
      <c r="AD1359" s="416"/>
      <c r="AE1359" s="416"/>
      <c r="AF1359" s="417"/>
      <c r="AG1359" s="415"/>
      <c r="AH1359" s="416"/>
      <c r="AI1359" s="416"/>
      <c r="AJ1359" s="416"/>
      <c r="AK1359" s="417"/>
      <c r="AL1359" s="415"/>
      <c r="AM1359" s="416"/>
      <c r="AN1359" s="416"/>
      <c r="AO1359" s="416"/>
      <c r="AP1359" s="417"/>
      <c r="AQ1359" s="415"/>
      <c r="AR1359" s="416"/>
      <c r="AS1359" s="416"/>
      <c r="AT1359" s="416"/>
      <c r="AU1359" s="417"/>
      <c r="AV1359" s="418">
        <f t="shared" si="112"/>
        <v>0</v>
      </c>
      <c r="AW1359" s="419"/>
      <c r="AX1359" s="419"/>
      <c r="AY1359" s="419"/>
      <c r="AZ1359" s="420"/>
      <c r="DC1359" s="222"/>
      <c r="DD1359" s="491">
        <f>ROUND(Setup!$AP$6*AB1359,0)</f>
        <v>0</v>
      </c>
      <c r="DE1359" s="492"/>
      <c r="DF1359" s="492"/>
      <c r="DG1359" s="492"/>
      <c r="DH1359" s="493"/>
      <c r="DI1359" s="491">
        <f>ROUND(Setup!$AP$6*AG1359,0)</f>
        <v>0</v>
      </c>
      <c r="DJ1359" s="492"/>
      <c r="DK1359" s="492"/>
      <c r="DL1359" s="492"/>
      <c r="DM1359" s="493"/>
      <c r="DN1359" s="491">
        <f>ROUND(Setup!$AP$6*AL1359,0)</f>
        <v>0</v>
      </c>
      <c r="DO1359" s="492"/>
      <c r="DP1359" s="492"/>
      <c r="DQ1359" s="492"/>
      <c r="DR1359" s="493"/>
      <c r="DS1359" s="491">
        <f>ROUND(Setup!$AP$6*AQ1359,0)</f>
        <v>0</v>
      </c>
      <c r="DT1359" s="492"/>
      <c r="DU1359" s="492"/>
      <c r="DV1359" s="492"/>
      <c r="DW1359" s="493"/>
      <c r="DX1359" s="495">
        <f t="shared" si="113"/>
        <v>0</v>
      </c>
      <c r="DY1359" s="496"/>
      <c r="DZ1359" s="496"/>
      <c r="EA1359" s="496"/>
      <c r="EB1359" s="497"/>
      <c r="EC1359" s="222"/>
    </row>
    <row r="1360" spans="2:133" ht="15" hidden="1" customHeight="1" outlineLevel="1" x14ac:dyDescent="0.2">
      <c r="B1360" s="86" t="str">
        <f t="shared" si="111"/>
        <v/>
      </c>
      <c r="C1360" s="255"/>
      <c r="D1360" s="439"/>
      <c r="E1360" s="440"/>
      <c r="F1360" s="440"/>
      <c r="G1360" s="440"/>
      <c r="H1360" s="440"/>
      <c r="I1360" s="440"/>
      <c r="J1360" s="440"/>
      <c r="K1360" s="440"/>
      <c r="L1360" s="440"/>
      <c r="M1360" s="440"/>
      <c r="N1360" s="440"/>
      <c r="O1360" s="440"/>
      <c r="P1360" s="440"/>
      <c r="Q1360" s="441"/>
      <c r="R1360" s="442"/>
      <c r="S1360" s="443"/>
      <c r="T1360" s="443"/>
      <c r="U1360" s="443"/>
      <c r="V1360" s="443"/>
      <c r="W1360" s="443"/>
      <c r="X1360" s="443"/>
      <c r="Y1360" s="443"/>
      <c r="Z1360" s="443"/>
      <c r="AA1360" s="443"/>
      <c r="AB1360" s="415"/>
      <c r="AC1360" s="416"/>
      <c r="AD1360" s="416"/>
      <c r="AE1360" s="416"/>
      <c r="AF1360" s="417"/>
      <c r="AG1360" s="415"/>
      <c r="AH1360" s="416"/>
      <c r="AI1360" s="416"/>
      <c r="AJ1360" s="416"/>
      <c r="AK1360" s="417"/>
      <c r="AL1360" s="415"/>
      <c r="AM1360" s="416"/>
      <c r="AN1360" s="416"/>
      <c r="AO1360" s="416"/>
      <c r="AP1360" s="417"/>
      <c r="AQ1360" s="415"/>
      <c r="AR1360" s="416"/>
      <c r="AS1360" s="416"/>
      <c r="AT1360" s="416"/>
      <c r="AU1360" s="417"/>
      <c r="AV1360" s="418">
        <f t="shared" si="112"/>
        <v>0</v>
      </c>
      <c r="AW1360" s="419"/>
      <c r="AX1360" s="419"/>
      <c r="AY1360" s="419"/>
      <c r="AZ1360" s="420"/>
      <c r="DC1360" s="222"/>
      <c r="DD1360" s="491">
        <f>ROUND(Setup!$AP$6*AB1360,0)</f>
        <v>0</v>
      </c>
      <c r="DE1360" s="492"/>
      <c r="DF1360" s="492"/>
      <c r="DG1360" s="492"/>
      <c r="DH1360" s="493"/>
      <c r="DI1360" s="491">
        <f>ROUND(Setup!$AP$6*AG1360,0)</f>
        <v>0</v>
      </c>
      <c r="DJ1360" s="492"/>
      <c r="DK1360" s="492"/>
      <c r="DL1360" s="492"/>
      <c r="DM1360" s="493"/>
      <c r="DN1360" s="491">
        <f>ROUND(Setup!$AP$6*AL1360,0)</f>
        <v>0</v>
      </c>
      <c r="DO1360" s="492"/>
      <c r="DP1360" s="492"/>
      <c r="DQ1360" s="492"/>
      <c r="DR1360" s="493"/>
      <c r="DS1360" s="491">
        <f>ROUND(Setup!$AP$6*AQ1360,0)</f>
        <v>0</v>
      </c>
      <c r="DT1360" s="492"/>
      <c r="DU1360" s="492"/>
      <c r="DV1360" s="492"/>
      <c r="DW1360" s="493"/>
      <c r="DX1360" s="495">
        <f t="shared" si="113"/>
        <v>0</v>
      </c>
      <c r="DY1360" s="496"/>
      <c r="DZ1360" s="496"/>
      <c r="EA1360" s="496"/>
      <c r="EB1360" s="497"/>
      <c r="EC1360" s="222"/>
    </row>
    <row r="1361" spans="2:133" ht="15" hidden="1" customHeight="1" outlineLevel="1" x14ac:dyDescent="0.2">
      <c r="B1361" s="86" t="str">
        <f t="shared" si="111"/>
        <v/>
      </c>
      <c r="C1361" s="255"/>
      <c r="D1361" s="439"/>
      <c r="E1361" s="440"/>
      <c r="F1361" s="440"/>
      <c r="G1361" s="440"/>
      <c r="H1361" s="440"/>
      <c r="I1361" s="440"/>
      <c r="J1361" s="440"/>
      <c r="K1361" s="440"/>
      <c r="L1361" s="440"/>
      <c r="M1361" s="440"/>
      <c r="N1361" s="440"/>
      <c r="O1361" s="440"/>
      <c r="P1361" s="440"/>
      <c r="Q1361" s="441"/>
      <c r="R1361" s="442"/>
      <c r="S1361" s="443"/>
      <c r="T1361" s="443"/>
      <c r="U1361" s="443"/>
      <c r="V1361" s="443"/>
      <c r="W1361" s="443"/>
      <c r="X1361" s="443"/>
      <c r="Y1361" s="443"/>
      <c r="Z1361" s="443"/>
      <c r="AA1361" s="443"/>
      <c r="AB1361" s="415"/>
      <c r="AC1361" s="416"/>
      <c r="AD1361" s="416"/>
      <c r="AE1361" s="416"/>
      <c r="AF1361" s="417"/>
      <c r="AG1361" s="415"/>
      <c r="AH1361" s="416"/>
      <c r="AI1361" s="416"/>
      <c r="AJ1361" s="416"/>
      <c r="AK1361" s="417"/>
      <c r="AL1361" s="415"/>
      <c r="AM1361" s="416"/>
      <c r="AN1361" s="416"/>
      <c r="AO1361" s="416"/>
      <c r="AP1361" s="417"/>
      <c r="AQ1361" s="415"/>
      <c r="AR1361" s="416"/>
      <c r="AS1361" s="416"/>
      <c r="AT1361" s="416"/>
      <c r="AU1361" s="417"/>
      <c r="AV1361" s="418">
        <f t="shared" si="112"/>
        <v>0</v>
      </c>
      <c r="AW1361" s="419"/>
      <c r="AX1361" s="419"/>
      <c r="AY1361" s="419"/>
      <c r="AZ1361" s="420"/>
      <c r="DC1361" s="222"/>
      <c r="DD1361" s="491">
        <f>ROUND(Setup!$AP$6*AB1361,0)</f>
        <v>0</v>
      </c>
      <c r="DE1361" s="492"/>
      <c r="DF1361" s="492"/>
      <c r="DG1361" s="492"/>
      <c r="DH1361" s="493"/>
      <c r="DI1361" s="491">
        <f>ROUND(Setup!$AP$6*AG1361,0)</f>
        <v>0</v>
      </c>
      <c r="DJ1361" s="492"/>
      <c r="DK1361" s="492"/>
      <c r="DL1361" s="492"/>
      <c r="DM1361" s="493"/>
      <c r="DN1361" s="491">
        <f>ROUND(Setup!$AP$6*AL1361,0)</f>
        <v>0</v>
      </c>
      <c r="DO1361" s="492"/>
      <c r="DP1361" s="492"/>
      <c r="DQ1361" s="492"/>
      <c r="DR1361" s="493"/>
      <c r="DS1361" s="491">
        <f>ROUND(Setup!$AP$6*AQ1361,0)</f>
        <v>0</v>
      </c>
      <c r="DT1361" s="492"/>
      <c r="DU1361" s="492"/>
      <c r="DV1361" s="492"/>
      <c r="DW1361" s="493"/>
      <c r="DX1361" s="495">
        <f t="shared" si="113"/>
        <v>0</v>
      </c>
      <c r="DY1361" s="496"/>
      <c r="DZ1361" s="496"/>
      <c r="EA1361" s="496"/>
      <c r="EB1361" s="497"/>
      <c r="EC1361" s="222"/>
    </row>
    <row r="1362" spans="2:133" ht="15" hidden="1" customHeight="1" outlineLevel="1" x14ac:dyDescent="0.2">
      <c r="B1362" s="86" t="str">
        <f t="shared" si="111"/>
        <v/>
      </c>
      <c r="C1362" s="255"/>
      <c r="D1362" s="439"/>
      <c r="E1362" s="440"/>
      <c r="F1362" s="440"/>
      <c r="G1362" s="440"/>
      <c r="H1362" s="440"/>
      <c r="I1362" s="440"/>
      <c r="J1362" s="440"/>
      <c r="K1362" s="440"/>
      <c r="L1362" s="440"/>
      <c r="M1362" s="440"/>
      <c r="N1362" s="440"/>
      <c r="O1362" s="440"/>
      <c r="P1362" s="440"/>
      <c r="Q1362" s="441"/>
      <c r="R1362" s="442"/>
      <c r="S1362" s="443"/>
      <c r="T1362" s="443"/>
      <c r="U1362" s="443"/>
      <c r="V1362" s="443"/>
      <c r="W1362" s="443"/>
      <c r="X1362" s="443"/>
      <c r="Y1362" s="443"/>
      <c r="Z1362" s="443"/>
      <c r="AA1362" s="443"/>
      <c r="AB1362" s="415"/>
      <c r="AC1362" s="416"/>
      <c r="AD1362" s="416"/>
      <c r="AE1362" s="416"/>
      <c r="AF1362" s="417"/>
      <c r="AG1362" s="415"/>
      <c r="AH1362" s="416"/>
      <c r="AI1362" s="416"/>
      <c r="AJ1362" s="416"/>
      <c r="AK1362" s="417"/>
      <c r="AL1362" s="415"/>
      <c r="AM1362" s="416"/>
      <c r="AN1362" s="416"/>
      <c r="AO1362" s="416"/>
      <c r="AP1362" s="417"/>
      <c r="AQ1362" s="415"/>
      <c r="AR1362" s="416"/>
      <c r="AS1362" s="416"/>
      <c r="AT1362" s="416"/>
      <c r="AU1362" s="417"/>
      <c r="AV1362" s="418">
        <f t="shared" si="112"/>
        <v>0</v>
      </c>
      <c r="AW1362" s="419"/>
      <c r="AX1362" s="419"/>
      <c r="AY1362" s="419"/>
      <c r="AZ1362" s="420"/>
      <c r="DC1362" s="222"/>
      <c r="DD1362" s="491">
        <f>ROUND(Setup!$AP$6*AB1362,0)</f>
        <v>0</v>
      </c>
      <c r="DE1362" s="492"/>
      <c r="DF1362" s="492"/>
      <c r="DG1362" s="492"/>
      <c r="DH1362" s="493"/>
      <c r="DI1362" s="491">
        <f>ROUND(Setup!$AP$6*AG1362,0)</f>
        <v>0</v>
      </c>
      <c r="DJ1362" s="492"/>
      <c r="DK1362" s="492"/>
      <c r="DL1362" s="492"/>
      <c r="DM1362" s="493"/>
      <c r="DN1362" s="491">
        <f>ROUND(Setup!$AP$6*AL1362,0)</f>
        <v>0</v>
      </c>
      <c r="DO1362" s="492"/>
      <c r="DP1362" s="492"/>
      <c r="DQ1362" s="492"/>
      <c r="DR1362" s="493"/>
      <c r="DS1362" s="491">
        <f>ROUND(Setup!$AP$6*AQ1362,0)</f>
        <v>0</v>
      </c>
      <c r="DT1362" s="492"/>
      <c r="DU1362" s="492"/>
      <c r="DV1362" s="492"/>
      <c r="DW1362" s="493"/>
      <c r="DX1362" s="495">
        <f t="shared" si="113"/>
        <v>0</v>
      </c>
      <c r="DY1362" s="496"/>
      <c r="DZ1362" s="496"/>
      <c r="EA1362" s="496"/>
      <c r="EB1362" s="497"/>
      <c r="EC1362" s="222"/>
    </row>
    <row r="1363" spans="2:133" ht="15" hidden="1" customHeight="1" outlineLevel="1" x14ac:dyDescent="0.2">
      <c r="B1363" s="86" t="str">
        <f t="shared" si="111"/>
        <v/>
      </c>
      <c r="C1363" s="255"/>
      <c r="D1363" s="439"/>
      <c r="E1363" s="440"/>
      <c r="F1363" s="440"/>
      <c r="G1363" s="440"/>
      <c r="H1363" s="440"/>
      <c r="I1363" s="440"/>
      <c r="J1363" s="440"/>
      <c r="K1363" s="440"/>
      <c r="L1363" s="440"/>
      <c r="M1363" s="440"/>
      <c r="N1363" s="440"/>
      <c r="O1363" s="440"/>
      <c r="P1363" s="440"/>
      <c r="Q1363" s="441"/>
      <c r="R1363" s="442"/>
      <c r="S1363" s="443"/>
      <c r="T1363" s="443"/>
      <c r="U1363" s="443"/>
      <c r="V1363" s="443"/>
      <c r="W1363" s="443"/>
      <c r="X1363" s="443"/>
      <c r="Y1363" s="443"/>
      <c r="Z1363" s="443"/>
      <c r="AA1363" s="443"/>
      <c r="AB1363" s="415"/>
      <c r="AC1363" s="416"/>
      <c r="AD1363" s="416"/>
      <c r="AE1363" s="416"/>
      <c r="AF1363" s="417"/>
      <c r="AG1363" s="415"/>
      <c r="AH1363" s="416"/>
      <c r="AI1363" s="416"/>
      <c r="AJ1363" s="416"/>
      <c r="AK1363" s="417"/>
      <c r="AL1363" s="415"/>
      <c r="AM1363" s="416"/>
      <c r="AN1363" s="416"/>
      <c r="AO1363" s="416"/>
      <c r="AP1363" s="417"/>
      <c r="AQ1363" s="415"/>
      <c r="AR1363" s="416"/>
      <c r="AS1363" s="416"/>
      <c r="AT1363" s="416"/>
      <c r="AU1363" s="417"/>
      <c r="AV1363" s="418">
        <f t="shared" si="112"/>
        <v>0</v>
      </c>
      <c r="AW1363" s="419"/>
      <c r="AX1363" s="419"/>
      <c r="AY1363" s="419"/>
      <c r="AZ1363" s="420"/>
      <c r="DC1363" s="222"/>
      <c r="DD1363" s="491">
        <f>ROUND(Setup!$AP$6*AB1363,0)</f>
        <v>0</v>
      </c>
      <c r="DE1363" s="492"/>
      <c r="DF1363" s="492"/>
      <c r="DG1363" s="492"/>
      <c r="DH1363" s="493"/>
      <c r="DI1363" s="491">
        <f>ROUND(Setup!$AP$6*AG1363,0)</f>
        <v>0</v>
      </c>
      <c r="DJ1363" s="492"/>
      <c r="DK1363" s="492"/>
      <c r="DL1363" s="492"/>
      <c r="DM1363" s="493"/>
      <c r="DN1363" s="491">
        <f>ROUND(Setup!$AP$6*AL1363,0)</f>
        <v>0</v>
      </c>
      <c r="DO1363" s="492"/>
      <c r="DP1363" s="492"/>
      <c r="DQ1363" s="492"/>
      <c r="DR1363" s="493"/>
      <c r="DS1363" s="491">
        <f>ROUND(Setup!$AP$6*AQ1363,0)</f>
        <v>0</v>
      </c>
      <c r="DT1363" s="492"/>
      <c r="DU1363" s="492"/>
      <c r="DV1363" s="492"/>
      <c r="DW1363" s="493"/>
      <c r="DX1363" s="495">
        <f t="shared" si="113"/>
        <v>0</v>
      </c>
      <c r="DY1363" s="496"/>
      <c r="DZ1363" s="496"/>
      <c r="EA1363" s="496"/>
      <c r="EB1363" s="497"/>
      <c r="EC1363" s="222"/>
    </row>
    <row r="1364" spans="2:133" ht="15" hidden="1" customHeight="1" outlineLevel="1" x14ac:dyDescent="0.2">
      <c r="B1364" s="86" t="str">
        <f t="shared" si="111"/>
        <v/>
      </c>
      <c r="C1364" s="255"/>
      <c r="D1364" s="439"/>
      <c r="E1364" s="440"/>
      <c r="F1364" s="440"/>
      <c r="G1364" s="440"/>
      <c r="H1364" s="440"/>
      <c r="I1364" s="440"/>
      <c r="J1364" s="440"/>
      <c r="K1364" s="440"/>
      <c r="L1364" s="440"/>
      <c r="M1364" s="440"/>
      <c r="N1364" s="440"/>
      <c r="O1364" s="440"/>
      <c r="P1364" s="440"/>
      <c r="Q1364" s="441"/>
      <c r="R1364" s="442"/>
      <c r="S1364" s="443"/>
      <c r="T1364" s="443"/>
      <c r="U1364" s="443"/>
      <c r="V1364" s="443"/>
      <c r="W1364" s="443"/>
      <c r="X1364" s="443"/>
      <c r="Y1364" s="443"/>
      <c r="Z1364" s="443"/>
      <c r="AA1364" s="443"/>
      <c r="AB1364" s="415"/>
      <c r="AC1364" s="416"/>
      <c r="AD1364" s="416"/>
      <c r="AE1364" s="416"/>
      <c r="AF1364" s="417"/>
      <c r="AG1364" s="415"/>
      <c r="AH1364" s="416"/>
      <c r="AI1364" s="416"/>
      <c r="AJ1364" s="416"/>
      <c r="AK1364" s="417"/>
      <c r="AL1364" s="415"/>
      <c r="AM1364" s="416"/>
      <c r="AN1364" s="416"/>
      <c r="AO1364" s="416"/>
      <c r="AP1364" s="417"/>
      <c r="AQ1364" s="415"/>
      <c r="AR1364" s="416"/>
      <c r="AS1364" s="416"/>
      <c r="AT1364" s="416"/>
      <c r="AU1364" s="417"/>
      <c r="AV1364" s="418">
        <f t="shared" si="112"/>
        <v>0</v>
      </c>
      <c r="AW1364" s="419"/>
      <c r="AX1364" s="419"/>
      <c r="AY1364" s="419"/>
      <c r="AZ1364" s="420"/>
      <c r="DC1364" s="222"/>
      <c r="DD1364" s="491">
        <f>ROUND(Setup!$AP$6*AB1364,0)</f>
        <v>0</v>
      </c>
      <c r="DE1364" s="492"/>
      <c r="DF1364" s="492"/>
      <c r="DG1364" s="492"/>
      <c r="DH1364" s="493"/>
      <c r="DI1364" s="491">
        <f>ROUND(Setup!$AP$6*AG1364,0)</f>
        <v>0</v>
      </c>
      <c r="DJ1364" s="492"/>
      <c r="DK1364" s="492"/>
      <c r="DL1364" s="492"/>
      <c r="DM1364" s="493"/>
      <c r="DN1364" s="491">
        <f>ROUND(Setup!$AP$6*AL1364,0)</f>
        <v>0</v>
      </c>
      <c r="DO1364" s="492"/>
      <c r="DP1364" s="492"/>
      <c r="DQ1364" s="492"/>
      <c r="DR1364" s="493"/>
      <c r="DS1364" s="491">
        <f>ROUND(Setup!$AP$6*AQ1364,0)</f>
        <v>0</v>
      </c>
      <c r="DT1364" s="492"/>
      <c r="DU1364" s="492"/>
      <c r="DV1364" s="492"/>
      <c r="DW1364" s="493"/>
      <c r="DX1364" s="495">
        <f t="shared" si="113"/>
        <v>0</v>
      </c>
      <c r="DY1364" s="496"/>
      <c r="DZ1364" s="496"/>
      <c r="EA1364" s="496"/>
      <c r="EB1364" s="497"/>
      <c r="EC1364" s="222"/>
    </row>
    <row r="1365" spans="2:133" ht="15" hidden="1" customHeight="1" outlineLevel="1" x14ac:dyDescent="0.2">
      <c r="B1365" s="86" t="str">
        <f t="shared" si="111"/>
        <v/>
      </c>
      <c r="C1365" s="255"/>
      <c r="D1365" s="439"/>
      <c r="E1365" s="440"/>
      <c r="F1365" s="440"/>
      <c r="G1365" s="440"/>
      <c r="H1365" s="440"/>
      <c r="I1365" s="440"/>
      <c r="J1365" s="440"/>
      <c r="K1365" s="440"/>
      <c r="L1365" s="440"/>
      <c r="M1365" s="440"/>
      <c r="N1365" s="440"/>
      <c r="O1365" s="440"/>
      <c r="P1365" s="440"/>
      <c r="Q1365" s="441"/>
      <c r="R1365" s="442"/>
      <c r="S1365" s="443"/>
      <c r="T1365" s="443"/>
      <c r="U1365" s="443"/>
      <c r="V1365" s="443"/>
      <c r="W1365" s="443"/>
      <c r="X1365" s="443"/>
      <c r="Y1365" s="443"/>
      <c r="Z1365" s="443"/>
      <c r="AA1365" s="443"/>
      <c r="AB1365" s="415"/>
      <c r="AC1365" s="416"/>
      <c r="AD1365" s="416"/>
      <c r="AE1365" s="416"/>
      <c r="AF1365" s="417"/>
      <c r="AG1365" s="415"/>
      <c r="AH1365" s="416"/>
      <c r="AI1365" s="416"/>
      <c r="AJ1365" s="416"/>
      <c r="AK1365" s="417"/>
      <c r="AL1365" s="415"/>
      <c r="AM1365" s="416"/>
      <c r="AN1365" s="416"/>
      <c r="AO1365" s="416"/>
      <c r="AP1365" s="417"/>
      <c r="AQ1365" s="415"/>
      <c r="AR1365" s="416"/>
      <c r="AS1365" s="416"/>
      <c r="AT1365" s="416"/>
      <c r="AU1365" s="417"/>
      <c r="AV1365" s="418">
        <f t="shared" si="112"/>
        <v>0</v>
      </c>
      <c r="AW1365" s="419"/>
      <c r="AX1365" s="419"/>
      <c r="AY1365" s="419"/>
      <c r="AZ1365" s="420"/>
      <c r="DC1365" s="222"/>
      <c r="DD1365" s="491">
        <f>ROUND(Setup!$AP$6*AB1365,0)</f>
        <v>0</v>
      </c>
      <c r="DE1365" s="492"/>
      <c r="DF1365" s="492"/>
      <c r="DG1365" s="492"/>
      <c r="DH1365" s="493"/>
      <c r="DI1365" s="491">
        <f>ROUND(Setup!$AP$6*AG1365,0)</f>
        <v>0</v>
      </c>
      <c r="DJ1365" s="492"/>
      <c r="DK1365" s="492"/>
      <c r="DL1365" s="492"/>
      <c r="DM1365" s="493"/>
      <c r="DN1365" s="491">
        <f>ROUND(Setup!$AP$6*AL1365,0)</f>
        <v>0</v>
      </c>
      <c r="DO1365" s="492"/>
      <c r="DP1365" s="492"/>
      <c r="DQ1365" s="492"/>
      <c r="DR1365" s="493"/>
      <c r="DS1365" s="491">
        <f>ROUND(Setup!$AP$6*AQ1365,0)</f>
        <v>0</v>
      </c>
      <c r="DT1365" s="492"/>
      <c r="DU1365" s="492"/>
      <c r="DV1365" s="492"/>
      <c r="DW1365" s="493"/>
      <c r="DX1365" s="495">
        <f t="shared" si="113"/>
        <v>0</v>
      </c>
      <c r="DY1365" s="496"/>
      <c r="DZ1365" s="496"/>
      <c r="EA1365" s="496"/>
      <c r="EB1365" s="497"/>
      <c r="EC1365" s="222"/>
    </row>
    <row r="1366" spans="2:133" ht="15" hidden="1" customHeight="1" outlineLevel="1" x14ac:dyDescent="0.2">
      <c r="B1366" s="86" t="str">
        <f t="shared" si="111"/>
        <v/>
      </c>
      <c r="C1366" s="255"/>
      <c r="D1366" s="439"/>
      <c r="E1366" s="440"/>
      <c r="F1366" s="440"/>
      <c r="G1366" s="440"/>
      <c r="H1366" s="440"/>
      <c r="I1366" s="440"/>
      <c r="J1366" s="440"/>
      <c r="K1366" s="440"/>
      <c r="L1366" s="440"/>
      <c r="M1366" s="440"/>
      <c r="N1366" s="440"/>
      <c r="O1366" s="440"/>
      <c r="P1366" s="440"/>
      <c r="Q1366" s="441"/>
      <c r="R1366" s="442"/>
      <c r="S1366" s="443"/>
      <c r="T1366" s="443"/>
      <c r="U1366" s="443"/>
      <c r="V1366" s="443"/>
      <c r="W1366" s="443"/>
      <c r="X1366" s="443"/>
      <c r="Y1366" s="443"/>
      <c r="Z1366" s="443"/>
      <c r="AA1366" s="443"/>
      <c r="AB1366" s="415"/>
      <c r="AC1366" s="416"/>
      <c r="AD1366" s="416"/>
      <c r="AE1366" s="416"/>
      <c r="AF1366" s="417"/>
      <c r="AG1366" s="415"/>
      <c r="AH1366" s="416"/>
      <c r="AI1366" s="416"/>
      <c r="AJ1366" s="416"/>
      <c r="AK1366" s="417"/>
      <c r="AL1366" s="415"/>
      <c r="AM1366" s="416"/>
      <c r="AN1366" s="416"/>
      <c r="AO1366" s="416"/>
      <c r="AP1366" s="417"/>
      <c r="AQ1366" s="415"/>
      <c r="AR1366" s="416"/>
      <c r="AS1366" s="416"/>
      <c r="AT1366" s="416"/>
      <c r="AU1366" s="417"/>
      <c r="AV1366" s="418">
        <f t="shared" si="112"/>
        <v>0</v>
      </c>
      <c r="AW1366" s="419"/>
      <c r="AX1366" s="419"/>
      <c r="AY1366" s="419"/>
      <c r="AZ1366" s="420"/>
      <c r="DC1366" s="222"/>
      <c r="DD1366" s="491">
        <f>ROUND(Setup!$AP$6*AB1366,0)</f>
        <v>0</v>
      </c>
      <c r="DE1366" s="492"/>
      <c r="DF1366" s="492"/>
      <c r="DG1366" s="492"/>
      <c r="DH1366" s="493"/>
      <c r="DI1366" s="491">
        <f>ROUND(Setup!$AP$6*AG1366,0)</f>
        <v>0</v>
      </c>
      <c r="DJ1366" s="492"/>
      <c r="DK1366" s="492"/>
      <c r="DL1366" s="492"/>
      <c r="DM1366" s="493"/>
      <c r="DN1366" s="491">
        <f>ROUND(Setup!$AP$6*AL1366,0)</f>
        <v>0</v>
      </c>
      <c r="DO1366" s="492"/>
      <c r="DP1366" s="492"/>
      <c r="DQ1366" s="492"/>
      <c r="DR1366" s="493"/>
      <c r="DS1366" s="491">
        <f>ROUND(Setup!$AP$6*AQ1366,0)</f>
        <v>0</v>
      </c>
      <c r="DT1366" s="492"/>
      <c r="DU1366" s="492"/>
      <c r="DV1366" s="492"/>
      <c r="DW1366" s="493"/>
      <c r="DX1366" s="495">
        <f t="shared" si="113"/>
        <v>0</v>
      </c>
      <c r="DY1366" s="496"/>
      <c r="DZ1366" s="496"/>
      <c r="EA1366" s="496"/>
      <c r="EB1366" s="497"/>
      <c r="EC1366" s="222"/>
    </row>
    <row r="1367" spans="2:133" ht="15" hidden="1" customHeight="1" outlineLevel="1" x14ac:dyDescent="0.2">
      <c r="B1367" s="86" t="str">
        <f t="shared" si="111"/>
        <v/>
      </c>
      <c r="C1367" s="255"/>
      <c r="D1367" s="439"/>
      <c r="E1367" s="440"/>
      <c r="F1367" s="440"/>
      <c r="G1367" s="440"/>
      <c r="H1367" s="440"/>
      <c r="I1367" s="440"/>
      <c r="J1367" s="440"/>
      <c r="K1367" s="440"/>
      <c r="L1367" s="440"/>
      <c r="M1367" s="440"/>
      <c r="N1367" s="440"/>
      <c r="O1367" s="440"/>
      <c r="P1367" s="440"/>
      <c r="Q1367" s="441"/>
      <c r="R1367" s="442"/>
      <c r="S1367" s="443"/>
      <c r="T1367" s="443"/>
      <c r="U1367" s="443"/>
      <c r="V1367" s="443"/>
      <c r="W1367" s="443"/>
      <c r="X1367" s="443"/>
      <c r="Y1367" s="443"/>
      <c r="Z1367" s="443"/>
      <c r="AA1367" s="443"/>
      <c r="AB1367" s="415"/>
      <c r="AC1367" s="416"/>
      <c r="AD1367" s="416"/>
      <c r="AE1367" s="416"/>
      <c r="AF1367" s="417"/>
      <c r="AG1367" s="415"/>
      <c r="AH1367" s="416"/>
      <c r="AI1367" s="416"/>
      <c r="AJ1367" s="416"/>
      <c r="AK1367" s="417"/>
      <c r="AL1367" s="415"/>
      <c r="AM1367" s="416"/>
      <c r="AN1367" s="416"/>
      <c r="AO1367" s="416"/>
      <c r="AP1367" s="417"/>
      <c r="AQ1367" s="415"/>
      <c r="AR1367" s="416"/>
      <c r="AS1367" s="416"/>
      <c r="AT1367" s="416"/>
      <c r="AU1367" s="417"/>
      <c r="AV1367" s="418">
        <f t="shared" si="112"/>
        <v>0</v>
      </c>
      <c r="AW1367" s="419"/>
      <c r="AX1367" s="419"/>
      <c r="AY1367" s="419"/>
      <c r="AZ1367" s="420"/>
      <c r="DC1367" s="222"/>
      <c r="DD1367" s="491">
        <f>ROUND(Setup!$AP$6*AB1367,0)</f>
        <v>0</v>
      </c>
      <c r="DE1367" s="492"/>
      <c r="DF1367" s="492"/>
      <c r="DG1367" s="492"/>
      <c r="DH1367" s="493"/>
      <c r="DI1367" s="491">
        <f>ROUND(Setup!$AP$6*AG1367,0)</f>
        <v>0</v>
      </c>
      <c r="DJ1367" s="492"/>
      <c r="DK1367" s="492"/>
      <c r="DL1367" s="492"/>
      <c r="DM1367" s="493"/>
      <c r="DN1367" s="491">
        <f>ROUND(Setup!$AP$6*AL1367,0)</f>
        <v>0</v>
      </c>
      <c r="DO1367" s="492"/>
      <c r="DP1367" s="492"/>
      <c r="DQ1367" s="492"/>
      <c r="DR1367" s="493"/>
      <c r="DS1367" s="491">
        <f>ROUND(Setup!$AP$6*AQ1367,0)</f>
        <v>0</v>
      </c>
      <c r="DT1367" s="492"/>
      <c r="DU1367" s="492"/>
      <c r="DV1367" s="492"/>
      <c r="DW1367" s="493"/>
      <c r="DX1367" s="495">
        <f t="shared" si="113"/>
        <v>0</v>
      </c>
      <c r="DY1367" s="496"/>
      <c r="DZ1367" s="496"/>
      <c r="EA1367" s="496"/>
      <c r="EB1367" s="497"/>
      <c r="EC1367" s="222"/>
    </row>
    <row r="1368" spans="2:133" ht="15" hidden="1" customHeight="1" outlineLevel="1" x14ac:dyDescent="0.2">
      <c r="B1368" s="86" t="str">
        <f t="shared" si="111"/>
        <v/>
      </c>
      <c r="C1368" s="255"/>
      <c r="D1368" s="439"/>
      <c r="E1368" s="440"/>
      <c r="F1368" s="440"/>
      <c r="G1368" s="440"/>
      <c r="H1368" s="440"/>
      <c r="I1368" s="440"/>
      <c r="J1368" s="440"/>
      <c r="K1368" s="440"/>
      <c r="L1368" s="440"/>
      <c r="M1368" s="440"/>
      <c r="N1368" s="440"/>
      <c r="O1368" s="440"/>
      <c r="P1368" s="440"/>
      <c r="Q1368" s="441"/>
      <c r="R1368" s="442"/>
      <c r="S1368" s="443"/>
      <c r="T1368" s="443"/>
      <c r="U1368" s="443"/>
      <c r="V1368" s="443"/>
      <c r="W1368" s="443"/>
      <c r="X1368" s="443"/>
      <c r="Y1368" s="443"/>
      <c r="Z1368" s="443"/>
      <c r="AA1368" s="443"/>
      <c r="AB1368" s="415"/>
      <c r="AC1368" s="416"/>
      <c r="AD1368" s="416"/>
      <c r="AE1368" s="416"/>
      <c r="AF1368" s="417"/>
      <c r="AG1368" s="415"/>
      <c r="AH1368" s="416"/>
      <c r="AI1368" s="416"/>
      <c r="AJ1368" s="416"/>
      <c r="AK1368" s="417"/>
      <c r="AL1368" s="415"/>
      <c r="AM1368" s="416"/>
      <c r="AN1368" s="416"/>
      <c r="AO1368" s="416"/>
      <c r="AP1368" s="417"/>
      <c r="AQ1368" s="415"/>
      <c r="AR1368" s="416"/>
      <c r="AS1368" s="416"/>
      <c r="AT1368" s="416"/>
      <c r="AU1368" s="417"/>
      <c r="AV1368" s="418">
        <f t="shared" si="112"/>
        <v>0</v>
      </c>
      <c r="AW1368" s="419"/>
      <c r="AX1368" s="419"/>
      <c r="AY1368" s="419"/>
      <c r="AZ1368" s="420"/>
      <c r="DC1368" s="222"/>
      <c r="DD1368" s="491">
        <f>ROUND(Setup!$AP$6*AB1368,0)</f>
        <v>0</v>
      </c>
      <c r="DE1368" s="492"/>
      <c r="DF1368" s="492"/>
      <c r="DG1368" s="492"/>
      <c r="DH1368" s="493"/>
      <c r="DI1368" s="491">
        <f>ROUND(Setup!$AP$6*AG1368,0)</f>
        <v>0</v>
      </c>
      <c r="DJ1368" s="492"/>
      <c r="DK1368" s="492"/>
      <c r="DL1368" s="492"/>
      <c r="DM1368" s="493"/>
      <c r="DN1368" s="491">
        <f>ROUND(Setup!$AP$6*AL1368,0)</f>
        <v>0</v>
      </c>
      <c r="DO1368" s="492"/>
      <c r="DP1368" s="492"/>
      <c r="DQ1368" s="492"/>
      <c r="DR1368" s="493"/>
      <c r="DS1368" s="491">
        <f>ROUND(Setup!$AP$6*AQ1368,0)</f>
        <v>0</v>
      </c>
      <c r="DT1368" s="492"/>
      <c r="DU1368" s="492"/>
      <c r="DV1368" s="492"/>
      <c r="DW1368" s="493"/>
      <c r="DX1368" s="495">
        <f t="shared" si="113"/>
        <v>0</v>
      </c>
      <c r="DY1368" s="496"/>
      <c r="DZ1368" s="496"/>
      <c r="EA1368" s="496"/>
      <c r="EB1368" s="497"/>
      <c r="EC1368" s="222"/>
    </row>
    <row r="1369" spans="2:133" ht="15" hidden="1" customHeight="1" outlineLevel="1" x14ac:dyDescent="0.2">
      <c r="B1369" s="86" t="str">
        <f t="shared" si="111"/>
        <v/>
      </c>
      <c r="C1369" s="255"/>
      <c r="D1369" s="439"/>
      <c r="E1369" s="440"/>
      <c r="F1369" s="440"/>
      <c r="G1369" s="440"/>
      <c r="H1369" s="440"/>
      <c r="I1369" s="440"/>
      <c r="J1369" s="440"/>
      <c r="K1369" s="440"/>
      <c r="L1369" s="440"/>
      <c r="M1369" s="440"/>
      <c r="N1369" s="440"/>
      <c r="O1369" s="440"/>
      <c r="P1369" s="440"/>
      <c r="Q1369" s="441"/>
      <c r="R1369" s="442"/>
      <c r="S1369" s="443"/>
      <c r="T1369" s="443"/>
      <c r="U1369" s="443"/>
      <c r="V1369" s="443"/>
      <c r="W1369" s="443"/>
      <c r="X1369" s="443"/>
      <c r="Y1369" s="443"/>
      <c r="Z1369" s="443"/>
      <c r="AA1369" s="443"/>
      <c r="AB1369" s="415"/>
      <c r="AC1369" s="416"/>
      <c r="AD1369" s="416"/>
      <c r="AE1369" s="416"/>
      <c r="AF1369" s="417"/>
      <c r="AG1369" s="415"/>
      <c r="AH1369" s="416"/>
      <c r="AI1369" s="416"/>
      <c r="AJ1369" s="416"/>
      <c r="AK1369" s="417"/>
      <c r="AL1369" s="415"/>
      <c r="AM1369" s="416"/>
      <c r="AN1369" s="416"/>
      <c r="AO1369" s="416"/>
      <c r="AP1369" s="417"/>
      <c r="AQ1369" s="415"/>
      <c r="AR1369" s="416"/>
      <c r="AS1369" s="416"/>
      <c r="AT1369" s="416"/>
      <c r="AU1369" s="417"/>
      <c r="AV1369" s="418">
        <f t="shared" si="112"/>
        <v>0</v>
      </c>
      <c r="AW1369" s="419"/>
      <c r="AX1369" s="419"/>
      <c r="AY1369" s="419"/>
      <c r="AZ1369" s="420"/>
      <c r="DC1369" s="222"/>
      <c r="DD1369" s="491">
        <f>ROUND(Setup!$AP$6*AB1369,0)</f>
        <v>0</v>
      </c>
      <c r="DE1369" s="492"/>
      <c r="DF1369" s="492"/>
      <c r="DG1369" s="492"/>
      <c r="DH1369" s="493"/>
      <c r="DI1369" s="491">
        <f>ROUND(Setup!$AP$6*AG1369,0)</f>
        <v>0</v>
      </c>
      <c r="DJ1369" s="492"/>
      <c r="DK1369" s="492"/>
      <c r="DL1369" s="492"/>
      <c r="DM1369" s="493"/>
      <c r="DN1369" s="491">
        <f>ROUND(Setup!$AP$6*AL1369,0)</f>
        <v>0</v>
      </c>
      <c r="DO1369" s="492"/>
      <c r="DP1369" s="492"/>
      <c r="DQ1369" s="492"/>
      <c r="DR1369" s="493"/>
      <c r="DS1369" s="491">
        <f>ROUND(Setup!$AP$6*AQ1369,0)</f>
        <v>0</v>
      </c>
      <c r="DT1369" s="492"/>
      <c r="DU1369" s="492"/>
      <c r="DV1369" s="492"/>
      <c r="DW1369" s="493"/>
      <c r="DX1369" s="495">
        <f t="shared" si="113"/>
        <v>0</v>
      </c>
      <c r="DY1369" s="496"/>
      <c r="DZ1369" s="496"/>
      <c r="EA1369" s="496"/>
      <c r="EB1369" s="497"/>
      <c r="EC1369" s="222"/>
    </row>
    <row r="1370" spans="2:133" ht="15" hidden="1" customHeight="1" outlineLevel="1" x14ac:dyDescent="0.2">
      <c r="B1370" s="86" t="str">
        <f t="shared" si="111"/>
        <v/>
      </c>
      <c r="C1370" s="255"/>
      <c r="D1370" s="439"/>
      <c r="E1370" s="440"/>
      <c r="F1370" s="440"/>
      <c r="G1370" s="440"/>
      <c r="H1370" s="440"/>
      <c r="I1370" s="440"/>
      <c r="J1370" s="440"/>
      <c r="K1370" s="440"/>
      <c r="L1370" s="440"/>
      <c r="M1370" s="440"/>
      <c r="N1370" s="440"/>
      <c r="O1370" s="440"/>
      <c r="P1370" s="440"/>
      <c r="Q1370" s="441"/>
      <c r="R1370" s="442"/>
      <c r="S1370" s="443"/>
      <c r="T1370" s="443"/>
      <c r="U1370" s="443"/>
      <c r="V1370" s="443"/>
      <c r="W1370" s="443"/>
      <c r="X1370" s="443"/>
      <c r="Y1370" s="443"/>
      <c r="Z1370" s="443"/>
      <c r="AA1370" s="443"/>
      <c r="AB1370" s="415"/>
      <c r="AC1370" s="416"/>
      <c r="AD1370" s="416"/>
      <c r="AE1370" s="416"/>
      <c r="AF1370" s="417"/>
      <c r="AG1370" s="415"/>
      <c r="AH1370" s="416"/>
      <c r="AI1370" s="416"/>
      <c r="AJ1370" s="416"/>
      <c r="AK1370" s="417"/>
      <c r="AL1370" s="415"/>
      <c r="AM1370" s="416"/>
      <c r="AN1370" s="416"/>
      <c r="AO1370" s="416"/>
      <c r="AP1370" s="417"/>
      <c r="AQ1370" s="415"/>
      <c r="AR1370" s="416"/>
      <c r="AS1370" s="416"/>
      <c r="AT1370" s="416"/>
      <c r="AU1370" s="417"/>
      <c r="AV1370" s="418">
        <f t="shared" si="112"/>
        <v>0</v>
      </c>
      <c r="AW1370" s="419"/>
      <c r="AX1370" s="419"/>
      <c r="AY1370" s="419"/>
      <c r="AZ1370" s="420"/>
      <c r="DC1370" s="222"/>
      <c r="DD1370" s="491">
        <f>ROUND(Setup!$AP$6*AB1370,0)</f>
        <v>0</v>
      </c>
      <c r="DE1370" s="492"/>
      <c r="DF1370" s="492"/>
      <c r="DG1370" s="492"/>
      <c r="DH1370" s="493"/>
      <c r="DI1370" s="491">
        <f>ROUND(Setup!$AP$6*AG1370,0)</f>
        <v>0</v>
      </c>
      <c r="DJ1370" s="492"/>
      <c r="DK1370" s="492"/>
      <c r="DL1370" s="492"/>
      <c r="DM1370" s="493"/>
      <c r="DN1370" s="491">
        <f>ROUND(Setup!$AP$6*AL1370,0)</f>
        <v>0</v>
      </c>
      <c r="DO1370" s="492"/>
      <c r="DP1370" s="492"/>
      <c r="DQ1370" s="492"/>
      <c r="DR1370" s="493"/>
      <c r="DS1370" s="491">
        <f>ROUND(Setup!$AP$6*AQ1370,0)</f>
        <v>0</v>
      </c>
      <c r="DT1370" s="492"/>
      <c r="DU1370" s="492"/>
      <c r="DV1370" s="492"/>
      <c r="DW1370" s="493"/>
      <c r="DX1370" s="495">
        <f t="shared" si="113"/>
        <v>0</v>
      </c>
      <c r="DY1370" s="496"/>
      <c r="DZ1370" s="496"/>
      <c r="EA1370" s="496"/>
      <c r="EB1370" s="497"/>
      <c r="EC1370" s="222"/>
    </row>
    <row r="1371" spans="2:133" ht="15" hidden="1" customHeight="1" outlineLevel="1" x14ac:dyDescent="0.2">
      <c r="B1371" s="86" t="str">
        <f t="shared" si="111"/>
        <v/>
      </c>
      <c r="C1371" s="255"/>
      <c r="D1371" s="439"/>
      <c r="E1371" s="440"/>
      <c r="F1371" s="440"/>
      <c r="G1371" s="440"/>
      <c r="H1371" s="440"/>
      <c r="I1371" s="440"/>
      <c r="J1371" s="440"/>
      <c r="K1371" s="440"/>
      <c r="L1371" s="440"/>
      <c r="M1371" s="440"/>
      <c r="N1371" s="440"/>
      <c r="O1371" s="440"/>
      <c r="P1371" s="440"/>
      <c r="Q1371" s="441"/>
      <c r="R1371" s="442"/>
      <c r="S1371" s="443"/>
      <c r="T1371" s="443"/>
      <c r="U1371" s="443"/>
      <c r="V1371" s="443"/>
      <c r="W1371" s="443"/>
      <c r="X1371" s="443"/>
      <c r="Y1371" s="443"/>
      <c r="Z1371" s="443"/>
      <c r="AA1371" s="443"/>
      <c r="AB1371" s="415"/>
      <c r="AC1371" s="416"/>
      <c r="AD1371" s="416"/>
      <c r="AE1371" s="416"/>
      <c r="AF1371" s="417"/>
      <c r="AG1371" s="415"/>
      <c r="AH1371" s="416"/>
      <c r="AI1371" s="416"/>
      <c r="AJ1371" s="416"/>
      <c r="AK1371" s="417"/>
      <c r="AL1371" s="415"/>
      <c r="AM1371" s="416"/>
      <c r="AN1371" s="416"/>
      <c r="AO1371" s="416"/>
      <c r="AP1371" s="417"/>
      <c r="AQ1371" s="415"/>
      <c r="AR1371" s="416"/>
      <c r="AS1371" s="416"/>
      <c r="AT1371" s="416"/>
      <c r="AU1371" s="417"/>
      <c r="AV1371" s="418">
        <f t="shared" si="112"/>
        <v>0</v>
      </c>
      <c r="AW1371" s="419"/>
      <c r="AX1371" s="419"/>
      <c r="AY1371" s="419"/>
      <c r="AZ1371" s="420"/>
      <c r="DC1371" s="222"/>
      <c r="DD1371" s="491">
        <f>ROUND(Setup!$AP$6*AB1371,0)</f>
        <v>0</v>
      </c>
      <c r="DE1371" s="492"/>
      <c r="DF1371" s="492"/>
      <c r="DG1371" s="492"/>
      <c r="DH1371" s="493"/>
      <c r="DI1371" s="491">
        <f>ROUND(Setup!$AP$6*AG1371,0)</f>
        <v>0</v>
      </c>
      <c r="DJ1371" s="492"/>
      <c r="DK1371" s="492"/>
      <c r="DL1371" s="492"/>
      <c r="DM1371" s="493"/>
      <c r="DN1371" s="491">
        <f>ROUND(Setup!$AP$6*AL1371,0)</f>
        <v>0</v>
      </c>
      <c r="DO1371" s="492"/>
      <c r="DP1371" s="492"/>
      <c r="DQ1371" s="492"/>
      <c r="DR1371" s="493"/>
      <c r="DS1371" s="491">
        <f>ROUND(Setup!$AP$6*AQ1371,0)</f>
        <v>0</v>
      </c>
      <c r="DT1371" s="492"/>
      <c r="DU1371" s="492"/>
      <c r="DV1371" s="492"/>
      <c r="DW1371" s="493"/>
      <c r="DX1371" s="495">
        <f t="shared" si="113"/>
        <v>0</v>
      </c>
      <c r="DY1371" s="496"/>
      <c r="DZ1371" s="496"/>
      <c r="EA1371" s="496"/>
      <c r="EB1371" s="497"/>
      <c r="EC1371" s="222"/>
    </row>
    <row r="1372" spans="2:133" ht="15" hidden="1" customHeight="1" outlineLevel="1" x14ac:dyDescent="0.2">
      <c r="B1372" s="86" t="str">
        <f t="shared" si="111"/>
        <v/>
      </c>
      <c r="C1372" s="255"/>
      <c r="D1372" s="439"/>
      <c r="E1372" s="440"/>
      <c r="F1372" s="440"/>
      <c r="G1372" s="440"/>
      <c r="H1372" s="440"/>
      <c r="I1372" s="440"/>
      <c r="J1372" s="440"/>
      <c r="K1372" s="440"/>
      <c r="L1372" s="440"/>
      <c r="M1372" s="440"/>
      <c r="N1372" s="440"/>
      <c r="O1372" s="440"/>
      <c r="P1372" s="440"/>
      <c r="Q1372" s="441"/>
      <c r="R1372" s="442"/>
      <c r="S1372" s="443"/>
      <c r="T1372" s="443"/>
      <c r="U1372" s="443"/>
      <c r="V1372" s="443"/>
      <c r="W1372" s="443"/>
      <c r="X1372" s="443"/>
      <c r="Y1372" s="443"/>
      <c r="Z1372" s="443"/>
      <c r="AA1372" s="443"/>
      <c r="AB1372" s="415"/>
      <c r="AC1372" s="416"/>
      <c r="AD1372" s="416"/>
      <c r="AE1372" s="416"/>
      <c r="AF1372" s="417"/>
      <c r="AG1372" s="415"/>
      <c r="AH1372" s="416"/>
      <c r="AI1372" s="416"/>
      <c r="AJ1372" s="416"/>
      <c r="AK1372" s="417"/>
      <c r="AL1372" s="415"/>
      <c r="AM1372" s="416"/>
      <c r="AN1372" s="416"/>
      <c r="AO1372" s="416"/>
      <c r="AP1372" s="417"/>
      <c r="AQ1372" s="415"/>
      <c r="AR1372" s="416"/>
      <c r="AS1372" s="416"/>
      <c r="AT1372" s="416"/>
      <c r="AU1372" s="417"/>
      <c r="AV1372" s="418">
        <f t="shared" si="112"/>
        <v>0</v>
      </c>
      <c r="AW1372" s="419"/>
      <c r="AX1372" s="419"/>
      <c r="AY1372" s="419"/>
      <c r="AZ1372" s="420"/>
      <c r="DC1372" s="222"/>
      <c r="DD1372" s="491">
        <f>ROUND(Setup!$AP$6*AB1372,0)</f>
        <v>0</v>
      </c>
      <c r="DE1372" s="492"/>
      <c r="DF1372" s="492"/>
      <c r="DG1372" s="492"/>
      <c r="DH1372" s="493"/>
      <c r="DI1372" s="491">
        <f>ROUND(Setup!$AP$6*AG1372,0)</f>
        <v>0</v>
      </c>
      <c r="DJ1372" s="492"/>
      <c r="DK1372" s="492"/>
      <c r="DL1372" s="492"/>
      <c r="DM1372" s="493"/>
      <c r="DN1372" s="491">
        <f>ROUND(Setup!$AP$6*AL1372,0)</f>
        <v>0</v>
      </c>
      <c r="DO1372" s="492"/>
      <c r="DP1372" s="492"/>
      <c r="DQ1372" s="492"/>
      <c r="DR1372" s="493"/>
      <c r="DS1372" s="491">
        <f>ROUND(Setup!$AP$6*AQ1372,0)</f>
        <v>0</v>
      </c>
      <c r="DT1372" s="492"/>
      <c r="DU1372" s="492"/>
      <c r="DV1372" s="492"/>
      <c r="DW1372" s="493"/>
      <c r="DX1372" s="495">
        <f t="shared" si="113"/>
        <v>0</v>
      </c>
      <c r="DY1372" s="496"/>
      <c r="DZ1372" s="496"/>
      <c r="EA1372" s="496"/>
      <c r="EB1372" s="497"/>
      <c r="EC1372" s="222"/>
    </row>
    <row r="1373" spans="2:133" ht="15" hidden="1" customHeight="1" outlineLevel="1" x14ac:dyDescent="0.2">
      <c r="B1373" s="86" t="str">
        <f t="shared" si="111"/>
        <v/>
      </c>
      <c r="C1373" s="255"/>
      <c r="D1373" s="439"/>
      <c r="E1373" s="440"/>
      <c r="F1373" s="440"/>
      <c r="G1373" s="440"/>
      <c r="H1373" s="440"/>
      <c r="I1373" s="440"/>
      <c r="J1373" s="440"/>
      <c r="K1373" s="440"/>
      <c r="L1373" s="440"/>
      <c r="M1373" s="440"/>
      <c r="N1373" s="440"/>
      <c r="O1373" s="440"/>
      <c r="P1373" s="440"/>
      <c r="Q1373" s="441"/>
      <c r="R1373" s="442"/>
      <c r="S1373" s="443"/>
      <c r="T1373" s="443"/>
      <c r="U1373" s="443"/>
      <c r="V1373" s="443"/>
      <c r="W1373" s="443"/>
      <c r="X1373" s="443"/>
      <c r="Y1373" s="443"/>
      <c r="Z1373" s="443"/>
      <c r="AA1373" s="443"/>
      <c r="AB1373" s="415"/>
      <c r="AC1373" s="416"/>
      <c r="AD1373" s="416"/>
      <c r="AE1373" s="416"/>
      <c r="AF1373" s="417"/>
      <c r="AG1373" s="415"/>
      <c r="AH1373" s="416"/>
      <c r="AI1373" s="416"/>
      <c r="AJ1373" s="416"/>
      <c r="AK1373" s="417"/>
      <c r="AL1373" s="415"/>
      <c r="AM1373" s="416"/>
      <c r="AN1373" s="416"/>
      <c r="AO1373" s="416"/>
      <c r="AP1373" s="417"/>
      <c r="AQ1373" s="415"/>
      <c r="AR1373" s="416"/>
      <c r="AS1373" s="416"/>
      <c r="AT1373" s="416"/>
      <c r="AU1373" s="417"/>
      <c r="AV1373" s="418">
        <f t="shared" si="112"/>
        <v>0</v>
      </c>
      <c r="AW1373" s="419"/>
      <c r="AX1373" s="419"/>
      <c r="AY1373" s="419"/>
      <c r="AZ1373" s="420"/>
      <c r="DC1373" s="222"/>
      <c r="DD1373" s="491">
        <f>ROUND(Setup!$AP$6*AB1373,0)</f>
        <v>0</v>
      </c>
      <c r="DE1373" s="492"/>
      <c r="DF1373" s="492"/>
      <c r="DG1373" s="492"/>
      <c r="DH1373" s="493"/>
      <c r="DI1373" s="491">
        <f>ROUND(Setup!$AP$6*AG1373,0)</f>
        <v>0</v>
      </c>
      <c r="DJ1373" s="492"/>
      <c r="DK1373" s="492"/>
      <c r="DL1373" s="492"/>
      <c r="DM1373" s="493"/>
      <c r="DN1373" s="491">
        <f>ROUND(Setup!$AP$6*AL1373,0)</f>
        <v>0</v>
      </c>
      <c r="DO1373" s="492"/>
      <c r="DP1373" s="492"/>
      <c r="DQ1373" s="492"/>
      <c r="DR1373" s="493"/>
      <c r="DS1373" s="491">
        <f>ROUND(Setup!$AP$6*AQ1373,0)</f>
        <v>0</v>
      </c>
      <c r="DT1373" s="492"/>
      <c r="DU1373" s="492"/>
      <c r="DV1373" s="492"/>
      <c r="DW1373" s="493"/>
      <c r="DX1373" s="495">
        <f t="shared" si="113"/>
        <v>0</v>
      </c>
      <c r="DY1373" s="496"/>
      <c r="DZ1373" s="496"/>
      <c r="EA1373" s="496"/>
      <c r="EB1373" s="497"/>
      <c r="EC1373" s="222"/>
    </row>
    <row r="1374" spans="2:133" ht="15" hidden="1" customHeight="1" outlineLevel="1" x14ac:dyDescent="0.2">
      <c r="B1374" s="86" t="str">
        <f t="shared" si="111"/>
        <v/>
      </c>
      <c r="C1374" s="255"/>
      <c r="D1374" s="439"/>
      <c r="E1374" s="440"/>
      <c r="F1374" s="440"/>
      <c r="G1374" s="440"/>
      <c r="H1374" s="440"/>
      <c r="I1374" s="440"/>
      <c r="J1374" s="440"/>
      <c r="K1374" s="440"/>
      <c r="L1374" s="440"/>
      <c r="M1374" s="440"/>
      <c r="N1374" s="440"/>
      <c r="O1374" s="440"/>
      <c r="P1374" s="440"/>
      <c r="Q1374" s="441"/>
      <c r="R1374" s="442"/>
      <c r="S1374" s="443"/>
      <c r="T1374" s="443"/>
      <c r="U1374" s="443"/>
      <c r="V1374" s="443"/>
      <c r="W1374" s="443"/>
      <c r="X1374" s="443"/>
      <c r="Y1374" s="443"/>
      <c r="Z1374" s="443"/>
      <c r="AA1374" s="443"/>
      <c r="AB1374" s="415"/>
      <c r="AC1374" s="416"/>
      <c r="AD1374" s="416"/>
      <c r="AE1374" s="416"/>
      <c r="AF1374" s="417"/>
      <c r="AG1374" s="415"/>
      <c r="AH1374" s="416"/>
      <c r="AI1374" s="416"/>
      <c r="AJ1374" s="416"/>
      <c r="AK1374" s="417"/>
      <c r="AL1374" s="415"/>
      <c r="AM1374" s="416"/>
      <c r="AN1374" s="416"/>
      <c r="AO1374" s="416"/>
      <c r="AP1374" s="417"/>
      <c r="AQ1374" s="415"/>
      <c r="AR1374" s="416"/>
      <c r="AS1374" s="416"/>
      <c r="AT1374" s="416"/>
      <c r="AU1374" s="417"/>
      <c r="AV1374" s="418">
        <f t="shared" si="112"/>
        <v>0</v>
      </c>
      <c r="AW1374" s="419"/>
      <c r="AX1374" s="419"/>
      <c r="AY1374" s="419"/>
      <c r="AZ1374" s="420"/>
      <c r="DC1374" s="222"/>
      <c r="DD1374" s="491">
        <f>ROUND(Setup!$AP$6*AB1374,0)</f>
        <v>0</v>
      </c>
      <c r="DE1374" s="492"/>
      <c r="DF1374" s="492"/>
      <c r="DG1374" s="492"/>
      <c r="DH1374" s="493"/>
      <c r="DI1374" s="491">
        <f>ROUND(Setup!$AP$6*AG1374,0)</f>
        <v>0</v>
      </c>
      <c r="DJ1374" s="492"/>
      <c r="DK1374" s="492"/>
      <c r="DL1374" s="492"/>
      <c r="DM1374" s="493"/>
      <c r="DN1374" s="491">
        <f>ROUND(Setup!$AP$6*AL1374,0)</f>
        <v>0</v>
      </c>
      <c r="DO1374" s="492"/>
      <c r="DP1374" s="492"/>
      <c r="DQ1374" s="492"/>
      <c r="DR1374" s="493"/>
      <c r="DS1374" s="491">
        <f>ROUND(Setup!$AP$6*AQ1374,0)</f>
        <v>0</v>
      </c>
      <c r="DT1374" s="492"/>
      <c r="DU1374" s="492"/>
      <c r="DV1374" s="492"/>
      <c r="DW1374" s="493"/>
      <c r="DX1374" s="495">
        <f t="shared" si="113"/>
        <v>0</v>
      </c>
      <c r="DY1374" s="496"/>
      <c r="DZ1374" s="496"/>
      <c r="EA1374" s="496"/>
      <c r="EB1374" s="497"/>
      <c r="EC1374" s="222"/>
    </row>
    <row r="1375" spans="2:133" ht="15" hidden="1" customHeight="1" outlineLevel="1" x14ac:dyDescent="0.2">
      <c r="B1375" s="86" t="str">
        <f t="shared" si="111"/>
        <v/>
      </c>
      <c r="C1375" s="255"/>
      <c r="D1375" s="439"/>
      <c r="E1375" s="440"/>
      <c r="F1375" s="440"/>
      <c r="G1375" s="440"/>
      <c r="H1375" s="440"/>
      <c r="I1375" s="440"/>
      <c r="J1375" s="440"/>
      <c r="K1375" s="440"/>
      <c r="L1375" s="440"/>
      <c r="M1375" s="440"/>
      <c r="N1375" s="440"/>
      <c r="O1375" s="440"/>
      <c r="P1375" s="440"/>
      <c r="Q1375" s="441"/>
      <c r="R1375" s="442"/>
      <c r="S1375" s="443"/>
      <c r="T1375" s="443"/>
      <c r="U1375" s="443"/>
      <c r="V1375" s="443"/>
      <c r="W1375" s="443"/>
      <c r="X1375" s="443"/>
      <c r="Y1375" s="443"/>
      <c r="Z1375" s="443"/>
      <c r="AA1375" s="443"/>
      <c r="AB1375" s="415"/>
      <c r="AC1375" s="416"/>
      <c r="AD1375" s="416"/>
      <c r="AE1375" s="416"/>
      <c r="AF1375" s="417"/>
      <c r="AG1375" s="415"/>
      <c r="AH1375" s="416"/>
      <c r="AI1375" s="416"/>
      <c r="AJ1375" s="416"/>
      <c r="AK1375" s="417"/>
      <c r="AL1375" s="415"/>
      <c r="AM1375" s="416"/>
      <c r="AN1375" s="416"/>
      <c r="AO1375" s="416"/>
      <c r="AP1375" s="417"/>
      <c r="AQ1375" s="415"/>
      <c r="AR1375" s="416"/>
      <c r="AS1375" s="416"/>
      <c r="AT1375" s="416"/>
      <c r="AU1375" s="417"/>
      <c r="AV1375" s="418">
        <f t="shared" si="112"/>
        <v>0</v>
      </c>
      <c r="AW1375" s="419"/>
      <c r="AX1375" s="419"/>
      <c r="AY1375" s="419"/>
      <c r="AZ1375" s="420"/>
      <c r="DC1375" s="222"/>
      <c r="DD1375" s="491">
        <f>ROUND(Setup!$AP$6*AB1375,0)</f>
        <v>0</v>
      </c>
      <c r="DE1375" s="492"/>
      <c r="DF1375" s="492"/>
      <c r="DG1375" s="492"/>
      <c r="DH1375" s="493"/>
      <c r="DI1375" s="491">
        <f>ROUND(Setup!$AP$6*AG1375,0)</f>
        <v>0</v>
      </c>
      <c r="DJ1375" s="492"/>
      <c r="DK1375" s="492"/>
      <c r="DL1375" s="492"/>
      <c r="DM1375" s="493"/>
      <c r="DN1375" s="491">
        <f>ROUND(Setup!$AP$6*AL1375,0)</f>
        <v>0</v>
      </c>
      <c r="DO1375" s="492"/>
      <c r="DP1375" s="492"/>
      <c r="DQ1375" s="492"/>
      <c r="DR1375" s="493"/>
      <c r="DS1375" s="491">
        <f>ROUND(Setup!$AP$6*AQ1375,0)</f>
        <v>0</v>
      </c>
      <c r="DT1375" s="492"/>
      <c r="DU1375" s="492"/>
      <c r="DV1375" s="492"/>
      <c r="DW1375" s="493"/>
      <c r="DX1375" s="495">
        <f t="shared" si="113"/>
        <v>0</v>
      </c>
      <c r="DY1375" s="496"/>
      <c r="DZ1375" s="496"/>
      <c r="EA1375" s="496"/>
      <c r="EB1375" s="497"/>
      <c r="EC1375" s="222"/>
    </row>
    <row r="1376" spans="2:133" ht="15" hidden="1" customHeight="1" outlineLevel="1" x14ac:dyDescent="0.2">
      <c r="B1376" s="86" t="str">
        <f t="shared" si="111"/>
        <v/>
      </c>
      <c r="C1376" s="255"/>
      <c r="D1376" s="439"/>
      <c r="E1376" s="440"/>
      <c r="F1376" s="440"/>
      <c r="G1376" s="440"/>
      <c r="H1376" s="440"/>
      <c r="I1376" s="440"/>
      <c r="J1376" s="440"/>
      <c r="K1376" s="440"/>
      <c r="L1376" s="440"/>
      <c r="M1376" s="440"/>
      <c r="N1376" s="440"/>
      <c r="O1376" s="440"/>
      <c r="P1376" s="440"/>
      <c r="Q1376" s="441"/>
      <c r="R1376" s="442"/>
      <c r="S1376" s="443"/>
      <c r="T1376" s="443"/>
      <c r="U1376" s="443"/>
      <c r="V1376" s="443"/>
      <c r="W1376" s="443"/>
      <c r="X1376" s="443"/>
      <c r="Y1376" s="443"/>
      <c r="Z1376" s="443"/>
      <c r="AA1376" s="443"/>
      <c r="AB1376" s="415"/>
      <c r="AC1376" s="416"/>
      <c r="AD1376" s="416"/>
      <c r="AE1376" s="416"/>
      <c r="AF1376" s="417"/>
      <c r="AG1376" s="415"/>
      <c r="AH1376" s="416"/>
      <c r="AI1376" s="416"/>
      <c r="AJ1376" s="416"/>
      <c r="AK1376" s="417"/>
      <c r="AL1376" s="415"/>
      <c r="AM1376" s="416"/>
      <c r="AN1376" s="416"/>
      <c r="AO1376" s="416"/>
      <c r="AP1376" s="417"/>
      <c r="AQ1376" s="415"/>
      <c r="AR1376" s="416"/>
      <c r="AS1376" s="416"/>
      <c r="AT1376" s="416"/>
      <c r="AU1376" s="417"/>
      <c r="AV1376" s="418">
        <f t="shared" si="112"/>
        <v>0</v>
      </c>
      <c r="AW1376" s="419"/>
      <c r="AX1376" s="419"/>
      <c r="AY1376" s="419"/>
      <c r="AZ1376" s="420"/>
      <c r="DC1376" s="222"/>
      <c r="DD1376" s="491">
        <f>ROUND(Setup!$AP$6*AB1376,0)</f>
        <v>0</v>
      </c>
      <c r="DE1376" s="492"/>
      <c r="DF1376" s="492"/>
      <c r="DG1376" s="492"/>
      <c r="DH1376" s="493"/>
      <c r="DI1376" s="491">
        <f>ROUND(Setup!$AP$6*AG1376,0)</f>
        <v>0</v>
      </c>
      <c r="DJ1376" s="492"/>
      <c r="DK1376" s="492"/>
      <c r="DL1376" s="492"/>
      <c r="DM1376" s="493"/>
      <c r="DN1376" s="491">
        <f>ROUND(Setup!$AP$6*AL1376,0)</f>
        <v>0</v>
      </c>
      <c r="DO1376" s="492"/>
      <c r="DP1376" s="492"/>
      <c r="DQ1376" s="492"/>
      <c r="DR1376" s="493"/>
      <c r="DS1376" s="491">
        <f>ROUND(Setup!$AP$6*AQ1376,0)</f>
        <v>0</v>
      </c>
      <c r="DT1376" s="492"/>
      <c r="DU1376" s="492"/>
      <c r="DV1376" s="492"/>
      <c r="DW1376" s="493"/>
      <c r="DX1376" s="495">
        <f t="shared" si="113"/>
        <v>0</v>
      </c>
      <c r="DY1376" s="496"/>
      <c r="DZ1376" s="496"/>
      <c r="EA1376" s="496"/>
      <c r="EB1376" s="497"/>
      <c r="EC1376" s="222"/>
    </row>
    <row r="1377" spans="2:133" ht="15" hidden="1" customHeight="1" outlineLevel="1" x14ac:dyDescent="0.2">
      <c r="B1377" s="86" t="str">
        <f t="shared" si="111"/>
        <v/>
      </c>
      <c r="C1377" s="255"/>
      <c r="D1377" s="439"/>
      <c r="E1377" s="440"/>
      <c r="F1377" s="440"/>
      <c r="G1377" s="440"/>
      <c r="H1377" s="440"/>
      <c r="I1377" s="440"/>
      <c r="J1377" s="440"/>
      <c r="K1377" s="440"/>
      <c r="L1377" s="440"/>
      <c r="M1377" s="440"/>
      <c r="N1377" s="440"/>
      <c r="O1377" s="440"/>
      <c r="P1377" s="440"/>
      <c r="Q1377" s="441"/>
      <c r="R1377" s="442"/>
      <c r="S1377" s="443"/>
      <c r="T1377" s="443"/>
      <c r="U1377" s="443"/>
      <c r="V1377" s="443"/>
      <c r="W1377" s="443"/>
      <c r="X1377" s="443"/>
      <c r="Y1377" s="443"/>
      <c r="Z1377" s="443"/>
      <c r="AA1377" s="443"/>
      <c r="AB1377" s="415"/>
      <c r="AC1377" s="416"/>
      <c r="AD1377" s="416"/>
      <c r="AE1377" s="416"/>
      <c r="AF1377" s="417"/>
      <c r="AG1377" s="415"/>
      <c r="AH1377" s="416"/>
      <c r="AI1377" s="416"/>
      <c r="AJ1377" s="416"/>
      <c r="AK1377" s="417"/>
      <c r="AL1377" s="415"/>
      <c r="AM1377" s="416"/>
      <c r="AN1377" s="416"/>
      <c r="AO1377" s="416"/>
      <c r="AP1377" s="417"/>
      <c r="AQ1377" s="415"/>
      <c r="AR1377" s="416"/>
      <c r="AS1377" s="416"/>
      <c r="AT1377" s="416"/>
      <c r="AU1377" s="417"/>
      <c r="AV1377" s="418">
        <f t="shared" si="112"/>
        <v>0</v>
      </c>
      <c r="AW1377" s="419"/>
      <c r="AX1377" s="419"/>
      <c r="AY1377" s="419"/>
      <c r="AZ1377" s="420"/>
      <c r="DC1377" s="222"/>
      <c r="DD1377" s="491">
        <f>ROUND(Setup!$AP$6*AB1377,0)</f>
        <v>0</v>
      </c>
      <c r="DE1377" s="492"/>
      <c r="DF1377" s="492"/>
      <c r="DG1377" s="492"/>
      <c r="DH1377" s="493"/>
      <c r="DI1377" s="491">
        <f>ROUND(Setup!$AP$6*AG1377,0)</f>
        <v>0</v>
      </c>
      <c r="DJ1377" s="492"/>
      <c r="DK1377" s="492"/>
      <c r="DL1377" s="492"/>
      <c r="DM1377" s="493"/>
      <c r="DN1377" s="491">
        <f>ROUND(Setup!$AP$6*AL1377,0)</f>
        <v>0</v>
      </c>
      <c r="DO1377" s="492"/>
      <c r="DP1377" s="492"/>
      <c r="DQ1377" s="492"/>
      <c r="DR1377" s="493"/>
      <c r="DS1377" s="491">
        <f>ROUND(Setup!$AP$6*AQ1377,0)</f>
        <v>0</v>
      </c>
      <c r="DT1377" s="492"/>
      <c r="DU1377" s="492"/>
      <c r="DV1377" s="492"/>
      <c r="DW1377" s="493"/>
      <c r="DX1377" s="495">
        <f t="shared" si="113"/>
        <v>0</v>
      </c>
      <c r="DY1377" s="496"/>
      <c r="DZ1377" s="496"/>
      <c r="EA1377" s="496"/>
      <c r="EB1377" s="497"/>
      <c r="EC1377" s="222"/>
    </row>
    <row r="1378" spans="2:133" ht="15" hidden="1" customHeight="1" outlineLevel="1" x14ac:dyDescent="0.2">
      <c r="B1378" s="86" t="str">
        <f t="shared" si="111"/>
        <v/>
      </c>
      <c r="C1378" s="255"/>
      <c r="D1378" s="439"/>
      <c r="E1378" s="440"/>
      <c r="F1378" s="440"/>
      <c r="G1378" s="440"/>
      <c r="H1378" s="440"/>
      <c r="I1378" s="440"/>
      <c r="J1378" s="440"/>
      <c r="K1378" s="440"/>
      <c r="L1378" s="440"/>
      <c r="M1378" s="440"/>
      <c r="N1378" s="440"/>
      <c r="O1378" s="440"/>
      <c r="P1378" s="440"/>
      <c r="Q1378" s="441"/>
      <c r="R1378" s="442"/>
      <c r="S1378" s="443"/>
      <c r="T1378" s="443"/>
      <c r="U1378" s="443"/>
      <c r="V1378" s="443"/>
      <c r="W1378" s="443"/>
      <c r="X1378" s="443"/>
      <c r="Y1378" s="443"/>
      <c r="Z1378" s="443"/>
      <c r="AA1378" s="443"/>
      <c r="AB1378" s="415"/>
      <c r="AC1378" s="416"/>
      <c r="AD1378" s="416"/>
      <c r="AE1378" s="416"/>
      <c r="AF1378" s="417"/>
      <c r="AG1378" s="415"/>
      <c r="AH1378" s="416"/>
      <c r="AI1378" s="416"/>
      <c r="AJ1378" s="416"/>
      <c r="AK1378" s="417"/>
      <c r="AL1378" s="415"/>
      <c r="AM1378" s="416"/>
      <c r="AN1378" s="416"/>
      <c r="AO1378" s="416"/>
      <c r="AP1378" s="417"/>
      <c r="AQ1378" s="415"/>
      <c r="AR1378" s="416"/>
      <c r="AS1378" s="416"/>
      <c r="AT1378" s="416"/>
      <c r="AU1378" s="417"/>
      <c r="AV1378" s="418">
        <f t="shared" si="112"/>
        <v>0</v>
      </c>
      <c r="AW1378" s="419"/>
      <c r="AX1378" s="419"/>
      <c r="AY1378" s="419"/>
      <c r="AZ1378" s="420"/>
      <c r="DC1378" s="222"/>
      <c r="DD1378" s="491">
        <f>ROUND(Setup!$AP$6*AB1378,0)</f>
        <v>0</v>
      </c>
      <c r="DE1378" s="492"/>
      <c r="DF1378" s="492"/>
      <c r="DG1378" s="492"/>
      <c r="DH1378" s="493"/>
      <c r="DI1378" s="491">
        <f>ROUND(Setup!$AP$6*AG1378,0)</f>
        <v>0</v>
      </c>
      <c r="DJ1378" s="492"/>
      <c r="DK1378" s="492"/>
      <c r="DL1378" s="492"/>
      <c r="DM1378" s="493"/>
      <c r="DN1378" s="491">
        <f>ROUND(Setup!$AP$6*AL1378,0)</f>
        <v>0</v>
      </c>
      <c r="DO1378" s="492"/>
      <c r="DP1378" s="492"/>
      <c r="DQ1378" s="492"/>
      <c r="DR1378" s="493"/>
      <c r="DS1378" s="491">
        <f>ROUND(Setup!$AP$6*AQ1378,0)</f>
        <v>0</v>
      </c>
      <c r="DT1378" s="492"/>
      <c r="DU1378" s="492"/>
      <c r="DV1378" s="492"/>
      <c r="DW1378" s="493"/>
      <c r="DX1378" s="495">
        <f t="shared" si="113"/>
        <v>0</v>
      </c>
      <c r="DY1378" s="496"/>
      <c r="DZ1378" s="496"/>
      <c r="EA1378" s="496"/>
      <c r="EB1378" s="497"/>
      <c r="EC1378" s="222"/>
    </row>
    <row r="1379" spans="2:133" ht="15" hidden="1" customHeight="1" outlineLevel="1" x14ac:dyDescent="0.2">
      <c r="B1379" s="86" t="str">
        <f t="shared" si="111"/>
        <v/>
      </c>
      <c r="C1379" s="255"/>
      <c r="D1379" s="439"/>
      <c r="E1379" s="440"/>
      <c r="F1379" s="440"/>
      <c r="G1379" s="440"/>
      <c r="H1379" s="440"/>
      <c r="I1379" s="440"/>
      <c r="J1379" s="440"/>
      <c r="K1379" s="440"/>
      <c r="L1379" s="440"/>
      <c r="M1379" s="440"/>
      <c r="N1379" s="440"/>
      <c r="O1379" s="440"/>
      <c r="P1379" s="440"/>
      <c r="Q1379" s="441"/>
      <c r="R1379" s="442"/>
      <c r="S1379" s="443"/>
      <c r="T1379" s="443"/>
      <c r="U1379" s="443"/>
      <c r="V1379" s="443"/>
      <c r="W1379" s="443"/>
      <c r="X1379" s="443"/>
      <c r="Y1379" s="443"/>
      <c r="Z1379" s="443"/>
      <c r="AA1379" s="443"/>
      <c r="AB1379" s="415"/>
      <c r="AC1379" s="416"/>
      <c r="AD1379" s="416"/>
      <c r="AE1379" s="416"/>
      <c r="AF1379" s="417"/>
      <c r="AG1379" s="415"/>
      <c r="AH1379" s="416"/>
      <c r="AI1379" s="416"/>
      <c r="AJ1379" s="416"/>
      <c r="AK1379" s="417"/>
      <c r="AL1379" s="415"/>
      <c r="AM1379" s="416"/>
      <c r="AN1379" s="416"/>
      <c r="AO1379" s="416"/>
      <c r="AP1379" s="417"/>
      <c r="AQ1379" s="415"/>
      <c r="AR1379" s="416"/>
      <c r="AS1379" s="416"/>
      <c r="AT1379" s="416"/>
      <c r="AU1379" s="417"/>
      <c r="AV1379" s="418">
        <f t="shared" si="112"/>
        <v>0</v>
      </c>
      <c r="AW1379" s="419"/>
      <c r="AX1379" s="419"/>
      <c r="AY1379" s="419"/>
      <c r="AZ1379" s="420"/>
      <c r="DC1379" s="222"/>
      <c r="DD1379" s="491">
        <f>ROUND(Setup!$AP$6*AB1379,0)</f>
        <v>0</v>
      </c>
      <c r="DE1379" s="492"/>
      <c r="DF1379" s="492"/>
      <c r="DG1379" s="492"/>
      <c r="DH1379" s="493"/>
      <c r="DI1379" s="491">
        <f>ROUND(Setup!$AP$6*AG1379,0)</f>
        <v>0</v>
      </c>
      <c r="DJ1379" s="492"/>
      <c r="DK1379" s="492"/>
      <c r="DL1379" s="492"/>
      <c r="DM1379" s="493"/>
      <c r="DN1379" s="491">
        <f>ROUND(Setup!$AP$6*AL1379,0)</f>
        <v>0</v>
      </c>
      <c r="DO1379" s="492"/>
      <c r="DP1379" s="492"/>
      <c r="DQ1379" s="492"/>
      <c r="DR1379" s="493"/>
      <c r="DS1379" s="491">
        <f>ROUND(Setup!$AP$6*AQ1379,0)</f>
        <v>0</v>
      </c>
      <c r="DT1379" s="492"/>
      <c r="DU1379" s="492"/>
      <c r="DV1379" s="492"/>
      <c r="DW1379" s="493"/>
      <c r="DX1379" s="495">
        <f t="shared" si="113"/>
        <v>0</v>
      </c>
      <c r="DY1379" s="496"/>
      <c r="DZ1379" s="496"/>
      <c r="EA1379" s="496"/>
      <c r="EB1379" s="497"/>
      <c r="EC1379" s="222"/>
    </row>
    <row r="1380" spans="2:133" ht="15" hidden="1" customHeight="1" outlineLevel="1" x14ac:dyDescent="0.2">
      <c r="B1380" s="86" t="str">
        <f t="shared" si="111"/>
        <v/>
      </c>
      <c r="C1380" s="255"/>
      <c r="D1380" s="439"/>
      <c r="E1380" s="440"/>
      <c r="F1380" s="440"/>
      <c r="G1380" s="440"/>
      <c r="H1380" s="440"/>
      <c r="I1380" s="440"/>
      <c r="J1380" s="440"/>
      <c r="K1380" s="440"/>
      <c r="L1380" s="440"/>
      <c r="M1380" s="440"/>
      <c r="N1380" s="440"/>
      <c r="O1380" s="440"/>
      <c r="P1380" s="440"/>
      <c r="Q1380" s="441"/>
      <c r="R1380" s="442"/>
      <c r="S1380" s="443"/>
      <c r="T1380" s="443"/>
      <c r="U1380" s="443"/>
      <c r="V1380" s="443"/>
      <c r="W1380" s="443"/>
      <c r="X1380" s="443"/>
      <c r="Y1380" s="443"/>
      <c r="Z1380" s="443"/>
      <c r="AA1380" s="443"/>
      <c r="AB1380" s="415"/>
      <c r="AC1380" s="416"/>
      <c r="AD1380" s="416"/>
      <c r="AE1380" s="416"/>
      <c r="AF1380" s="417"/>
      <c r="AG1380" s="415"/>
      <c r="AH1380" s="416"/>
      <c r="AI1380" s="416"/>
      <c r="AJ1380" s="416"/>
      <c r="AK1380" s="417"/>
      <c r="AL1380" s="415"/>
      <c r="AM1380" s="416"/>
      <c r="AN1380" s="416"/>
      <c r="AO1380" s="416"/>
      <c r="AP1380" s="417"/>
      <c r="AQ1380" s="415"/>
      <c r="AR1380" s="416"/>
      <c r="AS1380" s="416"/>
      <c r="AT1380" s="416"/>
      <c r="AU1380" s="417"/>
      <c r="AV1380" s="418">
        <f t="shared" si="112"/>
        <v>0</v>
      </c>
      <c r="AW1380" s="419"/>
      <c r="AX1380" s="419"/>
      <c r="AY1380" s="419"/>
      <c r="AZ1380" s="420"/>
      <c r="DC1380" s="222"/>
      <c r="DD1380" s="491">
        <f>ROUND(Setup!$AP$6*AB1380,0)</f>
        <v>0</v>
      </c>
      <c r="DE1380" s="492"/>
      <c r="DF1380" s="492"/>
      <c r="DG1380" s="492"/>
      <c r="DH1380" s="493"/>
      <c r="DI1380" s="491">
        <f>ROUND(Setup!$AP$6*AG1380,0)</f>
        <v>0</v>
      </c>
      <c r="DJ1380" s="492"/>
      <c r="DK1380" s="492"/>
      <c r="DL1380" s="492"/>
      <c r="DM1380" s="493"/>
      <c r="DN1380" s="491">
        <f>ROUND(Setup!$AP$6*AL1380,0)</f>
        <v>0</v>
      </c>
      <c r="DO1380" s="492"/>
      <c r="DP1380" s="492"/>
      <c r="DQ1380" s="492"/>
      <c r="DR1380" s="493"/>
      <c r="DS1380" s="491">
        <f>ROUND(Setup!$AP$6*AQ1380,0)</f>
        <v>0</v>
      </c>
      <c r="DT1380" s="492"/>
      <c r="DU1380" s="492"/>
      <c r="DV1380" s="492"/>
      <c r="DW1380" s="493"/>
      <c r="DX1380" s="495">
        <f t="shared" si="113"/>
        <v>0</v>
      </c>
      <c r="DY1380" s="496"/>
      <c r="DZ1380" s="496"/>
      <c r="EA1380" s="496"/>
      <c r="EB1380" s="497"/>
      <c r="EC1380" s="222"/>
    </row>
    <row r="1381" spans="2:133" ht="15" hidden="1" customHeight="1" outlineLevel="1" x14ac:dyDescent="0.2">
      <c r="B1381" s="86" t="str">
        <f t="shared" si="111"/>
        <v/>
      </c>
      <c r="C1381" s="255"/>
      <c r="D1381" s="439"/>
      <c r="E1381" s="440"/>
      <c r="F1381" s="440"/>
      <c r="G1381" s="440"/>
      <c r="H1381" s="440"/>
      <c r="I1381" s="440"/>
      <c r="J1381" s="440"/>
      <c r="K1381" s="440"/>
      <c r="L1381" s="440"/>
      <c r="M1381" s="440"/>
      <c r="N1381" s="440"/>
      <c r="O1381" s="440"/>
      <c r="P1381" s="440"/>
      <c r="Q1381" s="441"/>
      <c r="R1381" s="442"/>
      <c r="S1381" s="443"/>
      <c r="T1381" s="443"/>
      <c r="U1381" s="443"/>
      <c r="V1381" s="443"/>
      <c r="W1381" s="443"/>
      <c r="X1381" s="443"/>
      <c r="Y1381" s="443"/>
      <c r="Z1381" s="443"/>
      <c r="AA1381" s="443"/>
      <c r="AB1381" s="415"/>
      <c r="AC1381" s="416"/>
      <c r="AD1381" s="416"/>
      <c r="AE1381" s="416"/>
      <c r="AF1381" s="417"/>
      <c r="AG1381" s="415"/>
      <c r="AH1381" s="416"/>
      <c r="AI1381" s="416"/>
      <c r="AJ1381" s="416"/>
      <c r="AK1381" s="417"/>
      <c r="AL1381" s="415"/>
      <c r="AM1381" s="416"/>
      <c r="AN1381" s="416"/>
      <c r="AO1381" s="416"/>
      <c r="AP1381" s="417"/>
      <c r="AQ1381" s="415"/>
      <c r="AR1381" s="416"/>
      <c r="AS1381" s="416"/>
      <c r="AT1381" s="416"/>
      <c r="AU1381" s="417"/>
      <c r="AV1381" s="418">
        <f t="shared" si="112"/>
        <v>0</v>
      </c>
      <c r="AW1381" s="419"/>
      <c r="AX1381" s="419"/>
      <c r="AY1381" s="419"/>
      <c r="AZ1381" s="420"/>
      <c r="DC1381" s="222"/>
      <c r="DD1381" s="491">
        <f>ROUND(Setup!$AP$6*AB1381,0)</f>
        <v>0</v>
      </c>
      <c r="DE1381" s="492"/>
      <c r="DF1381" s="492"/>
      <c r="DG1381" s="492"/>
      <c r="DH1381" s="493"/>
      <c r="DI1381" s="491">
        <f>ROUND(Setup!$AP$6*AG1381,0)</f>
        <v>0</v>
      </c>
      <c r="DJ1381" s="492"/>
      <c r="DK1381" s="492"/>
      <c r="DL1381" s="492"/>
      <c r="DM1381" s="493"/>
      <c r="DN1381" s="491">
        <f>ROUND(Setup!$AP$6*AL1381,0)</f>
        <v>0</v>
      </c>
      <c r="DO1381" s="492"/>
      <c r="DP1381" s="492"/>
      <c r="DQ1381" s="492"/>
      <c r="DR1381" s="493"/>
      <c r="DS1381" s="491">
        <f>ROUND(Setup!$AP$6*AQ1381,0)</f>
        <v>0</v>
      </c>
      <c r="DT1381" s="492"/>
      <c r="DU1381" s="492"/>
      <c r="DV1381" s="492"/>
      <c r="DW1381" s="493"/>
      <c r="DX1381" s="495">
        <f t="shared" si="113"/>
        <v>0</v>
      </c>
      <c r="DY1381" s="496"/>
      <c r="DZ1381" s="496"/>
      <c r="EA1381" s="496"/>
      <c r="EB1381" s="497"/>
      <c r="EC1381" s="222"/>
    </row>
    <row r="1382" spans="2:133" ht="15" hidden="1" customHeight="1" outlineLevel="1" x14ac:dyDescent="0.2">
      <c r="B1382" s="86" t="str">
        <f t="shared" si="111"/>
        <v/>
      </c>
      <c r="C1382" s="255"/>
      <c r="D1382" s="439"/>
      <c r="E1382" s="440"/>
      <c r="F1382" s="440"/>
      <c r="G1382" s="440"/>
      <c r="H1382" s="440"/>
      <c r="I1382" s="440"/>
      <c r="J1382" s="440"/>
      <c r="K1382" s="440"/>
      <c r="L1382" s="440"/>
      <c r="M1382" s="440"/>
      <c r="N1382" s="440"/>
      <c r="O1382" s="440"/>
      <c r="P1382" s="440"/>
      <c r="Q1382" s="441"/>
      <c r="R1382" s="442"/>
      <c r="S1382" s="443"/>
      <c r="T1382" s="443"/>
      <c r="U1382" s="443"/>
      <c r="V1382" s="443"/>
      <c r="W1382" s="443"/>
      <c r="X1382" s="443"/>
      <c r="Y1382" s="443"/>
      <c r="Z1382" s="443"/>
      <c r="AA1382" s="443"/>
      <c r="AB1382" s="415"/>
      <c r="AC1382" s="416"/>
      <c r="AD1382" s="416"/>
      <c r="AE1382" s="416"/>
      <c r="AF1382" s="417"/>
      <c r="AG1382" s="415"/>
      <c r="AH1382" s="416"/>
      <c r="AI1382" s="416"/>
      <c r="AJ1382" s="416"/>
      <c r="AK1382" s="417"/>
      <c r="AL1382" s="415"/>
      <c r="AM1382" s="416"/>
      <c r="AN1382" s="416"/>
      <c r="AO1382" s="416"/>
      <c r="AP1382" s="417"/>
      <c r="AQ1382" s="415"/>
      <c r="AR1382" s="416"/>
      <c r="AS1382" s="416"/>
      <c r="AT1382" s="416"/>
      <c r="AU1382" s="417"/>
      <c r="AV1382" s="418">
        <f t="shared" si="112"/>
        <v>0</v>
      </c>
      <c r="AW1382" s="419"/>
      <c r="AX1382" s="419"/>
      <c r="AY1382" s="419"/>
      <c r="AZ1382" s="420"/>
      <c r="DC1382" s="222"/>
      <c r="DD1382" s="491">
        <f>ROUND(Setup!$AP$6*AB1382,0)</f>
        <v>0</v>
      </c>
      <c r="DE1382" s="492"/>
      <c r="DF1382" s="492"/>
      <c r="DG1382" s="492"/>
      <c r="DH1382" s="493"/>
      <c r="DI1382" s="491">
        <f>ROUND(Setup!$AP$6*AG1382,0)</f>
        <v>0</v>
      </c>
      <c r="DJ1382" s="492"/>
      <c r="DK1382" s="492"/>
      <c r="DL1382" s="492"/>
      <c r="DM1382" s="493"/>
      <c r="DN1382" s="491">
        <f>ROUND(Setup!$AP$6*AL1382,0)</f>
        <v>0</v>
      </c>
      <c r="DO1382" s="492"/>
      <c r="DP1382" s="492"/>
      <c r="DQ1382" s="492"/>
      <c r="DR1382" s="493"/>
      <c r="DS1382" s="491">
        <f>ROUND(Setup!$AP$6*AQ1382,0)</f>
        <v>0</v>
      </c>
      <c r="DT1382" s="492"/>
      <c r="DU1382" s="492"/>
      <c r="DV1382" s="492"/>
      <c r="DW1382" s="493"/>
      <c r="DX1382" s="495">
        <f t="shared" si="113"/>
        <v>0</v>
      </c>
      <c r="DY1382" s="496"/>
      <c r="DZ1382" s="496"/>
      <c r="EA1382" s="496"/>
      <c r="EB1382" s="497"/>
      <c r="EC1382" s="222"/>
    </row>
    <row r="1383" spans="2:133" ht="15" hidden="1" customHeight="1" outlineLevel="1" x14ac:dyDescent="0.2">
      <c r="B1383" s="86" t="str">
        <f t="shared" si="111"/>
        <v/>
      </c>
      <c r="C1383" s="255"/>
      <c r="D1383" s="439"/>
      <c r="E1383" s="440"/>
      <c r="F1383" s="440"/>
      <c r="G1383" s="440"/>
      <c r="H1383" s="440"/>
      <c r="I1383" s="440"/>
      <c r="J1383" s="440"/>
      <c r="K1383" s="440"/>
      <c r="L1383" s="440"/>
      <c r="M1383" s="440"/>
      <c r="N1383" s="440"/>
      <c r="O1383" s="440"/>
      <c r="P1383" s="440"/>
      <c r="Q1383" s="441"/>
      <c r="R1383" s="442"/>
      <c r="S1383" s="443"/>
      <c r="T1383" s="443"/>
      <c r="U1383" s="443"/>
      <c r="V1383" s="443"/>
      <c r="W1383" s="443"/>
      <c r="X1383" s="443"/>
      <c r="Y1383" s="443"/>
      <c r="Z1383" s="443"/>
      <c r="AA1383" s="443"/>
      <c r="AB1383" s="415"/>
      <c r="AC1383" s="416"/>
      <c r="AD1383" s="416"/>
      <c r="AE1383" s="416"/>
      <c r="AF1383" s="417"/>
      <c r="AG1383" s="415"/>
      <c r="AH1383" s="416"/>
      <c r="AI1383" s="416"/>
      <c r="AJ1383" s="416"/>
      <c r="AK1383" s="417"/>
      <c r="AL1383" s="415"/>
      <c r="AM1383" s="416"/>
      <c r="AN1383" s="416"/>
      <c r="AO1383" s="416"/>
      <c r="AP1383" s="417"/>
      <c r="AQ1383" s="415"/>
      <c r="AR1383" s="416"/>
      <c r="AS1383" s="416"/>
      <c r="AT1383" s="416"/>
      <c r="AU1383" s="417"/>
      <c r="AV1383" s="418">
        <f t="shared" si="112"/>
        <v>0</v>
      </c>
      <c r="AW1383" s="419"/>
      <c r="AX1383" s="419"/>
      <c r="AY1383" s="419"/>
      <c r="AZ1383" s="420"/>
      <c r="DC1383" s="222"/>
      <c r="DD1383" s="491">
        <f>ROUND(Setup!$AP$6*AB1383,0)</f>
        <v>0</v>
      </c>
      <c r="DE1383" s="492"/>
      <c r="DF1383" s="492"/>
      <c r="DG1383" s="492"/>
      <c r="DH1383" s="493"/>
      <c r="DI1383" s="491">
        <f>ROUND(Setup!$AP$6*AG1383,0)</f>
        <v>0</v>
      </c>
      <c r="DJ1383" s="492"/>
      <c r="DK1383" s="492"/>
      <c r="DL1383" s="492"/>
      <c r="DM1383" s="493"/>
      <c r="DN1383" s="491">
        <f>ROUND(Setup!$AP$6*AL1383,0)</f>
        <v>0</v>
      </c>
      <c r="DO1383" s="492"/>
      <c r="DP1383" s="492"/>
      <c r="DQ1383" s="492"/>
      <c r="DR1383" s="493"/>
      <c r="DS1383" s="491">
        <f>ROUND(Setup!$AP$6*AQ1383,0)</f>
        <v>0</v>
      </c>
      <c r="DT1383" s="492"/>
      <c r="DU1383" s="492"/>
      <c r="DV1383" s="492"/>
      <c r="DW1383" s="493"/>
      <c r="DX1383" s="495">
        <f t="shared" si="113"/>
        <v>0</v>
      </c>
      <c r="DY1383" s="496"/>
      <c r="DZ1383" s="496"/>
      <c r="EA1383" s="496"/>
      <c r="EB1383" s="497"/>
      <c r="EC1383" s="222"/>
    </row>
    <row r="1384" spans="2:133" ht="15" hidden="1" customHeight="1" outlineLevel="1" x14ac:dyDescent="0.2">
      <c r="B1384" s="86" t="str">
        <f t="shared" si="111"/>
        <v/>
      </c>
      <c r="C1384" s="255"/>
      <c r="D1384" s="439"/>
      <c r="E1384" s="440"/>
      <c r="F1384" s="440"/>
      <c r="G1384" s="440"/>
      <c r="H1384" s="440"/>
      <c r="I1384" s="440"/>
      <c r="J1384" s="440"/>
      <c r="K1384" s="440"/>
      <c r="L1384" s="440"/>
      <c r="M1384" s="440"/>
      <c r="N1384" s="440"/>
      <c r="O1384" s="440"/>
      <c r="P1384" s="440"/>
      <c r="Q1384" s="441"/>
      <c r="R1384" s="442"/>
      <c r="S1384" s="443"/>
      <c r="T1384" s="443"/>
      <c r="U1384" s="443"/>
      <c r="V1384" s="443"/>
      <c r="W1384" s="443"/>
      <c r="X1384" s="443"/>
      <c r="Y1384" s="443"/>
      <c r="Z1384" s="443"/>
      <c r="AA1384" s="443"/>
      <c r="AB1384" s="415"/>
      <c r="AC1384" s="416"/>
      <c r="AD1384" s="416"/>
      <c r="AE1384" s="416"/>
      <c r="AF1384" s="417"/>
      <c r="AG1384" s="415"/>
      <c r="AH1384" s="416"/>
      <c r="AI1384" s="416"/>
      <c r="AJ1384" s="416"/>
      <c r="AK1384" s="417"/>
      <c r="AL1384" s="415"/>
      <c r="AM1384" s="416"/>
      <c r="AN1384" s="416"/>
      <c r="AO1384" s="416"/>
      <c r="AP1384" s="417"/>
      <c r="AQ1384" s="415"/>
      <c r="AR1384" s="416"/>
      <c r="AS1384" s="416"/>
      <c r="AT1384" s="416"/>
      <c r="AU1384" s="417"/>
      <c r="AV1384" s="418">
        <f t="shared" si="112"/>
        <v>0</v>
      </c>
      <c r="AW1384" s="419"/>
      <c r="AX1384" s="419"/>
      <c r="AY1384" s="419"/>
      <c r="AZ1384" s="420"/>
      <c r="DC1384" s="222"/>
      <c r="DD1384" s="491">
        <f>ROUND(Setup!$AP$6*AB1384,0)</f>
        <v>0</v>
      </c>
      <c r="DE1384" s="492"/>
      <c r="DF1384" s="492"/>
      <c r="DG1384" s="492"/>
      <c r="DH1384" s="493"/>
      <c r="DI1384" s="491">
        <f>ROUND(Setup!$AP$6*AG1384,0)</f>
        <v>0</v>
      </c>
      <c r="DJ1384" s="492"/>
      <c r="DK1384" s="492"/>
      <c r="DL1384" s="492"/>
      <c r="DM1384" s="493"/>
      <c r="DN1384" s="491">
        <f>ROUND(Setup!$AP$6*AL1384,0)</f>
        <v>0</v>
      </c>
      <c r="DO1384" s="492"/>
      <c r="DP1384" s="492"/>
      <c r="DQ1384" s="492"/>
      <c r="DR1384" s="493"/>
      <c r="DS1384" s="491">
        <f>ROUND(Setup!$AP$6*AQ1384,0)</f>
        <v>0</v>
      </c>
      <c r="DT1384" s="492"/>
      <c r="DU1384" s="492"/>
      <c r="DV1384" s="492"/>
      <c r="DW1384" s="493"/>
      <c r="DX1384" s="495">
        <f t="shared" si="113"/>
        <v>0</v>
      </c>
      <c r="DY1384" s="496"/>
      <c r="DZ1384" s="496"/>
      <c r="EA1384" s="496"/>
      <c r="EB1384" s="497"/>
      <c r="EC1384" s="222"/>
    </row>
    <row r="1385" spans="2:133" ht="15" hidden="1" customHeight="1" outlineLevel="1" x14ac:dyDescent="0.2">
      <c r="B1385" s="86" t="str">
        <f t="shared" ref="B1385:B1442" si="114">IF(C1385="","",VLOOKUP(C1385,$CP$11:$CQ$152,2,FALSE))</f>
        <v/>
      </c>
      <c r="C1385" s="255"/>
      <c r="D1385" s="439"/>
      <c r="E1385" s="440"/>
      <c r="F1385" s="440"/>
      <c r="G1385" s="440"/>
      <c r="H1385" s="440"/>
      <c r="I1385" s="440"/>
      <c r="J1385" s="440"/>
      <c r="K1385" s="440"/>
      <c r="L1385" s="440"/>
      <c r="M1385" s="440"/>
      <c r="N1385" s="440"/>
      <c r="O1385" s="440"/>
      <c r="P1385" s="440"/>
      <c r="Q1385" s="441"/>
      <c r="R1385" s="442"/>
      <c r="S1385" s="443"/>
      <c r="T1385" s="443"/>
      <c r="U1385" s="443"/>
      <c r="V1385" s="443"/>
      <c r="W1385" s="443"/>
      <c r="X1385" s="443"/>
      <c r="Y1385" s="443"/>
      <c r="Z1385" s="443"/>
      <c r="AA1385" s="443"/>
      <c r="AB1385" s="415"/>
      <c r="AC1385" s="416"/>
      <c r="AD1385" s="416"/>
      <c r="AE1385" s="416"/>
      <c r="AF1385" s="417"/>
      <c r="AG1385" s="415"/>
      <c r="AH1385" s="416"/>
      <c r="AI1385" s="416"/>
      <c r="AJ1385" s="416"/>
      <c r="AK1385" s="417"/>
      <c r="AL1385" s="415"/>
      <c r="AM1385" s="416"/>
      <c r="AN1385" s="416"/>
      <c r="AO1385" s="416"/>
      <c r="AP1385" s="417"/>
      <c r="AQ1385" s="415"/>
      <c r="AR1385" s="416"/>
      <c r="AS1385" s="416"/>
      <c r="AT1385" s="416"/>
      <c r="AU1385" s="417"/>
      <c r="AV1385" s="418">
        <f t="shared" ref="AV1385:AV1416" si="115">ROUND((SUM(AB1385:AU1385)),0)</f>
        <v>0</v>
      </c>
      <c r="AW1385" s="419"/>
      <c r="AX1385" s="419"/>
      <c r="AY1385" s="419"/>
      <c r="AZ1385" s="420"/>
      <c r="DC1385" s="222"/>
      <c r="DD1385" s="491">
        <f>ROUND(Setup!$AP$6*AB1385,0)</f>
        <v>0</v>
      </c>
      <c r="DE1385" s="492"/>
      <c r="DF1385" s="492"/>
      <c r="DG1385" s="492"/>
      <c r="DH1385" s="493"/>
      <c r="DI1385" s="491">
        <f>ROUND(Setup!$AP$6*AG1385,0)</f>
        <v>0</v>
      </c>
      <c r="DJ1385" s="492"/>
      <c r="DK1385" s="492"/>
      <c r="DL1385" s="492"/>
      <c r="DM1385" s="493"/>
      <c r="DN1385" s="491">
        <f>ROUND(Setup!$AP$6*AL1385,0)</f>
        <v>0</v>
      </c>
      <c r="DO1385" s="492"/>
      <c r="DP1385" s="492"/>
      <c r="DQ1385" s="492"/>
      <c r="DR1385" s="493"/>
      <c r="DS1385" s="491">
        <f>ROUND(Setup!$AP$6*AQ1385,0)</f>
        <v>0</v>
      </c>
      <c r="DT1385" s="492"/>
      <c r="DU1385" s="492"/>
      <c r="DV1385" s="492"/>
      <c r="DW1385" s="493"/>
      <c r="DX1385" s="495">
        <f t="shared" ref="DX1385:DX1416" si="116">ROUND((SUM(DD1385:DW1385)),0)</f>
        <v>0</v>
      </c>
      <c r="DY1385" s="496"/>
      <c r="DZ1385" s="496"/>
      <c r="EA1385" s="496"/>
      <c r="EB1385" s="497"/>
      <c r="EC1385" s="222"/>
    </row>
    <row r="1386" spans="2:133" ht="15" hidden="1" customHeight="1" outlineLevel="1" x14ac:dyDescent="0.2">
      <c r="B1386" s="86" t="str">
        <f t="shared" si="114"/>
        <v/>
      </c>
      <c r="C1386" s="255"/>
      <c r="D1386" s="439"/>
      <c r="E1386" s="440"/>
      <c r="F1386" s="440"/>
      <c r="G1386" s="440"/>
      <c r="H1386" s="440"/>
      <c r="I1386" s="440"/>
      <c r="J1386" s="440"/>
      <c r="K1386" s="440"/>
      <c r="L1386" s="440"/>
      <c r="M1386" s="440"/>
      <c r="N1386" s="440"/>
      <c r="O1386" s="440"/>
      <c r="P1386" s="440"/>
      <c r="Q1386" s="441"/>
      <c r="R1386" s="442"/>
      <c r="S1386" s="443"/>
      <c r="T1386" s="443"/>
      <c r="U1386" s="443"/>
      <c r="V1386" s="443"/>
      <c r="W1386" s="443"/>
      <c r="X1386" s="443"/>
      <c r="Y1386" s="443"/>
      <c r="Z1386" s="443"/>
      <c r="AA1386" s="443"/>
      <c r="AB1386" s="415"/>
      <c r="AC1386" s="416"/>
      <c r="AD1386" s="416"/>
      <c r="AE1386" s="416"/>
      <c r="AF1386" s="417"/>
      <c r="AG1386" s="415"/>
      <c r="AH1386" s="416"/>
      <c r="AI1386" s="416"/>
      <c r="AJ1386" s="416"/>
      <c r="AK1386" s="417"/>
      <c r="AL1386" s="415"/>
      <c r="AM1386" s="416"/>
      <c r="AN1386" s="416"/>
      <c r="AO1386" s="416"/>
      <c r="AP1386" s="417"/>
      <c r="AQ1386" s="415"/>
      <c r="AR1386" s="416"/>
      <c r="AS1386" s="416"/>
      <c r="AT1386" s="416"/>
      <c r="AU1386" s="417"/>
      <c r="AV1386" s="418">
        <f t="shared" si="115"/>
        <v>0</v>
      </c>
      <c r="AW1386" s="419"/>
      <c r="AX1386" s="419"/>
      <c r="AY1386" s="419"/>
      <c r="AZ1386" s="420"/>
      <c r="DC1386" s="222"/>
      <c r="DD1386" s="491">
        <f>ROUND(Setup!$AP$6*AB1386,0)</f>
        <v>0</v>
      </c>
      <c r="DE1386" s="492"/>
      <c r="DF1386" s="492"/>
      <c r="DG1386" s="492"/>
      <c r="DH1386" s="493"/>
      <c r="DI1386" s="491">
        <f>ROUND(Setup!$AP$6*AG1386,0)</f>
        <v>0</v>
      </c>
      <c r="DJ1386" s="492"/>
      <c r="DK1386" s="492"/>
      <c r="DL1386" s="492"/>
      <c r="DM1386" s="493"/>
      <c r="DN1386" s="491">
        <f>ROUND(Setup!$AP$6*AL1386,0)</f>
        <v>0</v>
      </c>
      <c r="DO1386" s="492"/>
      <c r="DP1386" s="492"/>
      <c r="DQ1386" s="492"/>
      <c r="DR1386" s="493"/>
      <c r="DS1386" s="491">
        <f>ROUND(Setup!$AP$6*AQ1386,0)</f>
        <v>0</v>
      </c>
      <c r="DT1386" s="492"/>
      <c r="DU1386" s="492"/>
      <c r="DV1386" s="492"/>
      <c r="DW1386" s="493"/>
      <c r="DX1386" s="495">
        <f t="shared" si="116"/>
        <v>0</v>
      </c>
      <c r="DY1386" s="496"/>
      <c r="DZ1386" s="496"/>
      <c r="EA1386" s="496"/>
      <c r="EB1386" s="497"/>
      <c r="EC1386" s="222"/>
    </row>
    <row r="1387" spans="2:133" ht="15" hidden="1" customHeight="1" outlineLevel="1" x14ac:dyDescent="0.2">
      <c r="B1387" s="86" t="str">
        <f t="shared" si="114"/>
        <v/>
      </c>
      <c r="C1387" s="255"/>
      <c r="D1387" s="439"/>
      <c r="E1387" s="440"/>
      <c r="F1387" s="440"/>
      <c r="G1387" s="440"/>
      <c r="H1387" s="440"/>
      <c r="I1387" s="440"/>
      <c r="J1387" s="440"/>
      <c r="K1387" s="440"/>
      <c r="L1387" s="440"/>
      <c r="M1387" s="440"/>
      <c r="N1387" s="440"/>
      <c r="O1387" s="440"/>
      <c r="P1387" s="440"/>
      <c r="Q1387" s="441"/>
      <c r="R1387" s="442"/>
      <c r="S1387" s="443"/>
      <c r="T1387" s="443"/>
      <c r="U1387" s="443"/>
      <c r="V1387" s="443"/>
      <c r="W1387" s="443"/>
      <c r="X1387" s="443"/>
      <c r="Y1387" s="443"/>
      <c r="Z1387" s="443"/>
      <c r="AA1387" s="443"/>
      <c r="AB1387" s="415"/>
      <c r="AC1387" s="416"/>
      <c r="AD1387" s="416"/>
      <c r="AE1387" s="416"/>
      <c r="AF1387" s="417"/>
      <c r="AG1387" s="415"/>
      <c r="AH1387" s="416"/>
      <c r="AI1387" s="416"/>
      <c r="AJ1387" s="416"/>
      <c r="AK1387" s="417"/>
      <c r="AL1387" s="415"/>
      <c r="AM1387" s="416"/>
      <c r="AN1387" s="416"/>
      <c r="AO1387" s="416"/>
      <c r="AP1387" s="417"/>
      <c r="AQ1387" s="415"/>
      <c r="AR1387" s="416"/>
      <c r="AS1387" s="416"/>
      <c r="AT1387" s="416"/>
      <c r="AU1387" s="417"/>
      <c r="AV1387" s="418">
        <f t="shared" si="115"/>
        <v>0</v>
      </c>
      <c r="AW1387" s="419"/>
      <c r="AX1387" s="419"/>
      <c r="AY1387" s="419"/>
      <c r="AZ1387" s="420"/>
      <c r="DC1387" s="222"/>
      <c r="DD1387" s="491">
        <f>ROUND(Setup!$AP$6*AB1387,0)</f>
        <v>0</v>
      </c>
      <c r="DE1387" s="492"/>
      <c r="DF1387" s="492"/>
      <c r="DG1387" s="492"/>
      <c r="DH1387" s="493"/>
      <c r="DI1387" s="491">
        <f>ROUND(Setup!$AP$6*AG1387,0)</f>
        <v>0</v>
      </c>
      <c r="DJ1387" s="492"/>
      <c r="DK1387" s="492"/>
      <c r="DL1387" s="492"/>
      <c r="DM1387" s="493"/>
      <c r="DN1387" s="491">
        <f>ROUND(Setup!$AP$6*AL1387,0)</f>
        <v>0</v>
      </c>
      <c r="DO1387" s="492"/>
      <c r="DP1387" s="492"/>
      <c r="DQ1387" s="492"/>
      <c r="DR1387" s="493"/>
      <c r="DS1387" s="491">
        <f>ROUND(Setup!$AP$6*AQ1387,0)</f>
        <v>0</v>
      </c>
      <c r="DT1387" s="492"/>
      <c r="DU1387" s="492"/>
      <c r="DV1387" s="492"/>
      <c r="DW1387" s="493"/>
      <c r="DX1387" s="495">
        <f t="shared" si="116"/>
        <v>0</v>
      </c>
      <c r="DY1387" s="496"/>
      <c r="DZ1387" s="496"/>
      <c r="EA1387" s="496"/>
      <c r="EB1387" s="497"/>
      <c r="EC1387" s="222"/>
    </row>
    <row r="1388" spans="2:133" ht="15" hidden="1" customHeight="1" outlineLevel="1" x14ac:dyDescent="0.2">
      <c r="B1388" s="86" t="str">
        <f t="shared" si="114"/>
        <v/>
      </c>
      <c r="C1388" s="255"/>
      <c r="D1388" s="439"/>
      <c r="E1388" s="440"/>
      <c r="F1388" s="440"/>
      <c r="G1388" s="440"/>
      <c r="H1388" s="440"/>
      <c r="I1388" s="440"/>
      <c r="J1388" s="440"/>
      <c r="K1388" s="440"/>
      <c r="L1388" s="440"/>
      <c r="M1388" s="440"/>
      <c r="N1388" s="440"/>
      <c r="O1388" s="440"/>
      <c r="P1388" s="440"/>
      <c r="Q1388" s="441"/>
      <c r="R1388" s="442"/>
      <c r="S1388" s="443"/>
      <c r="T1388" s="443"/>
      <c r="U1388" s="443"/>
      <c r="V1388" s="443"/>
      <c r="W1388" s="443"/>
      <c r="X1388" s="443"/>
      <c r="Y1388" s="443"/>
      <c r="Z1388" s="443"/>
      <c r="AA1388" s="443"/>
      <c r="AB1388" s="415"/>
      <c r="AC1388" s="416"/>
      <c r="AD1388" s="416"/>
      <c r="AE1388" s="416"/>
      <c r="AF1388" s="417"/>
      <c r="AG1388" s="415"/>
      <c r="AH1388" s="416"/>
      <c r="AI1388" s="416"/>
      <c r="AJ1388" s="416"/>
      <c r="AK1388" s="417"/>
      <c r="AL1388" s="415"/>
      <c r="AM1388" s="416"/>
      <c r="AN1388" s="416"/>
      <c r="AO1388" s="416"/>
      <c r="AP1388" s="417"/>
      <c r="AQ1388" s="415"/>
      <c r="AR1388" s="416"/>
      <c r="AS1388" s="416"/>
      <c r="AT1388" s="416"/>
      <c r="AU1388" s="417"/>
      <c r="AV1388" s="418">
        <f t="shared" si="115"/>
        <v>0</v>
      </c>
      <c r="AW1388" s="419"/>
      <c r="AX1388" s="419"/>
      <c r="AY1388" s="419"/>
      <c r="AZ1388" s="420"/>
      <c r="DC1388" s="222"/>
      <c r="DD1388" s="491">
        <f>ROUND(Setup!$AP$6*AB1388,0)</f>
        <v>0</v>
      </c>
      <c r="DE1388" s="492"/>
      <c r="DF1388" s="492"/>
      <c r="DG1388" s="492"/>
      <c r="DH1388" s="493"/>
      <c r="DI1388" s="491">
        <f>ROUND(Setup!$AP$6*AG1388,0)</f>
        <v>0</v>
      </c>
      <c r="DJ1388" s="492"/>
      <c r="DK1388" s="492"/>
      <c r="DL1388" s="492"/>
      <c r="DM1388" s="493"/>
      <c r="DN1388" s="491">
        <f>ROUND(Setup!$AP$6*AL1388,0)</f>
        <v>0</v>
      </c>
      <c r="DO1388" s="492"/>
      <c r="DP1388" s="492"/>
      <c r="DQ1388" s="492"/>
      <c r="DR1388" s="493"/>
      <c r="DS1388" s="491">
        <f>ROUND(Setup!$AP$6*AQ1388,0)</f>
        <v>0</v>
      </c>
      <c r="DT1388" s="492"/>
      <c r="DU1388" s="492"/>
      <c r="DV1388" s="492"/>
      <c r="DW1388" s="493"/>
      <c r="DX1388" s="495">
        <f t="shared" si="116"/>
        <v>0</v>
      </c>
      <c r="DY1388" s="496"/>
      <c r="DZ1388" s="496"/>
      <c r="EA1388" s="496"/>
      <c r="EB1388" s="497"/>
      <c r="EC1388" s="222"/>
    </row>
    <row r="1389" spans="2:133" ht="15" hidden="1" customHeight="1" outlineLevel="1" x14ac:dyDescent="0.2">
      <c r="B1389" s="86" t="str">
        <f t="shared" si="114"/>
        <v/>
      </c>
      <c r="C1389" s="255"/>
      <c r="D1389" s="439"/>
      <c r="E1389" s="440"/>
      <c r="F1389" s="440"/>
      <c r="G1389" s="440"/>
      <c r="H1389" s="440"/>
      <c r="I1389" s="440"/>
      <c r="J1389" s="440"/>
      <c r="K1389" s="440"/>
      <c r="L1389" s="440"/>
      <c r="M1389" s="440"/>
      <c r="N1389" s="440"/>
      <c r="O1389" s="440"/>
      <c r="P1389" s="440"/>
      <c r="Q1389" s="441"/>
      <c r="R1389" s="442"/>
      <c r="S1389" s="443"/>
      <c r="T1389" s="443"/>
      <c r="U1389" s="443"/>
      <c r="V1389" s="443"/>
      <c r="W1389" s="443"/>
      <c r="X1389" s="443"/>
      <c r="Y1389" s="443"/>
      <c r="Z1389" s="443"/>
      <c r="AA1389" s="443"/>
      <c r="AB1389" s="415"/>
      <c r="AC1389" s="416"/>
      <c r="AD1389" s="416"/>
      <c r="AE1389" s="416"/>
      <c r="AF1389" s="417"/>
      <c r="AG1389" s="415"/>
      <c r="AH1389" s="416"/>
      <c r="AI1389" s="416"/>
      <c r="AJ1389" s="416"/>
      <c r="AK1389" s="417"/>
      <c r="AL1389" s="415"/>
      <c r="AM1389" s="416"/>
      <c r="AN1389" s="416"/>
      <c r="AO1389" s="416"/>
      <c r="AP1389" s="417"/>
      <c r="AQ1389" s="415"/>
      <c r="AR1389" s="416"/>
      <c r="AS1389" s="416"/>
      <c r="AT1389" s="416"/>
      <c r="AU1389" s="417"/>
      <c r="AV1389" s="418">
        <f t="shared" si="115"/>
        <v>0</v>
      </c>
      <c r="AW1389" s="419"/>
      <c r="AX1389" s="419"/>
      <c r="AY1389" s="419"/>
      <c r="AZ1389" s="420"/>
      <c r="DC1389" s="222"/>
      <c r="DD1389" s="491">
        <f>ROUND(Setup!$AP$6*AB1389,0)</f>
        <v>0</v>
      </c>
      <c r="DE1389" s="492"/>
      <c r="DF1389" s="492"/>
      <c r="DG1389" s="492"/>
      <c r="DH1389" s="493"/>
      <c r="DI1389" s="491">
        <f>ROUND(Setup!$AP$6*AG1389,0)</f>
        <v>0</v>
      </c>
      <c r="DJ1389" s="492"/>
      <c r="DK1389" s="492"/>
      <c r="DL1389" s="492"/>
      <c r="DM1389" s="493"/>
      <c r="DN1389" s="491">
        <f>ROUND(Setup!$AP$6*AL1389,0)</f>
        <v>0</v>
      </c>
      <c r="DO1389" s="492"/>
      <c r="DP1389" s="492"/>
      <c r="DQ1389" s="492"/>
      <c r="DR1389" s="493"/>
      <c r="DS1389" s="491">
        <f>ROUND(Setup!$AP$6*AQ1389,0)</f>
        <v>0</v>
      </c>
      <c r="DT1389" s="492"/>
      <c r="DU1389" s="492"/>
      <c r="DV1389" s="492"/>
      <c r="DW1389" s="493"/>
      <c r="DX1389" s="495">
        <f t="shared" si="116"/>
        <v>0</v>
      </c>
      <c r="DY1389" s="496"/>
      <c r="DZ1389" s="496"/>
      <c r="EA1389" s="496"/>
      <c r="EB1389" s="497"/>
      <c r="EC1389" s="222"/>
    </row>
    <row r="1390" spans="2:133" ht="15" hidden="1" customHeight="1" outlineLevel="1" x14ac:dyDescent="0.2">
      <c r="B1390" s="86" t="str">
        <f t="shared" si="114"/>
        <v/>
      </c>
      <c r="C1390" s="255"/>
      <c r="D1390" s="439"/>
      <c r="E1390" s="440"/>
      <c r="F1390" s="440"/>
      <c r="G1390" s="440"/>
      <c r="H1390" s="440"/>
      <c r="I1390" s="440"/>
      <c r="J1390" s="440"/>
      <c r="K1390" s="440"/>
      <c r="L1390" s="440"/>
      <c r="M1390" s="440"/>
      <c r="N1390" s="440"/>
      <c r="O1390" s="440"/>
      <c r="P1390" s="440"/>
      <c r="Q1390" s="441"/>
      <c r="R1390" s="442"/>
      <c r="S1390" s="443"/>
      <c r="T1390" s="443"/>
      <c r="U1390" s="443"/>
      <c r="V1390" s="443"/>
      <c r="W1390" s="443"/>
      <c r="X1390" s="443"/>
      <c r="Y1390" s="443"/>
      <c r="Z1390" s="443"/>
      <c r="AA1390" s="443"/>
      <c r="AB1390" s="415"/>
      <c r="AC1390" s="416"/>
      <c r="AD1390" s="416"/>
      <c r="AE1390" s="416"/>
      <c r="AF1390" s="417"/>
      <c r="AG1390" s="415"/>
      <c r="AH1390" s="416"/>
      <c r="AI1390" s="416"/>
      <c r="AJ1390" s="416"/>
      <c r="AK1390" s="417"/>
      <c r="AL1390" s="415"/>
      <c r="AM1390" s="416"/>
      <c r="AN1390" s="416"/>
      <c r="AO1390" s="416"/>
      <c r="AP1390" s="417"/>
      <c r="AQ1390" s="415"/>
      <c r="AR1390" s="416"/>
      <c r="AS1390" s="416"/>
      <c r="AT1390" s="416"/>
      <c r="AU1390" s="417"/>
      <c r="AV1390" s="418">
        <f t="shared" si="115"/>
        <v>0</v>
      </c>
      <c r="AW1390" s="419"/>
      <c r="AX1390" s="419"/>
      <c r="AY1390" s="419"/>
      <c r="AZ1390" s="420"/>
      <c r="DC1390" s="222"/>
      <c r="DD1390" s="491">
        <f>ROUND(Setup!$AP$6*AB1390,0)</f>
        <v>0</v>
      </c>
      <c r="DE1390" s="492"/>
      <c r="DF1390" s="492"/>
      <c r="DG1390" s="492"/>
      <c r="DH1390" s="493"/>
      <c r="DI1390" s="491">
        <f>ROUND(Setup!$AP$6*AG1390,0)</f>
        <v>0</v>
      </c>
      <c r="DJ1390" s="492"/>
      <c r="DK1390" s="492"/>
      <c r="DL1390" s="492"/>
      <c r="DM1390" s="493"/>
      <c r="DN1390" s="491">
        <f>ROUND(Setup!$AP$6*AL1390,0)</f>
        <v>0</v>
      </c>
      <c r="DO1390" s="492"/>
      <c r="DP1390" s="492"/>
      <c r="DQ1390" s="492"/>
      <c r="DR1390" s="493"/>
      <c r="DS1390" s="491">
        <f>ROUND(Setup!$AP$6*AQ1390,0)</f>
        <v>0</v>
      </c>
      <c r="DT1390" s="492"/>
      <c r="DU1390" s="492"/>
      <c r="DV1390" s="492"/>
      <c r="DW1390" s="493"/>
      <c r="DX1390" s="495">
        <f t="shared" si="116"/>
        <v>0</v>
      </c>
      <c r="DY1390" s="496"/>
      <c r="DZ1390" s="496"/>
      <c r="EA1390" s="496"/>
      <c r="EB1390" s="497"/>
      <c r="EC1390" s="222"/>
    </row>
    <row r="1391" spans="2:133" ht="15" hidden="1" customHeight="1" outlineLevel="1" x14ac:dyDescent="0.2">
      <c r="B1391" s="86" t="str">
        <f t="shared" si="114"/>
        <v/>
      </c>
      <c r="C1391" s="255"/>
      <c r="D1391" s="439"/>
      <c r="E1391" s="440"/>
      <c r="F1391" s="440"/>
      <c r="G1391" s="440"/>
      <c r="H1391" s="440"/>
      <c r="I1391" s="440"/>
      <c r="J1391" s="440"/>
      <c r="K1391" s="440"/>
      <c r="L1391" s="440"/>
      <c r="M1391" s="440"/>
      <c r="N1391" s="440"/>
      <c r="O1391" s="440"/>
      <c r="P1391" s="440"/>
      <c r="Q1391" s="441"/>
      <c r="R1391" s="442"/>
      <c r="S1391" s="443"/>
      <c r="T1391" s="443"/>
      <c r="U1391" s="443"/>
      <c r="V1391" s="443"/>
      <c r="W1391" s="443"/>
      <c r="X1391" s="443"/>
      <c r="Y1391" s="443"/>
      <c r="Z1391" s="443"/>
      <c r="AA1391" s="443"/>
      <c r="AB1391" s="415"/>
      <c r="AC1391" s="416"/>
      <c r="AD1391" s="416"/>
      <c r="AE1391" s="416"/>
      <c r="AF1391" s="417"/>
      <c r="AG1391" s="415"/>
      <c r="AH1391" s="416"/>
      <c r="AI1391" s="416"/>
      <c r="AJ1391" s="416"/>
      <c r="AK1391" s="417"/>
      <c r="AL1391" s="415"/>
      <c r="AM1391" s="416"/>
      <c r="AN1391" s="416"/>
      <c r="AO1391" s="416"/>
      <c r="AP1391" s="417"/>
      <c r="AQ1391" s="415"/>
      <c r="AR1391" s="416"/>
      <c r="AS1391" s="416"/>
      <c r="AT1391" s="416"/>
      <c r="AU1391" s="417"/>
      <c r="AV1391" s="418">
        <f t="shared" si="115"/>
        <v>0</v>
      </c>
      <c r="AW1391" s="419"/>
      <c r="AX1391" s="419"/>
      <c r="AY1391" s="419"/>
      <c r="AZ1391" s="420"/>
      <c r="DC1391" s="222"/>
      <c r="DD1391" s="491">
        <f>ROUND(Setup!$AP$6*AB1391,0)</f>
        <v>0</v>
      </c>
      <c r="DE1391" s="492"/>
      <c r="DF1391" s="492"/>
      <c r="DG1391" s="492"/>
      <c r="DH1391" s="493"/>
      <c r="DI1391" s="491">
        <f>ROUND(Setup!$AP$6*AG1391,0)</f>
        <v>0</v>
      </c>
      <c r="DJ1391" s="492"/>
      <c r="DK1391" s="492"/>
      <c r="DL1391" s="492"/>
      <c r="DM1391" s="493"/>
      <c r="DN1391" s="491">
        <f>ROUND(Setup!$AP$6*AL1391,0)</f>
        <v>0</v>
      </c>
      <c r="DO1391" s="492"/>
      <c r="DP1391" s="492"/>
      <c r="DQ1391" s="492"/>
      <c r="DR1391" s="493"/>
      <c r="DS1391" s="491">
        <f>ROUND(Setup!$AP$6*AQ1391,0)</f>
        <v>0</v>
      </c>
      <c r="DT1391" s="492"/>
      <c r="DU1391" s="492"/>
      <c r="DV1391" s="492"/>
      <c r="DW1391" s="493"/>
      <c r="DX1391" s="495">
        <f t="shared" si="116"/>
        <v>0</v>
      </c>
      <c r="DY1391" s="496"/>
      <c r="DZ1391" s="496"/>
      <c r="EA1391" s="496"/>
      <c r="EB1391" s="497"/>
      <c r="EC1391" s="222"/>
    </row>
    <row r="1392" spans="2:133" ht="15" hidden="1" customHeight="1" outlineLevel="1" x14ac:dyDescent="0.2">
      <c r="B1392" s="86" t="str">
        <f t="shared" si="114"/>
        <v/>
      </c>
      <c r="C1392" s="255"/>
      <c r="D1392" s="439"/>
      <c r="E1392" s="440"/>
      <c r="F1392" s="440"/>
      <c r="G1392" s="440"/>
      <c r="H1392" s="440"/>
      <c r="I1392" s="440"/>
      <c r="J1392" s="440"/>
      <c r="K1392" s="440"/>
      <c r="L1392" s="440"/>
      <c r="M1392" s="440"/>
      <c r="N1392" s="440"/>
      <c r="O1392" s="440"/>
      <c r="P1392" s="440"/>
      <c r="Q1392" s="441"/>
      <c r="R1392" s="442"/>
      <c r="S1392" s="443"/>
      <c r="T1392" s="443"/>
      <c r="U1392" s="443"/>
      <c r="V1392" s="443"/>
      <c r="W1392" s="443"/>
      <c r="X1392" s="443"/>
      <c r="Y1392" s="443"/>
      <c r="Z1392" s="443"/>
      <c r="AA1392" s="443"/>
      <c r="AB1392" s="415"/>
      <c r="AC1392" s="416"/>
      <c r="AD1392" s="416"/>
      <c r="AE1392" s="416"/>
      <c r="AF1392" s="417"/>
      <c r="AG1392" s="415"/>
      <c r="AH1392" s="416"/>
      <c r="AI1392" s="416"/>
      <c r="AJ1392" s="416"/>
      <c r="AK1392" s="417"/>
      <c r="AL1392" s="415"/>
      <c r="AM1392" s="416"/>
      <c r="AN1392" s="416"/>
      <c r="AO1392" s="416"/>
      <c r="AP1392" s="417"/>
      <c r="AQ1392" s="415"/>
      <c r="AR1392" s="416"/>
      <c r="AS1392" s="416"/>
      <c r="AT1392" s="416"/>
      <c r="AU1392" s="417"/>
      <c r="AV1392" s="418">
        <f t="shared" si="115"/>
        <v>0</v>
      </c>
      <c r="AW1392" s="419"/>
      <c r="AX1392" s="419"/>
      <c r="AY1392" s="419"/>
      <c r="AZ1392" s="420"/>
      <c r="DC1392" s="222"/>
      <c r="DD1392" s="491">
        <f>ROUND(Setup!$AP$6*AB1392,0)</f>
        <v>0</v>
      </c>
      <c r="DE1392" s="492"/>
      <c r="DF1392" s="492"/>
      <c r="DG1392" s="492"/>
      <c r="DH1392" s="493"/>
      <c r="DI1392" s="491">
        <f>ROUND(Setup!$AP$6*AG1392,0)</f>
        <v>0</v>
      </c>
      <c r="DJ1392" s="492"/>
      <c r="DK1392" s="492"/>
      <c r="DL1392" s="492"/>
      <c r="DM1392" s="493"/>
      <c r="DN1392" s="491">
        <f>ROUND(Setup!$AP$6*AL1392,0)</f>
        <v>0</v>
      </c>
      <c r="DO1392" s="492"/>
      <c r="DP1392" s="492"/>
      <c r="DQ1392" s="492"/>
      <c r="DR1392" s="493"/>
      <c r="DS1392" s="491">
        <f>ROUND(Setup!$AP$6*AQ1392,0)</f>
        <v>0</v>
      </c>
      <c r="DT1392" s="492"/>
      <c r="DU1392" s="492"/>
      <c r="DV1392" s="492"/>
      <c r="DW1392" s="493"/>
      <c r="DX1392" s="495">
        <f t="shared" si="116"/>
        <v>0</v>
      </c>
      <c r="DY1392" s="496"/>
      <c r="DZ1392" s="496"/>
      <c r="EA1392" s="496"/>
      <c r="EB1392" s="497"/>
      <c r="EC1392" s="222"/>
    </row>
    <row r="1393" spans="2:133" ht="15" hidden="1" customHeight="1" outlineLevel="1" x14ac:dyDescent="0.2">
      <c r="B1393" s="86" t="str">
        <f t="shared" si="114"/>
        <v/>
      </c>
      <c r="C1393" s="255"/>
      <c r="D1393" s="439"/>
      <c r="E1393" s="440"/>
      <c r="F1393" s="440"/>
      <c r="G1393" s="440"/>
      <c r="H1393" s="440"/>
      <c r="I1393" s="440"/>
      <c r="J1393" s="440"/>
      <c r="K1393" s="440"/>
      <c r="L1393" s="440"/>
      <c r="M1393" s="440"/>
      <c r="N1393" s="440"/>
      <c r="O1393" s="440"/>
      <c r="P1393" s="440"/>
      <c r="Q1393" s="441"/>
      <c r="R1393" s="442"/>
      <c r="S1393" s="443"/>
      <c r="T1393" s="443"/>
      <c r="U1393" s="443"/>
      <c r="V1393" s="443"/>
      <c r="W1393" s="443"/>
      <c r="X1393" s="443"/>
      <c r="Y1393" s="443"/>
      <c r="Z1393" s="443"/>
      <c r="AA1393" s="443"/>
      <c r="AB1393" s="415"/>
      <c r="AC1393" s="416"/>
      <c r="AD1393" s="416"/>
      <c r="AE1393" s="416"/>
      <c r="AF1393" s="417"/>
      <c r="AG1393" s="415"/>
      <c r="AH1393" s="416"/>
      <c r="AI1393" s="416"/>
      <c r="AJ1393" s="416"/>
      <c r="AK1393" s="417"/>
      <c r="AL1393" s="415"/>
      <c r="AM1393" s="416"/>
      <c r="AN1393" s="416"/>
      <c r="AO1393" s="416"/>
      <c r="AP1393" s="417"/>
      <c r="AQ1393" s="415"/>
      <c r="AR1393" s="416"/>
      <c r="AS1393" s="416"/>
      <c r="AT1393" s="416"/>
      <c r="AU1393" s="417"/>
      <c r="AV1393" s="418">
        <f t="shared" si="115"/>
        <v>0</v>
      </c>
      <c r="AW1393" s="419"/>
      <c r="AX1393" s="419"/>
      <c r="AY1393" s="419"/>
      <c r="AZ1393" s="420"/>
      <c r="DC1393" s="222"/>
      <c r="DD1393" s="491">
        <f>ROUND(Setup!$AP$6*AB1393,0)</f>
        <v>0</v>
      </c>
      <c r="DE1393" s="492"/>
      <c r="DF1393" s="492"/>
      <c r="DG1393" s="492"/>
      <c r="DH1393" s="493"/>
      <c r="DI1393" s="491">
        <f>ROUND(Setup!$AP$6*AG1393,0)</f>
        <v>0</v>
      </c>
      <c r="DJ1393" s="492"/>
      <c r="DK1393" s="492"/>
      <c r="DL1393" s="492"/>
      <c r="DM1393" s="493"/>
      <c r="DN1393" s="491">
        <f>ROUND(Setup!$AP$6*AL1393,0)</f>
        <v>0</v>
      </c>
      <c r="DO1393" s="492"/>
      <c r="DP1393" s="492"/>
      <c r="DQ1393" s="492"/>
      <c r="DR1393" s="493"/>
      <c r="DS1393" s="491">
        <f>ROUND(Setup!$AP$6*AQ1393,0)</f>
        <v>0</v>
      </c>
      <c r="DT1393" s="492"/>
      <c r="DU1393" s="492"/>
      <c r="DV1393" s="492"/>
      <c r="DW1393" s="493"/>
      <c r="DX1393" s="495">
        <f t="shared" si="116"/>
        <v>0</v>
      </c>
      <c r="DY1393" s="496"/>
      <c r="DZ1393" s="496"/>
      <c r="EA1393" s="496"/>
      <c r="EB1393" s="497"/>
      <c r="EC1393" s="222"/>
    </row>
    <row r="1394" spans="2:133" ht="15" hidden="1" customHeight="1" outlineLevel="1" x14ac:dyDescent="0.2">
      <c r="B1394" s="86" t="str">
        <f t="shared" si="114"/>
        <v/>
      </c>
      <c r="C1394" s="255"/>
      <c r="D1394" s="439"/>
      <c r="E1394" s="440"/>
      <c r="F1394" s="440"/>
      <c r="G1394" s="440"/>
      <c r="H1394" s="440"/>
      <c r="I1394" s="440"/>
      <c r="J1394" s="440"/>
      <c r="K1394" s="440"/>
      <c r="L1394" s="440"/>
      <c r="M1394" s="440"/>
      <c r="N1394" s="440"/>
      <c r="O1394" s="440"/>
      <c r="P1394" s="440"/>
      <c r="Q1394" s="441"/>
      <c r="R1394" s="442"/>
      <c r="S1394" s="443"/>
      <c r="T1394" s="443"/>
      <c r="U1394" s="443"/>
      <c r="V1394" s="443"/>
      <c r="W1394" s="443"/>
      <c r="X1394" s="443"/>
      <c r="Y1394" s="443"/>
      <c r="Z1394" s="443"/>
      <c r="AA1394" s="443"/>
      <c r="AB1394" s="415"/>
      <c r="AC1394" s="416"/>
      <c r="AD1394" s="416"/>
      <c r="AE1394" s="416"/>
      <c r="AF1394" s="417"/>
      <c r="AG1394" s="415"/>
      <c r="AH1394" s="416"/>
      <c r="AI1394" s="416"/>
      <c r="AJ1394" s="416"/>
      <c r="AK1394" s="417"/>
      <c r="AL1394" s="415"/>
      <c r="AM1394" s="416"/>
      <c r="AN1394" s="416"/>
      <c r="AO1394" s="416"/>
      <c r="AP1394" s="417"/>
      <c r="AQ1394" s="415"/>
      <c r="AR1394" s="416"/>
      <c r="AS1394" s="416"/>
      <c r="AT1394" s="416"/>
      <c r="AU1394" s="417"/>
      <c r="AV1394" s="418">
        <f t="shared" si="115"/>
        <v>0</v>
      </c>
      <c r="AW1394" s="419"/>
      <c r="AX1394" s="419"/>
      <c r="AY1394" s="419"/>
      <c r="AZ1394" s="420"/>
      <c r="DC1394" s="222"/>
      <c r="DD1394" s="491">
        <f>ROUND(Setup!$AP$6*AB1394,0)</f>
        <v>0</v>
      </c>
      <c r="DE1394" s="492"/>
      <c r="DF1394" s="492"/>
      <c r="DG1394" s="492"/>
      <c r="DH1394" s="493"/>
      <c r="DI1394" s="491">
        <f>ROUND(Setup!$AP$6*AG1394,0)</f>
        <v>0</v>
      </c>
      <c r="DJ1394" s="492"/>
      <c r="DK1394" s="492"/>
      <c r="DL1394" s="492"/>
      <c r="DM1394" s="493"/>
      <c r="DN1394" s="491">
        <f>ROUND(Setup!$AP$6*AL1394,0)</f>
        <v>0</v>
      </c>
      <c r="DO1394" s="492"/>
      <c r="DP1394" s="492"/>
      <c r="DQ1394" s="492"/>
      <c r="DR1394" s="493"/>
      <c r="DS1394" s="491">
        <f>ROUND(Setup!$AP$6*AQ1394,0)</f>
        <v>0</v>
      </c>
      <c r="DT1394" s="492"/>
      <c r="DU1394" s="492"/>
      <c r="DV1394" s="492"/>
      <c r="DW1394" s="493"/>
      <c r="DX1394" s="495">
        <f t="shared" si="116"/>
        <v>0</v>
      </c>
      <c r="DY1394" s="496"/>
      <c r="DZ1394" s="496"/>
      <c r="EA1394" s="496"/>
      <c r="EB1394" s="497"/>
      <c r="EC1394" s="222"/>
    </row>
    <row r="1395" spans="2:133" ht="15" hidden="1" customHeight="1" outlineLevel="1" x14ac:dyDescent="0.2">
      <c r="B1395" s="86" t="str">
        <f t="shared" si="114"/>
        <v/>
      </c>
      <c r="C1395" s="255"/>
      <c r="D1395" s="439"/>
      <c r="E1395" s="440"/>
      <c r="F1395" s="440"/>
      <c r="G1395" s="440"/>
      <c r="H1395" s="440"/>
      <c r="I1395" s="440"/>
      <c r="J1395" s="440"/>
      <c r="K1395" s="440"/>
      <c r="L1395" s="440"/>
      <c r="M1395" s="440"/>
      <c r="N1395" s="440"/>
      <c r="O1395" s="440"/>
      <c r="P1395" s="440"/>
      <c r="Q1395" s="441"/>
      <c r="R1395" s="442"/>
      <c r="S1395" s="443"/>
      <c r="T1395" s="443"/>
      <c r="U1395" s="443"/>
      <c r="V1395" s="443"/>
      <c r="W1395" s="443"/>
      <c r="X1395" s="443"/>
      <c r="Y1395" s="443"/>
      <c r="Z1395" s="443"/>
      <c r="AA1395" s="443"/>
      <c r="AB1395" s="415"/>
      <c r="AC1395" s="416"/>
      <c r="AD1395" s="416"/>
      <c r="AE1395" s="416"/>
      <c r="AF1395" s="417"/>
      <c r="AG1395" s="415"/>
      <c r="AH1395" s="416"/>
      <c r="AI1395" s="416"/>
      <c r="AJ1395" s="416"/>
      <c r="AK1395" s="417"/>
      <c r="AL1395" s="415"/>
      <c r="AM1395" s="416"/>
      <c r="AN1395" s="416"/>
      <c r="AO1395" s="416"/>
      <c r="AP1395" s="417"/>
      <c r="AQ1395" s="415"/>
      <c r="AR1395" s="416"/>
      <c r="AS1395" s="416"/>
      <c r="AT1395" s="416"/>
      <c r="AU1395" s="417"/>
      <c r="AV1395" s="418">
        <f t="shared" si="115"/>
        <v>0</v>
      </c>
      <c r="AW1395" s="419"/>
      <c r="AX1395" s="419"/>
      <c r="AY1395" s="419"/>
      <c r="AZ1395" s="420"/>
      <c r="DC1395" s="222"/>
      <c r="DD1395" s="491">
        <f>ROUND(Setup!$AP$6*AB1395,0)</f>
        <v>0</v>
      </c>
      <c r="DE1395" s="492"/>
      <c r="DF1395" s="492"/>
      <c r="DG1395" s="492"/>
      <c r="DH1395" s="493"/>
      <c r="DI1395" s="491">
        <f>ROUND(Setup!$AP$6*AG1395,0)</f>
        <v>0</v>
      </c>
      <c r="DJ1395" s="492"/>
      <c r="DK1395" s="492"/>
      <c r="DL1395" s="492"/>
      <c r="DM1395" s="493"/>
      <c r="DN1395" s="491">
        <f>ROUND(Setup!$AP$6*AL1395,0)</f>
        <v>0</v>
      </c>
      <c r="DO1395" s="492"/>
      <c r="DP1395" s="492"/>
      <c r="DQ1395" s="492"/>
      <c r="DR1395" s="493"/>
      <c r="DS1395" s="491">
        <f>ROUND(Setup!$AP$6*AQ1395,0)</f>
        <v>0</v>
      </c>
      <c r="DT1395" s="492"/>
      <c r="DU1395" s="492"/>
      <c r="DV1395" s="492"/>
      <c r="DW1395" s="493"/>
      <c r="DX1395" s="495">
        <f t="shared" si="116"/>
        <v>0</v>
      </c>
      <c r="DY1395" s="496"/>
      <c r="DZ1395" s="496"/>
      <c r="EA1395" s="496"/>
      <c r="EB1395" s="497"/>
      <c r="EC1395" s="222"/>
    </row>
    <row r="1396" spans="2:133" ht="15" hidden="1" customHeight="1" outlineLevel="1" x14ac:dyDescent="0.2">
      <c r="B1396" s="86" t="str">
        <f t="shared" si="114"/>
        <v/>
      </c>
      <c r="C1396" s="255"/>
      <c r="D1396" s="439"/>
      <c r="E1396" s="440"/>
      <c r="F1396" s="440"/>
      <c r="G1396" s="440"/>
      <c r="H1396" s="440"/>
      <c r="I1396" s="440"/>
      <c r="J1396" s="440"/>
      <c r="K1396" s="440"/>
      <c r="L1396" s="440"/>
      <c r="M1396" s="440"/>
      <c r="N1396" s="440"/>
      <c r="O1396" s="440"/>
      <c r="P1396" s="440"/>
      <c r="Q1396" s="441"/>
      <c r="R1396" s="442"/>
      <c r="S1396" s="443"/>
      <c r="T1396" s="443"/>
      <c r="U1396" s="443"/>
      <c r="V1396" s="443"/>
      <c r="W1396" s="443"/>
      <c r="X1396" s="443"/>
      <c r="Y1396" s="443"/>
      <c r="Z1396" s="443"/>
      <c r="AA1396" s="443"/>
      <c r="AB1396" s="415"/>
      <c r="AC1396" s="416"/>
      <c r="AD1396" s="416"/>
      <c r="AE1396" s="416"/>
      <c r="AF1396" s="417"/>
      <c r="AG1396" s="415"/>
      <c r="AH1396" s="416"/>
      <c r="AI1396" s="416"/>
      <c r="AJ1396" s="416"/>
      <c r="AK1396" s="417"/>
      <c r="AL1396" s="415"/>
      <c r="AM1396" s="416"/>
      <c r="AN1396" s="416"/>
      <c r="AO1396" s="416"/>
      <c r="AP1396" s="417"/>
      <c r="AQ1396" s="415"/>
      <c r="AR1396" s="416"/>
      <c r="AS1396" s="416"/>
      <c r="AT1396" s="416"/>
      <c r="AU1396" s="417"/>
      <c r="AV1396" s="418">
        <f t="shared" si="115"/>
        <v>0</v>
      </c>
      <c r="AW1396" s="419"/>
      <c r="AX1396" s="419"/>
      <c r="AY1396" s="419"/>
      <c r="AZ1396" s="420"/>
      <c r="DC1396" s="222"/>
      <c r="DD1396" s="491">
        <f>ROUND(Setup!$AP$6*AB1396,0)</f>
        <v>0</v>
      </c>
      <c r="DE1396" s="492"/>
      <c r="DF1396" s="492"/>
      <c r="DG1396" s="492"/>
      <c r="DH1396" s="493"/>
      <c r="DI1396" s="491">
        <f>ROUND(Setup!$AP$6*AG1396,0)</f>
        <v>0</v>
      </c>
      <c r="DJ1396" s="492"/>
      <c r="DK1396" s="492"/>
      <c r="DL1396" s="492"/>
      <c r="DM1396" s="493"/>
      <c r="DN1396" s="491">
        <f>ROUND(Setup!$AP$6*AL1396,0)</f>
        <v>0</v>
      </c>
      <c r="DO1396" s="492"/>
      <c r="DP1396" s="492"/>
      <c r="DQ1396" s="492"/>
      <c r="DR1396" s="493"/>
      <c r="DS1396" s="491">
        <f>ROUND(Setup!$AP$6*AQ1396,0)</f>
        <v>0</v>
      </c>
      <c r="DT1396" s="492"/>
      <c r="DU1396" s="492"/>
      <c r="DV1396" s="492"/>
      <c r="DW1396" s="493"/>
      <c r="DX1396" s="495">
        <f t="shared" si="116"/>
        <v>0</v>
      </c>
      <c r="DY1396" s="496"/>
      <c r="DZ1396" s="496"/>
      <c r="EA1396" s="496"/>
      <c r="EB1396" s="497"/>
      <c r="EC1396" s="222"/>
    </row>
    <row r="1397" spans="2:133" ht="15" hidden="1" customHeight="1" outlineLevel="1" x14ac:dyDescent="0.2">
      <c r="B1397" s="86" t="str">
        <f t="shared" si="114"/>
        <v/>
      </c>
      <c r="C1397" s="255"/>
      <c r="D1397" s="439"/>
      <c r="E1397" s="440"/>
      <c r="F1397" s="440"/>
      <c r="G1397" s="440"/>
      <c r="H1397" s="440"/>
      <c r="I1397" s="440"/>
      <c r="J1397" s="440"/>
      <c r="K1397" s="440"/>
      <c r="L1397" s="440"/>
      <c r="M1397" s="440"/>
      <c r="N1397" s="440"/>
      <c r="O1397" s="440"/>
      <c r="P1397" s="440"/>
      <c r="Q1397" s="441"/>
      <c r="R1397" s="442"/>
      <c r="S1397" s="443"/>
      <c r="T1397" s="443"/>
      <c r="U1397" s="443"/>
      <c r="V1397" s="443"/>
      <c r="W1397" s="443"/>
      <c r="X1397" s="443"/>
      <c r="Y1397" s="443"/>
      <c r="Z1397" s="443"/>
      <c r="AA1397" s="443"/>
      <c r="AB1397" s="415"/>
      <c r="AC1397" s="416"/>
      <c r="AD1397" s="416"/>
      <c r="AE1397" s="416"/>
      <c r="AF1397" s="417"/>
      <c r="AG1397" s="415"/>
      <c r="AH1397" s="416"/>
      <c r="AI1397" s="416"/>
      <c r="AJ1397" s="416"/>
      <c r="AK1397" s="417"/>
      <c r="AL1397" s="415"/>
      <c r="AM1397" s="416"/>
      <c r="AN1397" s="416"/>
      <c r="AO1397" s="416"/>
      <c r="AP1397" s="417"/>
      <c r="AQ1397" s="415"/>
      <c r="AR1397" s="416"/>
      <c r="AS1397" s="416"/>
      <c r="AT1397" s="416"/>
      <c r="AU1397" s="417"/>
      <c r="AV1397" s="418">
        <f t="shared" si="115"/>
        <v>0</v>
      </c>
      <c r="AW1397" s="419"/>
      <c r="AX1397" s="419"/>
      <c r="AY1397" s="419"/>
      <c r="AZ1397" s="420"/>
      <c r="DC1397" s="222"/>
      <c r="DD1397" s="491">
        <f>ROUND(Setup!$AP$6*AB1397,0)</f>
        <v>0</v>
      </c>
      <c r="DE1397" s="492"/>
      <c r="DF1397" s="492"/>
      <c r="DG1397" s="492"/>
      <c r="DH1397" s="493"/>
      <c r="DI1397" s="491">
        <f>ROUND(Setup!$AP$6*AG1397,0)</f>
        <v>0</v>
      </c>
      <c r="DJ1397" s="492"/>
      <c r="DK1397" s="492"/>
      <c r="DL1397" s="492"/>
      <c r="DM1397" s="493"/>
      <c r="DN1397" s="491">
        <f>ROUND(Setup!$AP$6*AL1397,0)</f>
        <v>0</v>
      </c>
      <c r="DO1397" s="492"/>
      <c r="DP1397" s="492"/>
      <c r="DQ1397" s="492"/>
      <c r="DR1397" s="493"/>
      <c r="DS1397" s="491">
        <f>ROUND(Setup!$AP$6*AQ1397,0)</f>
        <v>0</v>
      </c>
      <c r="DT1397" s="492"/>
      <c r="DU1397" s="492"/>
      <c r="DV1397" s="492"/>
      <c r="DW1397" s="493"/>
      <c r="DX1397" s="495">
        <f t="shared" si="116"/>
        <v>0</v>
      </c>
      <c r="DY1397" s="496"/>
      <c r="DZ1397" s="496"/>
      <c r="EA1397" s="496"/>
      <c r="EB1397" s="497"/>
      <c r="EC1397" s="222"/>
    </row>
    <row r="1398" spans="2:133" ht="15" hidden="1" customHeight="1" outlineLevel="1" x14ac:dyDescent="0.2">
      <c r="B1398" s="86" t="str">
        <f t="shared" si="114"/>
        <v/>
      </c>
      <c r="C1398" s="255"/>
      <c r="D1398" s="439"/>
      <c r="E1398" s="440"/>
      <c r="F1398" s="440"/>
      <c r="G1398" s="440"/>
      <c r="H1398" s="440"/>
      <c r="I1398" s="440"/>
      <c r="J1398" s="440"/>
      <c r="K1398" s="440"/>
      <c r="L1398" s="440"/>
      <c r="M1398" s="440"/>
      <c r="N1398" s="440"/>
      <c r="O1398" s="440"/>
      <c r="P1398" s="440"/>
      <c r="Q1398" s="441"/>
      <c r="R1398" s="442"/>
      <c r="S1398" s="443"/>
      <c r="T1398" s="443"/>
      <c r="U1398" s="443"/>
      <c r="V1398" s="443"/>
      <c r="W1398" s="443"/>
      <c r="X1398" s="443"/>
      <c r="Y1398" s="443"/>
      <c r="Z1398" s="443"/>
      <c r="AA1398" s="443"/>
      <c r="AB1398" s="415"/>
      <c r="AC1398" s="416"/>
      <c r="AD1398" s="416"/>
      <c r="AE1398" s="416"/>
      <c r="AF1398" s="417"/>
      <c r="AG1398" s="415"/>
      <c r="AH1398" s="416"/>
      <c r="AI1398" s="416"/>
      <c r="AJ1398" s="416"/>
      <c r="AK1398" s="417"/>
      <c r="AL1398" s="415"/>
      <c r="AM1398" s="416"/>
      <c r="AN1398" s="416"/>
      <c r="AO1398" s="416"/>
      <c r="AP1398" s="417"/>
      <c r="AQ1398" s="415"/>
      <c r="AR1398" s="416"/>
      <c r="AS1398" s="416"/>
      <c r="AT1398" s="416"/>
      <c r="AU1398" s="417"/>
      <c r="AV1398" s="418">
        <f t="shared" si="115"/>
        <v>0</v>
      </c>
      <c r="AW1398" s="419"/>
      <c r="AX1398" s="419"/>
      <c r="AY1398" s="419"/>
      <c r="AZ1398" s="420"/>
      <c r="DC1398" s="222"/>
      <c r="DD1398" s="491">
        <f>ROUND(Setup!$AP$6*AB1398,0)</f>
        <v>0</v>
      </c>
      <c r="DE1398" s="492"/>
      <c r="DF1398" s="492"/>
      <c r="DG1398" s="492"/>
      <c r="DH1398" s="493"/>
      <c r="DI1398" s="491">
        <f>ROUND(Setup!$AP$6*AG1398,0)</f>
        <v>0</v>
      </c>
      <c r="DJ1398" s="492"/>
      <c r="DK1398" s="492"/>
      <c r="DL1398" s="492"/>
      <c r="DM1398" s="493"/>
      <c r="DN1398" s="491">
        <f>ROUND(Setup!$AP$6*AL1398,0)</f>
        <v>0</v>
      </c>
      <c r="DO1398" s="492"/>
      <c r="DP1398" s="492"/>
      <c r="DQ1398" s="492"/>
      <c r="DR1398" s="493"/>
      <c r="DS1398" s="491">
        <f>ROUND(Setup!$AP$6*AQ1398,0)</f>
        <v>0</v>
      </c>
      <c r="DT1398" s="492"/>
      <c r="DU1398" s="492"/>
      <c r="DV1398" s="492"/>
      <c r="DW1398" s="493"/>
      <c r="DX1398" s="495">
        <f t="shared" si="116"/>
        <v>0</v>
      </c>
      <c r="DY1398" s="496"/>
      <c r="DZ1398" s="496"/>
      <c r="EA1398" s="496"/>
      <c r="EB1398" s="497"/>
      <c r="EC1398" s="222"/>
    </row>
    <row r="1399" spans="2:133" ht="15" hidden="1" customHeight="1" outlineLevel="1" x14ac:dyDescent="0.2">
      <c r="B1399" s="86" t="str">
        <f t="shared" si="114"/>
        <v/>
      </c>
      <c r="C1399" s="255"/>
      <c r="D1399" s="439"/>
      <c r="E1399" s="440"/>
      <c r="F1399" s="440"/>
      <c r="G1399" s="440"/>
      <c r="H1399" s="440"/>
      <c r="I1399" s="440"/>
      <c r="J1399" s="440"/>
      <c r="K1399" s="440"/>
      <c r="L1399" s="440"/>
      <c r="M1399" s="440"/>
      <c r="N1399" s="440"/>
      <c r="O1399" s="440"/>
      <c r="P1399" s="440"/>
      <c r="Q1399" s="441"/>
      <c r="R1399" s="442"/>
      <c r="S1399" s="443"/>
      <c r="T1399" s="443"/>
      <c r="U1399" s="443"/>
      <c r="V1399" s="443"/>
      <c r="W1399" s="443"/>
      <c r="X1399" s="443"/>
      <c r="Y1399" s="443"/>
      <c r="Z1399" s="443"/>
      <c r="AA1399" s="443"/>
      <c r="AB1399" s="415"/>
      <c r="AC1399" s="416"/>
      <c r="AD1399" s="416"/>
      <c r="AE1399" s="416"/>
      <c r="AF1399" s="417"/>
      <c r="AG1399" s="415"/>
      <c r="AH1399" s="416"/>
      <c r="AI1399" s="416"/>
      <c r="AJ1399" s="416"/>
      <c r="AK1399" s="417"/>
      <c r="AL1399" s="415"/>
      <c r="AM1399" s="416"/>
      <c r="AN1399" s="416"/>
      <c r="AO1399" s="416"/>
      <c r="AP1399" s="417"/>
      <c r="AQ1399" s="415"/>
      <c r="AR1399" s="416"/>
      <c r="AS1399" s="416"/>
      <c r="AT1399" s="416"/>
      <c r="AU1399" s="417"/>
      <c r="AV1399" s="418">
        <f t="shared" si="115"/>
        <v>0</v>
      </c>
      <c r="AW1399" s="419"/>
      <c r="AX1399" s="419"/>
      <c r="AY1399" s="419"/>
      <c r="AZ1399" s="420"/>
      <c r="DC1399" s="222"/>
      <c r="DD1399" s="491">
        <f>ROUND(Setup!$AP$6*AB1399,0)</f>
        <v>0</v>
      </c>
      <c r="DE1399" s="492"/>
      <c r="DF1399" s="492"/>
      <c r="DG1399" s="492"/>
      <c r="DH1399" s="493"/>
      <c r="DI1399" s="491">
        <f>ROUND(Setup!$AP$6*AG1399,0)</f>
        <v>0</v>
      </c>
      <c r="DJ1399" s="492"/>
      <c r="DK1399" s="492"/>
      <c r="DL1399" s="492"/>
      <c r="DM1399" s="493"/>
      <c r="DN1399" s="491">
        <f>ROUND(Setup!$AP$6*AL1399,0)</f>
        <v>0</v>
      </c>
      <c r="DO1399" s="492"/>
      <c r="DP1399" s="492"/>
      <c r="DQ1399" s="492"/>
      <c r="DR1399" s="493"/>
      <c r="DS1399" s="491">
        <f>ROUND(Setup!$AP$6*AQ1399,0)</f>
        <v>0</v>
      </c>
      <c r="DT1399" s="492"/>
      <c r="DU1399" s="492"/>
      <c r="DV1399" s="492"/>
      <c r="DW1399" s="493"/>
      <c r="DX1399" s="495">
        <f t="shared" si="116"/>
        <v>0</v>
      </c>
      <c r="DY1399" s="496"/>
      <c r="DZ1399" s="496"/>
      <c r="EA1399" s="496"/>
      <c r="EB1399" s="497"/>
      <c r="EC1399" s="222"/>
    </row>
    <row r="1400" spans="2:133" ht="15" hidden="1" customHeight="1" outlineLevel="1" x14ac:dyDescent="0.2">
      <c r="B1400" s="86" t="str">
        <f t="shared" si="114"/>
        <v/>
      </c>
      <c r="C1400" s="255"/>
      <c r="D1400" s="439"/>
      <c r="E1400" s="440"/>
      <c r="F1400" s="440"/>
      <c r="G1400" s="440"/>
      <c r="H1400" s="440"/>
      <c r="I1400" s="440"/>
      <c r="J1400" s="440"/>
      <c r="K1400" s="440"/>
      <c r="L1400" s="440"/>
      <c r="M1400" s="440"/>
      <c r="N1400" s="440"/>
      <c r="O1400" s="440"/>
      <c r="P1400" s="440"/>
      <c r="Q1400" s="441"/>
      <c r="R1400" s="442"/>
      <c r="S1400" s="443"/>
      <c r="T1400" s="443"/>
      <c r="U1400" s="443"/>
      <c r="V1400" s="443"/>
      <c r="W1400" s="443"/>
      <c r="X1400" s="443"/>
      <c r="Y1400" s="443"/>
      <c r="Z1400" s="443"/>
      <c r="AA1400" s="443"/>
      <c r="AB1400" s="415"/>
      <c r="AC1400" s="416"/>
      <c r="AD1400" s="416"/>
      <c r="AE1400" s="416"/>
      <c r="AF1400" s="417"/>
      <c r="AG1400" s="415"/>
      <c r="AH1400" s="416"/>
      <c r="AI1400" s="416"/>
      <c r="AJ1400" s="416"/>
      <c r="AK1400" s="417"/>
      <c r="AL1400" s="415"/>
      <c r="AM1400" s="416"/>
      <c r="AN1400" s="416"/>
      <c r="AO1400" s="416"/>
      <c r="AP1400" s="417"/>
      <c r="AQ1400" s="415"/>
      <c r="AR1400" s="416"/>
      <c r="AS1400" s="416"/>
      <c r="AT1400" s="416"/>
      <c r="AU1400" s="417"/>
      <c r="AV1400" s="418">
        <f t="shared" si="115"/>
        <v>0</v>
      </c>
      <c r="AW1400" s="419"/>
      <c r="AX1400" s="419"/>
      <c r="AY1400" s="419"/>
      <c r="AZ1400" s="420"/>
      <c r="DC1400" s="222"/>
      <c r="DD1400" s="491">
        <f>ROUND(Setup!$AP$6*AB1400,0)</f>
        <v>0</v>
      </c>
      <c r="DE1400" s="492"/>
      <c r="DF1400" s="492"/>
      <c r="DG1400" s="492"/>
      <c r="DH1400" s="493"/>
      <c r="DI1400" s="491">
        <f>ROUND(Setup!$AP$6*AG1400,0)</f>
        <v>0</v>
      </c>
      <c r="DJ1400" s="492"/>
      <c r="DK1400" s="492"/>
      <c r="DL1400" s="492"/>
      <c r="DM1400" s="493"/>
      <c r="DN1400" s="491">
        <f>ROUND(Setup!$AP$6*AL1400,0)</f>
        <v>0</v>
      </c>
      <c r="DO1400" s="492"/>
      <c r="DP1400" s="492"/>
      <c r="DQ1400" s="492"/>
      <c r="DR1400" s="493"/>
      <c r="DS1400" s="491">
        <f>ROUND(Setup!$AP$6*AQ1400,0)</f>
        <v>0</v>
      </c>
      <c r="DT1400" s="492"/>
      <c r="DU1400" s="492"/>
      <c r="DV1400" s="492"/>
      <c r="DW1400" s="493"/>
      <c r="DX1400" s="495">
        <f t="shared" si="116"/>
        <v>0</v>
      </c>
      <c r="DY1400" s="496"/>
      <c r="DZ1400" s="496"/>
      <c r="EA1400" s="496"/>
      <c r="EB1400" s="497"/>
      <c r="EC1400" s="222"/>
    </row>
    <row r="1401" spans="2:133" ht="15" hidden="1" customHeight="1" outlineLevel="1" x14ac:dyDescent="0.2">
      <c r="B1401" s="86" t="str">
        <f t="shared" si="114"/>
        <v/>
      </c>
      <c r="C1401" s="255"/>
      <c r="D1401" s="439"/>
      <c r="E1401" s="440"/>
      <c r="F1401" s="440"/>
      <c r="G1401" s="440"/>
      <c r="H1401" s="440"/>
      <c r="I1401" s="440"/>
      <c r="J1401" s="440"/>
      <c r="K1401" s="440"/>
      <c r="L1401" s="440"/>
      <c r="M1401" s="440"/>
      <c r="N1401" s="440"/>
      <c r="O1401" s="440"/>
      <c r="P1401" s="440"/>
      <c r="Q1401" s="441"/>
      <c r="R1401" s="442"/>
      <c r="S1401" s="443"/>
      <c r="T1401" s="443"/>
      <c r="U1401" s="443"/>
      <c r="V1401" s="443"/>
      <c r="W1401" s="443"/>
      <c r="X1401" s="443"/>
      <c r="Y1401" s="443"/>
      <c r="Z1401" s="443"/>
      <c r="AA1401" s="443"/>
      <c r="AB1401" s="415"/>
      <c r="AC1401" s="416"/>
      <c r="AD1401" s="416"/>
      <c r="AE1401" s="416"/>
      <c r="AF1401" s="417"/>
      <c r="AG1401" s="415"/>
      <c r="AH1401" s="416"/>
      <c r="AI1401" s="416"/>
      <c r="AJ1401" s="416"/>
      <c r="AK1401" s="417"/>
      <c r="AL1401" s="415"/>
      <c r="AM1401" s="416"/>
      <c r="AN1401" s="416"/>
      <c r="AO1401" s="416"/>
      <c r="AP1401" s="417"/>
      <c r="AQ1401" s="415"/>
      <c r="AR1401" s="416"/>
      <c r="AS1401" s="416"/>
      <c r="AT1401" s="416"/>
      <c r="AU1401" s="417"/>
      <c r="AV1401" s="418">
        <f t="shared" si="115"/>
        <v>0</v>
      </c>
      <c r="AW1401" s="419"/>
      <c r="AX1401" s="419"/>
      <c r="AY1401" s="419"/>
      <c r="AZ1401" s="420"/>
      <c r="DC1401" s="222"/>
      <c r="DD1401" s="491">
        <f>ROUND(Setup!$AP$6*AB1401,0)</f>
        <v>0</v>
      </c>
      <c r="DE1401" s="492"/>
      <c r="DF1401" s="492"/>
      <c r="DG1401" s="492"/>
      <c r="DH1401" s="493"/>
      <c r="DI1401" s="491">
        <f>ROUND(Setup!$AP$6*AG1401,0)</f>
        <v>0</v>
      </c>
      <c r="DJ1401" s="492"/>
      <c r="DK1401" s="492"/>
      <c r="DL1401" s="492"/>
      <c r="DM1401" s="493"/>
      <c r="DN1401" s="491">
        <f>ROUND(Setup!$AP$6*AL1401,0)</f>
        <v>0</v>
      </c>
      <c r="DO1401" s="492"/>
      <c r="DP1401" s="492"/>
      <c r="DQ1401" s="492"/>
      <c r="DR1401" s="493"/>
      <c r="DS1401" s="491">
        <f>ROUND(Setup!$AP$6*AQ1401,0)</f>
        <v>0</v>
      </c>
      <c r="DT1401" s="492"/>
      <c r="DU1401" s="492"/>
      <c r="DV1401" s="492"/>
      <c r="DW1401" s="493"/>
      <c r="DX1401" s="495">
        <f t="shared" si="116"/>
        <v>0</v>
      </c>
      <c r="DY1401" s="496"/>
      <c r="DZ1401" s="496"/>
      <c r="EA1401" s="496"/>
      <c r="EB1401" s="497"/>
      <c r="EC1401" s="222"/>
    </row>
    <row r="1402" spans="2:133" ht="15" hidden="1" customHeight="1" outlineLevel="1" x14ac:dyDescent="0.2">
      <c r="B1402" s="86" t="str">
        <f t="shared" si="114"/>
        <v/>
      </c>
      <c r="C1402" s="255"/>
      <c r="D1402" s="439"/>
      <c r="E1402" s="440"/>
      <c r="F1402" s="440"/>
      <c r="G1402" s="440"/>
      <c r="H1402" s="440"/>
      <c r="I1402" s="440"/>
      <c r="J1402" s="440"/>
      <c r="K1402" s="440"/>
      <c r="L1402" s="440"/>
      <c r="M1402" s="440"/>
      <c r="N1402" s="440"/>
      <c r="O1402" s="440"/>
      <c r="P1402" s="440"/>
      <c r="Q1402" s="441"/>
      <c r="R1402" s="442"/>
      <c r="S1402" s="443"/>
      <c r="T1402" s="443"/>
      <c r="U1402" s="443"/>
      <c r="V1402" s="443"/>
      <c r="W1402" s="443"/>
      <c r="X1402" s="443"/>
      <c r="Y1402" s="443"/>
      <c r="Z1402" s="443"/>
      <c r="AA1402" s="443"/>
      <c r="AB1402" s="415"/>
      <c r="AC1402" s="416"/>
      <c r="AD1402" s="416"/>
      <c r="AE1402" s="416"/>
      <c r="AF1402" s="417"/>
      <c r="AG1402" s="415"/>
      <c r="AH1402" s="416"/>
      <c r="AI1402" s="416"/>
      <c r="AJ1402" s="416"/>
      <c r="AK1402" s="417"/>
      <c r="AL1402" s="415"/>
      <c r="AM1402" s="416"/>
      <c r="AN1402" s="416"/>
      <c r="AO1402" s="416"/>
      <c r="AP1402" s="417"/>
      <c r="AQ1402" s="415"/>
      <c r="AR1402" s="416"/>
      <c r="AS1402" s="416"/>
      <c r="AT1402" s="416"/>
      <c r="AU1402" s="417"/>
      <c r="AV1402" s="418">
        <f t="shared" si="115"/>
        <v>0</v>
      </c>
      <c r="AW1402" s="419"/>
      <c r="AX1402" s="419"/>
      <c r="AY1402" s="419"/>
      <c r="AZ1402" s="420"/>
      <c r="DC1402" s="222"/>
      <c r="DD1402" s="491">
        <f>ROUND(Setup!$AP$6*AB1402,0)</f>
        <v>0</v>
      </c>
      <c r="DE1402" s="492"/>
      <c r="DF1402" s="492"/>
      <c r="DG1402" s="492"/>
      <c r="DH1402" s="493"/>
      <c r="DI1402" s="491">
        <f>ROUND(Setup!$AP$6*AG1402,0)</f>
        <v>0</v>
      </c>
      <c r="DJ1402" s="492"/>
      <c r="DK1402" s="492"/>
      <c r="DL1402" s="492"/>
      <c r="DM1402" s="493"/>
      <c r="DN1402" s="491">
        <f>ROUND(Setup!$AP$6*AL1402,0)</f>
        <v>0</v>
      </c>
      <c r="DO1402" s="492"/>
      <c r="DP1402" s="492"/>
      <c r="DQ1402" s="492"/>
      <c r="DR1402" s="493"/>
      <c r="DS1402" s="491">
        <f>ROUND(Setup!$AP$6*AQ1402,0)</f>
        <v>0</v>
      </c>
      <c r="DT1402" s="492"/>
      <c r="DU1402" s="492"/>
      <c r="DV1402" s="492"/>
      <c r="DW1402" s="493"/>
      <c r="DX1402" s="495">
        <f t="shared" si="116"/>
        <v>0</v>
      </c>
      <c r="DY1402" s="496"/>
      <c r="DZ1402" s="496"/>
      <c r="EA1402" s="496"/>
      <c r="EB1402" s="497"/>
      <c r="EC1402" s="222"/>
    </row>
    <row r="1403" spans="2:133" ht="15" hidden="1" customHeight="1" outlineLevel="1" x14ac:dyDescent="0.2">
      <c r="B1403" s="86" t="str">
        <f t="shared" si="114"/>
        <v/>
      </c>
      <c r="C1403" s="255"/>
      <c r="D1403" s="439"/>
      <c r="E1403" s="440"/>
      <c r="F1403" s="440"/>
      <c r="G1403" s="440"/>
      <c r="H1403" s="440"/>
      <c r="I1403" s="440"/>
      <c r="J1403" s="440"/>
      <c r="K1403" s="440"/>
      <c r="L1403" s="440"/>
      <c r="M1403" s="440"/>
      <c r="N1403" s="440"/>
      <c r="O1403" s="440"/>
      <c r="P1403" s="440"/>
      <c r="Q1403" s="441"/>
      <c r="R1403" s="442"/>
      <c r="S1403" s="443"/>
      <c r="T1403" s="443"/>
      <c r="U1403" s="443"/>
      <c r="V1403" s="443"/>
      <c r="W1403" s="443"/>
      <c r="X1403" s="443"/>
      <c r="Y1403" s="443"/>
      <c r="Z1403" s="443"/>
      <c r="AA1403" s="443"/>
      <c r="AB1403" s="415"/>
      <c r="AC1403" s="416"/>
      <c r="AD1403" s="416"/>
      <c r="AE1403" s="416"/>
      <c r="AF1403" s="417"/>
      <c r="AG1403" s="415"/>
      <c r="AH1403" s="416"/>
      <c r="AI1403" s="416"/>
      <c r="AJ1403" s="416"/>
      <c r="AK1403" s="417"/>
      <c r="AL1403" s="415"/>
      <c r="AM1403" s="416"/>
      <c r="AN1403" s="416"/>
      <c r="AO1403" s="416"/>
      <c r="AP1403" s="417"/>
      <c r="AQ1403" s="415"/>
      <c r="AR1403" s="416"/>
      <c r="AS1403" s="416"/>
      <c r="AT1403" s="416"/>
      <c r="AU1403" s="417"/>
      <c r="AV1403" s="418">
        <f t="shared" si="115"/>
        <v>0</v>
      </c>
      <c r="AW1403" s="419"/>
      <c r="AX1403" s="419"/>
      <c r="AY1403" s="419"/>
      <c r="AZ1403" s="420"/>
      <c r="DC1403" s="222"/>
      <c r="DD1403" s="491">
        <f>ROUND(Setup!$AP$6*AB1403,0)</f>
        <v>0</v>
      </c>
      <c r="DE1403" s="492"/>
      <c r="DF1403" s="492"/>
      <c r="DG1403" s="492"/>
      <c r="DH1403" s="493"/>
      <c r="DI1403" s="491">
        <f>ROUND(Setup!$AP$6*AG1403,0)</f>
        <v>0</v>
      </c>
      <c r="DJ1403" s="492"/>
      <c r="DK1403" s="492"/>
      <c r="DL1403" s="492"/>
      <c r="DM1403" s="493"/>
      <c r="DN1403" s="491">
        <f>ROUND(Setup!$AP$6*AL1403,0)</f>
        <v>0</v>
      </c>
      <c r="DO1403" s="492"/>
      <c r="DP1403" s="492"/>
      <c r="DQ1403" s="492"/>
      <c r="DR1403" s="493"/>
      <c r="DS1403" s="491">
        <f>ROUND(Setup!$AP$6*AQ1403,0)</f>
        <v>0</v>
      </c>
      <c r="DT1403" s="492"/>
      <c r="DU1403" s="492"/>
      <c r="DV1403" s="492"/>
      <c r="DW1403" s="493"/>
      <c r="DX1403" s="495">
        <f t="shared" si="116"/>
        <v>0</v>
      </c>
      <c r="DY1403" s="496"/>
      <c r="DZ1403" s="496"/>
      <c r="EA1403" s="496"/>
      <c r="EB1403" s="497"/>
      <c r="EC1403" s="222"/>
    </row>
    <row r="1404" spans="2:133" ht="15" hidden="1" customHeight="1" outlineLevel="1" x14ac:dyDescent="0.2">
      <c r="B1404" s="86" t="str">
        <f t="shared" si="114"/>
        <v/>
      </c>
      <c r="C1404" s="255"/>
      <c r="D1404" s="439"/>
      <c r="E1404" s="440"/>
      <c r="F1404" s="440"/>
      <c r="G1404" s="440"/>
      <c r="H1404" s="440"/>
      <c r="I1404" s="440"/>
      <c r="J1404" s="440"/>
      <c r="K1404" s="440"/>
      <c r="L1404" s="440"/>
      <c r="M1404" s="440"/>
      <c r="N1404" s="440"/>
      <c r="O1404" s="440"/>
      <c r="P1404" s="440"/>
      <c r="Q1404" s="441"/>
      <c r="R1404" s="442"/>
      <c r="S1404" s="443"/>
      <c r="T1404" s="443"/>
      <c r="U1404" s="443"/>
      <c r="V1404" s="443"/>
      <c r="W1404" s="443"/>
      <c r="X1404" s="443"/>
      <c r="Y1404" s="443"/>
      <c r="Z1404" s="443"/>
      <c r="AA1404" s="443"/>
      <c r="AB1404" s="415"/>
      <c r="AC1404" s="416"/>
      <c r="AD1404" s="416"/>
      <c r="AE1404" s="416"/>
      <c r="AF1404" s="417"/>
      <c r="AG1404" s="415"/>
      <c r="AH1404" s="416"/>
      <c r="AI1404" s="416"/>
      <c r="AJ1404" s="416"/>
      <c r="AK1404" s="417"/>
      <c r="AL1404" s="415"/>
      <c r="AM1404" s="416"/>
      <c r="AN1404" s="416"/>
      <c r="AO1404" s="416"/>
      <c r="AP1404" s="417"/>
      <c r="AQ1404" s="415"/>
      <c r="AR1404" s="416"/>
      <c r="AS1404" s="416"/>
      <c r="AT1404" s="416"/>
      <c r="AU1404" s="417"/>
      <c r="AV1404" s="418">
        <f t="shared" si="115"/>
        <v>0</v>
      </c>
      <c r="AW1404" s="419"/>
      <c r="AX1404" s="419"/>
      <c r="AY1404" s="419"/>
      <c r="AZ1404" s="420"/>
      <c r="DC1404" s="222"/>
      <c r="DD1404" s="491">
        <f>ROUND(Setup!$AP$6*AB1404,0)</f>
        <v>0</v>
      </c>
      <c r="DE1404" s="492"/>
      <c r="DF1404" s="492"/>
      <c r="DG1404" s="492"/>
      <c r="DH1404" s="493"/>
      <c r="DI1404" s="491">
        <f>ROUND(Setup!$AP$6*AG1404,0)</f>
        <v>0</v>
      </c>
      <c r="DJ1404" s="492"/>
      <c r="DK1404" s="492"/>
      <c r="DL1404" s="492"/>
      <c r="DM1404" s="493"/>
      <c r="DN1404" s="491">
        <f>ROUND(Setup!$AP$6*AL1404,0)</f>
        <v>0</v>
      </c>
      <c r="DO1404" s="492"/>
      <c r="DP1404" s="492"/>
      <c r="DQ1404" s="492"/>
      <c r="DR1404" s="493"/>
      <c r="DS1404" s="491">
        <f>ROUND(Setup!$AP$6*AQ1404,0)</f>
        <v>0</v>
      </c>
      <c r="DT1404" s="492"/>
      <c r="DU1404" s="492"/>
      <c r="DV1404" s="492"/>
      <c r="DW1404" s="493"/>
      <c r="DX1404" s="495">
        <f t="shared" si="116"/>
        <v>0</v>
      </c>
      <c r="DY1404" s="496"/>
      <c r="DZ1404" s="496"/>
      <c r="EA1404" s="496"/>
      <c r="EB1404" s="497"/>
      <c r="EC1404" s="222"/>
    </row>
    <row r="1405" spans="2:133" ht="15" hidden="1" customHeight="1" outlineLevel="1" x14ac:dyDescent="0.2">
      <c r="B1405" s="86" t="str">
        <f t="shared" si="114"/>
        <v/>
      </c>
      <c r="C1405" s="255"/>
      <c r="D1405" s="439"/>
      <c r="E1405" s="440"/>
      <c r="F1405" s="440"/>
      <c r="G1405" s="440"/>
      <c r="H1405" s="440"/>
      <c r="I1405" s="440"/>
      <c r="J1405" s="440"/>
      <c r="K1405" s="440"/>
      <c r="L1405" s="440"/>
      <c r="M1405" s="440"/>
      <c r="N1405" s="440"/>
      <c r="O1405" s="440"/>
      <c r="P1405" s="440"/>
      <c r="Q1405" s="441"/>
      <c r="R1405" s="442"/>
      <c r="S1405" s="443"/>
      <c r="T1405" s="443"/>
      <c r="U1405" s="443"/>
      <c r="V1405" s="443"/>
      <c r="W1405" s="443"/>
      <c r="X1405" s="443"/>
      <c r="Y1405" s="443"/>
      <c r="Z1405" s="443"/>
      <c r="AA1405" s="443"/>
      <c r="AB1405" s="415"/>
      <c r="AC1405" s="416"/>
      <c r="AD1405" s="416"/>
      <c r="AE1405" s="416"/>
      <c r="AF1405" s="417"/>
      <c r="AG1405" s="415"/>
      <c r="AH1405" s="416"/>
      <c r="AI1405" s="416"/>
      <c r="AJ1405" s="416"/>
      <c r="AK1405" s="417"/>
      <c r="AL1405" s="415"/>
      <c r="AM1405" s="416"/>
      <c r="AN1405" s="416"/>
      <c r="AO1405" s="416"/>
      <c r="AP1405" s="417"/>
      <c r="AQ1405" s="415"/>
      <c r="AR1405" s="416"/>
      <c r="AS1405" s="416"/>
      <c r="AT1405" s="416"/>
      <c r="AU1405" s="417"/>
      <c r="AV1405" s="418">
        <f t="shared" si="115"/>
        <v>0</v>
      </c>
      <c r="AW1405" s="419"/>
      <c r="AX1405" s="419"/>
      <c r="AY1405" s="419"/>
      <c r="AZ1405" s="420"/>
      <c r="DC1405" s="222"/>
      <c r="DD1405" s="491">
        <f>ROUND(Setup!$AP$6*AB1405,0)</f>
        <v>0</v>
      </c>
      <c r="DE1405" s="492"/>
      <c r="DF1405" s="492"/>
      <c r="DG1405" s="492"/>
      <c r="DH1405" s="493"/>
      <c r="DI1405" s="491">
        <f>ROUND(Setup!$AP$6*AG1405,0)</f>
        <v>0</v>
      </c>
      <c r="DJ1405" s="492"/>
      <c r="DK1405" s="492"/>
      <c r="DL1405" s="492"/>
      <c r="DM1405" s="493"/>
      <c r="DN1405" s="491">
        <f>ROUND(Setup!$AP$6*AL1405,0)</f>
        <v>0</v>
      </c>
      <c r="DO1405" s="492"/>
      <c r="DP1405" s="492"/>
      <c r="DQ1405" s="492"/>
      <c r="DR1405" s="493"/>
      <c r="DS1405" s="491">
        <f>ROUND(Setup!$AP$6*AQ1405,0)</f>
        <v>0</v>
      </c>
      <c r="DT1405" s="492"/>
      <c r="DU1405" s="492"/>
      <c r="DV1405" s="492"/>
      <c r="DW1405" s="493"/>
      <c r="DX1405" s="495">
        <f t="shared" si="116"/>
        <v>0</v>
      </c>
      <c r="DY1405" s="496"/>
      <c r="DZ1405" s="496"/>
      <c r="EA1405" s="496"/>
      <c r="EB1405" s="497"/>
      <c r="EC1405" s="222"/>
    </row>
    <row r="1406" spans="2:133" ht="15" hidden="1" customHeight="1" outlineLevel="1" x14ac:dyDescent="0.2">
      <c r="B1406" s="86" t="str">
        <f t="shared" si="114"/>
        <v/>
      </c>
      <c r="C1406" s="255"/>
      <c r="D1406" s="439"/>
      <c r="E1406" s="440"/>
      <c r="F1406" s="440"/>
      <c r="G1406" s="440"/>
      <c r="H1406" s="440"/>
      <c r="I1406" s="440"/>
      <c r="J1406" s="440"/>
      <c r="K1406" s="440"/>
      <c r="L1406" s="440"/>
      <c r="M1406" s="440"/>
      <c r="N1406" s="440"/>
      <c r="O1406" s="440"/>
      <c r="P1406" s="440"/>
      <c r="Q1406" s="441"/>
      <c r="R1406" s="442"/>
      <c r="S1406" s="443"/>
      <c r="T1406" s="443"/>
      <c r="U1406" s="443"/>
      <c r="V1406" s="443"/>
      <c r="W1406" s="443"/>
      <c r="X1406" s="443"/>
      <c r="Y1406" s="443"/>
      <c r="Z1406" s="443"/>
      <c r="AA1406" s="443"/>
      <c r="AB1406" s="415"/>
      <c r="AC1406" s="416"/>
      <c r="AD1406" s="416"/>
      <c r="AE1406" s="416"/>
      <c r="AF1406" s="417"/>
      <c r="AG1406" s="415"/>
      <c r="AH1406" s="416"/>
      <c r="AI1406" s="416"/>
      <c r="AJ1406" s="416"/>
      <c r="AK1406" s="417"/>
      <c r="AL1406" s="415"/>
      <c r="AM1406" s="416"/>
      <c r="AN1406" s="416"/>
      <c r="AO1406" s="416"/>
      <c r="AP1406" s="417"/>
      <c r="AQ1406" s="415"/>
      <c r="AR1406" s="416"/>
      <c r="AS1406" s="416"/>
      <c r="AT1406" s="416"/>
      <c r="AU1406" s="417"/>
      <c r="AV1406" s="418">
        <f t="shared" si="115"/>
        <v>0</v>
      </c>
      <c r="AW1406" s="419"/>
      <c r="AX1406" s="419"/>
      <c r="AY1406" s="419"/>
      <c r="AZ1406" s="420"/>
      <c r="DC1406" s="222"/>
      <c r="DD1406" s="491">
        <f>ROUND(Setup!$AP$6*AB1406,0)</f>
        <v>0</v>
      </c>
      <c r="DE1406" s="492"/>
      <c r="DF1406" s="492"/>
      <c r="DG1406" s="492"/>
      <c r="DH1406" s="493"/>
      <c r="DI1406" s="491">
        <f>ROUND(Setup!$AP$6*AG1406,0)</f>
        <v>0</v>
      </c>
      <c r="DJ1406" s="492"/>
      <c r="DK1406" s="492"/>
      <c r="DL1406" s="492"/>
      <c r="DM1406" s="493"/>
      <c r="DN1406" s="491">
        <f>ROUND(Setup!$AP$6*AL1406,0)</f>
        <v>0</v>
      </c>
      <c r="DO1406" s="492"/>
      <c r="DP1406" s="492"/>
      <c r="DQ1406" s="492"/>
      <c r="DR1406" s="493"/>
      <c r="DS1406" s="491">
        <f>ROUND(Setup!$AP$6*AQ1406,0)</f>
        <v>0</v>
      </c>
      <c r="DT1406" s="492"/>
      <c r="DU1406" s="492"/>
      <c r="DV1406" s="492"/>
      <c r="DW1406" s="493"/>
      <c r="DX1406" s="495">
        <f t="shared" si="116"/>
        <v>0</v>
      </c>
      <c r="DY1406" s="496"/>
      <c r="DZ1406" s="496"/>
      <c r="EA1406" s="496"/>
      <c r="EB1406" s="497"/>
      <c r="EC1406" s="222"/>
    </row>
    <row r="1407" spans="2:133" ht="15" hidden="1" customHeight="1" outlineLevel="1" x14ac:dyDescent="0.2">
      <c r="B1407" s="86" t="str">
        <f t="shared" si="114"/>
        <v/>
      </c>
      <c r="C1407" s="255"/>
      <c r="D1407" s="439"/>
      <c r="E1407" s="440"/>
      <c r="F1407" s="440"/>
      <c r="G1407" s="440"/>
      <c r="H1407" s="440"/>
      <c r="I1407" s="440"/>
      <c r="J1407" s="440"/>
      <c r="K1407" s="440"/>
      <c r="L1407" s="440"/>
      <c r="M1407" s="440"/>
      <c r="N1407" s="440"/>
      <c r="O1407" s="440"/>
      <c r="P1407" s="440"/>
      <c r="Q1407" s="441"/>
      <c r="R1407" s="442"/>
      <c r="S1407" s="443"/>
      <c r="T1407" s="443"/>
      <c r="U1407" s="443"/>
      <c r="V1407" s="443"/>
      <c r="W1407" s="443"/>
      <c r="X1407" s="443"/>
      <c r="Y1407" s="443"/>
      <c r="Z1407" s="443"/>
      <c r="AA1407" s="443"/>
      <c r="AB1407" s="415"/>
      <c r="AC1407" s="416"/>
      <c r="AD1407" s="416"/>
      <c r="AE1407" s="416"/>
      <c r="AF1407" s="417"/>
      <c r="AG1407" s="415"/>
      <c r="AH1407" s="416"/>
      <c r="AI1407" s="416"/>
      <c r="AJ1407" s="416"/>
      <c r="AK1407" s="417"/>
      <c r="AL1407" s="415"/>
      <c r="AM1407" s="416"/>
      <c r="AN1407" s="416"/>
      <c r="AO1407" s="416"/>
      <c r="AP1407" s="417"/>
      <c r="AQ1407" s="415"/>
      <c r="AR1407" s="416"/>
      <c r="AS1407" s="416"/>
      <c r="AT1407" s="416"/>
      <c r="AU1407" s="417"/>
      <c r="AV1407" s="418">
        <f t="shared" si="115"/>
        <v>0</v>
      </c>
      <c r="AW1407" s="419"/>
      <c r="AX1407" s="419"/>
      <c r="AY1407" s="419"/>
      <c r="AZ1407" s="420"/>
      <c r="DC1407" s="222"/>
      <c r="DD1407" s="491">
        <f>ROUND(Setup!$AP$6*AB1407,0)</f>
        <v>0</v>
      </c>
      <c r="DE1407" s="492"/>
      <c r="DF1407" s="492"/>
      <c r="DG1407" s="492"/>
      <c r="DH1407" s="493"/>
      <c r="DI1407" s="491">
        <f>ROUND(Setup!$AP$6*AG1407,0)</f>
        <v>0</v>
      </c>
      <c r="DJ1407" s="492"/>
      <c r="DK1407" s="492"/>
      <c r="DL1407" s="492"/>
      <c r="DM1407" s="493"/>
      <c r="DN1407" s="491">
        <f>ROUND(Setup!$AP$6*AL1407,0)</f>
        <v>0</v>
      </c>
      <c r="DO1407" s="492"/>
      <c r="DP1407" s="492"/>
      <c r="DQ1407" s="492"/>
      <c r="DR1407" s="493"/>
      <c r="DS1407" s="491">
        <f>ROUND(Setup!$AP$6*AQ1407,0)</f>
        <v>0</v>
      </c>
      <c r="DT1407" s="492"/>
      <c r="DU1407" s="492"/>
      <c r="DV1407" s="492"/>
      <c r="DW1407" s="493"/>
      <c r="DX1407" s="495">
        <f t="shared" si="116"/>
        <v>0</v>
      </c>
      <c r="DY1407" s="496"/>
      <c r="DZ1407" s="496"/>
      <c r="EA1407" s="496"/>
      <c r="EB1407" s="497"/>
      <c r="EC1407" s="222"/>
    </row>
    <row r="1408" spans="2:133" ht="15" hidden="1" customHeight="1" outlineLevel="1" x14ac:dyDescent="0.2">
      <c r="B1408" s="86" t="str">
        <f t="shared" si="114"/>
        <v/>
      </c>
      <c r="C1408" s="255"/>
      <c r="D1408" s="439"/>
      <c r="E1408" s="440"/>
      <c r="F1408" s="440"/>
      <c r="G1408" s="440"/>
      <c r="H1408" s="440"/>
      <c r="I1408" s="440"/>
      <c r="J1408" s="440"/>
      <c r="K1408" s="440"/>
      <c r="L1408" s="440"/>
      <c r="M1408" s="440"/>
      <c r="N1408" s="440"/>
      <c r="O1408" s="440"/>
      <c r="P1408" s="440"/>
      <c r="Q1408" s="441"/>
      <c r="R1408" s="442"/>
      <c r="S1408" s="443"/>
      <c r="T1408" s="443"/>
      <c r="U1408" s="443"/>
      <c r="V1408" s="443"/>
      <c r="W1408" s="443"/>
      <c r="X1408" s="443"/>
      <c r="Y1408" s="443"/>
      <c r="Z1408" s="443"/>
      <c r="AA1408" s="443"/>
      <c r="AB1408" s="415"/>
      <c r="AC1408" s="416"/>
      <c r="AD1408" s="416"/>
      <c r="AE1408" s="416"/>
      <c r="AF1408" s="417"/>
      <c r="AG1408" s="415"/>
      <c r="AH1408" s="416"/>
      <c r="AI1408" s="416"/>
      <c r="AJ1408" s="416"/>
      <c r="AK1408" s="417"/>
      <c r="AL1408" s="415"/>
      <c r="AM1408" s="416"/>
      <c r="AN1408" s="416"/>
      <c r="AO1408" s="416"/>
      <c r="AP1408" s="417"/>
      <c r="AQ1408" s="415"/>
      <c r="AR1408" s="416"/>
      <c r="AS1408" s="416"/>
      <c r="AT1408" s="416"/>
      <c r="AU1408" s="417"/>
      <c r="AV1408" s="418">
        <f t="shared" si="115"/>
        <v>0</v>
      </c>
      <c r="AW1408" s="419"/>
      <c r="AX1408" s="419"/>
      <c r="AY1408" s="419"/>
      <c r="AZ1408" s="420"/>
      <c r="DC1408" s="222"/>
      <c r="DD1408" s="491">
        <f>ROUND(Setup!$AP$6*AB1408,0)</f>
        <v>0</v>
      </c>
      <c r="DE1408" s="492"/>
      <c r="DF1408" s="492"/>
      <c r="DG1408" s="492"/>
      <c r="DH1408" s="493"/>
      <c r="DI1408" s="491">
        <f>ROUND(Setup!$AP$6*AG1408,0)</f>
        <v>0</v>
      </c>
      <c r="DJ1408" s="492"/>
      <c r="DK1408" s="492"/>
      <c r="DL1408" s="492"/>
      <c r="DM1408" s="493"/>
      <c r="DN1408" s="491">
        <f>ROUND(Setup!$AP$6*AL1408,0)</f>
        <v>0</v>
      </c>
      <c r="DO1408" s="492"/>
      <c r="DP1408" s="492"/>
      <c r="DQ1408" s="492"/>
      <c r="DR1408" s="493"/>
      <c r="DS1408" s="491">
        <f>ROUND(Setup!$AP$6*AQ1408,0)</f>
        <v>0</v>
      </c>
      <c r="DT1408" s="492"/>
      <c r="DU1408" s="492"/>
      <c r="DV1408" s="492"/>
      <c r="DW1408" s="493"/>
      <c r="DX1408" s="495">
        <f t="shared" si="116"/>
        <v>0</v>
      </c>
      <c r="DY1408" s="496"/>
      <c r="DZ1408" s="496"/>
      <c r="EA1408" s="496"/>
      <c r="EB1408" s="497"/>
      <c r="EC1408" s="222"/>
    </row>
    <row r="1409" spans="2:133" ht="15" hidden="1" customHeight="1" outlineLevel="1" x14ac:dyDescent="0.2">
      <c r="B1409" s="86" t="str">
        <f t="shared" si="114"/>
        <v/>
      </c>
      <c r="C1409" s="255"/>
      <c r="D1409" s="439"/>
      <c r="E1409" s="440"/>
      <c r="F1409" s="440"/>
      <c r="G1409" s="440"/>
      <c r="H1409" s="440"/>
      <c r="I1409" s="440"/>
      <c r="J1409" s="440"/>
      <c r="K1409" s="440"/>
      <c r="L1409" s="440"/>
      <c r="M1409" s="440"/>
      <c r="N1409" s="440"/>
      <c r="O1409" s="440"/>
      <c r="P1409" s="440"/>
      <c r="Q1409" s="441"/>
      <c r="R1409" s="442"/>
      <c r="S1409" s="443"/>
      <c r="T1409" s="443"/>
      <c r="U1409" s="443"/>
      <c r="V1409" s="443"/>
      <c r="W1409" s="443"/>
      <c r="X1409" s="443"/>
      <c r="Y1409" s="443"/>
      <c r="Z1409" s="443"/>
      <c r="AA1409" s="443"/>
      <c r="AB1409" s="415"/>
      <c r="AC1409" s="416"/>
      <c r="AD1409" s="416"/>
      <c r="AE1409" s="416"/>
      <c r="AF1409" s="417"/>
      <c r="AG1409" s="415"/>
      <c r="AH1409" s="416"/>
      <c r="AI1409" s="416"/>
      <c r="AJ1409" s="416"/>
      <c r="AK1409" s="417"/>
      <c r="AL1409" s="415"/>
      <c r="AM1409" s="416"/>
      <c r="AN1409" s="416"/>
      <c r="AO1409" s="416"/>
      <c r="AP1409" s="417"/>
      <c r="AQ1409" s="415"/>
      <c r="AR1409" s="416"/>
      <c r="AS1409" s="416"/>
      <c r="AT1409" s="416"/>
      <c r="AU1409" s="417"/>
      <c r="AV1409" s="418">
        <f t="shared" si="115"/>
        <v>0</v>
      </c>
      <c r="AW1409" s="419"/>
      <c r="AX1409" s="419"/>
      <c r="AY1409" s="419"/>
      <c r="AZ1409" s="420"/>
      <c r="DC1409" s="222"/>
      <c r="DD1409" s="491">
        <f>ROUND(Setup!$AP$6*AB1409,0)</f>
        <v>0</v>
      </c>
      <c r="DE1409" s="492"/>
      <c r="DF1409" s="492"/>
      <c r="DG1409" s="492"/>
      <c r="DH1409" s="493"/>
      <c r="DI1409" s="491">
        <f>ROUND(Setup!$AP$6*AG1409,0)</f>
        <v>0</v>
      </c>
      <c r="DJ1409" s="492"/>
      <c r="DK1409" s="492"/>
      <c r="DL1409" s="492"/>
      <c r="DM1409" s="493"/>
      <c r="DN1409" s="491">
        <f>ROUND(Setup!$AP$6*AL1409,0)</f>
        <v>0</v>
      </c>
      <c r="DO1409" s="492"/>
      <c r="DP1409" s="492"/>
      <c r="DQ1409" s="492"/>
      <c r="DR1409" s="493"/>
      <c r="DS1409" s="491">
        <f>ROUND(Setup!$AP$6*AQ1409,0)</f>
        <v>0</v>
      </c>
      <c r="DT1409" s="492"/>
      <c r="DU1409" s="492"/>
      <c r="DV1409" s="492"/>
      <c r="DW1409" s="493"/>
      <c r="DX1409" s="495">
        <f t="shared" si="116"/>
        <v>0</v>
      </c>
      <c r="DY1409" s="496"/>
      <c r="DZ1409" s="496"/>
      <c r="EA1409" s="496"/>
      <c r="EB1409" s="497"/>
      <c r="EC1409" s="222"/>
    </row>
    <row r="1410" spans="2:133" ht="15" hidden="1" customHeight="1" outlineLevel="1" x14ac:dyDescent="0.2">
      <c r="B1410" s="86" t="str">
        <f t="shared" si="114"/>
        <v/>
      </c>
      <c r="C1410" s="255"/>
      <c r="D1410" s="439"/>
      <c r="E1410" s="440"/>
      <c r="F1410" s="440"/>
      <c r="G1410" s="440"/>
      <c r="H1410" s="440"/>
      <c r="I1410" s="440"/>
      <c r="J1410" s="440"/>
      <c r="K1410" s="440"/>
      <c r="L1410" s="440"/>
      <c r="M1410" s="440"/>
      <c r="N1410" s="440"/>
      <c r="O1410" s="440"/>
      <c r="P1410" s="440"/>
      <c r="Q1410" s="441"/>
      <c r="R1410" s="442"/>
      <c r="S1410" s="443"/>
      <c r="T1410" s="443"/>
      <c r="U1410" s="443"/>
      <c r="V1410" s="443"/>
      <c r="W1410" s="443"/>
      <c r="X1410" s="443"/>
      <c r="Y1410" s="443"/>
      <c r="Z1410" s="443"/>
      <c r="AA1410" s="443"/>
      <c r="AB1410" s="415"/>
      <c r="AC1410" s="416"/>
      <c r="AD1410" s="416"/>
      <c r="AE1410" s="416"/>
      <c r="AF1410" s="417"/>
      <c r="AG1410" s="415"/>
      <c r="AH1410" s="416"/>
      <c r="AI1410" s="416"/>
      <c r="AJ1410" s="416"/>
      <c r="AK1410" s="417"/>
      <c r="AL1410" s="415"/>
      <c r="AM1410" s="416"/>
      <c r="AN1410" s="416"/>
      <c r="AO1410" s="416"/>
      <c r="AP1410" s="417"/>
      <c r="AQ1410" s="415"/>
      <c r="AR1410" s="416"/>
      <c r="AS1410" s="416"/>
      <c r="AT1410" s="416"/>
      <c r="AU1410" s="417"/>
      <c r="AV1410" s="418">
        <f t="shared" si="115"/>
        <v>0</v>
      </c>
      <c r="AW1410" s="419"/>
      <c r="AX1410" s="419"/>
      <c r="AY1410" s="419"/>
      <c r="AZ1410" s="420"/>
      <c r="DC1410" s="222"/>
      <c r="DD1410" s="491">
        <f>ROUND(Setup!$AP$6*AB1410,0)</f>
        <v>0</v>
      </c>
      <c r="DE1410" s="492"/>
      <c r="DF1410" s="492"/>
      <c r="DG1410" s="492"/>
      <c r="DH1410" s="493"/>
      <c r="DI1410" s="491">
        <f>ROUND(Setup!$AP$6*AG1410,0)</f>
        <v>0</v>
      </c>
      <c r="DJ1410" s="492"/>
      <c r="DK1410" s="492"/>
      <c r="DL1410" s="492"/>
      <c r="DM1410" s="493"/>
      <c r="DN1410" s="491">
        <f>ROUND(Setup!$AP$6*AL1410,0)</f>
        <v>0</v>
      </c>
      <c r="DO1410" s="492"/>
      <c r="DP1410" s="492"/>
      <c r="DQ1410" s="492"/>
      <c r="DR1410" s="493"/>
      <c r="DS1410" s="491">
        <f>ROUND(Setup!$AP$6*AQ1410,0)</f>
        <v>0</v>
      </c>
      <c r="DT1410" s="492"/>
      <c r="DU1410" s="492"/>
      <c r="DV1410" s="492"/>
      <c r="DW1410" s="493"/>
      <c r="DX1410" s="495">
        <f t="shared" si="116"/>
        <v>0</v>
      </c>
      <c r="DY1410" s="496"/>
      <c r="DZ1410" s="496"/>
      <c r="EA1410" s="496"/>
      <c r="EB1410" s="497"/>
      <c r="EC1410" s="222"/>
    </row>
    <row r="1411" spans="2:133" ht="15" hidden="1" customHeight="1" outlineLevel="1" x14ac:dyDescent="0.2">
      <c r="B1411" s="86" t="str">
        <f t="shared" si="114"/>
        <v/>
      </c>
      <c r="C1411" s="255"/>
      <c r="D1411" s="439"/>
      <c r="E1411" s="440"/>
      <c r="F1411" s="440"/>
      <c r="G1411" s="440"/>
      <c r="H1411" s="440"/>
      <c r="I1411" s="440"/>
      <c r="J1411" s="440"/>
      <c r="K1411" s="440"/>
      <c r="L1411" s="440"/>
      <c r="M1411" s="440"/>
      <c r="N1411" s="440"/>
      <c r="O1411" s="440"/>
      <c r="P1411" s="440"/>
      <c r="Q1411" s="441"/>
      <c r="R1411" s="442"/>
      <c r="S1411" s="443"/>
      <c r="T1411" s="443"/>
      <c r="U1411" s="443"/>
      <c r="V1411" s="443"/>
      <c r="W1411" s="443"/>
      <c r="X1411" s="443"/>
      <c r="Y1411" s="443"/>
      <c r="Z1411" s="443"/>
      <c r="AA1411" s="443"/>
      <c r="AB1411" s="415"/>
      <c r="AC1411" s="416"/>
      <c r="AD1411" s="416"/>
      <c r="AE1411" s="416"/>
      <c r="AF1411" s="417"/>
      <c r="AG1411" s="415"/>
      <c r="AH1411" s="416"/>
      <c r="AI1411" s="416"/>
      <c r="AJ1411" s="416"/>
      <c r="AK1411" s="417"/>
      <c r="AL1411" s="415"/>
      <c r="AM1411" s="416"/>
      <c r="AN1411" s="416"/>
      <c r="AO1411" s="416"/>
      <c r="AP1411" s="417"/>
      <c r="AQ1411" s="415"/>
      <c r="AR1411" s="416"/>
      <c r="AS1411" s="416"/>
      <c r="AT1411" s="416"/>
      <c r="AU1411" s="417"/>
      <c r="AV1411" s="418">
        <f t="shared" si="115"/>
        <v>0</v>
      </c>
      <c r="AW1411" s="419"/>
      <c r="AX1411" s="419"/>
      <c r="AY1411" s="419"/>
      <c r="AZ1411" s="420"/>
      <c r="DC1411" s="222"/>
      <c r="DD1411" s="491">
        <f>ROUND(Setup!$AP$6*AB1411,0)</f>
        <v>0</v>
      </c>
      <c r="DE1411" s="492"/>
      <c r="DF1411" s="492"/>
      <c r="DG1411" s="492"/>
      <c r="DH1411" s="493"/>
      <c r="DI1411" s="491">
        <f>ROUND(Setup!$AP$6*AG1411,0)</f>
        <v>0</v>
      </c>
      <c r="DJ1411" s="492"/>
      <c r="DK1411" s="492"/>
      <c r="DL1411" s="492"/>
      <c r="DM1411" s="493"/>
      <c r="DN1411" s="491">
        <f>ROUND(Setup!$AP$6*AL1411,0)</f>
        <v>0</v>
      </c>
      <c r="DO1411" s="492"/>
      <c r="DP1411" s="492"/>
      <c r="DQ1411" s="492"/>
      <c r="DR1411" s="493"/>
      <c r="DS1411" s="491">
        <f>ROUND(Setup!$AP$6*AQ1411,0)</f>
        <v>0</v>
      </c>
      <c r="DT1411" s="492"/>
      <c r="DU1411" s="492"/>
      <c r="DV1411" s="492"/>
      <c r="DW1411" s="493"/>
      <c r="DX1411" s="495">
        <f t="shared" si="116"/>
        <v>0</v>
      </c>
      <c r="DY1411" s="496"/>
      <c r="DZ1411" s="496"/>
      <c r="EA1411" s="496"/>
      <c r="EB1411" s="497"/>
      <c r="EC1411" s="222"/>
    </row>
    <row r="1412" spans="2:133" ht="15" hidden="1" customHeight="1" outlineLevel="1" x14ac:dyDescent="0.2">
      <c r="B1412" s="86" t="str">
        <f t="shared" si="114"/>
        <v/>
      </c>
      <c r="C1412" s="255"/>
      <c r="D1412" s="439"/>
      <c r="E1412" s="440"/>
      <c r="F1412" s="440"/>
      <c r="G1412" s="440"/>
      <c r="H1412" s="440"/>
      <c r="I1412" s="440"/>
      <c r="J1412" s="440"/>
      <c r="K1412" s="440"/>
      <c r="L1412" s="440"/>
      <c r="M1412" s="440"/>
      <c r="N1412" s="440"/>
      <c r="O1412" s="440"/>
      <c r="P1412" s="440"/>
      <c r="Q1412" s="441"/>
      <c r="R1412" s="442"/>
      <c r="S1412" s="443"/>
      <c r="T1412" s="443"/>
      <c r="U1412" s="443"/>
      <c r="V1412" s="443"/>
      <c r="W1412" s="443"/>
      <c r="X1412" s="443"/>
      <c r="Y1412" s="443"/>
      <c r="Z1412" s="443"/>
      <c r="AA1412" s="443"/>
      <c r="AB1412" s="415"/>
      <c r="AC1412" s="416"/>
      <c r="AD1412" s="416"/>
      <c r="AE1412" s="416"/>
      <c r="AF1412" s="417"/>
      <c r="AG1412" s="415"/>
      <c r="AH1412" s="416"/>
      <c r="AI1412" s="416"/>
      <c r="AJ1412" s="416"/>
      <c r="AK1412" s="417"/>
      <c r="AL1412" s="415"/>
      <c r="AM1412" s="416"/>
      <c r="AN1412" s="416"/>
      <c r="AO1412" s="416"/>
      <c r="AP1412" s="417"/>
      <c r="AQ1412" s="415"/>
      <c r="AR1412" s="416"/>
      <c r="AS1412" s="416"/>
      <c r="AT1412" s="416"/>
      <c r="AU1412" s="417"/>
      <c r="AV1412" s="418">
        <f t="shared" si="115"/>
        <v>0</v>
      </c>
      <c r="AW1412" s="419"/>
      <c r="AX1412" s="419"/>
      <c r="AY1412" s="419"/>
      <c r="AZ1412" s="420"/>
      <c r="DC1412" s="222"/>
      <c r="DD1412" s="491">
        <f>ROUND(Setup!$AP$6*AB1412,0)</f>
        <v>0</v>
      </c>
      <c r="DE1412" s="492"/>
      <c r="DF1412" s="492"/>
      <c r="DG1412" s="492"/>
      <c r="DH1412" s="493"/>
      <c r="DI1412" s="491">
        <f>ROUND(Setup!$AP$6*AG1412,0)</f>
        <v>0</v>
      </c>
      <c r="DJ1412" s="492"/>
      <c r="DK1412" s="492"/>
      <c r="DL1412" s="492"/>
      <c r="DM1412" s="493"/>
      <c r="DN1412" s="491">
        <f>ROUND(Setup!$AP$6*AL1412,0)</f>
        <v>0</v>
      </c>
      <c r="DO1412" s="492"/>
      <c r="DP1412" s="492"/>
      <c r="DQ1412" s="492"/>
      <c r="DR1412" s="493"/>
      <c r="DS1412" s="491">
        <f>ROUND(Setup!$AP$6*AQ1412,0)</f>
        <v>0</v>
      </c>
      <c r="DT1412" s="492"/>
      <c r="DU1412" s="492"/>
      <c r="DV1412" s="492"/>
      <c r="DW1412" s="493"/>
      <c r="DX1412" s="495">
        <f t="shared" si="116"/>
        <v>0</v>
      </c>
      <c r="DY1412" s="496"/>
      <c r="DZ1412" s="496"/>
      <c r="EA1412" s="496"/>
      <c r="EB1412" s="497"/>
      <c r="EC1412" s="222"/>
    </row>
    <row r="1413" spans="2:133" ht="15" hidden="1" customHeight="1" outlineLevel="1" x14ac:dyDescent="0.2">
      <c r="B1413" s="86" t="str">
        <f t="shared" si="114"/>
        <v/>
      </c>
      <c r="C1413" s="255"/>
      <c r="D1413" s="439"/>
      <c r="E1413" s="440"/>
      <c r="F1413" s="440"/>
      <c r="G1413" s="440"/>
      <c r="H1413" s="440"/>
      <c r="I1413" s="440"/>
      <c r="J1413" s="440"/>
      <c r="K1413" s="440"/>
      <c r="L1413" s="440"/>
      <c r="M1413" s="440"/>
      <c r="N1413" s="440"/>
      <c r="O1413" s="440"/>
      <c r="P1413" s="440"/>
      <c r="Q1413" s="441"/>
      <c r="R1413" s="442"/>
      <c r="S1413" s="443"/>
      <c r="T1413" s="443"/>
      <c r="U1413" s="443"/>
      <c r="V1413" s="443"/>
      <c r="W1413" s="443"/>
      <c r="X1413" s="443"/>
      <c r="Y1413" s="443"/>
      <c r="Z1413" s="443"/>
      <c r="AA1413" s="443"/>
      <c r="AB1413" s="415"/>
      <c r="AC1413" s="416"/>
      <c r="AD1413" s="416"/>
      <c r="AE1413" s="416"/>
      <c r="AF1413" s="417"/>
      <c r="AG1413" s="415"/>
      <c r="AH1413" s="416"/>
      <c r="AI1413" s="416"/>
      <c r="AJ1413" s="416"/>
      <c r="AK1413" s="417"/>
      <c r="AL1413" s="415"/>
      <c r="AM1413" s="416"/>
      <c r="AN1413" s="416"/>
      <c r="AO1413" s="416"/>
      <c r="AP1413" s="417"/>
      <c r="AQ1413" s="415"/>
      <c r="AR1413" s="416"/>
      <c r="AS1413" s="416"/>
      <c r="AT1413" s="416"/>
      <c r="AU1413" s="417"/>
      <c r="AV1413" s="418">
        <f t="shared" si="115"/>
        <v>0</v>
      </c>
      <c r="AW1413" s="419"/>
      <c r="AX1413" s="419"/>
      <c r="AY1413" s="419"/>
      <c r="AZ1413" s="420"/>
      <c r="DC1413" s="222"/>
      <c r="DD1413" s="491">
        <f>ROUND(Setup!$AP$6*AB1413,0)</f>
        <v>0</v>
      </c>
      <c r="DE1413" s="492"/>
      <c r="DF1413" s="492"/>
      <c r="DG1413" s="492"/>
      <c r="DH1413" s="493"/>
      <c r="DI1413" s="491">
        <f>ROUND(Setup!$AP$6*AG1413,0)</f>
        <v>0</v>
      </c>
      <c r="DJ1413" s="492"/>
      <c r="DK1413" s="492"/>
      <c r="DL1413" s="492"/>
      <c r="DM1413" s="493"/>
      <c r="DN1413" s="491">
        <f>ROUND(Setup!$AP$6*AL1413,0)</f>
        <v>0</v>
      </c>
      <c r="DO1413" s="492"/>
      <c r="DP1413" s="492"/>
      <c r="DQ1413" s="492"/>
      <c r="DR1413" s="493"/>
      <c r="DS1413" s="491">
        <f>ROUND(Setup!$AP$6*AQ1413,0)</f>
        <v>0</v>
      </c>
      <c r="DT1413" s="492"/>
      <c r="DU1413" s="492"/>
      <c r="DV1413" s="492"/>
      <c r="DW1413" s="493"/>
      <c r="DX1413" s="495">
        <f t="shared" si="116"/>
        <v>0</v>
      </c>
      <c r="DY1413" s="496"/>
      <c r="DZ1413" s="496"/>
      <c r="EA1413" s="496"/>
      <c r="EB1413" s="497"/>
      <c r="EC1413" s="222"/>
    </row>
    <row r="1414" spans="2:133" ht="15" hidden="1" customHeight="1" outlineLevel="1" x14ac:dyDescent="0.2">
      <c r="B1414" s="86" t="str">
        <f t="shared" si="114"/>
        <v/>
      </c>
      <c r="C1414" s="255"/>
      <c r="D1414" s="439"/>
      <c r="E1414" s="440"/>
      <c r="F1414" s="440"/>
      <c r="G1414" s="440"/>
      <c r="H1414" s="440"/>
      <c r="I1414" s="440"/>
      <c r="J1414" s="440"/>
      <c r="K1414" s="440"/>
      <c r="L1414" s="440"/>
      <c r="M1414" s="440"/>
      <c r="N1414" s="440"/>
      <c r="O1414" s="440"/>
      <c r="P1414" s="440"/>
      <c r="Q1414" s="441"/>
      <c r="R1414" s="442"/>
      <c r="S1414" s="443"/>
      <c r="T1414" s="443"/>
      <c r="U1414" s="443"/>
      <c r="V1414" s="443"/>
      <c r="W1414" s="443"/>
      <c r="X1414" s="443"/>
      <c r="Y1414" s="443"/>
      <c r="Z1414" s="443"/>
      <c r="AA1414" s="443"/>
      <c r="AB1414" s="415"/>
      <c r="AC1414" s="416"/>
      <c r="AD1414" s="416"/>
      <c r="AE1414" s="416"/>
      <c r="AF1414" s="417"/>
      <c r="AG1414" s="415"/>
      <c r="AH1414" s="416"/>
      <c r="AI1414" s="416"/>
      <c r="AJ1414" s="416"/>
      <c r="AK1414" s="417"/>
      <c r="AL1414" s="415"/>
      <c r="AM1414" s="416"/>
      <c r="AN1414" s="416"/>
      <c r="AO1414" s="416"/>
      <c r="AP1414" s="417"/>
      <c r="AQ1414" s="415"/>
      <c r="AR1414" s="416"/>
      <c r="AS1414" s="416"/>
      <c r="AT1414" s="416"/>
      <c r="AU1414" s="417"/>
      <c r="AV1414" s="418">
        <f t="shared" si="115"/>
        <v>0</v>
      </c>
      <c r="AW1414" s="419"/>
      <c r="AX1414" s="419"/>
      <c r="AY1414" s="419"/>
      <c r="AZ1414" s="420"/>
      <c r="DC1414" s="222"/>
      <c r="DD1414" s="491">
        <f>ROUND(Setup!$AP$6*AB1414,0)</f>
        <v>0</v>
      </c>
      <c r="DE1414" s="492"/>
      <c r="DF1414" s="492"/>
      <c r="DG1414" s="492"/>
      <c r="DH1414" s="493"/>
      <c r="DI1414" s="491">
        <f>ROUND(Setup!$AP$6*AG1414,0)</f>
        <v>0</v>
      </c>
      <c r="DJ1414" s="492"/>
      <c r="DK1414" s="492"/>
      <c r="DL1414" s="492"/>
      <c r="DM1414" s="493"/>
      <c r="DN1414" s="491">
        <f>ROUND(Setup!$AP$6*AL1414,0)</f>
        <v>0</v>
      </c>
      <c r="DO1414" s="492"/>
      <c r="DP1414" s="492"/>
      <c r="DQ1414" s="492"/>
      <c r="DR1414" s="493"/>
      <c r="DS1414" s="491">
        <f>ROUND(Setup!$AP$6*AQ1414,0)</f>
        <v>0</v>
      </c>
      <c r="DT1414" s="492"/>
      <c r="DU1414" s="492"/>
      <c r="DV1414" s="492"/>
      <c r="DW1414" s="493"/>
      <c r="DX1414" s="495">
        <f t="shared" si="116"/>
        <v>0</v>
      </c>
      <c r="DY1414" s="496"/>
      <c r="DZ1414" s="496"/>
      <c r="EA1414" s="496"/>
      <c r="EB1414" s="497"/>
      <c r="EC1414" s="222"/>
    </row>
    <row r="1415" spans="2:133" ht="15" hidden="1" customHeight="1" outlineLevel="1" x14ac:dyDescent="0.2">
      <c r="B1415" s="86" t="str">
        <f t="shared" si="114"/>
        <v/>
      </c>
      <c r="C1415" s="255"/>
      <c r="D1415" s="439"/>
      <c r="E1415" s="440"/>
      <c r="F1415" s="440"/>
      <c r="G1415" s="440"/>
      <c r="H1415" s="440"/>
      <c r="I1415" s="440"/>
      <c r="J1415" s="440"/>
      <c r="K1415" s="440"/>
      <c r="L1415" s="440"/>
      <c r="M1415" s="440"/>
      <c r="N1415" s="440"/>
      <c r="O1415" s="440"/>
      <c r="P1415" s="440"/>
      <c r="Q1415" s="441"/>
      <c r="R1415" s="442"/>
      <c r="S1415" s="443"/>
      <c r="T1415" s="443"/>
      <c r="U1415" s="443"/>
      <c r="V1415" s="443"/>
      <c r="W1415" s="443"/>
      <c r="X1415" s="443"/>
      <c r="Y1415" s="443"/>
      <c r="Z1415" s="443"/>
      <c r="AA1415" s="443"/>
      <c r="AB1415" s="415"/>
      <c r="AC1415" s="416"/>
      <c r="AD1415" s="416"/>
      <c r="AE1415" s="416"/>
      <c r="AF1415" s="417"/>
      <c r="AG1415" s="415"/>
      <c r="AH1415" s="416"/>
      <c r="AI1415" s="416"/>
      <c r="AJ1415" s="416"/>
      <c r="AK1415" s="417"/>
      <c r="AL1415" s="415"/>
      <c r="AM1415" s="416"/>
      <c r="AN1415" s="416"/>
      <c r="AO1415" s="416"/>
      <c r="AP1415" s="417"/>
      <c r="AQ1415" s="415"/>
      <c r="AR1415" s="416"/>
      <c r="AS1415" s="416"/>
      <c r="AT1415" s="416"/>
      <c r="AU1415" s="417"/>
      <c r="AV1415" s="418">
        <f t="shared" si="115"/>
        <v>0</v>
      </c>
      <c r="AW1415" s="419"/>
      <c r="AX1415" s="419"/>
      <c r="AY1415" s="419"/>
      <c r="AZ1415" s="420"/>
      <c r="DC1415" s="222"/>
      <c r="DD1415" s="491">
        <f>ROUND(Setup!$AP$6*AB1415,0)</f>
        <v>0</v>
      </c>
      <c r="DE1415" s="492"/>
      <c r="DF1415" s="492"/>
      <c r="DG1415" s="492"/>
      <c r="DH1415" s="493"/>
      <c r="DI1415" s="491">
        <f>ROUND(Setup!$AP$6*AG1415,0)</f>
        <v>0</v>
      </c>
      <c r="DJ1415" s="492"/>
      <c r="DK1415" s="492"/>
      <c r="DL1415" s="492"/>
      <c r="DM1415" s="493"/>
      <c r="DN1415" s="491">
        <f>ROUND(Setup!$AP$6*AL1415,0)</f>
        <v>0</v>
      </c>
      <c r="DO1415" s="492"/>
      <c r="DP1415" s="492"/>
      <c r="DQ1415" s="492"/>
      <c r="DR1415" s="493"/>
      <c r="DS1415" s="491">
        <f>ROUND(Setup!$AP$6*AQ1415,0)</f>
        <v>0</v>
      </c>
      <c r="DT1415" s="492"/>
      <c r="DU1415" s="492"/>
      <c r="DV1415" s="492"/>
      <c r="DW1415" s="493"/>
      <c r="DX1415" s="495">
        <f t="shared" si="116"/>
        <v>0</v>
      </c>
      <c r="DY1415" s="496"/>
      <c r="DZ1415" s="496"/>
      <c r="EA1415" s="496"/>
      <c r="EB1415" s="497"/>
      <c r="EC1415" s="222"/>
    </row>
    <row r="1416" spans="2:133" ht="15" hidden="1" customHeight="1" outlineLevel="1" x14ac:dyDescent="0.2">
      <c r="B1416" s="86" t="str">
        <f t="shared" si="114"/>
        <v/>
      </c>
      <c r="C1416" s="255"/>
      <c r="D1416" s="439"/>
      <c r="E1416" s="440"/>
      <c r="F1416" s="440"/>
      <c r="G1416" s="440"/>
      <c r="H1416" s="440"/>
      <c r="I1416" s="440"/>
      <c r="J1416" s="440"/>
      <c r="K1416" s="440"/>
      <c r="L1416" s="440"/>
      <c r="M1416" s="440"/>
      <c r="N1416" s="440"/>
      <c r="O1416" s="440"/>
      <c r="P1416" s="440"/>
      <c r="Q1416" s="441"/>
      <c r="R1416" s="442"/>
      <c r="S1416" s="443"/>
      <c r="T1416" s="443"/>
      <c r="U1416" s="443"/>
      <c r="V1416" s="443"/>
      <c r="W1416" s="443"/>
      <c r="X1416" s="443"/>
      <c r="Y1416" s="443"/>
      <c r="Z1416" s="443"/>
      <c r="AA1416" s="443"/>
      <c r="AB1416" s="415"/>
      <c r="AC1416" s="416"/>
      <c r="AD1416" s="416"/>
      <c r="AE1416" s="416"/>
      <c r="AF1416" s="417"/>
      <c r="AG1416" s="415"/>
      <c r="AH1416" s="416"/>
      <c r="AI1416" s="416"/>
      <c r="AJ1416" s="416"/>
      <c r="AK1416" s="417"/>
      <c r="AL1416" s="415"/>
      <c r="AM1416" s="416"/>
      <c r="AN1416" s="416"/>
      <c r="AO1416" s="416"/>
      <c r="AP1416" s="417"/>
      <c r="AQ1416" s="415"/>
      <c r="AR1416" s="416"/>
      <c r="AS1416" s="416"/>
      <c r="AT1416" s="416"/>
      <c r="AU1416" s="417"/>
      <c r="AV1416" s="418">
        <f t="shared" si="115"/>
        <v>0</v>
      </c>
      <c r="AW1416" s="419"/>
      <c r="AX1416" s="419"/>
      <c r="AY1416" s="419"/>
      <c r="AZ1416" s="420"/>
      <c r="DC1416" s="222"/>
      <c r="DD1416" s="491">
        <f>ROUND(Setup!$AP$6*AB1416,0)</f>
        <v>0</v>
      </c>
      <c r="DE1416" s="492"/>
      <c r="DF1416" s="492"/>
      <c r="DG1416" s="492"/>
      <c r="DH1416" s="493"/>
      <c r="DI1416" s="491">
        <f>ROUND(Setup!$AP$6*AG1416,0)</f>
        <v>0</v>
      </c>
      <c r="DJ1416" s="492"/>
      <c r="DK1416" s="492"/>
      <c r="DL1416" s="492"/>
      <c r="DM1416" s="493"/>
      <c r="DN1416" s="491">
        <f>ROUND(Setup!$AP$6*AL1416,0)</f>
        <v>0</v>
      </c>
      <c r="DO1416" s="492"/>
      <c r="DP1416" s="492"/>
      <c r="DQ1416" s="492"/>
      <c r="DR1416" s="493"/>
      <c r="DS1416" s="491">
        <f>ROUND(Setup!$AP$6*AQ1416,0)</f>
        <v>0</v>
      </c>
      <c r="DT1416" s="492"/>
      <c r="DU1416" s="492"/>
      <c r="DV1416" s="492"/>
      <c r="DW1416" s="493"/>
      <c r="DX1416" s="495">
        <f t="shared" si="116"/>
        <v>0</v>
      </c>
      <c r="DY1416" s="496"/>
      <c r="DZ1416" s="496"/>
      <c r="EA1416" s="496"/>
      <c r="EB1416" s="497"/>
      <c r="EC1416" s="222"/>
    </row>
    <row r="1417" spans="2:133" ht="15" hidden="1" customHeight="1" outlineLevel="1" x14ac:dyDescent="0.2">
      <c r="B1417" s="86" t="str">
        <f t="shared" si="114"/>
        <v/>
      </c>
      <c r="C1417" s="255"/>
      <c r="D1417" s="439"/>
      <c r="E1417" s="440"/>
      <c r="F1417" s="440"/>
      <c r="G1417" s="440"/>
      <c r="H1417" s="440"/>
      <c r="I1417" s="440"/>
      <c r="J1417" s="440"/>
      <c r="K1417" s="440"/>
      <c r="L1417" s="440"/>
      <c r="M1417" s="440"/>
      <c r="N1417" s="440"/>
      <c r="O1417" s="440"/>
      <c r="P1417" s="440"/>
      <c r="Q1417" s="441"/>
      <c r="R1417" s="442"/>
      <c r="S1417" s="443"/>
      <c r="T1417" s="443"/>
      <c r="U1417" s="443"/>
      <c r="V1417" s="443"/>
      <c r="W1417" s="443"/>
      <c r="X1417" s="443"/>
      <c r="Y1417" s="443"/>
      <c r="Z1417" s="443"/>
      <c r="AA1417" s="443"/>
      <c r="AB1417" s="415"/>
      <c r="AC1417" s="416"/>
      <c r="AD1417" s="416"/>
      <c r="AE1417" s="416"/>
      <c r="AF1417" s="417"/>
      <c r="AG1417" s="415"/>
      <c r="AH1417" s="416"/>
      <c r="AI1417" s="416"/>
      <c r="AJ1417" s="416"/>
      <c r="AK1417" s="417"/>
      <c r="AL1417" s="415"/>
      <c r="AM1417" s="416"/>
      <c r="AN1417" s="416"/>
      <c r="AO1417" s="416"/>
      <c r="AP1417" s="417"/>
      <c r="AQ1417" s="415"/>
      <c r="AR1417" s="416"/>
      <c r="AS1417" s="416"/>
      <c r="AT1417" s="416"/>
      <c r="AU1417" s="417"/>
      <c r="AV1417" s="418">
        <f t="shared" ref="AV1417:AV1442" si="117">ROUND((SUM(AB1417:AU1417)),0)</f>
        <v>0</v>
      </c>
      <c r="AW1417" s="419"/>
      <c r="AX1417" s="419"/>
      <c r="AY1417" s="419"/>
      <c r="AZ1417" s="420"/>
      <c r="DC1417" s="222"/>
      <c r="DD1417" s="491">
        <f>ROUND(Setup!$AP$6*AB1417,0)</f>
        <v>0</v>
      </c>
      <c r="DE1417" s="492"/>
      <c r="DF1417" s="492"/>
      <c r="DG1417" s="492"/>
      <c r="DH1417" s="493"/>
      <c r="DI1417" s="491">
        <f>ROUND(Setup!$AP$6*AG1417,0)</f>
        <v>0</v>
      </c>
      <c r="DJ1417" s="492"/>
      <c r="DK1417" s="492"/>
      <c r="DL1417" s="492"/>
      <c r="DM1417" s="493"/>
      <c r="DN1417" s="491">
        <f>ROUND(Setup!$AP$6*AL1417,0)</f>
        <v>0</v>
      </c>
      <c r="DO1417" s="492"/>
      <c r="DP1417" s="492"/>
      <c r="DQ1417" s="492"/>
      <c r="DR1417" s="493"/>
      <c r="DS1417" s="491">
        <f>ROUND(Setup!$AP$6*AQ1417,0)</f>
        <v>0</v>
      </c>
      <c r="DT1417" s="492"/>
      <c r="DU1417" s="492"/>
      <c r="DV1417" s="492"/>
      <c r="DW1417" s="493"/>
      <c r="DX1417" s="495">
        <f t="shared" ref="DX1417:DX1442" si="118">ROUND((SUM(DD1417:DW1417)),0)</f>
        <v>0</v>
      </c>
      <c r="DY1417" s="496"/>
      <c r="DZ1417" s="496"/>
      <c r="EA1417" s="496"/>
      <c r="EB1417" s="497"/>
      <c r="EC1417" s="222"/>
    </row>
    <row r="1418" spans="2:133" ht="15" hidden="1" customHeight="1" outlineLevel="1" x14ac:dyDescent="0.2">
      <c r="B1418" s="86" t="str">
        <f t="shared" si="114"/>
        <v/>
      </c>
      <c r="C1418" s="255"/>
      <c r="D1418" s="439"/>
      <c r="E1418" s="440"/>
      <c r="F1418" s="440"/>
      <c r="G1418" s="440"/>
      <c r="H1418" s="440"/>
      <c r="I1418" s="440"/>
      <c r="J1418" s="440"/>
      <c r="K1418" s="440"/>
      <c r="L1418" s="440"/>
      <c r="M1418" s="440"/>
      <c r="N1418" s="440"/>
      <c r="O1418" s="440"/>
      <c r="P1418" s="440"/>
      <c r="Q1418" s="441"/>
      <c r="R1418" s="442"/>
      <c r="S1418" s="443"/>
      <c r="T1418" s="443"/>
      <c r="U1418" s="443"/>
      <c r="V1418" s="443"/>
      <c r="W1418" s="443"/>
      <c r="X1418" s="443"/>
      <c r="Y1418" s="443"/>
      <c r="Z1418" s="443"/>
      <c r="AA1418" s="443"/>
      <c r="AB1418" s="415"/>
      <c r="AC1418" s="416"/>
      <c r="AD1418" s="416"/>
      <c r="AE1418" s="416"/>
      <c r="AF1418" s="417"/>
      <c r="AG1418" s="415"/>
      <c r="AH1418" s="416"/>
      <c r="AI1418" s="416"/>
      <c r="AJ1418" s="416"/>
      <c r="AK1418" s="417"/>
      <c r="AL1418" s="415"/>
      <c r="AM1418" s="416"/>
      <c r="AN1418" s="416"/>
      <c r="AO1418" s="416"/>
      <c r="AP1418" s="417"/>
      <c r="AQ1418" s="415"/>
      <c r="AR1418" s="416"/>
      <c r="AS1418" s="416"/>
      <c r="AT1418" s="416"/>
      <c r="AU1418" s="417"/>
      <c r="AV1418" s="418">
        <f t="shared" si="117"/>
        <v>0</v>
      </c>
      <c r="AW1418" s="419"/>
      <c r="AX1418" s="419"/>
      <c r="AY1418" s="419"/>
      <c r="AZ1418" s="420"/>
      <c r="DC1418" s="222"/>
      <c r="DD1418" s="491">
        <f>ROUND(Setup!$AP$6*AB1418,0)</f>
        <v>0</v>
      </c>
      <c r="DE1418" s="492"/>
      <c r="DF1418" s="492"/>
      <c r="DG1418" s="492"/>
      <c r="DH1418" s="493"/>
      <c r="DI1418" s="491">
        <f>ROUND(Setup!$AP$6*AG1418,0)</f>
        <v>0</v>
      </c>
      <c r="DJ1418" s="492"/>
      <c r="DK1418" s="492"/>
      <c r="DL1418" s="492"/>
      <c r="DM1418" s="493"/>
      <c r="DN1418" s="491">
        <f>ROUND(Setup!$AP$6*AL1418,0)</f>
        <v>0</v>
      </c>
      <c r="DO1418" s="492"/>
      <c r="DP1418" s="492"/>
      <c r="DQ1418" s="492"/>
      <c r="DR1418" s="493"/>
      <c r="DS1418" s="491">
        <f>ROUND(Setup!$AP$6*AQ1418,0)</f>
        <v>0</v>
      </c>
      <c r="DT1418" s="492"/>
      <c r="DU1418" s="492"/>
      <c r="DV1418" s="492"/>
      <c r="DW1418" s="493"/>
      <c r="DX1418" s="495">
        <f t="shared" si="118"/>
        <v>0</v>
      </c>
      <c r="DY1418" s="496"/>
      <c r="DZ1418" s="496"/>
      <c r="EA1418" s="496"/>
      <c r="EB1418" s="497"/>
      <c r="EC1418" s="222"/>
    </row>
    <row r="1419" spans="2:133" ht="15" hidden="1" customHeight="1" outlineLevel="1" x14ac:dyDescent="0.2">
      <c r="B1419" s="86" t="str">
        <f t="shared" si="114"/>
        <v/>
      </c>
      <c r="C1419" s="255"/>
      <c r="D1419" s="439"/>
      <c r="E1419" s="440"/>
      <c r="F1419" s="440"/>
      <c r="G1419" s="440"/>
      <c r="H1419" s="440"/>
      <c r="I1419" s="440"/>
      <c r="J1419" s="440"/>
      <c r="K1419" s="440"/>
      <c r="L1419" s="440"/>
      <c r="M1419" s="440"/>
      <c r="N1419" s="440"/>
      <c r="O1419" s="440"/>
      <c r="P1419" s="440"/>
      <c r="Q1419" s="441"/>
      <c r="R1419" s="442"/>
      <c r="S1419" s="443"/>
      <c r="T1419" s="443"/>
      <c r="U1419" s="443"/>
      <c r="V1419" s="443"/>
      <c r="W1419" s="443"/>
      <c r="X1419" s="443"/>
      <c r="Y1419" s="443"/>
      <c r="Z1419" s="443"/>
      <c r="AA1419" s="443"/>
      <c r="AB1419" s="415"/>
      <c r="AC1419" s="416"/>
      <c r="AD1419" s="416"/>
      <c r="AE1419" s="416"/>
      <c r="AF1419" s="417"/>
      <c r="AG1419" s="415"/>
      <c r="AH1419" s="416"/>
      <c r="AI1419" s="416"/>
      <c r="AJ1419" s="416"/>
      <c r="AK1419" s="417"/>
      <c r="AL1419" s="415"/>
      <c r="AM1419" s="416"/>
      <c r="AN1419" s="416"/>
      <c r="AO1419" s="416"/>
      <c r="AP1419" s="417"/>
      <c r="AQ1419" s="415"/>
      <c r="AR1419" s="416"/>
      <c r="AS1419" s="416"/>
      <c r="AT1419" s="416"/>
      <c r="AU1419" s="417"/>
      <c r="AV1419" s="418">
        <f t="shared" si="117"/>
        <v>0</v>
      </c>
      <c r="AW1419" s="419"/>
      <c r="AX1419" s="419"/>
      <c r="AY1419" s="419"/>
      <c r="AZ1419" s="420"/>
      <c r="DC1419" s="222"/>
      <c r="DD1419" s="491">
        <f>ROUND(Setup!$AP$6*AB1419,0)</f>
        <v>0</v>
      </c>
      <c r="DE1419" s="492"/>
      <c r="DF1419" s="492"/>
      <c r="DG1419" s="492"/>
      <c r="DH1419" s="493"/>
      <c r="DI1419" s="491">
        <f>ROUND(Setup!$AP$6*AG1419,0)</f>
        <v>0</v>
      </c>
      <c r="DJ1419" s="492"/>
      <c r="DK1419" s="492"/>
      <c r="DL1419" s="492"/>
      <c r="DM1419" s="493"/>
      <c r="DN1419" s="491">
        <f>ROUND(Setup!$AP$6*AL1419,0)</f>
        <v>0</v>
      </c>
      <c r="DO1419" s="492"/>
      <c r="DP1419" s="492"/>
      <c r="DQ1419" s="492"/>
      <c r="DR1419" s="493"/>
      <c r="DS1419" s="491">
        <f>ROUND(Setup!$AP$6*AQ1419,0)</f>
        <v>0</v>
      </c>
      <c r="DT1419" s="492"/>
      <c r="DU1419" s="492"/>
      <c r="DV1419" s="492"/>
      <c r="DW1419" s="493"/>
      <c r="DX1419" s="495">
        <f t="shared" si="118"/>
        <v>0</v>
      </c>
      <c r="DY1419" s="496"/>
      <c r="DZ1419" s="496"/>
      <c r="EA1419" s="496"/>
      <c r="EB1419" s="497"/>
      <c r="EC1419" s="222"/>
    </row>
    <row r="1420" spans="2:133" ht="15" hidden="1" customHeight="1" outlineLevel="1" x14ac:dyDescent="0.2">
      <c r="B1420" s="86" t="str">
        <f t="shared" si="114"/>
        <v/>
      </c>
      <c r="C1420" s="255"/>
      <c r="D1420" s="439"/>
      <c r="E1420" s="440"/>
      <c r="F1420" s="440"/>
      <c r="G1420" s="440"/>
      <c r="H1420" s="440"/>
      <c r="I1420" s="440"/>
      <c r="J1420" s="440"/>
      <c r="K1420" s="440"/>
      <c r="L1420" s="440"/>
      <c r="M1420" s="440"/>
      <c r="N1420" s="440"/>
      <c r="O1420" s="440"/>
      <c r="P1420" s="440"/>
      <c r="Q1420" s="441"/>
      <c r="R1420" s="442"/>
      <c r="S1420" s="443"/>
      <c r="T1420" s="443"/>
      <c r="U1420" s="443"/>
      <c r="V1420" s="443"/>
      <c r="W1420" s="443"/>
      <c r="X1420" s="443"/>
      <c r="Y1420" s="443"/>
      <c r="Z1420" s="443"/>
      <c r="AA1420" s="443"/>
      <c r="AB1420" s="415"/>
      <c r="AC1420" s="416"/>
      <c r="AD1420" s="416"/>
      <c r="AE1420" s="416"/>
      <c r="AF1420" s="417"/>
      <c r="AG1420" s="415"/>
      <c r="AH1420" s="416"/>
      <c r="AI1420" s="416"/>
      <c r="AJ1420" s="416"/>
      <c r="AK1420" s="417"/>
      <c r="AL1420" s="415"/>
      <c r="AM1420" s="416"/>
      <c r="AN1420" s="416"/>
      <c r="AO1420" s="416"/>
      <c r="AP1420" s="417"/>
      <c r="AQ1420" s="415"/>
      <c r="AR1420" s="416"/>
      <c r="AS1420" s="416"/>
      <c r="AT1420" s="416"/>
      <c r="AU1420" s="417"/>
      <c r="AV1420" s="418">
        <f t="shared" si="117"/>
        <v>0</v>
      </c>
      <c r="AW1420" s="419"/>
      <c r="AX1420" s="419"/>
      <c r="AY1420" s="419"/>
      <c r="AZ1420" s="420"/>
      <c r="DC1420" s="222"/>
      <c r="DD1420" s="491">
        <f>ROUND(Setup!$AP$6*AB1420,0)</f>
        <v>0</v>
      </c>
      <c r="DE1420" s="492"/>
      <c r="DF1420" s="492"/>
      <c r="DG1420" s="492"/>
      <c r="DH1420" s="493"/>
      <c r="DI1420" s="491">
        <f>ROUND(Setup!$AP$6*AG1420,0)</f>
        <v>0</v>
      </c>
      <c r="DJ1420" s="492"/>
      <c r="DK1420" s="492"/>
      <c r="DL1420" s="492"/>
      <c r="DM1420" s="493"/>
      <c r="DN1420" s="491">
        <f>ROUND(Setup!$AP$6*AL1420,0)</f>
        <v>0</v>
      </c>
      <c r="DO1420" s="492"/>
      <c r="DP1420" s="492"/>
      <c r="DQ1420" s="492"/>
      <c r="DR1420" s="493"/>
      <c r="DS1420" s="491">
        <f>ROUND(Setup!$AP$6*AQ1420,0)</f>
        <v>0</v>
      </c>
      <c r="DT1420" s="492"/>
      <c r="DU1420" s="492"/>
      <c r="DV1420" s="492"/>
      <c r="DW1420" s="493"/>
      <c r="DX1420" s="495">
        <f t="shared" si="118"/>
        <v>0</v>
      </c>
      <c r="DY1420" s="496"/>
      <c r="DZ1420" s="496"/>
      <c r="EA1420" s="496"/>
      <c r="EB1420" s="497"/>
      <c r="EC1420" s="222"/>
    </row>
    <row r="1421" spans="2:133" ht="15" hidden="1" customHeight="1" outlineLevel="1" x14ac:dyDescent="0.2">
      <c r="B1421" s="86" t="str">
        <f t="shared" si="114"/>
        <v/>
      </c>
      <c r="C1421" s="255"/>
      <c r="D1421" s="439"/>
      <c r="E1421" s="440"/>
      <c r="F1421" s="440"/>
      <c r="G1421" s="440"/>
      <c r="H1421" s="440"/>
      <c r="I1421" s="440"/>
      <c r="J1421" s="440"/>
      <c r="K1421" s="440"/>
      <c r="L1421" s="440"/>
      <c r="M1421" s="440"/>
      <c r="N1421" s="440"/>
      <c r="O1421" s="440"/>
      <c r="P1421" s="440"/>
      <c r="Q1421" s="441"/>
      <c r="R1421" s="442"/>
      <c r="S1421" s="443"/>
      <c r="T1421" s="443"/>
      <c r="U1421" s="443"/>
      <c r="V1421" s="443"/>
      <c r="W1421" s="443"/>
      <c r="X1421" s="443"/>
      <c r="Y1421" s="443"/>
      <c r="Z1421" s="443"/>
      <c r="AA1421" s="443"/>
      <c r="AB1421" s="415"/>
      <c r="AC1421" s="416"/>
      <c r="AD1421" s="416"/>
      <c r="AE1421" s="416"/>
      <c r="AF1421" s="417"/>
      <c r="AG1421" s="415"/>
      <c r="AH1421" s="416"/>
      <c r="AI1421" s="416"/>
      <c r="AJ1421" s="416"/>
      <c r="AK1421" s="417"/>
      <c r="AL1421" s="415"/>
      <c r="AM1421" s="416"/>
      <c r="AN1421" s="416"/>
      <c r="AO1421" s="416"/>
      <c r="AP1421" s="417"/>
      <c r="AQ1421" s="415"/>
      <c r="AR1421" s="416"/>
      <c r="AS1421" s="416"/>
      <c r="AT1421" s="416"/>
      <c r="AU1421" s="417"/>
      <c r="AV1421" s="418">
        <f t="shared" si="117"/>
        <v>0</v>
      </c>
      <c r="AW1421" s="419"/>
      <c r="AX1421" s="419"/>
      <c r="AY1421" s="419"/>
      <c r="AZ1421" s="420"/>
      <c r="DC1421" s="222"/>
      <c r="DD1421" s="491">
        <f>ROUND(Setup!$AP$6*AB1421,0)</f>
        <v>0</v>
      </c>
      <c r="DE1421" s="492"/>
      <c r="DF1421" s="492"/>
      <c r="DG1421" s="492"/>
      <c r="DH1421" s="493"/>
      <c r="DI1421" s="491">
        <f>ROUND(Setup!$AP$6*AG1421,0)</f>
        <v>0</v>
      </c>
      <c r="DJ1421" s="492"/>
      <c r="DK1421" s="492"/>
      <c r="DL1421" s="492"/>
      <c r="DM1421" s="493"/>
      <c r="DN1421" s="491">
        <f>ROUND(Setup!$AP$6*AL1421,0)</f>
        <v>0</v>
      </c>
      <c r="DO1421" s="492"/>
      <c r="DP1421" s="492"/>
      <c r="DQ1421" s="492"/>
      <c r="DR1421" s="493"/>
      <c r="DS1421" s="491">
        <f>ROUND(Setup!$AP$6*AQ1421,0)</f>
        <v>0</v>
      </c>
      <c r="DT1421" s="492"/>
      <c r="DU1421" s="492"/>
      <c r="DV1421" s="492"/>
      <c r="DW1421" s="493"/>
      <c r="DX1421" s="495">
        <f t="shared" si="118"/>
        <v>0</v>
      </c>
      <c r="DY1421" s="496"/>
      <c r="DZ1421" s="496"/>
      <c r="EA1421" s="496"/>
      <c r="EB1421" s="497"/>
      <c r="EC1421" s="222"/>
    </row>
    <row r="1422" spans="2:133" ht="15" hidden="1" customHeight="1" outlineLevel="1" x14ac:dyDescent="0.2">
      <c r="B1422" s="86" t="str">
        <f t="shared" si="114"/>
        <v/>
      </c>
      <c r="C1422" s="255"/>
      <c r="D1422" s="439"/>
      <c r="E1422" s="440"/>
      <c r="F1422" s="440"/>
      <c r="G1422" s="440"/>
      <c r="H1422" s="440"/>
      <c r="I1422" s="440"/>
      <c r="J1422" s="440"/>
      <c r="K1422" s="440"/>
      <c r="L1422" s="440"/>
      <c r="M1422" s="440"/>
      <c r="N1422" s="440"/>
      <c r="O1422" s="440"/>
      <c r="P1422" s="440"/>
      <c r="Q1422" s="441"/>
      <c r="R1422" s="442"/>
      <c r="S1422" s="443"/>
      <c r="T1422" s="443"/>
      <c r="U1422" s="443"/>
      <c r="V1422" s="443"/>
      <c r="W1422" s="443"/>
      <c r="X1422" s="443"/>
      <c r="Y1422" s="443"/>
      <c r="Z1422" s="443"/>
      <c r="AA1422" s="443"/>
      <c r="AB1422" s="415"/>
      <c r="AC1422" s="416"/>
      <c r="AD1422" s="416"/>
      <c r="AE1422" s="416"/>
      <c r="AF1422" s="417"/>
      <c r="AG1422" s="415"/>
      <c r="AH1422" s="416"/>
      <c r="AI1422" s="416"/>
      <c r="AJ1422" s="416"/>
      <c r="AK1422" s="417"/>
      <c r="AL1422" s="415"/>
      <c r="AM1422" s="416"/>
      <c r="AN1422" s="416"/>
      <c r="AO1422" s="416"/>
      <c r="AP1422" s="417"/>
      <c r="AQ1422" s="415"/>
      <c r="AR1422" s="416"/>
      <c r="AS1422" s="416"/>
      <c r="AT1422" s="416"/>
      <c r="AU1422" s="417"/>
      <c r="AV1422" s="418">
        <f t="shared" si="117"/>
        <v>0</v>
      </c>
      <c r="AW1422" s="419"/>
      <c r="AX1422" s="419"/>
      <c r="AY1422" s="419"/>
      <c r="AZ1422" s="420"/>
      <c r="DC1422" s="222"/>
      <c r="DD1422" s="491">
        <f>ROUND(Setup!$AP$6*AB1422,0)</f>
        <v>0</v>
      </c>
      <c r="DE1422" s="492"/>
      <c r="DF1422" s="492"/>
      <c r="DG1422" s="492"/>
      <c r="DH1422" s="493"/>
      <c r="DI1422" s="491">
        <f>ROUND(Setup!$AP$6*AG1422,0)</f>
        <v>0</v>
      </c>
      <c r="DJ1422" s="492"/>
      <c r="DK1422" s="492"/>
      <c r="DL1422" s="492"/>
      <c r="DM1422" s="493"/>
      <c r="DN1422" s="491">
        <f>ROUND(Setup!$AP$6*AL1422,0)</f>
        <v>0</v>
      </c>
      <c r="DO1422" s="492"/>
      <c r="DP1422" s="492"/>
      <c r="DQ1422" s="492"/>
      <c r="DR1422" s="493"/>
      <c r="DS1422" s="491">
        <f>ROUND(Setup!$AP$6*AQ1422,0)</f>
        <v>0</v>
      </c>
      <c r="DT1422" s="492"/>
      <c r="DU1422" s="492"/>
      <c r="DV1422" s="492"/>
      <c r="DW1422" s="493"/>
      <c r="DX1422" s="495">
        <f t="shared" si="118"/>
        <v>0</v>
      </c>
      <c r="DY1422" s="496"/>
      <c r="DZ1422" s="496"/>
      <c r="EA1422" s="496"/>
      <c r="EB1422" s="497"/>
      <c r="EC1422" s="222"/>
    </row>
    <row r="1423" spans="2:133" ht="15" hidden="1" customHeight="1" outlineLevel="1" x14ac:dyDescent="0.2">
      <c r="B1423" s="86" t="str">
        <f t="shared" si="114"/>
        <v/>
      </c>
      <c r="C1423" s="255"/>
      <c r="D1423" s="439"/>
      <c r="E1423" s="440"/>
      <c r="F1423" s="440"/>
      <c r="G1423" s="440"/>
      <c r="H1423" s="440"/>
      <c r="I1423" s="440"/>
      <c r="J1423" s="440"/>
      <c r="K1423" s="440"/>
      <c r="L1423" s="440"/>
      <c r="M1423" s="440"/>
      <c r="N1423" s="440"/>
      <c r="O1423" s="440"/>
      <c r="P1423" s="440"/>
      <c r="Q1423" s="441"/>
      <c r="R1423" s="442"/>
      <c r="S1423" s="443"/>
      <c r="T1423" s="443"/>
      <c r="U1423" s="443"/>
      <c r="V1423" s="443"/>
      <c r="W1423" s="443"/>
      <c r="X1423" s="443"/>
      <c r="Y1423" s="443"/>
      <c r="Z1423" s="443"/>
      <c r="AA1423" s="443"/>
      <c r="AB1423" s="415"/>
      <c r="AC1423" s="416"/>
      <c r="AD1423" s="416"/>
      <c r="AE1423" s="416"/>
      <c r="AF1423" s="417"/>
      <c r="AG1423" s="415"/>
      <c r="AH1423" s="416"/>
      <c r="AI1423" s="416"/>
      <c r="AJ1423" s="416"/>
      <c r="AK1423" s="417"/>
      <c r="AL1423" s="415"/>
      <c r="AM1423" s="416"/>
      <c r="AN1423" s="416"/>
      <c r="AO1423" s="416"/>
      <c r="AP1423" s="417"/>
      <c r="AQ1423" s="415"/>
      <c r="AR1423" s="416"/>
      <c r="AS1423" s="416"/>
      <c r="AT1423" s="416"/>
      <c r="AU1423" s="417"/>
      <c r="AV1423" s="418">
        <f t="shared" si="117"/>
        <v>0</v>
      </c>
      <c r="AW1423" s="419"/>
      <c r="AX1423" s="419"/>
      <c r="AY1423" s="419"/>
      <c r="AZ1423" s="420"/>
      <c r="DC1423" s="222"/>
      <c r="DD1423" s="491">
        <f>ROUND(Setup!$AP$6*AB1423,0)</f>
        <v>0</v>
      </c>
      <c r="DE1423" s="492"/>
      <c r="DF1423" s="492"/>
      <c r="DG1423" s="492"/>
      <c r="DH1423" s="493"/>
      <c r="DI1423" s="491">
        <f>ROUND(Setup!$AP$6*AG1423,0)</f>
        <v>0</v>
      </c>
      <c r="DJ1423" s="492"/>
      <c r="DK1423" s="492"/>
      <c r="DL1423" s="492"/>
      <c r="DM1423" s="493"/>
      <c r="DN1423" s="491">
        <f>ROUND(Setup!$AP$6*AL1423,0)</f>
        <v>0</v>
      </c>
      <c r="DO1423" s="492"/>
      <c r="DP1423" s="492"/>
      <c r="DQ1423" s="492"/>
      <c r="DR1423" s="493"/>
      <c r="DS1423" s="491">
        <f>ROUND(Setup!$AP$6*AQ1423,0)</f>
        <v>0</v>
      </c>
      <c r="DT1423" s="492"/>
      <c r="DU1423" s="492"/>
      <c r="DV1423" s="492"/>
      <c r="DW1423" s="493"/>
      <c r="DX1423" s="495">
        <f t="shared" si="118"/>
        <v>0</v>
      </c>
      <c r="DY1423" s="496"/>
      <c r="DZ1423" s="496"/>
      <c r="EA1423" s="496"/>
      <c r="EB1423" s="497"/>
      <c r="EC1423" s="222"/>
    </row>
    <row r="1424" spans="2:133" ht="15" hidden="1" customHeight="1" outlineLevel="1" x14ac:dyDescent="0.2">
      <c r="B1424" s="86" t="str">
        <f t="shared" si="114"/>
        <v/>
      </c>
      <c r="C1424" s="255"/>
      <c r="D1424" s="439"/>
      <c r="E1424" s="440"/>
      <c r="F1424" s="440"/>
      <c r="G1424" s="440"/>
      <c r="H1424" s="440"/>
      <c r="I1424" s="440"/>
      <c r="J1424" s="440"/>
      <c r="K1424" s="440"/>
      <c r="L1424" s="440"/>
      <c r="M1424" s="440"/>
      <c r="N1424" s="440"/>
      <c r="O1424" s="440"/>
      <c r="P1424" s="440"/>
      <c r="Q1424" s="441"/>
      <c r="R1424" s="442"/>
      <c r="S1424" s="443"/>
      <c r="T1424" s="443"/>
      <c r="U1424" s="443"/>
      <c r="V1424" s="443"/>
      <c r="W1424" s="443"/>
      <c r="X1424" s="443"/>
      <c r="Y1424" s="443"/>
      <c r="Z1424" s="443"/>
      <c r="AA1424" s="443"/>
      <c r="AB1424" s="415"/>
      <c r="AC1424" s="416"/>
      <c r="AD1424" s="416"/>
      <c r="AE1424" s="416"/>
      <c r="AF1424" s="417"/>
      <c r="AG1424" s="415"/>
      <c r="AH1424" s="416"/>
      <c r="AI1424" s="416"/>
      <c r="AJ1424" s="416"/>
      <c r="AK1424" s="417"/>
      <c r="AL1424" s="415"/>
      <c r="AM1424" s="416"/>
      <c r="AN1424" s="416"/>
      <c r="AO1424" s="416"/>
      <c r="AP1424" s="417"/>
      <c r="AQ1424" s="415"/>
      <c r="AR1424" s="416"/>
      <c r="AS1424" s="416"/>
      <c r="AT1424" s="416"/>
      <c r="AU1424" s="417"/>
      <c r="AV1424" s="418">
        <f t="shared" si="117"/>
        <v>0</v>
      </c>
      <c r="AW1424" s="419"/>
      <c r="AX1424" s="419"/>
      <c r="AY1424" s="419"/>
      <c r="AZ1424" s="420"/>
      <c r="DC1424" s="222"/>
      <c r="DD1424" s="491">
        <f>ROUND(Setup!$AP$6*AB1424,0)</f>
        <v>0</v>
      </c>
      <c r="DE1424" s="492"/>
      <c r="DF1424" s="492"/>
      <c r="DG1424" s="492"/>
      <c r="DH1424" s="493"/>
      <c r="DI1424" s="491">
        <f>ROUND(Setup!$AP$6*AG1424,0)</f>
        <v>0</v>
      </c>
      <c r="DJ1424" s="492"/>
      <c r="DK1424" s="492"/>
      <c r="DL1424" s="492"/>
      <c r="DM1424" s="493"/>
      <c r="DN1424" s="491">
        <f>ROUND(Setup!$AP$6*AL1424,0)</f>
        <v>0</v>
      </c>
      <c r="DO1424" s="492"/>
      <c r="DP1424" s="492"/>
      <c r="DQ1424" s="492"/>
      <c r="DR1424" s="493"/>
      <c r="DS1424" s="491">
        <f>ROUND(Setup!$AP$6*AQ1424,0)</f>
        <v>0</v>
      </c>
      <c r="DT1424" s="492"/>
      <c r="DU1424" s="492"/>
      <c r="DV1424" s="492"/>
      <c r="DW1424" s="493"/>
      <c r="DX1424" s="495">
        <f t="shared" si="118"/>
        <v>0</v>
      </c>
      <c r="DY1424" s="496"/>
      <c r="DZ1424" s="496"/>
      <c r="EA1424" s="496"/>
      <c r="EB1424" s="497"/>
      <c r="EC1424" s="222"/>
    </row>
    <row r="1425" spans="2:133" ht="15" hidden="1" customHeight="1" outlineLevel="1" x14ac:dyDescent="0.2">
      <c r="B1425" s="86" t="str">
        <f t="shared" si="114"/>
        <v/>
      </c>
      <c r="C1425" s="255"/>
      <c r="D1425" s="439"/>
      <c r="E1425" s="440"/>
      <c r="F1425" s="440"/>
      <c r="G1425" s="440"/>
      <c r="H1425" s="440"/>
      <c r="I1425" s="440"/>
      <c r="J1425" s="440"/>
      <c r="K1425" s="440"/>
      <c r="L1425" s="440"/>
      <c r="M1425" s="440"/>
      <c r="N1425" s="440"/>
      <c r="O1425" s="440"/>
      <c r="P1425" s="440"/>
      <c r="Q1425" s="441"/>
      <c r="R1425" s="442"/>
      <c r="S1425" s="443"/>
      <c r="T1425" s="443"/>
      <c r="U1425" s="443"/>
      <c r="V1425" s="443"/>
      <c r="W1425" s="443"/>
      <c r="X1425" s="443"/>
      <c r="Y1425" s="443"/>
      <c r="Z1425" s="443"/>
      <c r="AA1425" s="443"/>
      <c r="AB1425" s="415"/>
      <c r="AC1425" s="416"/>
      <c r="AD1425" s="416"/>
      <c r="AE1425" s="416"/>
      <c r="AF1425" s="417"/>
      <c r="AG1425" s="415"/>
      <c r="AH1425" s="416"/>
      <c r="AI1425" s="416"/>
      <c r="AJ1425" s="416"/>
      <c r="AK1425" s="417"/>
      <c r="AL1425" s="415"/>
      <c r="AM1425" s="416"/>
      <c r="AN1425" s="416"/>
      <c r="AO1425" s="416"/>
      <c r="AP1425" s="417"/>
      <c r="AQ1425" s="415"/>
      <c r="AR1425" s="416"/>
      <c r="AS1425" s="416"/>
      <c r="AT1425" s="416"/>
      <c r="AU1425" s="417"/>
      <c r="AV1425" s="418">
        <f t="shared" si="117"/>
        <v>0</v>
      </c>
      <c r="AW1425" s="419"/>
      <c r="AX1425" s="419"/>
      <c r="AY1425" s="419"/>
      <c r="AZ1425" s="420"/>
      <c r="DC1425" s="222"/>
      <c r="DD1425" s="491">
        <f>ROUND(Setup!$AP$6*AB1425,0)</f>
        <v>0</v>
      </c>
      <c r="DE1425" s="492"/>
      <c r="DF1425" s="492"/>
      <c r="DG1425" s="492"/>
      <c r="DH1425" s="493"/>
      <c r="DI1425" s="491">
        <f>ROUND(Setup!$AP$6*AG1425,0)</f>
        <v>0</v>
      </c>
      <c r="DJ1425" s="492"/>
      <c r="DK1425" s="492"/>
      <c r="DL1425" s="492"/>
      <c r="DM1425" s="493"/>
      <c r="DN1425" s="491">
        <f>ROUND(Setup!$AP$6*AL1425,0)</f>
        <v>0</v>
      </c>
      <c r="DO1425" s="492"/>
      <c r="DP1425" s="492"/>
      <c r="DQ1425" s="492"/>
      <c r="DR1425" s="493"/>
      <c r="DS1425" s="491">
        <f>ROUND(Setup!$AP$6*AQ1425,0)</f>
        <v>0</v>
      </c>
      <c r="DT1425" s="492"/>
      <c r="DU1425" s="492"/>
      <c r="DV1425" s="492"/>
      <c r="DW1425" s="493"/>
      <c r="DX1425" s="495">
        <f t="shared" si="118"/>
        <v>0</v>
      </c>
      <c r="DY1425" s="496"/>
      <c r="DZ1425" s="496"/>
      <c r="EA1425" s="496"/>
      <c r="EB1425" s="497"/>
      <c r="EC1425" s="222"/>
    </row>
    <row r="1426" spans="2:133" ht="15" hidden="1" customHeight="1" outlineLevel="1" x14ac:dyDescent="0.2">
      <c r="B1426" s="86" t="str">
        <f t="shared" si="114"/>
        <v/>
      </c>
      <c r="C1426" s="255"/>
      <c r="D1426" s="439"/>
      <c r="E1426" s="440"/>
      <c r="F1426" s="440"/>
      <c r="G1426" s="440"/>
      <c r="H1426" s="440"/>
      <c r="I1426" s="440"/>
      <c r="J1426" s="440"/>
      <c r="K1426" s="440"/>
      <c r="L1426" s="440"/>
      <c r="M1426" s="440"/>
      <c r="N1426" s="440"/>
      <c r="O1426" s="440"/>
      <c r="P1426" s="440"/>
      <c r="Q1426" s="441"/>
      <c r="R1426" s="442"/>
      <c r="S1426" s="443"/>
      <c r="T1426" s="443"/>
      <c r="U1426" s="443"/>
      <c r="V1426" s="443"/>
      <c r="W1426" s="443"/>
      <c r="X1426" s="443"/>
      <c r="Y1426" s="443"/>
      <c r="Z1426" s="443"/>
      <c r="AA1426" s="443"/>
      <c r="AB1426" s="415"/>
      <c r="AC1426" s="416"/>
      <c r="AD1426" s="416"/>
      <c r="AE1426" s="416"/>
      <c r="AF1426" s="417"/>
      <c r="AG1426" s="415"/>
      <c r="AH1426" s="416"/>
      <c r="AI1426" s="416"/>
      <c r="AJ1426" s="416"/>
      <c r="AK1426" s="417"/>
      <c r="AL1426" s="415"/>
      <c r="AM1426" s="416"/>
      <c r="AN1426" s="416"/>
      <c r="AO1426" s="416"/>
      <c r="AP1426" s="417"/>
      <c r="AQ1426" s="415"/>
      <c r="AR1426" s="416"/>
      <c r="AS1426" s="416"/>
      <c r="AT1426" s="416"/>
      <c r="AU1426" s="417"/>
      <c r="AV1426" s="418">
        <f t="shared" si="117"/>
        <v>0</v>
      </c>
      <c r="AW1426" s="419"/>
      <c r="AX1426" s="419"/>
      <c r="AY1426" s="419"/>
      <c r="AZ1426" s="420"/>
      <c r="DC1426" s="222"/>
      <c r="DD1426" s="491">
        <f>ROUND(Setup!$AP$6*AB1426,0)</f>
        <v>0</v>
      </c>
      <c r="DE1426" s="492"/>
      <c r="DF1426" s="492"/>
      <c r="DG1426" s="492"/>
      <c r="DH1426" s="493"/>
      <c r="DI1426" s="491">
        <f>ROUND(Setup!$AP$6*AG1426,0)</f>
        <v>0</v>
      </c>
      <c r="DJ1426" s="492"/>
      <c r="DK1426" s="492"/>
      <c r="DL1426" s="492"/>
      <c r="DM1426" s="493"/>
      <c r="DN1426" s="491">
        <f>ROUND(Setup!$AP$6*AL1426,0)</f>
        <v>0</v>
      </c>
      <c r="DO1426" s="492"/>
      <c r="DP1426" s="492"/>
      <c r="DQ1426" s="492"/>
      <c r="DR1426" s="493"/>
      <c r="DS1426" s="491">
        <f>ROUND(Setup!$AP$6*AQ1426,0)</f>
        <v>0</v>
      </c>
      <c r="DT1426" s="492"/>
      <c r="DU1426" s="492"/>
      <c r="DV1426" s="492"/>
      <c r="DW1426" s="493"/>
      <c r="DX1426" s="495">
        <f t="shared" si="118"/>
        <v>0</v>
      </c>
      <c r="DY1426" s="496"/>
      <c r="DZ1426" s="496"/>
      <c r="EA1426" s="496"/>
      <c r="EB1426" s="497"/>
      <c r="EC1426" s="222"/>
    </row>
    <row r="1427" spans="2:133" ht="15" hidden="1" customHeight="1" outlineLevel="1" x14ac:dyDescent="0.2">
      <c r="B1427" s="86" t="str">
        <f t="shared" si="114"/>
        <v/>
      </c>
      <c r="C1427" s="255"/>
      <c r="D1427" s="439"/>
      <c r="E1427" s="440"/>
      <c r="F1427" s="440"/>
      <c r="G1427" s="440"/>
      <c r="H1427" s="440"/>
      <c r="I1427" s="440"/>
      <c r="J1427" s="440"/>
      <c r="K1427" s="440"/>
      <c r="L1427" s="440"/>
      <c r="M1427" s="440"/>
      <c r="N1427" s="440"/>
      <c r="O1427" s="440"/>
      <c r="P1427" s="440"/>
      <c r="Q1427" s="441"/>
      <c r="R1427" s="442"/>
      <c r="S1427" s="443"/>
      <c r="T1427" s="443"/>
      <c r="U1427" s="443"/>
      <c r="V1427" s="443"/>
      <c r="W1427" s="443"/>
      <c r="X1427" s="443"/>
      <c r="Y1427" s="443"/>
      <c r="Z1427" s="443"/>
      <c r="AA1427" s="443"/>
      <c r="AB1427" s="415"/>
      <c r="AC1427" s="416"/>
      <c r="AD1427" s="416"/>
      <c r="AE1427" s="416"/>
      <c r="AF1427" s="417"/>
      <c r="AG1427" s="415"/>
      <c r="AH1427" s="416"/>
      <c r="AI1427" s="416"/>
      <c r="AJ1427" s="416"/>
      <c r="AK1427" s="417"/>
      <c r="AL1427" s="415"/>
      <c r="AM1427" s="416"/>
      <c r="AN1427" s="416"/>
      <c r="AO1427" s="416"/>
      <c r="AP1427" s="417"/>
      <c r="AQ1427" s="415"/>
      <c r="AR1427" s="416"/>
      <c r="AS1427" s="416"/>
      <c r="AT1427" s="416"/>
      <c r="AU1427" s="417"/>
      <c r="AV1427" s="418">
        <f t="shared" si="117"/>
        <v>0</v>
      </c>
      <c r="AW1427" s="419"/>
      <c r="AX1427" s="419"/>
      <c r="AY1427" s="419"/>
      <c r="AZ1427" s="420"/>
      <c r="DC1427" s="222"/>
      <c r="DD1427" s="491">
        <f>ROUND(Setup!$AP$6*AB1427,0)</f>
        <v>0</v>
      </c>
      <c r="DE1427" s="492"/>
      <c r="DF1427" s="492"/>
      <c r="DG1427" s="492"/>
      <c r="DH1427" s="493"/>
      <c r="DI1427" s="491">
        <f>ROUND(Setup!$AP$6*AG1427,0)</f>
        <v>0</v>
      </c>
      <c r="DJ1427" s="492"/>
      <c r="DK1427" s="492"/>
      <c r="DL1427" s="492"/>
      <c r="DM1427" s="493"/>
      <c r="DN1427" s="491">
        <f>ROUND(Setup!$AP$6*AL1427,0)</f>
        <v>0</v>
      </c>
      <c r="DO1427" s="492"/>
      <c r="DP1427" s="492"/>
      <c r="DQ1427" s="492"/>
      <c r="DR1427" s="493"/>
      <c r="DS1427" s="491">
        <f>ROUND(Setup!$AP$6*AQ1427,0)</f>
        <v>0</v>
      </c>
      <c r="DT1427" s="492"/>
      <c r="DU1427" s="492"/>
      <c r="DV1427" s="492"/>
      <c r="DW1427" s="493"/>
      <c r="DX1427" s="495">
        <f t="shared" si="118"/>
        <v>0</v>
      </c>
      <c r="DY1427" s="496"/>
      <c r="DZ1427" s="496"/>
      <c r="EA1427" s="496"/>
      <c r="EB1427" s="497"/>
      <c r="EC1427" s="222"/>
    </row>
    <row r="1428" spans="2:133" ht="15" hidden="1" customHeight="1" outlineLevel="1" x14ac:dyDescent="0.2">
      <c r="B1428" s="86" t="str">
        <f t="shared" si="114"/>
        <v/>
      </c>
      <c r="C1428" s="255"/>
      <c r="D1428" s="439"/>
      <c r="E1428" s="440"/>
      <c r="F1428" s="440"/>
      <c r="G1428" s="440"/>
      <c r="H1428" s="440"/>
      <c r="I1428" s="440"/>
      <c r="J1428" s="440"/>
      <c r="K1428" s="440"/>
      <c r="L1428" s="440"/>
      <c r="M1428" s="440"/>
      <c r="N1428" s="440"/>
      <c r="O1428" s="440"/>
      <c r="P1428" s="440"/>
      <c r="Q1428" s="441"/>
      <c r="R1428" s="442"/>
      <c r="S1428" s="443"/>
      <c r="T1428" s="443"/>
      <c r="U1428" s="443"/>
      <c r="V1428" s="443"/>
      <c r="W1428" s="443"/>
      <c r="X1428" s="443"/>
      <c r="Y1428" s="443"/>
      <c r="Z1428" s="443"/>
      <c r="AA1428" s="443"/>
      <c r="AB1428" s="415"/>
      <c r="AC1428" s="416"/>
      <c r="AD1428" s="416"/>
      <c r="AE1428" s="416"/>
      <c r="AF1428" s="417"/>
      <c r="AG1428" s="415"/>
      <c r="AH1428" s="416"/>
      <c r="AI1428" s="416"/>
      <c r="AJ1428" s="416"/>
      <c r="AK1428" s="417"/>
      <c r="AL1428" s="415"/>
      <c r="AM1428" s="416"/>
      <c r="AN1428" s="416"/>
      <c r="AO1428" s="416"/>
      <c r="AP1428" s="417"/>
      <c r="AQ1428" s="415"/>
      <c r="AR1428" s="416"/>
      <c r="AS1428" s="416"/>
      <c r="AT1428" s="416"/>
      <c r="AU1428" s="417"/>
      <c r="AV1428" s="418">
        <f t="shared" si="117"/>
        <v>0</v>
      </c>
      <c r="AW1428" s="419"/>
      <c r="AX1428" s="419"/>
      <c r="AY1428" s="419"/>
      <c r="AZ1428" s="420"/>
      <c r="DC1428" s="222"/>
      <c r="DD1428" s="491">
        <f>ROUND(Setup!$AP$6*AB1428,0)</f>
        <v>0</v>
      </c>
      <c r="DE1428" s="492"/>
      <c r="DF1428" s="492"/>
      <c r="DG1428" s="492"/>
      <c r="DH1428" s="493"/>
      <c r="DI1428" s="491">
        <f>ROUND(Setup!$AP$6*AG1428,0)</f>
        <v>0</v>
      </c>
      <c r="DJ1428" s="492"/>
      <c r="DK1428" s="492"/>
      <c r="DL1428" s="492"/>
      <c r="DM1428" s="493"/>
      <c r="DN1428" s="491">
        <f>ROUND(Setup!$AP$6*AL1428,0)</f>
        <v>0</v>
      </c>
      <c r="DO1428" s="492"/>
      <c r="DP1428" s="492"/>
      <c r="DQ1428" s="492"/>
      <c r="DR1428" s="493"/>
      <c r="DS1428" s="491">
        <f>ROUND(Setup!$AP$6*AQ1428,0)</f>
        <v>0</v>
      </c>
      <c r="DT1428" s="492"/>
      <c r="DU1428" s="492"/>
      <c r="DV1428" s="492"/>
      <c r="DW1428" s="493"/>
      <c r="DX1428" s="495">
        <f t="shared" si="118"/>
        <v>0</v>
      </c>
      <c r="DY1428" s="496"/>
      <c r="DZ1428" s="496"/>
      <c r="EA1428" s="496"/>
      <c r="EB1428" s="497"/>
      <c r="EC1428" s="222"/>
    </row>
    <row r="1429" spans="2:133" ht="15" hidden="1" customHeight="1" outlineLevel="1" x14ac:dyDescent="0.2">
      <c r="B1429" s="86" t="str">
        <f t="shared" si="114"/>
        <v/>
      </c>
      <c r="C1429" s="255"/>
      <c r="D1429" s="439"/>
      <c r="E1429" s="440"/>
      <c r="F1429" s="440"/>
      <c r="G1429" s="440"/>
      <c r="H1429" s="440"/>
      <c r="I1429" s="440"/>
      <c r="J1429" s="440"/>
      <c r="K1429" s="440"/>
      <c r="L1429" s="440"/>
      <c r="M1429" s="440"/>
      <c r="N1429" s="440"/>
      <c r="O1429" s="440"/>
      <c r="P1429" s="440"/>
      <c r="Q1429" s="441"/>
      <c r="R1429" s="442"/>
      <c r="S1429" s="443"/>
      <c r="T1429" s="443"/>
      <c r="U1429" s="443"/>
      <c r="V1429" s="443"/>
      <c r="W1429" s="443"/>
      <c r="X1429" s="443"/>
      <c r="Y1429" s="443"/>
      <c r="Z1429" s="443"/>
      <c r="AA1429" s="443"/>
      <c r="AB1429" s="415"/>
      <c r="AC1429" s="416"/>
      <c r="AD1429" s="416"/>
      <c r="AE1429" s="416"/>
      <c r="AF1429" s="417"/>
      <c r="AG1429" s="415"/>
      <c r="AH1429" s="416"/>
      <c r="AI1429" s="416"/>
      <c r="AJ1429" s="416"/>
      <c r="AK1429" s="417"/>
      <c r="AL1429" s="415"/>
      <c r="AM1429" s="416"/>
      <c r="AN1429" s="416"/>
      <c r="AO1429" s="416"/>
      <c r="AP1429" s="417"/>
      <c r="AQ1429" s="415"/>
      <c r="AR1429" s="416"/>
      <c r="AS1429" s="416"/>
      <c r="AT1429" s="416"/>
      <c r="AU1429" s="417"/>
      <c r="AV1429" s="418">
        <f t="shared" si="117"/>
        <v>0</v>
      </c>
      <c r="AW1429" s="419"/>
      <c r="AX1429" s="419"/>
      <c r="AY1429" s="419"/>
      <c r="AZ1429" s="420"/>
      <c r="DC1429" s="222"/>
      <c r="DD1429" s="491">
        <f>ROUND(Setup!$AP$6*AB1429,0)</f>
        <v>0</v>
      </c>
      <c r="DE1429" s="492"/>
      <c r="DF1429" s="492"/>
      <c r="DG1429" s="492"/>
      <c r="DH1429" s="493"/>
      <c r="DI1429" s="491">
        <f>ROUND(Setup!$AP$6*AG1429,0)</f>
        <v>0</v>
      </c>
      <c r="DJ1429" s="492"/>
      <c r="DK1429" s="492"/>
      <c r="DL1429" s="492"/>
      <c r="DM1429" s="493"/>
      <c r="DN1429" s="491">
        <f>ROUND(Setup!$AP$6*AL1429,0)</f>
        <v>0</v>
      </c>
      <c r="DO1429" s="492"/>
      <c r="DP1429" s="492"/>
      <c r="DQ1429" s="492"/>
      <c r="DR1429" s="493"/>
      <c r="DS1429" s="491">
        <f>ROUND(Setup!$AP$6*AQ1429,0)</f>
        <v>0</v>
      </c>
      <c r="DT1429" s="492"/>
      <c r="DU1429" s="492"/>
      <c r="DV1429" s="492"/>
      <c r="DW1429" s="493"/>
      <c r="DX1429" s="495">
        <f t="shared" si="118"/>
        <v>0</v>
      </c>
      <c r="DY1429" s="496"/>
      <c r="DZ1429" s="496"/>
      <c r="EA1429" s="496"/>
      <c r="EB1429" s="497"/>
      <c r="EC1429" s="222"/>
    </row>
    <row r="1430" spans="2:133" ht="15" hidden="1" customHeight="1" outlineLevel="1" x14ac:dyDescent="0.2">
      <c r="B1430" s="86" t="str">
        <f t="shared" si="114"/>
        <v/>
      </c>
      <c r="C1430" s="255"/>
      <c r="D1430" s="439"/>
      <c r="E1430" s="440"/>
      <c r="F1430" s="440"/>
      <c r="G1430" s="440"/>
      <c r="H1430" s="440"/>
      <c r="I1430" s="440"/>
      <c r="J1430" s="440"/>
      <c r="K1430" s="440"/>
      <c r="L1430" s="440"/>
      <c r="M1430" s="440"/>
      <c r="N1430" s="440"/>
      <c r="O1430" s="440"/>
      <c r="P1430" s="440"/>
      <c r="Q1430" s="441"/>
      <c r="R1430" s="442"/>
      <c r="S1430" s="443"/>
      <c r="T1430" s="443"/>
      <c r="U1430" s="443"/>
      <c r="V1430" s="443"/>
      <c r="W1430" s="443"/>
      <c r="X1430" s="443"/>
      <c r="Y1430" s="443"/>
      <c r="Z1430" s="443"/>
      <c r="AA1430" s="443"/>
      <c r="AB1430" s="415"/>
      <c r="AC1430" s="416"/>
      <c r="AD1430" s="416"/>
      <c r="AE1430" s="416"/>
      <c r="AF1430" s="417"/>
      <c r="AG1430" s="415"/>
      <c r="AH1430" s="416"/>
      <c r="AI1430" s="416"/>
      <c r="AJ1430" s="416"/>
      <c r="AK1430" s="417"/>
      <c r="AL1430" s="415"/>
      <c r="AM1430" s="416"/>
      <c r="AN1430" s="416"/>
      <c r="AO1430" s="416"/>
      <c r="AP1430" s="417"/>
      <c r="AQ1430" s="415"/>
      <c r="AR1430" s="416"/>
      <c r="AS1430" s="416"/>
      <c r="AT1430" s="416"/>
      <c r="AU1430" s="417"/>
      <c r="AV1430" s="418">
        <f t="shared" si="117"/>
        <v>0</v>
      </c>
      <c r="AW1430" s="419"/>
      <c r="AX1430" s="419"/>
      <c r="AY1430" s="419"/>
      <c r="AZ1430" s="420"/>
      <c r="DC1430" s="222"/>
      <c r="DD1430" s="491">
        <f>ROUND(Setup!$AP$6*AB1430,0)</f>
        <v>0</v>
      </c>
      <c r="DE1430" s="492"/>
      <c r="DF1430" s="492"/>
      <c r="DG1430" s="492"/>
      <c r="DH1430" s="493"/>
      <c r="DI1430" s="491">
        <f>ROUND(Setup!$AP$6*AG1430,0)</f>
        <v>0</v>
      </c>
      <c r="DJ1430" s="492"/>
      <c r="DK1430" s="492"/>
      <c r="DL1430" s="492"/>
      <c r="DM1430" s="493"/>
      <c r="DN1430" s="491">
        <f>ROUND(Setup!$AP$6*AL1430,0)</f>
        <v>0</v>
      </c>
      <c r="DO1430" s="492"/>
      <c r="DP1430" s="492"/>
      <c r="DQ1430" s="492"/>
      <c r="DR1430" s="493"/>
      <c r="DS1430" s="491">
        <f>ROUND(Setup!$AP$6*AQ1430,0)</f>
        <v>0</v>
      </c>
      <c r="DT1430" s="492"/>
      <c r="DU1430" s="492"/>
      <c r="DV1430" s="492"/>
      <c r="DW1430" s="493"/>
      <c r="DX1430" s="495">
        <f t="shared" si="118"/>
        <v>0</v>
      </c>
      <c r="DY1430" s="496"/>
      <c r="DZ1430" s="496"/>
      <c r="EA1430" s="496"/>
      <c r="EB1430" s="497"/>
      <c r="EC1430" s="222"/>
    </row>
    <row r="1431" spans="2:133" ht="15" hidden="1" customHeight="1" outlineLevel="1" x14ac:dyDescent="0.2">
      <c r="B1431" s="86" t="str">
        <f t="shared" si="114"/>
        <v/>
      </c>
      <c r="C1431" s="255"/>
      <c r="D1431" s="439"/>
      <c r="E1431" s="440"/>
      <c r="F1431" s="440"/>
      <c r="G1431" s="440"/>
      <c r="H1431" s="440"/>
      <c r="I1431" s="440"/>
      <c r="J1431" s="440"/>
      <c r="K1431" s="440"/>
      <c r="L1431" s="440"/>
      <c r="M1431" s="440"/>
      <c r="N1431" s="440"/>
      <c r="O1431" s="440"/>
      <c r="P1431" s="440"/>
      <c r="Q1431" s="441"/>
      <c r="R1431" s="442"/>
      <c r="S1431" s="443"/>
      <c r="T1431" s="443"/>
      <c r="U1431" s="443"/>
      <c r="V1431" s="443"/>
      <c r="W1431" s="443"/>
      <c r="X1431" s="443"/>
      <c r="Y1431" s="443"/>
      <c r="Z1431" s="443"/>
      <c r="AA1431" s="443"/>
      <c r="AB1431" s="415"/>
      <c r="AC1431" s="416"/>
      <c r="AD1431" s="416"/>
      <c r="AE1431" s="416"/>
      <c r="AF1431" s="417"/>
      <c r="AG1431" s="415"/>
      <c r="AH1431" s="416"/>
      <c r="AI1431" s="416"/>
      <c r="AJ1431" s="416"/>
      <c r="AK1431" s="417"/>
      <c r="AL1431" s="415"/>
      <c r="AM1431" s="416"/>
      <c r="AN1431" s="416"/>
      <c r="AO1431" s="416"/>
      <c r="AP1431" s="417"/>
      <c r="AQ1431" s="415"/>
      <c r="AR1431" s="416"/>
      <c r="AS1431" s="416"/>
      <c r="AT1431" s="416"/>
      <c r="AU1431" s="417"/>
      <c r="AV1431" s="418">
        <f t="shared" si="117"/>
        <v>0</v>
      </c>
      <c r="AW1431" s="419"/>
      <c r="AX1431" s="419"/>
      <c r="AY1431" s="419"/>
      <c r="AZ1431" s="420"/>
      <c r="DC1431" s="222"/>
      <c r="DD1431" s="491">
        <f>ROUND(Setup!$AP$6*AB1431,0)</f>
        <v>0</v>
      </c>
      <c r="DE1431" s="492"/>
      <c r="DF1431" s="492"/>
      <c r="DG1431" s="492"/>
      <c r="DH1431" s="493"/>
      <c r="DI1431" s="491">
        <f>ROUND(Setup!$AP$6*AG1431,0)</f>
        <v>0</v>
      </c>
      <c r="DJ1431" s="492"/>
      <c r="DK1431" s="492"/>
      <c r="DL1431" s="492"/>
      <c r="DM1431" s="493"/>
      <c r="DN1431" s="491">
        <f>ROUND(Setup!$AP$6*AL1431,0)</f>
        <v>0</v>
      </c>
      <c r="DO1431" s="492"/>
      <c r="DP1431" s="492"/>
      <c r="DQ1431" s="492"/>
      <c r="DR1431" s="493"/>
      <c r="DS1431" s="491">
        <f>ROUND(Setup!$AP$6*AQ1431,0)</f>
        <v>0</v>
      </c>
      <c r="DT1431" s="492"/>
      <c r="DU1431" s="492"/>
      <c r="DV1431" s="492"/>
      <c r="DW1431" s="493"/>
      <c r="DX1431" s="495">
        <f t="shared" si="118"/>
        <v>0</v>
      </c>
      <c r="DY1431" s="496"/>
      <c r="DZ1431" s="496"/>
      <c r="EA1431" s="496"/>
      <c r="EB1431" s="497"/>
      <c r="EC1431" s="222"/>
    </row>
    <row r="1432" spans="2:133" ht="15" hidden="1" customHeight="1" outlineLevel="1" x14ac:dyDescent="0.2">
      <c r="B1432" s="86" t="str">
        <f t="shared" si="114"/>
        <v/>
      </c>
      <c r="C1432" s="255"/>
      <c r="D1432" s="439"/>
      <c r="E1432" s="440"/>
      <c r="F1432" s="440"/>
      <c r="G1432" s="440"/>
      <c r="H1432" s="440"/>
      <c r="I1432" s="440"/>
      <c r="J1432" s="440"/>
      <c r="K1432" s="440"/>
      <c r="L1432" s="440"/>
      <c r="M1432" s="440"/>
      <c r="N1432" s="440"/>
      <c r="O1432" s="440"/>
      <c r="P1432" s="440"/>
      <c r="Q1432" s="441"/>
      <c r="R1432" s="442"/>
      <c r="S1432" s="443"/>
      <c r="T1432" s="443"/>
      <c r="U1432" s="443"/>
      <c r="V1432" s="443"/>
      <c r="W1432" s="443"/>
      <c r="X1432" s="443"/>
      <c r="Y1432" s="443"/>
      <c r="Z1432" s="443"/>
      <c r="AA1432" s="443"/>
      <c r="AB1432" s="415"/>
      <c r="AC1432" s="416"/>
      <c r="AD1432" s="416"/>
      <c r="AE1432" s="416"/>
      <c r="AF1432" s="417"/>
      <c r="AG1432" s="415"/>
      <c r="AH1432" s="416"/>
      <c r="AI1432" s="416"/>
      <c r="AJ1432" s="416"/>
      <c r="AK1432" s="417"/>
      <c r="AL1432" s="415"/>
      <c r="AM1432" s="416"/>
      <c r="AN1432" s="416"/>
      <c r="AO1432" s="416"/>
      <c r="AP1432" s="417"/>
      <c r="AQ1432" s="415"/>
      <c r="AR1432" s="416"/>
      <c r="AS1432" s="416"/>
      <c r="AT1432" s="416"/>
      <c r="AU1432" s="417"/>
      <c r="AV1432" s="418">
        <f t="shared" si="117"/>
        <v>0</v>
      </c>
      <c r="AW1432" s="419"/>
      <c r="AX1432" s="419"/>
      <c r="AY1432" s="419"/>
      <c r="AZ1432" s="420"/>
      <c r="DC1432" s="222"/>
      <c r="DD1432" s="491">
        <f>ROUND(Setup!$AP$6*AB1432,0)</f>
        <v>0</v>
      </c>
      <c r="DE1432" s="492"/>
      <c r="DF1432" s="492"/>
      <c r="DG1432" s="492"/>
      <c r="DH1432" s="493"/>
      <c r="DI1432" s="491">
        <f>ROUND(Setup!$AP$6*AG1432,0)</f>
        <v>0</v>
      </c>
      <c r="DJ1432" s="492"/>
      <c r="DK1432" s="492"/>
      <c r="DL1432" s="492"/>
      <c r="DM1432" s="493"/>
      <c r="DN1432" s="491">
        <f>ROUND(Setup!$AP$6*AL1432,0)</f>
        <v>0</v>
      </c>
      <c r="DO1432" s="492"/>
      <c r="DP1432" s="492"/>
      <c r="DQ1432" s="492"/>
      <c r="DR1432" s="493"/>
      <c r="DS1432" s="491">
        <f>ROUND(Setup!$AP$6*AQ1432,0)</f>
        <v>0</v>
      </c>
      <c r="DT1432" s="492"/>
      <c r="DU1432" s="492"/>
      <c r="DV1432" s="492"/>
      <c r="DW1432" s="493"/>
      <c r="DX1432" s="495">
        <f t="shared" si="118"/>
        <v>0</v>
      </c>
      <c r="DY1432" s="496"/>
      <c r="DZ1432" s="496"/>
      <c r="EA1432" s="496"/>
      <c r="EB1432" s="497"/>
      <c r="EC1432" s="222"/>
    </row>
    <row r="1433" spans="2:133" ht="15" hidden="1" customHeight="1" outlineLevel="1" x14ac:dyDescent="0.2">
      <c r="B1433" s="86" t="str">
        <f t="shared" si="114"/>
        <v/>
      </c>
      <c r="C1433" s="255"/>
      <c r="D1433" s="439"/>
      <c r="E1433" s="440"/>
      <c r="F1433" s="440"/>
      <c r="G1433" s="440"/>
      <c r="H1433" s="440"/>
      <c r="I1433" s="440"/>
      <c r="J1433" s="440"/>
      <c r="K1433" s="440"/>
      <c r="L1433" s="440"/>
      <c r="M1433" s="440"/>
      <c r="N1433" s="440"/>
      <c r="O1433" s="440"/>
      <c r="P1433" s="440"/>
      <c r="Q1433" s="441"/>
      <c r="R1433" s="442"/>
      <c r="S1433" s="443"/>
      <c r="T1433" s="443"/>
      <c r="U1433" s="443"/>
      <c r="V1433" s="443"/>
      <c r="W1433" s="443"/>
      <c r="X1433" s="443"/>
      <c r="Y1433" s="443"/>
      <c r="Z1433" s="443"/>
      <c r="AA1433" s="443"/>
      <c r="AB1433" s="415"/>
      <c r="AC1433" s="416"/>
      <c r="AD1433" s="416"/>
      <c r="AE1433" s="416"/>
      <c r="AF1433" s="417"/>
      <c r="AG1433" s="415"/>
      <c r="AH1433" s="416"/>
      <c r="AI1433" s="416"/>
      <c r="AJ1433" s="416"/>
      <c r="AK1433" s="417"/>
      <c r="AL1433" s="415"/>
      <c r="AM1433" s="416"/>
      <c r="AN1433" s="416"/>
      <c r="AO1433" s="416"/>
      <c r="AP1433" s="417"/>
      <c r="AQ1433" s="415"/>
      <c r="AR1433" s="416"/>
      <c r="AS1433" s="416"/>
      <c r="AT1433" s="416"/>
      <c r="AU1433" s="417"/>
      <c r="AV1433" s="418">
        <f t="shared" si="117"/>
        <v>0</v>
      </c>
      <c r="AW1433" s="419"/>
      <c r="AX1433" s="419"/>
      <c r="AY1433" s="419"/>
      <c r="AZ1433" s="420"/>
      <c r="DC1433" s="222"/>
      <c r="DD1433" s="491">
        <f>ROUND(Setup!$AP$6*AB1433,0)</f>
        <v>0</v>
      </c>
      <c r="DE1433" s="492"/>
      <c r="DF1433" s="492"/>
      <c r="DG1433" s="492"/>
      <c r="DH1433" s="493"/>
      <c r="DI1433" s="491">
        <f>ROUND(Setup!$AP$6*AG1433,0)</f>
        <v>0</v>
      </c>
      <c r="DJ1433" s="492"/>
      <c r="DK1433" s="492"/>
      <c r="DL1433" s="492"/>
      <c r="DM1433" s="493"/>
      <c r="DN1433" s="491">
        <f>ROUND(Setup!$AP$6*AL1433,0)</f>
        <v>0</v>
      </c>
      <c r="DO1433" s="492"/>
      <c r="DP1433" s="492"/>
      <c r="DQ1433" s="492"/>
      <c r="DR1433" s="493"/>
      <c r="DS1433" s="491">
        <f>ROUND(Setup!$AP$6*AQ1433,0)</f>
        <v>0</v>
      </c>
      <c r="DT1433" s="492"/>
      <c r="DU1433" s="492"/>
      <c r="DV1433" s="492"/>
      <c r="DW1433" s="493"/>
      <c r="DX1433" s="495">
        <f t="shared" si="118"/>
        <v>0</v>
      </c>
      <c r="DY1433" s="496"/>
      <c r="DZ1433" s="496"/>
      <c r="EA1433" s="496"/>
      <c r="EB1433" s="497"/>
      <c r="EC1433" s="222"/>
    </row>
    <row r="1434" spans="2:133" ht="15" hidden="1" customHeight="1" outlineLevel="1" x14ac:dyDescent="0.2">
      <c r="B1434" s="86" t="str">
        <f t="shared" si="114"/>
        <v/>
      </c>
      <c r="C1434" s="255"/>
      <c r="D1434" s="439"/>
      <c r="E1434" s="440"/>
      <c r="F1434" s="440"/>
      <c r="G1434" s="440"/>
      <c r="H1434" s="440"/>
      <c r="I1434" s="440"/>
      <c r="J1434" s="440"/>
      <c r="K1434" s="440"/>
      <c r="L1434" s="440"/>
      <c r="M1434" s="440"/>
      <c r="N1434" s="440"/>
      <c r="O1434" s="440"/>
      <c r="P1434" s="440"/>
      <c r="Q1434" s="441"/>
      <c r="R1434" s="442"/>
      <c r="S1434" s="443"/>
      <c r="T1434" s="443"/>
      <c r="U1434" s="443"/>
      <c r="V1434" s="443"/>
      <c r="W1434" s="443"/>
      <c r="X1434" s="443"/>
      <c r="Y1434" s="443"/>
      <c r="Z1434" s="443"/>
      <c r="AA1434" s="443"/>
      <c r="AB1434" s="415"/>
      <c r="AC1434" s="416"/>
      <c r="AD1434" s="416"/>
      <c r="AE1434" s="416"/>
      <c r="AF1434" s="417"/>
      <c r="AG1434" s="415"/>
      <c r="AH1434" s="416"/>
      <c r="AI1434" s="416"/>
      <c r="AJ1434" s="416"/>
      <c r="AK1434" s="417"/>
      <c r="AL1434" s="415"/>
      <c r="AM1434" s="416"/>
      <c r="AN1434" s="416"/>
      <c r="AO1434" s="416"/>
      <c r="AP1434" s="417"/>
      <c r="AQ1434" s="415"/>
      <c r="AR1434" s="416"/>
      <c r="AS1434" s="416"/>
      <c r="AT1434" s="416"/>
      <c r="AU1434" s="417"/>
      <c r="AV1434" s="418">
        <f t="shared" si="117"/>
        <v>0</v>
      </c>
      <c r="AW1434" s="419"/>
      <c r="AX1434" s="419"/>
      <c r="AY1434" s="419"/>
      <c r="AZ1434" s="420"/>
      <c r="DC1434" s="222"/>
      <c r="DD1434" s="491">
        <f>ROUND(Setup!$AP$6*AB1434,0)</f>
        <v>0</v>
      </c>
      <c r="DE1434" s="492"/>
      <c r="DF1434" s="492"/>
      <c r="DG1434" s="492"/>
      <c r="DH1434" s="493"/>
      <c r="DI1434" s="491">
        <f>ROUND(Setup!$AP$6*AG1434,0)</f>
        <v>0</v>
      </c>
      <c r="DJ1434" s="492"/>
      <c r="DK1434" s="492"/>
      <c r="DL1434" s="492"/>
      <c r="DM1434" s="493"/>
      <c r="DN1434" s="491">
        <f>ROUND(Setup!$AP$6*AL1434,0)</f>
        <v>0</v>
      </c>
      <c r="DO1434" s="492"/>
      <c r="DP1434" s="492"/>
      <c r="DQ1434" s="492"/>
      <c r="DR1434" s="493"/>
      <c r="DS1434" s="491">
        <f>ROUND(Setup!$AP$6*AQ1434,0)</f>
        <v>0</v>
      </c>
      <c r="DT1434" s="492"/>
      <c r="DU1434" s="492"/>
      <c r="DV1434" s="492"/>
      <c r="DW1434" s="493"/>
      <c r="DX1434" s="495">
        <f t="shared" si="118"/>
        <v>0</v>
      </c>
      <c r="DY1434" s="496"/>
      <c r="DZ1434" s="496"/>
      <c r="EA1434" s="496"/>
      <c r="EB1434" s="497"/>
      <c r="EC1434" s="222"/>
    </row>
    <row r="1435" spans="2:133" ht="15" hidden="1" customHeight="1" outlineLevel="1" x14ac:dyDescent="0.2">
      <c r="B1435" s="86" t="str">
        <f t="shared" si="114"/>
        <v/>
      </c>
      <c r="C1435" s="255"/>
      <c r="D1435" s="439"/>
      <c r="E1435" s="440"/>
      <c r="F1435" s="440"/>
      <c r="G1435" s="440"/>
      <c r="H1435" s="440"/>
      <c r="I1435" s="440"/>
      <c r="J1435" s="440"/>
      <c r="K1435" s="440"/>
      <c r="L1435" s="440"/>
      <c r="M1435" s="440"/>
      <c r="N1435" s="440"/>
      <c r="O1435" s="440"/>
      <c r="P1435" s="440"/>
      <c r="Q1435" s="441"/>
      <c r="R1435" s="442"/>
      <c r="S1435" s="443"/>
      <c r="T1435" s="443"/>
      <c r="U1435" s="443"/>
      <c r="V1435" s="443"/>
      <c r="W1435" s="443"/>
      <c r="X1435" s="443"/>
      <c r="Y1435" s="443"/>
      <c r="Z1435" s="443"/>
      <c r="AA1435" s="443"/>
      <c r="AB1435" s="415"/>
      <c r="AC1435" s="416"/>
      <c r="AD1435" s="416"/>
      <c r="AE1435" s="416"/>
      <c r="AF1435" s="417"/>
      <c r="AG1435" s="415"/>
      <c r="AH1435" s="416"/>
      <c r="AI1435" s="416"/>
      <c r="AJ1435" s="416"/>
      <c r="AK1435" s="417"/>
      <c r="AL1435" s="415"/>
      <c r="AM1435" s="416"/>
      <c r="AN1435" s="416"/>
      <c r="AO1435" s="416"/>
      <c r="AP1435" s="417"/>
      <c r="AQ1435" s="415"/>
      <c r="AR1435" s="416"/>
      <c r="AS1435" s="416"/>
      <c r="AT1435" s="416"/>
      <c r="AU1435" s="417"/>
      <c r="AV1435" s="418">
        <f t="shared" si="117"/>
        <v>0</v>
      </c>
      <c r="AW1435" s="419"/>
      <c r="AX1435" s="419"/>
      <c r="AY1435" s="419"/>
      <c r="AZ1435" s="420"/>
      <c r="DC1435" s="222"/>
      <c r="DD1435" s="491">
        <f>ROUND(Setup!$AP$6*AB1435,0)</f>
        <v>0</v>
      </c>
      <c r="DE1435" s="492"/>
      <c r="DF1435" s="492"/>
      <c r="DG1435" s="492"/>
      <c r="DH1435" s="493"/>
      <c r="DI1435" s="491">
        <f>ROUND(Setup!$AP$6*AG1435,0)</f>
        <v>0</v>
      </c>
      <c r="DJ1435" s="492"/>
      <c r="DK1435" s="492"/>
      <c r="DL1435" s="492"/>
      <c r="DM1435" s="493"/>
      <c r="DN1435" s="491">
        <f>ROUND(Setup!$AP$6*AL1435,0)</f>
        <v>0</v>
      </c>
      <c r="DO1435" s="492"/>
      <c r="DP1435" s="492"/>
      <c r="DQ1435" s="492"/>
      <c r="DR1435" s="493"/>
      <c r="DS1435" s="491">
        <f>ROUND(Setup!$AP$6*AQ1435,0)</f>
        <v>0</v>
      </c>
      <c r="DT1435" s="492"/>
      <c r="DU1435" s="492"/>
      <c r="DV1435" s="492"/>
      <c r="DW1435" s="493"/>
      <c r="DX1435" s="495">
        <f t="shared" si="118"/>
        <v>0</v>
      </c>
      <c r="DY1435" s="496"/>
      <c r="DZ1435" s="496"/>
      <c r="EA1435" s="496"/>
      <c r="EB1435" s="497"/>
      <c r="EC1435" s="222"/>
    </row>
    <row r="1436" spans="2:133" ht="15" hidden="1" customHeight="1" outlineLevel="1" x14ac:dyDescent="0.2">
      <c r="B1436" s="86" t="str">
        <f t="shared" si="114"/>
        <v/>
      </c>
      <c r="C1436" s="255"/>
      <c r="D1436" s="439"/>
      <c r="E1436" s="440"/>
      <c r="F1436" s="440"/>
      <c r="G1436" s="440"/>
      <c r="H1436" s="440"/>
      <c r="I1436" s="440"/>
      <c r="J1436" s="440"/>
      <c r="K1436" s="440"/>
      <c r="L1436" s="440"/>
      <c r="M1436" s="440"/>
      <c r="N1436" s="440"/>
      <c r="O1436" s="440"/>
      <c r="P1436" s="440"/>
      <c r="Q1436" s="441"/>
      <c r="R1436" s="442"/>
      <c r="S1436" s="443"/>
      <c r="T1436" s="443"/>
      <c r="U1436" s="443"/>
      <c r="V1436" s="443"/>
      <c r="W1436" s="443"/>
      <c r="X1436" s="443"/>
      <c r="Y1436" s="443"/>
      <c r="Z1436" s="443"/>
      <c r="AA1436" s="443"/>
      <c r="AB1436" s="415"/>
      <c r="AC1436" s="416"/>
      <c r="AD1436" s="416"/>
      <c r="AE1436" s="416"/>
      <c r="AF1436" s="417"/>
      <c r="AG1436" s="415"/>
      <c r="AH1436" s="416"/>
      <c r="AI1436" s="416"/>
      <c r="AJ1436" s="416"/>
      <c r="AK1436" s="417"/>
      <c r="AL1436" s="415"/>
      <c r="AM1436" s="416"/>
      <c r="AN1436" s="416"/>
      <c r="AO1436" s="416"/>
      <c r="AP1436" s="417"/>
      <c r="AQ1436" s="415"/>
      <c r="AR1436" s="416"/>
      <c r="AS1436" s="416"/>
      <c r="AT1436" s="416"/>
      <c r="AU1436" s="417"/>
      <c r="AV1436" s="418">
        <f t="shared" si="117"/>
        <v>0</v>
      </c>
      <c r="AW1436" s="419"/>
      <c r="AX1436" s="419"/>
      <c r="AY1436" s="419"/>
      <c r="AZ1436" s="420"/>
      <c r="DC1436" s="222"/>
      <c r="DD1436" s="491">
        <f>ROUND(Setup!$AP$6*AB1436,0)</f>
        <v>0</v>
      </c>
      <c r="DE1436" s="492"/>
      <c r="DF1436" s="492"/>
      <c r="DG1436" s="492"/>
      <c r="DH1436" s="493"/>
      <c r="DI1436" s="491">
        <f>ROUND(Setup!$AP$6*AG1436,0)</f>
        <v>0</v>
      </c>
      <c r="DJ1436" s="492"/>
      <c r="DK1436" s="492"/>
      <c r="DL1436" s="492"/>
      <c r="DM1436" s="493"/>
      <c r="DN1436" s="491">
        <f>ROUND(Setup!$AP$6*AL1436,0)</f>
        <v>0</v>
      </c>
      <c r="DO1436" s="492"/>
      <c r="DP1436" s="492"/>
      <c r="DQ1436" s="492"/>
      <c r="DR1436" s="493"/>
      <c r="DS1436" s="491">
        <f>ROUND(Setup!$AP$6*AQ1436,0)</f>
        <v>0</v>
      </c>
      <c r="DT1436" s="492"/>
      <c r="DU1436" s="492"/>
      <c r="DV1436" s="492"/>
      <c r="DW1436" s="493"/>
      <c r="DX1436" s="495">
        <f t="shared" si="118"/>
        <v>0</v>
      </c>
      <c r="DY1436" s="496"/>
      <c r="DZ1436" s="496"/>
      <c r="EA1436" s="496"/>
      <c r="EB1436" s="497"/>
      <c r="EC1436" s="222"/>
    </row>
    <row r="1437" spans="2:133" ht="15" hidden="1" customHeight="1" outlineLevel="1" x14ac:dyDescent="0.2">
      <c r="B1437" s="86" t="str">
        <f t="shared" si="114"/>
        <v/>
      </c>
      <c r="C1437" s="255"/>
      <c r="D1437" s="439"/>
      <c r="E1437" s="440"/>
      <c r="F1437" s="440"/>
      <c r="G1437" s="440"/>
      <c r="H1437" s="440"/>
      <c r="I1437" s="440"/>
      <c r="J1437" s="440"/>
      <c r="K1437" s="440"/>
      <c r="L1437" s="440"/>
      <c r="M1437" s="440"/>
      <c r="N1437" s="440"/>
      <c r="O1437" s="440"/>
      <c r="P1437" s="440"/>
      <c r="Q1437" s="441"/>
      <c r="R1437" s="442"/>
      <c r="S1437" s="443"/>
      <c r="T1437" s="443"/>
      <c r="U1437" s="443"/>
      <c r="V1437" s="443"/>
      <c r="W1437" s="443"/>
      <c r="X1437" s="443"/>
      <c r="Y1437" s="443"/>
      <c r="Z1437" s="443"/>
      <c r="AA1437" s="443"/>
      <c r="AB1437" s="415"/>
      <c r="AC1437" s="416"/>
      <c r="AD1437" s="416"/>
      <c r="AE1437" s="416"/>
      <c r="AF1437" s="417"/>
      <c r="AG1437" s="415"/>
      <c r="AH1437" s="416"/>
      <c r="AI1437" s="416"/>
      <c r="AJ1437" s="416"/>
      <c r="AK1437" s="417"/>
      <c r="AL1437" s="415"/>
      <c r="AM1437" s="416"/>
      <c r="AN1437" s="416"/>
      <c r="AO1437" s="416"/>
      <c r="AP1437" s="417"/>
      <c r="AQ1437" s="415"/>
      <c r="AR1437" s="416"/>
      <c r="AS1437" s="416"/>
      <c r="AT1437" s="416"/>
      <c r="AU1437" s="417"/>
      <c r="AV1437" s="418">
        <f t="shared" si="117"/>
        <v>0</v>
      </c>
      <c r="AW1437" s="419"/>
      <c r="AX1437" s="419"/>
      <c r="AY1437" s="419"/>
      <c r="AZ1437" s="420"/>
      <c r="DC1437" s="222"/>
      <c r="DD1437" s="491">
        <f>ROUND(Setup!$AP$6*AB1437,0)</f>
        <v>0</v>
      </c>
      <c r="DE1437" s="492"/>
      <c r="DF1437" s="492"/>
      <c r="DG1437" s="492"/>
      <c r="DH1437" s="493"/>
      <c r="DI1437" s="491">
        <f>ROUND(Setup!$AP$6*AG1437,0)</f>
        <v>0</v>
      </c>
      <c r="DJ1437" s="492"/>
      <c r="DK1437" s="492"/>
      <c r="DL1437" s="492"/>
      <c r="DM1437" s="493"/>
      <c r="DN1437" s="491">
        <f>ROUND(Setup!$AP$6*AL1437,0)</f>
        <v>0</v>
      </c>
      <c r="DO1437" s="492"/>
      <c r="DP1437" s="492"/>
      <c r="DQ1437" s="492"/>
      <c r="DR1437" s="493"/>
      <c r="DS1437" s="491">
        <f>ROUND(Setup!$AP$6*AQ1437,0)</f>
        <v>0</v>
      </c>
      <c r="DT1437" s="492"/>
      <c r="DU1437" s="492"/>
      <c r="DV1437" s="492"/>
      <c r="DW1437" s="493"/>
      <c r="DX1437" s="495">
        <f t="shared" si="118"/>
        <v>0</v>
      </c>
      <c r="DY1437" s="496"/>
      <c r="DZ1437" s="496"/>
      <c r="EA1437" s="496"/>
      <c r="EB1437" s="497"/>
      <c r="EC1437" s="222"/>
    </row>
    <row r="1438" spans="2:133" ht="15" hidden="1" customHeight="1" outlineLevel="1" x14ac:dyDescent="0.2">
      <c r="B1438" s="86" t="str">
        <f t="shared" si="114"/>
        <v/>
      </c>
      <c r="C1438" s="255"/>
      <c r="D1438" s="439"/>
      <c r="E1438" s="440"/>
      <c r="F1438" s="440"/>
      <c r="G1438" s="440"/>
      <c r="H1438" s="440"/>
      <c r="I1438" s="440"/>
      <c r="J1438" s="440"/>
      <c r="K1438" s="440"/>
      <c r="L1438" s="440"/>
      <c r="M1438" s="440"/>
      <c r="N1438" s="440"/>
      <c r="O1438" s="440"/>
      <c r="P1438" s="440"/>
      <c r="Q1438" s="441"/>
      <c r="R1438" s="442"/>
      <c r="S1438" s="443"/>
      <c r="T1438" s="443"/>
      <c r="U1438" s="443"/>
      <c r="V1438" s="443"/>
      <c r="W1438" s="443"/>
      <c r="X1438" s="443"/>
      <c r="Y1438" s="443"/>
      <c r="Z1438" s="443"/>
      <c r="AA1438" s="443"/>
      <c r="AB1438" s="415"/>
      <c r="AC1438" s="416"/>
      <c r="AD1438" s="416"/>
      <c r="AE1438" s="416"/>
      <c r="AF1438" s="417"/>
      <c r="AG1438" s="415"/>
      <c r="AH1438" s="416"/>
      <c r="AI1438" s="416"/>
      <c r="AJ1438" s="416"/>
      <c r="AK1438" s="417"/>
      <c r="AL1438" s="415"/>
      <c r="AM1438" s="416"/>
      <c r="AN1438" s="416"/>
      <c r="AO1438" s="416"/>
      <c r="AP1438" s="417"/>
      <c r="AQ1438" s="415"/>
      <c r="AR1438" s="416"/>
      <c r="AS1438" s="416"/>
      <c r="AT1438" s="416"/>
      <c r="AU1438" s="417"/>
      <c r="AV1438" s="418">
        <f t="shared" si="117"/>
        <v>0</v>
      </c>
      <c r="AW1438" s="419"/>
      <c r="AX1438" s="419"/>
      <c r="AY1438" s="419"/>
      <c r="AZ1438" s="420"/>
      <c r="DC1438" s="222"/>
      <c r="DD1438" s="491">
        <f>ROUND(Setup!$AP$6*AB1438,0)</f>
        <v>0</v>
      </c>
      <c r="DE1438" s="492"/>
      <c r="DF1438" s="492"/>
      <c r="DG1438" s="492"/>
      <c r="DH1438" s="493"/>
      <c r="DI1438" s="491">
        <f>ROUND(Setup!$AP$6*AG1438,0)</f>
        <v>0</v>
      </c>
      <c r="DJ1438" s="492"/>
      <c r="DK1438" s="492"/>
      <c r="DL1438" s="492"/>
      <c r="DM1438" s="493"/>
      <c r="DN1438" s="491">
        <f>ROUND(Setup!$AP$6*AL1438,0)</f>
        <v>0</v>
      </c>
      <c r="DO1438" s="492"/>
      <c r="DP1438" s="492"/>
      <c r="DQ1438" s="492"/>
      <c r="DR1438" s="493"/>
      <c r="DS1438" s="491">
        <f>ROUND(Setup!$AP$6*AQ1438,0)</f>
        <v>0</v>
      </c>
      <c r="DT1438" s="492"/>
      <c r="DU1438" s="492"/>
      <c r="DV1438" s="492"/>
      <c r="DW1438" s="493"/>
      <c r="DX1438" s="495">
        <f t="shared" si="118"/>
        <v>0</v>
      </c>
      <c r="DY1438" s="496"/>
      <c r="DZ1438" s="496"/>
      <c r="EA1438" s="496"/>
      <c r="EB1438" s="497"/>
      <c r="EC1438" s="222"/>
    </row>
    <row r="1439" spans="2:133" ht="15" hidden="1" customHeight="1" outlineLevel="1" x14ac:dyDescent="0.2">
      <c r="B1439" s="86" t="str">
        <f t="shared" si="114"/>
        <v/>
      </c>
      <c r="C1439" s="255"/>
      <c r="D1439" s="439"/>
      <c r="E1439" s="440"/>
      <c r="F1439" s="440"/>
      <c r="G1439" s="440"/>
      <c r="H1439" s="440"/>
      <c r="I1439" s="440"/>
      <c r="J1439" s="440"/>
      <c r="K1439" s="440"/>
      <c r="L1439" s="440"/>
      <c r="M1439" s="440"/>
      <c r="N1439" s="440"/>
      <c r="O1439" s="440"/>
      <c r="P1439" s="440"/>
      <c r="Q1439" s="441"/>
      <c r="R1439" s="442"/>
      <c r="S1439" s="443"/>
      <c r="T1439" s="443"/>
      <c r="U1439" s="443"/>
      <c r="V1439" s="443"/>
      <c r="W1439" s="443"/>
      <c r="X1439" s="443"/>
      <c r="Y1439" s="443"/>
      <c r="Z1439" s="443"/>
      <c r="AA1439" s="443"/>
      <c r="AB1439" s="415"/>
      <c r="AC1439" s="416"/>
      <c r="AD1439" s="416"/>
      <c r="AE1439" s="416"/>
      <c r="AF1439" s="417"/>
      <c r="AG1439" s="415"/>
      <c r="AH1439" s="416"/>
      <c r="AI1439" s="416"/>
      <c r="AJ1439" s="416"/>
      <c r="AK1439" s="417"/>
      <c r="AL1439" s="415"/>
      <c r="AM1439" s="416"/>
      <c r="AN1439" s="416"/>
      <c r="AO1439" s="416"/>
      <c r="AP1439" s="417"/>
      <c r="AQ1439" s="415"/>
      <c r="AR1439" s="416"/>
      <c r="AS1439" s="416"/>
      <c r="AT1439" s="416"/>
      <c r="AU1439" s="417"/>
      <c r="AV1439" s="418">
        <f t="shared" si="117"/>
        <v>0</v>
      </c>
      <c r="AW1439" s="419"/>
      <c r="AX1439" s="419"/>
      <c r="AY1439" s="419"/>
      <c r="AZ1439" s="420"/>
      <c r="DC1439" s="222"/>
      <c r="DD1439" s="491">
        <f>ROUND(Setup!$AP$6*AB1439,0)</f>
        <v>0</v>
      </c>
      <c r="DE1439" s="492"/>
      <c r="DF1439" s="492"/>
      <c r="DG1439" s="492"/>
      <c r="DH1439" s="493"/>
      <c r="DI1439" s="491">
        <f>ROUND(Setup!$AP$6*AG1439,0)</f>
        <v>0</v>
      </c>
      <c r="DJ1439" s="492"/>
      <c r="DK1439" s="492"/>
      <c r="DL1439" s="492"/>
      <c r="DM1439" s="493"/>
      <c r="DN1439" s="491">
        <f>ROUND(Setup!$AP$6*AL1439,0)</f>
        <v>0</v>
      </c>
      <c r="DO1439" s="492"/>
      <c r="DP1439" s="492"/>
      <c r="DQ1439" s="492"/>
      <c r="DR1439" s="493"/>
      <c r="DS1439" s="491">
        <f>ROUND(Setup!$AP$6*AQ1439,0)</f>
        <v>0</v>
      </c>
      <c r="DT1439" s="492"/>
      <c r="DU1439" s="492"/>
      <c r="DV1439" s="492"/>
      <c r="DW1439" s="493"/>
      <c r="DX1439" s="495">
        <f t="shared" si="118"/>
        <v>0</v>
      </c>
      <c r="DY1439" s="496"/>
      <c r="DZ1439" s="496"/>
      <c r="EA1439" s="496"/>
      <c r="EB1439" s="497"/>
      <c r="EC1439" s="222"/>
    </row>
    <row r="1440" spans="2:133" ht="15" hidden="1" customHeight="1" outlineLevel="1" x14ac:dyDescent="0.2">
      <c r="B1440" s="86" t="str">
        <f t="shared" si="114"/>
        <v/>
      </c>
      <c r="C1440" s="255"/>
      <c r="D1440" s="439"/>
      <c r="E1440" s="440"/>
      <c r="F1440" s="440"/>
      <c r="G1440" s="440"/>
      <c r="H1440" s="440"/>
      <c r="I1440" s="440"/>
      <c r="J1440" s="440"/>
      <c r="K1440" s="440"/>
      <c r="L1440" s="440"/>
      <c r="M1440" s="440"/>
      <c r="N1440" s="440"/>
      <c r="O1440" s="440"/>
      <c r="P1440" s="440"/>
      <c r="Q1440" s="441"/>
      <c r="R1440" s="442"/>
      <c r="S1440" s="443"/>
      <c r="T1440" s="443"/>
      <c r="U1440" s="443"/>
      <c r="V1440" s="443"/>
      <c r="W1440" s="443"/>
      <c r="X1440" s="443"/>
      <c r="Y1440" s="443"/>
      <c r="Z1440" s="443"/>
      <c r="AA1440" s="443"/>
      <c r="AB1440" s="415"/>
      <c r="AC1440" s="416"/>
      <c r="AD1440" s="416"/>
      <c r="AE1440" s="416"/>
      <c r="AF1440" s="417"/>
      <c r="AG1440" s="415"/>
      <c r="AH1440" s="416"/>
      <c r="AI1440" s="416"/>
      <c r="AJ1440" s="416"/>
      <c r="AK1440" s="417"/>
      <c r="AL1440" s="415"/>
      <c r="AM1440" s="416"/>
      <c r="AN1440" s="416"/>
      <c r="AO1440" s="416"/>
      <c r="AP1440" s="417"/>
      <c r="AQ1440" s="415"/>
      <c r="AR1440" s="416"/>
      <c r="AS1440" s="416"/>
      <c r="AT1440" s="416"/>
      <c r="AU1440" s="417"/>
      <c r="AV1440" s="418">
        <f t="shared" si="117"/>
        <v>0</v>
      </c>
      <c r="AW1440" s="419"/>
      <c r="AX1440" s="419"/>
      <c r="AY1440" s="419"/>
      <c r="AZ1440" s="420"/>
      <c r="DC1440" s="222"/>
      <c r="DD1440" s="491">
        <f>ROUND(Setup!$AP$6*AB1440,0)</f>
        <v>0</v>
      </c>
      <c r="DE1440" s="492"/>
      <c r="DF1440" s="492"/>
      <c r="DG1440" s="492"/>
      <c r="DH1440" s="493"/>
      <c r="DI1440" s="491">
        <f>ROUND(Setup!$AP$6*AG1440,0)</f>
        <v>0</v>
      </c>
      <c r="DJ1440" s="492"/>
      <c r="DK1440" s="492"/>
      <c r="DL1440" s="492"/>
      <c r="DM1440" s="493"/>
      <c r="DN1440" s="491">
        <f>ROUND(Setup!$AP$6*AL1440,0)</f>
        <v>0</v>
      </c>
      <c r="DO1440" s="492"/>
      <c r="DP1440" s="492"/>
      <c r="DQ1440" s="492"/>
      <c r="DR1440" s="493"/>
      <c r="DS1440" s="491">
        <f>ROUND(Setup!$AP$6*AQ1440,0)</f>
        <v>0</v>
      </c>
      <c r="DT1440" s="492"/>
      <c r="DU1440" s="492"/>
      <c r="DV1440" s="492"/>
      <c r="DW1440" s="493"/>
      <c r="DX1440" s="495">
        <f t="shared" si="118"/>
        <v>0</v>
      </c>
      <c r="DY1440" s="496"/>
      <c r="DZ1440" s="496"/>
      <c r="EA1440" s="496"/>
      <c r="EB1440" s="497"/>
      <c r="EC1440" s="222"/>
    </row>
    <row r="1441" spans="2:133" ht="15" hidden="1" customHeight="1" outlineLevel="1" x14ac:dyDescent="0.2">
      <c r="B1441" s="86" t="str">
        <f t="shared" si="114"/>
        <v/>
      </c>
      <c r="C1441" s="255"/>
      <c r="D1441" s="439"/>
      <c r="E1441" s="440"/>
      <c r="F1441" s="440"/>
      <c r="G1441" s="440"/>
      <c r="H1441" s="440"/>
      <c r="I1441" s="440"/>
      <c r="J1441" s="440"/>
      <c r="K1441" s="440"/>
      <c r="L1441" s="440"/>
      <c r="M1441" s="440"/>
      <c r="N1441" s="440"/>
      <c r="O1441" s="440"/>
      <c r="P1441" s="440"/>
      <c r="Q1441" s="441"/>
      <c r="R1441" s="442"/>
      <c r="S1441" s="443"/>
      <c r="T1441" s="443"/>
      <c r="U1441" s="443"/>
      <c r="V1441" s="443"/>
      <c r="W1441" s="443"/>
      <c r="X1441" s="443"/>
      <c r="Y1441" s="443"/>
      <c r="Z1441" s="443"/>
      <c r="AA1441" s="443"/>
      <c r="AB1441" s="415"/>
      <c r="AC1441" s="416"/>
      <c r="AD1441" s="416"/>
      <c r="AE1441" s="416"/>
      <c r="AF1441" s="417"/>
      <c r="AG1441" s="415"/>
      <c r="AH1441" s="416"/>
      <c r="AI1441" s="416"/>
      <c r="AJ1441" s="416"/>
      <c r="AK1441" s="417"/>
      <c r="AL1441" s="415"/>
      <c r="AM1441" s="416"/>
      <c r="AN1441" s="416"/>
      <c r="AO1441" s="416"/>
      <c r="AP1441" s="417"/>
      <c r="AQ1441" s="415"/>
      <c r="AR1441" s="416"/>
      <c r="AS1441" s="416"/>
      <c r="AT1441" s="416"/>
      <c r="AU1441" s="417"/>
      <c r="AV1441" s="418">
        <f t="shared" si="117"/>
        <v>0</v>
      </c>
      <c r="AW1441" s="419"/>
      <c r="AX1441" s="419"/>
      <c r="AY1441" s="419"/>
      <c r="AZ1441" s="420"/>
      <c r="DC1441" s="222"/>
      <c r="DD1441" s="491">
        <f>ROUND(Setup!$AP$6*AB1441,0)</f>
        <v>0</v>
      </c>
      <c r="DE1441" s="492"/>
      <c r="DF1441" s="492"/>
      <c r="DG1441" s="492"/>
      <c r="DH1441" s="493"/>
      <c r="DI1441" s="491">
        <f>ROUND(Setup!$AP$6*AG1441,0)</f>
        <v>0</v>
      </c>
      <c r="DJ1441" s="492"/>
      <c r="DK1441" s="492"/>
      <c r="DL1441" s="492"/>
      <c r="DM1441" s="493"/>
      <c r="DN1441" s="491">
        <f>ROUND(Setup!$AP$6*AL1441,0)</f>
        <v>0</v>
      </c>
      <c r="DO1441" s="492"/>
      <c r="DP1441" s="492"/>
      <c r="DQ1441" s="492"/>
      <c r="DR1441" s="493"/>
      <c r="DS1441" s="491">
        <f>ROUND(Setup!$AP$6*AQ1441,0)</f>
        <v>0</v>
      </c>
      <c r="DT1441" s="492"/>
      <c r="DU1441" s="492"/>
      <c r="DV1441" s="492"/>
      <c r="DW1441" s="493"/>
      <c r="DX1441" s="495">
        <f t="shared" si="118"/>
        <v>0</v>
      </c>
      <c r="DY1441" s="496"/>
      <c r="DZ1441" s="496"/>
      <c r="EA1441" s="496"/>
      <c r="EB1441" s="497"/>
      <c r="EC1441" s="222"/>
    </row>
    <row r="1442" spans="2:133" ht="15" hidden="1" customHeight="1" outlineLevel="1" thickBot="1" x14ac:dyDescent="0.25">
      <c r="B1442" s="86" t="str">
        <f t="shared" si="114"/>
        <v/>
      </c>
      <c r="C1442" s="256"/>
      <c r="D1442" s="432"/>
      <c r="E1442" s="433"/>
      <c r="F1442" s="433"/>
      <c r="G1442" s="433"/>
      <c r="H1442" s="433"/>
      <c r="I1442" s="433"/>
      <c r="J1442" s="433"/>
      <c r="K1442" s="433"/>
      <c r="L1442" s="433"/>
      <c r="M1442" s="433"/>
      <c r="N1442" s="433"/>
      <c r="O1442" s="433"/>
      <c r="P1442" s="433"/>
      <c r="Q1442" s="434"/>
      <c r="R1442" s="435"/>
      <c r="S1442" s="436"/>
      <c r="T1442" s="436"/>
      <c r="U1442" s="436"/>
      <c r="V1442" s="436"/>
      <c r="W1442" s="436"/>
      <c r="X1442" s="436"/>
      <c r="Y1442" s="436"/>
      <c r="Z1442" s="436"/>
      <c r="AA1442" s="436"/>
      <c r="AB1442" s="421"/>
      <c r="AC1442" s="422"/>
      <c r="AD1442" s="422"/>
      <c r="AE1442" s="422"/>
      <c r="AF1442" s="423"/>
      <c r="AG1442" s="421"/>
      <c r="AH1442" s="422"/>
      <c r="AI1442" s="422"/>
      <c r="AJ1442" s="422"/>
      <c r="AK1442" s="423"/>
      <c r="AL1442" s="421"/>
      <c r="AM1442" s="422"/>
      <c r="AN1442" s="422"/>
      <c r="AO1442" s="422"/>
      <c r="AP1442" s="423"/>
      <c r="AQ1442" s="421"/>
      <c r="AR1442" s="422"/>
      <c r="AS1442" s="422"/>
      <c r="AT1442" s="422"/>
      <c r="AU1442" s="423"/>
      <c r="AV1442" s="424">
        <f t="shared" si="117"/>
        <v>0</v>
      </c>
      <c r="AW1442" s="425"/>
      <c r="AX1442" s="425"/>
      <c r="AY1442" s="425"/>
      <c r="AZ1442" s="426"/>
      <c r="DC1442" s="222"/>
      <c r="DD1442" s="491">
        <f>ROUND(Setup!$AP$6*AB1442,0)</f>
        <v>0</v>
      </c>
      <c r="DE1442" s="492"/>
      <c r="DF1442" s="492"/>
      <c r="DG1442" s="492"/>
      <c r="DH1442" s="493"/>
      <c r="DI1442" s="491">
        <f>ROUND(Setup!$AP$6*AG1442,0)</f>
        <v>0</v>
      </c>
      <c r="DJ1442" s="492"/>
      <c r="DK1442" s="492"/>
      <c r="DL1442" s="492"/>
      <c r="DM1442" s="493"/>
      <c r="DN1442" s="491">
        <f>ROUND(Setup!$AP$6*AL1442,0)</f>
        <v>0</v>
      </c>
      <c r="DO1442" s="492"/>
      <c r="DP1442" s="492"/>
      <c r="DQ1442" s="492"/>
      <c r="DR1442" s="493"/>
      <c r="DS1442" s="491">
        <f>ROUND(Setup!$AP$6*AQ1442,0)</f>
        <v>0</v>
      </c>
      <c r="DT1442" s="492"/>
      <c r="DU1442" s="492"/>
      <c r="DV1442" s="492"/>
      <c r="DW1442" s="493"/>
      <c r="DX1442" s="490">
        <f t="shared" si="118"/>
        <v>0</v>
      </c>
      <c r="DY1442" s="314"/>
      <c r="DZ1442" s="314"/>
      <c r="EA1442" s="314"/>
      <c r="EB1442" s="326"/>
      <c r="EC1442" s="222"/>
    </row>
    <row r="1443" spans="2:133" ht="15" hidden="1" customHeight="1" outlineLevel="1" thickTop="1" thickBot="1" x14ac:dyDescent="0.25">
      <c r="C1443" s="437" t="str">
        <f>C1314&amp;" TOTALT"</f>
        <v xml:space="preserve">  TOTALT</v>
      </c>
      <c r="D1443" s="437"/>
      <c r="E1443" s="437"/>
      <c r="F1443" s="437"/>
      <c r="G1443" s="437"/>
      <c r="H1443" s="437"/>
      <c r="I1443" s="437"/>
      <c r="J1443" s="437"/>
      <c r="K1443" s="437"/>
      <c r="L1443" s="437"/>
      <c r="M1443" s="437"/>
      <c r="N1443" s="437"/>
      <c r="O1443" s="437"/>
      <c r="P1443" s="437"/>
      <c r="Q1443" s="437"/>
      <c r="R1443" s="438"/>
      <c r="S1443" s="438"/>
      <c r="T1443" s="438"/>
      <c r="U1443" s="438"/>
      <c r="V1443" s="438"/>
      <c r="W1443" s="438"/>
      <c r="X1443" s="438"/>
      <c r="Y1443" s="438"/>
      <c r="Z1443" s="438"/>
      <c r="AA1443" s="438"/>
      <c r="AB1443" s="431" t="str">
        <f>IF(AC1315="","",SUM(AB1317:AF1442)-(2*SUMIF($R1317:$AA1442,$EG$94,AB1317:AF1442)))</f>
        <v/>
      </c>
      <c r="AC1443" s="431"/>
      <c r="AD1443" s="431"/>
      <c r="AE1443" s="431"/>
      <c r="AF1443" s="431"/>
      <c r="AG1443" s="431" t="str">
        <f>IF(AH1315="","",SUM(AG1317:AK1442)-(2*SUMIF($R1317:$AA1442,$EG$94,AG1317:AK1442)))</f>
        <v/>
      </c>
      <c r="AH1443" s="431"/>
      <c r="AI1443" s="431"/>
      <c r="AJ1443" s="431"/>
      <c r="AK1443" s="431"/>
      <c r="AL1443" s="431" t="str">
        <f>IF(AM1315="","",SUM(AL1317:AP1442)-(2*SUMIF($R1317:$AA1442,$EG$94,AL1317:AP1442)))</f>
        <v/>
      </c>
      <c r="AM1443" s="431"/>
      <c r="AN1443" s="431"/>
      <c r="AO1443" s="431"/>
      <c r="AP1443" s="431"/>
      <c r="AQ1443" s="431" t="str">
        <f>IF(AR1315="","",SUM(AQ1317:AU1442)-(2*SUMIF($R1317:$AA1442,$EG$94,AQ1317:AU1442)))</f>
        <v/>
      </c>
      <c r="AR1443" s="431"/>
      <c r="AS1443" s="431"/>
      <c r="AT1443" s="431"/>
      <c r="AU1443" s="431"/>
      <c r="AV1443" s="431">
        <f>SUM(AB1443:AU1443)</f>
        <v>0</v>
      </c>
      <c r="AW1443" s="431"/>
      <c r="AX1443" s="431"/>
      <c r="AY1443" s="431"/>
      <c r="AZ1443" s="431"/>
      <c r="DC1443" s="222"/>
      <c r="DD1443" s="494" t="str">
        <f>IF(DE1315="","",SUM(DD1317:DH1442)-(2*SUMIF($R1317:$AA1442,$EG$94,DD1317:DH1442)))</f>
        <v/>
      </c>
      <c r="DE1443" s="494"/>
      <c r="DF1443" s="494"/>
      <c r="DG1443" s="494"/>
      <c r="DH1443" s="494"/>
      <c r="DI1443" s="494" t="str">
        <f>IF(DJ1315="","",SUM(DI1317:DM1442)-(2*SUMIF($R1317:$AA1442,$EG$94,DI1317:DM1442)))</f>
        <v/>
      </c>
      <c r="DJ1443" s="494"/>
      <c r="DK1443" s="494"/>
      <c r="DL1443" s="494"/>
      <c r="DM1443" s="494"/>
      <c r="DN1443" s="494" t="str">
        <f>IF(DO1315="","",SUM(DN1317:DR1442)-(2*SUMIF($R1317:$AA1442,$EG$94,DN1317:DR1442)))</f>
        <v/>
      </c>
      <c r="DO1443" s="494"/>
      <c r="DP1443" s="494"/>
      <c r="DQ1443" s="494"/>
      <c r="DR1443" s="494"/>
      <c r="DS1443" s="494" t="str">
        <f>IF(DT1315="","",SUM(DS1317:DW1442)-(2*SUMIF($R1317:$AA1442,$EG$94,DS1317:DW1442)))</f>
        <v/>
      </c>
      <c r="DT1443" s="494"/>
      <c r="DU1443" s="494"/>
      <c r="DV1443" s="494"/>
      <c r="DW1443" s="494"/>
      <c r="DX1443" s="494">
        <f>SUM(DD1443:DW1443)</f>
        <v>0</v>
      </c>
      <c r="DY1443" s="494"/>
      <c r="DZ1443" s="494"/>
      <c r="EA1443" s="494"/>
      <c r="EB1443" s="494"/>
      <c r="EC1443" s="222"/>
    </row>
    <row r="1444" spans="2:133" ht="15" hidden="1" customHeight="1" outlineLevel="1" thickTop="1" x14ac:dyDescent="0.2">
      <c r="DC1444" s="222"/>
      <c r="EC1444" s="222"/>
    </row>
    <row r="1445" spans="2:133" ht="15" hidden="1" customHeight="1" outlineLevel="1" x14ac:dyDescent="0.2">
      <c r="DC1445" s="222"/>
      <c r="EC1445" s="222"/>
    </row>
    <row r="1446" spans="2:133" ht="15" hidden="1" customHeight="1" outlineLevel="1" thickBot="1" x14ac:dyDescent="0.25">
      <c r="C1446" s="446" t="str">
        <f>+Setup!B27&amp;" "&amp;Setup!C27:P27</f>
        <v xml:space="preserve"> </v>
      </c>
      <c r="D1446" s="446"/>
      <c r="E1446" s="446"/>
      <c r="F1446" s="446"/>
      <c r="G1446" s="446"/>
      <c r="H1446" s="446"/>
      <c r="I1446" s="446"/>
      <c r="J1446" s="446"/>
      <c r="K1446" s="446"/>
      <c r="L1446" s="446"/>
      <c r="M1446" s="446"/>
      <c r="N1446" s="446"/>
      <c r="O1446" s="446"/>
      <c r="P1446" s="446"/>
      <c r="Q1446" s="446"/>
      <c r="DC1446" s="222"/>
      <c r="EC1446" s="222"/>
    </row>
    <row r="1447" spans="2:133" ht="15" hidden="1" customHeight="1" outlineLevel="1" thickTop="1" x14ac:dyDescent="0.2">
      <c r="C1447" s="444" t="s">
        <v>45</v>
      </c>
      <c r="D1447" s="444" t="s">
        <v>54</v>
      </c>
      <c r="E1447" s="444"/>
      <c r="F1447" s="444"/>
      <c r="G1447" s="444"/>
      <c r="H1447" s="444"/>
      <c r="I1447" s="444"/>
      <c r="J1447" s="444"/>
      <c r="K1447" s="444"/>
      <c r="L1447" s="444"/>
      <c r="M1447" s="444"/>
      <c r="N1447" s="444"/>
      <c r="O1447" s="444"/>
      <c r="P1447" s="444"/>
      <c r="Q1447" s="444"/>
      <c r="R1447" s="447" t="s">
        <v>73</v>
      </c>
      <c r="S1447" s="447"/>
      <c r="T1447" s="447"/>
      <c r="U1447" s="447"/>
      <c r="V1447" s="447"/>
      <c r="W1447" s="447"/>
      <c r="X1447" s="447"/>
      <c r="Y1447" s="447"/>
      <c r="Z1447" s="447"/>
      <c r="AA1447" s="447"/>
      <c r="AB1447" s="225"/>
      <c r="AC1447" s="430" t="str">
        <f>IF(Setup!$K$9="","",Setup!$K$9)</f>
        <v/>
      </c>
      <c r="AD1447" s="430"/>
      <c r="AE1447" s="430"/>
      <c r="AF1447" s="430"/>
      <c r="AG1447" s="226"/>
      <c r="AH1447" s="430" t="str">
        <f>IF(Setup!$K$10="","",Setup!$K$10)</f>
        <v/>
      </c>
      <c r="AI1447" s="430"/>
      <c r="AJ1447" s="430"/>
      <c r="AK1447" s="430"/>
      <c r="AL1447" s="226"/>
      <c r="AM1447" s="430" t="str">
        <f>IF(Setup!$K$11="","",Setup!$K$11)</f>
        <v/>
      </c>
      <c r="AN1447" s="430"/>
      <c r="AO1447" s="430"/>
      <c r="AP1447" s="430"/>
      <c r="AQ1447" s="226"/>
      <c r="AR1447" s="430" t="str">
        <f>IF(Setup!$K$12="","",Setup!$K$12)</f>
        <v/>
      </c>
      <c r="AS1447" s="430"/>
      <c r="AT1447" s="430"/>
      <c r="AU1447" s="430"/>
      <c r="AV1447" s="227"/>
      <c r="AW1447" s="427" t="s">
        <v>14</v>
      </c>
      <c r="AX1447" s="427"/>
      <c r="AY1447" s="427"/>
      <c r="AZ1447" s="427"/>
      <c r="DC1447" s="222"/>
      <c r="DD1447" s="231"/>
      <c r="DE1447" s="489" t="str">
        <f>IF(Setup!$K$9="","",Setup!$K$9)</f>
        <v/>
      </c>
      <c r="DF1447" s="489"/>
      <c r="DG1447" s="489"/>
      <c r="DH1447" s="489"/>
      <c r="DI1447" s="232"/>
      <c r="DJ1447" s="489" t="str">
        <f>IF(Setup!$K$10="","",Setup!$K$10)</f>
        <v/>
      </c>
      <c r="DK1447" s="489"/>
      <c r="DL1447" s="489"/>
      <c r="DM1447" s="489"/>
      <c r="DN1447" s="232"/>
      <c r="DO1447" s="489" t="str">
        <f>IF(Setup!$K$11="","",Setup!$K$11)</f>
        <v/>
      </c>
      <c r="DP1447" s="489"/>
      <c r="DQ1447" s="489"/>
      <c r="DR1447" s="489"/>
      <c r="DS1447" s="232"/>
      <c r="DT1447" s="489" t="str">
        <f>IF(Setup!$K$12="","",Setup!$K$12)</f>
        <v/>
      </c>
      <c r="DU1447" s="489"/>
      <c r="DV1447" s="489"/>
      <c r="DW1447" s="489"/>
      <c r="DX1447" s="233"/>
      <c r="DY1447" s="486" t="s">
        <v>14</v>
      </c>
      <c r="DZ1447" s="486"/>
      <c r="EA1447" s="486"/>
      <c r="EB1447" s="486"/>
      <c r="EC1447" s="222"/>
    </row>
    <row r="1448" spans="2:133" ht="15" hidden="1" customHeight="1" outlineLevel="1" thickBot="1" x14ac:dyDescent="0.25">
      <c r="C1448" s="445"/>
      <c r="D1448" s="445"/>
      <c r="E1448" s="445"/>
      <c r="F1448" s="445"/>
      <c r="G1448" s="445"/>
      <c r="H1448" s="445"/>
      <c r="I1448" s="445"/>
      <c r="J1448" s="445"/>
      <c r="K1448" s="445"/>
      <c r="L1448" s="445"/>
      <c r="M1448" s="445"/>
      <c r="N1448" s="445"/>
      <c r="O1448" s="445"/>
      <c r="P1448" s="445"/>
      <c r="Q1448" s="445"/>
      <c r="R1448" s="448"/>
      <c r="S1448" s="448"/>
      <c r="T1448" s="448"/>
      <c r="U1448" s="448"/>
      <c r="V1448" s="448"/>
      <c r="W1448" s="448"/>
      <c r="X1448" s="448"/>
      <c r="Y1448" s="448"/>
      <c r="Z1448" s="448"/>
      <c r="AA1448" s="448"/>
      <c r="AB1448" s="234"/>
      <c r="AC1448" s="429" t="str">
        <f>IF(AC1447="","","Kostn.")</f>
        <v/>
      </c>
      <c r="AD1448" s="429"/>
      <c r="AE1448" s="429"/>
      <c r="AF1448" s="429"/>
      <c r="AG1448" s="234"/>
      <c r="AH1448" s="429" t="str">
        <f>IF(AH1447="","","Kostn.")</f>
        <v/>
      </c>
      <c r="AI1448" s="429"/>
      <c r="AJ1448" s="429"/>
      <c r="AK1448" s="429"/>
      <c r="AL1448" s="234"/>
      <c r="AM1448" s="429" t="str">
        <f>IF(AM1447="","","Kostn.")</f>
        <v/>
      </c>
      <c r="AN1448" s="429"/>
      <c r="AO1448" s="429"/>
      <c r="AP1448" s="429"/>
      <c r="AQ1448" s="234"/>
      <c r="AR1448" s="429" t="str">
        <f>IF(AR1447="","","Kostn.")</f>
        <v/>
      </c>
      <c r="AS1448" s="429"/>
      <c r="AT1448" s="429"/>
      <c r="AU1448" s="429"/>
      <c r="AV1448" s="235"/>
      <c r="AW1448" s="428"/>
      <c r="AX1448" s="428"/>
      <c r="AY1448" s="428"/>
      <c r="AZ1448" s="428"/>
      <c r="DC1448" s="222"/>
      <c r="DD1448" s="236"/>
      <c r="DE1448" s="488" t="str">
        <f>IF(DE1447="","","Kostn.")</f>
        <v/>
      </c>
      <c r="DF1448" s="488"/>
      <c r="DG1448" s="488"/>
      <c r="DH1448" s="488"/>
      <c r="DI1448" s="236"/>
      <c r="DJ1448" s="488" t="str">
        <f>IF(DJ1447="","","Kostn.")</f>
        <v/>
      </c>
      <c r="DK1448" s="488"/>
      <c r="DL1448" s="488"/>
      <c r="DM1448" s="488"/>
      <c r="DN1448" s="236"/>
      <c r="DO1448" s="488" t="str">
        <f>IF(DO1447="","","Kostn.")</f>
        <v/>
      </c>
      <c r="DP1448" s="488"/>
      <c r="DQ1448" s="488"/>
      <c r="DR1448" s="488"/>
      <c r="DS1448" s="236"/>
      <c r="DT1448" s="488" t="str">
        <f>IF(DT1447="","","Kostn.")</f>
        <v/>
      </c>
      <c r="DU1448" s="488"/>
      <c r="DV1448" s="488"/>
      <c r="DW1448" s="488"/>
      <c r="DX1448" s="237"/>
      <c r="DY1448" s="487"/>
      <c r="DZ1448" s="487"/>
      <c r="EA1448" s="487"/>
      <c r="EB1448" s="487"/>
      <c r="EC1448" s="222"/>
    </row>
    <row r="1449" spans="2:133" ht="15" hidden="1" customHeight="1" outlineLevel="1" thickTop="1" x14ac:dyDescent="0.2">
      <c r="B1449" s="86" t="str">
        <f>IF(C1449="","",VLOOKUP(C1449,$CP$11:$CQ$152,2,FALSE))</f>
        <v/>
      </c>
      <c r="C1449" s="245"/>
      <c r="D1449" s="449"/>
      <c r="E1449" s="450"/>
      <c r="F1449" s="450"/>
      <c r="G1449" s="450"/>
      <c r="H1449" s="450"/>
      <c r="I1449" s="450"/>
      <c r="J1449" s="450"/>
      <c r="K1449" s="450"/>
      <c r="L1449" s="450"/>
      <c r="M1449" s="450"/>
      <c r="N1449" s="450"/>
      <c r="O1449" s="450"/>
      <c r="P1449" s="450"/>
      <c r="Q1449" s="451"/>
      <c r="R1449" s="455"/>
      <c r="S1449" s="456"/>
      <c r="T1449" s="456"/>
      <c r="U1449" s="456"/>
      <c r="V1449" s="456"/>
      <c r="W1449" s="456"/>
      <c r="X1449" s="456"/>
      <c r="Y1449" s="456"/>
      <c r="Z1449" s="456"/>
      <c r="AA1449" s="456"/>
      <c r="AB1449" s="452"/>
      <c r="AC1449" s="453"/>
      <c r="AD1449" s="453"/>
      <c r="AE1449" s="453"/>
      <c r="AF1449" s="454"/>
      <c r="AG1449" s="452"/>
      <c r="AH1449" s="453"/>
      <c r="AI1449" s="453"/>
      <c r="AJ1449" s="453"/>
      <c r="AK1449" s="454"/>
      <c r="AL1449" s="452"/>
      <c r="AM1449" s="453"/>
      <c r="AN1449" s="453"/>
      <c r="AO1449" s="453"/>
      <c r="AP1449" s="454"/>
      <c r="AQ1449" s="452"/>
      <c r="AR1449" s="453"/>
      <c r="AS1449" s="453"/>
      <c r="AT1449" s="453"/>
      <c r="AU1449" s="454"/>
      <c r="AV1449" s="457">
        <f>ROUND((SUM(AB1449:AU1449)),0)</f>
        <v>0</v>
      </c>
      <c r="AW1449" s="458"/>
      <c r="AX1449" s="458"/>
      <c r="AY1449" s="458"/>
      <c r="AZ1449" s="459"/>
      <c r="DC1449" s="222"/>
      <c r="DD1449" s="491">
        <f>ROUND(Setup!$AP$6*AB1449,0)</f>
        <v>0</v>
      </c>
      <c r="DE1449" s="492"/>
      <c r="DF1449" s="492"/>
      <c r="DG1449" s="492"/>
      <c r="DH1449" s="493"/>
      <c r="DI1449" s="491">
        <f>ROUND(Setup!$AP$6*AG1449,0)</f>
        <v>0</v>
      </c>
      <c r="DJ1449" s="492"/>
      <c r="DK1449" s="492"/>
      <c r="DL1449" s="492"/>
      <c r="DM1449" s="493"/>
      <c r="DN1449" s="491">
        <f>ROUND(Setup!$AP$6*AL1449,0)</f>
        <v>0</v>
      </c>
      <c r="DO1449" s="492"/>
      <c r="DP1449" s="492"/>
      <c r="DQ1449" s="492"/>
      <c r="DR1449" s="493"/>
      <c r="DS1449" s="491">
        <f>ROUND(Setup!$AP$6*AQ1449,0)</f>
        <v>0</v>
      </c>
      <c r="DT1449" s="492"/>
      <c r="DU1449" s="492"/>
      <c r="DV1449" s="492"/>
      <c r="DW1449" s="493"/>
      <c r="DX1449" s="498">
        <f>ROUND((SUM(DD1449:DW1449)),0)</f>
        <v>0</v>
      </c>
      <c r="DY1449" s="294"/>
      <c r="DZ1449" s="294"/>
      <c r="EA1449" s="294"/>
      <c r="EB1449" s="318"/>
      <c r="EC1449" s="222"/>
    </row>
    <row r="1450" spans="2:133" ht="15" hidden="1" customHeight="1" outlineLevel="1" x14ac:dyDescent="0.2">
      <c r="B1450" s="86" t="str">
        <f>IF(C1450="","",VLOOKUP(C1450,$CP$11:$CQ$152,2,FALSE))</f>
        <v/>
      </c>
      <c r="C1450" s="255"/>
      <c r="D1450" s="439"/>
      <c r="E1450" s="440"/>
      <c r="F1450" s="440"/>
      <c r="G1450" s="440"/>
      <c r="H1450" s="440"/>
      <c r="I1450" s="440"/>
      <c r="J1450" s="440"/>
      <c r="K1450" s="440"/>
      <c r="L1450" s="440"/>
      <c r="M1450" s="440"/>
      <c r="N1450" s="440"/>
      <c r="O1450" s="440"/>
      <c r="P1450" s="440"/>
      <c r="Q1450" s="441"/>
      <c r="R1450" s="442"/>
      <c r="S1450" s="443"/>
      <c r="T1450" s="443"/>
      <c r="U1450" s="443"/>
      <c r="V1450" s="443"/>
      <c r="W1450" s="443"/>
      <c r="X1450" s="443"/>
      <c r="Y1450" s="443"/>
      <c r="Z1450" s="443"/>
      <c r="AA1450" s="443"/>
      <c r="AB1450" s="415"/>
      <c r="AC1450" s="416"/>
      <c r="AD1450" s="416"/>
      <c r="AE1450" s="416"/>
      <c r="AF1450" s="417"/>
      <c r="AG1450" s="415"/>
      <c r="AH1450" s="416"/>
      <c r="AI1450" s="416"/>
      <c r="AJ1450" s="416"/>
      <c r="AK1450" s="417"/>
      <c r="AL1450" s="415"/>
      <c r="AM1450" s="416"/>
      <c r="AN1450" s="416"/>
      <c r="AO1450" s="416"/>
      <c r="AP1450" s="417"/>
      <c r="AQ1450" s="415"/>
      <c r="AR1450" s="416"/>
      <c r="AS1450" s="416"/>
      <c r="AT1450" s="416"/>
      <c r="AU1450" s="417"/>
      <c r="AV1450" s="418">
        <f>ROUND((SUM(AB1450:AU1450)),0)</f>
        <v>0</v>
      </c>
      <c r="AW1450" s="419"/>
      <c r="AX1450" s="419"/>
      <c r="AY1450" s="419"/>
      <c r="AZ1450" s="420"/>
      <c r="DC1450" s="222"/>
      <c r="DD1450" s="491">
        <f>ROUND(Setup!$AP$6*AB1450,0)</f>
        <v>0</v>
      </c>
      <c r="DE1450" s="492"/>
      <c r="DF1450" s="492"/>
      <c r="DG1450" s="492"/>
      <c r="DH1450" s="493"/>
      <c r="DI1450" s="491">
        <f>ROUND(Setup!$AP$6*AG1450,0)</f>
        <v>0</v>
      </c>
      <c r="DJ1450" s="492"/>
      <c r="DK1450" s="492"/>
      <c r="DL1450" s="492"/>
      <c r="DM1450" s="493"/>
      <c r="DN1450" s="491">
        <f>ROUND(Setup!$AP$6*AL1450,0)</f>
        <v>0</v>
      </c>
      <c r="DO1450" s="492"/>
      <c r="DP1450" s="492"/>
      <c r="DQ1450" s="492"/>
      <c r="DR1450" s="493"/>
      <c r="DS1450" s="491">
        <f>ROUND(Setup!$AP$6*AQ1450,0)</f>
        <v>0</v>
      </c>
      <c r="DT1450" s="492"/>
      <c r="DU1450" s="492"/>
      <c r="DV1450" s="492"/>
      <c r="DW1450" s="493"/>
      <c r="DX1450" s="495">
        <f>ROUND((SUM(DD1450:DW1450)),0)</f>
        <v>0</v>
      </c>
      <c r="DY1450" s="496"/>
      <c r="DZ1450" s="496"/>
      <c r="EA1450" s="496"/>
      <c r="EB1450" s="497"/>
      <c r="EC1450" s="222"/>
    </row>
    <row r="1451" spans="2:133" ht="15" hidden="1" customHeight="1" outlineLevel="1" x14ac:dyDescent="0.2">
      <c r="B1451" s="86" t="str">
        <f t="shared" ref="B1451:B1514" si="119">IF(C1451="","",VLOOKUP(C1451,$CP$11:$CQ$152,2,FALSE))</f>
        <v/>
      </c>
      <c r="C1451" s="255"/>
      <c r="D1451" s="439"/>
      <c r="E1451" s="440"/>
      <c r="F1451" s="440"/>
      <c r="G1451" s="440"/>
      <c r="H1451" s="440"/>
      <c r="I1451" s="440"/>
      <c r="J1451" s="440"/>
      <c r="K1451" s="440"/>
      <c r="L1451" s="440"/>
      <c r="M1451" s="440"/>
      <c r="N1451" s="440"/>
      <c r="O1451" s="440"/>
      <c r="P1451" s="440"/>
      <c r="Q1451" s="441"/>
      <c r="R1451" s="442"/>
      <c r="S1451" s="443"/>
      <c r="T1451" s="443"/>
      <c r="U1451" s="443"/>
      <c r="V1451" s="443"/>
      <c r="W1451" s="443"/>
      <c r="X1451" s="443"/>
      <c r="Y1451" s="443"/>
      <c r="Z1451" s="443"/>
      <c r="AA1451" s="443"/>
      <c r="AB1451" s="415"/>
      <c r="AC1451" s="416"/>
      <c r="AD1451" s="416"/>
      <c r="AE1451" s="416"/>
      <c r="AF1451" s="417"/>
      <c r="AG1451" s="415"/>
      <c r="AH1451" s="416"/>
      <c r="AI1451" s="416"/>
      <c r="AJ1451" s="416"/>
      <c r="AK1451" s="417"/>
      <c r="AL1451" s="415"/>
      <c r="AM1451" s="416"/>
      <c r="AN1451" s="416"/>
      <c r="AO1451" s="416"/>
      <c r="AP1451" s="417"/>
      <c r="AQ1451" s="415"/>
      <c r="AR1451" s="416"/>
      <c r="AS1451" s="416"/>
      <c r="AT1451" s="416"/>
      <c r="AU1451" s="417"/>
      <c r="AV1451" s="418">
        <f t="shared" ref="AV1451:AV1514" si="120">ROUND((SUM(AB1451:AU1451)),0)</f>
        <v>0</v>
      </c>
      <c r="AW1451" s="419"/>
      <c r="AX1451" s="419"/>
      <c r="AY1451" s="419"/>
      <c r="AZ1451" s="420"/>
      <c r="DC1451" s="222"/>
      <c r="DD1451" s="491">
        <f>ROUND(Setup!$AP$6*AB1451,0)</f>
        <v>0</v>
      </c>
      <c r="DE1451" s="492"/>
      <c r="DF1451" s="492"/>
      <c r="DG1451" s="492"/>
      <c r="DH1451" s="493"/>
      <c r="DI1451" s="491">
        <f>ROUND(Setup!$AP$6*AG1451,0)</f>
        <v>0</v>
      </c>
      <c r="DJ1451" s="492"/>
      <c r="DK1451" s="492"/>
      <c r="DL1451" s="492"/>
      <c r="DM1451" s="493"/>
      <c r="DN1451" s="491">
        <f>ROUND(Setup!$AP$6*AL1451,0)</f>
        <v>0</v>
      </c>
      <c r="DO1451" s="492"/>
      <c r="DP1451" s="492"/>
      <c r="DQ1451" s="492"/>
      <c r="DR1451" s="493"/>
      <c r="DS1451" s="491">
        <f>ROUND(Setup!$AP$6*AQ1451,0)</f>
        <v>0</v>
      </c>
      <c r="DT1451" s="492"/>
      <c r="DU1451" s="492"/>
      <c r="DV1451" s="492"/>
      <c r="DW1451" s="493"/>
      <c r="DX1451" s="495">
        <f t="shared" ref="DX1451:DX1514" si="121">ROUND((SUM(DD1451:DW1451)),0)</f>
        <v>0</v>
      </c>
      <c r="DY1451" s="496"/>
      <c r="DZ1451" s="496"/>
      <c r="EA1451" s="496"/>
      <c r="EB1451" s="497"/>
      <c r="EC1451" s="222"/>
    </row>
    <row r="1452" spans="2:133" ht="15" hidden="1" customHeight="1" outlineLevel="1" x14ac:dyDescent="0.2">
      <c r="B1452" s="86" t="str">
        <f t="shared" si="119"/>
        <v/>
      </c>
      <c r="C1452" s="255"/>
      <c r="D1452" s="439"/>
      <c r="E1452" s="440"/>
      <c r="F1452" s="440"/>
      <c r="G1452" s="440"/>
      <c r="H1452" s="440"/>
      <c r="I1452" s="440"/>
      <c r="J1452" s="440"/>
      <c r="K1452" s="440"/>
      <c r="L1452" s="440"/>
      <c r="M1452" s="440"/>
      <c r="N1452" s="440"/>
      <c r="O1452" s="440"/>
      <c r="P1452" s="440"/>
      <c r="Q1452" s="441"/>
      <c r="R1452" s="442"/>
      <c r="S1452" s="443"/>
      <c r="T1452" s="443"/>
      <c r="U1452" s="443"/>
      <c r="V1452" s="443"/>
      <c r="W1452" s="443"/>
      <c r="X1452" s="443"/>
      <c r="Y1452" s="443"/>
      <c r="Z1452" s="443"/>
      <c r="AA1452" s="443"/>
      <c r="AB1452" s="415"/>
      <c r="AC1452" s="416"/>
      <c r="AD1452" s="416"/>
      <c r="AE1452" s="416"/>
      <c r="AF1452" s="417"/>
      <c r="AG1452" s="415"/>
      <c r="AH1452" s="416"/>
      <c r="AI1452" s="416"/>
      <c r="AJ1452" s="416"/>
      <c r="AK1452" s="417"/>
      <c r="AL1452" s="415"/>
      <c r="AM1452" s="416"/>
      <c r="AN1452" s="416"/>
      <c r="AO1452" s="416"/>
      <c r="AP1452" s="417"/>
      <c r="AQ1452" s="415"/>
      <c r="AR1452" s="416"/>
      <c r="AS1452" s="416"/>
      <c r="AT1452" s="416"/>
      <c r="AU1452" s="417"/>
      <c r="AV1452" s="418">
        <f t="shared" si="120"/>
        <v>0</v>
      </c>
      <c r="AW1452" s="419"/>
      <c r="AX1452" s="419"/>
      <c r="AY1452" s="419"/>
      <c r="AZ1452" s="420"/>
      <c r="DC1452" s="222"/>
      <c r="DD1452" s="491">
        <f>ROUND(Setup!$AP$6*AB1452,0)</f>
        <v>0</v>
      </c>
      <c r="DE1452" s="492"/>
      <c r="DF1452" s="492"/>
      <c r="DG1452" s="492"/>
      <c r="DH1452" s="493"/>
      <c r="DI1452" s="491">
        <f>ROUND(Setup!$AP$6*AG1452,0)</f>
        <v>0</v>
      </c>
      <c r="DJ1452" s="492"/>
      <c r="DK1452" s="492"/>
      <c r="DL1452" s="492"/>
      <c r="DM1452" s="493"/>
      <c r="DN1452" s="491">
        <f>ROUND(Setup!$AP$6*AL1452,0)</f>
        <v>0</v>
      </c>
      <c r="DO1452" s="492"/>
      <c r="DP1452" s="492"/>
      <c r="DQ1452" s="492"/>
      <c r="DR1452" s="493"/>
      <c r="DS1452" s="491">
        <f>ROUND(Setup!$AP$6*AQ1452,0)</f>
        <v>0</v>
      </c>
      <c r="DT1452" s="492"/>
      <c r="DU1452" s="492"/>
      <c r="DV1452" s="492"/>
      <c r="DW1452" s="493"/>
      <c r="DX1452" s="495">
        <f t="shared" si="121"/>
        <v>0</v>
      </c>
      <c r="DY1452" s="496"/>
      <c r="DZ1452" s="496"/>
      <c r="EA1452" s="496"/>
      <c r="EB1452" s="497"/>
      <c r="EC1452" s="222"/>
    </row>
    <row r="1453" spans="2:133" ht="15" hidden="1" customHeight="1" outlineLevel="1" x14ac:dyDescent="0.2">
      <c r="B1453" s="86" t="str">
        <f t="shared" si="119"/>
        <v/>
      </c>
      <c r="C1453" s="255"/>
      <c r="D1453" s="439"/>
      <c r="E1453" s="440"/>
      <c r="F1453" s="440"/>
      <c r="G1453" s="440"/>
      <c r="H1453" s="440"/>
      <c r="I1453" s="440"/>
      <c r="J1453" s="440"/>
      <c r="K1453" s="440"/>
      <c r="L1453" s="440"/>
      <c r="M1453" s="440"/>
      <c r="N1453" s="440"/>
      <c r="O1453" s="440"/>
      <c r="P1453" s="440"/>
      <c r="Q1453" s="441"/>
      <c r="R1453" s="442"/>
      <c r="S1453" s="443"/>
      <c r="T1453" s="443"/>
      <c r="U1453" s="443"/>
      <c r="V1453" s="443"/>
      <c r="W1453" s="443"/>
      <c r="X1453" s="443"/>
      <c r="Y1453" s="443"/>
      <c r="Z1453" s="443"/>
      <c r="AA1453" s="443"/>
      <c r="AB1453" s="415"/>
      <c r="AC1453" s="416"/>
      <c r="AD1453" s="416"/>
      <c r="AE1453" s="416"/>
      <c r="AF1453" s="417"/>
      <c r="AG1453" s="415"/>
      <c r="AH1453" s="416"/>
      <c r="AI1453" s="416"/>
      <c r="AJ1453" s="416"/>
      <c r="AK1453" s="417"/>
      <c r="AL1453" s="415"/>
      <c r="AM1453" s="416"/>
      <c r="AN1453" s="416"/>
      <c r="AO1453" s="416"/>
      <c r="AP1453" s="417"/>
      <c r="AQ1453" s="415"/>
      <c r="AR1453" s="416"/>
      <c r="AS1453" s="416"/>
      <c r="AT1453" s="416"/>
      <c r="AU1453" s="417"/>
      <c r="AV1453" s="418">
        <f t="shared" si="120"/>
        <v>0</v>
      </c>
      <c r="AW1453" s="419"/>
      <c r="AX1453" s="419"/>
      <c r="AY1453" s="419"/>
      <c r="AZ1453" s="420"/>
      <c r="DC1453" s="222"/>
      <c r="DD1453" s="491">
        <f>ROUND(Setup!$AP$6*AB1453,0)</f>
        <v>0</v>
      </c>
      <c r="DE1453" s="492"/>
      <c r="DF1453" s="492"/>
      <c r="DG1453" s="492"/>
      <c r="DH1453" s="493"/>
      <c r="DI1453" s="491">
        <f>ROUND(Setup!$AP$6*AG1453,0)</f>
        <v>0</v>
      </c>
      <c r="DJ1453" s="492"/>
      <c r="DK1453" s="492"/>
      <c r="DL1453" s="492"/>
      <c r="DM1453" s="493"/>
      <c r="DN1453" s="491">
        <f>ROUND(Setup!$AP$6*AL1453,0)</f>
        <v>0</v>
      </c>
      <c r="DO1453" s="492"/>
      <c r="DP1453" s="492"/>
      <c r="DQ1453" s="492"/>
      <c r="DR1453" s="493"/>
      <c r="DS1453" s="491">
        <f>ROUND(Setup!$AP$6*AQ1453,0)</f>
        <v>0</v>
      </c>
      <c r="DT1453" s="492"/>
      <c r="DU1453" s="492"/>
      <c r="DV1453" s="492"/>
      <c r="DW1453" s="493"/>
      <c r="DX1453" s="495">
        <f t="shared" si="121"/>
        <v>0</v>
      </c>
      <c r="DY1453" s="496"/>
      <c r="DZ1453" s="496"/>
      <c r="EA1453" s="496"/>
      <c r="EB1453" s="497"/>
      <c r="EC1453" s="222"/>
    </row>
    <row r="1454" spans="2:133" ht="15" hidden="1" customHeight="1" outlineLevel="1" x14ac:dyDescent="0.2">
      <c r="B1454" s="86" t="str">
        <f t="shared" si="119"/>
        <v/>
      </c>
      <c r="C1454" s="255"/>
      <c r="D1454" s="439"/>
      <c r="E1454" s="440"/>
      <c r="F1454" s="440"/>
      <c r="G1454" s="440"/>
      <c r="H1454" s="440"/>
      <c r="I1454" s="440"/>
      <c r="J1454" s="440"/>
      <c r="K1454" s="440"/>
      <c r="L1454" s="440"/>
      <c r="M1454" s="440"/>
      <c r="N1454" s="440"/>
      <c r="O1454" s="440"/>
      <c r="P1454" s="440"/>
      <c r="Q1454" s="441"/>
      <c r="R1454" s="442"/>
      <c r="S1454" s="443"/>
      <c r="T1454" s="443"/>
      <c r="U1454" s="443"/>
      <c r="V1454" s="443"/>
      <c r="W1454" s="443"/>
      <c r="X1454" s="443"/>
      <c r="Y1454" s="443"/>
      <c r="Z1454" s="443"/>
      <c r="AA1454" s="443"/>
      <c r="AB1454" s="415"/>
      <c r="AC1454" s="416"/>
      <c r="AD1454" s="416"/>
      <c r="AE1454" s="416"/>
      <c r="AF1454" s="417"/>
      <c r="AG1454" s="415"/>
      <c r="AH1454" s="416"/>
      <c r="AI1454" s="416"/>
      <c r="AJ1454" s="416"/>
      <c r="AK1454" s="417"/>
      <c r="AL1454" s="415"/>
      <c r="AM1454" s="416"/>
      <c r="AN1454" s="416"/>
      <c r="AO1454" s="416"/>
      <c r="AP1454" s="417"/>
      <c r="AQ1454" s="415"/>
      <c r="AR1454" s="416"/>
      <c r="AS1454" s="416"/>
      <c r="AT1454" s="416"/>
      <c r="AU1454" s="417"/>
      <c r="AV1454" s="418">
        <f t="shared" si="120"/>
        <v>0</v>
      </c>
      <c r="AW1454" s="419"/>
      <c r="AX1454" s="419"/>
      <c r="AY1454" s="419"/>
      <c r="AZ1454" s="420"/>
      <c r="DC1454" s="222"/>
      <c r="DD1454" s="491">
        <f>ROUND(Setup!$AP$6*AB1454,0)</f>
        <v>0</v>
      </c>
      <c r="DE1454" s="492"/>
      <c r="DF1454" s="492"/>
      <c r="DG1454" s="492"/>
      <c r="DH1454" s="493"/>
      <c r="DI1454" s="491">
        <f>ROUND(Setup!$AP$6*AG1454,0)</f>
        <v>0</v>
      </c>
      <c r="DJ1454" s="492"/>
      <c r="DK1454" s="492"/>
      <c r="DL1454" s="492"/>
      <c r="DM1454" s="493"/>
      <c r="DN1454" s="491">
        <f>ROUND(Setup!$AP$6*AL1454,0)</f>
        <v>0</v>
      </c>
      <c r="DO1454" s="492"/>
      <c r="DP1454" s="492"/>
      <c r="DQ1454" s="492"/>
      <c r="DR1454" s="493"/>
      <c r="DS1454" s="491">
        <f>ROUND(Setup!$AP$6*AQ1454,0)</f>
        <v>0</v>
      </c>
      <c r="DT1454" s="492"/>
      <c r="DU1454" s="492"/>
      <c r="DV1454" s="492"/>
      <c r="DW1454" s="493"/>
      <c r="DX1454" s="495">
        <f t="shared" si="121"/>
        <v>0</v>
      </c>
      <c r="DY1454" s="496"/>
      <c r="DZ1454" s="496"/>
      <c r="EA1454" s="496"/>
      <c r="EB1454" s="497"/>
      <c r="EC1454" s="222"/>
    </row>
    <row r="1455" spans="2:133" ht="15" hidden="1" customHeight="1" outlineLevel="1" x14ac:dyDescent="0.2">
      <c r="B1455" s="86" t="str">
        <f t="shared" si="119"/>
        <v/>
      </c>
      <c r="C1455" s="255"/>
      <c r="D1455" s="439"/>
      <c r="E1455" s="440"/>
      <c r="F1455" s="440"/>
      <c r="G1455" s="440"/>
      <c r="H1455" s="440"/>
      <c r="I1455" s="440"/>
      <c r="J1455" s="440"/>
      <c r="K1455" s="440"/>
      <c r="L1455" s="440"/>
      <c r="M1455" s="440"/>
      <c r="N1455" s="440"/>
      <c r="O1455" s="440"/>
      <c r="P1455" s="440"/>
      <c r="Q1455" s="441"/>
      <c r="R1455" s="442"/>
      <c r="S1455" s="443"/>
      <c r="T1455" s="443"/>
      <c r="U1455" s="443"/>
      <c r="V1455" s="443"/>
      <c r="W1455" s="443"/>
      <c r="X1455" s="443"/>
      <c r="Y1455" s="443"/>
      <c r="Z1455" s="443"/>
      <c r="AA1455" s="443"/>
      <c r="AB1455" s="415"/>
      <c r="AC1455" s="416"/>
      <c r="AD1455" s="416"/>
      <c r="AE1455" s="416"/>
      <c r="AF1455" s="417"/>
      <c r="AG1455" s="415"/>
      <c r="AH1455" s="416"/>
      <c r="AI1455" s="416"/>
      <c r="AJ1455" s="416"/>
      <c r="AK1455" s="417"/>
      <c r="AL1455" s="415"/>
      <c r="AM1455" s="416"/>
      <c r="AN1455" s="416"/>
      <c r="AO1455" s="416"/>
      <c r="AP1455" s="417"/>
      <c r="AQ1455" s="415"/>
      <c r="AR1455" s="416"/>
      <c r="AS1455" s="416"/>
      <c r="AT1455" s="416"/>
      <c r="AU1455" s="417"/>
      <c r="AV1455" s="418">
        <f t="shared" si="120"/>
        <v>0</v>
      </c>
      <c r="AW1455" s="419"/>
      <c r="AX1455" s="419"/>
      <c r="AY1455" s="419"/>
      <c r="AZ1455" s="420"/>
      <c r="DC1455" s="222"/>
      <c r="DD1455" s="491">
        <f>ROUND(Setup!$AP$6*AB1455,0)</f>
        <v>0</v>
      </c>
      <c r="DE1455" s="492"/>
      <c r="DF1455" s="492"/>
      <c r="DG1455" s="492"/>
      <c r="DH1455" s="493"/>
      <c r="DI1455" s="491">
        <f>ROUND(Setup!$AP$6*AG1455,0)</f>
        <v>0</v>
      </c>
      <c r="DJ1455" s="492"/>
      <c r="DK1455" s="492"/>
      <c r="DL1455" s="492"/>
      <c r="DM1455" s="493"/>
      <c r="DN1455" s="491">
        <f>ROUND(Setup!$AP$6*AL1455,0)</f>
        <v>0</v>
      </c>
      <c r="DO1455" s="492"/>
      <c r="DP1455" s="492"/>
      <c r="DQ1455" s="492"/>
      <c r="DR1455" s="493"/>
      <c r="DS1455" s="491">
        <f>ROUND(Setup!$AP$6*AQ1455,0)</f>
        <v>0</v>
      </c>
      <c r="DT1455" s="492"/>
      <c r="DU1455" s="492"/>
      <c r="DV1455" s="492"/>
      <c r="DW1455" s="493"/>
      <c r="DX1455" s="495">
        <f t="shared" si="121"/>
        <v>0</v>
      </c>
      <c r="DY1455" s="496"/>
      <c r="DZ1455" s="496"/>
      <c r="EA1455" s="496"/>
      <c r="EB1455" s="497"/>
      <c r="EC1455" s="222"/>
    </row>
    <row r="1456" spans="2:133" ht="15" hidden="1" customHeight="1" outlineLevel="1" x14ac:dyDescent="0.2">
      <c r="B1456" s="86" t="str">
        <f t="shared" si="119"/>
        <v/>
      </c>
      <c r="C1456" s="255"/>
      <c r="D1456" s="439"/>
      <c r="E1456" s="440"/>
      <c r="F1456" s="440"/>
      <c r="G1456" s="440"/>
      <c r="H1456" s="440"/>
      <c r="I1456" s="440"/>
      <c r="J1456" s="440"/>
      <c r="K1456" s="440"/>
      <c r="L1456" s="440"/>
      <c r="M1456" s="440"/>
      <c r="N1456" s="440"/>
      <c r="O1456" s="440"/>
      <c r="P1456" s="440"/>
      <c r="Q1456" s="441"/>
      <c r="R1456" s="442"/>
      <c r="S1456" s="443"/>
      <c r="T1456" s="443"/>
      <c r="U1456" s="443"/>
      <c r="V1456" s="443"/>
      <c r="W1456" s="443"/>
      <c r="X1456" s="443"/>
      <c r="Y1456" s="443"/>
      <c r="Z1456" s="443"/>
      <c r="AA1456" s="443"/>
      <c r="AB1456" s="415"/>
      <c r="AC1456" s="416"/>
      <c r="AD1456" s="416"/>
      <c r="AE1456" s="416"/>
      <c r="AF1456" s="417"/>
      <c r="AG1456" s="415"/>
      <c r="AH1456" s="416"/>
      <c r="AI1456" s="416"/>
      <c r="AJ1456" s="416"/>
      <c r="AK1456" s="417"/>
      <c r="AL1456" s="415"/>
      <c r="AM1456" s="416"/>
      <c r="AN1456" s="416"/>
      <c r="AO1456" s="416"/>
      <c r="AP1456" s="417"/>
      <c r="AQ1456" s="415"/>
      <c r="AR1456" s="416"/>
      <c r="AS1456" s="416"/>
      <c r="AT1456" s="416"/>
      <c r="AU1456" s="417"/>
      <c r="AV1456" s="418">
        <f t="shared" si="120"/>
        <v>0</v>
      </c>
      <c r="AW1456" s="419"/>
      <c r="AX1456" s="419"/>
      <c r="AY1456" s="419"/>
      <c r="AZ1456" s="420"/>
      <c r="DC1456" s="222"/>
      <c r="DD1456" s="491">
        <f>ROUND(Setup!$AP$6*AB1456,0)</f>
        <v>0</v>
      </c>
      <c r="DE1456" s="492"/>
      <c r="DF1456" s="492"/>
      <c r="DG1456" s="492"/>
      <c r="DH1456" s="493"/>
      <c r="DI1456" s="491">
        <f>ROUND(Setup!$AP$6*AG1456,0)</f>
        <v>0</v>
      </c>
      <c r="DJ1456" s="492"/>
      <c r="DK1456" s="492"/>
      <c r="DL1456" s="492"/>
      <c r="DM1456" s="493"/>
      <c r="DN1456" s="491">
        <f>ROUND(Setup!$AP$6*AL1456,0)</f>
        <v>0</v>
      </c>
      <c r="DO1456" s="492"/>
      <c r="DP1456" s="492"/>
      <c r="DQ1456" s="492"/>
      <c r="DR1456" s="493"/>
      <c r="DS1456" s="491">
        <f>ROUND(Setup!$AP$6*AQ1456,0)</f>
        <v>0</v>
      </c>
      <c r="DT1456" s="492"/>
      <c r="DU1456" s="492"/>
      <c r="DV1456" s="492"/>
      <c r="DW1456" s="493"/>
      <c r="DX1456" s="495">
        <f t="shared" si="121"/>
        <v>0</v>
      </c>
      <c r="DY1456" s="496"/>
      <c r="DZ1456" s="496"/>
      <c r="EA1456" s="496"/>
      <c r="EB1456" s="497"/>
      <c r="EC1456" s="222"/>
    </row>
    <row r="1457" spans="2:133" ht="15" hidden="1" customHeight="1" outlineLevel="1" x14ac:dyDescent="0.2">
      <c r="B1457" s="86" t="str">
        <f t="shared" si="119"/>
        <v/>
      </c>
      <c r="C1457" s="255"/>
      <c r="D1457" s="439"/>
      <c r="E1457" s="440"/>
      <c r="F1457" s="440"/>
      <c r="G1457" s="440"/>
      <c r="H1457" s="440"/>
      <c r="I1457" s="440"/>
      <c r="J1457" s="440"/>
      <c r="K1457" s="440"/>
      <c r="L1457" s="440"/>
      <c r="M1457" s="440"/>
      <c r="N1457" s="440"/>
      <c r="O1457" s="440"/>
      <c r="P1457" s="440"/>
      <c r="Q1457" s="441"/>
      <c r="R1457" s="442"/>
      <c r="S1457" s="443"/>
      <c r="T1457" s="443"/>
      <c r="U1457" s="443"/>
      <c r="V1457" s="443"/>
      <c r="W1457" s="443"/>
      <c r="X1457" s="443"/>
      <c r="Y1457" s="443"/>
      <c r="Z1457" s="443"/>
      <c r="AA1457" s="443"/>
      <c r="AB1457" s="415"/>
      <c r="AC1457" s="416"/>
      <c r="AD1457" s="416"/>
      <c r="AE1457" s="416"/>
      <c r="AF1457" s="417"/>
      <c r="AG1457" s="415"/>
      <c r="AH1457" s="416"/>
      <c r="AI1457" s="416"/>
      <c r="AJ1457" s="416"/>
      <c r="AK1457" s="417"/>
      <c r="AL1457" s="415"/>
      <c r="AM1457" s="416"/>
      <c r="AN1457" s="416"/>
      <c r="AO1457" s="416"/>
      <c r="AP1457" s="417"/>
      <c r="AQ1457" s="415"/>
      <c r="AR1457" s="416"/>
      <c r="AS1457" s="416"/>
      <c r="AT1457" s="416"/>
      <c r="AU1457" s="417"/>
      <c r="AV1457" s="418">
        <f t="shared" si="120"/>
        <v>0</v>
      </c>
      <c r="AW1457" s="419"/>
      <c r="AX1457" s="419"/>
      <c r="AY1457" s="419"/>
      <c r="AZ1457" s="420"/>
      <c r="DC1457" s="222"/>
      <c r="DD1457" s="491">
        <f>ROUND(Setup!$AP$6*AB1457,0)</f>
        <v>0</v>
      </c>
      <c r="DE1457" s="492"/>
      <c r="DF1457" s="492"/>
      <c r="DG1457" s="492"/>
      <c r="DH1457" s="493"/>
      <c r="DI1457" s="491">
        <f>ROUND(Setup!$AP$6*AG1457,0)</f>
        <v>0</v>
      </c>
      <c r="DJ1457" s="492"/>
      <c r="DK1457" s="492"/>
      <c r="DL1457" s="492"/>
      <c r="DM1457" s="493"/>
      <c r="DN1457" s="491">
        <f>ROUND(Setup!$AP$6*AL1457,0)</f>
        <v>0</v>
      </c>
      <c r="DO1457" s="492"/>
      <c r="DP1457" s="492"/>
      <c r="DQ1457" s="492"/>
      <c r="DR1457" s="493"/>
      <c r="DS1457" s="491">
        <f>ROUND(Setup!$AP$6*AQ1457,0)</f>
        <v>0</v>
      </c>
      <c r="DT1457" s="492"/>
      <c r="DU1457" s="492"/>
      <c r="DV1457" s="492"/>
      <c r="DW1457" s="493"/>
      <c r="DX1457" s="495">
        <f t="shared" si="121"/>
        <v>0</v>
      </c>
      <c r="DY1457" s="496"/>
      <c r="DZ1457" s="496"/>
      <c r="EA1457" s="496"/>
      <c r="EB1457" s="497"/>
      <c r="EC1457" s="222"/>
    </row>
    <row r="1458" spans="2:133" ht="15" hidden="1" customHeight="1" outlineLevel="1" x14ac:dyDescent="0.2">
      <c r="B1458" s="86" t="str">
        <f t="shared" si="119"/>
        <v/>
      </c>
      <c r="C1458" s="255"/>
      <c r="D1458" s="439"/>
      <c r="E1458" s="440"/>
      <c r="F1458" s="440"/>
      <c r="G1458" s="440"/>
      <c r="H1458" s="440"/>
      <c r="I1458" s="440"/>
      <c r="J1458" s="440"/>
      <c r="K1458" s="440"/>
      <c r="L1458" s="440"/>
      <c r="M1458" s="440"/>
      <c r="N1458" s="440"/>
      <c r="O1458" s="440"/>
      <c r="P1458" s="440"/>
      <c r="Q1458" s="441"/>
      <c r="R1458" s="442"/>
      <c r="S1458" s="443"/>
      <c r="T1458" s="443"/>
      <c r="U1458" s="443"/>
      <c r="V1458" s="443"/>
      <c r="W1458" s="443"/>
      <c r="X1458" s="443"/>
      <c r="Y1458" s="443"/>
      <c r="Z1458" s="443"/>
      <c r="AA1458" s="443"/>
      <c r="AB1458" s="415"/>
      <c r="AC1458" s="416"/>
      <c r="AD1458" s="416"/>
      <c r="AE1458" s="416"/>
      <c r="AF1458" s="417"/>
      <c r="AG1458" s="415"/>
      <c r="AH1458" s="416"/>
      <c r="AI1458" s="416"/>
      <c r="AJ1458" s="416"/>
      <c r="AK1458" s="417"/>
      <c r="AL1458" s="415"/>
      <c r="AM1458" s="416"/>
      <c r="AN1458" s="416"/>
      <c r="AO1458" s="416"/>
      <c r="AP1458" s="417"/>
      <c r="AQ1458" s="415"/>
      <c r="AR1458" s="416"/>
      <c r="AS1458" s="416"/>
      <c r="AT1458" s="416"/>
      <c r="AU1458" s="417"/>
      <c r="AV1458" s="418">
        <f t="shared" si="120"/>
        <v>0</v>
      </c>
      <c r="AW1458" s="419"/>
      <c r="AX1458" s="419"/>
      <c r="AY1458" s="419"/>
      <c r="AZ1458" s="420"/>
      <c r="DC1458" s="222"/>
      <c r="DD1458" s="491">
        <f>ROUND(Setup!$AP$6*AB1458,0)</f>
        <v>0</v>
      </c>
      <c r="DE1458" s="492"/>
      <c r="DF1458" s="492"/>
      <c r="DG1458" s="492"/>
      <c r="DH1458" s="493"/>
      <c r="DI1458" s="491">
        <f>ROUND(Setup!$AP$6*AG1458,0)</f>
        <v>0</v>
      </c>
      <c r="DJ1458" s="492"/>
      <c r="DK1458" s="492"/>
      <c r="DL1458" s="492"/>
      <c r="DM1458" s="493"/>
      <c r="DN1458" s="491">
        <f>ROUND(Setup!$AP$6*AL1458,0)</f>
        <v>0</v>
      </c>
      <c r="DO1458" s="492"/>
      <c r="DP1458" s="492"/>
      <c r="DQ1458" s="492"/>
      <c r="DR1458" s="493"/>
      <c r="DS1458" s="491">
        <f>ROUND(Setup!$AP$6*AQ1458,0)</f>
        <v>0</v>
      </c>
      <c r="DT1458" s="492"/>
      <c r="DU1458" s="492"/>
      <c r="DV1458" s="492"/>
      <c r="DW1458" s="493"/>
      <c r="DX1458" s="495">
        <f t="shared" si="121"/>
        <v>0</v>
      </c>
      <c r="DY1458" s="496"/>
      <c r="DZ1458" s="496"/>
      <c r="EA1458" s="496"/>
      <c r="EB1458" s="497"/>
      <c r="EC1458" s="222"/>
    </row>
    <row r="1459" spans="2:133" ht="15" hidden="1" customHeight="1" outlineLevel="1" x14ac:dyDescent="0.2">
      <c r="B1459" s="86" t="str">
        <f t="shared" si="119"/>
        <v/>
      </c>
      <c r="C1459" s="255"/>
      <c r="D1459" s="439"/>
      <c r="E1459" s="440"/>
      <c r="F1459" s="440"/>
      <c r="G1459" s="440"/>
      <c r="H1459" s="440"/>
      <c r="I1459" s="440"/>
      <c r="J1459" s="440"/>
      <c r="K1459" s="440"/>
      <c r="L1459" s="440"/>
      <c r="M1459" s="440"/>
      <c r="N1459" s="440"/>
      <c r="O1459" s="440"/>
      <c r="P1459" s="440"/>
      <c r="Q1459" s="441"/>
      <c r="R1459" s="442"/>
      <c r="S1459" s="443"/>
      <c r="T1459" s="443"/>
      <c r="U1459" s="443"/>
      <c r="V1459" s="443"/>
      <c r="W1459" s="443"/>
      <c r="X1459" s="443"/>
      <c r="Y1459" s="443"/>
      <c r="Z1459" s="443"/>
      <c r="AA1459" s="443"/>
      <c r="AB1459" s="415"/>
      <c r="AC1459" s="416"/>
      <c r="AD1459" s="416"/>
      <c r="AE1459" s="416"/>
      <c r="AF1459" s="417"/>
      <c r="AG1459" s="415"/>
      <c r="AH1459" s="416"/>
      <c r="AI1459" s="416"/>
      <c r="AJ1459" s="416"/>
      <c r="AK1459" s="417"/>
      <c r="AL1459" s="415"/>
      <c r="AM1459" s="416"/>
      <c r="AN1459" s="416"/>
      <c r="AO1459" s="416"/>
      <c r="AP1459" s="417"/>
      <c r="AQ1459" s="415"/>
      <c r="AR1459" s="416"/>
      <c r="AS1459" s="416"/>
      <c r="AT1459" s="416"/>
      <c r="AU1459" s="417"/>
      <c r="AV1459" s="418">
        <f t="shared" si="120"/>
        <v>0</v>
      </c>
      <c r="AW1459" s="419"/>
      <c r="AX1459" s="419"/>
      <c r="AY1459" s="419"/>
      <c r="AZ1459" s="420"/>
      <c r="DC1459" s="222"/>
      <c r="DD1459" s="491">
        <f>ROUND(Setup!$AP$6*AB1459,0)</f>
        <v>0</v>
      </c>
      <c r="DE1459" s="492"/>
      <c r="DF1459" s="492"/>
      <c r="DG1459" s="492"/>
      <c r="DH1459" s="493"/>
      <c r="DI1459" s="491">
        <f>ROUND(Setup!$AP$6*AG1459,0)</f>
        <v>0</v>
      </c>
      <c r="DJ1459" s="492"/>
      <c r="DK1459" s="492"/>
      <c r="DL1459" s="492"/>
      <c r="DM1459" s="493"/>
      <c r="DN1459" s="491">
        <f>ROUND(Setup!$AP$6*AL1459,0)</f>
        <v>0</v>
      </c>
      <c r="DO1459" s="492"/>
      <c r="DP1459" s="492"/>
      <c r="DQ1459" s="492"/>
      <c r="DR1459" s="493"/>
      <c r="DS1459" s="491">
        <f>ROUND(Setup!$AP$6*AQ1459,0)</f>
        <v>0</v>
      </c>
      <c r="DT1459" s="492"/>
      <c r="DU1459" s="492"/>
      <c r="DV1459" s="492"/>
      <c r="DW1459" s="493"/>
      <c r="DX1459" s="495">
        <f t="shared" si="121"/>
        <v>0</v>
      </c>
      <c r="DY1459" s="496"/>
      <c r="DZ1459" s="496"/>
      <c r="EA1459" s="496"/>
      <c r="EB1459" s="497"/>
      <c r="EC1459" s="222"/>
    </row>
    <row r="1460" spans="2:133" ht="15" hidden="1" customHeight="1" outlineLevel="1" x14ac:dyDescent="0.2">
      <c r="B1460" s="86" t="str">
        <f t="shared" si="119"/>
        <v/>
      </c>
      <c r="C1460" s="255"/>
      <c r="D1460" s="439"/>
      <c r="E1460" s="440"/>
      <c r="F1460" s="440"/>
      <c r="G1460" s="440"/>
      <c r="H1460" s="440"/>
      <c r="I1460" s="440"/>
      <c r="J1460" s="440"/>
      <c r="K1460" s="440"/>
      <c r="L1460" s="440"/>
      <c r="M1460" s="440"/>
      <c r="N1460" s="440"/>
      <c r="O1460" s="440"/>
      <c r="P1460" s="440"/>
      <c r="Q1460" s="441"/>
      <c r="R1460" s="442"/>
      <c r="S1460" s="443"/>
      <c r="T1460" s="443"/>
      <c r="U1460" s="443"/>
      <c r="V1460" s="443"/>
      <c r="W1460" s="443"/>
      <c r="X1460" s="443"/>
      <c r="Y1460" s="443"/>
      <c r="Z1460" s="443"/>
      <c r="AA1460" s="443"/>
      <c r="AB1460" s="415"/>
      <c r="AC1460" s="416"/>
      <c r="AD1460" s="416"/>
      <c r="AE1460" s="416"/>
      <c r="AF1460" s="417"/>
      <c r="AG1460" s="415"/>
      <c r="AH1460" s="416"/>
      <c r="AI1460" s="416"/>
      <c r="AJ1460" s="416"/>
      <c r="AK1460" s="417"/>
      <c r="AL1460" s="415"/>
      <c r="AM1460" s="416"/>
      <c r="AN1460" s="416"/>
      <c r="AO1460" s="416"/>
      <c r="AP1460" s="417"/>
      <c r="AQ1460" s="415"/>
      <c r="AR1460" s="416"/>
      <c r="AS1460" s="416"/>
      <c r="AT1460" s="416"/>
      <c r="AU1460" s="417"/>
      <c r="AV1460" s="418">
        <f t="shared" si="120"/>
        <v>0</v>
      </c>
      <c r="AW1460" s="419"/>
      <c r="AX1460" s="419"/>
      <c r="AY1460" s="419"/>
      <c r="AZ1460" s="420"/>
      <c r="DC1460" s="222"/>
      <c r="DD1460" s="491">
        <f>ROUND(Setup!$AP$6*AB1460,0)</f>
        <v>0</v>
      </c>
      <c r="DE1460" s="492"/>
      <c r="DF1460" s="492"/>
      <c r="DG1460" s="492"/>
      <c r="DH1460" s="493"/>
      <c r="DI1460" s="491">
        <f>ROUND(Setup!$AP$6*AG1460,0)</f>
        <v>0</v>
      </c>
      <c r="DJ1460" s="492"/>
      <c r="DK1460" s="492"/>
      <c r="DL1460" s="492"/>
      <c r="DM1460" s="493"/>
      <c r="DN1460" s="491">
        <f>ROUND(Setup!$AP$6*AL1460,0)</f>
        <v>0</v>
      </c>
      <c r="DO1460" s="492"/>
      <c r="DP1460" s="492"/>
      <c r="DQ1460" s="492"/>
      <c r="DR1460" s="493"/>
      <c r="DS1460" s="491">
        <f>ROUND(Setup!$AP$6*AQ1460,0)</f>
        <v>0</v>
      </c>
      <c r="DT1460" s="492"/>
      <c r="DU1460" s="492"/>
      <c r="DV1460" s="492"/>
      <c r="DW1460" s="493"/>
      <c r="DX1460" s="495">
        <f t="shared" si="121"/>
        <v>0</v>
      </c>
      <c r="DY1460" s="496"/>
      <c r="DZ1460" s="496"/>
      <c r="EA1460" s="496"/>
      <c r="EB1460" s="497"/>
      <c r="EC1460" s="222"/>
    </row>
    <row r="1461" spans="2:133" ht="15" hidden="1" customHeight="1" outlineLevel="1" x14ac:dyDescent="0.2">
      <c r="B1461" s="86" t="str">
        <f t="shared" si="119"/>
        <v/>
      </c>
      <c r="C1461" s="255"/>
      <c r="D1461" s="439"/>
      <c r="E1461" s="440"/>
      <c r="F1461" s="440"/>
      <c r="G1461" s="440"/>
      <c r="H1461" s="440"/>
      <c r="I1461" s="440"/>
      <c r="J1461" s="440"/>
      <c r="K1461" s="440"/>
      <c r="L1461" s="440"/>
      <c r="M1461" s="440"/>
      <c r="N1461" s="440"/>
      <c r="O1461" s="440"/>
      <c r="P1461" s="440"/>
      <c r="Q1461" s="441"/>
      <c r="R1461" s="442"/>
      <c r="S1461" s="443"/>
      <c r="T1461" s="443"/>
      <c r="U1461" s="443"/>
      <c r="V1461" s="443"/>
      <c r="W1461" s="443"/>
      <c r="X1461" s="443"/>
      <c r="Y1461" s="443"/>
      <c r="Z1461" s="443"/>
      <c r="AA1461" s="443"/>
      <c r="AB1461" s="415"/>
      <c r="AC1461" s="416"/>
      <c r="AD1461" s="416"/>
      <c r="AE1461" s="416"/>
      <c r="AF1461" s="417"/>
      <c r="AG1461" s="415"/>
      <c r="AH1461" s="416"/>
      <c r="AI1461" s="416"/>
      <c r="AJ1461" s="416"/>
      <c r="AK1461" s="417"/>
      <c r="AL1461" s="415"/>
      <c r="AM1461" s="416"/>
      <c r="AN1461" s="416"/>
      <c r="AO1461" s="416"/>
      <c r="AP1461" s="417"/>
      <c r="AQ1461" s="415"/>
      <c r="AR1461" s="416"/>
      <c r="AS1461" s="416"/>
      <c r="AT1461" s="416"/>
      <c r="AU1461" s="417"/>
      <c r="AV1461" s="418">
        <f t="shared" si="120"/>
        <v>0</v>
      </c>
      <c r="AW1461" s="419"/>
      <c r="AX1461" s="419"/>
      <c r="AY1461" s="419"/>
      <c r="AZ1461" s="420"/>
      <c r="DC1461" s="222"/>
      <c r="DD1461" s="491">
        <f>ROUND(Setup!$AP$6*AB1461,0)</f>
        <v>0</v>
      </c>
      <c r="DE1461" s="492"/>
      <c r="DF1461" s="492"/>
      <c r="DG1461" s="492"/>
      <c r="DH1461" s="493"/>
      <c r="DI1461" s="491">
        <f>ROUND(Setup!$AP$6*AG1461,0)</f>
        <v>0</v>
      </c>
      <c r="DJ1461" s="492"/>
      <c r="DK1461" s="492"/>
      <c r="DL1461" s="492"/>
      <c r="DM1461" s="493"/>
      <c r="DN1461" s="491">
        <f>ROUND(Setup!$AP$6*AL1461,0)</f>
        <v>0</v>
      </c>
      <c r="DO1461" s="492"/>
      <c r="DP1461" s="492"/>
      <c r="DQ1461" s="492"/>
      <c r="DR1461" s="493"/>
      <c r="DS1461" s="491">
        <f>ROUND(Setup!$AP$6*AQ1461,0)</f>
        <v>0</v>
      </c>
      <c r="DT1461" s="492"/>
      <c r="DU1461" s="492"/>
      <c r="DV1461" s="492"/>
      <c r="DW1461" s="493"/>
      <c r="DX1461" s="495">
        <f t="shared" si="121"/>
        <v>0</v>
      </c>
      <c r="DY1461" s="496"/>
      <c r="DZ1461" s="496"/>
      <c r="EA1461" s="496"/>
      <c r="EB1461" s="497"/>
      <c r="EC1461" s="222"/>
    </row>
    <row r="1462" spans="2:133" ht="15" hidden="1" customHeight="1" outlineLevel="1" x14ac:dyDescent="0.2">
      <c r="B1462" s="86" t="str">
        <f t="shared" si="119"/>
        <v/>
      </c>
      <c r="C1462" s="255"/>
      <c r="D1462" s="439"/>
      <c r="E1462" s="440"/>
      <c r="F1462" s="440"/>
      <c r="G1462" s="440"/>
      <c r="H1462" s="440"/>
      <c r="I1462" s="440"/>
      <c r="J1462" s="440"/>
      <c r="K1462" s="440"/>
      <c r="L1462" s="440"/>
      <c r="M1462" s="440"/>
      <c r="N1462" s="440"/>
      <c r="O1462" s="440"/>
      <c r="P1462" s="440"/>
      <c r="Q1462" s="441"/>
      <c r="R1462" s="442"/>
      <c r="S1462" s="443"/>
      <c r="T1462" s="443"/>
      <c r="U1462" s="443"/>
      <c r="V1462" s="443"/>
      <c r="W1462" s="443"/>
      <c r="X1462" s="443"/>
      <c r="Y1462" s="443"/>
      <c r="Z1462" s="443"/>
      <c r="AA1462" s="443"/>
      <c r="AB1462" s="415"/>
      <c r="AC1462" s="416"/>
      <c r="AD1462" s="416"/>
      <c r="AE1462" s="416"/>
      <c r="AF1462" s="417"/>
      <c r="AG1462" s="415"/>
      <c r="AH1462" s="416"/>
      <c r="AI1462" s="416"/>
      <c r="AJ1462" s="416"/>
      <c r="AK1462" s="417"/>
      <c r="AL1462" s="415"/>
      <c r="AM1462" s="416"/>
      <c r="AN1462" s="416"/>
      <c r="AO1462" s="416"/>
      <c r="AP1462" s="417"/>
      <c r="AQ1462" s="415"/>
      <c r="AR1462" s="416"/>
      <c r="AS1462" s="416"/>
      <c r="AT1462" s="416"/>
      <c r="AU1462" s="417"/>
      <c r="AV1462" s="418">
        <f t="shared" si="120"/>
        <v>0</v>
      </c>
      <c r="AW1462" s="419"/>
      <c r="AX1462" s="419"/>
      <c r="AY1462" s="419"/>
      <c r="AZ1462" s="420"/>
      <c r="DC1462" s="222"/>
      <c r="DD1462" s="491">
        <f>ROUND(Setup!$AP$6*AB1462,0)</f>
        <v>0</v>
      </c>
      <c r="DE1462" s="492"/>
      <c r="DF1462" s="492"/>
      <c r="DG1462" s="492"/>
      <c r="DH1462" s="493"/>
      <c r="DI1462" s="491">
        <f>ROUND(Setup!$AP$6*AG1462,0)</f>
        <v>0</v>
      </c>
      <c r="DJ1462" s="492"/>
      <c r="DK1462" s="492"/>
      <c r="DL1462" s="492"/>
      <c r="DM1462" s="493"/>
      <c r="DN1462" s="491">
        <f>ROUND(Setup!$AP$6*AL1462,0)</f>
        <v>0</v>
      </c>
      <c r="DO1462" s="492"/>
      <c r="DP1462" s="492"/>
      <c r="DQ1462" s="492"/>
      <c r="DR1462" s="493"/>
      <c r="DS1462" s="491">
        <f>ROUND(Setup!$AP$6*AQ1462,0)</f>
        <v>0</v>
      </c>
      <c r="DT1462" s="492"/>
      <c r="DU1462" s="492"/>
      <c r="DV1462" s="492"/>
      <c r="DW1462" s="493"/>
      <c r="DX1462" s="495">
        <f t="shared" si="121"/>
        <v>0</v>
      </c>
      <c r="DY1462" s="496"/>
      <c r="DZ1462" s="496"/>
      <c r="EA1462" s="496"/>
      <c r="EB1462" s="497"/>
      <c r="EC1462" s="222"/>
    </row>
    <row r="1463" spans="2:133" ht="15" hidden="1" customHeight="1" outlineLevel="1" x14ac:dyDescent="0.2">
      <c r="B1463" s="86" t="str">
        <f t="shared" si="119"/>
        <v/>
      </c>
      <c r="C1463" s="255"/>
      <c r="D1463" s="439"/>
      <c r="E1463" s="440"/>
      <c r="F1463" s="440"/>
      <c r="G1463" s="440"/>
      <c r="H1463" s="440"/>
      <c r="I1463" s="440"/>
      <c r="J1463" s="440"/>
      <c r="K1463" s="440"/>
      <c r="L1463" s="440"/>
      <c r="M1463" s="440"/>
      <c r="N1463" s="440"/>
      <c r="O1463" s="440"/>
      <c r="P1463" s="440"/>
      <c r="Q1463" s="441"/>
      <c r="R1463" s="442"/>
      <c r="S1463" s="443"/>
      <c r="T1463" s="443"/>
      <c r="U1463" s="443"/>
      <c r="V1463" s="443"/>
      <c r="W1463" s="443"/>
      <c r="X1463" s="443"/>
      <c r="Y1463" s="443"/>
      <c r="Z1463" s="443"/>
      <c r="AA1463" s="443"/>
      <c r="AB1463" s="415"/>
      <c r="AC1463" s="416"/>
      <c r="AD1463" s="416"/>
      <c r="AE1463" s="416"/>
      <c r="AF1463" s="417"/>
      <c r="AG1463" s="415"/>
      <c r="AH1463" s="416"/>
      <c r="AI1463" s="416"/>
      <c r="AJ1463" s="416"/>
      <c r="AK1463" s="417"/>
      <c r="AL1463" s="415"/>
      <c r="AM1463" s="416"/>
      <c r="AN1463" s="416"/>
      <c r="AO1463" s="416"/>
      <c r="AP1463" s="417"/>
      <c r="AQ1463" s="415"/>
      <c r="AR1463" s="416"/>
      <c r="AS1463" s="416"/>
      <c r="AT1463" s="416"/>
      <c r="AU1463" s="417"/>
      <c r="AV1463" s="418">
        <f t="shared" si="120"/>
        <v>0</v>
      </c>
      <c r="AW1463" s="419"/>
      <c r="AX1463" s="419"/>
      <c r="AY1463" s="419"/>
      <c r="AZ1463" s="420"/>
      <c r="DC1463" s="222"/>
      <c r="DD1463" s="491">
        <f>ROUND(Setup!$AP$6*AB1463,0)</f>
        <v>0</v>
      </c>
      <c r="DE1463" s="492"/>
      <c r="DF1463" s="492"/>
      <c r="DG1463" s="492"/>
      <c r="DH1463" s="493"/>
      <c r="DI1463" s="491">
        <f>ROUND(Setup!$AP$6*AG1463,0)</f>
        <v>0</v>
      </c>
      <c r="DJ1463" s="492"/>
      <c r="DK1463" s="492"/>
      <c r="DL1463" s="492"/>
      <c r="DM1463" s="493"/>
      <c r="DN1463" s="491">
        <f>ROUND(Setup!$AP$6*AL1463,0)</f>
        <v>0</v>
      </c>
      <c r="DO1463" s="492"/>
      <c r="DP1463" s="492"/>
      <c r="DQ1463" s="492"/>
      <c r="DR1463" s="493"/>
      <c r="DS1463" s="491">
        <f>ROUND(Setup!$AP$6*AQ1463,0)</f>
        <v>0</v>
      </c>
      <c r="DT1463" s="492"/>
      <c r="DU1463" s="492"/>
      <c r="DV1463" s="492"/>
      <c r="DW1463" s="493"/>
      <c r="DX1463" s="495">
        <f t="shared" si="121"/>
        <v>0</v>
      </c>
      <c r="DY1463" s="496"/>
      <c r="DZ1463" s="496"/>
      <c r="EA1463" s="496"/>
      <c r="EB1463" s="497"/>
      <c r="EC1463" s="222"/>
    </row>
    <row r="1464" spans="2:133" ht="15" hidden="1" customHeight="1" outlineLevel="1" x14ac:dyDescent="0.2">
      <c r="B1464" s="86" t="str">
        <f t="shared" si="119"/>
        <v/>
      </c>
      <c r="C1464" s="255"/>
      <c r="D1464" s="439"/>
      <c r="E1464" s="440"/>
      <c r="F1464" s="440"/>
      <c r="G1464" s="440"/>
      <c r="H1464" s="440"/>
      <c r="I1464" s="440"/>
      <c r="J1464" s="440"/>
      <c r="K1464" s="440"/>
      <c r="L1464" s="440"/>
      <c r="M1464" s="440"/>
      <c r="N1464" s="440"/>
      <c r="O1464" s="440"/>
      <c r="P1464" s="440"/>
      <c r="Q1464" s="441"/>
      <c r="R1464" s="442"/>
      <c r="S1464" s="443"/>
      <c r="T1464" s="443"/>
      <c r="U1464" s="443"/>
      <c r="V1464" s="443"/>
      <c r="W1464" s="443"/>
      <c r="X1464" s="443"/>
      <c r="Y1464" s="443"/>
      <c r="Z1464" s="443"/>
      <c r="AA1464" s="443"/>
      <c r="AB1464" s="415"/>
      <c r="AC1464" s="416"/>
      <c r="AD1464" s="416"/>
      <c r="AE1464" s="416"/>
      <c r="AF1464" s="417"/>
      <c r="AG1464" s="415"/>
      <c r="AH1464" s="416"/>
      <c r="AI1464" s="416"/>
      <c r="AJ1464" s="416"/>
      <c r="AK1464" s="417"/>
      <c r="AL1464" s="415"/>
      <c r="AM1464" s="416"/>
      <c r="AN1464" s="416"/>
      <c r="AO1464" s="416"/>
      <c r="AP1464" s="417"/>
      <c r="AQ1464" s="415"/>
      <c r="AR1464" s="416"/>
      <c r="AS1464" s="416"/>
      <c r="AT1464" s="416"/>
      <c r="AU1464" s="417"/>
      <c r="AV1464" s="418">
        <f t="shared" si="120"/>
        <v>0</v>
      </c>
      <c r="AW1464" s="419"/>
      <c r="AX1464" s="419"/>
      <c r="AY1464" s="419"/>
      <c r="AZ1464" s="420"/>
      <c r="DC1464" s="222"/>
      <c r="DD1464" s="491">
        <f>ROUND(Setup!$AP$6*AB1464,0)</f>
        <v>0</v>
      </c>
      <c r="DE1464" s="492"/>
      <c r="DF1464" s="492"/>
      <c r="DG1464" s="492"/>
      <c r="DH1464" s="493"/>
      <c r="DI1464" s="491">
        <f>ROUND(Setup!$AP$6*AG1464,0)</f>
        <v>0</v>
      </c>
      <c r="DJ1464" s="492"/>
      <c r="DK1464" s="492"/>
      <c r="DL1464" s="492"/>
      <c r="DM1464" s="493"/>
      <c r="DN1464" s="491">
        <f>ROUND(Setup!$AP$6*AL1464,0)</f>
        <v>0</v>
      </c>
      <c r="DO1464" s="492"/>
      <c r="DP1464" s="492"/>
      <c r="DQ1464" s="492"/>
      <c r="DR1464" s="493"/>
      <c r="DS1464" s="491">
        <f>ROUND(Setup!$AP$6*AQ1464,0)</f>
        <v>0</v>
      </c>
      <c r="DT1464" s="492"/>
      <c r="DU1464" s="492"/>
      <c r="DV1464" s="492"/>
      <c r="DW1464" s="493"/>
      <c r="DX1464" s="495">
        <f t="shared" si="121"/>
        <v>0</v>
      </c>
      <c r="DY1464" s="496"/>
      <c r="DZ1464" s="496"/>
      <c r="EA1464" s="496"/>
      <c r="EB1464" s="497"/>
      <c r="EC1464" s="222"/>
    </row>
    <row r="1465" spans="2:133" ht="15" hidden="1" customHeight="1" outlineLevel="1" x14ac:dyDescent="0.2">
      <c r="B1465" s="86" t="str">
        <f t="shared" si="119"/>
        <v/>
      </c>
      <c r="C1465" s="255"/>
      <c r="D1465" s="439"/>
      <c r="E1465" s="440"/>
      <c r="F1465" s="440"/>
      <c r="G1465" s="440"/>
      <c r="H1465" s="440"/>
      <c r="I1465" s="440"/>
      <c r="J1465" s="440"/>
      <c r="K1465" s="440"/>
      <c r="L1465" s="440"/>
      <c r="M1465" s="440"/>
      <c r="N1465" s="440"/>
      <c r="O1465" s="440"/>
      <c r="P1465" s="440"/>
      <c r="Q1465" s="441"/>
      <c r="R1465" s="442"/>
      <c r="S1465" s="443"/>
      <c r="T1465" s="443"/>
      <c r="U1465" s="443"/>
      <c r="V1465" s="443"/>
      <c r="W1465" s="443"/>
      <c r="X1465" s="443"/>
      <c r="Y1465" s="443"/>
      <c r="Z1465" s="443"/>
      <c r="AA1465" s="443"/>
      <c r="AB1465" s="415"/>
      <c r="AC1465" s="416"/>
      <c r="AD1465" s="416"/>
      <c r="AE1465" s="416"/>
      <c r="AF1465" s="417"/>
      <c r="AG1465" s="415"/>
      <c r="AH1465" s="416"/>
      <c r="AI1465" s="416"/>
      <c r="AJ1465" s="416"/>
      <c r="AK1465" s="417"/>
      <c r="AL1465" s="415"/>
      <c r="AM1465" s="416"/>
      <c r="AN1465" s="416"/>
      <c r="AO1465" s="416"/>
      <c r="AP1465" s="417"/>
      <c r="AQ1465" s="415"/>
      <c r="AR1465" s="416"/>
      <c r="AS1465" s="416"/>
      <c r="AT1465" s="416"/>
      <c r="AU1465" s="417"/>
      <c r="AV1465" s="418">
        <f t="shared" si="120"/>
        <v>0</v>
      </c>
      <c r="AW1465" s="419"/>
      <c r="AX1465" s="419"/>
      <c r="AY1465" s="419"/>
      <c r="AZ1465" s="420"/>
      <c r="DC1465" s="222"/>
      <c r="DD1465" s="491">
        <f>ROUND(Setup!$AP$6*AB1465,0)</f>
        <v>0</v>
      </c>
      <c r="DE1465" s="492"/>
      <c r="DF1465" s="492"/>
      <c r="DG1465" s="492"/>
      <c r="DH1465" s="493"/>
      <c r="DI1465" s="491">
        <f>ROUND(Setup!$AP$6*AG1465,0)</f>
        <v>0</v>
      </c>
      <c r="DJ1465" s="492"/>
      <c r="DK1465" s="492"/>
      <c r="DL1465" s="492"/>
      <c r="DM1465" s="493"/>
      <c r="DN1465" s="491">
        <f>ROUND(Setup!$AP$6*AL1465,0)</f>
        <v>0</v>
      </c>
      <c r="DO1465" s="492"/>
      <c r="DP1465" s="492"/>
      <c r="DQ1465" s="492"/>
      <c r="DR1465" s="493"/>
      <c r="DS1465" s="491">
        <f>ROUND(Setup!$AP$6*AQ1465,0)</f>
        <v>0</v>
      </c>
      <c r="DT1465" s="492"/>
      <c r="DU1465" s="492"/>
      <c r="DV1465" s="492"/>
      <c r="DW1465" s="493"/>
      <c r="DX1465" s="495">
        <f t="shared" si="121"/>
        <v>0</v>
      </c>
      <c r="DY1465" s="496"/>
      <c r="DZ1465" s="496"/>
      <c r="EA1465" s="496"/>
      <c r="EB1465" s="497"/>
      <c r="EC1465" s="222"/>
    </row>
    <row r="1466" spans="2:133" ht="15" hidden="1" customHeight="1" outlineLevel="1" x14ac:dyDescent="0.2">
      <c r="B1466" s="86" t="str">
        <f t="shared" si="119"/>
        <v/>
      </c>
      <c r="C1466" s="255"/>
      <c r="D1466" s="439"/>
      <c r="E1466" s="440"/>
      <c r="F1466" s="440"/>
      <c r="G1466" s="440"/>
      <c r="H1466" s="440"/>
      <c r="I1466" s="440"/>
      <c r="J1466" s="440"/>
      <c r="K1466" s="440"/>
      <c r="L1466" s="440"/>
      <c r="M1466" s="440"/>
      <c r="N1466" s="440"/>
      <c r="O1466" s="440"/>
      <c r="P1466" s="440"/>
      <c r="Q1466" s="441"/>
      <c r="R1466" s="442"/>
      <c r="S1466" s="443"/>
      <c r="T1466" s="443"/>
      <c r="U1466" s="443"/>
      <c r="V1466" s="443"/>
      <c r="W1466" s="443"/>
      <c r="X1466" s="443"/>
      <c r="Y1466" s="443"/>
      <c r="Z1466" s="443"/>
      <c r="AA1466" s="443"/>
      <c r="AB1466" s="415"/>
      <c r="AC1466" s="416"/>
      <c r="AD1466" s="416"/>
      <c r="AE1466" s="416"/>
      <c r="AF1466" s="417"/>
      <c r="AG1466" s="415"/>
      <c r="AH1466" s="416"/>
      <c r="AI1466" s="416"/>
      <c r="AJ1466" s="416"/>
      <c r="AK1466" s="417"/>
      <c r="AL1466" s="415"/>
      <c r="AM1466" s="416"/>
      <c r="AN1466" s="416"/>
      <c r="AO1466" s="416"/>
      <c r="AP1466" s="417"/>
      <c r="AQ1466" s="415"/>
      <c r="AR1466" s="416"/>
      <c r="AS1466" s="416"/>
      <c r="AT1466" s="416"/>
      <c r="AU1466" s="417"/>
      <c r="AV1466" s="418">
        <f t="shared" si="120"/>
        <v>0</v>
      </c>
      <c r="AW1466" s="419"/>
      <c r="AX1466" s="419"/>
      <c r="AY1466" s="419"/>
      <c r="AZ1466" s="420"/>
      <c r="DC1466" s="222"/>
      <c r="DD1466" s="491">
        <f>ROUND(Setup!$AP$6*AB1466,0)</f>
        <v>0</v>
      </c>
      <c r="DE1466" s="492"/>
      <c r="DF1466" s="492"/>
      <c r="DG1466" s="492"/>
      <c r="DH1466" s="493"/>
      <c r="DI1466" s="491">
        <f>ROUND(Setup!$AP$6*AG1466,0)</f>
        <v>0</v>
      </c>
      <c r="DJ1466" s="492"/>
      <c r="DK1466" s="492"/>
      <c r="DL1466" s="492"/>
      <c r="DM1466" s="493"/>
      <c r="DN1466" s="491">
        <f>ROUND(Setup!$AP$6*AL1466,0)</f>
        <v>0</v>
      </c>
      <c r="DO1466" s="492"/>
      <c r="DP1466" s="492"/>
      <c r="DQ1466" s="492"/>
      <c r="DR1466" s="493"/>
      <c r="DS1466" s="491">
        <f>ROUND(Setup!$AP$6*AQ1466,0)</f>
        <v>0</v>
      </c>
      <c r="DT1466" s="492"/>
      <c r="DU1466" s="492"/>
      <c r="DV1466" s="492"/>
      <c r="DW1466" s="493"/>
      <c r="DX1466" s="495">
        <f t="shared" si="121"/>
        <v>0</v>
      </c>
      <c r="DY1466" s="496"/>
      <c r="DZ1466" s="496"/>
      <c r="EA1466" s="496"/>
      <c r="EB1466" s="497"/>
      <c r="EC1466" s="222"/>
    </row>
    <row r="1467" spans="2:133" ht="15" hidden="1" customHeight="1" outlineLevel="1" x14ac:dyDescent="0.2">
      <c r="B1467" s="86" t="str">
        <f t="shared" si="119"/>
        <v/>
      </c>
      <c r="C1467" s="255"/>
      <c r="D1467" s="439"/>
      <c r="E1467" s="440"/>
      <c r="F1467" s="440"/>
      <c r="G1467" s="440"/>
      <c r="H1467" s="440"/>
      <c r="I1467" s="440"/>
      <c r="J1467" s="440"/>
      <c r="K1467" s="440"/>
      <c r="L1467" s="440"/>
      <c r="M1467" s="440"/>
      <c r="N1467" s="440"/>
      <c r="O1467" s="440"/>
      <c r="P1467" s="440"/>
      <c r="Q1467" s="441"/>
      <c r="R1467" s="442"/>
      <c r="S1467" s="443"/>
      <c r="T1467" s="443"/>
      <c r="U1467" s="443"/>
      <c r="V1467" s="443"/>
      <c r="W1467" s="443"/>
      <c r="X1467" s="443"/>
      <c r="Y1467" s="443"/>
      <c r="Z1467" s="443"/>
      <c r="AA1467" s="443"/>
      <c r="AB1467" s="415"/>
      <c r="AC1467" s="416"/>
      <c r="AD1467" s="416"/>
      <c r="AE1467" s="416"/>
      <c r="AF1467" s="417"/>
      <c r="AG1467" s="415"/>
      <c r="AH1467" s="416"/>
      <c r="AI1467" s="416"/>
      <c r="AJ1467" s="416"/>
      <c r="AK1467" s="417"/>
      <c r="AL1467" s="415"/>
      <c r="AM1467" s="416"/>
      <c r="AN1467" s="416"/>
      <c r="AO1467" s="416"/>
      <c r="AP1467" s="417"/>
      <c r="AQ1467" s="415"/>
      <c r="AR1467" s="416"/>
      <c r="AS1467" s="416"/>
      <c r="AT1467" s="416"/>
      <c r="AU1467" s="417"/>
      <c r="AV1467" s="418">
        <f t="shared" si="120"/>
        <v>0</v>
      </c>
      <c r="AW1467" s="419"/>
      <c r="AX1467" s="419"/>
      <c r="AY1467" s="419"/>
      <c r="AZ1467" s="420"/>
      <c r="DC1467" s="222"/>
      <c r="DD1467" s="491">
        <f>ROUND(Setup!$AP$6*AB1467,0)</f>
        <v>0</v>
      </c>
      <c r="DE1467" s="492"/>
      <c r="DF1467" s="492"/>
      <c r="DG1467" s="492"/>
      <c r="DH1467" s="493"/>
      <c r="DI1467" s="491">
        <f>ROUND(Setup!$AP$6*AG1467,0)</f>
        <v>0</v>
      </c>
      <c r="DJ1467" s="492"/>
      <c r="DK1467" s="492"/>
      <c r="DL1467" s="492"/>
      <c r="DM1467" s="493"/>
      <c r="DN1467" s="491">
        <f>ROUND(Setup!$AP$6*AL1467,0)</f>
        <v>0</v>
      </c>
      <c r="DO1467" s="492"/>
      <c r="DP1467" s="492"/>
      <c r="DQ1467" s="492"/>
      <c r="DR1467" s="493"/>
      <c r="DS1467" s="491">
        <f>ROUND(Setup!$AP$6*AQ1467,0)</f>
        <v>0</v>
      </c>
      <c r="DT1467" s="492"/>
      <c r="DU1467" s="492"/>
      <c r="DV1467" s="492"/>
      <c r="DW1467" s="493"/>
      <c r="DX1467" s="495">
        <f t="shared" si="121"/>
        <v>0</v>
      </c>
      <c r="DY1467" s="496"/>
      <c r="DZ1467" s="496"/>
      <c r="EA1467" s="496"/>
      <c r="EB1467" s="497"/>
      <c r="EC1467" s="222"/>
    </row>
    <row r="1468" spans="2:133" ht="15" hidden="1" customHeight="1" outlineLevel="1" x14ac:dyDescent="0.2">
      <c r="B1468" s="86" t="str">
        <f t="shared" si="119"/>
        <v/>
      </c>
      <c r="C1468" s="255"/>
      <c r="D1468" s="439"/>
      <c r="E1468" s="440"/>
      <c r="F1468" s="440"/>
      <c r="G1468" s="440"/>
      <c r="H1468" s="440"/>
      <c r="I1468" s="440"/>
      <c r="J1468" s="440"/>
      <c r="K1468" s="440"/>
      <c r="L1468" s="440"/>
      <c r="M1468" s="440"/>
      <c r="N1468" s="440"/>
      <c r="O1468" s="440"/>
      <c r="P1468" s="440"/>
      <c r="Q1468" s="441"/>
      <c r="R1468" s="442"/>
      <c r="S1468" s="443"/>
      <c r="T1468" s="443"/>
      <c r="U1468" s="443"/>
      <c r="V1468" s="443"/>
      <c r="W1468" s="443"/>
      <c r="X1468" s="443"/>
      <c r="Y1468" s="443"/>
      <c r="Z1468" s="443"/>
      <c r="AA1468" s="443"/>
      <c r="AB1468" s="415"/>
      <c r="AC1468" s="416"/>
      <c r="AD1468" s="416"/>
      <c r="AE1468" s="416"/>
      <c r="AF1468" s="417"/>
      <c r="AG1468" s="415"/>
      <c r="AH1468" s="416"/>
      <c r="AI1468" s="416"/>
      <c r="AJ1468" s="416"/>
      <c r="AK1468" s="417"/>
      <c r="AL1468" s="415"/>
      <c r="AM1468" s="416"/>
      <c r="AN1468" s="416"/>
      <c r="AO1468" s="416"/>
      <c r="AP1468" s="417"/>
      <c r="AQ1468" s="415"/>
      <c r="AR1468" s="416"/>
      <c r="AS1468" s="416"/>
      <c r="AT1468" s="416"/>
      <c r="AU1468" s="417"/>
      <c r="AV1468" s="418">
        <f t="shared" si="120"/>
        <v>0</v>
      </c>
      <c r="AW1468" s="419"/>
      <c r="AX1468" s="419"/>
      <c r="AY1468" s="419"/>
      <c r="AZ1468" s="420"/>
      <c r="DC1468" s="222"/>
      <c r="DD1468" s="491">
        <f>ROUND(Setup!$AP$6*AB1468,0)</f>
        <v>0</v>
      </c>
      <c r="DE1468" s="492"/>
      <c r="DF1468" s="492"/>
      <c r="DG1468" s="492"/>
      <c r="DH1468" s="493"/>
      <c r="DI1468" s="491">
        <f>ROUND(Setup!$AP$6*AG1468,0)</f>
        <v>0</v>
      </c>
      <c r="DJ1468" s="492"/>
      <c r="DK1468" s="492"/>
      <c r="DL1468" s="492"/>
      <c r="DM1468" s="493"/>
      <c r="DN1468" s="491">
        <f>ROUND(Setup!$AP$6*AL1468,0)</f>
        <v>0</v>
      </c>
      <c r="DO1468" s="492"/>
      <c r="DP1468" s="492"/>
      <c r="DQ1468" s="492"/>
      <c r="DR1468" s="493"/>
      <c r="DS1468" s="491">
        <f>ROUND(Setup!$AP$6*AQ1468,0)</f>
        <v>0</v>
      </c>
      <c r="DT1468" s="492"/>
      <c r="DU1468" s="492"/>
      <c r="DV1468" s="492"/>
      <c r="DW1468" s="493"/>
      <c r="DX1468" s="495">
        <f t="shared" si="121"/>
        <v>0</v>
      </c>
      <c r="DY1468" s="496"/>
      <c r="DZ1468" s="496"/>
      <c r="EA1468" s="496"/>
      <c r="EB1468" s="497"/>
      <c r="EC1468" s="222"/>
    </row>
    <row r="1469" spans="2:133" ht="15" hidden="1" customHeight="1" outlineLevel="1" x14ac:dyDescent="0.2">
      <c r="B1469" s="86" t="str">
        <f t="shared" si="119"/>
        <v/>
      </c>
      <c r="C1469" s="255"/>
      <c r="D1469" s="439"/>
      <c r="E1469" s="440"/>
      <c r="F1469" s="440"/>
      <c r="G1469" s="440"/>
      <c r="H1469" s="440"/>
      <c r="I1469" s="440"/>
      <c r="J1469" s="440"/>
      <c r="K1469" s="440"/>
      <c r="L1469" s="440"/>
      <c r="M1469" s="440"/>
      <c r="N1469" s="440"/>
      <c r="O1469" s="440"/>
      <c r="P1469" s="440"/>
      <c r="Q1469" s="441"/>
      <c r="R1469" s="442"/>
      <c r="S1469" s="443"/>
      <c r="T1469" s="443"/>
      <c r="U1469" s="443"/>
      <c r="V1469" s="443"/>
      <c r="W1469" s="443"/>
      <c r="X1469" s="443"/>
      <c r="Y1469" s="443"/>
      <c r="Z1469" s="443"/>
      <c r="AA1469" s="443"/>
      <c r="AB1469" s="415"/>
      <c r="AC1469" s="416"/>
      <c r="AD1469" s="416"/>
      <c r="AE1469" s="416"/>
      <c r="AF1469" s="417"/>
      <c r="AG1469" s="415"/>
      <c r="AH1469" s="416"/>
      <c r="AI1469" s="416"/>
      <c r="AJ1469" s="416"/>
      <c r="AK1469" s="417"/>
      <c r="AL1469" s="415"/>
      <c r="AM1469" s="416"/>
      <c r="AN1469" s="416"/>
      <c r="AO1469" s="416"/>
      <c r="AP1469" s="417"/>
      <c r="AQ1469" s="415"/>
      <c r="AR1469" s="416"/>
      <c r="AS1469" s="416"/>
      <c r="AT1469" s="416"/>
      <c r="AU1469" s="417"/>
      <c r="AV1469" s="418">
        <f t="shared" si="120"/>
        <v>0</v>
      </c>
      <c r="AW1469" s="419"/>
      <c r="AX1469" s="419"/>
      <c r="AY1469" s="419"/>
      <c r="AZ1469" s="420"/>
      <c r="DC1469" s="222"/>
      <c r="DD1469" s="491">
        <f>ROUND(Setup!$AP$6*AB1469,0)</f>
        <v>0</v>
      </c>
      <c r="DE1469" s="492"/>
      <c r="DF1469" s="492"/>
      <c r="DG1469" s="492"/>
      <c r="DH1469" s="493"/>
      <c r="DI1469" s="491">
        <f>ROUND(Setup!$AP$6*AG1469,0)</f>
        <v>0</v>
      </c>
      <c r="DJ1469" s="492"/>
      <c r="DK1469" s="492"/>
      <c r="DL1469" s="492"/>
      <c r="DM1469" s="493"/>
      <c r="DN1469" s="491">
        <f>ROUND(Setup!$AP$6*AL1469,0)</f>
        <v>0</v>
      </c>
      <c r="DO1469" s="492"/>
      <c r="DP1469" s="492"/>
      <c r="DQ1469" s="492"/>
      <c r="DR1469" s="493"/>
      <c r="DS1469" s="491">
        <f>ROUND(Setup!$AP$6*AQ1469,0)</f>
        <v>0</v>
      </c>
      <c r="DT1469" s="492"/>
      <c r="DU1469" s="492"/>
      <c r="DV1469" s="492"/>
      <c r="DW1469" s="493"/>
      <c r="DX1469" s="495">
        <f t="shared" si="121"/>
        <v>0</v>
      </c>
      <c r="DY1469" s="496"/>
      <c r="DZ1469" s="496"/>
      <c r="EA1469" s="496"/>
      <c r="EB1469" s="497"/>
      <c r="EC1469" s="222"/>
    </row>
    <row r="1470" spans="2:133" ht="15" hidden="1" customHeight="1" outlineLevel="1" x14ac:dyDescent="0.2">
      <c r="B1470" s="86" t="str">
        <f t="shared" si="119"/>
        <v/>
      </c>
      <c r="C1470" s="255"/>
      <c r="D1470" s="439"/>
      <c r="E1470" s="440"/>
      <c r="F1470" s="440"/>
      <c r="G1470" s="440"/>
      <c r="H1470" s="440"/>
      <c r="I1470" s="440"/>
      <c r="J1470" s="440"/>
      <c r="K1470" s="440"/>
      <c r="L1470" s="440"/>
      <c r="M1470" s="440"/>
      <c r="N1470" s="440"/>
      <c r="O1470" s="440"/>
      <c r="P1470" s="440"/>
      <c r="Q1470" s="441"/>
      <c r="R1470" s="442"/>
      <c r="S1470" s="443"/>
      <c r="T1470" s="443"/>
      <c r="U1470" s="443"/>
      <c r="V1470" s="443"/>
      <c r="W1470" s="443"/>
      <c r="X1470" s="443"/>
      <c r="Y1470" s="443"/>
      <c r="Z1470" s="443"/>
      <c r="AA1470" s="443"/>
      <c r="AB1470" s="415"/>
      <c r="AC1470" s="416"/>
      <c r="AD1470" s="416"/>
      <c r="AE1470" s="416"/>
      <c r="AF1470" s="417"/>
      <c r="AG1470" s="415"/>
      <c r="AH1470" s="416"/>
      <c r="AI1470" s="416"/>
      <c r="AJ1470" s="416"/>
      <c r="AK1470" s="417"/>
      <c r="AL1470" s="415"/>
      <c r="AM1470" s="416"/>
      <c r="AN1470" s="416"/>
      <c r="AO1470" s="416"/>
      <c r="AP1470" s="417"/>
      <c r="AQ1470" s="415"/>
      <c r="AR1470" s="416"/>
      <c r="AS1470" s="416"/>
      <c r="AT1470" s="416"/>
      <c r="AU1470" s="417"/>
      <c r="AV1470" s="418">
        <f t="shared" si="120"/>
        <v>0</v>
      </c>
      <c r="AW1470" s="419"/>
      <c r="AX1470" s="419"/>
      <c r="AY1470" s="419"/>
      <c r="AZ1470" s="420"/>
      <c r="DC1470" s="222"/>
      <c r="DD1470" s="491">
        <f>ROUND(Setup!$AP$6*AB1470,0)</f>
        <v>0</v>
      </c>
      <c r="DE1470" s="492"/>
      <c r="DF1470" s="492"/>
      <c r="DG1470" s="492"/>
      <c r="DH1470" s="493"/>
      <c r="DI1470" s="491">
        <f>ROUND(Setup!$AP$6*AG1470,0)</f>
        <v>0</v>
      </c>
      <c r="DJ1470" s="492"/>
      <c r="DK1470" s="492"/>
      <c r="DL1470" s="492"/>
      <c r="DM1470" s="493"/>
      <c r="DN1470" s="491">
        <f>ROUND(Setup!$AP$6*AL1470,0)</f>
        <v>0</v>
      </c>
      <c r="DO1470" s="492"/>
      <c r="DP1470" s="492"/>
      <c r="DQ1470" s="492"/>
      <c r="DR1470" s="493"/>
      <c r="DS1470" s="491">
        <f>ROUND(Setup!$AP$6*AQ1470,0)</f>
        <v>0</v>
      </c>
      <c r="DT1470" s="492"/>
      <c r="DU1470" s="492"/>
      <c r="DV1470" s="492"/>
      <c r="DW1470" s="493"/>
      <c r="DX1470" s="495">
        <f t="shared" si="121"/>
        <v>0</v>
      </c>
      <c r="DY1470" s="496"/>
      <c r="DZ1470" s="496"/>
      <c r="EA1470" s="496"/>
      <c r="EB1470" s="497"/>
      <c r="EC1470" s="222"/>
    </row>
    <row r="1471" spans="2:133" ht="15" hidden="1" customHeight="1" outlineLevel="1" x14ac:dyDescent="0.2">
      <c r="B1471" s="86" t="str">
        <f t="shared" si="119"/>
        <v/>
      </c>
      <c r="C1471" s="255"/>
      <c r="D1471" s="439"/>
      <c r="E1471" s="440"/>
      <c r="F1471" s="440"/>
      <c r="G1471" s="440"/>
      <c r="H1471" s="440"/>
      <c r="I1471" s="440"/>
      <c r="J1471" s="440"/>
      <c r="K1471" s="440"/>
      <c r="L1471" s="440"/>
      <c r="M1471" s="440"/>
      <c r="N1471" s="440"/>
      <c r="O1471" s="440"/>
      <c r="P1471" s="440"/>
      <c r="Q1471" s="441"/>
      <c r="R1471" s="442"/>
      <c r="S1471" s="443"/>
      <c r="T1471" s="443"/>
      <c r="U1471" s="443"/>
      <c r="V1471" s="443"/>
      <c r="W1471" s="443"/>
      <c r="X1471" s="443"/>
      <c r="Y1471" s="443"/>
      <c r="Z1471" s="443"/>
      <c r="AA1471" s="443"/>
      <c r="AB1471" s="415"/>
      <c r="AC1471" s="416"/>
      <c r="AD1471" s="416"/>
      <c r="AE1471" s="416"/>
      <c r="AF1471" s="417"/>
      <c r="AG1471" s="415"/>
      <c r="AH1471" s="416"/>
      <c r="AI1471" s="416"/>
      <c r="AJ1471" s="416"/>
      <c r="AK1471" s="417"/>
      <c r="AL1471" s="415"/>
      <c r="AM1471" s="416"/>
      <c r="AN1471" s="416"/>
      <c r="AO1471" s="416"/>
      <c r="AP1471" s="417"/>
      <c r="AQ1471" s="415"/>
      <c r="AR1471" s="416"/>
      <c r="AS1471" s="416"/>
      <c r="AT1471" s="416"/>
      <c r="AU1471" s="417"/>
      <c r="AV1471" s="418">
        <f t="shared" si="120"/>
        <v>0</v>
      </c>
      <c r="AW1471" s="419"/>
      <c r="AX1471" s="419"/>
      <c r="AY1471" s="419"/>
      <c r="AZ1471" s="420"/>
      <c r="DC1471" s="222"/>
      <c r="DD1471" s="491">
        <f>ROUND(Setup!$AP$6*AB1471,0)</f>
        <v>0</v>
      </c>
      <c r="DE1471" s="492"/>
      <c r="DF1471" s="492"/>
      <c r="DG1471" s="492"/>
      <c r="DH1471" s="493"/>
      <c r="DI1471" s="491">
        <f>ROUND(Setup!$AP$6*AG1471,0)</f>
        <v>0</v>
      </c>
      <c r="DJ1471" s="492"/>
      <c r="DK1471" s="492"/>
      <c r="DL1471" s="492"/>
      <c r="DM1471" s="493"/>
      <c r="DN1471" s="491">
        <f>ROUND(Setup!$AP$6*AL1471,0)</f>
        <v>0</v>
      </c>
      <c r="DO1471" s="492"/>
      <c r="DP1471" s="492"/>
      <c r="DQ1471" s="492"/>
      <c r="DR1471" s="493"/>
      <c r="DS1471" s="491">
        <f>ROUND(Setup!$AP$6*AQ1471,0)</f>
        <v>0</v>
      </c>
      <c r="DT1471" s="492"/>
      <c r="DU1471" s="492"/>
      <c r="DV1471" s="492"/>
      <c r="DW1471" s="493"/>
      <c r="DX1471" s="495">
        <f t="shared" si="121"/>
        <v>0</v>
      </c>
      <c r="DY1471" s="496"/>
      <c r="DZ1471" s="496"/>
      <c r="EA1471" s="496"/>
      <c r="EB1471" s="497"/>
      <c r="EC1471" s="222"/>
    </row>
    <row r="1472" spans="2:133" ht="15" hidden="1" customHeight="1" outlineLevel="1" x14ac:dyDescent="0.2">
      <c r="B1472" s="86" t="str">
        <f t="shared" si="119"/>
        <v/>
      </c>
      <c r="C1472" s="255"/>
      <c r="D1472" s="439"/>
      <c r="E1472" s="440"/>
      <c r="F1472" s="440"/>
      <c r="G1472" s="440"/>
      <c r="H1472" s="440"/>
      <c r="I1472" s="440"/>
      <c r="J1472" s="440"/>
      <c r="K1472" s="440"/>
      <c r="L1472" s="440"/>
      <c r="M1472" s="440"/>
      <c r="N1472" s="440"/>
      <c r="O1472" s="440"/>
      <c r="P1472" s="440"/>
      <c r="Q1472" s="441"/>
      <c r="R1472" s="442"/>
      <c r="S1472" s="443"/>
      <c r="T1472" s="443"/>
      <c r="U1472" s="443"/>
      <c r="V1472" s="443"/>
      <c r="W1472" s="443"/>
      <c r="X1472" s="443"/>
      <c r="Y1472" s="443"/>
      <c r="Z1472" s="443"/>
      <c r="AA1472" s="443"/>
      <c r="AB1472" s="415"/>
      <c r="AC1472" s="416"/>
      <c r="AD1472" s="416"/>
      <c r="AE1472" s="416"/>
      <c r="AF1472" s="417"/>
      <c r="AG1472" s="415"/>
      <c r="AH1472" s="416"/>
      <c r="AI1472" s="416"/>
      <c r="AJ1472" s="416"/>
      <c r="AK1472" s="417"/>
      <c r="AL1472" s="415"/>
      <c r="AM1472" s="416"/>
      <c r="AN1472" s="416"/>
      <c r="AO1472" s="416"/>
      <c r="AP1472" s="417"/>
      <c r="AQ1472" s="415"/>
      <c r="AR1472" s="416"/>
      <c r="AS1472" s="416"/>
      <c r="AT1472" s="416"/>
      <c r="AU1472" s="417"/>
      <c r="AV1472" s="418">
        <f t="shared" si="120"/>
        <v>0</v>
      </c>
      <c r="AW1472" s="419"/>
      <c r="AX1472" s="419"/>
      <c r="AY1472" s="419"/>
      <c r="AZ1472" s="420"/>
      <c r="DC1472" s="222"/>
      <c r="DD1472" s="491">
        <f>ROUND(Setup!$AP$6*AB1472,0)</f>
        <v>0</v>
      </c>
      <c r="DE1472" s="492"/>
      <c r="DF1472" s="492"/>
      <c r="DG1472" s="492"/>
      <c r="DH1472" s="493"/>
      <c r="DI1472" s="491">
        <f>ROUND(Setup!$AP$6*AG1472,0)</f>
        <v>0</v>
      </c>
      <c r="DJ1472" s="492"/>
      <c r="DK1472" s="492"/>
      <c r="DL1472" s="492"/>
      <c r="DM1472" s="493"/>
      <c r="DN1472" s="491">
        <f>ROUND(Setup!$AP$6*AL1472,0)</f>
        <v>0</v>
      </c>
      <c r="DO1472" s="492"/>
      <c r="DP1472" s="492"/>
      <c r="DQ1472" s="492"/>
      <c r="DR1472" s="493"/>
      <c r="DS1472" s="491">
        <f>ROUND(Setup!$AP$6*AQ1472,0)</f>
        <v>0</v>
      </c>
      <c r="DT1472" s="492"/>
      <c r="DU1472" s="492"/>
      <c r="DV1472" s="492"/>
      <c r="DW1472" s="493"/>
      <c r="DX1472" s="495">
        <f t="shared" si="121"/>
        <v>0</v>
      </c>
      <c r="DY1472" s="496"/>
      <c r="DZ1472" s="496"/>
      <c r="EA1472" s="496"/>
      <c r="EB1472" s="497"/>
      <c r="EC1472" s="222"/>
    </row>
    <row r="1473" spans="2:133" ht="15" hidden="1" customHeight="1" outlineLevel="1" x14ac:dyDescent="0.2">
      <c r="B1473" s="86" t="str">
        <f t="shared" si="119"/>
        <v/>
      </c>
      <c r="C1473" s="255"/>
      <c r="D1473" s="439"/>
      <c r="E1473" s="440"/>
      <c r="F1473" s="440"/>
      <c r="G1473" s="440"/>
      <c r="H1473" s="440"/>
      <c r="I1473" s="440"/>
      <c r="J1473" s="440"/>
      <c r="K1473" s="440"/>
      <c r="L1473" s="440"/>
      <c r="M1473" s="440"/>
      <c r="N1473" s="440"/>
      <c r="O1473" s="440"/>
      <c r="P1473" s="440"/>
      <c r="Q1473" s="441"/>
      <c r="R1473" s="442"/>
      <c r="S1473" s="443"/>
      <c r="T1473" s="443"/>
      <c r="U1473" s="443"/>
      <c r="V1473" s="443"/>
      <c r="W1473" s="443"/>
      <c r="X1473" s="443"/>
      <c r="Y1473" s="443"/>
      <c r="Z1473" s="443"/>
      <c r="AA1473" s="443"/>
      <c r="AB1473" s="415"/>
      <c r="AC1473" s="416"/>
      <c r="AD1473" s="416"/>
      <c r="AE1473" s="416"/>
      <c r="AF1473" s="417"/>
      <c r="AG1473" s="415"/>
      <c r="AH1473" s="416"/>
      <c r="AI1473" s="416"/>
      <c r="AJ1473" s="416"/>
      <c r="AK1473" s="417"/>
      <c r="AL1473" s="415"/>
      <c r="AM1473" s="416"/>
      <c r="AN1473" s="416"/>
      <c r="AO1473" s="416"/>
      <c r="AP1473" s="417"/>
      <c r="AQ1473" s="415"/>
      <c r="AR1473" s="416"/>
      <c r="AS1473" s="416"/>
      <c r="AT1473" s="416"/>
      <c r="AU1473" s="417"/>
      <c r="AV1473" s="418">
        <f t="shared" si="120"/>
        <v>0</v>
      </c>
      <c r="AW1473" s="419"/>
      <c r="AX1473" s="419"/>
      <c r="AY1473" s="419"/>
      <c r="AZ1473" s="420"/>
      <c r="DC1473" s="222"/>
      <c r="DD1473" s="491">
        <f>ROUND(Setup!$AP$6*AB1473,0)</f>
        <v>0</v>
      </c>
      <c r="DE1473" s="492"/>
      <c r="DF1473" s="492"/>
      <c r="DG1473" s="492"/>
      <c r="DH1473" s="493"/>
      <c r="DI1473" s="491">
        <f>ROUND(Setup!$AP$6*AG1473,0)</f>
        <v>0</v>
      </c>
      <c r="DJ1473" s="492"/>
      <c r="DK1473" s="492"/>
      <c r="DL1473" s="492"/>
      <c r="DM1473" s="493"/>
      <c r="DN1473" s="491">
        <f>ROUND(Setup!$AP$6*AL1473,0)</f>
        <v>0</v>
      </c>
      <c r="DO1473" s="492"/>
      <c r="DP1473" s="492"/>
      <c r="DQ1473" s="492"/>
      <c r="DR1473" s="493"/>
      <c r="DS1473" s="491">
        <f>ROUND(Setup!$AP$6*AQ1473,0)</f>
        <v>0</v>
      </c>
      <c r="DT1473" s="492"/>
      <c r="DU1473" s="492"/>
      <c r="DV1473" s="492"/>
      <c r="DW1473" s="493"/>
      <c r="DX1473" s="495">
        <f t="shared" si="121"/>
        <v>0</v>
      </c>
      <c r="DY1473" s="496"/>
      <c r="DZ1473" s="496"/>
      <c r="EA1473" s="496"/>
      <c r="EB1473" s="497"/>
      <c r="EC1473" s="222"/>
    </row>
    <row r="1474" spans="2:133" ht="15" hidden="1" customHeight="1" outlineLevel="1" x14ac:dyDescent="0.2">
      <c r="B1474" s="86" t="str">
        <f t="shared" si="119"/>
        <v/>
      </c>
      <c r="C1474" s="255"/>
      <c r="D1474" s="439"/>
      <c r="E1474" s="440"/>
      <c r="F1474" s="440"/>
      <c r="G1474" s="440"/>
      <c r="H1474" s="440"/>
      <c r="I1474" s="440"/>
      <c r="J1474" s="440"/>
      <c r="K1474" s="440"/>
      <c r="L1474" s="440"/>
      <c r="M1474" s="440"/>
      <c r="N1474" s="440"/>
      <c r="O1474" s="440"/>
      <c r="P1474" s="440"/>
      <c r="Q1474" s="441"/>
      <c r="R1474" s="442"/>
      <c r="S1474" s="443"/>
      <c r="T1474" s="443"/>
      <c r="U1474" s="443"/>
      <c r="V1474" s="443"/>
      <c r="W1474" s="443"/>
      <c r="X1474" s="443"/>
      <c r="Y1474" s="443"/>
      <c r="Z1474" s="443"/>
      <c r="AA1474" s="443"/>
      <c r="AB1474" s="415"/>
      <c r="AC1474" s="416"/>
      <c r="AD1474" s="416"/>
      <c r="AE1474" s="416"/>
      <c r="AF1474" s="417"/>
      <c r="AG1474" s="415"/>
      <c r="AH1474" s="416"/>
      <c r="AI1474" s="416"/>
      <c r="AJ1474" s="416"/>
      <c r="AK1474" s="417"/>
      <c r="AL1474" s="415"/>
      <c r="AM1474" s="416"/>
      <c r="AN1474" s="416"/>
      <c r="AO1474" s="416"/>
      <c r="AP1474" s="417"/>
      <c r="AQ1474" s="415"/>
      <c r="AR1474" s="416"/>
      <c r="AS1474" s="416"/>
      <c r="AT1474" s="416"/>
      <c r="AU1474" s="417"/>
      <c r="AV1474" s="418">
        <f t="shared" si="120"/>
        <v>0</v>
      </c>
      <c r="AW1474" s="419"/>
      <c r="AX1474" s="419"/>
      <c r="AY1474" s="419"/>
      <c r="AZ1474" s="420"/>
      <c r="DC1474" s="222"/>
      <c r="DD1474" s="491">
        <f>ROUND(Setup!$AP$6*AB1474,0)</f>
        <v>0</v>
      </c>
      <c r="DE1474" s="492"/>
      <c r="DF1474" s="492"/>
      <c r="DG1474" s="492"/>
      <c r="DH1474" s="493"/>
      <c r="DI1474" s="491">
        <f>ROUND(Setup!$AP$6*AG1474,0)</f>
        <v>0</v>
      </c>
      <c r="DJ1474" s="492"/>
      <c r="DK1474" s="492"/>
      <c r="DL1474" s="492"/>
      <c r="DM1474" s="493"/>
      <c r="DN1474" s="491">
        <f>ROUND(Setup!$AP$6*AL1474,0)</f>
        <v>0</v>
      </c>
      <c r="DO1474" s="492"/>
      <c r="DP1474" s="492"/>
      <c r="DQ1474" s="492"/>
      <c r="DR1474" s="493"/>
      <c r="DS1474" s="491">
        <f>ROUND(Setup!$AP$6*AQ1474,0)</f>
        <v>0</v>
      </c>
      <c r="DT1474" s="492"/>
      <c r="DU1474" s="492"/>
      <c r="DV1474" s="492"/>
      <c r="DW1474" s="493"/>
      <c r="DX1474" s="495">
        <f t="shared" si="121"/>
        <v>0</v>
      </c>
      <c r="DY1474" s="496"/>
      <c r="DZ1474" s="496"/>
      <c r="EA1474" s="496"/>
      <c r="EB1474" s="497"/>
      <c r="EC1474" s="222"/>
    </row>
    <row r="1475" spans="2:133" ht="15" hidden="1" customHeight="1" outlineLevel="1" x14ac:dyDescent="0.2">
      <c r="B1475" s="86" t="str">
        <f t="shared" si="119"/>
        <v/>
      </c>
      <c r="C1475" s="255"/>
      <c r="D1475" s="439"/>
      <c r="E1475" s="440"/>
      <c r="F1475" s="440"/>
      <c r="G1475" s="440"/>
      <c r="H1475" s="440"/>
      <c r="I1475" s="440"/>
      <c r="J1475" s="440"/>
      <c r="K1475" s="440"/>
      <c r="L1475" s="440"/>
      <c r="M1475" s="440"/>
      <c r="N1475" s="440"/>
      <c r="O1475" s="440"/>
      <c r="P1475" s="440"/>
      <c r="Q1475" s="441"/>
      <c r="R1475" s="442"/>
      <c r="S1475" s="443"/>
      <c r="T1475" s="443"/>
      <c r="U1475" s="443"/>
      <c r="V1475" s="443"/>
      <c r="W1475" s="443"/>
      <c r="X1475" s="443"/>
      <c r="Y1475" s="443"/>
      <c r="Z1475" s="443"/>
      <c r="AA1475" s="443"/>
      <c r="AB1475" s="415"/>
      <c r="AC1475" s="416"/>
      <c r="AD1475" s="416"/>
      <c r="AE1475" s="416"/>
      <c r="AF1475" s="417"/>
      <c r="AG1475" s="415"/>
      <c r="AH1475" s="416"/>
      <c r="AI1475" s="416"/>
      <c r="AJ1475" s="416"/>
      <c r="AK1475" s="417"/>
      <c r="AL1475" s="415"/>
      <c r="AM1475" s="416"/>
      <c r="AN1475" s="416"/>
      <c r="AO1475" s="416"/>
      <c r="AP1475" s="417"/>
      <c r="AQ1475" s="415"/>
      <c r="AR1475" s="416"/>
      <c r="AS1475" s="416"/>
      <c r="AT1475" s="416"/>
      <c r="AU1475" s="417"/>
      <c r="AV1475" s="418">
        <f t="shared" si="120"/>
        <v>0</v>
      </c>
      <c r="AW1475" s="419"/>
      <c r="AX1475" s="419"/>
      <c r="AY1475" s="419"/>
      <c r="AZ1475" s="420"/>
      <c r="DC1475" s="222"/>
      <c r="DD1475" s="491">
        <f>ROUND(Setup!$AP$6*AB1475,0)</f>
        <v>0</v>
      </c>
      <c r="DE1475" s="492"/>
      <c r="DF1475" s="492"/>
      <c r="DG1475" s="492"/>
      <c r="DH1475" s="493"/>
      <c r="DI1475" s="491">
        <f>ROUND(Setup!$AP$6*AG1475,0)</f>
        <v>0</v>
      </c>
      <c r="DJ1475" s="492"/>
      <c r="DK1475" s="492"/>
      <c r="DL1475" s="492"/>
      <c r="DM1475" s="493"/>
      <c r="DN1475" s="491">
        <f>ROUND(Setup!$AP$6*AL1475,0)</f>
        <v>0</v>
      </c>
      <c r="DO1475" s="492"/>
      <c r="DP1475" s="492"/>
      <c r="DQ1475" s="492"/>
      <c r="DR1475" s="493"/>
      <c r="DS1475" s="491">
        <f>ROUND(Setup!$AP$6*AQ1475,0)</f>
        <v>0</v>
      </c>
      <c r="DT1475" s="492"/>
      <c r="DU1475" s="492"/>
      <c r="DV1475" s="492"/>
      <c r="DW1475" s="493"/>
      <c r="DX1475" s="495">
        <f t="shared" si="121"/>
        <v>0</v>
      </c>
      <c r="DY1475" s="496"/>
      <c r="DZ1475" s="496"/>
      <c r="EA1475" s="496"/>
      <c r="EB1475" s="497"/>
      <c r="EC1475" s="222"/>
    </row>
    <row r="1476" spans="2:133" ht="15" hidden="1" customHeight="1" outlineLevel="1" x14ac:dyDescent="0.2">
      <c r="B1476" s="86" t="str">
        <f t="shared" si="119"/>
        <v/>
      </c>
      <c r="C1476" s="255"/>
      <c r="D1476" s="439"/>
      <c r="E1476" s="440"/>
      <c r="F1476" s="440"/>
      <c r="G1476" s="440"/>
      <c r="H1476" s="440"/>
      <c r="I1476" s="440"/>
      <c r="J1476" s="440"/>
      <c r="K1476" s="440"/>
      <c r="L1476" s="440"/>
      <c r="M1476" s="440"/>
      <c r="N1476" s="440"/>
      <c r="O1476" s="440"/>
      <c r="P1476" s="440"/>
      <c r="Q1476" s="441"/>
      <c r="R1476" s="442"/>
      <c r="S1476" s="443"/>
      <c r="T1476" s="443"/>
      <c r="U1476" s="443"/>
      <c r="V1476" s="443"/>
      <c r="W1476" s="443"/>
      <c r="X1476" s="443"/>
      <c r="Y1476" s="443"/>
      <c r="Z1476" s="443"/>
      <c r="AA1476" s="443"/>
      <c r="AB1476" s="415"/>
      <c r="AC1476" s="416"/>
      <c r="AD1476" s="416"/>
      <c r="AE1476" s="416"/>
      <c r="AF1476" s="417"/>
      <c r="AG1476" s="415"/>
      <c r="AH1476" s="416"/>
      <c r="AI1476" s="416"/>
      <c r="AJ1476" s="416"/>
      <c r="AK1476" s="417"/>
      <c r="AL1476" s="415"/>
      <c r="AM1476" s="416"/>
      <c r="AN1476" s="416"/>
      <c r="AO1476" s="416"/>
      <c r="AP1476" s="417"/>
      <c r="AQ1476" s="415"/>
      <c r="AR1476" s="416"/>
      <c r="AS1476" s="416"/>
      <c r="AT1476" s="416"/>
      <c r="AU1476" s="417"/>
      <c r="AV1476" s="418">
        <f t="shared" si="120"/>
        <v>0</v>
      </c>
      <c r="AW1476" s="419"/>
      <c r="AX1476" s="419"/>
      <c r="AY1476" s="419"/>
      <c r="AZ1476" s="420"/>
      <c r="DC1476" s="222"/>
      <c r="DD1476" s="491">
        <f>ROUND(Setup!$AP$6*AB1476,0)</f>
        <v>0</v>
      </c>
      <c r="DE1476" s="492"/>
      <c r="DF1476" s="492"/>
      <c r="DG1476" s="492"/>
      <c r="DH1476" s="493"/>
      <c r="DI1476" s="491">
        <f>ROUND(Setup!$AP$6*AG1476,0)</f>
        <v>0</v>
      </c>
      <c r="DJ1476" s="492"/>
      <c r="DK1476" s="492"/>
      <c r="DL1476" s="492"/>
      <c r="DM1476" s="493"/>
      <c r="DN1476" s="491">
        <f>ROUND(Setup!$AP$6*AL1476,0)</f>
        <v>0</v>
      </c>
      <c r="DO1476" s="492"/>
      <c r="DP1476" s="492"/>
      <c r="DQ1476" s="492"/>
      <c r="DR1476" s="493"/>
      <c r="DS1476" s="491">
        <f>ROUND(Setup!$AP$6*AQ1476,0)</f>
        <v>0</v>
      </c>
      <c r="DT1476" s="492"/>
      <c r="DU1476" s="492"/>
      <c r="DV1476" s="492"/>
      <c r="DW1476" s="493"/>
      <c r="DX1476" s="495">
        <f t="shared" si="121"/>
        <v>0</v>
      </c>
      <c r="DY1476" s="496"/>
      <c r="DZ1476" s="496"/>
      <c r="EA1476" s="496"/>
      <c r="EB1476" s="497"/>
      <c r="EC1476" s="222"/>
    </row>
    <row r="1477" spans="2:133" ht="15" hidden="1" customHeight="1" outlineLevel="1" x14ac:dyDescent="0.2">
      <c r="B1477" s="86" t="str">
        <f t="shared" si="119"/>
        <v/>
      </c>
      <c r="C1477" s="255"/>
      <c r="D1477" s="439"/>
      <c r="E1477" s="440"/>
      <c r="F1477" s="440"/>
      <c r="G1477" s="440"/>
      <c r="H1477" s="440"/>
      <c r="I1477" s="440"/>
      <c r="J1477" s="440"/>
      <c r="K1477" s="440"/>
      <c r="L1477" s="440"/>
      <c r="M1477" s="440"/>
      <c r="N1477" s="440"/>
      <c r="O1477" s="440"/>
      <c r="P1477" s="440"/>
      <c r="Q1477" s="441"/>
      <c r="R1477" s="442"/>
      <c r="S1477" s="443"/>
      <c r="T1477" s="443"/>
      <c r="U1477" s="443"/>
      <c r="V1477" s="443"/>
      <c r="W1477" s="443"/>
      <c r="X1477" s="443"/>
      <c r="Y1477" s="443"/>
      <c r="Z1477" s="443"/>
      <c r="AA1477" s="443"/>
      <c r="AB1477" s="415"/>
      <c r="AC1477" s="416"/>
      <c r="AD1477" s="416"/>
      <c r="AE1477" s="416"/>
      <c r="AF1477" s="417"/>
      <c r="AG1477" s="415"/>
      <c r="AH1477" s="416"/>
      <c r="AI1477" s="416"/>
      <c r="AJ1477" s="416"/>
      <c r="AK1477" s="417"/>
      <c r="AL1477" s="415"/>
      <c r="AM1477" s="416"/>
      <c r="AN1477" s="416"/>
      <c r="AO1477" s="416"/>
      <c r="AP1477" s="417"/>
      <c r="AQ1477" s="415"/>
      <c r="AR1477" s="416"/>
      <c r="AS1477" s="416"/>
      <c r="AT1477" s="416"/>
      <c r="AU1477" s="417"/>
      <c r="AV1477" s="418">
        <f t="shared" si="120"/>
        <v>0</v>
      </c>
      <c r="AW1477" s="419"/>
      <c r="AX1477" s="419"/>
      <c r="AY1477" s="419"/>
      <c r="AZ1477" s="420"/>
      <c r="DC1477" s="222"/>
      <c r="DD1477" s="491">
        <f>ROUND(Setup!$AP$6*AB1477,0)</f>
        <v>0</v>
      </c>
      <c r="DE1477" s="492"/>
      <c r="DF1477" s="492"/>
      <c r="DG1477" s="492"/>
      <c r="DH1477" s="493"/>
      <c r="DI1477" s="491">
        <f>ROUND(Setup!$AP$6*AG1477,0)</f>
        <v>0</v>
      </c>
      <c r="DJ1477" s="492"/>
      <c r="DK1477" s="492"/>
      <c r="DL1477" s="492"/>
      <c r="DM1477" s="493"/>
      <c r="DN1477" s="491">
        <f>ROUND(Setup!$AP$6*AL1477,0)</f>
        <v>0</v>
      </c>
      <c r="DO1477" s="492"/>
      <c r="DP1477" s="492"/>
      <c r="DQ1477" s="492"/>
      <c r="DR1477" s="493"/>
      <c r="DS1477" s="491">
        <f>ROUND(Setup!$AP$6*AQ1477,0)</f>
        <v>0</v>
      </c>
      <c r="DT1477" s="492"/>
      <c r="DU1477" s="492"/>
      <c r="DV1477" s="492"/>
      <c r="DW1477" s="493"/>
      <c r="DX1477" s="495">
        <f t="shared" si="121"/>
        <v>0</v>
      </c>
      <c r="DY1477" s="496"/>
      <c r="DZ1477" s="496"/>
      <c r="EA1477" s="496"/>
      <c r="EB1477" s="497"/>
      <c r="EC1477" s="222"/>
    </row>
    <row r="1478" spans="2:133" ht="15" hidden="1" customHeight="1" outlineLevel="1" x14ac:dyDescent="0.2">
      <c r="B1478" s="86" t="str">
        <f t="shared" si="119"/>
        <v/>
      </c>
      <c r="C1478" s="255"/>
      <c r="D1478" s="439"/>
      <c r="E1478" s="440"/>
      <c r="F1478" s="440"/>
      <c r="G1478" s="440"/>
      <c r="H1478" s="440"/>
      <c r="I1478" s="440"/>
      <c r="J1478" s="440"/>
      <c r="K1478" s="440"/>
      <c r="L1478" s="440"/>
      <c r="M1478" s="440"/>
      <c r="N1478" s="440"/>
      <c r="O1478" s="440"/>
      <c r="P1478" s="440"/>
      <c r="Q1478" s="441"/>
      <c r="R1478" s="442"/>
      <c r="S1478" s="443"/>
      <c r="T1478" s="443"/>
      <c r="U1478" s="443"/>
      <c r="V1478" s="443"/>
      <c r="W1478" s="443"/>
      <c r="X1478" s="443"/>
      <c r="Y1478" s="443"/>
      <c r="Z1478" s="443"/>
      <c r="AA1478" s="443"/>
      <c r="AB1478" s="415"/>
      <c r="AC1478" s="416"/>
      <c r="AD1478" s="416"/>
      <c r="AE1478" s="416"/>
      <c r="AF1478" s="417"/>
      <c r="AG1478" s="415"/>
      <c r="AH1478" s="416"/>
      <c r="AI1478" s="416"/>
      <c r="AJ1478" s="416"/>
      <c r="AK1478" s="417"/>
      <c r="AL1478" s="415"/>
      <c r="AM1478" s="416"/>
      <c r="AN1478" s="416"/>
      <c r="AO1478" s="416"/>
      <c r="AP1478" s="417"/>
      <c r="AQ1478" s="415"/>
      <c r="AR1478" s="416"/>
      <c r="AS1478" s="416"/>
      <c r="AT1478" s="416"/>
      <c r="AU1478" s="417"/>
      <c r="AV1478" s="418">
        <f t="shared" si="120"/>
        <v>0</v>
      </c>
      <c r="AW1478" s="419"/>
      <c r="AX1478" s="419"/>
      <c r="AY1478" s="419"/>
      <c r="AZ1478" s="420"/>
      <c r="DC1478" s="222"/>
      <c r="DD1478" s="491">
        <f>ROUND(Setup!$AP$6*AB1478,0)</f>
        <v>0</v>
      </c>
      <c r="DE1478" s="492"/>
      <c r="DF1478" s="492"/>
      <c r="DG1478" s="492"/>
      <c r="DH1478" s="493"/>
      <c r="DI1478" s="491">
        <f>ROUND(Setup!$AP$6*AG1478,0)</f>
        <v>0</v>
      </c>
      <c r="DJ1478" s="492"/>
      <c r="DK1478" s="492"/>
      <c r="DL1478" s="492"/>
      <c r="DM1478" s="493"/>
      <c r="DN1478" s="491">
        <f>ROUND(Setup!$AP$6*AL1478,0)</f>
        <v>0</v>
      </c>
      <c r="DO1478" s="492"/>
      <c r="DP1478" s="492"/>
      <c r="DQ1478" s="492"/>
      <c r="DR1478" s="493"/>
      <c r="DS1478" s="491">
        <f>ROUND(Setup!$AP$6*AQ1478,0)</f>
        <v>0</v>
      </c>
      <c r="DT1478" s="492"/>
      <c r="DU1478" s="492"/>
      <c r="DV1478" s="492"/>
      <c r="DW1478" s="493"/>
      <c r="DX1478" s="495">
        <f t="shared" si="121"/>
        <v>0</v>
      </c>
      <c r="DY1478" s="496"/>
      <c r="DZ1478" s="496"/>
      <c r="EA1478" s="496"/>
      <c r="EB1478" s="497"/>
      <c r="EC1478" s="222"/>
    </row>
    <row r="1479" spans="2:133" ht="15" hidden="1" customHeight="1" outlineLevel="1" x14ac:dyDescent="0.2">
      <c r="B1479" s="86" t="str">
        <f t="shared" si="119"/>
        <v/>
      </c>
      <c r="C1479" s="255"/>
      <c r="D1479" s="439"/>
      <c r="E1479" s="440"/>
      <c r="F1479" s="440"/>
      <c r="G1479" s="440"/>
      <c r="H1479" s="440"/>
      <c r="I1479" s="440"/>
      <c r="J1479" s="440"/>
      <c r="K1479" s="440"/>
      <c r="L1479" s="440"/>
      <c r="M1479" s="440"/>
      <c r="N1479" s="440"/>
      <c r="O1479" s="440"/>
      <c r="P1479" s="440"/>
      <c r="Q1479" s="441"/>
      <c r="R1479" s="442"/>
      <c r="S1479" s="443"/>
      <c r="T1479" s="443"/>
      <c r="U1479" s="443"/>
      <c r="V1479" s="443"/>
      <c r="W1479" s="443"/>
      <c r="X1479" s="443"/>
      <c r="Y1479" s="443"/>
      <c r="Z1479" s="443"/>
      <c r="AA1479" s="443"/>
      <c r="AB1479" s="415"/>
      <c r="AC1479" s="416"/>
      <c r="AD1479" s="416"/>
      <c r="AE1479" s="416"/>
      <c r="AF1479" s="417"/>
      <c r="AG1479" s="415"/>
      <c r="AH1479" s="416"/>
      <c r="AI1479" s="416"/>
      <c r="AJ1479" s="416"/>
      <c r="AK1479" s="417"/>
      <c r="AL1479" s="415"/>
      <c r="AM1479" s="416"/>
      <c r="AN1479" s="416"/>
      <c r="AO1479" s="416"/>
      <c r="AP1479" s="417"/>
      <c r="AQ1479" s="415"/>
      <c r="AR1479" s="416"/>
      <c r="AS1479" s="416"/>
      <c r="AT1479" s="416"/>
      <c r="AU1479" s="417"/>
      <c r="AV1479" s="418">
        <f t="shared" si="120"/>
        <v>0</v>
      </c>
      <c r="AW1479" s="419"/>
      <c r="AX1479" s="419"/>
      <c r="AY1479" s="419"/>
      <c r="AZ1479" s="420"/>
      <c r="DC1479" s="222"/>
      <c r="DD1479" s="491">
        <f>ROUND(Setup!$AP$6*AB1479,0)</f>
        <v>0</v>
      </c>
      <c r="DE1479" s="492"/>
      <c r="DF1479" s="492"/>
      <c r="DG1479" s="492"/>
      <c r="DH1479" s="493"/>
      <c r="DI1479" s="491">
        <f>ROUND(Setup!$AP$6*AG1479,0)</f>
        <v>0</v>
      </c>
      <c r="DJ1479" s="492"/>
      <c r="DK1479" s="492"/>
      <c r="DL1479" s="492"/>
      <c r="DM1479" s="493"/>
      <c r="DN1479" s="491">
        <f>ROUND(Setup!$AP$6*AL1479,0)</f>
        <v>0</v>
      </c>
      <c r="DO1479" s="492"/>
      <c r="DP1479" s="492"/>
      <c r="DQ1479" s="492"/>
      <c r="DR1479" s="493"/>
      <c r="DS1479" s="491">
        <f>ROUND(Setup!$AP$6*AQ1479,0)</f>
        <v>0</v>
      </c>
      <c r="DT1479" s="492"/>
      <c r="DU1479" s="492"/>
      <c r="DV1479" s="492"/>
      <c r="DW1479" s="493"/>
      <c r="DX1479" s="495">
        <f t="shared" si="121"/>
        <v>0</v>
      </c>
      <c r="DY1479" s="496"/>
      <c r="DZ1479" s="496"/>
      <c r="EA1479" s="496"/>
      <c r="EB1479" s="497"/>
      <c r="EC1479" s="222"/>
    </row>
    <row r="1480" spans="2:133" ht="15" hidden="1" customHeight="1" outlineLevel="1" x14ac:dyDescent="0.2">
      <c r="B1480" s="86" t="str">
        <f t="shared" si="119"/>
        <v/>
      </c>
      <c r="C1480" s="255"/>
      <c r="D1480" s="439"/>
      <c r="E1480" s="440"/>
      <c r="F1480" s="440"/>
      <c r="G1480" s="440"/>
      <c r="H1480" s="440"/>
      <c r="I1480" s="440"/>
      <c r="J1480" s="440"/>
      <c r="K1480" s="440"/>
      <c r="L1480" s="440"/>
      <c r="M1480" s="440"/>
      <c r="N1480" s="440"/>
      <c r="O1480" s="440"/>
      <c r="P1480" s="440"/>
      <c r="Q1480" s="441"/>
      <c r="R1480" s="442"/>
      <c r="S1480" s="443"/>
      <c r="T1480" s="443"/>
      <c r="U1480" s="443"/>
      <c r="V1480" s="443"/>
      <c r="W1480" s="443"/>
      <c r="X1480" s="443"/>
      <c r="Y1480" s="443"/>
      <c r="Z1480" s="443"/>
      <c r="AA1480" s="443"/>
      <c r="AB1480" s="415"/>
      <c r="AC1480" s="416"/>
      <c r="AD1480" s="416"/>
      <c r="AE1480" s="416"/>
      <c r="AF1480" s="417"/>
      <c r="AG1480" s="415"/>
      <c r="AH1480" s="416"/>
      <c r="AI1480" s="416"/>
      <c r="AJ1480" s="416"/>
      <c r="AK1480" s="417"/>
      <c r="AL1480" s="415"/>
      <c r="AM1480" s="416"/>
      <c r="AN1480" s="416"/>
      <c r="AO1480" s="416"/>
      <c r="AP1480" s="417"/>
      <c r="AQ1480" s="415"/>
      <c r="AR1480" s="416"/>
      <c r="AS1480" s="416"/>
      <c r="AT1480" s="416"/>
      <c r="AU1480" s="417"/>
      <c r="AV1480" s="418">
        <f t="shared" si="120"/>
        <v>0</v>
      </c>
      <c r="AW1480" s="419"/>
      <c r="AX1480" s="419"/>
      <c r="AY1480" s="419"/>
      <c r="AZ1480" s="420"/>
      <c r="DC1480" s="222"/>
      <c r="DD1480" s="491">
        <f>ROUND(Setup!$AP$6*AB1480,0)</f>
        <v>0</v>
      </c>
      <c r="DE1480" s="492"/>
      <c r="DF1480" s="492"/>
      <c r="DG1480" s="492"/>
      <c r="DH1480" s="493"/>
      <c r="DI1480" s="491">
        <f>ROUND(Setup!$AP$6*AG1480,0)</f>
        <v>0</v>
      </c>
      <c r="DJ1480" s="492"/>
      <c r="DK1480" s="492"/>
      <c r="DL1480" s="492"/>
      <c r="DM1480" s="493"/>
      <c r="DN1480" s="491">
        <f>ROUND(Setup!$AP$6*AL1480,0)</f>
        <v>0</v>
      </c>
      <c r="DO1480" s="492"/>
      <c r="DP1480" s="492"/>
      <c r="DQ1480" s="492"/>
      <c r="DR1480" s="493"/>
      <c r="DS1480" s="491">
        <f>ROUND(Setup!$AP$6*AQ1480,0)</f>
        <v>0</v>
      </c>
      <c r="DT1480" s="492"/>
      <c r="DU1480" s="492"/>
      <c r="DV1480" s="492"/>
      <c r="DW1480" s="493"/>
      <c r="DX1480" s="495">
        <f t="shared" si="121"/>
        <v>0</v>
      </c>
      <c r="DY1480" s="496"/>
      <c r="DZ1480" s="496"/>
      <c r="EA1480" s="496"/>
      <c r="EB1480" s="497"/>
      <c r="EC1480" s="222"/>
    </row>
    <row r="1481" spans="2:133" ht="15" hidden="1" customHeight="1" outlineLevel="1" x14ac:dyDescent="0.2">
      <c r="B1481" s="86" t="str">
        <f t="shared" si="119"/>
        <v/>
      </c>
      <c r="C1481" s="255"/>
      <c r="D1481" s="439"/>
      <c r="E1481" s="440"/>
      <c r="F1481" s="440"/>
      <c r="G1481" s="440"/>
      <c r="H1481" s="440"/>
      <c r="I1481" s="440"/>
      <c r="J1481" s="440"/>
      <c r="K1481" s="440"/>
      <c r="L1481" s="440"/>
      <c r="M1481" s="440"/>
      <c r="N1481" s="440"/>
      <c r="O1481" s="440"/>
      <c r="P1481" s="440"/>
      <c r="Q1481" s="441"/>
      <c r="R1481" s="442"/>
      <c r="S1481" s="443"/>
      <c r="T1481" s="443"/>
      <c r="U1481" s="443"/>
      <c r="V1481" s="443"/>
      <c r="W1481" s="443"/>
      <c r="X1481" s="443"/>
      <c r="Y1481" s="443"/>
      <c r="Z1481" s="443"/>
      <c r="AA1481" s="443"/>
      <c r="AB1481" s="415"/>
      <c r="AC1481" s="416"/>
      <c r="AD1481" s="416"/>
      <c r="AE1481" s="416"/>
      <c r="AF1481" s="417"/>
      <c r="AG1481" s="415"/>
      <c r="AH1481" s="416"/>
      <c r="AI1481" s="416"/>
      <c r="AJ1481" s="416"/>
      <c r="AK1481" s="417"/>
      <c r="AL1481" s="415"/>
      <c r="AM1481" s="416"/>
      <c r="AN1481" s="416"/>
      <c r="AO1481" s="416"/>
      <c r="AP1481" s="417"/>
      <c r="AQ1481" s="415"/>
      <c r="AR1481" s="416"/>
      <c r="AS1481" s="416"/>
      <c r="AT1481" s="416"/>
      <c r="AU1481" s="417"/>
      <c r="AV1481" s="418">
        <f t="shared" si="120"/>
        <v>0</v>
      </c>
      <c r="AW1481" s="419"/>
      <c r="AX1481" s="419"/>
      <c r="AY1481" s="419"/>
      <c r="AZ1481" s="420"/>
      <c r="DC1481" s="222"/>
      <c r="DD1481" s="491">
        <f>ROUND(Setup!$AP$6*AB1481,0)</f>
        <v>0</v>
      </c>
      <c r="DE1481" s="492"/>
      <c r="DF1481" s="492"/>
      <c r="DG1481" s="492"/>
      <c r="DH1481" s="493"/>
      <c r="DI1481" s="491">
        <f>ROUND(Setup!$AP$6*AG1481,0)</f>
        <v>0</v>
      </c>
      <c r="DJ1481" s="492"/>
      <c r="DK1481" s="492"/>
      <c r="DL1481" s="492"/>
      <c r="DM1481" s="493"/>
      <c r="DN1481" s="491">
        <f>ROUND(Setup!$AP$6*AL1481,0)</f>
        <v>0</v>
      </c>
      <c r="DO1481" s="492"/>
      <c r="DP1481" s="492"/>
      <c r="DQ1481" s="492"/>
      <c r="DR1481" s="493"/>
      <c r="DS1481" s="491">
        <f>ROUND(Setup!$AP$6*AQ1481,0)</f>
        <v>0</v>
      </c>
      <c r="DT1481" s="492"/>
      <c r="DU1481" s="492"/>
      <c r="DV1481" s="492"/>
      <c r="DW1481" s="493"/>
      <c r="DX1481" s="495">
        <f t="shared" si="121"/>
        <v>0</v>
      </c>
      <c r="DY1481" s="496"/>
      <c r="DZ1481" s="496"/>
      <c r="EA1481" s="496"/>
      <c r="EB1481" s="497"/>
      <c r="EC1481" s="222"/>
    </row>
    <row r="1482" spans="2:133" ht="15" hidden="1" customHeight="1" outlineLevel="1" x14ac:dyDescent="0.2">
      <c r="B1482" s="86" t="str">
        <f t="shared" si="119"/>
        <v/>
      </c>
      <c r="C1482" s="255"/>
      <c r="D1482" s="439"/>
      <c r="E1482" s="440"/>
      <c r="F1482" s="440"/>
      <c r="G1482" s="440"/>
      <c r="H1482" s="440"/>
      <c r="I1482" s="440"/>
      <c r="J1482" s="440"/>
      <c r="K1482" s="440"/>
      <c r="L1482" s="440"/>
      <c r="M1482" s="440"/>
      <c r="N1482" s="440"/>
      <c r="O1482" s="440"/>
      <c r="P1482" s="440"/>
      <c r="Q1482" s="441"/>
      <c r="R1482" s="442"/>
      <c r="S1482" s="443"/>
      <c r="T1482" s="443"/>
      <c r="U1482" s="443"/>
      <c r="V1482" s="443"/>
      <c r="W1482" s="443"/>
      <c r="X1482" s="443"/>
      <c r="Y1482" s="443"/>
      <c r="Z1482" s="443"/>
      <c r="AA1482" s="443"/>
      <c r="AB1482" s="415"/>
      <c r="AC1482" s="416"/>
      <c r="AD1482" s="416"/>
      <c r="AE1482" s="416"/>
      <c r="AF1482" s="417"/>
      <c r="AG1482" s="415"/>
      <c r="AH1482" s="416"/>
      <c r="AI1482" s="416"/>
      <c r="AJ1482" s="416"/>
      <c r="AK1482" s="417"/>
      <c r="AL1482" s="415"/>
      <c r="AM1482" s="416"/>
      <c r="AN1482" s="416"/>
      <c r="AO1482" s="416"/>
      <c r="AP1482" s="417"/>
      <c r="AQ1482" s="415"/>
      <c r="AR1482" s="416"/>
      <c r="AS1482" s="416"/>
      <c r="AT1482" s="416"/>
      <c r="AU1482" s="417"/>
      <c r="AV1482" s="418">
        <f t="shared" si="120"/>
        <v>0</v>
      </c>
      <c r="AW1482" s="419"/>
      <c r="AX1482" s="419"/>
      <c r="AY1482" s="419"/>
      <c r="AZ1482" s="420"/>
      <c r="DC1482" s="222"/>
      <c r="DD1482" s="491">
        <f>ROUND(Setup!$AP$6*AB1482,0)</f>
        <v>0</v>
      </c>
      <c r="DE1482" s="492"/>
      <c r="DF1482" s="492"/>
      <c r="DG1482" s="492"/>
      <c r="DH1482" s="493"/>
      <c r="DI1482" s="491">
        <f>ROUND(Setup!$AP$6*AG1482,0)</f>
        <v>0</v>
      </c>
      <c r="DJ1482" s="492"/>
      <c r="DK1482" s="492"/>
      <c r="DL1482" s="492"/>
      <c r="DM1482" s="493"/>
      <c r="DN1482" s="491">
        <f>ROUND(Setup!$AP$6*AL1482,0)</f>
        <v>0</v>
      </c>
      <c r="DO1482" s="492"/>
      <c r="DP1482" s="492"/>
      <c r="DQ1482" s="492"/>
      <c r="DR1482" s="493"/>
      <c r="DS1482" s="491">
        <f>ROUND(Setup!$AP$6*AQ1482,0)</f>
        <v>0</v>
      </c>
      <c r="DT1482" s="492"/>
      <c r="DU1482" s="492"/>
      <c r="DV1482" s="492"/>
      <c r="DW1482" s="493"/>
      <c r="DX1482" s="495">
        <f t="shared" si="121"/>
        <v>0</v>
      </c>
      <c r="DY1482" s="496"/>
      <c r="DZ1482" s="496"/>
      <c r="EA1482" s="496"/>
      <c r="EB1482" s="497"/>
      <c r="EC1482" s="222"/>
    </row>
    <row r="1483" spans="2:133" ht="15" hidden="1" customHeight="1" outlineLevel="1" x14ac:dyDescent="0.2">
      <c r="B1483" s="86" t="str">
        <f t="shared" si="119"/>
        <v/>
      </c>
      <c r="C1483" s="255"/>
      <c r="D1483" s="439"/>
      <c r="E1483" s="440"/>
      <c r="F1483" s="440"/>
      <c r="G1483" s="440"/>
      <c r="H1483" s="440"/>
      <c r="I1483" s="440"/>
      <c r="J1483" s="440"/>
      <c r="K1483" s="440"/>
      <c r="L1483" s="440"/>
      <c r="M1483" s="440"/>
      <c r="N1483" s="440"/>
      <c r="O1483" s="440"/>
      <c r="P1483" s="440"/>
      <c r="Q1483" s="441"/>
      <c r="R1483" s="442"/>
      <c r="S1483" s="443"/>
      <c r="T1483" s="443"/>
      <c r="U1483" s="443"/>
      <c r="V1483" s="443"/>
      <c r="W1483" s="443"/>
      <c r="X1483" s="443"/>
      <c r="Y1483" s="443"/>
      <c r="Z1483" s="443"/>
      <c r="AA1483" s="443"/>
      <c r="AB1483" s="415"/>
      <c r="AC1483" s="416"/>
      <c r="AD1483" s="416"/>
      <c r="AE1483" s="416"/>
      <c r="AF1483" s="417"/>
      <c r="AG1483" s="415"/>
      <c r="AH1483" s="416"/>
      <c r="AI1483" s="416"/>
      <c r="AJ1483" s="416"/>
      <c r="AK1483" s="417"/>
      <c r="AL1483" s="415"/>
      <c r="AM1483" s="416"/>
      <c r="AN1483" s="416"/>
      <c r="AO1483" s="416"/>
      <c r="AP1483" s="417"/>
      <c r="AQ1483" s="415"/>
      <c r="AR1483" s="416"/>
      <c r="AS1483" s="416"/>
      <c r="AT1483" s="416"/>
      <c r="AU1483" s="417"/>
      <c r="AV1483" s="418">
        <f t="shared" si="120"/>
        <v>0</v>
      </c>
      <c r="AW1483" s="419"/>
      <c r="AX1483" s="419"/>
      <c r="AY1483" s="419"/>
      <c r="AZ1483" s="420"/>
      <c r="DC1483" s="222"/>
      <c r="DD1483" s="491">
        <f>ROUND(Setup!$AP$6*AB1483,0)</f>
        <v>0</v>
      </c>
      <c r="DE1483" s="492"/>
      <c r="DF1483" s="492"/>
      <c r="DG1483" s="492"/>
      <c r="DH1483" s="493"/>
      <c r="DI1483" s="491">
        <f>ROUND(Setup!$AP$6*AG1483,0)</f>
        <v>0</v>
      </c>
      <c r="DJ1483" s="492"/>
      <c r="DK1483" s="492"/>
      <c r="DL1483" s="492"/>
      <c r="DM1483" s="493"/>
      <c r="DN1483" s="491">
        <f>ROUND(Setup!$AP$6*AL1483,0)</f>
        <v>0</v>
      </c>
      <c r="DO1483" s="492"/>
      <c r="DP1483" s="492"/>
      <c r="DQ1483" s="492"/>
      <c r="DR1483" s="493"/>
      <c r="DS1483" s="491">
        <f>ROUND(Setup!$AP$6*AQ1483,0)</f>
        <v>0</v>
      </c>
      <c r="DT1483" s="492"/>
      <c r="DU1483" s="492"/>
      <c r="DV1483" s="492"/>
      <c r="DW1483" s="493"/>
      <c r="DX1483" s="495">
        <f t="shared" si="121"/>
        <v>0</v>
      </c>
      <c r="DY1483" s="496"/>
      <c r="DZ1483" s="496"/>
      <c r="EA1483" s="496"/>
      <c r="EB1483" s="497"/>
      <c r="EC1483" s="222"/>
    </row>
    <row r="1484" spans="2:133" ht="15" hidden="1" customHeight="1" outlineLevel="1" x14ac:dyDescent="0.2">
      <c r="B1484" s="86" t="str">
        <f t="shared" si="119"/>
        <v/>
      </c>
      <c r="C1484" s="255"/>
      <c r="D1484" s="439"/>
      <c r="E1484" s="440"/>
      <c r="F1484" s="440"/>
      <c r="G1484" s="440"/>
      <c r="H1484" s="440"/>
      <c r="I1484" s="440"/>
      <c r="J1484" s="440"/>
      <c r="K1484" s="440"/>
      <c r="L1484" s="440"/>
      <c r="M1484" s="440"/>
      <c r="N1484" s="440"/>
      <c r="O1484" s="440"/>
      <c r="P1484" s="440"/>
      <c r="Q1484" s="441"/>
      <c r="R1484" s="442"/>
      <c r="S1484" s="443"/>
      <c r="T1484" s="443"/>
      <c r="U1484" s="443"/>
      <c r="V1484" s="443"/>
      <c r="W1484" s="443"/>
      <c r="X1484" s="443"/>
      <c r="Y1484" s="443"/>
      <c r="Z1484" s="443"/>
      <c r="AA1484" s="443"/>
      <c r="AB1484" s="415"/>
      <c r="AC1484" s="416"/>
      <c r="AD1484" s="416"/>
      <c r="AE1484" s="416"/>
      <c r="AF1484" s="417"/>
      <c r="AG1484" s="415"/>
      <c r="AH1484" s="416"/>
      <c r="AI1484" s="416"/>
      <c r="AJ1484" s="416"/>
      <c r="AK1484" s="417"/>
      <c r="AL1484" s="415"/>
      <c r="AM1484" s="416"/>
      <c r="AN1484" s="416"/>
      <c r="AO1484" s="416"/>
      <c r="AP1484" s="417"/>
      <c r="AQ1484" s="415"/>
      <c r="AR1484" s="416"/>
      <c r="AS1484" s="416"/>
      <c r="AT1484" s="416"/>
      <c r="AU1484" s="417"/>
      <c r="AV1484" s="418">
        <f t="shared" si="120"/>
        <v>0</v>
      </c>
      <c r="AW1484" s="419"/>
      <c r="AX1484" s="419"/>
      <c r="AY1484" s="419"/>
      <c r="AZ1484" s="420"/>
      <c r="DC1484" s="222"/>
      <c r="DD1484" s="491">
        <f>ROUND(Setup!$AP$6*AB1484,0)</f>
        <v>0</v>
      </c>
      <c r="DE1484" s="492"/>
      <c r="DF1484" s="492"/>
      <c r="DG1484" s="492"/>
      <c r="DH1484" s="493"/>
      <c r="DI1484" s="491">
        <f>ROUND(Setup!$AP$6*AG1484,0)</f>
        <v>0</v>
      </c>
      <c r="DJ1484" s="492"/>
      <c r="DK1484" s="492"/>
      <c r="DL1484" s="492"/>
      <c r="DM1484" s="493"/>
      <c r="DN1484" s="491">
        <f>ROUND(Setup!$AP$6*AL1484,0)</f>
        <v>0</v>
      </c>
      <c r="DO1484" s="492"/>
      <c r="DP1484" s="492"/>
      <c r="DQ1484" s="492"/>
      <c r="DR1484" s="493"/>
      <c r="DS1484" s="491">
        <f>ROUND(Setup!$AP$6*AQ1484,0)</f>
        <v>0</v>
      </c>
      <c r="DT1484" s="492"/>
      <c r="DU1484" s="492"/>
      <c r="DV1484" s="492"/>
      <c r="DW1484" s="493"/>
      <c r="DX1484" s="495">
        <f t="shared" si="121"/>
        <v>0</v>
      </c>
      <c r="DY1484" s="496"/>
      <c r="DZ1484" s="496"/>
      <c r="EA1484" s="496"/>
      <c r="EB1484" s="497"/>
      <c r="EC1484" s="222"/>
    </row>
    <row r="1485" spans="2:133" ht="15" hidden="1" customHeight="1" outlineLevel="1" x14ac:dyDescent="0.2">
      <c r="B1485" s="86" t="str">
        <f t="shared" si="119"/>
        <v/>
      </c>
      <c r="C1485" s="255"/>
      <c r="D1485" s="439"/>
      <c r="E1485" s="440"/>
      <c r="F1485" s="440"/>
      <c r="G1485" s="440"/>
      <c r="H1485" s="440"/>
      <c r="I1485" s="440"/>
      <c r="J1485" s="440"/>
      <c r="K1485" s="440"/>
      <c r="L1485" s="440"/>
      <c r="M1485" s="440"/>
      <c r="N1485" s="440"/>
      <c r="O1485" s="440"/>
      <c r="P1485" s="440"/>
      <c r="Q1485" s="441"/>
      <c r="R1485" s="442"/>
      <c r="S1485" s="443"/>
      <c r="T1485" s="443"/>
      <c r="U1485" s="443"/>
      <c r="V1485" s="443"/>
      <c r="W1485" s="443"/>
      <c r="X1485" s="443"/>
      <c r="Y1485" s="443"/>
      <c r="Z1485" s="443"/>
      <c r="AA1485" s="443"/>
      <c r="AB1485" s="415"/>
      <c r="AC1485" s="416"/>
      <c r="AD1485" s="416"/>
      <c r="AE1485" s="416"/>
      <c r="AF1485" s="417"/>
      <c r="AG1485" s="415"/>
      <c r="AH1485" s="416"/>
      <c r="AI1485" s="416"/>
      <c r="AJ1485" s="416"/>
      <c r="AK1485" s="417"/>
      <c r="AL1485" s="415"/>
      <c r="AM1485" s="416"/>
      <c r="AN1485" s="416"/>
      <c r="AO1485" s="416"/>
      <c r="AP1485" s="417"/>
      <c r="AQ1485" s="415"/>
      <c r="AR1485" s="416"/>
      <c r="AS1485" s="416"/>
      <c r="AT1485" s="416"/>
      <c r="AU1485" s="417"/>
      <c r="AV1485" s="418">
        <f t="shared" si="120"/>
        <v>0</v>
      </c>
      <c r="AW1485" s="419"/>
      <c r="AX1485" s="419"/>
      <c r="AY1485" s="419"/>
      <c r="AZ1485" s="420"/>
      <c r="DC1485" s="222"/>
      <c r="DD1485" s="491">
        <f>ROUND(Setup!$AP$6*AB1485,0)</f>
        <v>0</v>
      </c>
      <c r="DE1485" s="492"/>
      <c r="DF1485" s="492"/>
      <c r="DG1485" s="492"/>
      <c r="DH1485" s="493"/>
      <c r="DI1485" s="491">
        <f>ROUND(Setup!$AP$6*AG1485,0)</f>
        <v>0</v>
      </c>
      <c r="DJ1485" s="492"/>
      <c r="DK1485" s="492"/>
      <c r="DL1485" s="492"/>
      <c r="DM1485" s="493"/>
      <c r="DN1485" s="491">
        <f>ROUND(Setup!$AP$6*AL1485,0)</f>
        <v>0</v>
      </c>
      <c r="DO1485" s="492"/>
      <c r="DP1485" s="492"/>
      <c r="DQ1485" s="492"/>
      <c r="DR1485" s="493"/>
      <c r="DS1485" s="491">
        <f>ROUND(Setup!$AP$6*AQ1485,0)</f>
        <v>0</v>
      </c>
      <c r="DT1485" s="492"/>
      <c r="DU1485" s="492"/>
      <c r="DV1485" s="492"/>
      <c r="DW1485" s="493"/>
      <c r="DX1485" s="495">
        <f t="shared" si="121"/>
        <v>0</v>
      </c>
      <c r="DY1485" s="496"/>
      <c r="DZ1485" s="496"/>
      <c r="EA1485" s="496"/>
      <c r="EB1485" s="497"/>
      <c r="EC1485" s="222"/>
    </row>
    <row r="1486" spans="2:133" ht="15" hidden="1" customHeight="1" outlineLevel="1" x14ac:dyDescent="0.2">
      <c r="B1486" s="86" t="str">
        <f t="shared" si="119"/>
        <v/>
      </c>
      <c r="C1486" s="255"/>
      <c r="D1486" s="439"/>
      <c r="E1486" s="440"/>
      <c r="F1486" s="440"/>
      <c r="G1486" s="440"/>
      <c r="H1486" s="440"/>
      <c r="I1486" s="440"/>
      <c r="J1486" s="440"/>
      <c r="K1486" s="440"/>
      <c r="L1486" s="440"/>
      <c r="M1486" s="440"/>
      <c r="N1486" s="440"/>
      <c r="O1486" s="440"/>
      <c r="P1486" s="440"/>
      <c r="Q1486" s="441"/>
      <c r="R1486" s="442"/>
      <c r="S1486" s="443"/>
      <c r="T1486" s="443"/>
      <c r="U1486" s="443"/>
      <c r="V1486" s="443"/>
      <c r="W1486" s="443"/>
      <c r="X1486" s="443"/>
      <c r="Y1486" s="443"/>
      <c r="Z1486" s="443"/>
      <c r="AA1486" s="443"/>
      <c r="AB1486" s="415"/>
      <c r="AC1486" s="416"/>
      <c r="AD1486" s="416"/>
      <c r="AE1486" s="416"/>
      <c r="AF1486" s="417"/>
      <c r="AG1486" s="415"/>
      <c r="AH1486" s="416"/>
      <c r="AI1486" s="416"/>
      <c r="AJ1486" s="416"/>
      <c r="AK1486" s="417"/>
      <c r="AL1486" s="415"/>
      <c r="AM1486" s="416"/>
      <c r="AN1486" s="416"/>
      <c r="AO1486" s="416"/>
      <c r="AP1486" s="417"/>
      <c r="AQ1486" s="415"/>
      <c r="AR1486" s="416"/>
      <c r="AS1486" s="416"/>
      <c r="AT1486" s="416"/>
      <c r="AU1486" s="417"/>
      <c r="AV1486" s="418">
        <f t="shared" si="120"/>
        <v>0</v>
      </c>
      <c r="AW1486" s="419"/>
      <c r="AX1486" s="419"/>
      <c r="AY1486" s="419"/>
      <c r="AZ1486" s="420"/>
      <c r="DC1486" s="222"/>
      <c r="DD1486" s="491">
        <f>ROUND(Setup!$AP$6*AB1486,0)</f>
        <v>0</v>
      </c>
      <c r="DE1486" s="492"/>
      <c r="DF1486" s="492"/>
      <c r="DG1486" s="492"/>
      <c r="DH1486" s="493"/>
      <c r="DI1486" s="491">
        <f>ROUND(Setup!$AP$6*AG1486,0)</f>
        <v>0</v>
      </c>
      <c r="DJ1486" s="492"/>
      <c r="DK1486" s="492"/>
      <c r="DL1486" s="492"/>
      <c r="DM1486" s="493"/>
      <c r="DN1486" s="491">
        <f>ROUND(Setup!$AP$6*AL1486,0)</f>
        <v>0</v>
      </c>
      <c r="DO1486" s="492"/>
      <c r="DP1486" s="492"/>
      <c r="DQ1486" s="492"/>
      <c r="DR1486" s="493"/>
      <c r="DS1486" s="491">
        <f>ROUND(Setup!$AP$6*AQ1486,0)</f>
        <v>0</v>
      </c>
      <c r="DT1486" s="492"/>
      <c r="DU1486" s="492"/>
      <c r="DV1486" s="492"/>
      <c r="DW1486" s="493"/>
      <c r="DX1486" s="495">
        <f t="shared" si="121"/>
        <v>0</v>
      </c>
      <c r="DY1486" s="496"/>
      <c r="DZ1486" s="496"/>
      <c r="EA1486" s="496"/>
      <c r="EB1486" s="497"/>
      <c r="EC1486" s="222"/>
    </row>
    <row r="1487" spans="2:133" ht="15" hidden="1" customHeight="1" outlineLevel="1" x14ac:dyDescent="0.2">
      <c r="B1487" s="86" t="str">
        <f t="shared" si="119"/>
        <v/>
      </c>
      <c r="C1487" s="255"/>
      <c r="D1487" s="439"/>
      <c r="E1487" s="440"/>
      <c r="F1487" s="440"/>
      <c r="G1487" s="440"/>
      <c r="H1487" s="440"/>
      <c r="I1487" s="440"/>
      <c r="J1487" s="440"/>
      <c r="K1487" s="440"/>
      <c r="L1487" s="440"/>
      <c r="M1487" s="440"/>
      <c r="N1487" s="440"/>
      <c r="O1487" s="440"/>
      <c r="P1487" s="440"/>
      <c r="Q1487" s="441"/>
      <c r="R1487" s="442"/>
      <c r="S1487" s="443"/>
      <c r="T1487" s="443"/>
      <c r="U1487" s="443"/>
      <c r="V1487" s="443"/>
      <c r="W1487" s="443"/>
      <c r="X1487" s="443"/>
      <c r="Y1487" s="443"/>
      <c r="Z1487" s="443"/>
      <c r="AA1487" s="443"/>
      <c r="AB1487" s="415"/>
      <c r="AC1487" s="416"/>
      <c r="AD1487" s="416"/>
      <c r="AE1487" s="416"/>
      <c r="AF1487" s="417"/>
      <c r="AG1487" s="415"/>
      <c r="AH1487" s="416"/>
      <c r="AI1487" s="416"/>
      <c r="AJ1487" s="416"/>
      <c r="AK1487" s="417"/>
      <c r="AL1487" s="415"/>
      <c r="AM1487" s="416"/>
      <c r="AN1487" s="416"/>
      <c r="AO1487" s="416"/>
      <c r="AP1487" s="417"/>
      <c r="AQ1487" s="415"/>
      <c r="AR1487" s="416"/>
      <c r="AS1487" s="416"/>
      <c r="AT1487" s="416"/>
      <c r="AU1487" s="417"/>
      <c r="AV1487" s="418">
        <f t="shared" si="120"/>
        <v>0</v>
      </c>
      <c r="AW1487" s="419"/>
      <c r="AX1487" s="419"/>
      <c r="AY1487" s="419"/>
      <c r="AZ1487" s="420"/>
      <c r="DC1487" s="222"/>
      <c r="DD1487" s="491">
        <f>ROUND(Setup!$AP$6*AB1487,0)</f>
        <v>0</v>
      </c>
      <c r="DE1487" s="492"/>
      <c r="DF1487" s="492"/>
      <c r="DG1487" s="492"/>
      <c r="DH1487" s="493"/>
      <c r="DI1487" s="491">
        <f>ROUND(Setup!$AP$6*AG1487,0)</f>
        <v>0</v>
      </c>
      <c r="DJ1487" s="492"/>
      <c r="DK1487" s="492"/>
      <c r="DL1487" s="492"/>
      <c r="DM1487" s="493"/>
      <c r="DN1487" s="491">
        <f>ROUND(Setup!$AP$6*AL1487,0)</f>
        <v>0</v>
      </c>
      <c r="DO1487" s="492"/>
      <c r="DP1487" s="492"/>
      <c r="DQ1487" s="492"/>
      <c r="DR1487" s="493"/>
      <c r="DS1487" s="491">
        <f>ROUND(Setup!$AP$6*AQ1487,0)</f>
        <v>0</v>
      </c>
      <c r="DT1487" s="492"/>
      <c r="DU1487" s="492"/>
      <c r="DV1487" s="492"/>
      <c r="DW1487" s="493"/>
      <c r="DX1487" s="495">
        <f t="shared" si="121"/>
        <v>0</v>
      </c>
      <c r="DY1487" s="496"/>
      <c r="DZ1487" s="496"/>
      <c r="EA1487" s="496"/>
      <c r="EB1487" s="497"/>
      <c r="EC1487" s="222"/>
    </row>
    <row r="1488" spans="2:133" ht="15" hidden="1" customHeight="1" outlineLevel="1" x14ac:dyDescent="0.2">
      <c r="B1488" s="86" t="str">
        <f t="shared" si="119"/>
        <v/>
      </c>
      <c r="C1488" s="255"/>
      <c r="D1488" s="439"/>
      <c r="E1488" s="440"/>
      <c r="F1488" s="440"/>
      <c r="G1488" s="440"/>
      <c r="H1488" s="440"/>
      <c r="I1488" s="440"/>
      <c r="J1488" s="440"/>
      <c r="K1488" s="440"/>
      <c r="L1488" s="440"/>
      <c r="M1488" s="440"/>
      <c r="N1488" s="440"/>
      <c r="O1488" s="440"/>
      <c r="P1488" s="440"/>
      <c r="Q1488" s="441"/>
      <c r="R1488" s="442"/>
      <c r="S1488" s="443"/>
      <c r="T1488" s="443"/>
      <c r="U1488" s="443"/>
      <c r="V1488" s="443"/>
      <c r="W1488" s="443"/>
      <c r="X1488" s="443"/>
      <c r="Y1488" s="443"/>
      <c r="Z1488" s="443"/>
      <c r="AA1488" s="443"/>
      <c r="AB1488" s="415"/>
      <c r="AC1488" s="416"/>
      <c r="AD1488" s="416"/>
      <c r="AE1488" s="416"/>
      <c r="AF1488" s="417"/>
      <c r="AG1488" s="415"/>
      <c r="AH1488" s="416"/>
      <c r="AI1488" s="416"/>
      <c r="AJ1488" s="416"/>
      <c r="AK1488" s="417"/>
      <c r="AL1488" s="415"/>
      <c r="AM1488" s="416"/>
      <c r="AN1488" s="416"/>
      <c r="AO1488" s="416"/>
      <c r="AP1488" s="417"/>
      <c r="AQ1488" s="415"/>
      <c r="AR1488" s="416"/>
      <c r="AS1488" s="416"/>
      <c r="AT1488" s="416"/>
      <c r="AU1488" s="417"/>
      <c r="AV1488" s="418">
        <f t="shared" si="120"/>
        <v>0</v>
      </c>
      <c r="AW1488" s="419"/>
      <c r="AX1488" s="419"/>
      <c r="AY1488" s="419"/>
      <c r="AZ1488" s="420"/>
      <c r="DC1488" s="222"/>
      <c r="DD1488" s="491">
        <f>ROUND(Setup!$AP$6*AB1488,0)</f>
        <v>0</v>
      </c>
      <c r="DE1488" s="492"/>
      <c r="DF1488" s="492"/>
      <c r="DG1488" s="492"/>
      <c r="DH1488" s="493"/>
      <c r="DI1488" s="491">
        <f>ROUND(Setup!$AP$6*AG1488,0)</f>
        <v>0</v>
      </c>
      <c r="DJ1488" s="492"/>
      <c r="DK1488" s="492"/>
      <c r="DL1488" s="492"/>
      <c r="DM1488" s="493"/>
      <c r="DN1488" s="491">
        <f>ROUND(Setup!$AP$6*AL1488,0)</f>
        <v>0</v>
      </c>
      <c r="DO1488" s="492"/>
      <c r="DP1488" s="492"/>
      <c r="DQ1488" s="492"/>
      <c r="DR1488" s="493"/>
      <c r="DS1488" s="491">
        <f>ROUND(Setup!$AP$6*AQ1488,0)</f>
        <v>0</v>
      </c>
      <c r="DT1488" s="492"/>
      <c r="DU1488" s="492"/>
      <c r="DV1488" s="492"/>
      <c r="DW1488" s="493"/>
      <c r="DX1488" s="495">
        <f t="shared" si="121"/>
        <v>0</v>
      </c>
      <c r="DY1488" s="496"/>
      <c r="DZ1488" s="496"/>
      <c r="EA1488" s="496"/>
      <c r="EB1488" s="497"/>
      <c r="EC1488" s="222"/>
    </row>
    <row r="1489" spans="2:133" ht="15" hidden="1" customHeight="1" outlineLevel="1" x14ac:dyDescent="0.2">
      <c r="B1489" s="86" t="str">
        <f t="shared" si="119"/>
        <v/>
      </c>
      <c r="C1489" s="255"/>
      <c r="D1489" s="439"/>
      <c r="E1489" s="440"/>
      <c r="F1489" s="440"/>
      <c r="G1489" s="440"/>
      <c r="H1489" s="440"/>
      <c r="I1489" s="440"/>
      <c r="J1489" s="440"/>
      <c r="K1489" s="440"/>
      <c r="L1489" s="440"/>
      <c r="M1489" s="440"/>
      <c r="N1489" s="440"/>
      <c r="O1489" s="440"/>
      <c r="P1489" s="440"/>
      <c r="Q1489" s="441"/>
      <c r="R1489" s="442"/>
      <c r="S1489" s="443"/>
      <c r="T1489" s="443"/>
      <c r="U1489" s="443"/>
      <c r="V1489" s="443"/>
      <c r="W1489" s="443"/>
      <c r="X1489" s="443"/>
      <c r="Y1489" s="443"/>
      <c r="Z1489" s="443"/>
      <c r="AA1489" s="443"/>
      <c r="AB1489" s="415"/>
      <c r="AC1489" s="416"/>
      <c r="AD1489" s="416"/>
      <c r="AE1489" s="416"/>
      <c r="AF1489" s="417"/>
      <c r="AG1489" s="415"/>
      <c r="AH1489" s="416"/>
      <c r="AI1489" s="416"/>
      <c r="AJ1489" s="416"/>
      <c r="AK1489" s="417"/>
      <c r="AL1489" s="415"/>
      <c r="AM1489" s="416"/>
      <c r="AN1489" s="416"/>
      <c r="AO1489" s="416"/>
      <c r="AP1489" s="417"/>
      <c r="AQ1489" s="415"/>
      <c r="AR1489" s="416"/>
      <c r="AS1489" s="416"/>
      <c r="AT1489" s="416"/>
      <c r="AU1489" s="417"/>
      <c r="AV1489" s="418">
        <f t="shared" si="120"/>
        <v>0</v>
      </c>
      <c r="AW1489" s="419"/>
      <c r="AX1489" s="419"/>
      <c r="AY1489" s="419"/>
      <c r="AZ1489" s="420"/>
      <c r="DC1489" s="222"/>
      <c r="DD1489" s="491">
        <f>ROUND(Setup!$AP$6*AB1489,0)</f>
        <v>0</v>
      </c>
      <c r="DE1489" s="492"/>
      <c r="DF1489" s="492"/>
      <c r="DG1489" s="492"/>
      <c r="DH1489" s="493"/>
      <c r="DI1489" s="491">
        <f>ROUND(Setup!$AP$6*AG1489,0)</f>
        <v>0</v>
      </c>
      <c r="DJ1489" s="492"/>
      <c r="DK1489" s="492"/>
      <c r="DL1489" s="492"/>
      <c r="DM1489" s="493"/>
      <c r="DN1489" s="491">
        <f>ROUND(Setup!$AP$6*AL1489,0)</f>
        <v>0</v>
      </c>
      <c r="DO1489" s="492"/>
      <c r="DP1489" s="492"/>
      <c r="DQ1489" s="492"/>
      <c r="DR1489" s="493"/>
      <c r="DS1489" s="491">
        <f>ROUND(Setup!$AP$6*AQ1489,0)</f>
        <v>0</v>
      </c>
      <c r="DT1489" s="492"/>
      <c r="DU1489" s="492"/>
      <c r="DV1489" s="492"/>
      <c r="DW1489" s="493"/>
      <c r="DX1489" s="495">
        <f t="shared" si="121"/>
        <v>0</v>
      </c>
      <c r="DY1489" s="496"/>
      <c r="DZ1489" s="496"/>
      <c r="EA1489" s="496"/>
      <c r="EB1489" s="497"/>
      <c r="EC1489" s="222"/>
    </row>
    <row r="1490" spans="2:133" ht="15" hidden="1" customHeight="1" outlineLevel="1" x14ac:dyDescent="0.2">
      <c r="B1490" s="86" t="str">
        <f t="shared" si="119"/>
        <v/>
      </c>
      <c r="C1490" s="255"/>
      <c r="D1490" s="439"/>
      <c r="E1490" s="440"/>
      <c r="F1490" s="440"/>
      <c r="G1490" s="440"/>
      <c r="H1490" s="440"/>
      <c r="I1490" s="440"/>
      <c r="J1490" s="440"/>
      <c r="K1490" s="440"/>
      <c r="L1490" s="440"/>
      <c r="M1490" s="440"/>
      <c r="N1490" s="440"/>
      <c r="O1490" s="440"/>
      <c r="P1490" s="440"/>
      <c r="Q1490" s="441"/>
      <c r="R1490" s="442"/>
      <c r="S1490" s="443"/>
      <c r="T1490" s="443"/>
      <c r="U1490" s="443"/>
      <c r="V1490" s="443"/>
      <c r="W1490" s="443"/>
      <c r="X1490" s="443"/>
      <c r="Y1490" s="443"/>
      <c r="Z1490" s="443"/>
      <c r="AA1490" s="443"/>
      <c r="AB1490" s="415"/>
      <c r="AC1490" s="416"/>
      <c r="AD1490" s="416"/>
      <c r="AE1490" s="416"/>
      <c r="AF1490" s="417"/>
      <c r="AG1490" s="415"/>
      <c r="AH1490" s="416"/>
      <c r="AI1490" s="416"/>
      <c r="AJ1490" s="416"/>
      <c r="AK1490" s="417"/>
      <c r="AL1490" s="415"/>
      <c r="AM1490" s="416"/>
      <c r="AN1490" s="416"/>
      <c r="AO1490" s="416"/>
      <c r="AP1490" s="417"/>
      <c r="AQ1490" s="415"/>
      <c r="AR1490" s="416"/>
      <c r="AS1490" s="416"/>
      <c r="AT1490" s="416"/>
      <c r="AU1490" s="417"/>
      <c r="AV1490" s="418">
        <f t="shared" si="120"/>
        <v>0</v>
      </c>
      <c r="AW1490" s="419"/>
      <c r="AX1490" s="419"/>
      <c r="AY1490" s="419"/>
      <c r="AZ1490" s="420"/>
      <c r="DC1490" s="222"/>
      <c r="DD1490" s="491">
        <f>ROUND(Setup!$AP$6*AB1490,0)</f>
        <v>0</v>
      </c>
      <c r="DE1490" s="492"/>
      <c r="DF1490" s="492"/>
      <c r="DG1490" s="492"/>
      <c r="DH1490" s="493"/>
      <c r="DI1490" s="491">
        <f>ROUND(Setup!$AP$6*AG1490,0)</f>
        <v>0</v>
      </c>
      <c r="DJ1490" s="492"/>
      <c r="DK1490" s="492"/>
      <c r="DL1490" s="492"/>
      <c r="DM1490" s="493"/>
      <c r="DN1490" s="491">
        <f>ROUND(Setup!$AP$6*AL1490,0)</f>
        <v>0</v>
      </c>
      <c r="DO1490" s="492"/>
      <c r="DP1490" s="492"/>
      <c r="DQ1490" s="492"/>
      <c r="DR1490" s="493"/>
      <c r="DS1490" s="491">
        <f>ROUND(Setup!$AP$6*AQ1490,0)</f>
        <v>0</v>
      </c>
      <c r="DT1490" s="492"/>
      <c r="DU1490" s="492"/>
      <c r="DV1490" s="492"/>
      <c r="DW1490" s="493"/>
      <c r="DX1490" s="495">
        <f t="shared" si="121"/>
        <v>0</v>
      </c>
      <c r="DY1490" s="496"/>
      <c r="DZ1490" s="496"/>
      <c r="EA1490" s="496"/>
      <c r="EB1490" s="497"/>
      <c r="EC1490" s="222"/>
    </row>
    <row r="1491" spans="2:133" ht="15" hidden="1" customHeight="1" outlineLevel="1" x14ac:dyDescent="0.2">
      <c r="B1491" s="86" t="str">
        <f t="shared" si="119"/>
        <v/>
      </c>
      <c r="C1491" s="255"/>
      <c r="D1491" s="439"/>
      <c r="E1491" s="440"/>
      <c r="F1491" s="440"/>
      <c r="G1491" s="440"/>
      <c r="H1491" s="440"/>
      <c r="I1491" s="440"/>
      <c r="J1491" s="440"/>
      <c r="K1491" s="440"/>
      <c r="L1491" s="440"/>
      <c r="M1491" s="440"/>
      <c r="N1491" s="440"/>
      <c r="O1491" s="440"/>
      <c r="P1491" s="440"/>
      <c r="Q1491" s="441"/>
      <c r="R1491" s="442"/>
      <c r="S1491" s="443"/>
      <c r="T1491" s="443"/>
      <c r="U1491" s="443"/>
      <c r="V1491" s="443"/>
      <c r="W1491" s="443"/>
      <c r="X1491" s="443"/>
      <c r="Y1491" s="443"/>
      <c r="Z1491" s="443"/>
      <c r="AA1491" s="443"/>
      <c r="AB1491" s="415"/>
      <c r="AC1491" s="416"/>
      <c r="AD1491" s="416"/>
      <c r="AE1491" s="416"/>
      <c r="AF1491" s="417"/>
      <c r="AG1491" s="415"/>
      <c r="AH1491" s="416"/>
      <c r="AI1491" s="416"/>
      <c r="AJ1491" s="416"/>
      <c r="AK1491" s="417"/>
      <c r="AL1491" s="415"/>
      <c r="AM1491" s="416"/>
      <c r="AN1491" s="416"/>
      <c r="AO1491" s="416"/>
      <c r="AP1491" s="417"/>
      <c r="AQ1491" s="415"/>
      <c r="AR1491" s="416"/>
      <c r="AS1491" s="416"/>
      <c r="AT1491" s="416"/>
      <c r="AU1491" s="417"/>
      <c r="AV1491" s="418">
        <f t="shared" si="120"/>
        <v>0</v>
      </c>
      <c r="AW1491" s="419"/>
      <c r="AX1491" s="419"/>
      <c r="AY1491" s="419"/>
      <c r="AZ1491" s="420"/>
      <c r="DC1491" s="222"/>
      <c r="DD1491" s="491">
        <f>ROUND(Setup!$AP$6*AB1491,0)</f>
        <v>0</v>
      </c>
      <c r="DE1491" s="492"/>
      <c r="DF1491" s="492"/>
      <c r="DG1491" s="492"/>
      <c r="DH1491" s="493"/>
      <c r="DI1491" s="491">
        <f>ROUND(Setup!$AP$6*AG1491,0)</f>
        <v>0</v>
      </c>
      <c r="DJ1491" s="492"/>
      <c r="DK1491" s="492"/>
      <c r="DL1491" s="492"/>
      <c r="DM1491" s="493"/>
      <c r="DN1491" s="491">
        <f>ROUND(Setup!$AP$6*AL1491,0)</f>
        <v>0</v>
      </c>
      <c r="DO1491" s="492"/>
      <c r="DP1491" s="492"/>
      <c r="DQ1491" s="492"/>
      <c r="DR1491" s="493"/>
      <c r="DS1491" s="491">
        <f>ROUND(Setup!$AP$6*AQ1491,0)</f>
        <v>0</v>
      </c>
      <c r="DT1491" s="492"/>
      <c r="DU1491" s="492"/>
      <c r="DV1491" s="492"/>
      <c r="DW1491" s="493"/>
      <c r="DX1491" s="495">
        <f t="shared" si="121"/>
        <v>0</v>
      </c>
      <c r="DY1491" s="496"/>
      <c r="DZ1491" s="496"/>
      <c r="EA1491" s="496"/>
      <c r="EB1491" s="497"/>
      <c r="EC1491" s="222"/>
    </row>
    <row r="1492" spans="2:133" ht="15" hidden="1" customHeight="1" outlineLevel="1" x14ac:dyDescent="0.2">
      <c r="B1492" s="86" t="str">
        <f t="shared" si="119"/>
        <v/>
      </c>
      <c r="C1492" s="255"/>
      <c r="D1492" s="439"/>
      <c r="E1492" s="440"/>
      <c r="F1492" s="440"/>
      <c r="G1492" s="440"/>
      <c r="H1492" s="440"/>
      <c r="I1492" s="440"/>
      <c r="J1492" s="440"/>
      <c r="K1492" s="440"/>
      <c r="L1492" s="440"/>
      <c r="M1492" s="440"/>
      <c r="N1492" s="440"/>
      <c r="O1492" s="440"/>
      <c r="P1492" s="440"/>
      <c r="Q1492" s="441"/>
      <c r="R1492" s="442"/>
      <c r="S1492" s="443"/>
      <c r="T1492" s="443"/>
      <c r="U1492" s="443"/>
      <c r="V1492" s="443"/>
      <c r="W1492" s="443"/>
      <c r="X1492" s="443"/>
      <c r="Y1492" s="443"/>
      <c r="Z1492" s="443"/>
      <c r="AA1492" s="443"/>
      <c r="AB1492" s="415"/>
      <c r="AC1492" s="416"/>
      <c r="AD1492" s="416"/>
      <c r="AE1492" s="416"/>
      <c r="AF1492" s="417"/>
      <c r="AG1492" s="415"/>
      <c r="AH1492" s="416"/>
      <c r="AI1492" s="416"/>
      <c r="AJ1492" s="416"/>
      <c r="AK1492" s="417"/>
      <c r="AL1492" s="415"/>
      <c r="AM1492" s="416"/>
      <c r="AN1492" s="416"/>
      <c r="AO1492" s="416"/>
      <c r="AP1492" s="417"/>
      <c r="AQ1492" s="415"/>
      <c r="AR1492" s="416"/>
      <c r="AS1492" s="416"/>
      <c r="AT1492" s="416"/>
      <c r="AU1492" s="417"/>
      <c r="AV1492" s="418">
        <f t="shared" si="120"/>
        <v>0</v>
      </c>
      <c r="AW1492" s="419"/>
      <c r="AX1492" s="419"/>
      <c r="AY1492" s="419"/>
      <c r="AZ1492" s="420"/>
      <c r="DC1492" s="222"/>
      <c r="DD1492" s="491">
        <f>ROUND(Setup!$AP$6*AB1492,0)</f>
        <v>0</v>
      </c>
      <c r="DE1492" s="492"/>
      <c r="DF1492" s="492"/>
      <c r="DG1492" s="492"/>
      <c r="DH1492" s="493"/>
      <c r="DI1492" s="491">
        <f>ROUND(Setup!$AP$6*AG1492,0)</f>
        <v>0</v>
      </c>
      <c r="DJ1492" s="492"/>
      <c r="DK1492" s="492"/>
      <c r="DL1492" s="492"/>
      <c r="DM1492" s="493"/>
      <c r="DN1492" s="491">
        <f>ROUND(Setup!$AP$6*AL1492,0)</f>
        <v>0</v>
      </c>
      <c r="DO1492" s="492"/>
      <c r="DP1492" s="492"/>
      <c r="DQ1492" s="492"/>
      <c r="DR1492" s="493"/>
      <c r="DS1492" s="491">
        <f>ROUND(Setup!$AP$6*AQ1492,0)</f>
        <v>0</v>
      </c>
      <c r="DT1492" s="492"/>
      <c r="DU1492" s="492"/>
      <c r="DV1492" s="492"/>
      <c r="DW1492" s="493"/>
      <c r="DX1492" s="495">
        <f t="shared" si="121"/>
        <v>0</v>
      </c>
      <c r="DY1492" s="496"/>
      <c r="DZ1492" s="496"/>
      <c r="EA1492" s="496"/>
      <c r="EB1492" s="497"/>
      <c r="EC1492" s="222"/>
    </row>
    <row r="1493" spans="2:133" ht="15" hidden="1" customHeight="1" outlineLevel="1" x14ac:dyDescent="0.2">
      <c r="B1493" s="86" t="str">
        <f t="shared" si="119"/>
        <v/>
      </c>
      <c r="C1493" s="255"/>
      <c r="D1493" s="439"/>
      <c r="E1493" s="440"/>
      <c r="F1493" s="440"/>
      <c r="G1493" s="440"/>
      <c r="H1493" s="440"/>
      <c r="I1493" s="440"/>
      <c r="J1493" s="440"/>
      <c r="K1493" s="440"/>
      <c r="L1493" s="440"/>
      <c r="M1493" s="440"/>
      <c r="N1493" s="440"/>
      <c r="O1493" s="440"/>
      <c r="P1493" s="440"/>
      <c r="Q1493" s="441"/>
      <c r="R1493" s="442"/>
      <c r="S1493" s="443"/>
      <c r="T1493" s="443"/>
      <c r="U1493" s="443"/>
      <c r="V1493" s="443"/>
      <c r="W1493" s="443"/>
      <c r="X1493" s="443"/>
      <c r="Y1493" s="443"/>
      <c r="Z1493" s="443"/>
      <c r="AA1493" s="443"/>
      <c r="AB1493" s="415"/>
      <c r="AC1493" s="416"/>
      <c r="AD1493" s="416"/>
      <c r="AE1493" s="416"/>
      <c r="AF1493" s="417"/>
      <c r="AG1493" s="415"/>
      <c r="AH1493" s="416"/>
      <c r="AI1493" s="416"/>
      <c r="AJ1493" s="416"/>
      <c r="AK1493" s="417"/>
      <c r="AL1493" s="415"/>
      <c r="AM1493" s="416"/>
      <c r="AN1493" s="416"/>
      <c r="AO1493" s="416"/>
      <c r="AP1493" s="417"/>
      <c r="AQ1493" s="415"/>
      <c r="AR1493" s="416"/>
      <c r="AS1493" s="416"/>
      <c r="AT1493" s="416"/>
      <c r="AU1493" s="417"/>
      <c r="AV1493" s="418">
        <f t="shared" si="120"/>
        <v>0</v>
      </c>
      <c r="AW1493" s="419"/>
      <c r="AX1493" s="419"/>
      <c r="AY1493" s="419"/>
      <c r="AZ1493" s="420"/>
      <c r="DC1493" s="222"/>
      <c r="DD1493" s="491">
        <f>ROUND(Setup!$AP$6*AB1493,0)</f>
        <v>0</v>
      </c>
      <c r="DE1493" s="492"/>
      <c r="DF1493" s="492"/>
      <c r="DG1493" s="492"/>
      <c r="DH1493" s="493"/>
      <c r="DI1493" s="491">
        <f>ROUND(Setup!$AP$6*AG1493,0)</f>
        <v>0</v>
      </c>
      <c r="DJ1493" s="492"/>
      <c r="DK1493" s="492"/>
      <c r="DL1493" s="492"/>
      <c r="DM1493" s="493"/>
      <c r="DN1493" s="491">
        <f>ROUND(Setup!$AP$6*AL1493,0)</f>
        <v>0</v>
      </c>
      <c r="DO1493" s="492"/>
      <c r="DP1493" s="492"/>
      <c r="DQ1493" s="492"/>
      <c r="DR1493" s="493"/>
      <c r="DS1493" s="491">
        <f>ROUND(Setup!$AP$6*AQ1493,0)</f>
        <v>0</v>
      </c>
      <c r="DT1493" s="492"/>
      <c r="DU1493" s="492"/>
      <c r="DV1493" s="492"/>
      <c r="DW1493" s="493"/>
      <c r="DX1493" s="495">
        <f t="shared" si="121"/>
        <v>0</v>
      </c>
      <c r="DY1493" s="496"/>
      <c r="DZ1493" s="496"/>
      <c r="EA1493" s="496"/>
      <c r="EB1493" s="497"/>
      <c r="EC1493" s="222"/>
    </row>
    <row r="1494" spans="2:133" ht="15" hidden="1" customHeight="1" outlineLevel="1" x14ac:dyDescent="0.2">
      <c r="B1494" s="86" t="str">
        <f t="shared" si="119"/>
        <v/>
      </c>
      <c r="C1494" s="255"/>
      <c r="D1494" s="439"/>
      <c r="E1494" s="440"/>
      <c r="F1494" s="440"/>
      <c r="G1494" s="440"/>
      <c r="H1494" s="440"/>
      <c r="I1494" s="440"/>
      <c r="J1494" s="440"/>
      <c r="K1494" s="440"/>
      <c r="L1494" s="440"/>
      <c r="M1494" s="440"/>
      <c r="N1494" s="440"/>
      <c r="O1494" s="440"/>
      <c r="P1494" s="440"/>
      <c r="Q1494" s="441"/>
      <c r="R1494" s="442"/>
      <c r="S1494" s="443"/>
      <c r="T1494" s="443"/>
      <c r="U1494" s="443"/>
      <c r="V1494" s="443"/>
      <c r="W1494" s="443"/>
      <c r="X1494" s="443"/>
      <c r="Y1494" s="443"/>
      <c r="Z1494" s="443"/>
      <c r="AA1494" s="443"/>
      <c r="AB1494" s="415"/>
      <c r="AC1494" s="416"/>
      <c r="AD1494" s="416"/>
      <c r="AE1494" s="416"/>
      <c r="AF1494" s="417"/>
      <c r="AG1494" s="415"/>
      <c r="AH1494" s="416"/>
      <c r="AI1494" s="416"/>
      <c r="AJ1494" s="416"/>
      <c r="AK1494" s="417"/>
      <c r="AL1494" s="415"/>
      <c r="AM1494" s="416"/>
      <c r="AN1494" s="416"/>
      <c r="AO1494" s="416"/>
      <c r="AP1494" s="417"/>
      <c r="AQ1494" s="415"/>
      <c r="AR1494" s="416"/>
      <c r="AS1494" s="416"/>
      <c r="AT1494" s="416"/>
      <c r="AU1494" s="417"/>
      <c r="AV1494" s="418">
        <f t="shared" si="120"/>
        <v>0</v>
      </c>
      <c r="AW1494" s="419"/>
      <c r="AX1494" s="419"/>
      <c r="AY1494" s="419"/>
      <c r="AZ1494" s="420"/>
      <c r="DC1494" s="222"/>
      <c r="DD1494" s="491">
        <f>ROUND(Setup!$AP$6*AB1494,0)</f>
        <v>0</v>
      </c>
      <c r="DE1494" s="492"/>
      <c r="DF1494" s="492"/>
      <c r="DG1494" s="492"/>
      <c r="DH1494" s="493"/>
      <c r="DI1494" s="491">
        <f>ROUND(Setup!$AP$6*AG1494,0)</f>
        <v>0</v>
      </c>
      <c r="DJ1494" s="492"/>
      <c r="DK1494" s="492"/>
      <c r="DL1494" s="492"/>
      <c r="DM1494" s="493"/>
      <c r="DN1494" s="491">
        <f>ROUND(Setup!$AP$6*AL1494,0)</f>
        <v>0</v>
      </c>
      <c r="DO1494" s="492"/>
      <c r="DP1494" s="492"/>
      <c r="DQ1494" s="492"/>
      <c r="DR1494" s="493"/>
      <c r="DS1494" s="491">
        <f>ROUND(Setup!$AP$6*AQ1494,0)</f>
        <v>0</v>
      </c>
      <c r="DT1494" s="492"/>
      <c r="DU1494" s="492"/>
      <c r="DV1494" s="492"/>
      <c r="DW1494" s="493"/>
      <c r="DX1494" s="495">
        <f t="shared" si="121"/>
        <v>0</v>
      </c>
      <c r="DY1494" s="496"/>
      <c r="DZ1494" s="496"/>
      <c r="EA1494" s="496"/>
      <c r="EB1494" s="497"/>
      <c r="EC1494" s="222"/>
    </row>
    <row r="1495" spans="2:133" ht="15" hidden="1" customHeight="1" outlineLevel="1" x14ac:dyDescent="0.2">
      <c r="B1495" s="86" t="str">
        <f t="shared" si="119"/>
        <v/>
      </c>
      <c r="C1495" s="255"/>
      <c r="D1495" s="439"/>
      <c r="E1495" s="440"/>
      <c r="F1495" s="440"/>
      <c r="G1495" s="440"/>
      <c r="H1495" s="440"/>
      <c r="I1495" s="440"/>
      <c r="J1495" s="440"/>
      <c r="K1495" s="440"/>
      <c r="L1495" s="440"/>
      <c r="M1495" s="440"/>
      <c r="N1495" s="440"/>
      <c r="O1495" s="440"/>
      <c r="P1495" s="440"/>
      <c r="Q1495" s="441"/>
      <c r="R1495" s="442"/>
      <c r="S1495" s="443"/>
      <c r="T1495" s="443"/>
      <c r="U1495" s="443"/>
      <c r="V1495" s="443"/>
      <c r="W1495" s="443"/>
      <c r="X1495" s="443"/>
      <c r="Y1495" s="443"/>
      <c r="Z1495" s="443"/>
      <c r="AA1495" s="443"/>
      <c r="AB1495" s="415"/>
      <c r="AC1495" s="416"/>
      <c r="AD1495" s="416"/>
      <c r="AE1495" s="416"/>
      <c r="AF1495" s="417"/>
      <c r="AG1495" s="415"/>
      <c r="AH1495" s="416"/>
      <c r="AI1495" s="416"/>
      <c r="AJ1495" s="416"/>
      <c r="AK1495" s="417"/>
      <c r="AL1495" s="415"/>
      <c r="AM1495" s="416"/>
      <c r="AN1495" s="416"/>
      <c r="AO1495" s="416"/>
      <c r="AP1495" s="417"/>
      <c r="AQ1495" s="415"/>
      <c r="AR1495" s="416"/>
      <c r="AS1495" s="416"/>
      <c r="AT1495" s="416"/>
      <c r="AU1495" s="417"/>
      <c r="AV1495" s="418">
        <f t="shared" si="120"/>
        <v>0</v>
      </c>
      <c r="AW1495" s="419"/>
      <c r="AX1495" s="419"/>
      <c r="AY1495" s="419"/>
      <c r="AZ1495" s="420"/>
      <c r="DC1495" s="222"/>
      <c r="DD1495" s="491">
        <f>ROUND(Setup!$AP$6*AB1495,0)</f>
        <v>0</v>
      </c>
      <c r="DE1495" s="492"/>
      <c r="DF1495" s="492"/>
      <c r="DG1495" s="492"/>
      <c r="DH1495" s="493"/>
      <c r="DI1495" s="491">
        <f>ROUND(Setup!$AP$6*AG1495,0)</f>
        <v>0</v>
      </c>
      <c r="DJ1495" s="492"/>
      <c r="DK1495" s="492"/>
      <c r="DL1495" s="492"/>
      <c r="DM1495" s="493"/>
      <c r="DN1495" s="491">
        <f>ROUND(Setup!$AP$6*AL1495,0)</f>
        <v>0</v>
      </c>
      <c r="DO1495" s="492"/>
      <c r="DP1495" s="492"/>
      <c r="DQ1495" s="492"/>
      <c r="DR1495" s="493"/>
      <c r="DS1495" s="491">
        <f>ROUND(Setup!$AP$6*AQ1495,0)</f>
        <v>0</v>
      </c>
      <c r="DT1495" s="492"/>
      <c r="DU1495" s="492"/>
      <c r="DV1495" s="492"/>
      <c r="DW1495" s="493"/>
      <c r="DX1495" s="495">
        <f t="shared" si="121"/>
        <v>0</v>
      </c>
      <c r="DY1495" s="496"/>
      <c r="DZ1495" s="496"/>
      <c r="EA1495" s="496"/>
      <c r="EB1495" s="497"/>
      <c r="EC1495" s="222"/>
    </row>
    <row r="1496" spans="2:133" ht="15" hidden="1" customHeight="1" outlineLevel="1" x14ac:dyDescent="0.2">
      <c r="B1496" s="86" t="str">
        <f t="shared" si="119"/>
        <v/>
      </c>
      <c r="C1496" s="255"/>
      <c r="D1496" s="439"/>
      <c r="E1496" s="440"/>
      <c r="F1496" s="440"/>
      <c r="G1496" s="440"/>
      <c r="H1496" s="440"/>
      <c r="I1496" s="440"/>
      <c r="J1496" s="440"/>
      <c r="K1496" s="440"/>
      <c r="L1496" s="440"/>
      <c r="M1496" s="440"/>
      <c r="N1496" s="440"/>
      <c r="O1496" s="440"/>
      <c r="P1496" s="440"/>
      <c r="Q1496" s="441"/>
      <c r="R1496" s="442"/>
      <c r="S1496" s="443"/>
      <c r="T1496" s="443"/>
      <c r="U1496" s="443"/>
      <c r="V1496" s="443"/>
      <c r="W1496" s="443"/>
      <c r="X1496" s="443"/>
      <c r="Y1496" s="443"/>
      <c r="Z1496" s="443"/>
      <c r="AA1496" s="443"/>
      <c r="AB1496" s="415"/>
      <c r="AC1496" s="416"/>
      <c r="AD1496" s="416"/>
      <c r="AE1496" s="416"/>
      <c r="AF1496" s="417"/>
      <c r="AG1496" s="415"/>
      <c r="AH1496" s="416"/>
      <c r="AI1496" s="416"/>
      <c r="AJ1496" s="416"/>
      <c r="AK1496" s="417"/>
      <c r="AL1496" s="415"/>
      <c r="AM1496" s="416"/>
      <c r="AN1496" s="416"/>
      <c r="AO1496" s="416"/>
      <c r="AP1496" s="417"/>
      <c r="AQ1496" s="415"/>
      <c r="AR1496" s="416"/>
      <c r="AS1496" s="416"/>
      <c r="AT1496" s="416"/>
      <c r="AU1496" s="417"/>
      <c r="AV1496" s="418">
        <f t="shared" si="120"/>
        <v>0</v>
      </c>
      <c r="AW1496" s="419"/>
      <c r="AX1496" s="419"/>
      <c r="AY1496" s="419"/>
      <c r="AZ1496" s="420"/>
      <c r="DC1496" s="222"/>
      <c r="DD1496" s="491">
        <f>ROUND(Setup!$AP$6*AB1496,0)</f>
        <v>0</v>
      </c>
      <c r="DE1496" s="492"/>
      <c r="DF1496" s="492"/>
      <c r="DG1496" s="492"/>
      <c r="DH1496" s="493"/>
      <c r="DI1496" s="491">
        <f>ROUND(Setup!$AP$6*AG1496,0)</f>
        <v>0</v>
      </c>
      <c r="DJ1496" s="492"/>
      <c r="DK1496" s="492"/>
      <c r="DL1496" s="492"/>
      <c r="DM1496" s="493"/>
      <c r="DN1496" s="491">
        <f>ROUND(Setup!$AP$6*AL1496,0)</f>
        <v>0</v>
      </c>
      <c r="DO1496" s="492"/>
      <c r="DP1496" s="492"/>
      <c r="DQ1496" s="492"/>
      <c r="DR1496" s="493"/>
      <c r="DS1496" s="491">
        <f>ROUND(Setup!$AP$6*AQ1496,0)</f>
        <v>0</v>
      </c>
      <c r="DT1496" s="492"/>
      <c r="DU1496" s="492"/>
      <c r="DV1496" s="492"/>
      <c r="DW1496" s="493"/>
      <c r="DX1496" s="495">
        <f t="shared" si="121"/>
        <v>0</v>
      </c>
      <c r="DY1496" s="496"/>
      <c r="DZ1496" s="496"/>
      <c r="EA1496" s="496"/>
      <c r="EB1496" s="497"/>
      <c r="EC1496" s="222"/>
    </row>
    <row r="1497" spans="2:133" ht="15" hidden="1" customHeight="1" outlineLevel="1" x14ac:dyDescent="0.2">
      <c r="B1497" s="86" t="str">
        <f t="shared" si="119"/>
        <v/>
      </c>
      <c r="C1497" s="255"/>
      <c r="D1497" s="439"/>
      <c r="E1497" s="440"/>
      <c r="F1497" s="440"/>
      <c r="G1497" s="440"/>
      <c r="H1497" s="440"/>
      <c r="I1497" s="440"/>
      <c r="J1497" s="440"/>
      <c r="K1497" s="440"/>
      <c r="L1497" s="440"/>
      <c r="M1497" s="440"/>
      <c r="N1497" s="440"/>
      <c r="O1497" s="440"/>
      <c r="P1497" s="440"/>
      <c r="Q1497" s="441"/>
      <c r="R1497" s="442"/>
      <c r="S1497" s="443"/>
      <c r="T1497" s="443"/>
      <c r="U1497" s="443"/>
      <c r="V1497" s="443"/>
      <c r="W1497" s="443"/>
      <c r="X1497" s="443"/>
      <c r="Y1497" s="443"/>
      <c r="Z1497" s="443"/>
      <c r="AA1497" s="443"/>
      <c r="AB1497" s="415"/>
      <c r="AC1497" s="416"/>
      <c r="AD1497" s="416"/>
      <c r="AE1497" s="416"/>
      <c r="AF1497" s="417"/>
      <c r="AG1497" s="415"/>
      <c r="AH1497" s="416"/>
      <c r="AI1497" s="416"/>
      <c r="AJ1497" s="416"/>
      <c r="AK1497" s="417"/>
      <c r="AL1497" s="415"/>
      <c r="AM1497" s="416"/>
      <c r="AN1497" s="416"/>
      <c r="AO1497" s="416"/>
      <c r="AP1497" s="417"/>
      <c r="AQ1497" s="415"/>
      <c r="AR1497" s="416"/>
      <c r="AS1497" s="416"/>
      <c r="AT1497" s="416"/>
      <c r="AU1497" s="417"/>
      <c r="AV1497" s="418">
        <f t="shared" si="120"/>
        <v>0</v>
      </c>
      <c r="AW1497" s="419"/>
      <c r="AX1497" s="419"/>
      <c r="AY1497" s="419"/>
      <c r="AZ1497" s="420"/>
      <c r="DC1497" s="222"/>
      <c r="DD1497" s="491">
        <f>ROUND(Setup!$AP$6*AB1497,0)</f>
        <v>0</v>
      </c>
      <c r="DE1497" s="492"/>
      <c r="DF1497" s="492"/>
      <c r="DG1497" s="492"/>
      <c r="DH1497" s="493"/>
      <c r="DI1497" s="491">
        <f>ROUND(Setup!$AP$6*AG1497,0)</f>
        <v>0</v>
      </c>
      <c r="DJ1497" s="492"/>
      <c r="DK1497" s="492"/>
      <c r="DL1497" s="492"/>
      <c r="DM1497" s="493"/>
      <c r="DN1497" s="491">
        <f>ROUND(Setup!$AP$6*AL1497,0)</f>
        <v>0</v>
      </c>
      <c r="DO1497" s="492"/>
      <c r="DP1497" s="492"/>
      <c r="DQ1497" s="492"/>
      <c r="DR1497" s="493"/>
      <c r="DS1497" s="491">
        <f>ROUND(Setup!$AP$6*AQ1497,0)</f>
        <v>0</v>
      </c>
      <c r="DT1497" s="492"/>
      <c r="DU1497" s="492"/>
      <c r="DV1497" s="492"/>
      <c r="DW1497" s="493"/>
      <c r="DX1497" s="495">
        <f t="shared" si="121"/>
        <v>0</v>
      </c>
      <c r="DY1497" s="496"/>
      <c r="DZ1497" s="496"/>
      <c r="EA1497" s="496"/>
      <c r="EB1497" s="497"/>
      <c r="EC1497" s="222"/>
    </row>
    <row r="1498" spans="2:133" ht="15" hidden="1" customHeight="1" outlineLevel="1" x14ac:dyDescent="0.2">
      <c r="B1498" s="86" t="str">
        <f t="shared" si="119"/>
        <v/>
      </c>
      <c r="C1498" s="255"/>
      <c r="D1498" s="439"/>
      <c r="E1498" s="440"/>
      <c r="F1498" s="440"/>
      <c r="G1498" s="440"/>
      <c r="H1498" s="440"/>
      <c r="I1498" s="440"/>
      <c r="J1498" s="440"/>
      <c r="K1498" s="440"/>
      <c r="L1498" s="440"/>
      <c r="M1498" s="440"/>
      <c r="N1498" s="440"/>
      <c r="O1498" s="440"/>
      <c r="P1498" s="440"/>
      <c r="Q1498" s="441"/>
      <c r="R1498" s="442"/>
      <c r="S1498" s="443"/>
      <c r="T1498" s="443"/>
      <c r="U1498" s="443"/>
      <c r="V1498" s="443"/>
      <c r="W1498" s="443"/>
      <c r="X1498" s="443"/>
      <c r="Y1498" s="443"/>
      <c r="Z1498" s="443"/>
      <c r="AA1498" s="443"/>
      <c r="AB1498" s="415"/>
      <c r="AC1498" s="416"/>
      <c r="AD1498" s="416"/>
      <c r="AE1498" s="416"/>
      <c r="AF1498" s="417"/>
      <c r="AG1498" s="415"/>
      <c r="AH1498" s="416"/>
      <c r="AI1498" s="416"/>
      <c r="AJ1498" s="416"/>
      <c r="AK1498" s="417"/>
      <c r="AL1498" s="415"/>
      <c r="AM1498" s="416"/>
      <c r="AN1498" s="416"/>
      <c r="AO1498" s="416"/>
      <c r="AP1498" s="417"/>
      <c r="AQ1498" s="415"/>
      <c r="AR1498" s="416"/>
      <c r="AS1498" s="416"/>
      <c r="AT1498" s="416"/>
      <c r="AU1498" s="417"/>
      <c r="AV1498" s="418">
        <f t="shared" si="120"/>
        <v>0</v>
      </c>
      <c r="AW1498" s="419"/>
      <c r="AX1498" s="419"/>
      <c r="AY1498" s="419"/>
      <c r="AZ1498" s="420"/>
      <c r="DC1498" s="222"/>
      <c r="DD1498" s="491">
        <f>ROUND(Setup!$AP$6*AB1498,0)</f>
        <v>0</v>
      </c>
      <c r="DE1498" s="492"/>
      <c r="DF1498" s="492"/>
      <c r="DG1498" s="492"/>
      <c r="DH1498" s="493"/>
      <c r="DI1498" s="491">
        <f>ROUND(Setup!$AP$6*AG1498,0)</f>
        <v>0</v>
      </c>
      <c r="DJ1498" s="492"/>
      <c r="DK1498" s="492"/>
      <c r="DL1498" s="492"/>
      <c r="DM1498" s="493"/>
      <c r="DN1498" s="491">
        <f>ROUND(Setup!$AP$6*AL1498,0)</f>
        <v>0</v>
      </c>
      <c r="DO1498" s="492"/>
      <c r="DP1498" s="492"/>
      <c r="DQ1498" s="492"/>
      <c r="DR1498" s="493"/>
      <c r="DS1498" s="491">
        <f>ROUND(Setup!$AP$6*AQ1498,0)</f>
        <v>0</v>
      </c>
      <c r="DT1498" s="492"/>
      <c r="DU1498" s="492"/>
      <c r="DV1498" s="492"/>
      <c r="DW1498" s="493"/>
      <c r="DX1498" s="495">
        <f t="shared" si="121"/>
        <v>0</v>
      </c>
      <c r="DY1498" s="496"/>
      <c r="DZ1498" s="496"/>
      <c r="EA1498" s="496"/>
      <c r="EB1498" s="497"/>
      <c r="EC1498" s="222"/>
    </row>
    <row r="1499" spans="2:133" ht="15" hidden="1" customHeight="1" outlineLevel="1" x14ac:dyDescent="0.2">
      <c r="B1499" s="86" t="str">
        <f t="shared" si="119"/>
        <v/>
      </c>
      <c r="C1499" s="255"/>
      <c r="D1499" s="439"/>
      <c r="E1499" s="440"/>
      <c r="F1499" s="440"/>
      <c r="G1499" s="440"/>
      <c r="H1499" s="440"/>
      <c r="I1499" s="440"/>
      <c r="J1499" s="440"/>
      <c r="K1499" s="440"/>
      <c r="L1499" s="440"/>
      <c r="M1499" s="440"/>
      <c r="N1499" s="440"/>
      <c r="O1499" s="440"/>
      <c r="P1499" s="440"/>
      <c r="Q1499" s="441"/>
      <c r="R1499" s="442"/>
      <c r="S1499" s="443"/>
      <c r="T1499" s="443"/>
      <c r="U1499" s="443"/>
      <c r="V1499" s="443"/>
      <c r="W1499" s="443"/>
      <c r="X1499" s="443"/>
      <c r="Y1499" s="443"/>
      <c r="Z1499" s="443"/>
      <c r="AA1499" s="443"/>
      <c r="AB1499" s="415"/>
      <c r="AC1499" s="416"/>
      <c r="AD1499" s="416"/>
      <c r="AE1499" s="416"/>
      <c r="AF1499" s="417"/>
      <c r="AG1499" s="415"/>
      <c r="AH1499" s="416"/>
      <c r="AI1499" s="416"/>
      <c r="AJ1499" s="416"/>
      <c r="AK1499" s="417"/>
      <c r="AL1499" s="415"/>
      <c r="AM1499" s="416"/>
      <c r="AN1499" s="416"/>
      <c r="AO1499" s="416"/>
      <c r="AP1499" s="417"/>
      <c r="AQ1499" s="415"/>
      <c r="AR1499" s="416"/>
      <c r="AS1499" s="416"/>
      <c r="AT1499" s="416"/>
      <c r="AU1499" s="417"/>
      <c r="AV1499" s="418">
        <f t="shared" si="120"/>
        <v>0</v>
      </c>
      <c r="AW1499" s="419"/>
      <c r="AX1499" s="419"/>
      <c r="AY1499" s="419"/>
      <c r="AZ1499" s="420"/>
      <c r="DC1499" s="222"/>
      <c r="DD1499" s="491">
        <f>ROUND(Setup!$AP$6*AB1499,0)</f>
        <v>0</v>
      </c>
      <c r="DE1499" s="492"/>
      <c r="DF1499" s="492"/>
      <c r="DG1499" s="492"/>
      <c r="DH1499" s="493"/>
      <c r="DI1499" s="491">
        <f>ROUND(Setup!$AP$6*AG1499,0)</f>
        <v>0</v>
      </c>
      <c r="DJ1499" s="492"/>
      <c r="DK1499" s="492"/>
      <c r="DL1499" s="492"/>
      <c r="DM1499" s="493"/>
      <c r="DN1499" s="491">
        <f>ROUND(Setup!$AP$6*AL1499,0)</f>
        <v>0</v>
      </c>
      <c r="DO1499" s="492"/>
      <c r="DP1499" s="492"/>
      <c r="DQ1499" s="492"/>
      <c r="DR1499" s="493"/>
      <c r="DS1499" s="491">
        <f>ROUND(Setup!$AP$6*AQ1499,0)</f>
        <v>0</v>
      </c>
      <c r="DT1499" s="492"/>
      <c r="DU1499" s="492"/>
      <c r="DV1499" s="492"/>
      <c r="DW1499" s="493"/>
      <c r="DX1499" s="495">
        <f t="shared" si="121"/>
        <v>0</v>
      </c>
      <c r="DY1499" s="496"/>
      <c r="DZ1499" s="496"/>
      <c r="EA1499" s="496"/>
      <c r="EB1499" s="497"/>
      <c r="EC1499" s="222"/>
    </row>
    <row r="1500" spans="2:133" ht="15" hidden="1" customHeight="1" outlineLevel="1" x14ac:dyDescent="0.2">
      <c r="B1500" s="86" t="str">
        <f t="shared" si="119"/>
        <v/>
      </c>
      <c r="C1500" s="255"/>
      <c r="D1500" s="439"/>
      <c r="E1500" s="440"/>
      <c r="F1500" s="440"/>
      <c r="G1500" s="440"/>
      <c r="H1500" s="440"/>
      <c r="I1500" s="440"/>
      <c r="J1500" s="440"/>
      <c r="K1500" s="440"/>
      <c r="L1500" s="440"/>
      <c r="M1500" s="440"/>
      <c r="N1500" s="440"/>
      <c r="O1500" s="440"/>
      <c r="P1500" s="440"/>
      <c r="Q1500" s="441"/>
      <c r="R1500" s="442"/>
      <c r="S1500" s="443"/>
      <c r="T1500" s="443"/>
      <c r="U1500" s="443"/>
      <c r="V1500" s="443"/>
      <c r="W1500" s="443"/>
      <c r="X1500" s="443"/>
      <c r="Y1500" s="443"/>
      <c r="Z1500" s="443"/>
      <c r="AA1500" s="443"/>
      <c r="AB1500" s="415"/>
      <c r="AC1500" s="416"/>
      <c r="AD1500" s="416"/>
      <c r="AE1500" s="416"/>
      <c r="AF1500" s="417"/>
      <c r="AG1500" s="415"/>
      <c r="AH1500" s="416"/>
      <c r="AI1500" s="416"/>
      <c r="AJ1500" s="416"/>
      <c r="AK1500" s="417"/>
      <c r="AL1500" s="415"/>
      <c r="AM1500" s="416"/>
      <c r="AN1500" s="416"/>
      <c r="AO1500" s="416"/>
      <c r="AP1500" s="417"/>
      <c r="AQ1500" s="415"/>
      <c r="AR1500" s="416"/>
      <c r="AS1500" s="416"/>
      <c r="AT1500" s="416"/>
      <c r="AU1500" s="417"/>
      <c r="AV1500" s="418">
        <f t="shared" si="120"/>
        <v>0</v>
      </c>
      <c r="AW1500" s="419"/>
      <c r="AX1500" s="419"/>
      <c r="AY1500" s="419"/>
      <c r="AZ1500" s="420"/>
      <c r="DC1500" s="222"/>
      <c r="DD1500" s="491">
        <f>ROUND(Setup!$AP$6*AB1500,0)</f>
        <v>0</v>
      </c>
      <c r="DE1500" s="492"/>
      <c r="DF1500" s="492"/>
      <c r="DG1500" s="492"/>
      <c r="DH1500" s="493"/>
      <c r="DI1500" s="491">
        <f>ROUND(Setup!$AP$6*AG1500,0)</f>
        <v>0</v>
      </c>
      <c r="DJ1500" s="492"/>
      <c r="DK1500" s="492"/>
      <c r="DL1500" s="492"/>
      <c r="DM1500" s="493"/>
      <c r="DN1500" s="491">
        <f>ROUND(Setup!$AP$6*AL1500,0)</f>
        <v>0</v>
      </c>
      <c r="DO1500" s="492"/>
      <c r="DP1500" s="492"/>
      <c r="DQ1500" s="492"/>
      <c r="DR1500" s="493"/>
      <c r="DS1500" s="491">
        <f>ROUND(Setup!$AP$6*AQ1500,0)</f>
        <v>0</v>
      </c>
      <c r="DT1500" s="492"/>
      <c r="DU1500" s="492"/>
      <c r="DV1500" s="492"/>
      <c r="DW1500" s="493"/>
      <c r="DX1500" s="495">
        <f t="shared" si="121"/>
        <v>0</v>
      </c>
      <c r="DY1500" s="496"/>
      <c r="DZ1500" s="496"/>
      <c r="EA1500" s="496"/>
      <c r="EB1500" s="497"/>
      <c r="EC1500" s="222"/>
    </row>
    <row r="1501" spans="2:133" ht="15" hidden="1" customHeight="1" outlineLevel="1" x14ac:dyDescent="0.2">
      <c r="B1501" s="86" t="str">
        <f t="shared" si="119"/>
        <v/>
      </c>
      <c r="C1501" s="255"/>
      <c r="D1501" s="439"/>
      <c r="E1501" s="440"/>
      <c r="F1501" s="440"/>
      <c r="G1501" s="440"/>
      <c r="H1501" s="440"/>
      <c r="I1501" s="440"/>
      <c r="J1501" s="440"/>
      <c r="K1501" s="440"/>
      <c r="L1501" s="440"/>
      <c r="M1501" s="440"/>
      <c r="N1501" s="440"/>
      <c r="O1501" s="440"/>
      <c r="P1501" s="440"/>
      <c r="Q1501" s="441"/>
      <c r="R1501" s="442"/>
      <c r="S1501" s="443"/>
      <c r="T1501" s="443"/>
      <c r="U1501" s="443"/>
      <c r="V1501" s="443"/>
      <c r="W1501" s="443"/>
      <c r="X1501" s="443"/>
      <c r="Y1501" s="443"/>
      <c r="Z1501" s="443"/>
      <c r="AA1501" s="443"/>
      <c r="AB1501" s="415"/>
      <c r="AC1501" s="416"/>
      <c r="AD1501" s="416"/>
      <c r="AE1501" s="416"/>
      <c r="AF1501" s="417"/>
      <c r="AG1501" s="415"/>
      <c r="AH1501" s="416"/>
      <c r="AI1501" s="416"/>
      <c r="AJ1501" s="416"/>
      <c r="AK1501" s="417"/>
      <c r="AL1501" s="415"/>
      <c r="AM1501" s="416"/>
      <c r="AN1501" s="416"/>
      <c r="AO1501" s="416"/>
      <c r="AP1501" s="417"/>
      <c r="AQ1501" s="415"/>
      <c r="AR1501" s="416"/>
      <c r="AS1501" s="416"/>
      <c r="AT1501" s="416"/>
      <c r="AU1501" s="417"/>
      <c r="AV1501" s="418">
        <f t="shared" si="120"/>
        <v>0</v>
      </c>
      <c r="AW1501" s="419"/>
      <c r="AX1501" s="419"/>
      <c r="AY1501" s="419"/>
      <c r="AZ1501" s="420"/>
      <c r="DC1501" s="222"/>
      <c r="DD1501" s="491">
        <f>ROUND(Setup!$AP$6*AB1501,0)</f>
        <v>0</v>
      </c>
      <c r="DE1501" s="492"/>
      <c r="DF1501" s="492"/>
      <c r="DG1501" s="492"/>
      <c r="DH1501" s="493"/>
      <c r="DI1501" s="491">
        <f>ROUND(Setup!$AP$6*AG1501,0)</f>
        <v>0</v>
      </c>
      <c r="DJ1501" s="492"/>
      <c r="DK1501" s="492"/>
      <c r="DL1501" s="492"/>
      <c r="DM1501" s="493"/>
      <c r="DN1501" s="491">
        <f>ROUND(Setup!$AP$6*AL1501,0)</f>
        <v>0</v>
      </c>
      <c r="DO1501" s="492"/>
      <c r="DP1501" s="492"/>
      <c r="DQ1501" s="492"/>
      <c r="DR1501" s="493"/>
      <c r="DS1501" s="491">
        <f>ROUND(Setup!$AP$6*AQ1501,0)</f>
        <v>0</v>
      </c>
      <c r="DT1501" s="492"/>
      <c r="DU1501" s="492"/>
      <c r="DV1501" s="492"/>
      <c r="DW1501" s="493"/>
      <c r="DX1501" s="495">
        <f t="shared" si="121"/>
        <v>0</v>
      </c>
      <c r="DY1501" s="496"/>
      <c r="DZ1501" s="496"/>
      <c r="EA1501" s="496"/>
      <c r="EB1501" s="497"/>
      <c r="EC1501" s="222"/>
    </row>
    <row r="1502" spans="2:133" ht="15" hidden="1" customHeight="1" outlineLevel="1" x14ac:dyDescent="0.2">
      <c r="B1502" s="86" t="str">
        <f t="shared" si="119"/>
        <v/>
      </c>
      <c r="C1502" s="255"/>
      <c r="D1502" s="439"/>
      <c r="E1502" s="440"/>
      <c r="F1502" s="440"/>
      <c r="G1502" s="440"/>
      <c r="H1502" s="440"/>
      <c r="I1502" s="440"/>
      <c r="J1502" s="440"/>
      <c r="K1502" s="440"/>
      <c r="L1502" s="440"/>
      <c r="M1502" s="440"/>
      <c r="N1502" s="440"/>
      <c r="O1502" s="440"/>
      <c r="P1502" s="440"/>
      <c r="Q1502" s="441"/>
      <c r="R1502" s="442"/>
      <c r="S1502" s="443"/>
      <c r="T1502" s="443"/>
      <c r="U1502" s="443"/>
      <c r="V1502" s="443"/>
      <c r="W1502" s="443"/>
      <c r="X1502" s="443"/>
      <c r="Y1502" s="443"/>
      <c r="Z1502" s="443"/>
      <c r="AA1502" s="443"/>
      <c r="AB1502" s="415"/>
      <c r="AC1502" s="416"/>
      <c r="AD1502" s="416"/>
      <c r="AE1502" s="416"/>
      <c r="AF1502" s="417"/>
      <c r="AG1502" s="415"/>
      <c r="AH1502" s="416"/>
      <c r="AI1502" s="416"/>
      <c r="AJ1502" s="416"/>
      <c r="AK1502" s="417"/>
      <c r="AL1502" s="415"/>
      <c r="AM1502" s="416"/>
      <c r="AN1502" s="416"/>
      <c r="AO1502" s="416"/>
      <c r="AP1502" s="417"/>
      <c r="AQ1502" s="415"/>
      <c r="AR1502" s="416"/>
      <c r="AS1502" s="416"/>
      <c r="AT1502" s="416"/>
      <c r="AU1502" s="417"/>
      <c r="AV1502" s="418">
        <f t="shared" si="120"/>
        <v>0</v>
      </c>
      <c r="AW1502" s="419"/>
      <c r="AX1502" s="419"/>
      <c r="AY1502" s="419"/>
      <c r="AZ1502" s="420"/>
      <c r="DC1502" s="222"/>
      <c r="DD1502" s="491">
        <f>ROUND(Setup!$AP$6*AB1502,0)</f>
        <v>0</v>
      </c>
      <c r="DE1502" s="492"/>
      <c r="DF1502" s="492"/>
      <c r="DG1502" s="492"/>
      <c r="DH1502" s="493"/>
      <c r="DI1502" s="491">
        <f>ROUND(Setup!$AP$6*AG1502,0)</f>
        <v>0</v>
      </c>
      <c r="DJ1502" s="492"/>
      <c r="DK1502" s="492"/>
      <c r="DL1502" s="492"/>
      <c r="DM1502" s="493"/>
      <c r="DN1502" s="491">
        <f>ROUND(Setup!$AP$6*AL1502,0)</f>
        <v>0</v>
      </c>
      <c r="DO1502" s="492"/>
      <c r="DP1502" s="492"/>
      <c r="DQ1502" s="492"/>
      <c r="DR1502" s="493"/>
      <c r="DS1502" s="491">
        <f>ROUND(Setup!$AP$6*AQ1502,0)</f>
        <v>0</v>
      </c>
      <c r="DT1502" s="492"/>
      <c r="DU1502" s="492"/>
      <c r="DV1502" s="492"/>
      <c r="DW1502" s="493"/>
      <c r="DX1502" s="495">
        <f t="shared" si="121"/>
        <v>0</v>
      </c>
      <c r="DY1502" s="496"/>
      <c r="DZ1502" s="496"/>
      <c r="EA1502" s="496"/>
      <c r="EB1502" s="497"/>
      <c r="EC1502" s="222"/>
    </row>
    <row r="1503" spans="2:133" ht="15" hidden="1" customHeight="1" outlineLevel="1" x14ac:dyDescent="0.2">
      <c r="B1503" s="86" t="str">
        <f t="shared" si="119"/>
        <v/>
      </c>
      <c r="C1503" s="255"/>
      <c r="D1503" s="439"/>
      <c r="E1503" s="440"/>
      <c r="F1503" s="440"/>
      <c r="G1503" s="440"/>
      <c r="H1503" s="440"/>
      <c r="I1503" s="440"/>
      <c r="J1503" s="440"/>
      <c r="K1503" s="440"/>
      <c r="L1503" s="440"/>
      <c r="M1503" s="440"/>
      <c r="N1503" s="440"/>
      <c r="O1503" s="440"/>
      <c r="P1503" s="440"/>
      <c r="Q1503" s="441"/>
      <c r="R1503" s="442"/>
      <c r="S1503" s="443"/>
      <c r="T1503" s="443"/>
      <c r="U1503" s="443"/>
      <c r="V1503" s="443"/>
      <c r="W1503" s="443"/>
      <c r="X1503" s="443"/>
      <c r="Y1503" s="443"/>
      <c r="Z1503" s="443"/>
      <c r="AA1503" s="443"/>
      <c r="AB1503" s="415"/>
      <c r="AC1503" s="416"/>
      <c r="AD1503" s="416"/>
      <c r="AE1503" s="416"/>
      <c r="AF1503" s="417"/>
      <c r="AG1503" s="415"/>
      <c r="AH1503" s="416"/>
      <c r="AI1503" s="416"/>
      <c r="AJ1503" s="416"/>
      <c r="AK1503" s="417"/>
      <c r="AL1503" s="415"/>
      <c r="AM1503" s="416"/>
      <c r="AN1503" s="416"/>
      <c r="AO1503" s="416"/>
      <c r="AP1503" s="417"/>
      <c r="AQ1503" s="415"/>
      <c r="AR1503" s="416"/>
      <c r="AS1503" s="416"/>
      <c r="AT1503" s="416"/>
      <c r="AU1503" s="417"/>
      <c r="AV1503" s="418">
        <f t="shared" si="120"/>
        <v>0</v>
      </c>
      <c r="AW1503" s="419"/>
      <c r="AX1503" s="419"/>
      <c r="AY1503" s="419"/>
      <c r="AZ1503" s="420"/>
      <c r="DC1503" s="222"/>
      <c r="DD1503" s="491">
        <f>ROUND(Setup!$AP$6*AB1503,0)</f>
        <v>0</v>
      </c>
      <c r="DE1503" s="492"/>
      <c r="DF1503" s="492"/>
      <c r="DG1503" s="492"/>
      <c r="DH1503" s="493"/>
      <c r="DI1503" s="491">
        <f>ROUND(Setup!$AP$6*AG1503,0)</f>
        <v>0</v>
      </c>
      <c r="DJ1503" s="492"/>
      <c r="DK1503" s="492"/>
      <c r="DL1503" s="492"/>
      <c r="DM1503" s="493"/>
      <c r="DN1503" s="491">
        <f>ROUND(Setup!$AP$6*AL1503,0)</f>
        <v>0</v>
      </c>
      <c r="DO1503" s="492"/>
      <c r="DP1503" s="492"/>
      <c r="DQ1503" s="492"/>
      <c r="DR1503" s="493"/>
      <c r="DS1503" s="491">
        <f>ROUND(Setup!$AP$6*AQ1503,0)</f>
        <v>0</v>
      </c>
      <c r="DT1503" s="492"/>
      <c r="DU1503" s="492"/>
      <c r="DV1503" s="492"/>
      <c r="DW1503" s="493"/>
      <c r="DX1503" s="495">
        <f t="shared" si="121"/>
        <v>0</v>
      </c>
      <c r="DY1503" s="496"/>
      <c r="DZ1503" s="496"/>
      <c r="EA1503" s="496"/>
      <c r="EB1503" s="497"/>
      <c r="EC1503" s="222"/>
    </row>
    <row r="1504" spans="2:133" ht="15" hidden="1" customHeight="1" outlineLevel="1" x14ac:dyDescent="0.2">
      <c r="B1504" s="86" t="str">
        <f t="shared" si="119"/>
        <v/>
      </c>
      <c r="C1504" s="255"/>
      <c r="D1504" s="439"/>
      <c r="E1504" s="440"/>
      <c r="F1504" s="440"/>
      <c r="G1504" s="440"/>
      <c r="H1504" s="440"/>
      <c r="I1504" s="440"/>
      <c r="J1504" s="440"/>
      <c r="K1504" s="440"/>
      <c r="L1504" s="440"/>
      <c r="M1504" s="440"/>
      <c r="N1504" s="440"/>
      <c r="O1504" s="440"/>
      <c r="P1504" s="440"/>
      <c r="Q1504" s="441"/>
      <c r="R1504" s="442"/>
      <c r="S1504" s="443"/>
      <c r="T1504" s="443"/>
      <c r="U1504" s="443"/>
      <c r="V1504" s="443"/>
      <c r="W1504" s="443"/>
      <c r="X1504" s="443"/>
      <c r="Y1504" s="443"/>
      <c r="Z1504" s="443"/>
      <c r="AA1504" s="443"/>
      <c r="AB1504" s="415"/>
      <c r="AC1504" s="416"/>
      <c r="AD1504" s="416"/>
      <c r="AE1504" s="416"/>
      <c r="AF1504" s="417"/>
      <c r="AG1504" s="415"/>
      <c r="AH1504" s="416"/>
      <c r="AI1504" s="416"/>
      <c r="AJ1504" s="416"/>
      <c r="AK1504" s="417"/>
      <c r="AL1504" s="415"/>
      <c r="AM1504" s="416"/>
      <c r="AN1504" s="416"/>
      <c r="AO1504" s="416"/>
      <c r="AP1504" s="417"/>
      <c r="AQ1504" s="415"/>
      <c r="AR1504" s="416"/>
      <c r="AS1504" s="416"/>
      <c r="AT1504" s="416"/>
      <c r="AU1504" s="417"/>
      <c r="AV1504" s="418">
        <f t="shared" si="120"/>
        <v>0</v>
      </c>
      <c r="AW1504" s="419"/>
      <c r="AX1504" s="419"/>
      <c r="AY1504" s="419"/>
      <c r="AZ1504" s="420"/>
      <c r="DC1504" s="222"/>
      <c r="DD1504" s="491">
        <f>ROUND(Setup!$AP$6*AB1504,0)</f>
        <v>0</v>
      </c>
      <c r="DE1504" s="492"/>
      <c r="DF1504" s="492"/>
      <c r="DG1504" s="492"/>
      <c r="DH1504" s="493"/>
      <c r="DI1504" s="491">
        <f>ROUND(Setup!$AP$6*AG1504,0)</f>
        <v>0</v>
      </c>
      <c r="DJ1504" s="492"/>
      <c r="DK1504" s="492"/>
      <c r="DL1504" s="492"/>
      <c r="DM1504" s="493"/>
      <c r="DN1504" s="491">
        <f>ROUND(Setup!$AP$6*AL1504,0)</f>
        <v>0</v>
      </c>
      <c r="DO1504" s="492"/>
      <c r="DP1504" s="492"/>
      <c r="DQ1504" s="492"/>
      <c r="DR1504" s="493"/>
      <c r="DS1504" s="491">
        <f>ROUND(Setup!$AP$6*AQ1504,0)</f>
        <v>0</v>
      </c>
      <c r="DT1504" s="492"/>
      <c r="DU1504" s="492"/>
      <c r="DV1504" s="492"/>
      <c r="DW1504" s="493"/>
      <c r="DX1504" s="495">
        <f t="shared" si="121"/>
        <v>0</v>
      </c>
      <c r="DY1504" s="496"/>
      <c r="DZ1504" s="496"/>
      <c r="EA1504" s="496"/>
      <c r="EB1504" s="497"/>
      <c r="EC1504" s="222"/>
    </row>
    <row r="1505" spans="2:133" ht="15" hidden="1" customHeight="1" outlineLevel="1" x14ac:dyDescent="0.2">
      <c r="B1505" s="86" t="str">
        <f t="shared" si="119"/>
        <v/>
      </c>
      <c r="C1505" s="255"/>
      <c r="D1505" s="439"/>
      <c r="E1505" s="440"/>
      <c r="F1505" s="440"/>
      <c r="G1505" s="440"/>
      <c r="H1505" s="440"/>
      <c r="I1505" s="440"/>
      <c r="J1505" s="440"/>
      <c r="K1505" s="440"/>
      <c r="L1505" s="440"/>
      <c r="M1505" s="440"/>
      <c r="N1505" s="440"/>
      <c r="O1505" s="440"/>
      <c r="P1505" s="440"/>
      <c r="Q1505" s="441"/>
      <c r="R1505" s="442"/>
      <c r="S1505" s="443"/>
      <c r="T1505" s="443"/>
      <c r="U1505" s="443"/>
      <c r="V1505" s="443"/>
      <c r="W1505" s="443"/>
      <c r="X1505" s="443"/>
      <c r="Y1505" s="443"/>
      <c r="Z1505" s="443"/>
      <c r="AA1505" s="443"/>
      <c r="AB1505" s="415"/>
      <c r="AC1505" s="416"/>
      <c r="AD1505" s="416"/>
      <c r="AE1505" s="416"/>
      <c r="AF1505" s="417"/>
      <c r="AG1505" s="415"/>
      <c r="AH1505" s="416"/>
      <c r="AI1505" s="416"/>
      <c r="AJ1505" s="416"/>
      <c r="AK1505" s="417"/>
      <c r="AL1505" s="415"/>
      <c r="AM1505" s="416"/>
      <c r="AN1505" s="416"/>
      <c r="AO1505" s="416"/>
      <c r="AP1505" s="417"/>
      <c r="AQ1505" s="415"/>
      <c r="AR1505" s="416"/>
      <c r="AS1505" s="416"/>
      <c r="AT1505" s="416"/>
      <c r="AU1505" s="417"/>
      <c r="AV1505" s="418">
        <f t="shared" si="120"/>
        <v>0</v>
      </c>
      <c r="AW1505" s="419"/>
      <c r="AX1505" s="419"/>
      <c r="AY1505" s="419"/>
      <c r="AZ1505" s="420"/>
      <c r="DC1505" s="222"/>
      <c r="DD1505" s="491">
        <f>ROUND(Setup!$AP$6*AB1505,0)</f>
        <v>0</v>
      </c>
      <c r="DE1505" s="492"/>
      <c r="DF1505" s="492"/>
      <c r="DG1505" s="492"/>
      <c r="DH1505" s="493"/>
      <c r="DI1505" s="491">
        <f>ROUND(Setup!$AP$6*AG1505,0)</f>
        <v>0</v>
      </c>
      <c r="DJ1505" s="492"/>
      <c r="DK1505" s="492"/>
      <c r="DL1505" s="492"/>
      <c r="DM1505" s="493"/>
      <c r="DN1505" s="491">
        <f>ROUND(Setup!$AP$6*AL1505,0)</f>
        <v>0</v>
      </c>
      <c r="DO1505" s="492"/>
      <c r="DP1505" s="492"/>
      <c r="DQ1505" s="492"/>
      <c r="DR1505" s="493"/>
      <c r="DS1505" s="491">
        <f>ROUND(Setup!$AP$6*AQ1505,0)</f>
        <v>0</v>
      </c>
      <c r="DT1505" s="492"/>
      <c r="DU1505" s="492"/>
      <c r="DV1505" s="492"/>
      <c r="DW1505" s="493"/>
      <c r="DX1505" s="495">
        <f t="shared" si="121"/>
        <v>0</v>
      </c>
      <c r="DY1505" s="496"/>
      <c r="DZ1505" s="496"/>
      <c r="EA1505" s="496"/>
      <c r="EB1505" s="497"/>
      <c r="EC1505" s="222"/>
    </row>
    <row r="1506" spans="2:133" ht="15" hidden="1" customHeight="1" outlineLevel="1" x14ac:dyDescent="0.2">
      <c r="B1506" s="86" t="str">
        <f t="shared" si="119"/>
        <v/>
      </c>
      <c r="C1506" s="255"/>
      <c r="D1506" s="439"/>
      <c r="E1506" s="440"/>
      <c r="F1506" s="440"/>
      <c r="G1506" s="440"/>
      <c r="H1506" s="440"/>
      <c r="I1506" s="440"/>
      <c r="J1506" s="440"/>
      <c r="K1506" s="440"/>
      <c r="L1506" s="440"/>
      <c r="M1506" s="440"/>
      <c r="N1506" s="440"/>
      <c r="O1506" s="440"/>
      <c r="P1506" s="440"/>
      <c r="Q1506" s="441"/>
      <c r="R1506" s="442"/>
      <c r="S1506" s="443"/>
      <c r="T1506" s="443"/>
      <c r="U1506" s="443"/>
      <c r="V1506" s="443"/>
      <c r="W1506" s="443"/>
      <c r="X1506" s="443"/>
      <c r="Y1506" s="443"/>
      <c r="Z1506" s="443"/>
      <c r="AA1506" s="443"/>
      <c r="AB1506" s="415"/>
      <c r="AC1506" s="416"/>
      <c r="AD1506" s="416"/>
      <c r="AE1506" s="416"/>
      <c r="AF1506" s="417"/>
      <c r="AG1506" s="415"/>
      <c r="AH1506" s="416"/>
      <c r="AI1506" s="416"/>
      <c r="AJ1506" s="416"/>
      <c r="AK1506" s="417"/>
      <c r="AL1506" s="415"/>
      <c r="AM1506" s="416"/>
      <c r="AN1506" s="416"/>
      <c r="AO1506" s="416"/>
      <c r="AP1506" s="417"/>
      <c r="AQ1506" s="415"/>
      <c r="AR1506" s="416"/>
      <c r="AS1506" s="416"/>
      <c r="AT1506" s="416"/>
      <c r="AU1506" s="417"/>
      <c r="AV1506" s="418">
        <f t="shared" si="120"/>
        <v>0</v>
      </c>
      <c r="AW1506" s="419"/>
      <c r="AX1506" s="419"/>
      <c r="AY1506" s="419"/>
      <c r="AZ1506" s="420"/>
      <c r="DC1506" s="222"/>
      <c r="DD1506" s="491">
        <f>ROUND(Setup!$AP$6*AB1506,0)</f>
        <v>0</v>
      </c>
      <c r="DE1506" s="492"/>
      <c r="DF1506" s="492"/>
      <c r="DG1506" s="492"/>
      <c r="DH1506" s="493"/>
      <c r="DI1506" s="491">
        <f>ROUND(Setup!$AP$6*AG1506,0)</f>
        <v>0</v>
      </c>
      <c r="DJ1506" s="492"/>
      <c r="DK1506" s="492"/>
      <c r="DL1506" s="492"/>
      <c r="DM1506" s="493"/>
      <c r="DN1506" s="491">
        <f>ROUND(Setup!$AP$6*AL1506,0)</f>
        <v>0</v>
      </c>
      <c r="DO1506" s="492"/>
      <c r="DP1506" s="492"/>
      <c r="DQ1506" s="492"/>
      <c r="DR1506" s="493"/>
      <c r="DS1506" s="491">
        <f>ROUND(Setup!$AP$6*AQ1506,0)</f>
        <v>0</v>
      </c>
      <c r="DT1506" s="492"/>
      <c r="DU1506" s="492"/>
      <c r="DV1506" s="492"/>
      <c r="DW1506" s="493"/>
      <c r="DX1506" s="495">
        <f t="shared" si="121"/>
        <v>0</v>
      </c>
      <c r="DY1506" s="496"/>
      <c r="DZ1506" s="496"/>
      <c r="EA1506" s="496"/>
      <c r="EB1506" s="497"/>
      <c r="EC1506" s="222"/>
    </row>
    <row r="1507" spans="2:133" ht="15" hidden="1" customHeight="1" outlineLevel="1" x14ac:dyDescent="0.2">
      <c r="B1507" s="86" t="str">
        <f t="shared" si="119"/>
        <v/>
      </c>
      <c r="C1507" s="255"/>
      <c r="D1507" s="439"/>
      <c r="E1507" s="440"/>
      <c r="F1507" s="440"/>
      <c r="G1507" s="440"/>
      <c r="H1507" s="440"/>
      <c r="I1507" s="440"/>
      <c r="J1507" s="440"/>
      <c r="K1507" s="440"/>
      <c r="L1507" s="440"/>
      <c r="M1507" s="440"/>
      <c r="N1507" s="440"/>
      <c r="O1507" s="440"/>
      <c r="P1507" s="440"/>
      <c r="Q1507" s="441"/>
      <c r="R1507" s="442"/>
      <c r="S1507" s="443"/>
      <c r="T1507" s="443"/>
      <c r="U1507" s="443"/>
      <c r="V1507" s="443"/>
      <c r="W1507" s="443"/>
      <c r="X1507" s="443"/>
      <c r="Y1507" s="443"/>
      <c r="Z1507" s="443"/>
      <c r="AA1507" s="443"/>
      <c r="AB1507" s="415"/>
      <c r="AC1507" s="416"/>
      <c r="AD1507" s="416"/>
      <c r="AE1507" s="416"/>
      <c r="AF1507" s="417"/>
      <c r="AG1507" s="415"/>
      <c r="AH1507" s="416"/>
      <c r="AI1507" s="416"/>
      <c r="AJ1507" s="416"/>
      <c r="AK1507" s="417"/>
      <c r="AL1507" s="415"/>
      <c r="AM1507" s="416"/>
      <c r="AN1507" s="416"/>
      <c r="AO1507" s="416"/>
      <c r="AP1507" s="417"/>
      <c r="AQ1507" s="415"/>
      <c r="AR1507" s="416"/>
      <c r="AS1507" s="416"/>
      <c r="AT1507" s="416"/>
      <c r="AU1507" s="417"/>
      <c r="AV1507" s="418">
        <f t="shared" si="120"/>
        <v>0</v>
      </c>
      <c r="AW1507" s="419"/>
      <c r="AX1507" s="419"/>
      <c r="AY1507" s="419"/>
      <c r="AZ1507" s="420"/>
      <c r="DC1507" s="222"/>
      <c r="DD1507" s="491">
        <f>ROUND(Setup!$AP$6*AB1507,0)</f>
        <v>0</v>
      </c>
      <c r="DE1507" s="492"/>
      <c r="DF1507" s="492"/>
      <c r="DG1507" s="492"/>
      <c r="DH1507" s="493"/>
      <c r="DI1507" s="491">
        <f>ROUND(Setup!$AP$6*AG1507,0)</f>
        <v>0</v>
      </c>
      <c r="DJ1507" s="492"/>
      <c r="DK1507" s="492"/>
      <c r="DL1507" s="492"/>
      <c r="DM1507" s="493"/>
      <c r="DN1507" s="491">
        <f>ROUND(Setup!$AP$6*AL1507,0)</f>
        <v>0</v>
      </c>
      <c r="DO1507" s="492"/>
      <c r="DP1507" s="492"/>
      <c r="DQ1507" s="492"/>
      <c r="DR1507" s="493"/>
      <c r="DS1507" s="491">
        <f>ROUND(Setup!$AP$6*AQ1507,0)</f>
        <v>0</v>
      </c>
      <c r="DT1507" s="492"/>
      <c r="DU1507" s="492"/>
      <c r="DV1507" s="492"/>
      <c r="DW1507" s="493"/>
      <c r="DX1507" s="495">
        <f t="shared" si="121"/>
        <v>0</v>
      </c>
      <c r="DY1507" s="496"/>
      <c r="DZ1507" s="496"/>
      <c r="EA1507" s="496"/>
      <c r="EB1507" s="497"/>
      <c r="EC1507" s="222"/>
    </row>
    <row r="1508" spans="2:133" ht="15" hidden="1" customHeight="1" outlineLevel="1" x14ac:dyDescent="0.2">
      <c r="B1508" s="86" t="str">
        <f t="shared" si="119"/>
        <v/>
      </c>
      <c r="C1508" s="255"/>
      <c r="D1508" s="439"/>
      <c r="E1508" s="440"/>
      <c r="F1508" s="440"/>
      <c r="G1508" s="440"/>
      <c r="H1508" s="440"/>
      <c r="I1508" s="440"/>
      <c r="J1508" s="440"/>
      <c r="K1508" s="440"/>
      <c r="L1508" s="440"/>
      <c r="M1508" s="440"/>
      <c r="N1508" s="440"/>
      <c r="O1508" s="440"/>
      <c r="P1508" s="440"/>
      <c r="Q1508" s="441"/>
      <c r="R1508" s="442"/>
      <c r="S1508" s="443"/>
      <c r="T1508" s="443"/>
      <c r="U1508" s="443"/>
      <c r="V1508" s="443"/>
      <c r="W1508" s="443"/>
      <c r="X1508" s="443"/>
      <c r="Y1508" s="443"/>
      <c r="Z1508" s="443"/>
      <c r="AA1508" s="443"/>
      <c r="AB1508" s="415"/>
      <c r="AC1508" s="416"/>
      <c r="AD1508" s="416"/>
      <c r="AE1508" s="416"/>
      <c r="AF1508" s="417"/>
      <c r="AG1508" s="415"/>
      <c r="AH1508" s="416"/>
      <c r="AI1508" s="416"/>
      <c r="AJ1508" s="416"/>
      <c r="AK1508" s="417"/>
      <c r="AL1508" s="415"/>
      <c r="AM1508" s="416"/>
      <c r="AN1508" s="416"/>
      <c r="AO1508" s="416"/>
      <c r="AP1508" s="417"/>
      <c r="AQ1508" s="415"/>
      <c r="AR1508" s="416"/>
      <c r="AS1508" s="416"/>
      <c r="AT1508" s="416"/>
      <c r="AU1508" s="417"/>
      <c r="AV1508" s="418">
        <f t="shared" si="120"/>
        <v>0</v>
      </c>
      <c r="AW1508" s="419"/>
      <c r="AX1508" s="419"/>
      <c r="AY1508" s="419"/>
      <c r="AZ1508" s="420"/>
      <c r="DC1508" s="222"/>
      <c r="DD1508" s="491">
        <f>ROUND(Setup!$AP$6*AB1508,0)</f>
        <v>0</v>
      </c>
      <c r="DE1508" s="492"/>
      <c r="DF1508" s="492"/>
      <c r="DG1508" s="492"/>
      <c r="DH1508" s="493"/>
      <c r="DI1508" s="491">
        <f>ROUND(Setup!$AP$6*AG1508,0)</f>
        <v>0</v>
      </c>
      <c r="DJ1508" s="492"/>
      <c r="DK1508" s="492"/>
      <c r="DL1508" s="492"/>
      <c r="DM1508" s="493"/>
      <c r="DN1508" s="491">
        <f>ROUND(Setup!$AP$6*AL1508,0)</f>
        <v>0</v>
      </c>
      <c r="DO1508" s="492"/>
      <c r="DP1508" s="492"/>
      <c r="DQ1508" s="492"/>
      <c r="DR1508" s="493"/>
      <c r="DS1508" s="491">
        <f>ROUND(Setup!$AP$6*AQ1508,0)</f>
        <v>0</v>
      </c>
      <c r="DT1508" s="492"/>
      <c r="DU1508" s="492"/>
      <c r="DV1508" s="492"/>
      <c r="DW1508" s="493"/>
      <c r="DX1508" s="495">
        <f t="shared" si="121"/>
        <v>0</v>
      </c>
      <c r="DY1508" s="496"/>
      <c r="DZ1508" s="496"/>
      <c r="EA1508" s="496"/>
      <c r="EB1508" s="497"/>
      <c r="EC1508" s="222"/>
    </row>
    <row r="1509" spans="2:133" ht="15" hidden="1" customHeight="1" outlineLevel="1" x14ac:dyDescent="0.2">
      <c r="B1509" s="86" t="str">
        <f t="shared" si="119"/>
        <v/>
      </c>
      <c r="C1509" s="255"/>
      <c r="D1509" s="439"/>
      <c r="E1509" s="440"/>
      <c r="F1509" s="440"/>
      <c r="G1509" s="440"/>
      <c r="H1509" s="440"/>
      <c r="I1509" s="440"/>
      <c r="J1509" s="440"/>
      <c r="K1509" s="440"/>
      <c r="L1509" s="440"/>
      <c r="M1509" s="440"/>
      <c r="N1509" s="440"/>
      <c r="O1509" s="440"/>
      <c r="P1509" s="440"/>
      <c r="Q1509" s="441"/>
      <c r="R1509" s="442"/>
      <c r="S1509" s="443"/>
      <c r="T1509" s="443"/>
      <c r="U1509" s="443"/>
      <c r="V1509" s="443"/>
      <c r="W1509" s="443"/>
      <c r="X1509" s="443"/>
      <c r="Y1509" s="443"/>
      <c r="Z1509" s="443"/>
      <c r="AA1509" s="443"/>
      <c r="AB1509" s="415"/>
      <c r="AC1509" s="416"/>
      <c r="AD1509" s="416"/>
      <c r="AE1509" s="416"/>
      <c r="AF1509" s="417"/>
      <c r="AG1509" s="415"/>
      <c r="AH1509" s="416"/>
      <c r="AI1509" s="416"/>
      <c r="AJ1509" s="416"/>
      <c r="AK1509" s="417"/>
      <c r="AL1509" s="415"/>
      <c r="AM1509" s="416"/>
      <c r="AN1509" s="416"/>
      <c r="AO1509" s="416"/>
      <c r="AP1509" s="417"/>
      <c r="AQ1509" s="415"/>
      <c r="AR1509" s="416"/>
      <c r="AS1509" s="416"/>
      <c r="AT1509" s="416"/>
      <c r="AU1509" s="417"/>
      <c r="AV1509" s="418">
        <f t="shared" si="120"/>
        <v>0</v>
      </c>
      <c r="AW1509" s="419"/>
      <c r="AX1509" s="419"/>
      <c r="AY1509" s="419"/>
      <c r="AZ1509" s="420"/>
      <c r="DC1509" s="222"/>
      <c r="DD1509" s="491">
        <f>ROUND(Setup!$AP$6*AB1509,0)</f>
        <v>0</v>
      </c>
      <c r="DE1509" s="492"/>
      <c r="DF1509" s="492"/>
      <c r="DG1509" s="492"/>
      <c r="DH1509" s="493"/>
      <c r="DI1509" s="491">
        <f>ROUND(Setup!$AP$6*AG1509,0)</f>
        <v>0</v>
      </c>
      <c r="DJ1509" s="492"/>
      <c r="DK1509" s="492"/>
      <c r="DL1509" s="492"/>
      <c r="DM1509" s="493"/>
      <c r="DN1509" s="491">
        <f>ROUND(Setup!$AP$6*AL1509,0)</f>
        <v>0</v>
      </c>
      <c r="DO1509" s="492"/>
      <c r="DP1509" s="492"/>
      <c r="DQ1509" s="492"/>
      <c r="DR1509" s="493"/>
      <c r="DS1509" s="491">
        <f>ROUND(Setup!$AP$6*AQ1509,0)</f>
        <v>0</v>
      </c>
      <c r="DT1509" s="492"/>
      <c r="DU1509" s="492"/>
      <c r="DV1509" s="492"/>
      <c r="DW1509" s="493"/>
      <c r="DX1509" s="495">
        <f t="shared" si="121"/>
        <v>0</v>
      </c>
      <c r="DY1509" s="496"/>
      <c r="DZ1509" s="496"/>
      <c r="EA1509" s="496"/>
      <c r="EB1509" s="497"/>
      <c r="EC1509" s="222"/>
    </row>
    <row r="1510" spans="2:133" ht="15" hidden="1" customHeight="1" outlineLevel="1" x14ac:dyDescent="0.2">
      <c r="B1510" s="86" t="str">
        <f t="shared" si="119"/>
        <v/>
      </c>
      <c r="C1510" s="255"/>
      <c r="D1510" s="439"/>
      <c r="E1510" s="440"/>
      <c r="F1510" s="440"/>
      <c r="G1510" s="440"/>
      <c r="H1510" s="440"/>
      <c r="I1510" s="440"/>
      <c r="J1510" s="440"/>
      <c r="K1510" s="440"/>
      <c r="L1510" s="440"/>
      <c r="M1510" s="440"/>
      <c r="N1510" s="440"/>
      <c r="O1510" s="440"/>
      <c r="P1510" s="440"/>
      <c r="Q1510" s="441"/>
      <c r="R1510" s="442"/>
      <c r="S1510" s="443"/>
      <c r="T1510" s="443"/>
      <c r="U1510" s="443"/>
      <c r="V1510" s="443"/>
      <c r="W1510" s="443"/>
      <c r="X1510" s="443"/>
      <c r="Y1510" s="443"/>
      <c r="Z1510" s="443"/>
      <c r="AA1510" s="443"/>
      <c r="AB1510" s="415"/>
      <c r="AC1510" s="416"/>
      <c r="AD1510" s="416"/>
      <c r="AE1510" s="416"/>
      <c r="AF1510" s="417"/>
      <c r="AG1510" s="415"/>
      <c r="AH1510" s="416"/>
      <c r="AI1510" s="416"/>
      <c r="AJ1510" s="416"/>
      <c r="AK1510" s="417"/>
      <c r="AL1510" s="415"/>
      <c r="AM1510" s="416"/>
      <c r="AN1510" s="416"/>
      <c r="AO1510" s="416"/>
      <c r="AP1510" s="417"/>
      <c r="AQ1510" s="415"/>
      <c r="AR1510" s="416"/>
      <c r="AS1510" s="416"/>
      <c r="AT1510" s="416"/>
      <c r="AU1510" s="417"/>
      <c r="AV1510" s="418">
        <f t="shared" si="120"/>
        <v>0</v>
      </c>
      <c r="AW1510" s="419"/>
      <c r="AX1510" s="419"/>
      <c r="AY1510" s="419"/>
      <c r="AZ1510" s="420"/>
      <c r="DC1510" s="222"/>
      <c r="DD1510" s="491">
        <f>ROUND(Setup!$AP$6*AB1510,0)</f>
        <v>0</v>
      </c>
      <c r="DE1510" s="492"/>
      <c r="DF1510" s="492"/>
      <c r="DG1510" s="492"/>
      <c r="DH1510" s="493"/>
      <c r="DI1510" s="491">
        <f>ROUND(Setup!$AP$6*AG1510,0)</f>
        <v>0</v>
      </c>
      <c r="DJ1510" s="492"/>
      <c r="DK1510" s="492"/>
      <c r="DL1510" s="492"/>
      <c r="DM1510" s="493"/>
      <c r="DN1510" s="491">
        <f>ROUND(Setup!$AP$6*AL1510,0)</f>
        <v>0</v>
      </c>
      <c r="DO1510" s="492"/>
      <c r="DP1510" s="492"/>
      <c r="DQ1510" s="492"/>
      <c r="DR1510" s="493"/>
      <c r="DS1510" s="491">
        <f>ROUND(Setup!$AP$6*AQ1510,0)</f>
        <v>0</v>
      </c>
      <c r="DT1510" s="492"/>
      <c r="DU1510" s="492"/>
      <c r="DV1510" s="492"/>
      <c r="DW1510" s="493"/>
      <c r="DX1510" s="495">
        <f t="shared" si="121"/>
        <v>0</v>
      </c>
      <c r="DY1510" s="496"/>
      <c r="DZ1510" s="496"/>
      <c r="EA1510" s="496"/>
      <c r="EB1510" s="497"/>
      <c r="EC1510" s="222"/>
    </row>
    <row r="1511" spans="2:133" ht="15" hidden="1" customHeight="1" outlineLevel="1" x14ac:dyDescent="0.2">
      <c r="B1511" s="86" t="str">
        <f t="shared" si="119"/>
        <v/>
      </c>
      <c r="C1511" s="255"/>
      <c r="D1511" s="439"/>
      <c r="E1511" s="440"/>
      <c r="F1511" s="440"/>
      <c r="G1511" s="440"/>
      <c r="H1511" s="440"/>
      <c r="I1511" s="440"/>
      <c r="J1511" s="440"/>
      <c r="K1511" s="440"/>
      <c r="L1511" s="440"/>
      <c r="M1511" s="440"/>
      <c r="N1511" s="440"/>
      <c r="O1511" s="440"/>
      <c r="P1511" s="440"/>
      <c r="Q1511" s="441"/>
      <c r="R1511" s="442"/>
      <c r="S1511" s="443"/>
      <c r="T1511" s="443"/>
      <c r="U1511" s="443"/>
      <c r="V1511" s="443"/>
      <c r="W1511" s="443"/>
      <c r="X1511" s="443"/>
      <c r="Y1511" s="443"/>
      <c r="Z1511" s="443"/>
      <c r="AA1511" s="443"/>
      <c r="AB1511" s="415"/>
      <c r="AC1511" s="416"/>
      <c r="AD1511" s="416"/>
      <c r="AE1511" s="416"/>
      <c r="AF1511" s="417"/>
      <c r="AG1511" s="415"/>
      <c r="AH1511" s="416"/>
      <c r="AI1511" s="416"/>
      <c r="AJ1511" s="416"/>
      <c r="AK1511" s="417"/>
      <c r="AL1511" s="415"/>
      <c r="AM1511" s="416"/>
      <c r="AN1511" s="416"/>
      <c r="AO1511" s="416"/>
      <c r="AP1511" s="417"/>
      <c r="AQ1511" s="415"/>
      <c r="AR1511" s="416"/>
      <c r="AS1511" s="416"/>
      <c r="AT1511" s="416"/>
      <c r="AU1511" s="417"/>
      <c r="AV1511" s="418">
        <f t="shared" si="120"/>
        <v>0</v>
      </c>
      <c r="AW1511" s="419"/>
      <c r="AX1511" s="419"/>
      <c r="AY1511" s="419"/>
      <c r="AZ1511" s="420"/>
      <c r="DC1511" s="222"/>
      <c r="DD1511" s="491">
        <f>ROUND(Setup!$AP$6*AB1511,0)</f>
        <v>0</v>
      </c>
      <c r="DE1511" s="492"/>
      <c r="DF1511" s="492"/>
      <c r="DG1511" s="492"/>
      <c r="DH1511" s="493"/>
      <c r="DI1511" s="491">
        <f>ROUND(Setup!$AP$6*AG1511,0)</f>
        <v>0</v>
      </c>
      <c r="DJ1511" s="492"/>
      <c r="DK1511" s="492"/>
      <c r="DL1511" s="492"/>
      <c r="DM1511" s="493"/>
      <c r="DN1511" s="491">
        <f>ROUND(Setup!$AP$6*AL1511,0)</f>
        <v>0</v>
      </c>
      <c r="DO1511" s="492"/>
      <c r="DP1511" s="492"/>
      <c r="DQ1511" s="492"/>
      <c r="DR1511" s="493"/>
      <c r="DS1511" s="491">
        <f>ROUND(Setup!$AP$6*AQ1511,0)</f>
        <v>0</v>
      </c>
      <c r="DT1511" s="492"/>
      <c r="DU1511" s="492"/>
      <c r="DV1511" s="492"/>
      <c r="DW1511" s="493"/>
      <c r="DX1511" s="495">
        <f t="shared" si="121"/>
        <v>0</v>
      </c>
      <c r="DY1511" s="496"/>
      <c r="DZ1511" s="496"/>
      <c r="EA1511" s="496"/>
      <c r="EB1511" s="497"/>
      <c r="EC1511" s="222"/>
    </row>
    <row r="1512" spans="2:133" ht="15" hidden="1" customHeight="1" outlineLevel="1" x14ac:dyDescent="0.2">
      <c r="B1512" s="86" t="str">
        <f t="shared" si="119"/>
        <v/>
      </c>
      <c r="C1512" s="255"/>
      <c r="D1512" s="439"/>
      <c r="E1512" s="440"/>
      <c r="F1512" s="440"/>
      <c r="G1512" s="440"/>
      <c r="H1512" s="440"/>
      <c r="I1512" s="440"/>
      <c r="J1512" s="440"/>
      <c r="K1512" s="440"/>
      <c r="L1512" s="440"/>
      <c r="M1512" s="440"/>
      <c r="N1512" s="440"/>
      <c r="O1512" s="440"/>
      <c r="P1512" s="440"/>
      <c r="Q1512" s="441"/>
      <c r="R1512" s="442"/>
      <c r="S1512" s="443"/>
      <c r="T1512" s="443"/>
      <c r="U1512" s="443"/>
      <c r="V1512" s="443"/>
      <c r="W1512" s="443"/>
      <c r="X1512" s="443"/>
      <c r="Y1512" s="443"/>
      <c r="Z1512" s="443"/>
      <c r="AA1512" s="443"/>
      <c r="AB1512" s="415"/>
      <c r="AC1512" s="416"/>
      <c r="AD1512" s="416"/>
      <c r="AE1512" s="416"/>
      <c r="AF1512" s="417"/>
      <c r="AG1512" s="415"/>
      <c r="AH1512" s="416"/>
      <c r="AI1512" s="416"/>
      <c r="AJ1512" s="416"/>
      <c r="AK1512" s="417"/>
      <c r="AL1512" s="415"/>
      <c r="AM1512" s="416"/>
      <c r="AN1512" s="416"/>
      <c r="AO1512" s="416"/>
      <c r="AP1512" s="417"/>
      <c r="AQ1512" s="415"/>
      <c r="AR1512" s="416"/>
      <c r="AS1512" s="416"/>
      <c r="AT1512" s="416"/>
      <c r="AU1512" s="417"/>
      <c r="AV1512" s="418">
        <f t="shared" si="120"/>
        <v>0</v>
      </c>
      <c r="AW1512" s="419"/>
      <c r="AX1512" s="419"/>
      <c r="AY1512" s="419"/>
      <c r="AZ1512" s="420"/>
      <c r="DC1512" s="222"/>
      <c r="DD1512" s="491">
        <f>ROUND(Setup!$AP$6*AB1512,0)</f>
        <v>0</v>
      </c>
      <c r="DE1512" s="492"/>
      <c r="DF1512" s="492"/>
      <c r="DG1512" s="492"/>
      <c r="DH1512" s="493"/>
      <c r="DI1512" s="491">
        <f>ROUND(Setup!$AP$6*AG1512,0)</f>
        <v>0</v>
      </c>
      <c r="DJ1512" s="492"/>
      <c r="DK1512" s="492"/>
      <c r="DL1512" s="492"/>
      <c r="DM1512" s="493"/>
      <c r="DN1512" s="491">
        <f>ROUND(Setup!$AP$6*AL1512,0)</f>
        <v>0</v>
      </c>
      <c r="DO1512" s="492"/>
      <c r="DP1512" s="492"/>
      <c r="DQ1512" s="492"/>
      <c r="DR1512" s="493"/>
      <c r="DS1512" s="491">
        <f>ROUND(Setup!$AP$6*AQ1512,0)</f>
        <v>0</v>
      </c>
      <c r="DT1512" s="492"/>
      <c r="DU1512" s="492"/>
      <c r="DV1512" s="492"/>
      <c r="DW1512" s="493"/>
      <c r="DX1512" s="495">
        <f t="shared" si="121"/>
        <v>0</v>
      </c>
      <c r="DY1512" s="496"/>
      <c r="DZ1512" s="496"/>
      <c r="EA1512" s="496"/>
      <c r="EB1512" s="497"/>
      <c r="EC1512" s="222"/>
    </row>
    <row r="1513" spans="2:133" ht="15" hidden="1" customHeight="1" outlineLevel="1" x14ac:dyDescent="0.2">
      <c r="B1513" s="86" t="str">
        <f t="shared" si="119"/>
        <v/>
      </c>
      <c r="C1513" s="255"/>
      <c r="D1513" s="439"/>
      <c r="E1513" s="440"/>
      <c r="F1513" s="440"/>
      <c r="G1513" s="440"/>
      <c r="H1513" s="440"/>
      <c r="I1513" s="440"/>
      <c r="J1513" s="440"/>
      <c r="K1513" s="440"/>
      <c r="L1513" s="440"/>
      <c r="M1513" s="440"/>
      <c r="N1513" s="440"/>
      <c r="O1513" s="440"/>
      <c r="P1513" s="440"/>
      <c r="Q1513" s="441"/>
      <c r="R1513" s="442"/>
      <c r="S1513" s="443"/>
      <c r="T1513" s="443"/>
      <c r="U1513" s="443"/>
      <c r="V1513" s="443"/>
      <c r="W1513" s="443"/>
      <c r="X1513" s="443"/>
      <c r="Y1513" s="443"/>
      <c r="Z1513" s="443"/>
      <c r="AA1513" s="443"/>
      <c r="AB1513" s="415"/>
      <c r="AC1513" s="416"/>
      <c r="AD1513" s="416"/>
      <c r="AE1513" s="416"/>
      <c r="AF1513" s="417"/>
      <c r="AG1513" s="415"/>
      <c r="AH1513" s="416"/>
      <c r="AI1513" s="416"/>
      <c r="AJ1513" s="416"/>
      <c r="AK1513" s="417"/>
      <c r="AL1513" s="415"/>
      <c r="AM1513" s="416"/>
      <c r="AN1513" s="416"/>
      <c r="AO1513" s="416"/>
      <c r="AP1513" s="417"/>
      <c r="AQ1513" s="415"/>
      <c r="AR1513" s="416"/>
      <c r="AS1513" s="416"/>
      <c r="AT1513" s="416"/>
      <c r="AU1513" s="417"/>
      <c r="AV1513" s="418">
        <f t="shared" si="120"/>
        <v>0</v>
      </c>
      <c r="AW1513" s="419"/>
      <c r="AX1513" s="419"/>
      <c r="AY1513" s="419"/>
      <c r="AZ1513" s="420"/>
      <c r="DC1513" s="222"/>
      <c r="DD1513" s="491">
        <f>ROUND(Setup!$AP$6*AB1513,0)</f>
        <v>0</v>
      </c>
      <c r="DE1513" s="492"/>
      <c r="DF1513" s="492"/>
      <c r="DG1513" s="492"/>
      <c r="DH1513" s="493"/>
      <c r="DI1513" s="491">
        <f>ROUND(Setup!$AP$6*AG1513,0)</f>
        <v>0</v>
      </c>
      <c r="DJ1513" s="492"/>
      <c r="DK1513" s="492"/>
      <c r="DL1513" s="492"/>
      <c r="DM1513" s="493"/>
      <c r="DN1513" s="491">
        <f>ROUND(Setup!$AP$6*AL1513,0)</f>
        <v>0</v>
      </c>
      <c r="DO1513" s="492"/>
      <c r="DP1513" s="492"/>
      <c r="DQ1513" s="492"/>
      <c r="DR1513" s="493"/>
      <c r="DS1513" s="491">
        <f>ROUND(Setup!$AP$6*AQ1513,0)</f>
        <v>0</v>
      </c>
      <c r="DT1513" s="492"/>
      <c r="DU1513" s="492"/>
      <c r="DV1513" s="492"/>
      <c r="DW1513" s="493"/>
      <c r="DX1513" s="495">
        <f t="shared" si="121"/>
        <v>0</v>
      </c>
      <c r="DY1513" s="496"/>
      <c r="DZ1513" s="496"/>
      <c r="EA1513" s="496"/>
      <c r="EB1513" s="497"/>
      <c r="EC1513" s="222"/>
    </row>
    <row r="1514" spans="2:133" ht="15" hidden="1" customHeight="1" outlineLevel="1" x14ac:dyDescent="0.2">
      <c r="B1514" s="86" t="str">
        <f t="shared" si="119"/>
        <v/>
      </c>
      <c r="C1514" s="255"/>
      <c r="D1514" s="439"/>
      <c r="E1514" s="440"/>
      <c r="F1514" s="440"/>
      <c r="G1514" s="440"/>
      <c r="H1514" s="440"/>
      <c r="I1514" s="440"/>
      <c r="J1514" s="440"/>
      <c r="K1514" s="440"/>
      <c r="L1514" s="440"/>
      <c r="M1514" s="440"/>
      <c r="N1514" s="440"/>
      <c r="O1514" s="440"/>
      <c r="P1514" s="440"/>
      <c r="Q1514" s="441"/>
      <c r="R1514" s="442"/>
      <c r="S1514" s="443"/>
      <c r="T1514" s="443"/>
      <c r="U1514" s="443"/>
      <c r="V1514" s="443"/>
      <c r="W1514" s="443"/>
      <c r="X1514" s="443"/>
      <c r="Y1514" s="443"/>
      <c r="Z1514" s="443"/>
      <c r="AA1514" s="443"/>
      <c r="AB1514" s="415"/>
      <c r="AC1514" s="416"/>
      <c r="AD1514" s="416"/>
      <c r="AE1514" s="416"/>
      <c r="AF1514" s="417"/>
      <c r="AG1514" s="415"/>
      <c r="AH1514" s="416"/>
      <c r="AI1514" s="416"/>
      <c r="AJ1514" s="416"/>
      <c r="AK1514" s="417"/>
      <c r="AL1514" s="415"/>
      <c r="AM1514" s="416"/>
      <c r="AN1514" s="416"/>
      <c r="AO1514" s="416"/>
      <c r="AP1514" s="417"/>
      <c r="AQ1514" s="415"/>
      <c r="AR1514" s="416"/>
      <c r="AS1514" s="416"/>
      <c r="AT1514" s="416"/>
      <c r="AU1514" s="417"/>
      <c r="AV1514" s="418">
        <f t="shared" si="120"/>
        <v>0</v>
      </c>
      <c r="AW1514" s="419"/>
      <c r="AX1514" s="419"/>
      <c r="AY1514" s="419"/>
      <c r="AZ1514" s="420"/>
      <c r="DC1514" s="222"/>
      <c r="DD1514" s="491">
        <f>ROUND(Setup!$AP$6*AB1514,0)</f>
        <v>0</v>
      </c>
      <c r="DE1514" s="492"/>
      <c r="DF1514" s="492"/>
      <c r="DG1514" s="492"/>
      <c r="DH1514" s="493"/>
      <c r="DI1514" s="491">
        <f>ROUND(Setup!$AP$6*AG1514,0)</f>
        <v>0</v>
      </c>
      <c r="DJ1514" s="492"/>
      <c r="DK1514" s="492"/>
      <c r="DL1514" s="492"/>
      <c r="DM1514" s="493"/>
      <c r="DN1514" s="491">
        <f>ROUND(Setup!$AP$6*AL1514,0)</f>
        <v>0</v>
      </c>
      <c r="DO1514" s="492"/>
      <c r="DP1514" s="492"/>
      <c r="DQ1514" s="492"/>
      <c r="DR1514" s="493"/>
      <c r="DS1514" s="491">
        <f>ROUND(Setup!$AP$6*AQ1514,0)</f>
        <v>0</v>
      </c>
      <c r="DT1514" s="492"/>
      <c r="DU1514" s="492"/>
      <c r="DV1514" s="492"/>
      <c r="DW1514" s="493"/>
      <c r="DX1514" s="495">
        <f t="shared" si="121"/>
        <v>0</v>
      </c>
      <c r="DY1514" s="496"/>
      <c r="DZ1514" s="496"/>
      <c r="EA1514" s="496"/>
      <c r="EB1514" s="497"/>
      <c r="EC1514" s="222"/>
    </row>
    <row r="1515" spans="2:133" ht="15" hidden="1" customHeight="1" outlineLevel="1" x14ac:dyDescent="0.2">
      <c r="B1515" s="86" t="str">
        <f t="shared" ref="B1515:B1574" si="122">IF(C1515="","",VLOOKUP(C1515,$CP$11:$CQ$152,2,FALSE))</f>
        <v/>
      </c>
      <c r="C1515" s="255"/>
      <c r="D1515" s="439"/>
      <c r="E1515" s="440"/>
      <c r="F1515" s="440"/>
      <c r="G1515" s="440"/>
      <c r="H1515" s="440"/>
      <c r="I1515" s="440"/>
      <c r="J1515" s="440"/>
      <c r="K1515" s="440"/>
      <c r="L1515" s="440"/>
      <c r="M1515" s="440"/>
      <c r="N1515" s="440"/>
      <c r="O1515" s="440"/>
      <c r="P1515" s="440"/>
      <c r="Q1515" s="441"/>
      <c r="R1515" s="442"/>
      <c r="S1515" s="443"/>
      <c r="T1515" s="443"/>
      <c r="U1515" s="443"/>
      <c r="V1515" s="443"/>
      <c r="W1515" s="443"/>
      <c r="X1515" s="443"/>
      <c r="Y1515" s="443"/>
      <c r="Z1515" s="443"/>
      <c r="AA1515" s="443"/>
      <c r="AB1515" s="415"/>
      <c r="AC1515" s="416"/>
      <c r="AD1515" s="416"/>
      <c r="AE1515" s="416"/>
      <c r="AF1515" s="417"/>
      <c r="AG1515" s="415"/>
      <c r="AH1515" s="416"/>
      <c r="AI1515" s="416"/>
      <c r="AJ1515" s="416"/>
      <c r="AK1515" s="417"/>
      <c r="AL1515" s="415"/>
      <c r="AM1515" s="416"/>
      <c r="AN1515" s="416"/>
      <c r="AO1515" s="416"/>
      <c r="AP1515" s="417"/>
      <c r="AQ1515" s="415"/>
      <c r="AR1515" s="416"/>
      <c r="AS1515" s="416"/>
      <c r="AT1515" s="416"/>
      <c r="AU1515" s="417"/>
      <c r="AV1515" s="418">
        <f t="shared" ref="AV1515:AV1546" si="123">ROUND((SUM(AB1515:AU1515)),0)</f>
        <v>0</v>
      </c>
      <c r="AW1515" s="419"/>
      <c r="AX1515" s="419"/>
      <c r="AY1515" s="419"/>
      <c r="AZ1515" s="420"/>
      <c r="DC1515" s="222"/>
      <c r="DD1515" s="491">
        <f>ROUND(Setup!$AP$6*AB1515,0)</f>
        <v>0</v>
      </c>
      <c r="DE1515" s="492"/>
      <c r="DF1515" s="492"/>
      <c r="DG1515" s="492"/>
      <c r="DH1515" s="493"/>
      <c r="DI1515" s="491">
        <f>ROUND(Setup!$AP$6*AG1515,0)</f>
        <v>0</v>
      </c>
      <c r="DJ1515" s="492"/>
      <c r="DK1515" s="492"/>
      <c r="DL1515" s="492"/>
      <c r="DM1515" s="493"/>
      <c r="DN1515" s="491">
        <f>ROUND(Setup!$AP$6*AL1515,0)</f>
        <v>0</v>
      </c>
      <c r="DO1515" s="492"/>
      <c r="DP1515" s="492"/>
      <c r="DQ1515" s="492"/>
      <c r="DR1515" s="493"/>
      <c r="DS1515" s="491">
        <f>ROUND(Setup!$AP$6*AQ1515,0)</f>
        <v>0</v>
      </c>
      <c r="DT1515" s="492"/>
      <c r="DU1515" s="492"/>
      <c r="DV1515" s="492"/>
      <c r="DW1515" s="493"/>
      <c r="DX1515" s="495">
        <f t="shared" ref="DX1515:DX1546" si="124">ROUND((SUM(DD1515:DW1515)),0)</f>
        <v>0</v>
      </c>
      <c r="DY1515" s="496"/>
      <c r="DZ1515" s="496"/>
      <c r="EA1515" s="496"/>
      <c r="EB1515" s="497"/>
      <c r="EC1515" s="222"/>
    </row>
    <row r="1516" spans="2:133" ht="15" hidden="1" customHeight="1" outlineLevel="1" x14ac:dyDescent="0.2">
      <c r="B1516" s="86" t="str">
        <f t="shared" si="122"/>
        <v/>
      </c>
      <c r="C1516" s="255"/>
      <c r="D1516" s="439"/>
      <c r="E1516" s="440"/>
      <c r="F1516" s="440"/>
      <c r="G1516" s="440"/>
      <c r="H1516" s="440"/>
      <c r="I1516" s="440"/>
      <c r="J1516" s="440"/>
      <c r="K1516" s="440"/>
      <c r="L1516" s="440"/>
      <c r="M1516" s="440"/>
      <c r="N1516" s="440"/>
      <c r="O1516" s="440"/>
      <c r="P1516" s="440"/>
      <c r="Q1516" s="441"/>
      <c r="R1516" s="442"/>
      <c r="S1516" s="443"/>
      <c r="T1516" s="443"/>
      <c r="U1516" s="443"/>
      <c r="V1516" s="443"/>
      <c r="W1516" s="443"/>
      <c r="X1516" s="443"/>
      <c r="Y1516" s="443"/>
      <c r="Z1516" s="443"/>
      <c r="AA1516" s="443"/>
      <c r="AB1516" s="415"/>
      <c r="AC1516" s="416"/>
      <c r="AD1516" s="416"/>
      <c r="AE1516" s="416"/>
      <c r="AF1516" s="417"/>
      <c r="AG1516" s="415"/>
      <c r="AH1516" s="416"/>
      <c r="AI1516" s="416"/>
      <c r="AJ1516" s="416"/>
      <c r="AK1516" s="417"/>
      <c r="AL1516" s="415"/>
      <c r="AM1516" s="416"/>
      <c r="AN1516" s="416"/>
      <c r="AO1516" s="416"/>
      <c r="AP1516" s="417"/>
      <c r="AQ1516" s="415"/>
      <c r="AR1516" s="416"/>
      <c r="AS1516" s="416"/>
      <c r="AT1516" s="416"/>
      <c r="AU1516" s="417"/>
      <c r="AV1516" s="418">
        <f t="shared" si="123"/>
        <v>0</v>
      </c>
      <c r="AW1516" s="419"/>
      <c r="AX1516" s="419"/>
      <c r="AY1516" s="419"/>
      <c r="AZ1516" s="420"/>
      <c r="DC1516" s="222"/>
      <c r="DD1516" s="491">
        <f>ROUND(Setup!$AP$6*AB1516,0)</f>
        <v>0</v>
      </c>
      <c r="DE1516" s="492"/>
      <c r="DF1516" s="492"/>
      <c r="DG1516" s="492"/>
      <c r="DH1516" s="493"/>
      <c r="DI1516" s="491">
        <f>ROUND(Setup!$AP$6*AG1516,0)</f>
        <v>0</v>
      </c>
      <c r="DJ1516" s="492"/>
      <c r="DK1516" s="492"/>
      <c r="DL1516" s="492"/>
      <c r="DM1516" s="493"/>
      <c r="DN1516" s="491">
        <f>ROUND(Setup!$AP$6*AL1516,0)</f>
        <v>0</v>
      </c>
      <c r="DO1516" s="492"/>
      <c r="DP1516" s="492"/>
      <c r="DQ1516" s="492"/>
      <c r="DR1516" s="493"/>
      <c r="DS1516" s="491">
        <f>ROUND(Setup!$AP$6*AQ1516,0)</f>
        <v>0</v>
      </c>
      <c r="DT1516" s="492"/>
      <c r="DU1516" s="492"/>
      <c r="DV1516" s="492"/>
      <c r="DW1516" s="493"/>
      <c r="DX1516" s="495">
        <f t="shared" si="124"/>
        <v>0</v>
      </c>
      <c r="DY1516" s="496"/>
      <c r="DZ1516" s="496"/>
      <c r="EA1516" s="496"/>
      <c r="EB1516" s="497"/>
      <c r="EC1516" s="222"/>
    </row>
    <row r="1517" spans="2:133" ht="15" hidden="1" customHeight="1" outlineLevel="1" x14ac:dyDescent="0.2">
      <c r="B1517" s="86" t="str">
        <f t="shared" si="122"/>
        <v/>
      </c>
      <c r="C1517" s="255"/>
      <c r="D1517" s="439"/>
      <c r="E1517" s="440"/>
      <c r="F1517" s="440"/>
      <c r="G1517" s="440"/>
      <c r="H1517" s="440"/>
      <c r="I1517" s="440"/>
      <c r="J1517" s="440"/>
      <c r="K1517" s="440"/>
      <c r="L1517" s="440"/>
      <c r="M1517" s="440"/>
      <c r="N1517" s="440"/>
      <c r="O1517" s="440"/>
      <c r="P1517" s="440"/>
      <c r="Q1517" s="441"/>
      <c r="R1517" s="442"/>
      <c r="S1517" s="443"/>
      <c r="T1517" s="443"/>
      <c r="U1517" s="443"/>
      <c r="V1517" s="443"/>
      <c r="W1517" s="443"/>
      <c r="X1517" s="443"/>
      <c r="Y1517" s="443"/>
      <c r="Z1517" s="443"/>
      <c r="AA1517" s="443"/>
      <c r="AB1517" s="415"/>
      <c r="AC1517" s="416"/>
      <c r="AD1517" s="416"/>
      <c r="AE1517" s="416"/>
      <c r="AF1517" s="417"/>
      <c r="AG1517" s="415"/>
      <c r="AH1517" s="416"/>
      <c r="AI1517" s="416"/>
      <c r="AJ1517" s="416"/>
      <c r="AK1517" s="417"/>
      <c r="AL1517" s="415"/>
      <c r="AM1517" s="416"/>
      <c r="AN1517" s="416"/>
      <c r="AO1517" s="416"/>
      <c r="AP1517" s="417"/>
      <c r="AQ1517" s="415"/>
      <c r="AR1517" s="416"/>
      <c r="AS1517" s="416"/>
      <c r="AT1517" s="416"/>
      <c r="AU1517" s="417"/>
      <c r="AV1517" s="418">
        <f t="shared" si="123"/>
        <v>0</v>
      </c>
      <c r="AW1517" s="419"/>
      <c r="AX1517" s="419"/>
      <c r="AY1517" s="419"/>
      <c r="AZ1517" s="420"/>
      <c r="DC1517" s="222"/>
      <c r="DD1517" s="491">
        <f>ROUND(Setup!$AP$6*AB1517,0)</f>
        <v>0</v>
      </c>
      <c r="DE1517" s="492"/>
      <c r="DF1517" s="492"/>
      <c r="DG1517" s="492"/>
      <c r="DH1517" s="493"/>
      <c r="DI1517" s="491">
        <f>ROUND(Setup!$AP$6*AG1517,0)</f>
        <v>0</v>
      </c>
      <c r="DJ1517" s="492"/>
      <c r="DK1517" s="492"/>
      <c r="DL1517" s="492"/>
      <c r="DM1517" s="493"/>
      <c r="DN1517" s="491">
        <f>ROUND(Setup!$AP$6*AL1517,0)</f>
        <v>0</v>
      </c>
      <c r="DO1517" s="492"/>
      <c r="DP1517" s="492"/>
      <c r="DQ1517" s="492"/>
      <c r="DR1517" s="493"/>
      <c r="DS1517" s="491">
        <f>ROUND(Setup!$AP$6*AQ1517,0)</f>
        <v>0</v>
      </c>
      <c r="DT1517" s="492"/>
      <c r="DU1517" s="492"/>
      <c r="DV1517" s="492"/>
      <c r="DW1517" s="493"/>
      <c r="DX1517" s="495">
        <f t="shared" si="124"/>
        <v>0</v>
      </c>
      <c r="DY1517" s="496"/>
      <c r="DZ1517" s="496"/>
      <c r="EA1517" s="496"/>
      <c r="EB1517" s="497"/>
      <c r="EC1517" s="222"/>
    </row>
    <row r="1518" spans="2:133" ht="15" hidden="1" customHeight="1" outlineLevel="1" x14ac:dyDescent="0.2">
      <c r="B1518" s="86" t="str">
        <f t="shared" si="122"/>
        <v/>
      </c>
      <c r="C1518" s="255"/>
      <c r="D1518" s="439"/>
      <c r="E1518" s="440"/>
      <c r="F1518" s="440"/>
      <c r="G1518" s="440"/>
      <c r="H1518" s="440"/>
      <c r="I1518" s="440"/>
      <c r="J1518" s="440"/>
      <c r="K1518" s="440"/>
      <c r="L1518" s="440"/>
      <c r="M1518" s="440"/>
      <c r="N1518" s="440"/>
      <c r="O1518" s="440"/>
      <c r="P1518" s="440"/>
      <c r="Q1518" s="441"/>
      <c r="R1518" s="442"/>
      <c r="S1518" s="443"/>
      <c r="T1518" s="443"/>
      <c r="U1518" s="443"/>
      <c r="V1518" s="443"/>
      <c r="W1518" s="443"/>
      <c r="X1518" s="443"/>
      <c r="Y1518" s="443"/>
      <c r="Z1518" s="443"/>
      <c r="AA1518" s="443"/>
      <c r="AB1518" s="415"/>
      <c r="AC1518" s="416"/>
      <c r="AD1518" s="416"/>
      <c r="AE1518" s="416"/>
      <c r="AF1518" s="417"/>
      <c r="AG1518" s="415"/>
      <c r="AH1518" s="416"/>
      <c r="AI1518" s="416"/>
      <c r="AJ1518" s="416"/>
      <c r="AK1518" s="417"/>
      <c r="AL1518" s="415"/>
      <c r="AM1518" s="416"/>
      <c r="AN1518" s="416"/>
      <c r="AO1518" s="416"/>
      <c r="AP1518" s="417"/>
      <c r="AQ1518" s="415"/>
      <c r="AR1518" s="416"/>
      <c r="AS1518" s="416"/>
      <c r="AT1518" s="416"/>
      <c r="AU1518" s="417"/>
      <c r="AV1518" s="418">
        <f t="shared" si="123"/>
        <v>0</v>
      </c>
      <c r="AW1518" s="419"/>
      <c r="AX1518" s="419"/>
      <c r="AY1518" s="419"/>
      <c r="AZ1518" s="420"/>
      <c r="DC1518" s="222"/>
      <c r="DD1518" s="491">
        <f>ROUND(Setup!$AP$6*AB1518,0)</f>
        <v>0</v>
      </c>
      <c r="DE1518" s="492"/>
      <c r="DF1518" s="492"/>
      <c r="DG1518" s="492"/>
      <c r="DH1518" s="493"/>
      <c r="DI1518" s="491">
        <f>ROUND(Setup!$AP$6*AG1518,0)</f>
        <v>0</v>
      </c>
      <c r="DJ1518" s="492"/>
      <c r="DK1518" s="492"/>
      <c r="DL1518" s="492"/>
      <c r="DM1518" s="493"/>
      <c r="DN1518" s="491">
        <f>ROUND(Setup!$AP$6*AL1518,0)</f>
        <v>0</v>
      </c>
      <c r="DO1518" s="492"/>
      <c r="DP1518" s="492"/>
      <c r="DQ1518" s="492"/>
      <c r="DR1518" s="493"/>
      <c r="DS1518" s="491">
        <f>ROUND(Setup!$AP$6*AQ1518,0)</f>
        <v>0</v>
      </c>
      <c r="DT1518" s="492"/>
      <c r="DU1518" s="492"/>
      <c r="DV1518" s="492"/>
      <c r="DW1518" s="493"/>
      <c r="DX1518" s="495">
        <f t="shared" si="124"/>
        <v>0</v>
      </c>
      <c r="DY1518" s="496"/>
      <c r="DZ1518" s="496"/>
      <c r="EA1518" s="496"/>
      <c r="EB1518" s="497"/>
      <c r="EC1518" s="222"/>
    </row>
    <row r="1519" spans="2:133" ht="15" hidden="1" customHeight="1" outlineLevel="1" x14ac:dyDescent="0.2">
      <c r="B1519" s="86" t="str">
        <f t="shared" si="122"/>
        <v/>
      </c>
      <c r="C1519" s="255"/>
      <c r="D1519" s="439"/>
      <c r="E1519" s="440"/>
      <c r="F1519" s="440"/>
      <c r="G1519" s="440"/>
      <c r="H1519" s="440"/>
      <c r="I1519" s="440"/>
      <c r="J1519" s="440"/>
      <c r="K1519" s="440"/>
      <c r="L1519" s="440"/>
      <c r="M1519" s="440"/>
      <c r="N1519" s="440"/>
      <c r="O1519" s="440"/>
      <c r="P1519" s="440"/>
      <c r="Q1519" s="441"/>
      <c r="R1519" s="442"/>
      <c r="S1519" s="443"/>
      <c r="T1519" s="443"/>
      <c r="U1519" s="443"/>
      <c r="V1519" s="443"/>
      <c r="W1519" s="443"/>
      <c r="X1519" s="443"/>
      <c r="Y1519" s="443"/>
      <c r="Z1519" s="443"/>
      <c r="AA1519" s="443"/>
      <c r="AB1519" s="415"/>
      <c r="AC1519" s="416"/>
      <c r="AD1519" s="416"/>
      <c r="AE1519" s="416"/>
      <c r="AF1519" s="417"/>
      <c r="AG1519" s="415"/>
      <c r="AH1519" s="416"/>
      <c r="AI1519" s="416"/>
      <c r="AJ1519" s="416"/>
      <c r="AK1519" s="417"/>
      <c r="AL1519" s="415"/>
      <c r="AM1519" s="416"/>
      <c r="AN1519" s="416"/>
      <c r="AO1519" s="416"/>
      <c r="AP1519" s="417"/>
      <c r="AQ1519" s="415"/>
      <c r="AR1519" s="416"/>
      <c r="AS1519" s="416"/>
      <c r="AT1519" s="416"/>
      <c r="AU1519" s="417"/>
      <c r="AV1519" s="418">
        <f t="shared" si="123"/>
        <v>0</v>
      </c>
      <c r="AW1519" s="419"/>
      <c r="AX1519" s="419"/>
      <c r="AY1519" s="419"/>
      <c r="AZ1519" s="420"/>
      <c r="DC1519" s="222"/>
      <c r="DD1519" s="491">
        <f>ROUND(Setup!$AP$6*AB1519,0)</f>
        <v>0</v>
      </c>
      <c r="DE1519" s="492"/>
      <c r="DF1519" s="492"/>
      <c r="DG1519" s="492"/>
      <c r="DH1519" s="493"/>
      <c r="DI1519" s="491">
        <f>ROUND(Setup!$AP$6*AG1519,0)</f>
        <v>0</v>
      </c>
      <c r="DJ1519" s="492"/>
      <c r="DK1519" s="492"/>
      <c r="DL1519" s="492"/>
      <c r="DM1519" s="493"/>
      <c r="DN1519" s="491">
        <f>ROUND(Setup!$AP$6*AL1519,0)</f>
        <v>0</v>
      </c>
      <c r="DO1519" s="492"/>
      <c r="DP1519" s="492"/>
      <c r="DQ1519" s="492"/>
      <c r="DR1519" s="493"/>
      <c r="DS1519" s="491">
        <f>ROUND(Setup!$AP$6*AQ1519,0)</f>
        <v>0</v>
      </c>
      <c r="DT1519" s="492"/>
      <c r="DU1519" s="492"/>
      <c r="DV1519" s="492"/>
      <c r="DW1519" s="493"/>
      <c r="DX1519" s="495">
        <f t="shared" si="124"/>
        <v>0</v>
      </c>
      <c r="DY1519" s="496"/>
      <c r="DZ1519" s="496"/>
      <c r="EA1519" s="496"/>
      <c r="EB1519" s="497"/>
      <c r="EC1519" s="222"/>
    </row>
    <row r="1520" spans="2:133" ht="15" hidden="1" customHeight="1" outlineLevel="1" x14ac:dyDescent="0.2">
      <c r="B1520" s="86" t="str">
        <f t="shared" si="122"/>
        <v/>
      </c>
      <c r="C1520" s="255"/>
      <c r="D1520" s="439"/>
      <c r="E1520" s="440"/>
      <c r="F1520" s="440"/>
      <c r="G1520" s="440"/>
      <c r="H1520" s="440"/>
      <c r="I1520" s="440"/>
      <c r="J1520" s="440"/>
      <c r="K1520" s="440"/>
      <c r="L1520" s="440"/>
      <c r="M1520" s="440"/>
      <c r="N1520" s="440"/>
      <c r="O1520" s="440"/>
      <c r="P1520" s="440"/>
      <c r="Q1520" s="441"/>
      <c r="R1520" s="442"/>
      <c r="S1520" s="443"/>
      <c r="T1520" s="443"/>
      <c r="U1520" s="443"/>
      <c r="V1520" s="443"/>
      <c r="W1520" s="443"/>
      <c r="X1520" s="443"/>
      <c r="Y1520" s="443"/>
      <c r="Z1520" s="443"/>
      <c r="AA1520" s="443"/>
      <c r="AB1520" s="415"/>
      <c r="AC1520" s="416"/>
      <c r="AD1520" s="416"/>
      <c r="AE1520" s="416"/>
      <c r="AF1520" s="417"/>
      <c r="AG1520" s="415"/>
      <c r="AH1520" s="416"/>
      <c r="AI1520" s="416"/>
      <c r="AJ1520" s="416"/>
      <c r="AK1520" s="417"/>
      <c r="AL1520" s="415"/>
      <c r="AM1520" s="416"/>
      <c r="AN1520" s="416"/>
      <c r="AO1520" s="416"/>
      <c r="AP1520" s="417"/>
      <c r="AQ1520" s="415"/>
      <c r="AR1520" s="416"/>
      <c r="AS1520" s="416"/>
      <c r="AT1520" s="416"/>
      <c r="AU1520" s="417"/>
      <c r="AV1520" s="418">
        <f t="shared" si="123"/>
        <v>0</v>
      </c>
      <c r="AW1520" s="419"/>
      <c r="AX1520" s="419"/>
      <c r="AY1520" s="419"/>
      <c r="AZ1520" s="420"/>
      <c r="DC1520" s="222"/>
      <c r="DD1520" s="491">
        <f>ROUND(Setup!$AP$6*AB1520,0)</f>
        <v>0</v>
      </c>
      <c r="DE1520" s="492"/>
      <c r="DF1520" s="492"/>
      <c r="DG1520" s="492"/>
      <c r="DH1520" s="493"/>
      <c r="DI1520" s="491">
        <f>ROUND(Setup!$AP$6*AG1520,0)</f>
        <v>0</v>
      </c>
      <c r="DJ1520" s="492"/>
      <c r="DK1520" s="492"/>
      <c r="DL1520" s="492"/>
      <c r="DM1520" s="493"/>
      <c r="DN1520" s="491">
        <f>ROUND(Setup!$AP$6*AL1520,0)</f>
        <v>0</v>
      </c>
      <c r="DO1520" s="492"/>
      <c r="DP1520" s="492"/>
      <c r="DQ1520" s="492"/>
      <c r="DR1520" s="493"/>
      <c r="DS1520" s="491">
        <f>ROUND(Setup!$AP$6*AQ1520,0)</f>
        <v>0</v>
      </c>
      <c r="DT1520" s="492"/>
      <c r="DU1520" s="492"/>
      <c r="DV1520" s="492"/>
      <c r="DW1520" s="493"/>
      <c r="DX1520" s="495">
        <f t="shared" si="124"/>
        <v>0</v>
      </c>
      <c r="DY1520" s="496"/>
      <c r="DZ1520" s="496"/>
      <c r="EA1520" s="496"/>
      <c r="EB1520" s="497"/>
      <c r="EC1520" s="222"/>
    </row>
    <row r="1521" spans="2:133" ht="15" hidden="1" customHeight="1" outlineLevel="1" x14ac:dyDescent="0.2">
      <c r="B1521" s="86" t="str">
        <f t="shared" si="122"/>
        <v/>
      </c>
      <c r="C1521" s="255"/>
      <c r="D1521" s="439"/>
      <c r="E1521" s="440"/>
      <c r="F1521" s="440"/>
      <c r="G1521" s="440"/>
      <c r="H1521" s="440"/>
      <c r="I1521" s="440"/>
      <c r="J1521" s="440"/>
      <c r="K1521" s="440"/>
      <c r="L1521" s="440"/>
      <c r="M1521" s="440"/>
      <c r="N1521" s="440"/>
      <c r="O1521" s="440"/>
      <c r="P1521" s="440"/>
      <c r="Q1521" s="441"/>
      <c r="R1521" s="442"/>
      <c r="S1521" s="443"/>
      <c r="T1521" s="443"/>
      <c r="U1521" s="443"/>
      <c r="V1521" s="443"/>
      <c r="W1521" s="443"/>
      <c r="X1521" s="443"/>
      <c r="Y1521" s="443"/>
      <c r="Z1521" s="443"/>
      <c r="AA1521" s="443"/>
      <c r="AB1521" s="415"/>
      <c r="AC1521" s="416"/>
      <c r="AD1521" s="416"/>
      <c r="AE1521" s="416"/>
      <c r="AF1521" s="417"/>
      <c r="AG1521" s="415"/>
      <c r="AH1521" s="416"/>
      <c r="AI1521" s="416"/>
      <c r="AJ1521" s="416"/>
      <c r="AK1521" s="417"/>
      <c r="AL1521" s="415"/>
      <c r="AM1521" s="416"/>
      <c r="AN1521" s="416"/>
      <c r="AO1521" s="416"/>
      <c r="AP1521" s="417"/>
      <c r="AQ1521" s="415"/>
      <c r="AR1521" s="416"/>
      <c r="AS1521" s="416"/>
      <c r="AT1521" s="416"/>
      <c r="AU1521" s="417"/>
      <c r="AV1521" s="418">
        <f t="shared" si="123"/>
        <v>0</v>
      </c>
      <c r="AW1521" s="419"/>
      <c r="AX1521" s="419"/>
      <c r="AY1521" s="419"/>
      <c r="AZ1521" s="420"/>
      <c r="DC1521" s="222"/>
      <c r="DD1521" s="491">
        <f>ROUND(Setup!$AP$6*AB1521,0)</f>
        <v>0</v>
      </c>
      <c r="DE1521" s="492"/>
      <c r="DF1521" s="492"/>
      <c r="DG1521" s="492"/>
      <c r="DH1521" s="493"/>
      <c r="DI1521" s="491">
        <f>ROUND(Setup!$AP$6*AG1521,0)</f>
        <v>0</v>
      </c>
      <c r="DJ1521" s="492"/>
      <c r="DK1521" s="492"/>
      <c r="DL1521" s="492"/>
      <c r="DM1521" s="493"/>
      <c r="DN1521" s="491">
        <f>ROUND(Setup!$AP$6*AL1521,0)</f>
        <v>0</v>
      </c>
      <c r="DO1521" s="492"/>
      <c r="DP1521" s="492"/>
      <c r="DQ1521" s="492"/>
      <c r="DR1521" s="493"/>
      <c r="DS1521" s="491">
        <f>ROUND(Setup!$AP$6*AQ1521,0)</f>
        <v>0</v>
      </c>
      <c r="DT1521" s="492"/>
      <c r="DU1521" s="492"/>
      <c r="DV1521" s="492"/>
      <c r="DW1521" s="493"/>
      <c r="DX1521" s="495">
        <f t="shared" si="124"/>
        <v>0</v>
      </c>
      <c r="DY1521" s="496"/>
      <c r="DZ1521" s="496"/>
      <c r="EA1521" s="496"/>
      <c r="EB1521" s="497"/>
      <c r="EC1521" s="222"/>
    </row>
    <row r="1522" spans="2:133" ht="15" hidden="1" customHeight="1" outlineLevel="1" x14ac:dyDescent="0.2">
      <c r="B1522" s="86" t="str">
        <f t="shared" si="122"/>
        <v/>
      </c>
      <c r="C1522" s="255"/>
      <c r="D1522" s="439"/>
      <c r="E1522" s="440"/>
      <c r="F1522" s="440"/>
      <c r="G1522" s="440"/>
      <c r="H1522" s="440"/>
      <c r="I1522" s="440"/>
      <c r="J1522" s="440"/>
      <c r="K1522" s="440"/>
      <c r="L1522" s="440"/>
      <c r="M1522" s="440"/>
      <c r="N1522" s="440"/>
      <c r="O1522" s="440"/>
      <c r="P1522" s="440"/>
      <c r="Q1522" s="441"/>
      <c r="R1522" s="442"/>
      <c r="S1522" s="443"/>
      <c r="T1522" s="443"/>
      <c r="U1522" s="443"/>
      <c r="V1522" s="443"/>
      <c r="W1522" s="443"/>
      <c r="X1522" s="443"/>
      <c r="Y1522" s="443"/>
      <c r="Z1522" s="443"/>
      <c r="AA1522" s="443"/>
      <c r="AB1522" s="415"/>
      <c r="AC1522" s="416"/>
      <c r="AD1522" s="416"/>
      <c r="AE1522" s="416"/>
      <c r="AF1522" s="417"/>
      <c r="AG1522" s="415"/>
      <c r="AH1522" s="416"/>
      <c r="AI1522" s="416"/>
      <c r="AJ1522" s="416"/>
      <c r="AK1522" s="417"/>
      <c r="AL1522" s="415"/>
      <c r="AM1522" s="416"/>
      <c r="AN1522" s="416"/>
      <c r="AO1522" s="416"/>
      <c r="AP1522" s="417"/>
      <c r="AQ1522" s="415"/>
      <c r="AR1522" s="416"/>
      <c r="AS1522" s="416"/>
      <c r="AT1522" s="416"/>
      <c r="AU1522" s="417"/>
      <c r="AV1522" s="418">
        <f t="shared" si="123"/>
        <v>0</v>
      </c>
      <c r="AW1522" s="419"/>
      <c r="AX1522" s="419"/>
      <c r="AY1522" s="419"/>
      <c r="AZ1522" s="420"/>
      <c r="DC1522" s="222"/>
      <c r="DD1522" s="491">
        <f>ROUND(Setup!$AP$6*AB1522,0)</f>
        <v>0</v>
      </c>
      <c r="DE1522" s="492"/>
      <c r="DF1522" s="492"/>
      <c r="DG1522" s="492"/>
      <c r="DH1522" s="493"/>
      <c r="DI1522" s="491">
        <f>ROUND(Setup!$AP$6*AG1522,0)</f>
        <v>0</v>
      </c>
      <c r="DJ1522" s="492"/>
      <c r="DK1522" s="492"/>
      <c r="DL1522" s="492"/>
      <c r="DM1522" s="493"/>
      <c r="DN1522" s="491">
        <f>ROUND(Setup!$AP$6*AL1522,0)</f>
        <v>0</v>
      </c>
      <c r="DO1522" s="492"/>
      <c r="DP1522" s="492"/>
      <c r="DQ1522" s="492"/>
      <c r="DR1522" s="493"/>
      <c r="DS1522" s="491">
        <f>ROUND(Setup!$AP$6*AQ1522,0)</f>
        <v>0</v>
      </c>
      <c r="DT1522" s="492"/>
      <c r="DU1522" s="492"/>
      <c r="DV1522" s="492"/>
      <c r="DW1522" s="493"/>
      <c r="DX1522" s="495">
        <f t="shared" si="124"/>
        <v>0</v>
      </c>
      <c r="DY1522" s="496"/>
      <c r="DZ1522" s="496"/>
      <c r="EA1522" s="496"/>
      <c r="EB1522" s="497"/>
      <c r="EC1522" s="222"/>
    </row>
    <row r="1523" spans="2:133" ht="15" hidden="1" customHeight="1" outlineLevel="1" x14ac:dyDescent="0.2">
      <c r="B1523" s="86" t="str">
        <f t="shared" si="122"/>
        <v/>
      </c>
      <c r="C1523" s="255"/>
      <c r="D1523" s="439"/>
      <c r="E1523" s="440"/>
      <c r="F1523" s="440"/>
      <c r="G1523" s="440"/>
      <c r="H1523" s="440"/>
      <c r="I1523" s="440"/>
      <c r="J1523" s="440"/>
      <c r="K1523" s="440"/>
      <c r="L1523" s="440"/>
      <c r="M1523" s="440"/>
      <c r="N1523" s="440"/>
      <c r="O1523" s="440"/>
      <c r="P1523" s="440"/>
      <c r="Q1523" s="441"/>
      <c r="R1523" s="442"/>
      <c r="S1523" s="443"/>
      <c r="T1523" s="443"/>
      <c r="U1523" s="443"/>
      <c r="V1523" s="443"/>
      <c r="W1523" s="443"/>
      <c r="X1523" s="443"/>
      <c r="Y1523" s="443"/>
      <c r="Z1523" s="443"/>
      <c r="AA1523" s="443"/>
      <c r="AB1523" s="415"/>
      <c r="AC1523" s="416"/>
      <c r="AD1523" s="416"/>
      <c r="AE1523" s="416"/>
      <c r="AF1523" s="417"/>
      <c r="AG1523" s="415"/>
      <c r="AH1523" s="416"/>
      <c r="AI1523" s="416"/>
      <c r="AJ1523" s="416"/>
      <c r="AK1523" s="417"/>
      <c r="AL1523" s="415"/>
      <c r="AM1523" s="416"/>
      <c r="AN1523" s="416"/>
      <c r="AO1523" s="416"/>
      <c r="AP1523" s="417"/>
      <c r="AQ1523" s="415"/>
      <c r="AR1523" s="416"/>
      <c r="AS1523" s="416"/>
      <c r="AT1523" s="416"/>
      <c r="AU1523" s="417"/>
      <c r="AV1523" s="418">
        <f t="shared" si="123"/>
        <v>0</v>
      </c>
      <c r="AW1523" s="419"/>
      <c r="AX1523" s="419"/>
      <c r="AY1523" s="419"/>
      <c r="AZ1523" s="420"/>
      <c r="DC1523" s="222"/>
      <c r="DD1523" s="491">
        <f>ROUND(Setup!$AP$6*AB1523,0)</f>
        <v>0</v>
      </c>
      <c r="DE1523" s="492"/>
      <c r="DF1523" s="492"/>
      <c r="DG1523" s="492"/>
      <c r="DH1523" s="493"/>
      <c r="DI1523" s="491">
        <f>ROUND(Setup!$AP$6*AG1523,0)</f>
        <v>0</v>
      </c>
      <c r="DJ1523" s="492"/>
      <c r="DK1523" s="492"/>
      <c r="DL1523" s="492"/>
      <c r="DM1523" s="493"/>
      <c r="DN1523" s="491">
        <f>ROUND(Setup!$AP$6*AL1523,0)</f>
        <v>0</v>
      </c>
      <c r="DO1523" s="492"/>
      <c r="DP1523" s="492"/>
      <c r="DQ1523" s="492"/>
      <c r="DR1523" s="493"/>
      <c r="DS1523" s="491">
        <f>ROUND(Setup!$AP$6*AQ1523,0)</f>
        <v>0</v>
      </c>
      <c r="DT1523" s="492"/>
      <c r="DU1523" s="492"/>
      <c r="DV1523" s="492"/>
      <c r="DW1523" s="493"/>
      <c r="DX1523" s="495">
        <f t="shared" si="124"/>
        <v>0</v>
      </c>
      <c r="DY1523" s="496"/>
      <c r="DZ1523" s="496"/>
      <c r="EA1523" s="496"/>
      <c r="EB1523" s="497"/>
      <c r="EC1523" s="222"/>
    </row>
    <row r="1524" spans="2:133" ht="15" hidden="1" customHeight="1" outlineLevel="1" x14ac:dyDescent="0.2">
      <c r="B1524" s="86" t="str">
        <f t="shared" si="122"/>
        <v/>
      </c>
      <c r="C1524" s="255"/>
      <c r="D1524" s="439"/>
      <c r="E1524" s="440"/>
      <c r="F1524" s="440"/>
      <c r="G1524" s="440"/>
      <c r="H1524" s="440"/>
      <c r="I1524" s="440"/>
      <c r="J1524" s="440"/>
      <c r="K1524" s="440"/>
      <c r="L1524" s="440"/>
      <c r="M1524" s="440"/>
      <c r="N1524" s="440"/>
      <c r="O1524" s="440"/>
      <c r="P1524" s="440"/>
      <c r="Q1524" s="441"/>
      <c r="R1524" s="442"/>
      <c r="S1524" s="443"/>
      <c r="T1524" s="443"/>
      <c r="U1524" s="443"/>
      <c r="V1524" s="443"/>
      <c r="W1524" s="443"/>
      <c r="X1524" s="443"/>
      <c r="Y1524" s="443"/>
      <c r="Z1524" s="443"/>
      <c r="AA1524" s="443"/>
      <c r="AB1524" s="415"/>
      <c r="AC1524" s="416"/>
      <c r="AD1524" s="416"/>
      <c r="AE1524" s="416"/>
      <c r="AF1524" s="417"/>
      <c r="AG1524" s="415"/>
      <c r="AH1524" s="416"/>
      <c r="AI1524" s="416"/>
      <c r="AJ1524" s="416"/>
      <c r="AK1524" s="417"/>
      <c r="AL1524" s="415"/>
      <c r="AM1524" s="416"/>
      <c r="AN1524" s="416"/>
      <c r="AO1524" s="416"/>
      <c r="AP1524" s="417"/>
      <c r="AQ1524" s="415"/>
      <c r="AR1524" s="416"/>
      <c r="AS1524" s="416"/>
      <c r="AT1524" s="416"/>
      <c r="AU1524" s="417"/>
      <c r="AV1524" s="418">
        <f t="shared" si="123"/>
        <v>0</v>
      </c>
      <c r="AW1524" s="419"/>
      <c r="AX1524" s="419"/>
      <c r="AY1524" s="419"/>
      <c r="AZ1524" s="420"/>
      <c r="DC1524" s="222"/>
      <c r="DD1524" s="491">
        <f>ROUND(Setup!$AP$6*AB1524,0)</f>
        <v>0</v>
      </c>
      <c r="DE1524" s="492"/>
      <c r="DF1524" s="492"/>
      <c r="DG1524" s="492"/>
      <c r="DH1524" s="493"/>
      <c r="DI1524" s="491">
        <f>ROUND(Setup!$AP$6*AG1524,0)</f>
        <v>0</v>
      </c>
      <c r="DJ1524" s="492"/>
      <c r="DK1524" s="492"/>
      <c r="DL1524" s="492"/>
      <c r="DM1524" s="493"/>
      <c r="DN1524" s="491">
        <f>ROUND(Setup!$AP$6*AL1524,0)</f>
        <v>0</v>
      </c>
      <c r="DO1524" s="492"/>
      <c r="DP1524" s="492"/>
      <c r="DQ1524" s="492"/>
      <c r="DR1524" s="493"/>
      <c r="DS1524" s="491">
        <f>ROUND(Setup!$AP$6*AQ1524,0)</f>
        <v>0</v>
      </c>
      <c r="DT1524" s="492"/>
      <c r="DU1524" s="492"/>
      <c r="DV1524" s="492"/>
      <c r="DW1524" s="493"/>
      <c r="DX1524" s="495">
        <f t="shared" si="124"/>
        <v>0</v>
      </c>
      <c r="DY1524" s="496"/>
      <c r="DZ1524" s="496"/>
      <c r="EA1524" s="496"/>
      <c r="EB1524" s="497"/>
      <c r="EC1524" s="222"/>
    </row>
    <row r="1525" spans="2:133" ht="15" hidden="1" customHeight="1" outlineLevel="1" x14ac:dyDescent="0.2">
      <c r="B1525" s="86" t="str">
        <f t="shared" si="122"/>
        <v/>
      </c>
      <c r="C1525" s="255"/>
      <c r="D1525" s="439"/>
      <c r="E1525" s="440"/>
      <c r="F1525" s="440"/>
      <c r="G1525" s="440"/>
      <c r="H1525" s="440"/>
      <c r="I1525" s="440"/>
      <c r="J1525" s="440"/>
      <c r="K1525" s="440"/>
      <c r="L1525" s="440"/>
      <c r="M1525" s="440"/>
      <c r="N1525" s="440"/>
      <c r="O1525" s="440"/>
      <c r="P1525" s="440"/>
      <c r="Q1525" s="441"/>
      <c r="R1525" s="442"/>
      <c r="S1525" s="443"/>
      <c r="T1525" s="443"/>
      <c r="U1525" s="443"/>
      <c r="V1525" s="443"/>
      <c r="W1525" s="443"/>
      <c r="X1525" s="443"/>
      <c r="Y1525" s="443"/>
      <c r="Z1525" s="443"/>
      <c r="AA1525" s="443"/>
      <c r="AB1525" s="415"/>
      <c r="AC1525" s="416"/>
      <c r="AD1525" s="416"/>
      <c r="AE1525" s="416"/>
      <c r="AF1525" s="417"/>
      <c r="AG1525" s="415"/>
      <c r="AH1525" s="416"/>
      <c r="AI1525" s="416"/>
      <c r="AJ1525" s="416"/>
      <c r="AK1525" s="417"/>
      <c r="AL1525" s="415"/>
      <c r="AM1525" s="416"/>
      <c r="AN1525" s="416"/>
      <c r="AO1525" s="416"/>
      <c r="AP1525" s="417"/>
      <c r="AQ1525" s="415"/>
      <c r="AR1525" s="416"/>
      <c r="AS1525" s="416"/>
      <c r="AT1525" s="416"/>
      <c r="AU1525" s="417"/>
      <c r="AV1525" s="418">
        <f t="shared" si="123"/>
        <v>0</v>
      </c>
      <c r="AW1525" s="419"/>
      <c r="AX1525" s="419"/>
      <c r="AY1525" s="419"/>
      <c r="AZ1525" s="420"/>
      <c r="DC1525" s="222"/>
      <c r="DD1525" s="491">
        <f>ROUND(Setup!$AP$6*AB1525,0)</f>
        <v>0</v>
      </c>
      <c r="DE1525" s="492"/>
      <c r="DF1525" s="492"/>
      <c r="DG1525" s="492"/>
      <c r="DH1525" s="493"/>
      <c r="DI1525" s="491">
        <f>ROUND(Setup!$AP$6*AG1525,0)</f>
        <v>0</v>
      </c>
      <c r="DJ1525" s="492"/>
      <c r="DK1525" s="492"/>
      <c r="DL1525" s="492"/>
      <c r="DM1525" s="493"/>
      <c r="DN1525" s="491">
        <f>ROUND(Setup!$AP$6*AL1525,0)</f>
        <v>0</v>
      </c>
      <c r="DO1525" s="492"/>
      <c r="DP1525" s="492"/>
      <c r="DQ1525" s="492"/>
      <c r="DR1525" s="493"/>
      <c r="DS1525" s="491">
        <f>ROUND(Setup!$AP$6*AQ1525,0)</f>
        <v>0</v>
      </c>
      <c r="DT1525" s="492"/>
      <c r="DU1525" s="492"/>
      <c r="DV1525" s="492"/>
      <c r="DW1525" s="493"/>
      <c r="DX1525" s="495">
        <f t="shared" si="124"/>
        <v>0</v>
      </c>
      <c r="DY1525" s="496"/>
      <c r="DZ1525" s="496"/>
      <c r="EA1525" s="496"/>
      <c r="EB1525" s="497"/>
      <c r="EC1525" s="222"/>
    </row>
    <row r="1526" spans="2:133" ht="15" hidden="1" customHeight="1" outlineLevel="1" x14ac:dyDescent="0.2">
      <c r="B1526" s="86" t="str">
        <f t="shared" si="122"/>
        <v/>
      </c>
      <c r="C1526" s="255"/>
      <c r="D1526" s="439"/>
      <c r="E1526" s="440"/>
      <c r="F1526" s="440"/>
      <c r="G1526" s="440"/>
      <c r="H1526" s="440"/>
      <c r="I1526" s="440"/>
      <c r="J1526" s="440"/>
      <c r="K1526" s="440"/>
      <c r="L1526" s="440"/>
      <c r="M1526" s="440"/>
      <c r="N1526" s="440"/>
      <c r="O1526" s="440"/>
      <c r="P1526" s="440"/>
      <c r="Q1526" s="441"/>
      <c r="R1526" s="442"/>
      <c r="S1526" s="443"/>
      <c r="T1526" s="443"/>
      <c r="U1526" s="443"/>
      <c r="V1526" s="443"/>
      <c r="W1526" s="443"/>
      <c r="X1526" s="443"/>
      <c r="Y1526" s="443"/>
      <c r="Z1526" s="443"/>
      <c r="AA1526" s="443"/>
      <c r="AB1526" s="415"/>
      <c r="AC1526" s="416"/>
      <c r="AD1526" s="416"/>
      <c r="AE1526" s="416"/>
      <c r="AF1526" s="417"/>
      <c r="AG1526" s="415"/>
      <c r="AH1526" s="416"/>
      <c r="AI1526" s="416"/>
      <c r="AJ1526" s="416"/>
      <c r="AK1526" s="417"/>
      <c r="AL1526" s="415"/>
      <c r="AM1526" s="416"/>
      <c r="AN1526" s="416"/>
      <c r="AO1526" s="416"/>
      <c r="AP1526" s="417"/>
      <c r="AQ1526" s="415"/>
      <c r="AR1526" s="416"/>
      <c r="AS1526" s="416"/>
      <c r="AT1526" s="416"/>
      <c r="AU1526" s="417"/>
      <c r="AV1526" s="418">
        <f t="shared" si="123"/>
        <v>0</v>
      </c>
      <c r="AW1526" s="419"/>
      <c r="AX1526" s="419"/>
      <c r="AY1526" s="419"/>
      <c r="AZ1526" s="420"/>
      <c r="DC1526" s="222"/>
      <c r="DD1526" s="491">
        <f>ROUND(Setup!$AP$6*AB1526,0)</f>
        <v>0</v>
      </c>
      <c r="DE1526" s="492"/>
      <c r="DF1526" s="492"/>
      <c r="DG1526" s="492"/>
      <c r="DH1526" s="493"/>
      <c r="DI1526" s="491">
        <f>ROUND(Setup!$AP$6*AG1526,0)</f>
        <v>0</v>
      </c>
      <c r="DJ1526" s="492"/>
      <c r="DK1526" s="492"/>
      <c r="DL1526" s="492"/>
      <c r="DM1526" s="493"/>
      <c r="DN1526" s="491">
        <f>ROUND(Setup!$AP$6*AL1526,0)</f>
        <v>0</v>
      </c>
      <c r="DO1526" s="492"/>
      <c r="DP1526" s="492"/>
      <c r="DQ1526" s="492"/>
      <c r="DR1526" s="493"/>
      <c r="DS1526" s="491">
        <f>ROUND(Setup!$AP$6*AQ1526,0)</f>
        <v>0</v>
      </c>
      <c r="DT1526" s="492"/>
      <c r="DU1526" s="492"/>
      <c r="DV1526" s="492"/>
      <c r="DW1526" s="493"/>
      <c r="DX1526" s="495">
        <f t="shared" si="124"/>
        <v>0</v>
      </c>
      <c r="DY1526" s="496"/>
      <c r="DZ1526" s="496"/>
      <c r="EA1526" s="496"/>
      <c r="EB1526" s="497"/>
      <c r="EC1526" s="222"/>
    </row>
    <row r="1527" spans="2:133" ht="15" hidden="1" customHeight="1" outlineLevel="1" x14ac:dyDescent="0.2">
      <c r="B1527" s="86" t="str">
        <f t="shared" si="122"/>
        <v/>
      </c>
      <c r="C1527" s="255"/>
      <c r="D1527" s="439"/>
      <c r="E1527" s="440"/>
      <c r="F1527" s="440"/>
      <c r="G1527" s="440"/>
      <c r="H1527" s="440"/>
      <c r="I1527" s="440"/>
      <c r="J1527" s="440"/>
      <c r="K1527" s="440"/>
      <c r="L1527" s="440"/>
      <c r="M1527" s="440"/>
      <c r="N1527" s="440"/>
      <c r="O1527" s="440"/>
      <c r="P1527" s="440"/>
      <c r="Q1527" s="441"/>
      <c r="R1527" s="442"/>
      <c r="S1527" s="443"/>
      <c r="T1527" s="443"/>
      <c r="U1527" s="443"/>
      <c r="V1527" s="443"/>
      <c r="W1527" s="443"/>
      <c r="X1527" s="443"/>
      <c r="Y1527" s="443"/>
      <c r="Z1527" s="443"/>
      <c r="AA1527" s="443"/>
      <c r="AB1527" s="415"/>
      <c r="AC1527" s="416"/>
      <c r="AD1527" s="416"/>
      <c r="AE1527" s="416"/>
      <c r="AF1527" s="417"/>
      <c r="AG1527" s="415"/>
      <c r="AH1527" s="416"/>
      <c r="AI1527" s="416"/>
      <c r="AJ1527" s="416"/>
      <c r="AK1527" s="417"/>
      <c r="AL1527" s="415"/>
      <c r="AM1527" s="416"/>
      <c r="AN1527" s="416"/>
      <c r="AO1527" s="416"/>
      <c r="AP1527" s="417"/>
      <c r="AQ1527" s="415"/>
      <c r="AR1527" s="416"/>
      <c r="AS1527" s="416"/>
      <c r="AT1527" s="416"/>
      <c r="AU1527" s="417"/>
      <c r="AV1527" s="418">
        <f t="shared" si="123"/>
        <v>0</v>
      </c>
      <c r="AW1527" s="419"/>
      <c r="AX1527" s="419"/>
      <c r="AY1527" s="419"/>
      <c r="AZ1527" s="420"/>
      <c r="DC1527" s="222"/>
      <c r="DD1527" s="491">
        <f>ROUND(Setup!$AP$6*AB1527,0)</f>
        <v>0</v>
      </c>
      <c r="DE1527" s="492"/>
      <c r="DF1527" s="492"/>
      <c r="DG1527" s="492"/>
      <c r="DH1527" s="493"/>
      <c r="DI1527" s="491">
        <f>ROUND(Setup!$AP$6*AG1527,0)</f>
        <v>0</v>
      </c>
      <c r="DJ1527" s="492"/>
      <c r="DK1527" s="492"/>
      <c r="DL1527" s="492"/>
      <c r="DM1527" s="493"/>
      <c r="DN1527" s="491">
        <f>ROUND(Setup!$AP$6*AL1527,0)</f>
        <v>0</v>
      </c>
      <c r="DO1527" s="492"/>
      <c r="DP1527" s="492"/>
      <c r="DQ1527" s="492"/>
      <c r="DR1527" s="493"/>
      <c r="DS1527" s="491">
        <f>ROUND(Setup!$AP$6*AQ1527,0)</f>
        <v>0</v>
      </c>
      <c r="DT1527" s="492"/>
      <c r="DU1527" s="492"/>
      <c r="DV1527" s="492"/>
      <c r="DW1527" s="493"/>
      <c r="DX1527" s="495">
        <f t="shared" si="124"/>
        <v>0</v>
      </c>
      <c r="DY1527" s="496"/>
      <c r="DZ1527" s="496"/>
      <c r="EA1527" s="496"/>
      <c r="EB1527" s="497"/>
      <c r="EC1527" s="222"/>
    </row>
    <row r="1528" spans="2:133" ht="15" hidden="1" customHeight="1" outlineLevel="1" x14ac:dyDescent="0.2">
      <c r="B1528" s="86" t="str">
        <f t="shared" si="122"/>
        <v/>
      </c>
      <c r="C1528" s="255"/>
      <c r="D1528" s="439"/>
      <c r="E1528" s="440"/>
      <c r="F1528" s="440"/>
      <c r="G1528" s="440"/>
      <c r="H1528" s="440"/>
      <c r="I1528" s="440"/>
      <c r="J1528" s="440"/>
      <c r="K1528" s="440"/>
      <c r="L1528" s="440"/>
      <c r="M1528" s="440"/>
      <c r="N1528" s="440"/>
      <c r="O1528" s="440"/>
      <c r="P1528" s="440"/>
      <c r="Q1528" s="441"/>
      <c r="R1528" s="442"/>
      <c r="S1528" s="443"/>
      <c r="T1528" s="443"/>
      <c r="U1528" s="443"/>
      <c r="V1528" s="443"/>
      <c r="W1528" s="443"/>
      <c r="X1528" s="443"/>
      <c r="Y1528" s="443"/>
      <c r="Z1528" s="443"/>
      <c r="AA1528" s="443"/>
      <c r="AB1528" s="415"/>
      <c r="AC1528" s="416"/>
      <c r="AD1528" s="416"/>
      <c r="AE1528" s="416"/>
      <c r="AF1528" s="417"/>
      <c r="AG1528" s="415"/>
      <c r="AH1528" s="416"/>
      <c r="AI1528" s="416"/>
      <c r="AJ1528" s="416"/>
      <c r="AK1528" s="417"/>
      <c r="AL1528" s="415"/>
      <c r="AM1528" s="416"/>
      <c r="AN1528" s="416"/>
      <c r="AO1528" s="416"/>
      <c r="AP1528" s="417"/>
      <c r="AQ1528" s="415"/>
      <c r="AR1528" s="416"/>
      <c r="AS1528" s="416"/>
      <c r="AT1528" s="416"/>
      <c r="AU1528" s="417"/>
      <c r="AV1528" s="418">
        <f t="shared" si="123"/>
        <v>0</v>
      </c>
      <c r="AW1528" s="419"/>
      <c r="AX1528" s="419"/>
      <c r="AY1528" s="419"/>
      <c r="AZ1528" s="420"/>
      <c r="DC1528" s="222"/>
      <c r="DD1528" s="491">
        <f>ROUND(Setup!$AP$6*AB1528,0)</f>
        <v>0</v>
      </c>
      <c r="DE1528" s="492"/>
      <c r="DF1528" s="492"/>
      <c r="DG1528" s="492"/>
      <c r="DH1528" s="493"/>
      <c r="DI1528" s="491">
        <f>ROUND(Setup!$AP$6*AG1528,0)</f>
        <v>0</v>
      </c>
      <c r="DJ1528" s="492"/>
      <c r="DK1528" s="492"/>
      <c r="DL1528" s="492"/>
      <c r="DM1528" s="493"/>
      <c r="DN1528" s="491">
        <f>ROUND(Setup!$AP$6*AL1528,0)</f>
        <v>0</v>
      </c>
      <c r="DO1528" s="492"/>
      <c r="DP1528" s="492"/>
      <c r="DQ1528" s="492"/>
      <c r="DR1528" s="493"/>
      <c r="DS1528" s="491">
        <f>ROUND(Setup!$AP$6*AQ1528,0)</f>
        <v>0</v>
      </c>
      <c r="DT1528" s="492"/>
      <c r="DU1528" s="492"/>
      <c r="DV1528" s="492"/>
      <c r="DW1528" s="493"/>
      <c r="DX1528" s="495">
        <f t="shared" si="124"/>
        <v>0</v>
      </c>
      <c r="DY1528" s="496"/>
      <c r="DZ1528" s="496"/>
      <c r="EA1528" s="496"/>
      <c r="EB1528" s="497"/>
      <c r="EC1528" s="222"/>
    </row>
    <row r="1529" spans="2:133" ht="15" hidden="1" customHeight="1" outlineLevel="1" x14ac:dyDescent="0.2">
      <c r="B1529" s="86" t="str">
        <f t="shared" si="122"/>
        <v/>
      </c>
      <c r="C1529" s="255"/>
      <c r="D1529" s="439"/>
      <c r="E1529" s="440"/>
      <c r="F1529" s="440"/>
      <c r="G1529" s="440"/>
      <c r="H1529" s="440"/>
      <c r="I1529" s="440"/>
      <c r="J1529" s="440"/>
      <c r="K1529" s="440"/>
      <c r="L1529" s="440"/>
      <c r="M1529" s="440"/>
      <c r="N1529" s="440"/>
      <c r="O1529" s="440"/>
      <c r="P1529" s="440"/>
      <c r="Q1529" s="441"/>
      <c r="R1529" s="442"/>
      <c r="S1529" s="443"/>
      <c r="T1529" s="443"/>
      <c r="U1529" s="443"/>
      <c r="V1529" s="443"/>
      <c r="W1529" s="443"/>
      <c r="X1529" s="443"/>
      <c r="Y1529" s="443"/>
      <c r="Z1529" s="443"/>
      <c r="AA1529" s="443"/>
      <c r="AB1529" s="415"/>
      <c r="AC1529" s="416"/>
      <c r="AD1529" s="416"/>
      <c r="AE1529" s="416"/>
      <c r="AF1529" s="417"/>
      <c r="AG1529" s="415"/>
      <c r="AH1529" s="416"/>
      <c r="AI1529" s="416"/>
      <c r="AJ1529" s="416"/>
      <c r="AK1529" s="417"/>
      <c r="AL1529" s="415"/>
      <c r="AM1529" s="416"/>
      <c r="AN1529" s="416"/>
      <c r="AO1529" s="416"/>
      <c r="AP1529" s="417"/>
      <c r="AQ1529" s="415"/>
      <c r="AR1529" s="416"/>
      <c r="AS1529" s="416"/>
      <c r="AT1529" s="416"/>
      <c r="AU1529" s="417"/>
      <c r="AV1529" s="418">
        <f t="shared" si="123"/>
        <v>0</v>
      </c>
      <c r="AW1529" s="419"/>
      <c r="AX1529" s="419"/>
      <c r="AY1529" s="419"/>
      <c r="AZ1529" s="420"/>
      <c r="DC1529" s="222"/>
      <c r="DD1529" s="491">
        <f>ROUND(Setup!$AP$6*AB1529,0)</f>
        <v>0</v>
      </c>
      <c r="DE1529" s="492"/>
      <c r="DF1529" s="492"/>
      <c r="DG1529" s="492"/>
      <c r="DH1529" s="493"/>
      <c r="DI1529" s="491">
        <f>ROUND(Setup!$AP$6*AG1529,0)</f>
        <v>0</v>
      </c>
      <c r="DJ1529" s="492"/>
      <c r="DK1529" s="492"/>
      <c r="DL1529" s="492"/>
      <c r="DM1529" s="493"/>
      <c r="DN1529" s="491">
        <f>ROUND(Setup!$AP$6*AL1529,0)</f>
        <v>0</v>
      </c>
      <c r="DO1529" s="492"/>
      <c r="DP1529" s="492"/>
      <c r="DQ1529" s="492"/>
      <c r="DR1529" s="493"/>
      <c r="DS1529" s="491">
        <f>ROUND(Setup!$AP$6*AQ1529,0)</f>
        <v>0</v>
      </c>
      <c r="DT1529" s="492"/>
      <c r="DU1529" s="492"/>
      <c r="DV1529" s="492"/>
      <c r="DW1529" s="493"/>
      <c r="DX1529" s="495">
        <f t="shared" si="124"/>
        <v>0</v>
      </c>
      <c r="DY1529" s="496"/>
      <c r="DZ1529" s="496"/>
      <c r="EA1529" s="496"/>
      <c r="EB1529" s="497"/>
      <c r="EC1529" s="222"/>
    </row>
    <row r="1530" spans="2:133" ht="15" hidden="1" customHeight="1" outlineLevel="1" x14ac:dyDescent="0.2">
      <c r="B1530" s="86" t="str">
        <f t="shared" si="122"/>
        <v/>
      </c>
      <c r="C1530" s="255"/>
      <c r="D1530" s="439"/>
      <c r="E1530" s="440"/>
      <c r="F1530" s="440"/>
      <c r="G1530" s="440"/>
      <c r="H1530" s="440"/>
      <c r="I1530" s="440"/>
      <c r="J1530" s="440"/>
      <c r="K1530" s="440"/>
      <c r="L1530" s="440"/>
      <c r="M1530" s="440"/>
      <c r="N1530" s="440"/>
      <c r="O1530" s="440"/>
      <c r="P1530" s="440"/>
      <c r="Q1530" s="441"/>
      <c r="R1530" s="442"/>
      <c r="S1530" s="443"/>
      <c r="T1530" s="443"/>
      <c r="U1530" s="443"/>
      <c r="V1530" s="443"/>
      <c r="W1530" s="443"/>
      <c r="X1530" s="443"/>
      <c r="Y1530" s="443"/>
      <c r="Z1530" s="443"/>
      <c r="AA1530" s="443"/>
      <c r="AB1530" s="415"/>
      <c r="AC1530" s="416"/>
      <c r="AD1530" s="416"/>
      <c r="AE1530" s="416"/>
      <c r="AF1530" s="417"/>
      <c r="AG1530" s="415"/>
      <c r="AH1530" s="416"/>
      <c r="AI1530" s="416"/>
      <c r="AJ1530" s="416"/>
      <c r="AK1530" s="417"/>
      <c r="AL1530" s="415"/>
      <c r="AM1530" s="416"/>
      <c r="AN1530" s="416"/>
      <c r="AO1530" s="416"/>
      <c r="AP1530" s="417"/>
      <c r="AQ1530" s="415"/>
      <c r="AR1530" s="416"/>
      <c r="AS1530" s="416"/>
      <c r="AT1530" s="416"/>
      <c r="AU1530" s="417"/>
      <c r="AV1530" s="418">
        <f t="shared" si="123"/>
        <v>0</v>
      </c>
      <c r="AW1530" s="419"/>
      <c r="AX1530" s="419"/>
      <c r="AY1530" s="419"/>
      <c r="AZ1530" s="420"/>
      <c r="DC1530" s="222"/>
      <c r="DD1530" s="491">
        <f>ROUND(Setup!$AP$6*AB1530,0)</f>
        <v>0</v>
      </c>
      <c r="DE1530" s="492"/>
      <c r="DF1530" s="492"/>
      <c r="DG1530" s="492"/>
      <c r="DH1530" s="493"/>
      <c r="DI1530" s="491">
        <f>ROUND(Setup!$AP$6*AG1530,0)</f>
        <v>0</v>
      </c>
      <c r="DJ1530" s="492"/>
      <c r="DK1530" s="492"/>
      <c r="DL1530" s="492"/>
      <c r="DM1530" s="493"/>
      <c r="DN1530" s="491">
        <f>ROUND(Setup!$AP$6*AL1530,0)</f>
        <v>0</v>
      </c>
      <c r="DO1530" s="492"/>
      <c r="DP1530" s="492"/>
      <c r="DQ1530" s="492"/>
      <c r="DR1530" s="493"/>
      <c r="DS1530" s="491">
        <f>ROUND(Setup!$AP$6*AQ1530,0)</f>
        <v>0</v>
      </c>
      <c r="DT1530" s="492"/>
      <c r="DU1530" s="492"/>
      <c r="DV1530" s="492"/>
      <c r="DW1530" s="493"/>
      <c r="DX1530" s="495">
        <f t="shared" si="124"/>
        <v>0</v>
      </c>
      <c r="DY1530" s="496"/>
      <c r="DZ1530" s="496"/>
      <c r="EA1530" s="496"/>
      <c r="EB1530" s="497"/>
      <c r="EC1530" s="222"/>
    </row>
    <row r="1531" spans="2:133" ht="15" hidden="1" customHeight="1" outlineLevel="1" x14ac:dyDescent="0.2">
      <c r="B1531" s="86" t="str">
        <f t="shared" si="122"/>
        <v/>
      </c>
      <c r="C1531" s="255"/>
      <c r="D1531" s="439"/>
      <c r="E1531" s="440"/>
      <c r="F1531" s="440"/>
      <c r="G1531" s="440"/>
      <c r="H1531" s="440"/>
      <c r="I1531" s="440"/>
      <c r="J1531" s="440"/>
      <c r="K1531" s="440"/>
      <c r="L1531" s="440"/>
      <c r="M1531" s="440"/>
      <c r="N1531" s="440"/>
      <c r="O1531" s="440"/>
      <c r="P1531" s="440"/>
      <c r="Q1531" s="441"/>
      <c r="R1531" s="442"/>
      <c r="S1531" s="443"/>
      <c r="T1531" s="443"/>
      <c r="U1531" s="443"/>
      <c r="V1531" s="443"/>
      <c r="W1531" s="443"/>
      <c r="X1531" s="443"/>
      <c r="Y1531" s="443"/>
      <c r="Z1531" s="443"/>
      <c r="AA1531" s="443"/>
      <c r="AB1531" s="415"/>
      <c r="AC1531" s="416"/>
      <c r="AD1531" s="416"/>
      <c r="AE1531" s="416"/>
      <c r="AF1531" s="417"/>
      <c r="AG1531" s="415"/>
      <c r="AH1531" s="416"/>
      <c r="AI1531" s="416"/>
      <c r="AJ1531" s="416"/>
      <c r="AK1531" s="417"/>
      <c r="AL1531" s="415"/>
      <c r="AM1531" s="416"/>
      <c r="AN1531" s="416"/>
      <c r="AO1531" s="416"/>
      <c r="AP1531" s="417"/>
      <c r="AQ1531" s="415"/>
      <c r="AR1531" s="416"/>
      <c r="AS1531" s="416"/>
      <c r="AT1531" s="416"/>
      <c r="AU1531" s="417"/>
      <c r="AV1531" s="418">
        <f t="shared" si="123"/>
        <v>0</v>
      </c>
      <c r="AW1531" s="419"/>
      <c r="AX1531" s="419"/>
      <c r="AY1531" s="419"/>
      <c r="AZ1531" s="420"/>
      <c r="DC1531" s="222"/>
      <c r="DD1531" s="491">
        <f>ROUND(Setup!$AP$6*AB1531,0)</f>
        <v>0</v>
      </c>
      <c r="DE1531" s="492"/>
      <c r="DF1531" s="492"/>
      <c r="DG1531" s="492"/>
      <c r="DH1531" s="493"/>
      <c r="DI1531" s="491">
        <f>ROUND(Setup!$AP$6*AG1531,0)</f>
        <v>0</v>
      </c>
      <c r="DJ1531" s="492"/>
      <c r="DK1531" s="492"/>
      <c r="DL1531" s="492"/>
      <c r="DM1531" s="493"/>
      <c r="DN1531" s="491">
        <f>ROUND(Setup!$AP$6*AL1531,0)</f>
        <v>0</v>
      </c>
      <c r="DO1531" s="492"/>
      <c r="DP1531" s="492"/>
      <c r="DQ1531" s="492"/>
      <c r="DR1531" s="493"/>
      <c r="DS1531" s="491">
        <f>ROUND(Setup!$AP$6*AQ1531,0)</f>
        <v>0</v>
      </c>
      <c r="DT1531" s="492"/>
      <c r="DU1531" s="492"/>
      <c r="DV1531" s="492"/>
      <c r="DW1531" s="493"/>
      <c r="DX1531" s="495">
        <f t="shared" si="124"/>
        <v>0</v>
      </c>
      <c r="DY1531" s="496"/>
      <c r="DZ1531" s="496"/>
      <c r="EA1531" s="496"/>
      <c r="EB1531" s="497"/>
      <c r="EC1531" s="222"/>
    </row>
    <row r="1532" spans="2:133" ht="15" hidden="1" customHeight="1" outlineLevel="1" x14ac:dyDescent="0.2">
      <c r="B1532" s="86" t="str">
        <f t="shared" si="122"/>
        <v/>
      </c>
      <c r="C1532" s="255"/>
      <c r="D1532" s="439"/>
      <c r="E1532" s="440"/>
      <c r="F1532" s="440"/>
      <c r="G1532" s="440"/>
      <c r="H1532" s="440"/>
      <c r="I1532" s="440"/>
      <c r="J1532" s="440"/>
      <c r="K1532" s="440"/>
      <c r="L1532" s="440"/>
      <c r="M1532" s="440"/>
      <c r="N1532" s="440"/>
      <c r="O1532" s="440"/>
      <c r="P1532" s="440"/>
      <c r="Q1532" s="441"/>
      <c r="R1532" s="442"/>
      <c r="S1532" s="443"/>
      <c r="T1532" s="443"/>
      <c r="U1532" s="443"/>
      <c r="V1532" s="443"/>
      <c r="W1532" s="443"/>
      <c r="X1532" s="443"/>
      <c r="Y1532" s="443"/>
      <c r="Z1532" s="443"/>
      <c r="AA1532" s="443"/>
      <c r="AB1532" s="415"/>
      <c r="AC1532" s="416"/>
      <c r="AD1532" s="416"/>
      <c r="AE1532" s="416"/>
      <c r="AF1532" s="417"/>
      <c r="AG1532" s="415"/>
      <c r="AH1532" s="416"/>
      <c r="AI1532" s="416"/>
      <c r="AJ1532" s="416"/>
      <c r="AK1532" s="417"/>
      <c r="AL1532" s="415"/>
      <c r="AM1532" s="416"/>
      <c r="AN1532" s="416"/>
      <c r="AO1532" s="416"/>
      <c r="AP1532" s="417"/>
      <c r="AQ1532" s="415"/>
      <c r="AR1532" s="416"/>
      <c r="AS1532" s="416"/>
      <c r="AT1532" s="416"/>
      <c r="AU1532" s="417"/>
      <c r="AV1532" s="418">
        <f t="shared" si="123"/>
        <v>0</v>
      </c>
      <c r="AW1532" s="419"/>
      <c r="AX1532" s="419"/>
      <c r="AY1532" s="419"/>
      <c r="AZ1532" s="420"/>
      <c r="DC1532" s="222"/>
      <c r="DD1532" s="491">
        <f>ROUND(Setup!$AP$6*AB1532,0)</f>
        <v>0</v>
      </c>
      <c r="DE1532" s="492"/>
      <c r="DF1532" s="492"/>
      <c r="DG1532" s="492"/>
      <c r="DH1532" s="493"/>
      <c r="DI1532" s="491">
        <f>ROUND(Setup!$AP$6*AG1532,0)</f>
        <v>0</v>
      </c>
      <c r="DJ1532" s="492"/>
      <c r="DK1532" s="492"/>
      <c r="DL1532" s="492"/>
      <c r="DM1532" s="493"/>
      <c r="DN1532" s="491">
        <f>ROUND(Setup!$AP$6*AL1532,0)</f>
        <v>0</v>
      </c>
      <c r="DO1532" s="492"/>
      <c r="DP1532" s="492"/>
      <c r="DQ1532" s="492"/>
      <c r="DR1532" s="493"/>
      <c r="DS1532" s="491">
        <f>ROUND(Setup!$AP$6*AQ1532,0)</f>
        <v>0</v>
      </c>
      <c r="DT1532" s="492"/>
      <c r="DU1532" s="492"/>
      <c r="DV1532" s="492"/>
      <c r="DW1532" s="493"/>
      <c r="DX1532" s="495">
        <f t="shared" si="124"/>
        <v>0</v>
      </c>
      <c r="DY1532" s="496"/>
      <c r="DZ1532" s="496"/>
      <c r="EA1532" s="496"/>
      <c r="EB1532" s="497"/>
      <c r="EC1532" s="222"/>
    </row>
    <row r="1533" spans="2:133" ht="15" hidden="1" customHeight="1" outlineLevel="1" x14ac:dyDescent="0.2">
      <c r="B1533" s="86" t="str">
        <f t="shared" si="122"/>
        <v/>
      </c>
      <c r="C1533" s="255"/>
      <c r="D1533" s="439"/>
      <c r="E1533" s="440"/>
      <c r="F1533" s="440"/>
      <c r="G1533" s="440"/>
      <c r="H1533" s="440"/>
      <c r="I1533" s="440"/>
      <c r="J1533" s="440"/>
      <c r="K1533" s="440"/>
      <c r="L1533" s="440"/>
      <c r="M1533" s="440"/>
      <c r="N1533" s="440"/>
      <c r="O1533" s="440"/>
      <c r="P1533" s="440"/>
      <c r="Q1533" s="441"/>
      <c r="R1533" s="442"/>
      <c r="S1533" s="443"/>
      <c r="T1533" s="443"/>
      <c r="U1533" s="443"/>
      <c r="V1533" s="443"/>
      <c r="W1533" s="443"/>
      <c r="X1533" s="443"/>
      <c r="Y1533" s="443"/>
      <c r="Z1533" s="443"/>
      <c r="AA1533" s="443"/>
      <c r="AB1533" s="415"/>
      <c r="AC1533" s="416"/>
      <c r="AD1533" s="416"/>
      <c r="AE1533" s="416"/>
      <c r="AF1533" s="417"/>
      <c r="AG1533" s="415"/>
      <c r="AH1533" s="416"/>
      <c r="AI1533" s="416"/>
      <c r="AJ1533" s="416"/>
      <c r="AK1533" s="417"/>
      <c r="AL1533" s="415"/>
      <c r="AM1533" s="416"/>
      <c r="AN1533" s="416"/>
      <c r="AO1533" s="416"/>
      <c r="AP1533" s="417"/>
      <c r="AQ1533" s="415"/>
      <c r="AR1533" s="416"/>
      <c r="AS1533" s="416"/>
      <c r="AT1533" s="416"/>
      <c r="AU1533" s="417"/>
      <c r="AV1533" s="418">
        <f t="shared" si="123"/>
        <v>0</v>
      </c>
      <c r="AW1533" s="419"/>
      <c r="AX1533" s="419"/>
      <c r="AY1533" s="419"/>
      <c r="AZ1533" s="420"/>
      <c r="DC1533" s="222"/>
      <c r="DD1533" s="491">
        <f>ROUND(Setup!$AP$6*AB1533,0)</f>
        <v>0</v>
      </c>
      <c r="DE1533" s="492"/>
      <c r="DF1533" s="492"/>
      <c r="DG1533" s="492"/>
      <c r="DH1533" s="493"/>
      <c r="DI1533" s="491">
        <f>ROUND(Setup!$AP$6*AG1533,0)</f>
        <v>0</v>
      </c>
      <c r="DJ1533" s="492"/>
      <c r="DK1533" s="492"/>
      <c r="DL1533" s="492"/>
      <c r="DM1533" s="493"/>
      <c r="DN1533" s="491">
        <f>ROUND(Setup!$AP$6*AL1533,0)</f>
        <v>0</v>
      </c>
      <c r="DO1533" s="492"/>
      <c r="DP1533" s="492"/>
      <c r="DQ1533" s="492"/>
      <c r="DR1533" s="493"/>
      <c r="DS1533" s="491">
        <f>ROUND(Setup!$AP$6*AQ1533,0)</f>
        <v>0</v>
      </c>
      <c r="DT1533" s="492"/>
      <c r="DU1533" s="492"/>
      <c r="DV1533" s="492"/>
      <c r="DW1533" s="493"/>
      <c r="DX1533" s="495">
        <f t="shared" si="124"/>
        <v>0</v>
      </c>
      <c r="DY1533" s="496"/>
      <c r="DZ1533" s="496"/>
      <c r="EA1533" s="496"/>
      <c r="EB1533" s="497"/>
      <c r="EC1533" s="222"/>
    </row>
    <row r="1534" spans="2:133" ht="15" hidden="1" customHeight="1" outlineLevel="1" x14ac:dyDescent="0.2">
      <c r="B1534" s="86" t="str">
        <f t="shared" si="122"/>
        <v/>
      </c>
      <c r="C1534" s="255"/>
      <c r="D1534" s="439"/>
      <c r="E1534" s="440"/>
      <c r="F1534" s="440"/>
      <c r="G1534" s="440"/>
      <c r="H1534" s="440"/>
      <c r="I1534" s="440"/>
      <c r="J1534" s="440"/>
      <c r="K1534" s="440"/>
      <c r="L1534" s="440"/>
      <c r="M1534" s="440"/>
      <c r="N1534" s="440"/>
      <c r="O1534" s="440"/>
      <c r="P1534" s="440"/>
      <c r="Q1534" s="441"/>
      <c r="R1534" s="442"/>
      <c r="S1534" s="443"/>
      <c r="T1534" s="443"/>
      <c r="U1534" s="443"/>
      <c r="V1534" s="443"/>
      <c r="W1534" s="443"/>
      <c r="X1534" s="443"/>
      <c r="Y1534" s="443"/>
      <c r="Z1534" s="443"/>
      <c r="AA1534" s="443"/>
      <c r="AB1534" s="415"/>
      <c r="AC1534" s="416"/>
      <c r="AD1534" s="416"/>
      <c r="AE1534" s="416"/>
      <c r="AF1534" s="417"/>
      <c r="AG1534" s="415"/>
      <c r="AH1534" s="416"/>
      <c r="AI1534" s="416"/>
      <c r="AJ1534" s="416"/>
      <c r="AK1534" s="417"/>
      <c r="AL1534" s="415"/>
      <c r="AM1534" s="416"/>
      <c r="AN1534" s="416"/>
      <c r="AO1534" s="416"/>
      <c r="AP1534" s="417"/>
      <c r="AQ1534" s="415"/>
      <c r="AR1534" s="416"/>
      <c r="AS1534" s="416"/>
      <c r="AT1534" s="416"/>
      <c r="AU1534" s="417"/>
      <c r="AV1534" s="418">
        <f t="shared" si="123"/>
        <v>0</v>
      </c>
      <c r="AW1534" s="419"/>
      <c r="AX1534" s="419"/>
      <c r="AY1534" s="419"/>
      <c r="AZ1534" s="420"/>
      <c r="DC1534" s="222"/>
      <c r="DD1534" s="491">
        <f>ROUND(Setup!$AP$6*AB1534,0)</f>
        <v>0</v>
      </c>
      <c r="DE1534" s="492"/>
      <c r="DF1534" s="492"/>
      <c r="DG1534" s="492"/>
      <c r="DH1534" s="493"/>
      <c r="DI1534" s="491">
        <f>ROUND(Setup!$AP$6*AG1534,0)</f>
        <v>0</v>
      </c>
      <c r="DJ1534" s="492"/>
      <c r="DK1534" s="492"/>
      <c r="DL1534" s="492"/>
      <c r="DM1534" s="493"/>
      <c r="DN1534" s="491">
        <f>ROUND(Setup!$AP$6*AL1534,0)</f>
        <v>0</v>
      </c>
      <c r="DO1534" s="492"/>
      <c r="DP1534" s="492"/>
      <c r="DQ1534" s="492"/>
      <c r="DR1534" s="493"/>
      <c r="DS1534" s="491">
        <f>ROUND(Setup!$AP$6*AQ1534,0)</f>
        <v>0</v>
      </c>
      <c r="DT1534" s="492"/>
      <c r="DU1534" s="492"/>
      <c r="DV1534" s="492"/>
      <c r="DW1534" s="493"/>
      <c r="DX1534" s="495">
        <f t="shared" si="124"/>
        <v>0</v>
      </c>
      <c r="DY1534" s="496"/>
      <c r="DZ1534" s="496"/>
      <c r="EA1534" s="496"/>
      <c r="EB1534" s="497"/>
      <c r="EC1534" s="222"/>
    </row>
    <row r="1535" spans="2:133" ht="15" hidden="1" customHeight="1" outlineLevel="1" x14ac:dyDescent="0.2">
      <c r="B1535" s="86" t="str">
        <f t="shared" si="122"/>
        <v/>
      </c>
      <c r="C1535" s="255"/>
      <c r="D1535" s="439"/>
      <c r="E1535" s="440"/>
      <c r="F1535" s="440"/>
      <c r="G1535" s="440"/>
      <c r="H1535" s="440"/>
      <c r="I1535" s="440"/>
      <c r="J1535" s="440"/>
      <c r="K1535" s="440"/>
      <c r="L1535" s="440"/>
      <c r="M1535" s="440"/>
      <c r="N1535" s="440"/>
      <c r="O1535" s="440"/>
      <c r="P1535" s="440"/>
      <c r="Q1535" s="441"/>
      <c r="R1535" s="442"/>
      <c r="S1535" s="443"/>
      <c r="T1535" s="443"/>
      <c r="U1535" s="443"/>
      <c r="V1535" s="443"/>
      <c r="W1535" s="443"/>
      <c r="X1535" s="443"/>
      <c r="Y1535" s="443"/>
      <c r="Z1535" s="443"/>
      <c r="AA1535" s="443"/>
      <c r="AB1535" s="415"/>
      <c r="AC1535" s="416"/>
      <c r="AD1535" s="416"/>
      <c r="AE1535" s="416"/>
      <c r="AF1535" s="417"/>
      <c r="AG1535" s="415"/>
      <c r="AH1535" s="416"/>
      <c r="AI1535" s="416"/>
      <c r="AJ1535" s="416"/>
      <c r="AK1535" s="417"/>
      <c r="AL1535" s="415"/>
      <c r="AM1535" s="416"/>
      <c r="AN1535" s="416"/>
      <c r="AO1535" s="416"/>
      <c r="AP1535" s="417"/>
      <c r="AQ1535" s="415"/>
      <c r="AR1535" s="416"/>
      <c r="AS1535" s="416"/>
      <c r="AT1535" s="416"/>
      <c r="AU1535" s="417"/>
      <c r="AV1535" s="418">
        <f t="shared" si="123"/>
        <v>0</v>
      </c>
      <c r="AW1535" s="419"/>
      <c r="AX1535" s="419"/>
      <c r="AY1535" s="419"/>
      <c r="AZ1535" s="420"/>
      <c r="DC1535" s="222"/>
      <c r="DD1535" s="491">
        <f>ROUND(Setup!$AP$6*AB1535,0)</f>
        <v>0</v>
      </c>
      <c r="DE1535" s="492"/>
      <c r="DF1535" s="492"/>
      <c r="DG1535" s="492"/>
      <c r="DH1535" s="493"/>
      <c r="DI1535" s="491">
        <f>ROUND(Setup!$AP$6*AG1535,0)</f>
        <v>0</v>
      </c>
      <c r="DJ1535" s="492"/>
      <c r="DK1535" s="492"/>
      <c r="DL1535" s="492"/>
      <c r="DM1535" s="493"/>
      <c r="DN1535" s="491">
        <f>ROUND(Setup!$AP$6*AL1535,0)</f>
        <v>0</v>
      </c>
      <c r="DO1535" s="492"/>
      <c r="DP1535" s="492"/>
      <c r="DQ1535" s="492"/>
      <c r="DR1535" s="493"/>
      <c r="DS1535" s="491">
        <f>ROUND(Setup!$AP$6*AQ1535,0)</f>
        <v>0</v>
      </c>
      <c r="DT1535" s="492"/>
      <c r="DU1535" s="492"/>
      <c r="DV1535" s="492"/>
      <c r="DW1535" s="493"/>
      <c r="DX1535" s="495">
        <f t="shared" si="124"/>
        <v>0</v>
      </c>
      <c r="DY1535" s="496"/>
      <c r="DZ1535" s="496"/>
      <c r="EA1535" s="496"/>
      <c r="EB1535" s="497"/>
      <c r="EC1535" s="222"/>
    </row>
    <row r="1536" spans="2:133" ht="15" hidden="1" customHeight="1" outlineLevel="1" x14ac:dyDescent="0.2">
      <c r="B1536" s="86" t="str">
        <f t="shared" si="122"/>
        <v/>
      </c>
      <c r="C1536" s="255"/>
      <c r="D1536" s="439"/>
      <c r="E1536" s="440"/>
      <c r="F1536" s="440"/>
      <c r="G1536" s="440"/>
      <c r="H1536" s="440"/>
      <c r="I1536" s="440"/>
      <c r="J1536" s="440"/>
      <c r="K1536" s="440"/>
      <c r="L1536" s="440"/>
      <c r="M1536" s="440"/>
      <c r="N1536" s="440"/>
      <c r="O1536" s="440"/>
      <c r="P1536" s="440"/>
      <c r="Q1536" s="441"/>
      <c r="R1536" s="442"/>
      <c r="S1536" s="443"/>
      <c r="T1536" s="443"/>
      <c r="U1536" s="443"/>
      <c r="V1536" s="443"/>
      <c r="W1536" s="443"/>
      <c r="X1536" s="443"/>
      <c r="Y1536" s="443"/>
      <c r="Z1536" s="443"/>
      <c r="AA1536" s="443"/>
      <c r="AB1536" s="415"/>
      <c r="AC1536" s="416"/>
      <c r="AD1536" s="416"/>
      <c r="AE1536" s="416"/>
      <c r="AF1536" s="417"/>
      <c r="AG1536" s="415"/>
      <c r="AH1536" s="416"/>
      <c r="AI1536" s="416"/>
      <c r="AJ1536" s="416"/>
      <c r="AK1536" s="417"/>
      <c r="AL1536" s="415"/>
      <c r="AM1536" s="416"/>
      <c r="AN1536" s="416"/>
      <c r="AO1536" s="416"/>
      <c r="AP1536" s="417"/>
      <c r="AQ1536" s="415"/>
      <c r="AR1536" s="416"/>
      <c r="AS1536" s="416"/>
      <c r="AT1536" s="416"/>
      <c r="AU1536" s="417"/>
      <c r="AV1536" s="418">
        <f t="shared" si="123"/>
        <v>0</v>
      </c>
      <c r="AW1536" s="419"/>
      <c r="AX1536" s="419"/>
      <c r="AY1536" s="419"/>
      <c r="AZ1536" s="420"/>
      <c r="DC1536" s="222"/>
      <c r="DD1536" s="491">
        <f>ROUND(Setup!$AP$6*AB1536,0)</f>
        <v>0</v>
      </c>
      <c r="DE1536" s="492"/>
      <c r="DF1536" s="492"/>
      <c r="DG1536" s="492"/>
      <c r="DH1536" s="493"/>
      <c r="DI1536" s="491">
        <f>ROUND(Setup!$AP$6*AG1536,0)</f>
        <v>0</v>
      </c>
      <c r="DJ1536" s="492"/>
      <c r="DK1536" s="492"/>
      <c r="DL1536" s="492"/>
      <c r="DM1536" s="493"/>
      <c r="DN1536" s="491">
        <f>ROUND(Setup!$AP$6*AL1536,0)</f>
        <v>0</v>
      </c>
      <c r="DO1536" s="492"/>
      <c r="DP1536" s="492"/>
      <c r="DQ1536" s="492"/>
      <c r="DR1536" s="493"/>
      <c r="DS1536" s="491">
        <f>ROUND(Setup!$AP$6*AQ1536,0)</f>
        <v>0</v>
      </c>
      <c r="DT1536" s="492"/>
      <c r="DU1536" s="492"/>
      <c r="DV1536" s="492"/>
      <c r="DW1536" s="493"/>
      <c r="DX1536" s="495">
        <f t="shared" si="124"/>
        <v>0</v>
      </c>
      <c r="DY1536" s="496"/>
      <c r="DZ1536" s="496"/>
      <c r="EA1536" s="496"/>
      <c r="EB1536" s="497"/>
      <c r="EC1536" s="222"/>
    </row>
    <row r="1537" spans="2:133" ht="15" hidden="1" customHeight="1" outlineLevel="1" x14ac:dyDescent="0.2">
      <c r="B1537" s="86" t="str">
        <f t="shared" si="122"/>
        <v/>
      </c>
      <c r="C1537" s="255"/>
      <c r="D1537" s="439"/>
      <c r="E1537" s="440"/>
      <c r="F1537" s="440"/>
      <c r="G1537" s="440"/>
      <c r="H1537" s="440"/>
      <c r="I1537" s="440"/>
      <c r="J1537" s="440"/>
      <c r="K1537" s="440"/>
      <c r="L1537" s="440"/>
      <c r="M1537" s="440"/>
      <c r="N1537" s="440"/>
      <c r="O1537" s="440"/>
      <c r="P1537" s="440"/>
      <c r="Q1537" s="441"/>
      <c r="R1537" s="442"/>
      <c r="S1537" s="443"/>
      <c r="T1537" s="443"/>
      <c r="U1537" s="443"/>
      <c r="V1537" s="443"/>
      <c r="W1537" s="443"/>
      <c r="X1537" s="443"/>
      <c r="Y1537" s="443"/>
      <c r="Z1537" s="443"/>
      <c r="AA1537" s="443"/>
      <c r="AB1537" s="415"/>
      <c r="AC1537" s="416"/>
      <c r="AD1537" s="416"/>
      <c r="AE1537" s="416"/>
      <c r="AF1537" s="417"/>
      <c r="AG1537" s="415"/>
      <c r="AH1537" s="416"/>
      <c r="AI1537" s="416"/>
      <c r="AJ1537" s="416"/>
      <c r="AK1537" s="417"/>
      <c r="AL1537" s="415"/>
      <c r="AM1537" s="416"/>
      <c r="AN1537" s="416"/>
      <c r="AO1537" s="416"/>
      <c r="AP1537" s="417"/>
      <c r="AQ1537" s="415"/>
      <c r="AR1537" s="416"/>
      <c r="AS1537" s="416"/>
      <c r="AT1537" s="416"/>
      <c r="AU1537" s="417"/>
      <c r="AV1537" s="418">
        <f t="shared" si="123"/>
        <v>0</v>
      </c>
      <c r="AW1537" s="419"/>
      <c r="AX1537" s="419"/>
      <c r="AY1537" s="419"/>
      <c r="AZ1537" s="420"/>
      <c r="DC1537" s="222"/>
      <c r="DD1537" s="491">
        <f>ROUND(Setup!$AP$6*AB1537,0)</f>
        <v>0</v>
      </c>
      <c r="DE1537" s="492"/>
      <c r="DF1537" s="492"/>
      <c r="DG1537" s="492"/>
      <c r="DH1537" s="493"/>
      <c r="DI1537" s="491">
        <f>ROUND(Setup!$AP$6*AG1537,0)</f>
        <v>0</v>
      </c>
      <c r="DJ1537" s="492"/>
      <c r="DK1537" s="492"/>
      <c r="DL1537" s="492"/>
      <c r="DM1537" s="493"/>
      <c r="DN1537" s="491">
        <f>ROUND(Setup!$AP$6*AL1537,0)</f>
        <v>0</v>
      </c>
      <c r="DO1537" s="492"/>
      <c r="DP1537" s="492"/>
      <c r="DQ1537" s="492"/>
      <c r="DR1537" s="493"/>
      <c r="DS1537" s="491">
        <f>ROUND(Setup!$AP$6*AQ1537,0)</f>
        <v>0</v>
      </c>
      <c r="DT1537" s="492"/>
      <c r="DU1537" s="492"/>
      <c r="DV1537" s="492"/>
      <c r="DW1537" s="493"/>
      <c r="DX1537" s="495">
        <f t="shared" si="124"/>
        <v>0</v>
      </c>
      <c r="DY1537" s="496"/>
      <c r="DZ1537" s="496"/>
      <c r="EA1537" s="496"/>
      <c r="EB1537" s="497"/>
      <c r="EC1537" s="222"/>
    </row>
    <row r="1538" spans="2:133" ht="15" hidden="1" customHeight="1" outlineLevel="1" x14ac:dyDescent="0.2">
      <c r="B1538" s="86" t="str">
        <f t="shared" si="122"/>
        <v/>
      </c>
      <c r="C1538" s="255"/>
      <c r="D1538" s="439"/>
      <c r="E1538" s="440"/>
      <c r="F1538" s="440"/>
      <c r="G1538" s="440"/>
      <c r="H1538" s="440"/>
      <c r="I1538" s="440"/>
      <c r="J1538" s="440"/>
      <c r="K1538" s="440"/>
      <c r="L1538" s="440"/>
      <c r="M1538" s="440"/>
      <c r="N1538" s="440"/>
      <c r="O1538" s="440"/>
      <c r="P1538" s="440"/>
      <c r="Q1538" s="441"/>
      <c r="R1538" s="442"/>
      <c r="S1538" s="443"/>
      <c r="T1538" s="443"/>
      <c r="U1538" s="443"/>
      <c r="V1538" s="443"/>
      <c r="W1538" s="443"/>
      <c r="X1538" s="443"/>
      <c r="Y1538" s="443"/>
      <c r="Z1538" s="443"/>
      <c r="AA1538" s="443"/>
      <c r="AB1538" s="415"/>
      <c r="AC1538" s="416"/>
      <c r="AD1538" s="416"/>
      <c r="AE1538" s="416"/>
      <c r="AF1538" s="417"/>
      <c r="AG1538" s="415"/>
      <c r="AH1538" s="416"/>
      <c r="AI1538" s="416"/>
      <c r="AJ1538" s="416"/>
      <c r="AK1538" s="417"/>
      <c r="AL1538" s="415"/>
      <c r="AM1538" s="416"/>
      <c r="AN1538" s="416"/>
      <c r="AO1538" s="416"/>
      <c r="AP1538" s="417"/>
      <c r="AQ1538" s="415"/>
      <c r="AR1538" s="416"/>
      <c r="AS1538" s="416"/>
      <c r="AT1538" s="416"/>
      <c r="AU1538" s="417"/>
      <c r="AV1538" s="418">
        <f t="shared" si="123"/>
        <v>0</v>
      </c>
      <c r="AW1538" s="419"/>
      <c r="AX1538" s="419"/>
      <c r="AY1538" s="419"/>
      <c r="AZ1538" s="420"/>
      <c r="DC1538" s="222"/>
      <c r="DD1538" s="491">
        <f>ROUND(Setup!$AP$6*AB1538,0)</f>
        <v>0</v>
      </c>
      <c r="DE1538" s="492"/>
      <c r="DF1538" s="492"/>
      <c r="DG1538" s="492"/>
      <c r="DH1538" s="493"/>
      <c r="DI1538" s="491">
        <f>ROUND(Setup!$AP$6*AG1538,0)</f>
        <v>0</v>
      </c>
      <c r="DJ1538" s="492"/>
      <c r="DK1538" s="492"/>
      <c r="DL1538" s="492"/>
      <c r="DM1538" s="493"/>
      <c r="DN1538" s="491">
        <f>ROUND(Setup!$AP$6*AL1538,0)</f>
        <v>0</v>
      </c>
      <c r="DO1538" s="492"/>
      <c r="DP1538" s="492"/>
      <c r="DQ1538" s="492"/>
      <c r="DR1538" s="493"/>
      <c r="DS1538" s="491">
        <f>ROUND(Setup!$AP$6*AQ1538,0)</f>
        <v>0</v>
      </c>
      <c r="DT1538" s="492"/>
      <c r="DU1538" s="492"/>
      <c r="DV1538" s="492"/>
      <c r="DW1538" s="493"/>
      <c r="DX1538" s="495">
        <f t="shared" si="124"/>
        <v>0</v>
      </c>
      <c r="DY1538" s="496"/>
      <c r="DZ1538" s="496"/>
      <c r="EA1538" s="496"/>
      <c r="EB1538" s="497"/>
      <c r="EC1538" s="222"/>
    </row>
    <row r="1539" spans="2:133" ht="15" hidden="1" customHeight="1" outlineLevel="1" x14ac:dyDescent="0.2">
      <c r="B1539" s="86" t="str">
        <f t="shared" si="122"/>
        <v/>
      </c>
      <c r="C1539" s="255"/>
      <c r="D1539" s="439"/>
      <c r="E1539" s="440"/>
      <c r="F1539" s="440"/>
      <c r="G1539" s="440"/>
      <c r="H1539" s="440"/>
      <c r="I1539" s="440"/>
      <c r="J1539" s="440"/>
      <c r="K1539" s="440"/>
      <c r="L1539" s="440"/>
      <c r="M1539" s="440"/>
      <c r="N1539" s="440"/>
      <c r="O1539" s="440"/>
      <c r="P1539" s="440"/>
      <c r="Q1539" s="441"/>
      <c r="R1539" s="442"/>
      <c r="S1539" s="443"/>
      <c r="T1539" s="443"/>
      <c r="U1539" s="443"/>
      <c r="V1539" s="443"/>
      <c r="W1539" s="443"/>
      <c r="X1539" s="443"/>
      <c r="Y1539" s="443"/>
      <c r="Z1539" s="443"/>
      <c r="AA1539" s="443"/>
      <c r="AB1539" s="415"/>
      <c r="AC1539" s="416"/>
      <c r="AD1539" s="416"/>
      <c r="AE1539" s="416"/>
      <c r="AF1539" s="417"/>
      <c r="AG1539" s="415"/>
      <c r="AH1539" s="416"/>
      <c r="AI1539" s="416"/>
      <c r="AJ1539" s="416"/>
      <c r="AK1539" s="417"/>
      <c r="AL1539" s="415"/>
      <c r="AM1539" s="416"/>
      <c r="AN1539" s="416"/>
      <c r="AO1539" s="416"/>
      <c r="AP1539" s="417"/>
      <c r="AQ1539" s="415"/>
      <c r="AR1539" s="416"/>
      <c r="AS1539" s="416"/>
      <c r="AT1539" s="416"/>
      <c r="AU1539" s="417"/>
      <c r="AV1539" s="418">
        <f t="shared" si="123"/>
        <v>0</v>
      </c>
      <c r="AW1539" s="419"/>
      <c r="AX1539" s="419"/>
      <c r="AY1539" s="419"/>
      <c r="AZ1539" s="420"/>
      <c r="DC1539" s="222"/>
      <c r="DD1539" s="491">
        <f>ROUND(Setup!$AP$6*AB1539,0)</f>
        <v>0</v>
      </c>
      <c r="DE1539" s="492"/>
      <c r="DF1539" s="492"/>
      <c r="DG1539" s="492"/>
      <c r="DH1539" s="493"/>
      <c r="DI1539" s="491">
        <f>ROUND(Setup!$AP$6*AG1539,0)</f>
        <v>0</v>
      </c>
      <c r="DJ1539" s="492"/>
      <c r="DK1539" s="492"/>
      <c r="DL1539" s="492"/>
      <c r="DM1539" s="493"/>
      <c r="DN1539" s="491">
        <f>ROUND(Setup!$AP$6*AL1539,0)</f>
        <v>0</v>
      </c>
      <c r="DO1539" s="492"/>
      <c r="DP1539" s="492"/>
      <c r="DQ1539" s="492"/>
      <c r="DR1539" s="493"/>
      <c r="DS1539" s="491">
        <f>ROUND(Setup!$AP$6*AQ1539,0)</f>
        <v>0</v>
      </c>
      <c r="DT1539" s="492"/>
      <c r="DU1539" s="492"/>
      <c r="DV1539" s="492"/>
      <c r="DW1539" s="493"/>
      <c r="DX1539" s="495">
        <f t="shared" si="124"/>
        <v>0</v>
      </c>
      <c r="DY1539" s="496"/>
      <c r="DZ1539" s="496"/>
      <c r="EA1539" s="496"/>
      <c r="EB1539" s="497"/>
      <c r="EC1539" s="222"/>
    </row>
    <row r="1540" spans="2:133" ht="15" hidden="1" customHeight="1" outlineLevel="1" x14ac:dyDescent="0.2">
      <c r="B1540" s="86" t="str">
        <f t="shared" si="122"/>
        <v/>
      </c>
      <c r="C1540" s="255"/>
      <c r="D1540" s="439"/>
      <c r="E1540" s="440"/>
      <c r="F1540" s="440"/>
      <c r="G1540" s="440"/>
      <c r="H1540" s="440"/>
      <c r="I1540" s="440"/>
      <c r="J1540" s="440"/>
      <c r="K1540" s="440"/>
      <c r="L1540" s="440"/>
      <c r="M1540" s="440"/>
      <c r="N1540" s="440"/>
      <c r="O1540" s="440"/>
      <c r="P1540" s="440"/>
      <c r="Q1540" s="441"/>
      <c r="R1540" s="442"/>
      <c r="S1540" s="443"/>
      <c r="T1540" s="443"/>
      <c r="U1540" s="443"/>
      <c r="V1540" s="443"/>
      <c r="W1540" s="443"/>
      <c r="X1540" s="443"/>
      <c r="Y1540" s="443"/>
      <c r="Z1540" s="443"/>
      <c r="AA1540" s="443"/>
      <c r="AB1540" s="415"/>
      <c r="AC1540" s="416"/>
      <c r="AD1540" s="416"/>
      <c r="AE1540" s="416"/>
      <c r="AF1540" s="417"/>
      <c r="AG1540" s="415"/>
      <c r="AH1540" s="416"/>
      <c r="AI1540" s="416"/>
      <c r="AJ1540" s="416"/>
      <c r="AK1540" s="417"/>
      <c r="AL1540" s="415"/>
      <c r="AM1540" s="416"/>
      <c r="AN1540" s="416"/>
      <c r="AO1540" s="416"/>
      <c r="AP1540" s="417"/>
      <c r="AQ1540" s="415"/>
      <c r="AR1540" s="416"/>
      <c r="AS1540" s="416"/>
      <c r="AT1540" s="416"/>
      <c r="AU1540" s="417"/>
      <c r="AV1540" s="418">
        <f t="shared" si="123"/>
        <v>0</v>
      </c>
      <c r="AW1540" s="419"/>
      <c r="AX1540" s="419"/>
      <c r="AY1540" s="419"/>
      <c r="AZ1540" s="420"/>
      <c r="DC1540" s="222"/>
      <c r="DD1540" s="491">
        <f>ROUND(Setup!$AP$6*AB1540,0)</f>
        <v>0</v>
      </c>
      <c r="DE1540" s="492"/>
      <c r="DF1540" s="492"/>
      <c r="DG1540" s="492"/>
      <c r="DH1540" s="493"/>
      <c r="DI1540" s="491">
        <f>ROUND(Setup!$AP$6*AG1540,0)</f>
        <v>0</v>
      </c>
      <c r="DJ1540" s="492"/>
      <c r="DK1540" s="492"/>
      <c r="DL1540" s="492"/>
      <c r="DM1540" s="493"/>
      <c r="DN1540" s="491">
        <f>ROUND(Setup!$AP$6*AL1540,0)</f>
        <v>0</v>
      </c>
      <c r="DO1540" s="492"/>
      <c r="DP1540" s="492"/>
      <c r="DQ1540" s="492"/>
      <c r="DR1540" s="493"/>
      <c r="DS1540" s="491">
        <f>ROUND(Setup!$AP$6*AQ1540,0)</f>
        <v>0</v>
      </c>
      <c r="DT1540" s="492"/>
      <c r="DU1540" s="492"/>
      <c r="DV1540" s="492"/>
      <c r="DW1540" s="493"/>
      <c r="DX1540" s="495">
        <f t="shared" si="124"/>
        <v>0</v>
      </c>
      <c r="DY1540" s="496"/>
      <c r="DZ1540" s="496"/>
      <c r="EA1540" s="496"/>
      <c r="EB1540" s="497"/>
      <c r="EC1540" s="222"/>
    </row>
    <row r="1541" spans="2:133" ht="15" hidden="1" customHeight="1" outlineLevel="1" x14ac:dyDescent="0.2">
      <c r="B1541" s="86" t="str">
        <f t="shared" si="122"/>
        <v/>
      </c>
      <c r="C1541" s="255"/>
      <c r="D1541" s="439"/>
      <c r="E1541" s="440"/>
      <c r="F1541" s="440"/>
      <c r="G1541" s="440"/>
      <c r="H1541" s="440"/>
      <c r="I1541" s="440"/>
      <c r="J1541" s="440"/>
      <c r="K1541" s="440"/>
      <c r="L1541" s="440"/>
      <c r="M1541" s="440"/>
      <c r="N1541" s="440"/>
      <c r="O1541" s="440"/>
      <c r="P1541" s="440"/>
      <c r="Q1541" s="441"/>
      <c r="R1541" s="442"/>
      <c r="S1541" s="443"/>
      <c r="T1541" s="443"/>
      <c r="U1541" s="443"/>
      <c r="V1541" s="443"/>
      <c r="W1541" s="443"/>
      <c r="X1541" s="443"/>
      <c r="Y1541" s="443"/>
      <c r="Z1541" s="443"/>
      <c r="AA1541" s="443"/>
      <c r="AB1541" s="415"/>
      <c r="AC1541" s="416"/>
      <c r="AD1541" s="416"/>
      <c r="AE1541" s="416"/>
      <c r="AF1541" s="417"/>
      <c r="AG1541" s="415"/>
      <c r="AH1541" s="416"/>
      <c r="AI1541" s="416"/>
      <c r="AJ1541" s="416"/>
      <c r="AK1541" s="417"/>
      <c r="AL1541" s="415"/>
      <c r="AM1541" s="416"/>
      <c r="AN1541" s="416"/>
      <c r="AO1541" s="416"/>
      <c r="AP1541" s="417"/>
      <c r="AQ1541" s="415"/>
      <c r="AR1541" s="416"/>
      <c r="AS1541" s="416"/>
      <c r="AT1541" s="416"/>
      <c r="AU1541" s="417"/>
      <c r="AV1541" s="418">
        <f t="shared" si="123"/>
        <v>0</v>
      </c>
      <c r="AW1541" s="419"/>
      <c r="AX1541" s="419"/>
      <c r="AY1541" s="419"/>
      <c r="AZ1541" s="420"/>
      <c r="DC1541" s="222"/>
      <c r="DD1541" s="491">
        <f>ROUND(Setup!$AP$6*AB1541,0)</f>
        <v>0</v>
      </c>
      <c r="DE1541" s="492"/>
      <c r="DF1541" s="492"/>
      <c r="DG1541" s="492"/>
      <c r="DH1541" s="493"/>
      <c r="DI1541" s="491">
        <f>ROUND(Setup!$AP$6*AG1541,0)</f>
        <v>0</v>
      </c>
      <c r="DJ1541" s="492"/>
      <c r="DK1541" s="492"/>
      <c r="DL1541" s="492"/>
      <c r="DM1541" s="493"/>
      <c r="DN1541" s="491">
        <f>ROUND(Setup!$AP$6*AL1541,0)</f>
        <v>0</v>
      </c>
      <c r="DO1541" s="492"/>
      <c r="DP1541" s="492"/>
      <c r="DQ1541" s="492"/>
      <c r="DR1541" s="493"/>
      <c r="DS1541" s="491">
        <f>ROUND(Setup!$AP$6*AQ1541,0)</f>
        <v>0</v>
      </c>
      <c r="DT1541" s="492"/>
      <c r="DU1541" s="492"/>
      <c r="DV1541" s="492"/>
      <c r="DW1541" s="493"/>
      <c r="DX1541" s="495">
        <f t="shared" si="124"/>
        <v>0</v>
      </c>
      <c r="DY1541" s="496"/>
      <c r="DZ1541" s="496"/>
      <c r="EA1541" s="496"/>
      <c r="EB1541" s="497"/>
      <c r="EC1541" s="222"/>
    </row>
    <row r="1542" spans="2:133" ht="15" hidden="1" customHeight="1" outlineLevel="1" x14ac:dyDescent="0.2">
      <c r="B1542" s="86" t="str">
        <f t="shared" si="122"/>
        <v/>
      </c>
      <c r="C1542" s="255"/>
      <c r="D1542" s="439"/>
      <c r="E1542" s="440"/>
      <c r="F1542" s="440"/>
      <c r="G1542" s="440"/>
      <c r="H1542" s="440"/>
      <c r="I1542" s="440"/>
      <c r="J1542" s="440"/>
      <c r="K1542" s="440"/>
      <c r="L1542" s="440"/>
      <c r="M1542" s="440"/>
      <c r="N1542" s="440"/>
      <c r="O1542" s="440"/>
      <c r="P1542" s="440"/>
      <c r="Q1542" s="441"/>
      <c r="R1542" s="442"/>
      <c r="S1542" s="443"/>
      <c r="T1542" s="443"/>
      <c r="U1542" s="443"/>
      <c r="V1542" s="443"/>
      <c r="W1542" s="443"/>
      <c r="X1542" s="443"/>
      <c r="Y1542" s="443"/>
      <c r="Z1542" s="443"/>
      <c r="AA1542" s="443"/>
      <c r="AB1542" s="415"/>
      <c r="AC1542" s="416"/>
      <c r="AD1542" s="416"/>
      <c r="AE1542" s="416"/>
      <c r="AF1542" s="417"/>
      <c r="AG1542" s="415"/>
      <c r="AH1542" s="416"/>
      <c r="AI1542" s="416"/>
      <c r="AJ1542" s="416"/>
      <c r="AK1542" s="417"/>
      <c r="AL1542" s="415"/>
      <c r="AM1542" s="416"/>
      <c r="AN1542" s="416"/>
      <c r="AO1542" s="416"/>
      <c r="AP1542" s="417"/>
      <c r="AQ1542" s="415"/>
      <c r="AR1542" s="416"/>
      <c r="AS1542" s="416"/>
      <c r="AT1542" s="416"/>
      <c r="AU1542" s="417"/>
      <c r="AV1542" s="418">
        <f t="shared" si="123"/>
        <v>0</v>
      </c>
      <c r="AW1542" s="419"/>
      <c r="AX1542" s="419"/>
      <c r="AY1542" s="419"/>
      <c r="AZ1542" s="420"/>
      <c r="DC1542" s="222"/>
      <c r="DD1542" s="491">
        <f>ROUND(Setup!$AP$6*AB1542,0)</f>
        <v>0</v>
      </c>
      <c r="DE1542" s="492"/>
      <c r="DF1542" s="492"/>
      <c r="DG1542" s="492"/>
      <c r="DH1542" s="493"/>
      <c r="DI1542" s="491">
        <f>ROUND(Setup!$AP$6*AG1542,0)</f>
        <v>0</v>
      </c>
      <c r="DJ1542" s="492"/>
      <c r="DK1542" s="492"/>
      <c r="DL1542" s="492"/>
      <c r="DM1542" s="493"/>
      <c r="DN1542" s="491">
        <f>ROUND(Setup!$AP$6*AL1542,0)</f>
        <v>0</v>
      </c>
      <c r="DO1542" s="492"/>
      <c r="DP1542" s="492"/>
      <c r="DQ1542" s="492"/>
      <c r="DR1542" s="493"/>
      <c r="DS1542" s="491">
        <f>ROUND(Setup!$AP$6*AQ1542,0)</f>
        <v>0</v>
      </c>
      <c r="DT1542" s="492"/>
      <c r="DU1542" s="492"/>
      <c r="DV1542" s="492"/>
      <c r="DW1542" s="493"/>
      <c r="DX1542" s="495">
        <f t="shared" si="124"/>
        <v>0</v>
      </c>
      <c r="DY1542" s="496"/>
      <c r="DZ1542" s="496"/>
      <c r="EA1542" s="496"/>
      <c r="EB1542" s="497"/>
      <c r="EC1542" s="222"/>
    </row>
    <row r="1543" spans="2:133" ht="15" hidden="1" customHeight="1" outlineLevel="1" x14ac:dyDescent="0.2">
      <c r="B1543" s="86" t="str">
        <f t="shared" si="122"/>
        <v/>
      </c>
      <c r="C1543" s="255"/>
      <c r="D1543" s="439"/>
      <c r="E1543" s="440"/>
      <c r="F1543" s="440"/>
      <c r="G1543" s="440"/>
      <c r="H1543" s="440"/>
      <c r="I1543" s="440"/>
      <c r="J1543" s="440"/>
      <c r="K1543" s="440"/>
      <c r="L1543" s="440"/>
      <c r="M1543" s="440"/>
      <c r="N1543" s="440"/>
      <c r="O1543" s="440"/>
      <c r="P1543" s="440"/>
      <c r="Q1543" s="441"/>
      <c r="R1543" s="442"/>
      <c r="S1543" s="443"/>
      <c r="T1543" s="443"/>
      <c r="U1543" s="443"/>
      <c r="V1543" s="443"/>
      <c r="W1543" s="443"/>
      <c r="X1543" s="443"/>
      <c r="Y1543" s="443"/>
      <c r="Z1543" s="443"/>
      <c r="AA1543" s="443"/>
      <c r="AB1543" s="415"/>
      <c r="AC1543" s="416"/>
      <c r="AD1543" s="416"/>
      <c r="AE1543" s="416"/>
      <c r="AF1543" s="417"/>
      <c r="AG1543" s="415"/>
      <c r="AH1543" s="416"/>
      <c r="AI1543" s="416"/>
      <c r="AJ1543" s="416"/>
      <c r="AK1543" s="417"/>
      <c r="AL1543" s="415"/>
      <c r="AM1543" s="416"/>
      <c r="AN1543" s="416"/>
      <c r="AO1543" s="416"/>
      <c r="AP1543" s="417"/>
      <c r="AQ1543" s="415"/>
      <c r="AR1543" s="416"/>
      <c r="AS1543" s="416"/>
      <c r="AT1543" s="416"/>
      <c r="AU1543" s="417"/>
      <c r="AV1543" s="418">
        <f t="shared" si="123"/>
        <v>0</v>
      </c>
      <c r="AW1543" s="419"/>
      <c r="AX1543" s="419"/>
      <c r="AY1543" s="419"/>
      <c r="AZ1543" s="420"/>
      <c r="DC1543" s="222"/>
      <c r="DD1543" s="491">
        <f>ROUND(Setup!$AP$6*AB1543,0)</f>
        <v>0</v>
      </c>
      <c r="DE1543" s="492"/>
      <c r="DF1543" s="492"/>
      <c r="DG1543" s="492"/>
      <c r="DH1543" s="493"/>
      <c r="DI1543" s="491">
        <f>ROUND(Setup!$AP$6*AG1543,0)</f>
        <v>0</v>
      </c>
      <c r="DJ1543" s="492"/>
      <c r="DK1543" s="492"/>
      <c r="DL1543" s="492"/>
      <c r="DM1543" s="493"/>
      <c r="DN1543" s="491">
        <f>ROUND(Setup!$AP$6*AL1543,0)</f>
        <v>0</v>
      </c>
      <c r="DO1543" s="492"/>
      <c r="DP1543" s="492"/>
      <c r="DQ1543" s="492"/>
      <c r="DR1543" s="493"/>
      <c r="DS1543" s="491">
        <f>ROUND(Setup!$AP$6*AQ1543,0)</f>
        <v>0</v>
      </c>
      <c r="DT1543" s="492"/>
      <c r="DU1543" s="492"/>
      <c r="DV1543" s="492"/>
      <c r="DW1543" s="493"/>
      <c r="DX1543" s="495">
        <f t="shared" si="124"/>
        <v>0</v>
      </c>
      <c r="DY1543" s="496"/>
      <c r="DZ1543" s="496"/>
      <c r="EA1543" s="496"/>
      <c r="EB1543" s="497"/>
      <c r="EC1543" s="222"/>
    </row>
    <row r="1544" spans="2:133" ht="15" hidden="1" customHeight="1" outlineLevel="1" x14ac:dyDescent="0.2">
      <c r="B1544" s="86" t="str">
        <f t="shared" si="122"/>
        <v/>
      </c>
      <c r="C1544" s="255"/>
      <c r="D1544" s="439"/>
      <c r="E1544" s="440"/>
      <c r="F1544" s="440"/>
      <c r="G1544" s="440"/>
      <c r="H1544" s="440"/>
      <c r="I1544" s="440"/>
      <c r="J1544" s="440"/>
      <c r="K1544" s="440"/>
      <c r="L1544" s="440"/>
      <c r="M1544" s="440"/>
      <c r="N1544" s="440"/>
      <c r="O1544" s="440"/>
      <c r="P1544" s="440"/>
      <c r="Q1544" s="441"/>
      <c r="R1544" s="442"/>
      <c r="S1544" s="443"/>
      <c r="T1544" s="443"/>
      <c r="U1544" s="443"/>
      <c r="V1544" s="443"/>
      <c r="W1544" s="443"/>
      <c r="X1544" s="443"/>
      <c r="Y1544" s="443"/>
      <c r="Z1544" s="443"/>
      <c r="AA1544" s="443"/>
      <c r="AB1544" s="415"/>
      <c r="AC1544" s="416"/>
      <c r="AD1544" s="416"/>
      <c r="AE1544" s="416"/>
      <c r="AF1544" s="417"/>
      <c r="AG1544" s="415"/>
      <c r="AH1544" s="416"/>
      <c r="AI1544" s="416"/>
      <c r="AJ1544" s="416"/>
      <c r="AK1544" s="417"/>
      <c r="AL1544" s="415"/>
      <c r="AM1544" s="416"/>
      <c r="AN1544" s="416"/>
      <c r="AO1544" s="416"/>
      <c r="AP1544" s="417"/>
      <c r="AQ1544" s="415"/>
      <c r="AR1544" s="416"/>
      <c r="AS1544" s="416"/>
      <c r="AT1544" s="416"/>
      <c r="AU1544" s="417"/>
      <c r="AV1544" s="418">
        <f t="shared" si="123"/>
        <v>0</v>
      </c>
      <c r="AW1544" s="419"/>
      <c r="AX1544" s="419"/>
      <c r="AY1544" s="419"/>
      <c r="AZ1544" s="420"/>
      <c r="DC1544" s="222"/>
      <c r="DD1544" s="491">
        <f>ROUND(Setup!$AP$6*AB1544,0)</f>
        <v>0</v>
      </c>
      <c r="DE1544" s="492"/>
      <c r="DF1544" s="492"/>
      <c r="DG1544" s="492"/>
      <c r="DH1544" s="493"/>
      <c r="DI1544" s="491">
        <f>ROUND(Setup!$AP$6*AG1544,0)</f>
        <v>0</v>
      </c>
      <c r="DJ1544" s="492"/>
      <c r="DK1544" s="492"/>
      <c r="DL1544" s="492"/>
      <c r="DM1544" s="493"/>
      <c r="DN1544" s="491">
        <f>ROUND(Setup!$AP$6*AL1544,0)</f>
        <v>0</v>
      </c>
      <c r="DO1544" s="492"/>
      <c r="DP1544" s="492"/>
      <c r="DQ1544" s="492"/>
      <c r="DR1544" s="493"/>
      <c r="DS1544" s="491">
        <f>ROUND(Setup!$AP$6*AQ1544,0)</f>
        <v>0</v>
      </c>
      <c r="DT1544" s="492"/>
      <c r="DU1544" s="492"/>
      <c r="DV1544" s="492"/>
      <c r="DW1544" s="493"/>
      <c r="DX1544" s="495">
        <f t="shared" si="124"/>
        <v>0</v>
      </c>
      <c r="DY1544" s="496"/>
      <c r="DZ1544" s="496"/>
      <c r="EA1544" s="496"/>
      <c r="EB1544" s="497"/>
      <c r="EC1544" s="222"/>
    </row>
    <row r="1545" spans="2:133" ht="15" hidden="1" customHeight="1" outlineLevel="1" x14ac:dyDescent="0.2">
      <c r="B1545" s="86" t="str">
        <f t="shared" si="122"/>
        <v/>
      </c>
      <c r="C1545" s="255"/>
      <c r="D1545" s="439"/>
      <c r="E1545" s="440"/>
      <c r="F1545" s="440"/>
      <c r="G1545" s="440"/>
      <c r="H1545" s="440"/>
      <c r="I1545" s="440"/>
      <c r="J1545" s="440"/>
      <c r="K1545" s="440"/>
      <c r="L1545" s="440"/>
      <c r="M1545" s="440"/>
      <c r="N1545" s="440"/>
      <c r="O1545" s="440"/>
      <c r="P1545" s="440"/>
      <c r="Q1545" s="441"/>
      <c r="R1545" s="442"/>
      <c r="S1545" s="443"/>
      <c r="T1545" s="443"/>
      <c r="U1545" s="443"/>
      <c r="V1545" s="443"/>
      <c r="W1545" s="443"/>
      <c r="X1545" s="443"/>
      <c r="Y1545" s="443"/>
      <c r="Z1545" s="443"/>
      <c r="AA1545" s="443"/>
      <c r="AB1545" s="415"/>
      <c r="AC1545" s="416"/>
      <c r="AD1545" s="416"/>
      <c r="AE1545" s="416"/>
      <c r="AF1545" s="417"/>
      <c r="AG1545" s="415"/>
      <c r="AH1545" s="416"/>
      <c r="AI1545" s="416"/>
      <c r="AJ1545" s="416"/>
      <c r="AK1545" s="417"/>
      <c r="AL1545" s="415"/>
      <c r="AM1545" s="416"/>
      <c r="AN1545" s="416"/>
      <c r="AO1545" s="416"/>
      <c r="AP1545" s="417"/>
      <c r="AQ1545" s="415"/>
      <c r="AR1545" s="416"/>
      <c r="AS1545" s="416"/>
      <c r="AT1545" s="416"/>
      <c r="AU1545" s="417"/>
      <c r="AV1545" s="418">
        <f t="shared" si="123"/>
        <v>0</v>
      </c>
      <c r="AW1545" s="419"/>
      <c r="AX1545" s="419"/>
      <c r="AY1545" s="419"/>
      <c r="AZ1545" s="420"/>
      <c r="DC1545" s="222"/>
      <c r="DD1545" s="491">
        <f>ROUND(Setup!$AP$6*AB1545,0)</f>
        <v>0</v>
      </c>
      <c r="DE1545" s="492"/>
      <c r="DF1545" s="492"/>
      <c r="DG1545" s="492"/>
      <c r="DH1545" s="493"/>
      <c r="DI1545" s="491">
        <f>ROUND(Setup!$AP$6*AG1545,0)</f>
        <v>0</v>
      </c>
      <c r="DJ1545" s="492"/>
      <c r="DK1545" s="492"/>
      <c r="DL1545" s="492"/>
      <c r="DM1545" s="493"/>
      <c r="DN1545" s="491">
        <f>ROUND(Setup!$AP$6*AL1545,0)</f>
        <v>0</v>
      </c>
      <c r="DO1545" s="492"/>
      <c r="DP1545" s="492"/>
      <c r="DQ1545" s="492"/>
      <c r="DR1545" s="493"/>
      <c r="DS1545" s="491">
        <f>ROUND(Setup!$AP$6*AQ1545,0)</f>
        <v>0</v>
      </c>
      <c r="DT1545" s="492"/>
      <c r="DU1545" s="492"/>
      <c r="DV1545" s="492"/>
      <c r="DW1545" s="493"/>
      <c r="DX1545" s="495">
        <f t="shared" si="124"/>
        <v>0</v>
      </c>
      <c r="DY1545" s="496"/>
      <c r="DZ1545" s="496"/>
      <c r="EA1545" s="496"/>
      <c r="EB1545" s="497"/>
      <c r="EC1545" s="222"/>
    </row>
    <row r="1546" spans="2:133" ht="15" hidden="1" customHeight="1" outlineLevel="1" x14ac:dyDescent="0.2">
      <c r="B1546" s="86" t="str">
        <f t="shared" si="122"/>
        <v/>
      </c>
      <c r="C1546" s="255"/>
      <c r="D1546" s="439"/>
      <c r="E1546" s="440"/>
      <c r="F1546" s="440"/>
      <c r="G1546" s="440"/>
      <c r="H1546" s="440"/>
      <c r="I1546" s="440"/>
      <c r="J1546" s="440"/>
      <c r="K1546" s="440"/>
      <c r="L1546" s="440"/>
      <c r="M1546" s="440"/>
      <c r="N1546" s="440"/>
      <c r="O1546" s="440"/>
      <c r="P1546" s="440"/>
      <c r="Q1546" s="441"/>
      <c r="R1546" s="442"/>
      <c r="S1546" s="443"/>
      <c r="T1546" s="443"/>
      <c r="U1546" s="443"/>
      <c r="V1546" s="443"/>
      <c r="W1546" s="443"/>
      <c r="X1546" s="443"/>
      <c r="Y1546" s="443"/>
      <c r="Z1546" s="443"/>
      <c r="AA1546" s="443"/>
      <c r="AB1546" s="415"/>
      <c r="AC1546" s="416"/>
      <c r="AD1546" s="416"/>
      <c r="AE1546" s="416"/>
      <c r="AF1546" s="417"/>
      <c r="AG1546" s="415"/>
      <c r="AH1546" s="416"/>
      <c r="AI1546" s="416"/>
      <c r="AJ1546" s="416"/>
      <c r="AK1546" s="417"/>
      <c r="AL1546" s="415"/>
      <c r="AM1546" s="416"/>
      <c r="AN1546" s="416"/>
      <c r="AO1546" s="416"/>
      <c r="AP1546" s="417"/>
      <c r="AQ1546" s="415"/>
      <c r="AR1546" s="416"/>
      <c r="AS1546" s="416"/>
      <c r="AT1546" s="416"/>
      <c r="AU1546" s="417"/>
      <c r="AV1546" s="418">
        <f t="shared" si="123"/>
        <v>0</v>
      </c>
      <c r="AW1546" s="419"/>
      <c r="AX1546" s="419"/>
      <c r="AY1546" s="419"/>
      <c r="AZ1546" s="420"/>
      <c r="DC1546" s="222"/>
      <c r="DD1546" s="491">
        <f>ROUND(Setup!$AP$6*AB1546,0)</f>
        <v>0</v>
      </c>
      <c r="DE1546" s="492"/>
      <c r="DF1546" s="492"/>
      <c r="DG1546" s="492"/>
      <c r="DH1546" s="493"/>
      <c r="DI1546" s="491">
        <f>ROUND(Setup!$AP$6*AG1546,0)</f>
        <v>0</v>
      </c>
      <c r="DJ1546" s="492"/>
      <c r="DK1546" s="492"/>
      <c r="DL1546" s="492"/>
      <c r="DM1546" s="493"/>
      <c r="DN1546" s="491">
        <f>ROUND(Setup!$AP$6*AL1546,0)</f>
        <v>0</v>
      </c>
      <c r="DO1546" s="492"/>
      <c r="DP1546" s="492"/>
      <c r="DQ1546" s="492"/>
      <c r="DR1546" s="493"/>
      <c r="DS1546" s="491">
        <f>ROUND(Setup!$AP$6*AQ1546,0)</f>
        <v>0</v>
      </c>
      <c r="DT1546" s="492"/>
      <c r="DU1546" s="492"/>
      <c r="DV1546" s="492"/>
      <c r="DW1546" s="493"/>
      <c r="DX1546" s="495">
        <f t="shared" si="124"/>
        <v>0</v>
      </c>
      <c r="DY1546" s="496"/>
      <c r="DZ1546" s="496"/>
      <c r="EA1546" s="496"/>
      <c r="EB1546" s="497"/>
      <c r="EC1546" s="222"/>
    </row>
    <row r="1547" spans="2:133" ht="15" hidden="1" customHeight="1" outlineLevel="1" x14ac:dyDescent="0.2">
      <c r="B1547" s="86" t="str">
        <f t="shared" si="122"/>
        <v/>
      </c>
      <c r="C1547" s="255"/>
      <c r="D1547" s="439"/>
      <c r="E1547" s="440"/>
      <c r="F1547" s="440"/>
      <c r="G1547" s="440"/>
      <c r="H1547" s="440"/>
      <c r="I1547" s="440"/>
      <c r="J1547" s="440"/>
      <c r="K1547" s="440"/>
      <c r="L1547" s="440"/>
      <c r="M1547" s="440"/>
      <c r="N1547" s="440"/>
      <c r="O1547" s="440"/>
      <c r="P1547" s="440"/>
      <c r="Q1547" s="441"/>
      <c r="R1547" s="442"/>
      <c r="S1547" s="443"/>
      <c r="T1547" s="443"/>
      <c r="U1547" s="443"/>
      <c r="V1547" s="443"/>
      <c r="W1547" s="443"/>
      <c r="X1547" s="443"/>
      <c r="Y1547" s="443"/>
      <c r="Z1547" s="443"/>
      <c r="AA1547" s="443"/>
      <c r="AB1547" s="415"/>
      <c r="AC1547" s="416"/>
      <c r="AD1547" s="416"/>
      <c r="AE1547" s="416"/>
      <c r="AF1547" s="417"/>
      <c r="AG1547" s="415"/>
      <c r="AH1547" s="416"/>
      <c r="AI1547" s="416"/>
      <c r="AJ1547" s="416"/>
      <c r="AK1547" s="417"/>
      <c r="AL1547" s="415"/>
      <c r="AM1547" s="416"/>
      <c r="AN1547" s="416"/>
      <c r="AO1547" s="416"/>
      <c r="AP1547" s="417"/>
      <c r="AQ1547" s="415"/>
      <c r="AR1547" s="416"/>
      <c r="AS1547" s="416"/>
      <c r="AT1547" s="416"/>
      <c r="AU1547" s="417"/>
      <c r="AV1547" s="418">
        <f t="shared" ref="AV1547:AV1574" si="125">ROUND((SUM(AB1547:AU1547)),0)</f>
        <v>0</v>
      </c>
      <c r="AW1547" s="419"/>
      <c r="AX1547" s="419"/>
      <c r="AY1547" s="419"/>
      <c r="AZ1547" s="420"/>
      <c r="DC1547" s="222"/>
      <c r="DD1547" s="491">
        <f>ROUND(Setup!$AP$6*AB1547,0)</f>
        <v>0</v>
      </c>
      <c r="DE1547" s="492"/>
      <c r="DF1547" s="492"/>
      <c r="DG1547" s="492"/>
      <c r="DH1547" s="493"/>
      <c r="DI1547" s="491">
        <f>ROUND(Setup!$AP$6*AG1547,0)</f>
        <v>0</v>
      </c>
      <c r="DJ1547" s="492"/>
      <c r="DK1547" s="492"/>
      <c r="DL1547" s="492"/>
      <c r="DM1547" s="493"/>
      <c r="DN1547" s="491">
        <f>ROUND(Setup!$AP$6*AL1547,0)</f>
        <v>0</v>
      </c>
      <c r="DO1547" s="492"/>
      <c r="DP1547" s="492"/>
      <c r="DQ1547" s="492"/>
      <c r="DR1547" s="493"/>
      <c r="DS1547" s="491">
        <f>ROUND(Setup!$AP$6*AQ1547,0)</f>
        <v>0</v>
      </c>
      <c r="DT1547" s="492"/>
      <c r="DU1547" s="492"/>
      <c r="DV1547" s="492"/>
      <c r="DW1547" s="493"/>
      <c r="DX1547" s="495">
        <f t="shared" ref="DX1547:DX1574" si="126">ROUND((SUM(DD1547:DW1547)),0)</f>
        <v>0</v>
      </c>
      <c r="DY1547" s="496"/>
      <c r="DZ1547" s="496"/>
      <c r="EA1547" s="496"/>
      <c r="EB1547" s="497"/>
      <c r="EC1547" s="222"/>
    </row>
    <row r="1548" spans="2:133" ht="15" hidden="1" customHeight="1" outlineLevel="1" x14ac:dyDescent="0.2">
      <c r="B1548" s="86" t="str">
        <f t="shared" si="122"/>
        <v/>
      </c>
      <c r="C1548" s="255"/>
      <c r="D1548" s="439"/>
      <c r="E1548" s="440"/>
      <c r="F1548" s="440"/>
      <c r="G1548" s="440"/>
      <c r="H1548" s="440"/>
      <c r="I1548" s="440"/>
      <c r="J1548" s="440"/>
      <c r="K1548" s="440"/>
      <c r="L1548" s="440"/>
      <c r="M1548" s="440"/>
      <c r="N1548" s="440"/>
      <c r="O1548" s="440"/>
      <c r="P1548" s="440"/>
      <c r="Q1548" s="441"/>
      <c r="R1548" s="442"/>
      <c r="S1548" s="443"/>
      <c r="T1548" s="443"/>
      <c r="U1548" s="443"/>
      <c r="V1548" s="443"/>
      <c r="W1548" s="443"/>
      <c r="X1548" s="443"/>
      <c r="Y1548" s="443"/>
      <c r="Z1548" s="443"/>
      <c r="AA1548" s="443"/>
      <c r="AB1548" s="415"/>
      <c r="AC1548" s="416"/>
      <c r="AD1548" s="416"/>
      <c r="AE1548" s="416"/>
      <c r="AF1548" s="417"/>
      <c r="AG1548" s="415"/>
      <c r="AH1548" s="416"/>
      <c r="AI1548" s="416"/>
      <c r="AJ1548" s="416"/>
      <c r="AK1548" s="417"/>
      <c r="AL1548" s="415"/>
      <c r="AM1548" s="416"/>
      <c r="AN1548" s="416"/>
      <c r="AO1548" s="416"/>
      <c r="AP1548" s="417"/>
      <c r="AQ1548" s="415"/>
      <c r="AR1548" s="416"/>
      <c r="AS1548" s="416"/>
      <c r="AT1548" s="416"/>
      <c r="AU1548" s="417"/>
      <c r="AV1548" s="418">
        <f t="shared" si="125"/>
        <v>0</v>
      </c>
      <c r="AW1548" s="419"/>
      <c r="AX1548" s="419"/>
      <c r="AY1548" s="419"/>
      <c r="AZ1548" s="420"/>
      <c r="DC1548" s="222"/>
      <c r="DD1548" s="491">
        <f>ROUND(Setup!$AP$6*AB1548,0)</f>
        <v>0</v>
      </c>
      <c r="DE1548" s="492"/>
      <c r="DF1548" s="492"/>
      <c r="DG1548" s="492"/>
      <c r="DH1548" s="493"/>
      <c r="DI1548" s="491">
        <f>ROUND(Setup!$AP$6*AG1548,0)</f>
        <v>0</v>
      </c>
      <c r="DJ1548" s="492"/>
      <c r="DK1548" s="492"/>
      <c r="DL1548" s="492"/>
      <c r="DM1548" s="493"/>
      <c r="DN1548" s="491">
        <f>ROUND(Setup!$AP$6*AL1548,0)</f>
        <v>0</v>
      </c>
      <c r="DO1548" s="492"/>
      <c r="DP1548" s="492"/>
      <c r="DQ1548" s="492"/>
      <c r="DR1548" s="493"/>
      <c r="DS1548" s="491">
        <f>ROUND(Setup!$AP$6*AQ1548,0)</f>
        <v>0</v>
      </c>
      <c r="DT1548" s="492"/>
      <c r="DU1548" s="492"/>
      <c r="DV1548" s="492"/>
      <c r="DW1548" s="493"/>
      <c r="DX1548" s="495">
        <f t="shared" si="126"/>
        <v>0</v>
      </c>
      <c r="DY1548" s="496"/>
      <c r="DZ1548" s="496"/>
      <c r="EA1548" s="496"/>
      <c r="EB1548" s="497"/>
      <c r="EC1548" s="222"/>
    </row>
    <row r="1549" spans="2:133" ht="15" hidden="1" customHeight="1" outlineLevel="1" x14ac:dyDescent="0.2">
      <c r="B1549" s="86" t="str">
        <f t="shared" si="122"/>
        <v/>
      </c>
      <c r="C1549" s="255"/>
      <c r="D1549" s="439"/>
      <c r="E1549" s="440"/>
      <c r="F1549" s="440"/>
      <c r="G1549" s="440"/>
      <c r="H1549" s="440"/>
      <c r="I1549" s="440"/>
      <c r="J1549" s="440"/>
      <c r="K1549" s="440"/>
      <c r="L1549" s="440"/>
      <c r="M1549" s="440"/>
      <c r="N1549" s="440"/>
      <c r="O1549" s="440"/>
      <c r="P1549" s="440"/>
      <c r="Q1549" s="441"/>
      <c r="R1549" s="442"/>
      <c r="S1549" s="443"/>
      <c r="T1549" s="443"/>
      <c r="U1549" s="443"/>
      <c r="V1549" s="443"/>
      <c r="W1549" s="443"/>
      <c r="X1549" s="443"/>
      <c r="Y1549" s="443"/>
      <c r="Z1549" s="443"/>
      <c r="AA1549" s="443"/>
      <c r="AB1549" s="415"/>
      <c r="AC1549" s="416"/>
      <c r="AD1549" s="416"/>
      <c r="AE1549" s="416"/>
      <c r="AF1549" s="417"/>
      <c r="AG1549" s="415"/>
      <c r="AH1549" s="416"/>
      <c r="AI1549" s="416"/>
      <c r="AJ1549" s="416"/>
      <c r="AK1549" s="417"/>
      <c r="AL1549" s="415"/>
      <c r="AM1549" s="416"/>
      <c r="AN1549" s="416"/>
      <c r="AO1549" s="416"/>
      <c r="AP1549" s="417"/>
      <c r="AQ1549" s="415"/>
      <c r="AR1549" s="416"/>
      <c r="AS1549" s="416"/>
      <c r="AT1549" s="416"/>
      <c r="AU1549" s="417"/>
      <c r="AV1549" s="418">
        <f t="shared" si="125"/>
        <v>0</v>
      </c>
      <c r="AW1549" s="419"/>
      <c r="AX1549" s="419"/>
      <c r="AY1549" s="419"/>
      <c r="AZ1549" s="420"/>
      <c r="DC1549" s="222"/>
      <c r="DD1549" s="491">
        <f>ROUND(Setup!$AP$6*AB1549,0)</f>
        <v>0</v>
      </c>
      <c r="DE1549" s="492"/>
      <c r="DF1549" s="492"/>
      <c r="DG1549" s="492"/>
      <c r="DH1549" s="493"/>
      <c r="DI1549" s="491">
        <f>ROUND(Setup!$AP$6*AG1549,0)</f>
        <v>0</v>
      </c>
      <c r="DJ1549" s="492"/>
      <c r="DK1549" s="492"/>
      <c r="DL1549" s="492"/>
      <c r="DM1549" s="493"/>
      <c r="DN1549" s="491">
        <f>ROUND(Setup!$AP$6*AL1549,0)</f>
        <v>0</v>
      </c>
      <c r="DO1549" s="492"/>
      <c r="DP1549" s="492"/>
      <c r="DQ1549" s="492"/>
      <c r="DR1549" s="493"/>
      <c r="DS1549" s="491">
        <f>ROUND(Setup!$AP$6*AQ1549,0)</f>
        <v>0</v>
      </c>
      <c r="DT1549" s="492"/>
      <c r="DU1549" s="492"/>
      <c r="DV1549" s="492"/>
      <c r="DW1549" s="493"/>
      <c r="DX1549" s="495">
        <f t="shared" si="126"/>
        <v>0</v>
      </c>
      <c r="DY1549" s="496"/>
      <c r="DZ1549" s="496"/>
      <c r="EA1549" s="496"/>
      <c r="EB1549" s="497"/>
      <c r="EC1549" s="222"/>
    </row>
    <row r="1550" spans="2:133" ht="15" hidden="1" customHeight="1" outlineLevel="1" x14ac:dyDescent="0.2">
      <c r="B1550" s="86" t="str">
        <f t="shared" si="122"/>
        <v/>
      </c>
      <c r="C1550" s="255"/>
      <c r="D1550" s="439"/>
      <c r="E1550" s="440"/>
      <c r="F1550" s="440"/>
      <c r="G1550" s="440"/>
      <c r="H1550" s="440"/>
      <c r="I1550" s="440"/>
      <c r="J1550" s="440"/>
      <c r="K1550" s="440"/>
      <c r="L1550" s="440"/>
      <c r="M1550" s="440"/>
      <c r="N1550" s="440"/>
      <c r="O1550" s="440"/>
      <c r="P1550" s="440"/>
      <c r="Q1550" s="441"/>
      <c r="R1550" s="442"/>
      <c r="S1550" s="443"/>
      <c r="T1550" s="443"/>
      <c r="U1550" s="443"/>
      <c r="V1550" s="443"/>
      <c r="W1550" s="443"/>
      <c r="X1550" s="443"/>
      <c r="Y1550" s="443"/>
      <c r="Z1550" s="443"/>
      <c r="AA1550" s="443"/>
      <c r="AB1550" s="415"/>
      <c r="AC1550" s="416"/>
      <c r="AD1550" s="416"/>
      <c r="AE1550" s="416"/>
      <c r="AF1550" s="417"/>
      <c r="AG1550" s="415"/>
      <c r="AH1550" s="416"/>
      <c r="AI1550" s="416"/>
      <c r="AJ1550" s="416"/>
      <c r="AK1550" s="417"/>
      <c r="AL1550" s="415"/>
      <c r="AM1550" s="416"/>
      <c r="AN1550" s="416"/>
      <c r="AO1550" s="416"/>
      <c r="AP1550" s="417"/>
      <c r="AQ1550" s="415"/>
      <c r="AR1550" s="416"/>
      <c r="AS1550" s="416"/>
      <c r="AT1550" s="416"/>
      <c r="AU1550" s="417"/>
      <c r="AV1550" s="418">
        <f t="shared" si="125"/>
        <v>0</v>
      </c>
      <c r="AW1550" s="419"/>
      <c r="AX1550" s="419"/>
      <c r="AY1550" s="419"/>
      <c r="AZ1550" s="420"/>
      <c r="DC1550" s="222"/>
      <c r="DD1550" s="491">
        <f>ROUND(Setup!$AP$6*AB1550,0)</f>
        <v>0</v>
      </c>
      <c r="DE1550" s="492"/>
      <c r="DF1550" s="492"/>
      <c r="DG1550" s="492"/>
      <c r="DH1550" s="493"/>
      <c r="DI1550" s="491">
        <f>ROUND(Setup!$AP$6*AG1550,0)</f>
        <v>0</v>
      </c>
      <c r="DJ1550" s="492"/>
      <c r="DK1550" s="492"/>
      <c r="DL1550" s="492"/>
      <c r="DM1550" s="493"/>
      <c r="DN1550" s="491">
        <f>ROUND(Setup!$AP$6*AL1550,0)</f>
        <v>0</v>
      </c>
      <c r="DO1550" s="492"/>
      <c r="DP1550" s="492"/>
      <c r="DQ1550" s="492"/>
      <c r="DR1550" s="493"/>
      <c r="DS1550" s="491">
        <f>ROUND(Setup!$AP$6*AQ1550,0)</f>
        <v>0</v>
      </c>
      <c r="DT1550" s="492"/>
      <c r="DU1550" s="492"/>
      <c r="DV1550" s="492"/>
      <c r="DW1550" s="493"/>
      <c r="DX1550" s="495">
        <f t="shared" si="126"/>
        <v>0</v>
      </c>
      <c r="DY1550" s="496"/>
      <c r="DZ1550" s="496"/>
      <c r="EA1550" s="496"/>
      <c r="EB1550" s="497"/>
      <c r="EC1550" s="222"/>
    </row>
    <row r="1551" spans="2:133" ht="15" hidden="1" customHeight="1" outlineLevel="1" x14ac:dyDescent="0.2">
      <c r="B1551" s="86" t="str">
        <f t="shared" si="122"/>
        <v/>
      </c>
      <c r="C1551" s="255"/>
      <c r="D1551" s="439"/>
      <c r="E1551" s="440"/>
      <c r="F1551" s="440"/>
      <c r="G1551" s="440"/>
      <c r="H1551" s="440"/>
      <c r="I1551" s="440"/>
      <c r="J1551" s="440"/>
      <c r="K1551" s="440"/>
      <c r="L1551" s="440"/>
      <c r="M1551" s="440"/>
      <c r="N1551" s="440"/>
      <c r="O1551" s="440"/>
      <c r="P1551" s="440"/>
      <c r="Q1551" s="441"/>
      <c r="R1551" s="442"/>
      <c r="S1551" s="443"/>
      <c r="T1551" s="443"/>
      <c r="U1551" s="443"/>
      <c r="V1551" s="443"/>
      <c r="W1551" s="443"/>
      <c r="X1551" s="443"/>
      <c r="Y1551" s="443"/>
      <c r="Z1551" s="443"/>
      <c r="AA1551" s="443"/>
      <c r="AB1551" s="415"/>
      <c r="AC1551" s="416"/>
      <c r="AD1551" s="416"/>
      <c r="AE1551" s="416"/>
      <c r="AF1551" s="417"/>
      <c r="AG1551" s="415"/>
      <c r="AH1551" s="416"/>
      <c r="AI1551" s="416"/>
      <c r="AJ1551" s="416"/>
      <c r="AK1551" s="417"/>
      <c r="AL1551" s="415"/>
      <c r="AM1551" s="416"/>
      <c r="AN1551" s="416"/>
      <c r="AO1551" s="416"/>
      <c r="AP1551" s="417"/>
      <c r="AQ1551" s="415"/>
      <c r="AR1551" s="416"/>
      <c r="AS1551" s="416"/>
      <c r="AT1551" s="416"/>
      <c r="AU1551" s="417"/>
      <c r="AV1551" s="418">
        <f t="shared" si="125"/>
        <v>0</v>
      </c>
      <c r="AW1551" s="419"/>
      <c r="AX1551" s="419"/>
      <c r="AY1551" s="419"/>
      <c r="AZ1551" s="420"/>
      <c r="DC1551" s="222"/>
      <c r="DD1551" s="491">
        <f>ROUND(Setup!$AP$6*AB1551,0)</f>
        <v>0</v>
      </c>
      <c r="DE1551" s="492"/>
      <c r="DF1551" s="492"/>
      <c r="DG1551" s="492"/>
      <c r="DH1551" s="493"/>
      <c r="DI1551" s="491">
        <f>ROUND(Setup!$AP$6*AG1551,0)</f>
        <v>0</v>
      </c>
      <c r="DJ1551" s="492"/>
      <c r="DK1551" s="492"/>
      <c r="DL1551" s="492"/>
      <c r="DM1551" s="493"/>
      <c r="DN1551" s="491">
        <f>ROUND(Setup!$AP$6*AL1551,0)</f>
        <v>0</v>
      </c>
      <c r="DO1551" s="492"/>
      <c r="DP1551" s="492"/>
      <c r="DQ1551" s="492"/>
      <c r="DR1551" s="493"/>
      <c r="DS1551" s="491">
        <f>ROUND(Setup!$AP$6*AQ1551,0)</f>
        <v>0</v>
      </c>
      <c r="DT1551" s="492"/>
      <c r="DU1551" s="492"/>
      <c r="DV1551" s="492"/>
      <c r="DW1551" s="493"/>
      <c r="DX1551" s="495">
        <f t="shared" si="126"/>
        <v>0</v>
      </c>
      <c r="DY1551" s="496"/>
      <c r="DZ1551" s="496"/>
      <c r="EA1551" s="496"/>
      <c r="EB1551" s="497"/>
      <c r="EC1551" s="222"/>
    </row>
    <row r="1552" spans="2:133" ht="15" hidden="1" customHeight="1" outlineLevel="1" x14ac:dyDescent="0.2">
      <c r="B1552" s="86" t="str">
        <f t="shared" si="122"/>
        <v/>
      </c>
      <c r="C1552" s="255"/>
      <c r="D1552" s="439"/>
      <c r="E1552" s="440"/>
      <c r="F1552" s="440"/>
      <c r="G1552" s="440"/>
      <c r="H1552" s="440"/>
      <c r="I1552" s="440"/>
      <c r="J1552" s="440"/>
      <c r="K1552" s="440"/>
      <c r="L1552" s="440"/>
      <c r="M1552" s="440"/>
      <c r="N1552" s="440"/>
      <c r="O1552" s="440"/>
      <c r="P1552" s="440"/>
      <c r="Q1552" s="441"/>
      <c r="R1552" s="442"/>
      <c r="S1552" s="443"/>
      <c r="T1552" s="443"/>
      <c r="U1552" s="443"/>
      <c r="V1552" s="443"/>
      <c r="W1552" s="443"/>
      <c r="X1552" s="443"/>
      <c r="Y1552" s="443"/>
      <c r="Z1552" s="443"/>
      <c r="AA1552" s="443"/>
      <c r="AB1552" s="415"/>
      <c r="AC1552" s="416"/>
      <c r="AD1552" s="416"/>
      <c r="AE1552" s="416"/>
      <c r="AF1552" s="417"/>
      <c r="AG1552" s="415"/>
      <c r="AH1552" s="416"/>
      <c r="AI1552" s="416"/>
      <c r="AJ1552" s="416"/>
      <c r="AK1552" s="417"/>
      <c r="AL1552" s="415"/>
      <c r="AM1552" s="416"/>
      <c r="AN1552" s="416"/>
      <c r="AO1552" s="416"/>
      <c r="AP1552" s="417"/>
      <c r="AQ1552" s="415"/>
      <c r="AR1552" s="416"/>
      <c r="AS1552" s="416"/>
      <c r="AT1552" s="416"/>
      <c r="AU1552" s="417"/>
      <c r="AV1552" s="418">
        <f t="shared" si="125"/>
        <v>0</v>
      </c>
      <c r="AW1552" s="419"/>
      <c r="AX1552" s="419"/>
      <c r="AY1552" s="419"/>
      <c r="AZ1552" s="420"/>
      <c r="DC1552" s="222"/>
      <c r="DD1552" s="491">
        <f>ROUND(Setup!$AP$6*AB1552,0)</f>
        <v>0</v>
      </c>
      <c r="DE1552" s="492"/>
      <c r="DF1552" s="492"/>
      <c r="DG1552" s="492"/>
      <c r="DH1552" s="493"/>
      <c r="DI1552" s="491">
        <f>ROUND(Setup!$AP$6*AG1552,0)</f>
        <v>0</v>
      </c>
      <c r="DJ1552" s="492"/>
      <c r="DK1552" s="492"/>
      <c r="DL1552" s="492"/>
      <c r="DM1552" s="493"/>
      <c r="DN1552" s="491">
        <f>ROUND(Setup!$AP$6*AL1552,0)</f>
        <v>0</v>
      </c>
      <c r="DO1552" s="492"/>
      <c r="DP1552" s="492"/>
      <c r="DQ1552" s="492"/>
      <c r="DR1552" s="493"/>
      <c r="DS1552" s="491">
        <f>ROUND(Setup!$AP$6*AQ1552,0)</f>
        <v>0</v>
      </c>
      <c r="DT1552" s="492"/>
      <c r="DU1552" s="492"/>
      <c r="DV1552" s="492"/>
      <c r="DW1552" s="493"/>
      <c r="DX1552" s="495">
        <f t="shared" si="126"/>
        <v>0</v>
      </c>
      <c r="DY1552" s="496"/>
      <c r="DZ1552" s="496"/>
      <c r="EA1552" s="496"/>
      <c r="EB1552" s="497"/>
      <c r="EC1552" s="222"/>
    </row>
    <row r="1553" spans="2:133" ht="15" hidden="1" customHeight="1" outlineLevel="1" x14ac:dyDescent="0.2">
      <c r="B1553" s="86" t="str">
        <f t="shared" si="122"/>
        <v/>
      </c>
      <c r="C1553" s="255"/>
      <c r="D1553" s="439"/>
      <c r="E1553" s="440"/>
      <c r="F1553" s="440"/>
      <c r="G1553" s="440"/>
      <c r="H1553" s="440"/>
      <c r="I1553" s="440"/>
      <c r="J1553" s="440"/>
      <c r="K1553" s="440"/>
      <c r="L1553" s="440"/>
      <c r="M1553" s="440"/>
      <c r="N1553" s="440"/>
      <c r="O1553" s="440"/>
      <c r="P1553" s="440"/>
      <c r="Q1553" s="441"/>
      <c r="R1553" s="442"/>
      <c r="S1553" s="443"/>
      <c r="T1553" s="443"/>
      <c r="U1553" s="443"/>
      <c r="V1553" s="443"/>
      <c r="W1553" s="443"/>
      <c r="X1553" s="443"/>
      <c r="Y1553" s="443"/>
      <c r="Z1553" s="443"/>
      <c r="AA1553" s="443"/>
      <c r="AB1553" s="415"/>
      <c r="AC1553" s="416"/>
      <c r="AD1553" s="416"/>
      <c r="AE1553" s="416"/>
      <c r="AF1553" s="417"/>
      <c r="AG1553" s="415"/>
      <c r="AH1553" s="416"/>
      <c r="AI1553" s="416"/>
      <c r="AJ1553" s="416"/>
      <c r="AK1553" s="417"/>
      <c r="AL1553" s="415"/>
      <c r="AM1553" s="416"/>
      <c r="AN1553" s="416"/>
      <c r="AO1553" s="416"/>
      <c r="AP1553" s="417"/>
      <c r="AQ1553" s="415"/>
      <c r="AR1553" s="416"/>
      <c r="AS1553" s="416"/>
      <c r="AT1553" s="416"/>
      <c r="AU1553" s="417"/>
      <c r="AV1553" s="418">
        <f t="shared" si="125"/>
        <v>0</v>
      </c>
      <c r="AW1553" s="419"/>
      <c r="AX1553" s="419"/>
      <c r="AY1553" s="419"/>
      <c r="AZ1553" s="420"/>
      <c r="DC1553" s="222"/>
      <c r="DD1553" s="491">
        <f>ROUND(Setup!$AP$6*AB1553,0)</f>
        <v>0</v>
      </c>
      <c r="DE1553" s="492"/>
      <c r="DF1553" s="492"/>
      <c r="DG1553" s="492"/>
      <c r="DH1553" s="493"/>
      <c r="DI1553" s="491">
        <f>ROUND(Setup!$AP$6*AG1553,0)</f>
        <v>0</v>
      </c>
      <c r="DJ1553" s="492"/>
      <c r="DK1553" s="492"/>
      <c r="DL1553" s="492"/>
      <c r="DM1553" s="493"/>
      <c r="DN1553" s="491">
        <f>ROUND(Setup!$AP$6*AL1553,0)</f>
        <v>0</v>
      </c>
      <c r="DO1553" s="492"/>
      <c r="DP1553" s="492"/>
      <c r="DQ1553" s="492"/>
      <c r="DR1553" s="493"/>
      <c r="DS1553" s="491">
        <f>ROUND(Setup!$AP$6*AQ1553,0)</f>
        <v>0</v>
      </c>
      <c r="DT1553" s="492"/>
      <c r="DU1553" s="492"/>
      <c r="DV1553" s="492"/>
      <c r="DW1553" s="493"/>
      <c r="DX1553" s="495">
        <f t="shared" si="126"/>
        <v>0</v>
      </c>
      <c r="DY1553" s="496"/>
      <c r="DZ1553" s="496"/>
      <c r="EA1553" s="496"/>
      <c r="EB1553" s="497"/>
      <c r="EC1553" s="222"/>
    </row>
    <row r="1554" spans="2:133" ht="15" hidden="1" customHeight="1" outlineLevel="1" x14ac:dyDescent="0.2">
      <c r="B1554" s="86" t="str">
        <f t="shared" si="122"/>
        <v/>
      </c>
      <c r="C1554" s="255"/>
      <c r="D1554" s="439"/>
      <c r="E1554" s="440"/>
      <c r="F1554" s="440"/>
      <c r="G1554" s="440"/>
      <c r="H1554" s="440"/>
      <c r="I1554" s="440"/>
      <c r="J1554" s="440"/>
      <c r="K1554" s="440"/>
      <c r="L1554" s="440"/>
      <c r="M1554" s="440"/>
      <c r="N1554" s="440"/>
      <c r="O1554" s="440"/>
      <c r="P1554" s="440"/>
      <c r="Q1554" s="441"/>
      <c r="R1554" s="442"/>
      <c r="S1554" s="443"/>
      <c r="T1554" s="443"/>
      <c r="U1554" s="443"/>
      <c r="V1554" s="443"/>
      <c r="W1554" s="443"/>
      <c r="X1554" s="443"/>
      <c r="Y1554" s="443"/>
      <c r="Z1554" s="443"/>
      <c r="AA1554" s="443"/>
      <c r="AB1554" s="415"/>
      <c r="AC1554" s="416"/>
      <c r="AD1554" s="416"/>
      <c r="AE1554" s="416"/>
      <c r="AF1554" s="417"/>
      <c r="AG1554" s="415"/>
      <c r="AH1554" s="416"/>
      <c r="AI1554" s="416"/>
      <c r="AJ1554" s="416"/>
      <c r="AK1554" s="417"/>
      <c r="AL1554" s="415"/>
      <c r="AM1554" s="416"/>
      <c r="AN1554" s="416"/>
      <c r="AO1554" s="416"/>
      <c r="AP1554" s="417"/>
      <c r="AQ1554" s="415"/>
      <c r="AR1554" s="416"/>
      <c r="AS1554" s="416"/>
      <c r="AT1554" s="416"/>
      <c r="AU1554" s="417"/>
      <c r="AV1554" s="418">
        <f t="shared" si="125"/>
        <v>0</v>
      </c>
      <c r="AW1554" s="419"/>
      <c r="AX1554" s="419"/>
      <c r="AY1554" s="419"/>
      <c r="AZ1554" s="420"/>
      <c r="DC1554" s="222"/>
      <c r="DD1554" s="491">
        <f>ROUND(Setup!$AP$6*AB1554,0)</f>
        <v>0</v>
      </c>
      <c r="DE1554" s="492"/>
      <c r="DF1554" s="492"/>
      <c r="DG1554" s="492"/>
      <c r="DH1554" s="493"/>
      <c r="DI1554" s="491">
        <f>ROUND(Setup!$AP$6*AG1554,0)</f>
        <v>0</v>
      </c>
      <c r="DJ1554" s="492"/>
      <c r="DK1554" s="492"/>
      <c r="DL1554" s="492"/>
      <c r="DM1554" s="493"/>
      <c r="DN1554" s="491">
        <f>ROUND(Setup!$AP$6*AL1554,0)</f>
        <v>0</v>
      </c>
      <c r="DO1554" s="492"/>
      <c r="DP1554" s="492"/>
      <c r="DQ1554" s="492"/>
      <c r="DR1554" s="493"/>
      <c r="DS1554" s="491">
        <f>ROUND(Setup!$AP$6*AQ1554,0)</f>
        <v>0</v>
      </c>
      <c r="DT1554" s="492"/>
      <c r="DU1554" s="492"/>
      <c r="DV1554" s="492"/>
      <c r="DW1554" s="493"/>
      <c r="DX1554" s="495">
        <f t="shared" si="126"/>
        <v>0</v>
      </c>
      <c r="DY1554" s="496"/>
      <c r="DZ1554" s="496"/>
      <c r="EA1554" s="496"/>
      <c r="EB1554" s="497"/>
      <c r="EC1554" s="222"/>
    </row>
    <row r="1555" spans="2:133" ht="15" hidden="1" customHeight="1" outlineLevel="1" x14ac:dyDescent="0.2">
      <c r="B1555" s="86" t="str">
        <f t="shared" si="122"/>
        <v/>
      </c>
      <c r="C1555" s="255"/>
      <c r="D1555" s="439"/>
      <c r="E1555" s="440"/>
      <c r="F1555" s="440"/>
      <c r="G1555" s="440"/>
      <c r="H1555" s="440"/>
      <c r="I1555" s="440"/>
      <c r="J1555" s="440"/>
      <c r="K1555" s="440"/>
      <c r="L1555" s="440"/>
      <c r="M1555" s="440"/>
      <c r="N1555" s="440"/>
      <c r="O1555" s="440"/>
      <c r="P1555" s="440"/>
      <c r="Q1555" s="441"/>
      <c r="R1555" s="442"/>
      <c r="S1555" s="443"/>
      <c r="T1555" s="443"/>
      <c r="U1555" s="443"/>
      <c r="V1555" s="443"/>
      <c r="W1555" s="443"/>
      <c r="X1555" s="443"/>
      <c r="Y1555" s="443"/>
      <c r="Z1555" s="443"/>
      <c r="AA1555" s="443"/>
      <c r="AB1555" s="415"/>
      <c r="AC1555" s="416"/>
      <c r="AD1555" s="416"/>
      <c r="AE1555" s="416"/>
      <c r="AF1555" s="417"/>
      <c r="AG1555" s="415"/>
      <c r="AH1555" s="416"/>
      <c r="AI1555" s="416"/>
      <c r="AJ1555" s="416"/>
      <c r="AK1555" s="417"/>
      <c r="AL1555" s="415"/>
      <c r="AM1555" s="416"/>
      <c r="AN1555" s="416"/>
      <c r="AO1555" s="416"/>
      <c r="AP1555" s="417"/>
      <c r="AQ1555" s="415"/>
      <c r="AR1555" s="416"/>
      <c r="AS1555" s="416"/>
      <c r="AT1555" s="416"/>
      <c r="AU1555" s="417"/>
      <c r="AV1555" s="418">
        <f t="shared" si="125"/>
        <v>0</v>
      </c>
      <c r="AW1555" s="419"/>
      <c r="AX1555" s="419"/>
      <c r="AY1555" s="419"/>
      <c r="AZ1555" s="420"/>
      <c r="DC1555" s="222"/>
      <c r="DD1555" s="491">
        <f>ROUND(Setup!$AP$6*AB1555,0)</f>
        <v>0</v>
      </c>
      <c r="DE1555" s="492"/>
      <c r="DF1555" s="492"/>
      <c r="DG1555" s="492"/>
      <c r="DH1555" s="493"/>
      <c r="DI1555" s="491">
        <f>ROUND(Setup!$AP$6*AG1555,0)</f>
        <v>0</v>
      </c>
      <c r="DJ1555" s="492"/>
      <c r="DK1555" s="492"/>
      <c r="DL1555" s="492"/>
      <c r="DM1555" s="493"/>
      <c r="DN1555" s="491">
        <f>ROUND(Setup!$AP$6*AL1555,0)</f>
        <v>0</v>
      </c>
      <c r="DO1555" s="492"/>
      <c r="DP1555" s="492"/>
      <c r="DQ1555" s="492"/>
      <c r="DR1555" s="493"/>
      <c r="DS1555" s="491">
        <f>ROUND(Setup!$AP$6*AQ1555,0)</f>
        <v>0</v>
      </c>
      <c r="DT1555" s="492"/>
      <c r="DU1555" s="492"/>
      <c r="DV1555" s="492"/>
      <c r="DW1555" s="493"/>
      <c r="DX1555" s="495">
        <f t="shared" si="126"/>
        <v>0</v>
      </c>
      <c r="DY1555" s="496"/>
      <c r="DZ1555" s="496"/>
      <c r="EA1555" s="496"/>
      <c r="EB1555" s="497"/>
      <c r="EC1555" s="222"/>
    </row>
    <row r="1556" spans="2:133" ht="15" hidden="1" customHeight="1" outlineLevel="1" x14ac:dyDescent="0.2">
      <c r="B1556" s="86" t="str">
        <f t="shared" si="122"/>
        <v/>
      </c>
      <c r="C1556" s="255"/>
      <c r="D1556" s="439"/>
      <c r="E1556" s="440"/>
      <c r="F1556" s="440"/>
      <c r="G1556" s="440"/>
      <c r="H1556" s="440"/>
      <c r="I1556" s="440"/>
      <c r="J1556" s="440"/>
      <c r="K1556" s="440"/>
      <c r="L1556" s="440"/>
      <c r="M1556" s="440"/>
      <c r="N1556" s="440"/>
      <c r="O1556" s="440"/>
      <c r="P1556" s="440"/>
      <c r="Q1556" s="441"/>
      <c r="R1556" s="442"/>
      <c r="S1556" s="443"/>
      <c r="T1556" s="443"/>
      <c r="U1556" s="443"/>
      <c r="V1556" s="443"/>
      <c r="W1556" s="443"/>
      <c r="X1556" s="443"/>
      <c r="Y1556" s="443"/>
      <c r="Z1556" s="443"/>
      <c r="AA1556" s="443"/>
      <c r="AB1556" s="415"/>
      <c r="AC1556" s="416"/>
      <c r="AD1556" s="416"/>
      <c r="AE1556" s="416"/>
      <c r="AF1556" s="417"/>
      <c r="AG1556" s="415"/>
      <c r="AH1556" s="416"/>
      <c r="AI1556" s="416"/>
      <c r="AJ1556" s="416"/>
      <c r="AK1556" s="417"/>
      <c r="AL1556" s="415"/>
      <c r="AM1556" s="416"/>
      <c r="AN1556" s="416"/>
      <c r="AO1556" s="416"/>
      <c r="AP1556" s="417"/>
      <c r="AQ1556" s="415"/>
      <c r="AR1556" s="416"/>
      <c r="AS1556" s="416"/>
      <c r="AT1556" s="416"/>
      <c r="AU1556" s="417"/>
      <c r="AV1556" s="418">
        <f t="shared" si="125"/>
        <v>0</v>
      </c>
      <c r="AW1556" s="419"/>
      <c r="AX1556" s="419"/>
      <c r="AY1556" s="419"/>
      <c r="AZ1556" s="420"/>
      <c r="DC1556" s="222"/>
      <c r="DD1556" s="491">
        <f>ROUND(Setup!$AP$6*AB1556,0)</f>
        <v>0</v>
      </c>
      <c r="DE1556" s="492"/>
      <c r="DF1556" s="492"/>
      <c r="DG1556" s="492"/>
      <c r="DH1556" s="493"/>
      <c r="DI1556" s="491">
        <f>ROUND(Setup!$AP$6*AG1556,0)</f>
        <v>0</v>
      </c>
      <c r="DJ1556" s="492"/>
      <c r="DK1556" s="492"/>
      <c r="DL1556" s="492"/>
      <c r="DM1556" s="493"/>
      <c r="DN1556" s="491">
        <f>ROUND(Setup!$AP$6*AL1556,0)</f>
        <v>0</v>
      </c>
      <c r="DO1556" s="492"/>
      <c r="DP1556" s="492"/>
      <c r="DQ1556" s="492"/>
      <c r="DR1556" s="493"/>
      <c r="DS1556" s="491">
        <f>ROUND(Setup!$AP$6*AQ1556,0)</f>
        <v>0</v>
      </c>
      <c r="DT1556" s="492"/>
      <c r="DU1556" s="492"/>
      <c r="DV1556" s="492"/>
      <c r="DW1556" s="493"/>
      <c r="DX1556" s="495">
        <f t="shared" si="126"/>
        <v>0</v>
      </c>
      <c r="DY1556" s="496"/>
      <c r="DZ1556" s="496"/>
      <c r="EA1556" s="496"/>
      <c r="EB1556" s="497"/>
      <c r="EC1556" s="222"/>
    </row>
    <row r="1557" spans="2:133" ht="15" hidden="1" customHeight="1" outlineLevel="1" x14ac:dyDescent="0.2">
      <c r="B1557" s="86" t="str">
        <f t="shared" si="122"/>
        <v/>
      </c>
      <c r="C1557" s="255"/>
      <c r="D1557" s="439"/>
      <c r="E1557" s="440"/>
      <c r="F1557" s="440"/>
      <c r="G1557" s="440"/>
      <c r="H1557" s="440"/>
      <c r="I1557" s="440"/>
      <c r="J1557" s="440"/>
      <c r="K1557" s="440"/>
      <c r="L1557" s="440"/>
      <c r="M1557" s="440"/>
      <c r="N1557" s="440"/>
      <c r="O1557" s="440"/>
      <c r="P1557" s="440"/>
      <c r="Q1557" s="441"/>
      <c r="R1557" s="442"/>
      <c r="S1557" s="443"/>
      <c r="T1557" s="443"/>
      <c r="U1557" s="443"/>
      <c r="V1557" s="443"/>
      <c r="W1557" s="443"/>
      <c r="X1557" s="443"/>
      <c r="Y1557" s="443"/>
      <c r="Z1557" s="443"/>
      <c r="AA1557" s="443"/>
      <c r="AB1557" s="415"/>
      <c r="AC1557" s="416"/>
      <c r="AD1557" s="416"/>
      <c r="AE1557" s="416"/>
      <c r="AF1557" s="417"/>
      <c r="AG1557" s="415"/>
      <c r="AH1557" s="416"/>
      <c r="AI1557" s="416"/>
      <c r="AJ1557" s="416"/>
      <c r="AK1557" s="417"/>
      <c r="AL1557" s="415"/>
      <c r="AM1557" s="416"/>
      <c r="AN1557" s="416"/>
      <c r="AO1557" s="416"/>
      <c r="AP1557" s="417"/>
      <c r="AQ1557" s="415"/>
      <c r="AR1557" s="416"/>
      <c r="AS1557" s="416"/>
      <c r="AT1557" s="416"/>
      <c r="AU1557" s="417"/>
      <c r="AV1557" s="418">
        <f t="shared" si="125"/>
        <v>0</v>
      </c>
      <c r="AW1557" s="419"/>
      <c r="AX1557" s="419"/>
      <c r="AY1557" s="419"/>
      <c r="AZ1557" s="420"/>
      <c r="DC1557" s="222"/>
      <c r="DD1557" s="491">
        <f>ROUND(Setup!$AP$6*AB1557,0)</f>
        <v>0</v>
      </c>
      <c r="DE1557" s="492"/>
      <c r="DF1557" s="492"/>
      <c r="DG1557" s="492"/>
      <c r="DH1557" s="493"/>
      <c r="DI1557" s="491">
        <f>ROUND(Setup!$AP$6*AG1557,0)</f>
        <v>0</v>
      </c>
      <c r="DJ1557" s="492"/>
      <c r="DK1557" s="492"/>
      <c r="DL1557" s="492"/>
      <c r="DM1557" s="493"/>
      <c r="DN1557" s="491">
        <f>ROUND(Setup!$AP$6*AL1557,0)</f>
        <v>0</v>
      </c>
      <c r="DO1557" s="492"/>
      <c r="DP1557" s="492"/>
      <c r="DQ1557" s="492"/>
      <c r="DR1557" s="493"/>
      <c r="DS1557" s="491">
        <f>ROUND(Setup!$AP$6*AQ1557,0)</f>
        <v>0</v>
      </c>
      <c r="DT1557" s="492"/>
      <c r="DU1557" s="492"/>
      <c r="DV1557" s="492"/>
      <c r="DW1557" s="493"/>
      <c r="DX1557" s="495">
        <f t="shared" si="126"/>
        <v>0</v>
      </c>
      <c r="DY1557" s="496"/>
      <c r="DZ1557" s="496"/>
      <c r="EA1557" s="496"/>
      <c r="EB1557" s="497"/>
      <c r="EC1557" s="222"/>
    </row>
    <row r="1558" spans="2:133" ht="15" hidden="1" customHeight="1" outlineLevel="1" x14ac:dyDescent="0.2">
      <c r="B1558" s="86" t="str">
        <f t="shared" si="122"/>
        <v/>
      </c>
      <c r="C1558" s="255"/>
      <c r="D1558" s="439"/>
      <c r="E1558" s="440"/>
      <c r="F1558" s="440"/>
      <c r="G1558" s="440"/>
      <c r="H1558" s="440"/>
      <c r="I1558" s="440"/>
      <c r="J1558" s="440"/>
      <c r="K1558" s="440"/>
      <c r="L1558" s="440"/>
      <c r="M1558" s="440"/>
      <c r="N1558" s="440"/>
      <c r="O1558" s="440"/>
      <c r="P1558" s="440"/>
      <c r="Q1558" s="441"/>
      <c r="R1558" s="442"/>
      <c r="S1558" s="443"/>
      <c r="T1558" s="443"/>
      <c r="U1558" s="443"/>
      <c r="V1558" s="443"/>
      <c r="W1558" s="443"/>
      <c r="X1558" s="443"/>
      <c r="Y1558" s="443"/>
      <c r="Z1558" s="443"/>
      <c r="AA1558" s="443"/>
      <c r="AB1558" s="415"/>
      <c r="AC1558" s="416"/>
      <c r="AD1558" s="416"/>
      <c r="AE1558" s="416"/>
      <c r="AF1558" s="417"/>
      <c r="AG1558" s="415"/>
      <c r="AH1558" s="416"/>
      <c r="AI1558" s="416"/>
      <c r="AJ1558" s="416"/>
      <c r="AK1558" s="417"/>
      <c r="AL1558" s="415"/>
      <c r="AM1558" s="416"/>
      <c r="AN1558" s="416"/>
      <c r="AO1558" s="416"/>
      <c r="AP1558" s="417"/>
      <c r="AQ1558" s="415"/>
      <c r="AR1558" s="416"/>
      <c r="AS1558" s="416"/>
      <c r="AT1558" s="416"/>
      <c r="AU1558" s="417"/>
      <c r="AV1558" s="418">
        <f t="shared" si="125"/>
        <v>0</v>
      </c>
      <c r="AW1558" s="419"/>
      <c r="AX1558" s="419"/>
      <c r="AY1558" s="419"/>
      <c r="AZ1558" s="420"/>
      <c r="DC1558" s="222"/>
      <c r="DD1558" s="491">
        <f>ROUND(Setup!$AP$6*AB1558,0)</f>
        <v>0</v>
      </c>
      <c r="DE1558" s="492"/>
      <c r="DF1558" s="492"/>
      <c r="DG1558" s="492"/>
      <c r="DH1558" s="493"/>
      <c r="DI1558" s="491">
        <f>ROUND(Setup!$AP$6*AG1558,0)</f>
        <v>0</v>
      </c>
      <c r="DJ1558" s="492"/>
      <c r="DK1558" s="492"/>
      <c r="DL1558" s="492"/>
      <c r="DM1558" s="493"/>
      <c r="DN1558" s="491">
        <f>ROUND(Setup!$AP$6*AL1558,0)</f>
        <v>0</v>
      </c>
      <c r="DO1558" s="492"/>
      <c r="DP1558" s="492"/>
      <c r="DQ1558" s="492"/>
      <c r="DR1558" s="493"/>
      <c r="DS1558" s="491">
        <f>ROUND(Setup!$AP$6*AQ1558,0)</f>
        <v>0</v>
      </c>
      <c r="DT1558" s="492"/>
      <c r="DU1558" s="492"/>
      <c r="DV1558" s="492"/>
      <c r="DW1558" s="493"/>
      <c r="DX1558" s="495">
        <f t="shared" si="126"/>
        <v>0</v>
      </c>
      <c r="DY1558" s="496"/>
      <c r="DZ1558" s="496"/>
      <c r="EA1558" s="496"/>
      <c r="EB1558" s="497"/>
      <c r="EC1558" s="222"/>
    </row>
    <row r="1559" spans="2:133" ht="15" hidden="1" customHeight="1" outlineLevel="1" x14ac:dyDescent="0.2">
      <c r="B1559" s="86" t="str">
        <f t="shared" si="122"/>
        <v/>
      </c>
      <c r="C1559" s="255"/>
      <c r="D1559" s="439"/>
      <c r="E1559" s="440"/>
      <c r="F1559" s="440"/>
      <c r="G1559" s="440"/>
      <c r="H1559" s="440"/>
      <c r="I1559" s="440"/>
      <c r="J1559" s="440"/>
      <c r="K1559" s="440"/>
      <c r="L1559" s="440"/>
      <c r="M1559" s="440"/>
      <c r="N1559" s="440"/>
      <c r="O1559" s="440"/>
      <c r="P1559" s="440"/>
      <c r="Q1559" s="441"/>
      <c r="R1559" s="442"/>
      <c r="S1559" s="443"/>
      <c r="T1559" s="443"/>
      <c r="U1559" s="443"/>
      <c r="V1559" s="443"/>
      <c r="W1559" s="443"/>
      <c r="X1559" s="443"/>
      <c r="Y1559" s="443"/>
      <c r="Z1559" s="443"/>
      <c r="AA1559" s="443"/>
      <c r="AB1559" s="415"/>
      <c r="AC1559" s="416"/>
      <c r="AD1559" s="416"/>
      <c r="AE1559" s="416"/>
      <c r="AF1559" s="417"/>
      <c r="AG1559" s="415"/>
      <c r="AH1559" s="416"/>
      <c r="AI1559" s="416"/>
      <c r="AJ1559" s="416"/>
      <c r="AK1559" s="417"/>
      <c r="AL1559" s="415"/>
      <c r="AM1559" s="416"/>
      <c r="AN1559" s="416"/>
      <c r="AO1559" s="416"/>
      <c r="AP1559" s="417"/>
      <c r="AQ1559" s="415"/>
      <c r="AR1559" s="416"/>
      <c r="AS1559" s="416"/>
      <c r="AT1559" s="416"/>
      <c r="AU1559" s="417"/>
      <c r="AV1559" s="418">
        <f t="shared" si="125"/>
        <v>0</v>
      </c>
      <c r="AW1559" s="419"/>
      <c r="AX1559" s="419"/>
      <c r="AY1559" s="419"/>
      <c r="AZ1559" s="420"/>
      <c r="DC1559" s="222"/>
      <c r="DD1559" s="491">
        <f>ROUND(Setup!$AP$6*AB1559,0)</f>
        <v>0</v>
      </c>
      <c r="DE1559" s="492"/>
      <c r="DF1559" s="492"/>
      <c r="DG1559" s="492"/>
      <c r="DH1559" s="493"/>
      <c r="DI1559" s="491">
        <f>ROUND(Setup!$AP$6*AG1559,0)</f>
        <v>0</v>
      </c>
      <c r="DJ1559" s="492"/>
      <c r="DK1559" s="492"/>
      <c r="DL1559" s="492"/>
      <c r="DM1559" s="493"/>
      <c r="DN1559" s="491">
        <f>ROUND(Setup!$AP$6*AL1559,0)</f>
        <v>0</v>
      </c>
      <c r="DO1559" s="492"/>
      <c r="DP1559" s="492"/>
      <c r="DQ1559" s="492"/>
      <c r="DR1559" s="493"/>
      <c r="DS1559" s="491">
        <f>ROUND(Setup!$AP$6*AQ1559,0)</f>
        <v>0</v>
      </c>
      <c r="DT1559" s="492"/>
      <c r="DU1559" s="492"/>
      <c r="DV1559" s="492"/>
      <c r="DW1559" s="493"/>
      <c r="DX1559" s="495">
        <f t="shared" si="126"/>
        <v>0</v>
      </c>
      <c r="DY1559" s="496"/>
      <c r="DZ1559" s="496"/>
      <c r="EA1559" s="496"/>
      <c r="EB1559" s="497"/>
      <c r="EC1559" s="222"/>
    </row>
    <row r="1560" spans="2:133" ht="15" hidden="1" customHeight="1" outlineLevel="1" x14ac:dyDescent="0.2">
      <c r="B1560" s="86" t="str">
        <f t="shared" si="122"/>
        <v/>
      </c>
      <c r="C1560" s="255"/>
      <c r="D1560" s="439"/>
      <c r="E1560" s="440"/>
      <c r="F1560" s="440"/>
      <c r="G1560" s="440"/>
      <c r="H1560" s="440"/>
      <c r="I1560" s="440"/>
      <c r="J1560" s="440"/>
      <c r="K1560" s="440"/>
      <c r="L1560" s="440"/>
      <c r="M1560" s="440"/>
      <c r="N1560" s="440"/>
      <c r="O1560" s="440"/>
      <c r="P1560" s="440"/>
      <c r="Q1560" s="441"/>
      <c r="R1560" s="442"/>
      <c r="S1560" s="443"/>
      <c r="T1560" s="443"/>
      <c r="U1560" s="443"/>
      <c r="V1560" s="443"/>
      <c r="W1560" s="443"/>
      <c r="X1560" s="443"/>
      <c r="Y1560" s="443"/>
      <c r="Z1560" s="443"/>
      <c r="AA1560" s="443"/>
      <c r="AB1560" s="415"/>
      <c r="AC1560" s="416"/>
      <c r="AD1560" s="416"/>
      <c r="AE1560" s="416"/>
      <c r="AF1560" s="417"/>
      <c r="AG1560" s="415"/>
      <c r="AH1560" s="416"/>
      <c r="AI1560" s="416"/>
      <c r="AJ1560" s="416"/>
      <c r="AK1560" s="417"/>
      <c r="AL1560" s="415"/>
      <c r="AM1560" s="416"/>
      <c r="AN1560" s="416"/>
      <c r="AO1560" s="416"/>
      <c r="AP1560" s="417"/>
      <c r="AQ1560" s="415"/>
      <c r="AR1560" s="416"/>
      <c r="AS1560" s="416"/>
      <c r="AT1560" s="416"/>
      <c r="AU1560" s="417"/>
      <c r="AV1560" s="418">
        <f t="shared" si="125"/>
        <v>0</v>
      </c>
      <c r="AW1560" s="419"/>
      <c r="AX1560" s="419"/>
      <c r="AY1560" s="419"/>
      <c r="AZ1560" s="420"/>
      <c r="DC1560" s="222"/>
      <c r="DD1560" s="491">
        <f>ROUND(Setup!$AP$6*AB1560,0)</f>
        <v>0</v>
      </c>
      <c r="DE1560" s="492"/>
      <c r="DF1560" s="492"/>
      <c r="DG1560" s="492"/>
      <c r="DH1560" s="493"/>
      <c r="DI1560" s="491">
        <f>ROUND(Setup!$AP$6*AG1560,0)</f>
        <v>0</v>
      </c>
      <c r="DJ1560" s="492"/>
      <c r="DK1560" s="492"/>
      <c r="DL1560" s="492"/>
      <c r="DM1560" s="493"/>
      <c r="DN1560" s="491">
        <f>ROUND(Setup!$AP$6*AL1560,0)</f>
        <v>0</v>
      </c>
      <c r="DO1560" s="492"/>
      <c r="DP1560" s="492"/>
      <c r="DQ1560" s="492"/>
      <c r="DR1560" s="493"/>
      <c r="DS1560" s="491">
        <f>ROUND(Setup!$AP$6*AQ1560,0)</f>
        <v>0</v>
      </c>
      <c r="DT1560" s="492"/>
      <c r="DU1560" s="492"/>
      <c r="DV1560" s="492"/>
      <c r="DW1560" s="493"/>
      <c r="DX1560" s="495">
        <f t="shared" si="126"/>
        <v>0</v>
      </c>
      <c r="DY1560" s="496"/>
      <c r="DZ1560" s="496"/>
      <c r="EA1560" s="496"/>
      <c r="EB1560" s="497"/>
      <c r="EC1560" s="222"/>
    </row>
    <row r="1561" spans="2:133" ht="15" hidden="1" customHeight="1" outlineLevel="1" x14ac:dyDescent="0.2">
      <c r="B1561" s="86" t="str">
        <f t="shared" si="122"/>
        <v/>
      </c>
      <c r="C1561" s="255"/>
      <c r="D1561" s="439"/>
      <c r="E1561" s="440"/>
      <c r="F1561" s="440"/>
      <c r="G1561" s="440"/>
      <c r="H1561" s="440"/>
      <c r="I1561" s="440"/>
      <c r="J1561" s="440"/>
      <c r="K1561" s="440"/>
      <c r="L1561" s="440"/>
      <c r="M1561" s="440"/>
      <c r="N1561" s="440"/>
      <c r="O1561" s="440"/>
      <c r="P1561" s="440"/>
      <c r="Q1561" s="441"/>
      <c r="R1561" s="442"/>
      <c r="S1561" s="443"/>
      <c r="T1561" s="443"/>
      <c r="U1561" s="443"/>
      <c r="V1561" s="443"/>
      <c r="W1561" s="443"/>
      <c r="X1561" s="443"/>
      <c r="Y1561" s="443"/>
      <c r="Z1561" s="443"/>
      <c r="AA1561" s="443"/>
      <c r="AB1561" s="415"/>
      <c r="AC1561" s="416"/>
      <c r="AD1561" s="416"/>
      <c r="AE1561" s="416"/>
      <c r="AF1561" s="417"/>
      <c r="AG1561" s="415"/>
      <c r="AH1561" s="416"/>
      <c r="AI1561" s="416"/>
      <c r="AJ1561" s="416"/>
      <c r="AK1561" s="417"/>
      <c r="AL1561" s="415"/>
      <c r="AM1561" s="416"/>
      <c r="AN1561" s="416"/>
      <c r="AO1561" s="416"/>
      <c r="AP1561" s="417"/>
      <c r="AQ1561" s="415"/>
      <c r="AR1561" s="416"/>
      <c r="AS1561" s="416"/>
      <c r="AT1561" s="416"/>
      <c r="AU1561" s="417"/>
      <c r="AV1561" s="418">
        <f t="shared" si="125"/>
        <v>0</v>
      </c>
      <c r="AW1561" s="419"/>
      <c r="AX1561" s="419"/>
      <c r="AY1561" s="419"/>
      <c r="AZ1561" s="420"/>
      <c r="DC1561" s="222"/>
      <c r="DD1561" s="491">
        <f>ROUND(Setup!$AP$6*AB1561,0)</f>
        <v>0</v>
      </c>
      <c r="DE1561" s="492"/>
      <c r="DF1561" s="492"/>
      <c r="DG1561" s="492"/>
      <c r="DH1561" s="493"/>
      <c r="DI1561" s="491">
        <f>ROUND(Setup!$AP$6*AG1561,0)</f>
        <v>0</v>
      </c>
      <c r="DJ1561" s="492"/>
      <c r="DK1561" s="492"/>
      <c r="DL1561" s="492"/>
      <c r="DM1561" s="493"/>
      <c r="DN1561" s="491">
        <f>ROUND(Setup!$AP$6*AL1561,0)</f>
        <v>0</v>
      </c>
      <c r="DO1561" s="492"/>
      <c r="DP1561" s="492"/>
      <c r="DQ1561" s="492"/>
      <c r="DR1561" s="493"/>
      <c r="DS1561" s="491">
        <f>ROUND(Setup!$AP$6*AQ1561,0)</f>
        <v>0</v>
      </c>
      <c r="DT1561" s="492"/>
      <c r="DU1561" s="492"/>
      <c r="DV1561" s="492"/>
      <c r="DW1561" s="493"/>
      <c r="DX1561" s="495">
        <f t="shared" si="126"/>
        <v>0</v>
      </c>
      <c r="DY1561" s="496"/>
      <c r="DZ1561" s="496"/>
      <c r="EA1561" s="496"/>
      <c r="EB1561" s="497"/>
      <c r="EC1561" s="222"/>
    </row>
    <row r="1562" spans="2:133" ht="15" hidden="1" customHeight="1" outlineLevel="1" x14ac:dyDescent="0.2">
      <c r="B1562" s="86" t="str">
        <f t="shared" si="122"/>
        <v/>
      </c>
      <c r="C1562" s="255"/>
      <c r="D1562" s="439"/>
      <c r="E1562" s="440"/>
      <c r="F1562" s="440"/>
      <c r="G1562" s="440"/>
      <c r="H1562" s="440"/>
      <c r="I1562" s="440"/>
      <c r="J1562" s="440"/>
      <c r="K1562" s="440"/>
      <c r="L1562" s="440"/>
      <c r="M1562" s="440"/>
      <c r="N1562" s="440"/>
      <c r="O1562" s="440"/>
      <c r="P1562" s="440"/>
      <c r="Q1562" s="441"/>
      <c r="R1562" s="442"/>
      <c r="S1562" s="443"/>
      <c r="T1562" s="443"/>
      <c r="U1562" s="443"/>
      <c r="V1562" s="443"/>
      <c r="W1562" s="443"/>
      <c r="X1562" s="443"/>
      <c r="Y1562" s="443"/>
      <c r="Z1562" s="443"/>
      <c r="AA1562" s="443"/>
      <c r="AB1562" s="415"/>
      <c r="AC1562" s="416"/>
      <c r="AD1562" s="416"/>
      <c r="AE1562" s="416"/>
      <c r="AF1562" s="417"/>
      <c r="AG1562" s="415"/>
      <c r="AH1562" s="416"/>
      <c r="AI1562" s="416"/>
      <c r="AJ1562" s="416"/>
      <c r="AK1562" s="417"/>
      <c r="AL1562" s="415"/>
      <c r="AM1562" s="416"/>
      <c r="AN1562" s="416"/>
      <c r="AO1562" s="416"/>
      <c r="AP1562" s="417"/>
      <c r="AQ1562" s="415"/>
      <c r="AR1562" s="416"/>
      <c r="AS1562" s="416"/>
      <c r="AT1562" s="416"/>
      <c r="AU1562" s="417"/>
      <c r="AV1562" s="418">
        <f t="shared" si="125"/>
        <v>0</v>
      </c>
      <c r="AW1562" s="419"/>
      <c r="AX1562" s="419"/>
      <c r="AY1562" s="419"/>
      <c r="AZ1562" s="420"/>
      <c r="DC1562" s="222"/>
      <c r="DD1562" s="491">
        <f>ROUND(Setup!$AP$6*AB1562,0)</f>
        <v>0</v>
      </c>
      <c r="DE1562" s="492"/>
      <c r="DF1562" s="492"/>
      <c r="DG1562" s="492"/>
      <c r="DH1562" s="493"/>
      <c r="DI1562" s="491">
        <f>ROUND(Setup!$AP$6*AG1562,0)</f>
        <v>0</v>
      </c>
      <c r="DJ1562" s="492"/>
      <c r="DK1562" s="492"/>
      <c r="DL1562" s="492"/>
      <c r="DM1562" s="493"/>
      <c r="DN1562" s="491">
        <f>ROUND(Setup!$AP$6*AL1562,0)</f>
        <v>0</v>
      </c>
      <c r="DO1562" s="492"/>
      <c r="DP1562" s="492"/>
      <c r="DQ1562" s="492"/>
      <c r="DR1562" s="493"/>
      <c r="DS1562" s="491">
        <f>ROUND(Setup!$AP$6*AQ1562,0)</f>
        <v>0</v>
      </c>
      <c r="DT1562" s="492"/>
      <c r="DU1562" s="492"/>
      <c r="DV1562" s="492"/>
      <c r="DW1562" s="493"/>
      <c r="DX1562" s="495">
        <f t="shared" si="126"/>
        <v>0</v>
      </c>
      <c r="DY1562" s="496"/>
      <c r="DZ1562" s="496"/>
      <c r="EA1562" s="496"/>
      <c r="EB1562" s="497"/>
      <c r="EC1562" s="222"/>
    </row>
    <row r="1563" spans="2:133" ht="15" hidden="1" customHeight="1" outlineLevel="1" x14ac:dyDescent="0.2">
      <c r="B1563" s="86" t="str">
        <f t="shared" si="122"/>
        <v/>
      </c>
      <c r="C1563" s="255"/>
      <c r="D1563" s="439"/>
      <c r="E1563" s="440"/>
      <c r="F1563" s="440"/>
      <c r="G1563" s="440"/>
      <c r="H1563" s="440"/>
      <c r="I1563" s="440"/>
      <c r="J1563" s="440"/>
      <c r="K1563" s="440"/>
      <c r="L1563" s="440"/>
      <c r="M1563" s="440"/>
      <c r="N1563" s="440"/>
      <c r="O1563" s="440"/>
      <c r="P1563" s="440"/>
      <c r="Q1563" s="441"/>
      <c r="R1563" s="442"/>
      <c r="S1563" s="443"/>
      <c r="T1563" s="443"/>
      <c r="U1563" s="443"/>
      <c r="V1563" s="443"/>
      <c r="W1563" s="443"/>
      <c r="X1563" s="443"/>
      <c r="Y1563" s="443"/>
      <c r="Z1563" s="443"/>
      <c r="AA1563" s="443"/>
      <c r="AB1563" s="415"/>
      <c r="AC1563" s="416"/>
      <c r="AD1563" s="416"/>
      <c r="AE1563" s="416"/>
      <c r="AF1563" s="417"/>
      <c r="AG1563" s="415"/>
      <c r="AH1563" s="416"/>
      <c r="AI1563" s="416"/>
      <c r="AJ1563" s="416"/>
      <c r="AK1563" s="417"/>
      <c r="AL1563" s="415"/>
      <c r="AM1563" s="416"/>
      <c r="AN1563" s="416"/>
      <c r="AO1563" s="416"/>
      <c r="AP1563" s="417"/>
      <c r="AQ1563" s="415"/>
      <c r="AR1563" s="416"/>
      <c r="AS1563" s="416"/>
      <c r="AT1563" s="416"/>
      <c r="AU1563" s="417"/>
      <c r="AV1563" s="418">
        <f t="shared" si="125"/>
        <v>0</v>
      </c>
      <c r="AW1563" s="419"/>
      <c r="AX1563" s="419"/>
      <c r="AY1563" s="419"/>
      <c r="AZ1563" s="420"/>
      <c r="DC1563" s="222"/>
      <c r="DD1563" s="491">
        <f>ROUND(Setup!$AP$6*AB1563,0)</f>
        <v>0</v>
      </c>
      <c r="DE1563" s="492"/>
      <c r="DF1563" s="492"/>
      <c r="DG1563" s="492"/>
      <c r="DH1563" s="493"/>
      <c r="DI1563" s="491">
        <f>ROUND(Setup!$AP$6*AG1563,0)</f>
        <v>0</v>
      </c>
      <c r="DJ1563" s="492"/>
      <c r="DK1563" s="492"/>
      <c r="DL1563" s="492"/>
      <c r="DM1563" s="493"/>
      <c r="DN1563" s="491">
        <f>ROUND(Setup!$AP$6*AL1563,0)</f>
        <v>0</v>
      </c>
      <c r="DO1563" s="492"/>
      <c r="DP1563" s="492"/>
      <c r="DQ1563" s="492"/>
      <c r="DR1563" s="493"/>
      <c r="DS1563" s="491">
        <f>ROUND(Setup!$AP$6*AQ1563,0)</f>
        <v>0</v>
      </c>
      <c r="DT1563" s="492"/>
      <c r="DU1563" s="492"/>
      <c r="DV1563" s="492"/>
      <c r="DW1563" s="493"/>
      <c r="DX1563" s="495">
        <f t="shared" si="126"/>
        <v>0</v>
      </c>
      <c r="DY1563" s="496"/>
      <c r="DZ1563" s="496"/>
      <c r="EA1563" s="496"/>
      <c r="EB1563" s="497"/>
      <c r="EC1563" s="222"/>
    </row>
    <row r="1564" spans="2:133" ht="15" hidden="1" customHeight="1" outlineLevel="1" x14ac:dyDescent="0.2">
      <c r="B1564" s="86" t="str">
        <f t="shared" si="122"/>
        <v/>
      </c>
      <c r="C1564" s="255"/>
      <c r="D1564" s="439"/>
      <c r="E1564" s="440"/>
      <c r="F1564" s="440"/>
      <c r="G1564" s="440"/>
      <c r="H1564" s="440"/>
      <c r="I1564" s="440"/>
      <c r="J1564" s="440"/>
      <c r="K1564" s="440"/>
      <c r="L1564" s="440"/>
      <c r="M1564" s="440"/>
      <c r="N1564" s="440"/>
      <c r="O1564" s="440"/>
      <c r="P1564" s="440"/>
      <c r="Q1564" s="441"/>
      <c r="R1564" s="442"/>
      <c r="S1564" s="443"/>
      <c r="T1564" s="443"/>
      <c r="U1564" s="443"/>
      <c r="V1564" s="443"/>
      <c r="W1564" s="443"/>
      <c r="X1564" s="443"/>
      <c r="Y1564" s="443"/>
      <c r="Z1564" s="443"/>
      <c r="AA1564" s="443"/>
      <c r="AB1564" s="415"/>
      <c r="AC1564" s="416"/>
      <c r="AD1564" s="416"/>
      <c r="AE1564" s="416"/>
      <c r="AF1564" s="417"/>
      <c r="AG1564" s="415"/>
      <c r="AH1564" s="416"/>
      <c r="AI1564" s="416"/>
      <c r="AJ1564" s="416"/>
      <c r="AK1564" s="417"/>
      <c r="AL1564" s="415"/>
      <c r="AM1564" s="416"/>
      <c r="AN1564" s="416"/>
      <c r="AO1564" s="416"/>
      <c r="AP1564" s="417"/>
      <c r="AQ1564" s="415"/>
      <c r="AR1564" s="416"/>
      <c r="AS1564" s="416"/>
      <c r="AT1564" s="416"/>
      <c r="AU1564" s="417"/>
      <c r="AV1564" s="418">
        <f t="shared" si="125"/>
        <v>0</v>
      </c>
      <c r="AW1564" s="419"/>
      <c r="AX1564" s="419"/>
      <c r="AY1564" s="419"/>
      <c r="AZ1564" s="420"/>
      <c r="DC1564" s="222"/>
      <c r="DD1564" s="491">
        <f>ROUND(Setup!$AP$6*AB1564,0)</f>
        <v>0</v>
      </c>
      <c r="DE1564" s="492"/>
      <c r="DF1564" s="492"/>
      <c r="DG1564" s="492"/>
      <c r="DH1564" s="493"/>
      <c r="DI1564" s="491">
        <f>ROUND(Setup!$AP$6*AG1564,0)</f>
        <v>0</v>
      </c>
      <c r="DJ1564" s="492"/>
      <c r="DK1564" s="492"/>
      <c r="DL1564" s="492"/>
      <c r="DM1564" s="493"/>
      <c r="DN1564" s="491">
        <f>ROUND(Setup!$AP$6*AL1564,0)</f>
        <v>0</v>
      </c>
      <c r="DO1564" s="492"/>
      <c r="DP1564" s="492"/>
      <c r="DQ1564" s="492"/>
      <c r="DR1564" s="493"/>
      <c r="DS1564" s="491">
        <f>ROUND(Setup!$AP$6*AQ1564,0)</f>
        <v>0</v>
      </c>
      <c r="DT1564" s="492"/>
      <c r="DU1564" s="492"/>
      <c r="DV1564" s="492"/>
      <c r="DW1564" s="493"/>
      <c r="DX1564" s="495">
        <f t="shared" si="126"/>
        <v>0</v>
      </c>
      <c r="DY1564" s="496"/>
      <c r="DZ1564" s="496"/>
      <c r="EA1564" s="496"/>
      <c r="EB1564" s="497"/>
      <c r="EC1564" s="222"/>
    </row>
    <row r="1565" spans="2:133" ht="15" hidden="1" customHeight="1" outlineLevel="1" x14ac:dyDescent="0.2">
      <c r="B1565" s="86" t="str">
        <f t="shared" si="122"/>
        <v/>
      </c>
      <c r="C1565" s="255"/>
      <c r="D1565" s="439"/>
      <c r="E1565" s="440"/>
      <c r="F1565" s="440"/>
      <c r="G1565" s="440"/>
      <c r="H1565" s="440"/>
      <c r="I1565" s="440"/>
      <c r="J1565" s="440"/>
      <c r="K1565" s="440"/>
      <c r="L1565" s="440"/>
      <c r="M1565" s="440"/>
      <c r="N1565" s="440"/>
      <c r="O1565" s="440"/>
      <c r="P1565" s="440"/>
      <c r="Q1565" s="441"/>
      <c r="R1565" s="442"/>
      <c r="S1565" s="443"/>
      <c r="T1565" s="443"/>
      <c r="U1565" s="443"/>
      <c r="V1565" s="443"/>
      <c r="W1565" s="443"/>
      <c r="X1565" s="443"/>
      <c r="Y1565" s="443"/>
      <c r="Z1565" s="443"/>
      <c r="AA1565" s="443"/>
      <c r="AB1565" s="415"/>
      <c r="AC1565" s="416"/>
      <c r="AD1565" s="416"/>
      <c r="AE1565" s="416"/>
      <c r="AF1565" s="417"/>
      <c r="AG1565" s="415"/>
      <c r="AH1565" s="416"/>
      <c r="AI1565" s="416"/>
      <c r="AJ1565" s="416"/>
      <c r="AK1565" s="417"/>
      <c r="AL1565" s="415"/>
      <c r="AM1565" s="416"/>
      <c r="AN1565" s="416"/>
      <c r="AO1565" s="416"/>
      <c r="AP1565" s="417"/>
      <c r="AQ1565" s="415"/>
      <c r="AR1565" s="416"/>
      <c r="AS1565" s="416"/>
      <c r="AT1565" s="416"/>
      <c r="AU1565" s="417"/>
      <c r="AV1565" s="418">
        <f t="shared" si="125"/>
        <v>0</v>
      </c>
      <c r="AW1565" s="419"/>
      <c r="AX1565" s="419"/>
      <c r="AY1565" s="419"/>
      <c r="AZ1565" s="420"/>
      <c r="DC1565" s="222"/>
      <c r="DD1565" s="491">
        <f>ROUND(Setup!$AP$6*AB1565,0)</f>
        <v>0</v>
      </c>
      <c r="DE1565" s="492"/>
      <c r="DF1565" s="492"/>
      <c r="DG1565" s="492"/>
      <c r="DH1565" s="493"/>
      <c r="DI1565" s="491">
        <f>ROUND(Setup!$AP$6*AG1565,0)</f>
        <v>0</v>
      </c>
      <c r="DJ1565" s="492"/>
      <c r="DK1565" s="492"/>
      <c r="DL1565" s="492"/>
      <c r="DM1565" s="493"/>
      <c r="DN1565" s="491">
        <f>ROUND(Setup!$AP$6*AL1565,0)</f>
        <v>0</v>
      </c>
      <c r="DO1565" s="492"/>
      <c r="DP1565" s="492"/>
      <c r="DQ1565" s="492"/>
      <c r="DR1565" s="493"/>
      <c r="DS1565" s="491">
        <f>ROUND(Setup!$AP$6*AQ1565,0)</f>
        <v>0</v>
      </c>
      <c r="DT1565" s="492"/>
      <c r="DU1565" s="492"/>
      <c r="DV1565" s="492"/>
      <c r="DW1565" s="493"/>
      <c r="DX1565" s="495">
        <f t="shared" si="126"/>
        <v>0</v>
      </c>
      <c r="DY1565" s="496"/>
      <c r="DZ1565" s="496"/>
      <c r="EA1565" s="496"/>
      <c r="EB1565" s="497"/>
      <c r="EC1565" s="222"/>
    </row>
    <row r="1566" spans="2:133" ht="15" hidden="1" customHeight="1" outlineLevel="1" x14ac:dyDescent="0.2">
      <c r="B1566" s="86" t="str">
        <f t="shared" si="122"/>
        <v/>
      </c>
      <c r="C1566" s="255"/>
      <c r="D1566" s="439"/>
      <c r="E1566" s="440"/>
      <c r="F1566" s="440"/>
      <c r="G1566" s="440"/>
      <c r="H1566" s="440"/>
      <c r="I1566" s="440"/>
      <c r="J1566" s="440"/>
      <c r="K1566" s="440"/>
      <c r="L1566" s="440"/>
      <c r="M1566" s="440"/>
      <c r="N1566" s="440"/>
      <c r="O1566" s="440"/>
      <c r="P1566" s="440"/>
      <c r="Q1566" s="441"/>
      <c r="R1566" s="442"/>
      <c r="S1566" s="443"/>
      <c r="T1566" s="443"/>
      <c r="U1566" s="443"/>
      <c r="V1566" s="443"/>
      <c r="W1566" s="443"/>
      <c r="X1566" s="443"/>
      <c r="Y1566" s="443"/>
      <c r="Z1566" s="443"/>
      <c r="AA1566" s="443"/>
      <c r="AB1566" s="415"/>
      <c r="AC1566" s="416"/>
      <c r="AD1566" s="416"/>
      <c r="AE1566" s="416"/>
      <c r="AF1566" s="417"/>
      <c r="AG1566" s="415"/>
      <c r="AH1566" s="416"/>
      <c r="AI1566" s="416"/>
      <c r="AJ1566" s="416"/>
      <c r="AK1566" s="417"/>
      <c r="AL1566" s="415"/>
      <c r="AM1566" s="416"/>
      <c r="AN1566" s="416"/>
      <c r="AO1566" s="416"/>
      <c r="AP1566" s="417"/>
      <c r="AQ1566" s="415"/>
      <c r="AR1566" s="416"/>
      <c r="AS1566" s="416"/>
      <c r="AT1566" s="416"/>
      <c r="AU1566" s="417"/>
      <c r="AV1566" s="418">
        <f t="shared" si="125"/>
        <v>0</v>
      </c>
      <c r="AW1566" s="419"/>
      <c r="AX1566" s="419"/>
      <c r="AY1566" s="419"/>
      <c r="AZ1566" s="420"/>
      <c r="DC1566" s="222"/>
      <c r="DD1566" s="491">
        <f>ROUND(Setup!$AP$6*AB1566,0)</f>
        <v>0</v>
      </c>
      <c r="DE1566" s="492"/>
      <c r="DF1566" s="492"/>
      <c r="DG1566" s="492"/>
      <c r="DH1566" s="493"/>
      <c r="DI1566" s="491">
        <f>ROUND(Setup!$AP$6*AG1566,0)</f>
        <v>0</v>
      </c>
      <c r="DJ1566" s="492"/>
      <c r="DK1566" s="492"/>
      <c r="DL1566" s="492"/>
      <c r="DM1566" s="493"/>
      <c r="DN1566" s="491">
        <f>ROUND(Setup!$AP$6*AL1566,0)</f>
        <v>0</v>
      </c>
      <c r="DO1566" s="492"/>
      <c r="DP1566" s="492"/>
      <c r="DQ1566" s="492"/>
      <c r="DR1566" s="493"/>
      <c r="DS1566" s="491">
        <f>ROUND(Setup!$AP$6*AQ1566,0)</f>
        <v>0</v>
      </c>
      <c r="DT1566" s="492"/>
      <c r="DU1566" s="492"/>
      <c r="DV1566" s="492"/>
      <c r="DW1566" s="493"/>
      <c r="DX1566" s="495">
        <f t="shared" si="126"/>
        <v>0</v>
      </c>
      <c r="DY1566" s="496"/>
      <c r="DZ1566" s="496"/>
      <c r="EA1566" s="496"/>
      <c r="EB1566" s="497"/>
      <c r="EC1566" s="222"/>
    </row>
    <row r="1567" spans="2:133" ht="15" hidden="1" customHeight="1" outlineLevel="1" x14ac:dyDescent="0.2">
      <c r="B1567" s="86" t="str">
        <f t="shared" si="122"/>
        <v/>
      </c>
      <c r="C1567" s="255"/>
      <c r="D1567" s="439"/>
      <c r="E1567" s="440"/>
      <c r="F1567" s="440"/>
      <c r="G1567" s="440"/>
      <c r="H1567" s="440"/>
      <c r="I1567" s="440"/>
      <c r="J1567" s="440"/>
      <c r="K1567" s="440"/>
      <c r="L1567" s="440"/>
      <c r="M1567" s="440"/>
      <c r="N1567" s="440"/>
      <c r="O1567" s="440"/>
      <c r="P1567" s="440"/>
      <c r="Q1567" s="441"/>
      <c r="R1567" s="442"/>
      <c r="S1567" s="443"/>
      <c r="T1567" s="443"/>
      <c r="U1567" s="443"/>
      <c r="V1567" s="443"/>
      <c r="W1567" s="443"/>
      <c r="X1567" s="443"/>
      <c r="Y1567" s="443"/>
      <c r="Z1567" s="443"/>
      <c r="AA1567" s="443"/>
      <c r="AB1567" s="415"/>
      <c r="AC1567" s="416"/>
      <c r="AD1567" s="416"/>
      <c r="AE1567" s="416"/>
      <c r="AF1567" s="417"/>
      <c r="AG1567" s="415"/>
      <c r="AH1567" s="416"/>
      <c r="AI1567" s="416"/>
      <c r="AJ1567" s="416"/>
      <c r="AK1567" s="417"/>
      <c r="AL1567" s="415"/>
      <c r="AM1567" s="416"/>
      <c r="AN1567" s="416"/>
      <c r="AO1567" s="416"/>
      <c r="AP1567" s="417"/>
      <c r="AQ1567" s="415"/>
      <c r="AR1567" s="416"/>
      <c r="AS1567" s="416"/>
      <c r="AT1567" s="416"/>
      <c r="AU1567" s="417"/>
      <c r="AV1567" s="418">
        <f t="shared" si="125"/>
        <v>0</v>
      </c>
      <c r="AW1567" s="419"/>
      <c r="AX1567" s="419"/>
      <c r="AY1567" s="419"/>
      <c r="AZ1567" s="420"/>
      <c r="DC1567" s="222"/>
      <c r="DD1567" s="491">
        <f>ROUND(Setup!$AP$6*AB1567,0)</f>
        <v>0</v>
      </c>
      <c r="DE1567" s="492"/>
      <c r="DF1567" s="492"/>
      <c r="DG1567" s="492"/>
      <c r="DH1567" s="493"/>
      <c r="DI1567" s="491">
        <f>ROUND(Setup!$AP$6*AG1567,0)</f>
        <v>0</v>
      </c>
      <c r="DJ1567" s="492"/>
      <c r="DK1567" s="492"/>
      <c r="DL1567" s="492"/>
      <c r="DM1567" s="493"/>
      <c r="DN1567" s="491">
        <f>ROUND(Setup!$AP$6*AL1567,0)</f>
        <v>0</v>
      </c>
      <c r="DO1567" s="492"/>
      <c r="DP1567" s="492"/>
      <c r="DQ1567" s="492"/>
      <c r="DR1567" s="493"/>
      <c r="DS1567" s="491">
        <f>ROUND(Setup!$AP$6*AQ1567,0)</f>
        <v>0</v>
      </c>
      <c r="DT1567" s="492"/>
      <c r="DU1567" s="492"/>
      <c r="DV1567" s="492"/>
      <c r="DW1567" s="493"/>
      <c r="DX1567" s="495">
        <f t="shared" si="126"/>
        <v>0</v>
      </c>
      <c r="DY1567" s="496"/>
      <c r="DZ1567" s="496"/>
      <c r="EA1567" s="496"/>
      <c r="EB1567" s="497"/>
      <c r="EC1567" s="222"/>
    </row>
    <row r="1568" spans="2:133" ht="15" hidden="1" customHeight="1" outlineLevel="1" x14ac:dyDescent="0.2">
      <c r="B1568" s="86" t="str">
        <f t="shared" si="122"/>
        <v/>
      </c>
      <c r="C1568" s="255"/>
      <c r="D1568" s="439"/>
      <c r="E1568" s="440"/>
      <c r="F1568" s="440"/>
      <c r="G1568" s="440"/>
      <c r="H1568" s="440"/>
      <c r="I1568" s="440"/>
      <c r="J1568" s="440"/>
      <c r="K1568" s="440"/>
      <c r="L1568" s="440"/>
      <c r="M1568" s="440"/>
      <c r="N1568" s="440"/>
      <c r="O1568" s="440"/>
      <c r="P1568" s="440"/>
      <c r="Q1568" s="441"/>
      <c r="R1568" s="442"/>
      <c r="S1568" s="443"/>
      <c r="T1568" s="443"/>
      <c r="U1568" s="443"/>
      <c r="V1568" s="443"/>
      <c r="W1568" s="443"/>
      <c r="X1568" s="443"/>
      <c r="Y1568" s="443"/>
      <c r="Z1568" s="443"/>
      <c r="AA1568" s="443"/>
      <c r="AB1568" s="415"/>
      <c r="AC1568" s="416"/>
      <c r="AD1568" s="416"/>
      <c r="AE1568" s="416"/>
      <c r="AF1568" s="417"/>
      <c r="AG1568" s="415"/>
      <c r="AH1568" s="416"/>
      <c r="AI1568" s="416"/>
      <c r="AJ1568" s="416"/>
      <c r="AK1568" s="417"/>
      <c r="AL1568" s="415"/>
      <c r="AM1568" s="416"/>
      <c r="AN1568" s="416"/>
      <c r="AO1568" s="416"/>
      <c r="AP1568" s="417"/>
      <c r="AQ1568" s="415"/>
      <c r="AR1568" s="416"/>
      <c r="AS1568" s="416"/>
      <c r="AT1568" s="416"/>
      <c r="AU1568" s="417"/>
      <c r="AV1568" s="418">
        <f t="shared" si="125"/>
        <v>0</v>
      </c>
      <c r="AW1568" s="419"/>
      <c r="AX1568" s="419"/>
      <c r="AY1568" s="419"/>
      <c r="AZ1568" s="420"/>
      <c r="DC1568" s="222"/>
      <c r="DD1568" s="491">
        <f>ROUND(Setup!$AP$6*AB1568,0)</f>
        <v>0</v>
      </c>
      <c r="DE1568" s="492"/>
      <c r="DF1568" s="492"/>
      <c r="DG1568" s="492"/>
      <c r="DH1568" s="493"/>
      <c r="DI1568" s="491">
        <f>ROUND(Setup!$AP$6*AG1568,0)</f>
        <v>0</v>
      </c>
      <c r="DJ1568" s="492"/>
      <c r="DK1568" s="492"/>
      <c r="DL1568" s="492"/>
      <c r="DM1568" s="493"/>
      <c r="DN1568" s="491">
        <f>ROUND(Setup!$AP$6*AL1568,0)</f>
        <v>0</v>
      </c>
      <c r="DO1568" s="492"/>
      <c r="DP1568" s="492"/>
      <c r="DQ1568" s="492"/>
      <c r="DR1568" s="493"/>
      <c r="DS1568" s="491">
        <f>ROUND(Setup!$AP$6*AQ1568,0)</f>
        <v>0</v>
      </c>
      <c r="DT1568" s="492"/>
      <c r="DU1568" s="492"/>
      <c r="DV1568" s="492"/>
      <c r="DW1568" s="493"/>
      <c r="DX1568" s="495">
        <f t="shared" si="126"/>
        <v>0</v>
      </c>
      <c r="DY1568" s="496"/>
      <c r="DZ1568" s="496"/>
      <c r="EA1568" s="496"/>
      <c r="EB1568" s="497"/>
      <c r="EC1568" s="222"/>
    </row>
    <row r="1569" spans="2:133" ht="15" hidden="1" customHeight="1" outlineLevel="1" x14ac:dyDescent="0.2">
      <c r="B1569" s="86" t="str">
        <f t="shared" si="122"/>
        <v/>
      </c>
      <c r="C1569" s="255"/>
      <c r="D1569" s="439"/>
      <c r="E1569" s="440"/>
      <c r="F1569" s="440"/>
      <c r="G1569" s="440"/>
      <c r="H1569" s="440"/>
      <c r="I1569" s="440"/>
      <c r="J1569" s="440"/>
      <c r="K1569" s="440"/>
      <c r="L1569" s="440"/>
      <c r="M1569" s="440"/>
      <c r="N1569" s="440"/>
      <c r="O1569" s="440"/>
      <c r="P1569" s="440"/>
      <c r="Q1569" s="441"/>
      <c r="R1569" s="442"/>
      <c r="S1569" s="443"/>
      <c r="T1569" s="443"/>
      <c r="U1569" s="443"/>
      <c r="V1569" s="443"/>
      <c r="W1569" s="443"/>
      <c r="X1569" s="443"/>
      <c r="Y1569" s="443"/>
      <c r="Z1569" s="443"/>
      <c r="AA1569" s="443"/>
      <c r="AB1569" s="415"/>
      <c r="AC1569" s="416"/>
      <c r="AD1569" s="416"/>
      <c r="AE1569" s="416"/>
      <c r="AF1569" s="417"/>
      <c r="AG1569" s="415"/>
      <c r="AH1569" s="416"/>
      <c r="AI1569" s="416"/>
      <c r="AJ1569" s="416"/>
      <c r="AK1569" s="417"/>
      <c r="AL1569" s="415"/>
      <c r="AM1569" s="416"/>
      <c r="AN1569" s="416"/>
      <c r="AO1569" s="416"/>
      <c r="AP1569" s="417"/>
      <c r="AQ1569" s="415"/>
      <c r="AR1569" s="416"/>
      <c r="AS1569" s="416"/>
      <c r="AT1569" s="416"/>
      <c r="AU1569" s="417"/>
      <c r="AV1569" s="418">
        <f t="shared" si="125"/>
        <v>0</v>
      </c>
      <c r="AW1569" s="419"/>
      <c r="AX1569" s="419"/>
      <c r="AY1569" s="419"/>
      <c r="AZ1569" s="420"/>
      <c r="DC1569" s="222"/>
      <c r="DD1569" s="491">
        <f>ROUND(Setup!$AP$6*AB1569,0)</f>
        <v>0</v>
      </c>
      <c r="DE1569" s="492"/>
      <c r="DF1569" s="492"/>
      <c r="DG1569" s="492"/>
      <c r="DH1569" s="493"/>
      <c r="DI1569" s="491">
        <f>ROUND(Setup!$AP$6*AG1569,0)</f>
        <v>0</v>
      </c>
      <c r="DJ1569" s="492"/>
      <c r="DK1569" s="492"/>
      <c r="DL1569" s="492"/>
      <c r="DM1569" s="493"/>
      <c r="DN1569" s="491">
        <f>ROUND(Setup!$AP$6*AL1569,0)</f>
        <v>0</v>
      </c>
      <c r="DO1569" s="492"/>
      <c r="DP1569" s="492"/>
      <c r="DQ1569" s="492"/>
      <c r="DR1569" s="493"/>
      <c r="DS1569" s="491">
        <f>ROUND(Setup!$AP$6*AQ1569,0)</f>
        <v>0</v>
      </c>
      <c r="DT1569" s="492"/>
      <c r="DU1569" s="492"/>
      <c r="DV1569" s="492"/>
      <c r="DW1569" s="493"/>
      <c r="DX1569" s="495">
        <f t="shared" si="126"/>
        <v>0</v>
      </c>
      <c r="DY1569" s="496"/>
      <c r="DZ1569" s="496"/>
      <c r="EA1569" s="496"/>
      <c r="EB1569" s="497"/>
      <c r="EC1569" s="222"/>
    </row>
    <row r="1570" spans="2:133" ht="15" hidden="1" customHeight="1" outlineLevel="1" x14ac:dyDescent="0.2">
      <c r="B1570" s="86" t="str">
        <f t="shared" si="122"/>
        <v/>
      </c>
      <c r="C1570" s="255"/>
      <c r="D1570" s="439"/>
      <c r="E1570" s="440"/>
      <c r="F1570" s="440"/>
      <c r="G1570" s="440"/>
      <c r="H1570" s="440"/>
      <c r="I1570" s="440"/>
      <c r="J1570" s="440"/>
      <c r="K1570" s="440"/>
      <c r="L1570" s="440"/>
      <c r="M1570" s="440"/>
      <c r="N1570" s="440"/>
      <c r="O1570" s="440"/>
      <c r="P1570" s="440"/>
      <c r="Q1570" s="441"/>
      <c r="R1570" s="442"/>
      <c r="S1570" s="443"/>
      <c r="T1570" s="443"/>
      <c r="U1570" s="443"/>
      <c r="V1570" s="443"/>
      <c r="W1570" s="443"/>
      <c r="X1570" s="443"/>
      <c r="Y1570" s="443"/>
      <c r="Z1570" s="443"/>
      <c r="AA1570" s="443"/>
      <c r="AB1570" s="415"/>
      <c r="AC1570" s="416"/>
      <c r="AD1570" s="416"/>
      <c r="AE1570" s="416"/>
      <c r="AF1570" s="417"/>
      <c r="AG1570" s="415"/>
      <c r="AH1570" s="416"/>
      <c r="AI1570" s="416"/>
      <c r="AJ1570" s="416"/>
      <c r="AK1570" s="417"/>
      <c r="AL1570" s="415"/>
      <c r="AM1570" s="416"/>
      <c r="AN1570" s="416"/>
      <c r="AO1570" s="416"/>
      <c r="AP1570" s="417"/>
      <c r="AQ1570" s="415"/>
      <c r="AR1570" s="416"/>
      <c r="AS1570" s="416"/>
      <c r="AT1570" s="416"/>
      <c r="AU1570" s="417"/>
      <c r="AV1570" s="418">
        <f t="shared" si="125"/>
        <v>0</v>
      </c>
      <c r="AW1570" s="419"/>
      <c r="AX1570" s="419"/>
      <c r="AY1570" s="419"/>
      <c r="AZ1570" s="420"/>
      <c r="DC1570" s="222"/>
      <c r="DD1570" s="491">
        <f>ROUND(Setup!$AP$6*AB1570,0)</f>
        <v>0</v>
      </c>
      <c r="DE1570" s="492"/>
      <c r="DF1570" s="492"/>
      <c r="DG1570" s="492"/>
      <c r="DH1570" s="493"/>
      <c r="DI1570" s="491">
        <f>ROUND(Setup!$AP$6*AG1570,0)</f>
        <v>0</v>
      </c>
      <c r="DJ1570" s="492"/>
      <c r="DK1570" s="492"/>
      <c r="DL1570" s="492"/>
      <c r="DM1570" s="493"/>
      <c r="DN1570" s="491">
        <f>ROUND(Setup!$AP$6*AL1570,0)</f>
        <v>0</v>
      </c>
      <c r="DO1570" s="492"/>
      <c r="DP1570" s="492"/>
      <c r="DQ1570" s="492"/>
      <c r="DR1570" s="493"/>
      <c r="DS1570" s="491">
        <f>ROUND(Setup!$AP$6*AQ1570,0)</f>
        <v>0</v>
      </c>
      <c r="DT1570" s="492"/>
      <c r="DU1570" s="492"/>
      <c r="DV1570" s="492"/>
      <c r="DW1570" s="493"/>
      <c r="DX1570" s="495">
        <f t="shared" si="126"/>
        <v>0</v>
      </c>
      <c r="DY1570" s="496"/>
      <c r="DZ1570" s="496"/>
      <c r="EA1570" s="496"/>
      <c r="EB1570" s="497"/>
      <c r="EC1570" s="222"/>
    </row>
    <row r="1571" spans="2:133" ht="15" hidden="1" customHeight="1" outlineLevel="1" x14ac:dyDescent="0.2">
      <c r="B1571" s="86" t="str">
        <f t="shared" si="122"/>
        <v/>
      </c>
      <c r="C1571" s="255"/>
      <c r="D1571" s="439"/>
      <c r="E1571" s="440"/>
      <c r="F1571" s="440"/>
      <c r="G1571" s="440"/>
      <c r="H1571" s="440"/>
      <c r="I1571" s="440"/>
      <c r="J1571" s="440"/>
      <c r="K1571" s="440"/>
      <c r="L1571" s="440"/>
      <c r="M1571" s="440"/>
      <c r="N1571" s="440"/>
      <c r="O1571" s="440"/>
      <c r="P1571" s="440"/>
      <c r="Q1571" s="441"/>
      <c r="R1571" s="442"/>
      <c r="S1571" s="443"/>
      <c r="T1571" s="443"/>
      <c r="U1571" s="443"/>
      <c r="V1571" s="443"/>
      <c r="W1571" s="443"/>
      <c r="X1571" s="443"/>
      <c r="Y1571" s="443"/>
      <c r="Z1571" s="443"/>
      <c r="AA1571" s="443"/>
      <c r="AB1571" s="415"/>
      <c r="AC1571" s="416"/>
      <c r="AD1571" s="416"/>
      <c r="AE1571" s="416"/>
      <c r="AF1571" s="417"/>
      <c r="AG1571" s="415"/>
      <c r="AH1571" s="416"/>
      <c r="AI1571" s="416"/>
      <c r="AJ1571" s="416"/>
      <c r="AK1571" s="417"/>
      <c r="AL1571" s="415"/>
      <c r="AM1571" s="416"/>
      <c r="AN1571" s="416"/>
      <c r="AO1571" s="416"/>
      <c r="AP1571" s="417"/>
      <c r="AQ1571" s="415"/>
      <c r="AR1571" s="416"/>
      <c r="AS1571" s="416"/>
      <c r="AT1571" s="416"/>
      <c r="AU1571" s="417"/>
      <c r="AV1571" s="418">
        <f t="shared" si="125"/>
        <v>0</v>
      </c>
      <c r="AW1571" s="419"/>
      <c r="AX1571" s="419"/>
      <c r="AY1571" s="419"/>
      <c r="AZ1571" s="420"/>
      <c r="DC1571" s="222"/>
      <c r="DD1571" s="491">
        <f>ROUND(Setup!$AP$6*AB1571,0)</f>
        <v>0</v>
      </c>
      <c r="DE1571" s="492"/>
      <c r="DF1571" s="492"/>
      <c r="DG1571" s="492"/>
      <c r="DH1571" s="493"/>
      <c r="DI1571" s="491">
        <f>ROUND(Setup!$AP$6*AG1571,0)</f>
        <v>0</v>
      </c>
      <c r="DJ1571" s="492"/>
      <c r="DK1571" s="492"/>
      <c r="DL1571" s="492"/>
      <c r="DM1571" s="493"/>
      <c r="DN1571" s="491">
        <f>ROUND(Setup!$AP$6*AL1571,0)</f>
        <v>0</v>
      </c>
      <c r="DO1571" s="492"/>
      <c r="DP1571" s="492"/>
      <c r="DQ1571" s="492"/>
      <c r="DR1571" s="493"/>
      <c r="DS1571" s="491">
        <f>ROUND(Setup!$AP$6*AQ1571,0)</f>
        <v>0</v>
      </c>
      <c r="DT1571" s="492"/>
      <c r="DU1571" s="492"/>
      <c r="DV1571" s="492"/>
      <c r="DW1571" s="493"/>
      <c r="DX1571" s="495">
        <f t="shared" si="126"/>
        <v>0</v>
      </c>
      <c r="DY1571" s="496"/>
      <c r="DZ1571" s="496"/>
      <c r="EA1571" s="496"/>
      <c r="EB1571" s="497"/>
      <c r="EC1571" s="222"/>
    </row>
    <row r="1572" spans="2:133" ht="15" hidden="1" customHeight="1" outlineLevel="1" x14ac:dyDescent="0.2">
      <c r="B1572" s="86" t="str">
        <f t="shared" si="122"/>
        <v/>
      </c>
      <c r="C1572" s="255"/>
      <c r="D1572" s="439"/>
      <c r="E1572" s="440"/>
      <c r="F1572" s="440"/>
      <c r="G1572" s="440"/>
      <c r="H1572" s="440"/>
      <c r="I1572" s="440"/>
      <c r="J1572" s="440"/>
      <c r="K1572" s="440"/>
      <c r="L1572" s="440"/>
      <c r="M1572" s="440"/>
      <c r="N1572" s="440"/>
      <c r="O1572" s="440"/>
      <c r="P1572" s="440"/>
      <c r="Q1572" s="441"/>
      <c r="R1572" s="442"/>
      <c r="S1572" s="443"/>
      <c r="T1572" s="443"/>
      <c r="U1572" s="443"/>
      <c r="V1572" s="443"/>
      <c r="W1572" s="443"/>
      <c r="X1572" s="443"/>
      <c r="Y1572" s="443"/>
      <c r="Z1572" s="443"/>
      <c r="AA1572" s="443"/>
      <c r="AB1572" s="415"/>
      <c r="AC1572" s="416"/>
      <c r="AD1572" s="416"/>
      <c r="AE1572" s="416"/>
      <c r="AF1572" s="417"/>
      <c r="AG1572" s="415"/>
      <c r="AH1572" s="416"/>
      <c r="AI1572" s="416"/>
      <c r="AJ1572" s="416"/>
      <c r="AK1572" s="417"/>
      <c r="AL1572" s="415"/>
      <c r="AM1572" s="416"/>
      <c r="AN1572" s="416"/>
      <c r="AO1572" s="416"/>
      <c r="AP1572" s="417"/>
      <c r="AQ1572" s="415"/>
      <c r="AR1572" s="416"/>
      <c r="AS1572" s="416"/>
      <c r="AT1572" s="416"/>
      <c r="AU1572" s="417"/>
      <c r="AV1572" s="418">
        <f t="shared" si="125"/>
        <v>0</v>
      </c>
      <c r="AW1572" s="419"/>
      <c r="AX1572" s="419"/>
      <c r="AY1572" s="419"/>
      <c r="AZ1572" s="420"/>
      <c r="DC1572" s="222"/>
      <c r="DD1572" s="491">
        <f>ROUND(Setup!$AP$6*AB1572,0)</f>
        <v>0</v>
      </c>
      <c r="DE1572" s="492"/>
      <c r="DF1572" s="492"/>
      <c r="DG1572" s="492"/>
      <c r="DH1572" s="493"/>
      <c r="DI1572" s="491">
        <f>ROUND(Setup!$AP$6*AG1572,0)</f>
        <v>0</v>
      </c>
      <c r="DJ1572" s="492"/>
      <c r="DK1572" s="492"/>
      <c r="DL1572" s="492"/>
      <c r="DM1572" s="493"/>
      <c r="DN1572" s="491">
        <f>ROUND(Setup!$AP$6*AL1572,0)</f>
        <v>0</v>
      </c>
      <c r="DO1572" s="492"/>
      <c r="DP1572" s="492"/>
      <c r="DQ1572" s="492"/>
      <c r="DR1572" s="493"/>
      <c r="DS1572" s="491">
        <f>ROUND(Setup!$AP$6*AQ1572,0)</f>
        <v>0</v>
      </c>
      <c r="DT1572" s="492"/>
      <c r="DU1572" s="492"/>
      <c r="DV1572" s="492"/>
      <c r="DW1572" s="493"/>
      <c r="DX1572" s="495">
        <f t="shared" si="126"/>
        <v>0</v>
      </c>
      <c r="DY1572" s="496"/>
      <c r="DZ1572" s="496"/>
      <c r="EA1572" s="496"/>
      <c r="EB1572" s="497"/>
      <c r="EC1572" s="222"/>
    </row>
    <row r="1573" spans="2:133" ht="15" hidden="1" customHeight="1" outlineLevel="1" x14ac:dyDescent="0.2">
      <c r="B1573" s="86" t="str">
        <f t="shared" si="122"/>
        <v/>
      </c>
      <c r="C1573" s="255"/>
      <c r="D1573" s="439"/>
      <c r="E1573" s="440"/>
      <c r="F1573" s="440"/>
      <c r="G1573" s="440"/>
      <c r="H1573" s="440"/>
      <c r="I1573" s="440"/>
      <c r="J1573" s="440"/>
      <c r="K1573" s="440"/>
      <c r="L1573" s="440"/>
      <c r="M1573" s="440"/>
      <c r="N1573" s="440"/>
      <c r="O1573" s="440"/>
      <c r="P1573" s="440"/>
      <c r="Q1573" s="441"/>
      <c r="R1573" s="442"/>
      <c r="S1573" s="443"/>
      <c r="T1573" s="443"/>
      <c r="U1573" s="443"/>
      <c r="V1573" s="443"/>
      <c r="W1573" s="443"/>
      <c r="X1573" s="443"/>
      <c r="Y1573" s="443"/>
      <c r="Z1573" s="443"/>
      <c r="AA1573" s="443"/>
      <c r="AB1573" s="415"/>
      <c r="AC1573" s="416"/>
      <c r="AD1573" s="416"/>
      <c r="AE1573" s="416"/>
      <c r="AF1573" s="417"/>
      <c r="AG1573" s="415"/>
      <c r="AH1573" s="416"/>
      <c r="AI1573" s="416"/>
      <c r="AJ1573" s="416"/>
      <c r="AK1573" s="417"/>
      <c r="AL1573" s="415"/>
      <c r="AM1573" s="416"/>
      <c r="AN1573" s="416"/>
      <c r="AO1573" s="416"/>
      <c r="AP1573" s="417"/>
      <c r="AQ1573" s="415"/>
      <c r="AR1573" s="416"/>
      <c r="AS1573" s="416"/>
      <c r="AT1573" s="416"/>
      <c r="AU1573" s="417"/>
      <c r="AV1573" s="418">
        <f t="shared" si="125"/>
        <v>0</v>
      </c>
      <c r="AW1573" s="419"/>
      <c r="AX1573" s="419"/>
      <c r="AY1573" s="419"/>
      <c r="AZ1573" s="420"/>
      <c r="DC1573" s="222"/>
      <c r="DD1573" s="491">
        <f>ROUND(Setup!$AP$6*AB1573,0)</f>
        <v>0</v>
      </c>
      <c r="DE1573" s="492"/>
      <c r="DF1573" s="492"/>
      <c r="DG1573" s="492"/>
      <c r="DH1573" s="493"/>
      <c r="DI1573" s="491">
        <f>ROUND(Setup!$AP$6*AG1573,0)</f>
        <v>0</v>
      </c>
      <c r="DJ1573" s="492"/>
      <c r="DK1573" s="492"/>
      <c r="DL1573" s="492"/>
      <c r="DM1573" s="493"/>
      <c r="DN1573" s="491">
        <f>ROUND(Setup!$AP$6*AL1573,0)</f>
        <v>0</v>
      </c>
      <c r="DO1573" s="492"/>
      <c r="DP1573" s="492"/>
      <c r="DQ1573" s="492"/>
      <c r="DR1573" s="493"/>
      <c r="DS1573" s="491">
        <f>ROUND(Setup!$AP$6*AQ1573,0)</f>
        <v>0</v>
      </c>
      <c r="DT1573" s="492"/>
      <c r="DU1573" s="492"/>
      <c r="DV1573" s="492"/>
      <c r="DW1573" s="493"/>
      <c r="DX1573" s="495">
        <f t="shared" si="126"/>
        <v>0</v>
      </c>
      <c r="DY1573" s="496"/>
      <c r="DZ1573" s="496"/>
      <c r="EA1573" s="496"/>
      <c r="EB1573" s="497"/>
      <c r="EC1573" s="222"/>
    </row>
    <row r="1574" spans="2:133" ht="15" hidden="1" customHeight="1" outlineLevel="1" thickBot="1" x14ac:dyDescent="0.25">
      <c r="B1574" s="86" t="str">
        <f t="shared" si="122"/>
        <v/>
      </c>
      <c r="C1574" s="256"/>
      <c r="D1574" s="432"/>
      <c r="E1574" s="433"/>
      <c r="F1574" s="433"/>
      <c r="G1574" s="433"/>
      <c r="H1574" s="433"/>
      <c r="I1574" s="433"/>
      <c r="J1574" s="433"/>
      <c r="K1574" s="433"/>
      <c r="L1574" s="433"/>
      <c r="M1574" s="433"/>
      <c r="N1574" s="433"/>
      <c r="O1574" s="433"/>
      <c r="P1574" s="433"/>
      <c r="Q1574" s="434"/>
      <c r="R1574" s="435"/>
      <c r="S1574" s="436"/>
      <c r="T1574" s="436"/>
      <c r="U1574" s="436"/>
      <c r="V1574" s="436"/>
      <c r="W1574" s="436"/>
      <c r="X1574" s="436"/>
      <c r="Y1574" s="436"/>
      <c r="Z1574" s="436"/>
      <c r="AA1574" s="436"/>
      <c r="AB1574" s="421"/>
      <c r="AC1574" s="422"/>
      <c r="AD1574" s="422"/>
      <c r="AE1574" s="422"/>
      <c r="AF1574" s="423"/>
      <c r="AG1574" s="421"/>
      <c r="AH1574" s="422"/>
      <c r="AI1574" s="422"/>
      <c r="AJ1574" s="422"/>
      <c r="AK1574" s="423"/>
      <c r="AL1574" s="421"/>
      <c r="AM1574" s="422"/>
      <c r="AN1574" s="422"/>
      <c r="AO1574" s="422"/>
      <c r="AP1574" s="423"/>
      <c r="AQ1574" s="421"/>
      <c r="AR1574" s="422"/>
      <c r="AS1574" s="422"/>
      <c r="AT1574" s="422"/>
      <c r="AU1574" s="423"/>
      <c r="AV1574" s="424">
        <f t="shared" si="125"/>
        <v>0</v>
      </c>
      <c r="AW1574" s="425"/>
      <c r="AX1574" s="425"/>
      <c r="AY1574" s="425"/>
      <c r="AZ1574" s="426"/>
      <c r="DC1574" s="222"/>
      <c r="DD1574" s="491">
        <f>ROUND(Setup!$AP$6*AB1574,0)</f>
        <v>0</v>
      </c>
      <c r="DE1574" s="492"/>
      <c r="DF1574" s="492"/>
      <c r="DG1574" s="492"/>
      <c r="DH1574" s="493"/>
      <c r="DI1574" s="491">
        <f>ROUND(Setup!$AP$6*AG1574,0)</f>
        <v>0</v>
      </c>
      <c r="DJ1574" s="492"/>
      <c r="DK1574" s="492"/>
      <c r="DL1574" s="492"/>
      <c r="DM1574" s="493"/>
      <c r="DN1574" s="491">
        <f>ROUND(Setup!$AP$6*AL1574,0)</f>
        <v>0</v>
      </c>
      <c r="DO1574" s="492"/>
      <c r="DP1574" s="492"/>
      <c r="DQ1574" s="492"/>
      <c r="DR1574" s="493"/>
      <c r="DS1574" s="491">
        <f>ROUND(Setup!$AP$6*AQ1574,0)</f>
        <v>0</v>
      </c>
      <c r="DT1574" s="492"/>
      <c r="DU1574" s="492"/>
      <c r="DV1574" s="492"/>
      <c r="DW1574" s="493"/>
      <c r="DX1574" s="490">
        <f t="shared" si="126"/>
        <v>0</v>
      </c>
      <c r="DY1574" s="314"/>
      <c r="DZ1574" s="314"/>
      <c r="EA1574" s="314"/>
      <c r="EB1574" s="326"/>
      <c r="EC1574" s="222"/>
    </row>
    <row r="1575" spans="2:133" ht="15" hidden="1" customHeight="1" outlineLevel="1" thickTop="1" thickBot="1" x14ac:dyDescent="0.25">
      <c r="C1575" s="437" t="str">
        <f>C1446&amp;" TOTALT"</f>
        <v xml:space="preserve">  TOTALT</v>
      </c>
      <c r="D1575" s="437"/>
      <c r="E1575" s="437"/>
      <c r="F1575" s="437"/>
      <c r="G1575" s="437"/>
      <c r="H1575" s="437"/>
      <c r="I1575" s="437"/>
      <c r="J1575" s="437"/>
      <c r="K1575" s="437"/>
      <c r="L1575" s="437"/>
      <c r="M1575" s="437"/>
      <c r="N1575" s="437"/>
      <c r="O1575" s="437"/>
      <c r="P1575" s="437"/>
      <c r="Q1575" s="437"/>
      <c r="R1575" s="438"/>
      <c r="S1575" s="438"/>
      <c r="T1575" s="438"/>
      <c r="U1575" s="438"/>
      <c r="V1575" s="438"/>
      <c r="W1575" s="438"/>
      <c r="X1575" s="438"/>
      <c r="Y1575" s="438"/>
      <c r="Z1575" s="438"/>
      <c r="AA1575" s="438"/>
      <c r="AB1575" s="431" t="str">
        <f>IF(AC1447="","",SUM(AB1449:AF1574)-(2*SUMIF($R1449:$AA1574,$EG$94,AB1449:AF1574)))</f>
        <v/>
      </c>
      <c r="AC1575" s="431"/>
      <c r="AD1575" s="431"/>
      <c r="AE1575" s="431"/>
      <c r="AF1575" s="431"/>
      <c r="AG1575" s="431" t="str">
        <f>IF(AH1447="","",SUM(AG1449:AK1574)-(2*SUMIF($R1449:$AA1574,$EG$94,AG1449:AK1574)))</f>
        <v/>
      </c>
      <c r="AH1575" s="431"/>
      <c r="AI1575" s="431"/>
      <c r="AJ1575" s="431"/>
      <c r="AK1575" s="431"/>
      <c r="AL1575" s="431" t="str">
        <f>IF(AM1447="","",SUM(AL1449:AP1574)-(2*SUMIF($R1449:$AA1574,$EG$94,AL1449:AP1574)))</f>
        <v/>
      </c>
      <c r="AM1575" s="431"/>
      <c r="AN1575" s="431"/>
      <c r="AO1575" s="431"/>
      <c r="AP1575" s="431"/>
      <c r="AQ1575" s="431" t="str">
        <f>IF(AR1447="","",SUM(AQ1449:AU1574)-(2*SUMIF($R1449:$AA1574,$EG$94,AQ1449:AU1574)))</f>
        <v/>
      </c>
      <c r="AR1575" s="431"/>
      <c r="AS1575" s="431"/>
      <c r="AT1575" s="431"/>
      <c r="AU1575" s="431"/>
      <c r="AV1575" s="431">
        <f>SUM(AB1575:AU1575)</f>
        <v>0</v>
      </c>
      <c r="AW1575" s="431"/>
      <c r="AX1575" s="431"/>
      <c r="AY1575" s="431"/>
      <c r="AZ1575" s="431"/>
      <c r="DC1575" s="222"/>
      <c r="DD1575" s="494" t="str">
        <f>IF(DE1447="","",SUM(DD1449:DH1574)-(2*SUMIF($R1449:$AA1574,$EG$94,DD1449:DH1574)))</f>
        <v/>
      </c>
      <c r="DE1575" s="494"/>
      <c r="DF1575" s="494"/>
      <c r="DG1575" s="494"/>
      <c r="DH1575" s="494"/>
      <c r="DI1575" s="494" t="str">
        <f>IF(DJ1447="","",SUM(DI1449:DM1574)-(2*SUMIF($R1449:$AA1574,$EG$94,DI1449:DM1574)))</f>
        <v/>
      </c>
      <c r="DJ1575" s="494"/>
      <c r="DK1575" s="494"/>
      <c r="DL1575" s="494"/>
      <c r="DM1575" s="494"/>
      <c r="DN1575" s="494" t="str">
        <f>IF(DO1447="","",SUM(DN1449:DR1574)-(2*SUMIF($R1449:$AA1574,$EG$94,DN1449:DR1574)))</f>
        <v/>
      </c>
      <c r="DO1575" s="494"/>
      <c r="DP1575" s="494"/>
      <c r="DQ1575" s="494"/>
      <c r="DR1575" s="494"/>
      <c r="DS1575" s="494" t="str">
        <f>IF(DT1447="","",SUM(DS1449:DW1574)-(2*SUMIF($R1449:$AA1574,$EG$94,DS1449:DW1574)))</f>
        <v/>
      </c>
      <c r="DT1575" s="494"/>
      <c r="DU1575" s="494"/>
      <c r="DV1575" s="494"/>
      <c r="DW1575" s="494"/>
      <c r="DX1575" s="494">
        <f>SUM(DD1575:DW1575)</f>
        <v>0</v>
      </c>
      <c r="DY1575" s="494"/>
      <c r="DZ1575" s="494"/>
      <c r="EA1575" s="494"/>
      <c r="EB1575" s="494"/>
      <c r="EC1575" s="222"/>
    </row>
    <row r="1576" spans="2:133" ht="15" hidden="1" customHeight="1" outlineLevel="1" thickTop="1" x14ac:dyDescent="0.2">
      <c r="DC1576" s="222"/>
      <c r="EC1576" s="222"/>
    </row>
    <row r="1577" spans="2:133" ht="15" hidden="1" customHeight="1" outlineLevel="1" x14ac:dyDescent="0.2">
      <c r="DC1577" s="222"/>
      <c r="EC1577" s="222"/>
    </row>
    <row r="1578" spans="2:133" ht="15" hidden="1" customHeight="1" outlineLevel="1" thickBot="1" x14ac:dyDescent="0.25">
      <c r="C1578" s="446" t="str">
        <f>+Setup!B28&amp;" "&amp;Setup!C28:P28</f>
        <v xml:space="preserve"> </v>
      </c>
      <c r="D1578" s="446"/>
      <c r="E1578" s="446"/>
      <c r="F1578" s="446"/>
      <c r="G1578" s="446"/>
      <c r="H1578" s="446"/>
      <c r="I1578" s="446"/>
      <c r="J1578" s="446"/>
      <c r="K1578" s="446"/>
      <c r="L1578" s="446"/>
      <c r="M1578" s="446"/>
      <c r="N1578" s="446"/>
      <c r="O1578" s="446"/>
      <c r="P1578" s="446"/>
      <c r="Q1578" s="446"/>
      <c r="DC1578" s="222"/>
      <c r="EC1578" s="222"/>
    </row>
    <row r="1579" spans="2:133" ht="15" hidden="1" customHeight="1" outlineLevel="1" thickTop="1" x14ac:dyDescent="0.2">
      <c r="C1579" s="444" t="s">
        <v>45</v>
      </c>
      <c r="D1579" s="444" t="s">
        <v>54</v>
      </c>
      <c r="E1579" s="444"/>
      <c r="F1579" s="444"/>
      <c r="G1579" s="444"/>
      <c r="H1579" s="444"/>
      <c r="I1579" s="444"/>
      <c r="J1579" s="444"/>
      <c r="K1579" s="444"/>
      <c r="L1579" s="444"/>
      <c r="M1579" s="444"/>
      <c r="N1579" s="444"/>
      <c r="O1579" s="444"/>
      <c r="P1579" s="444"/>
      <c r="Q1579" s="444"/>
      <c r="R1579" s="447" t="s">
        <v>73</v>
      </c>
      <c r="S1579" s="447"/>
      <c r="T1579" s="447"/>
      <c r="U1579" s="447"/>
      <c r="V1579" s="447"/>
      <c r="W1579" s="447"/>
      <c r="X1579" s="447"/>
      <c r="Y1579" s="447"/>
      <c r="Z1579" s="447"/>
      <c r="AA1579" s="447"/>
      <c r="AB1579" s="225"/>
      <c r="AC1579" s="430" t="str">
        <f>IF(Setup!$K$9="","",Setup!$K$9)</f>
        <v/>
      </c>
      <c r="AD1579" s="430"/>
      <c r="AE1579" s="430"/>
      <c r="AF1579" s="430"/>
      <c r="AG1579" s="226"/>
      <c r="AH1579" s="430" t="str">
        <f>IF(Setup!$K$10="","",Setup!$K$10)</f>
        <v/>
      </c>
      <c r="AI1579" s="430"/>
      <c r="AJ1579" s="430"/>
      <c r="AK1579" s="430"/>
      <c r="AL1579" s="226"/>
      <c r="AM1579" s="430" t="str">
        <f>IF(Setup!$K$11="","",Setup!$K$11)</f>
        <v/>
      </c>
      <c r="AN1579" s="430"/>
      <c r="AO1579" s="430"/>
      <c r="AP1579" s="430"/>
      <c r="AQ1579" s="226"/>
      <c r="AR1579" s="430" t="str">
        <f>IF(Setup!$K$12="","",Setup!$K$12)</f>
        <v/>
      </c>
      <c r="AS1579" s="430"/>
      <c r="AT1579" s="430"/>
      <c r="AU1579" s="430"/>
      <c r="AV1579" s="227"/>
      <c r="AW1579" s="427" t="s">
        <v>14</v>
      </c>
      <c r="AX1579" s="427"/>
      <c r="AY1579" s="427"/>
      <c r="AZ1579" s="427"/>
      <c r="DC1579" s="222"/>
      <c r="DD1579" s="231"/>
      <c r="DE1579" s="489" t="str">
        <f>IF(Setup!$K$9="","",Setup!$K$9)</f>
        <v/>
      </c>
      <c r="DF1579" s="489"/>
      <c r="DG1579" s="489"/>
      <c r="DH1579" s="489"/>
      <c r="DI1579" s="232"/>
      <c r="DJ1579" s="489" t="str">
        <f>IF(Setup!$K$10="","",Setup!$K$10)</f>
        <v/>
      </c>
      <c r="DK1579" s="489"/>
      <c r="DL1579" s="489"/>
      <c r="DM1579" s="489"/>
      <c r="DN1579" s="232"/>
      <c r="DO1579" s="489" t="str">
        <f>IF(Setup!$K$11="","",Setup!$K$11)</f>
        <v/>
      </c>
      <c r="DP1579" s="489"/>
      <c r="DQ1579" s="489"/>
      <c r="DR1579" s="489"/>
      <c r="DS1579" s="232"/>
      <c r="DT1579" s="489" t="str">
        <f>IF(Setup!$K$12="","",Setup!$K$12)</f>
        <v/>
      </c>
      <c r="DU1579" s="489"/>
      <c r="DV1579" s="489"/>
      <c r="DW1579" s="489"/>
      <c r="DX1579" s="233"/>
      <c r="DY1579" s="486" t="s">
        <v>14</v>
      </c>
      <c r="DZ1579" s="486"/>
      <c r="EA1579" s="486"/>
      <c r="EB1579" s="486"/>
      <c r="EC1579" s="222"/>
    </row>
    <row r="1580" spans="2:133" ht="15" hidden="1" customHeight="1" outlineLevel="1" thickBot="1" x14ac:dyDescent="0.25">
      <c r="C1580" s="445"/>
      <c r="D1580" s="445"/>
      <c r="E1580" s="445"/>
      <c r="F1580" s="445"/>
      <c r="G1580" s="445"/>
      <c r="H1580" s="445"/>
      <c r="I1580" s="445"/>
      <c r="J1580" s="445"/>
      <c r="K1580" s="445"/>
      <c r="L1580" s="445"/>
      <c r="M1580" s="445"/>
      <c r="N1580" s="445"/>
      <c r="O1580" s="445"/>
      <c r="P1580" s="445"/>
      <c r="Q1580" s="445"/>
      <c r="R1580" s="448"/>
      <c r="S1580" s="448"/>
      <c r="T1580" s="448"/>
      <c r="U1580" s="448"/>
      <c r="V1580" s="448"/>
      <c r="W1580" s="448"/>
      <c r="X1580" s="448"/>
      <c r="Y1580" s="448"/>
      <c r="Z1580" s="448"/>
      <c r="AA1580" s="448"/>
      <c r="AB1580" s="234"/>
      <c r="AC1580" s="429" t="str">
        <f>IF(AC1579="","","Kostn.")</f>
        <v/>
      </c>
      <c r="AD1580" s="429"/>
      <c r="AE1580" s="429"/>
      <c r="AF1580" s="429"/>
      <c r="AG1580" s="234"/>
      <c r="AH1580" s="429" t="str">
        <f>IF(AH1579="","","Kostn.")</f>
        <v/>
      </c>
      <c r="AI1580" s="429"/>
      <c r="AJ1580" s="429"/>
      <c r="AK1580" s="429"/>
      <c r="AL1580" s="234"/>
      <c r="AM1580" s="429" t="str">
        <f>IF(AM1579="","","Kostn.")</f>
        <v/>
      </c>
      <c r="AN1580" s="429"/>
      <c r="AO1580" s="429"/>
      <c r="AP1580" s="429"/>
      <c r="AQ1580" s="234"/>
      <c r="AR1580" s="429" t="str">
        <f>IF(AR1579="","","Kostn.")</f>
        <v/>
      </c>
      <c r="AS1580" s="429"/>
      <c r="AT1580" s="429"/>
      <c r="AU1580" s="429"/>
      <c r="AV1580" s="235"/>
      <c r="AW1580" s="428"/>
      <c r="AX1580" s="428"/>
      <c r="AY1580" s="428"/>
      <c r="AZ1580" s="428"/>
      <c r="DC1580" s="222"/>
      <c r="DD1580" s="236"/>
      <c r="DE1580" s="488" t="str">
        <f>IF(DE1579="","","Kostn.")</f>
        <v/>
      </c>
      <c r="DF1580" s="488"/>
      <c r="DG1580" s="488"/>
      <c r="DH1580" s="488"/>
      <c r="DI1580" s="236"/>
      <c r="DJ1580" s="488" t="str">
        <f>IF(DJ1579="","","Kostn.")</f>
        <v/>
      </c>
      <c r="DK1580" s="488"/>
      <c r="DL1580" s="488"/>
      <c r="DM1580" s="488"/>
      <c r="DN1580" s="236"/>
      <c r="DO1580" s="488" t="str">
        <f>IF(DO1579="","","Kostn.")</f>
        <v/>
      </c>
      <c r="DP1580" s="488"/>
      <c r="DQ1580" s="488"/>
      <c r="DR1580" s="488"/>
      <c r="DS1580" s="236"/>
      <c r="DT1580" s="488" t="str">
        <f>IF(DT1579="","","Kostn.")</f>
        <v/>
      </c>
      <c r="DU1580" s="488"/>
      <c r="DV1580" s="488"/>
      <c r="DW1580" s="488"/>
      <c r="DX1580" s="237"/>
      <c r="DY1580" s="487"/>
      <c r="DZ1580" s="487"/>
      <c r="EA1580" s="487"/>
      <c r="EB1580" s="487"/>
      <c r="EC1580" s="222"/>
    </row>
    <row r="1581" spans="2:133" ht="15" hidden="1" customHeight="1" outlineLevel="1" thickTop="1" x14ac:dyDescent="0.2">
      <c r="B1581" s="86" t="str">
        <f t="shared" ref="B1581:B1644" si="127">IF(C1581="","",VLOOKUP(C1581,$CP$11:$CQ$152,2,FALSE))</f>
        <v/>
      </c>
      <c r="C1581" s="245"/>
      <c r="D1581" s="449"/>
      <c r="E1581" s="450"/>
      <c r="F1581" s="450"/>
      <c r="G1581" s="450"/>
      <c r="H1581" s="450"/>
      <c r="I1581" s="450"/>
      <c r="J1581" s="450"/>
      <c r="K1581" s="450"/>
      <c r="L1581" s="450"/>
      <c r="M1581" s="450"/>
      <c r="N1581" s="450"/>
      <c r="O1581" s="450"/>
      <c r="P1581" s="450"/>
      <c r="Q1581" s="451"/>
      <c r="R1581" s="455"/>
      <c r="S1581" s="456"/>
      <c r="T1581" s="456"/>
      <c r="U1581" s="456"/>
      <c r="V1581" s="456"/>
      <c r="W1581" s="456"/>
      <c r="X1581" s="456"/>
      <c r="Y1581" s="456"/>
      <c r="Z1581" s="456"/>
      <c r="AA1581" s="456"/>
      <c r="AB1581" s="452"/>
      <c r="AC1581" s="453"/>
      <c r="AD1581" s="453"/>
      <c r="AE1581" s="453"/>
      <c r="AF1581" s="454"/>
      <c r="AG1581" s="452"/>
      <c r="AH1581" s="453"/>
      <c r="AI1581" s="453"/>
      <c r="AJ1581" s="453"/>
      <c r="AK1581" s="454"/>
      <c r="AL1581" s="452"/>
      <c r="AM1581" s="453"/>
      <c r="AN1581" s="453"/>
      <c r="AO1581" s="453"/>
      <c r="AP1581" s="454"/>
      <c r="AQ1581" s="452"/>
      <c r="AR1581" s="453"/>
      <c r="AS1581" s="453"/>
      <c r="AT1581" s="453"/>
      <c r="AU1581" s="454"/>
      <c r="AV1581" s="457">
        <f t="shared" ref="AV1581:AV1590" si="128">ROUND((SUM(AB1581:AU1581)),0)</f>
        <v>0</v>
      </c>
      <c r="AW1581" s="458"/>
      <c r="AX1581" s="458"/>
      <c r="AY1581" s="458"/>
      <c r="AZ1581" s="459"/>
      <c r="DC1581" s="222"/>
      <c r="DD1581" s="491">
        <f>ROUND(Setup!$AP$6*AB1581,0)</f>
        <v>0</v>
      </c>
      <c r="DE1581" s="492"/>
      <c r="DF1581" s="492"/>
      <c r="DG1581" s="492"/>
      <c r="DH1581" s="493"/>
      <c r="DI1581" s="491">
        <f>ROUND(Setup!$AP$6*AG1581,0)</f>
        <v>0</v>
      </c>
      <c r="DJ1581" s="492"/>
      <c r="DK1581" s="492"/>
      <c r="DL1581" s="492"/>
      <c r="DM1581" s="493"/>
      <c r="DN1581" s="491">
        <f>ROUND(Setup!$AP$6*AL1581,0)</f>
        <v>0</v>
      </c>
      <c r="DO1581" s="492"/>
      <c r="DP1581" s="492"/>
      <c r="DQ1581" s="492"/>
      <c r="DR1581" s="493"/>
      <c r="DS1581" s="491">
        <f>ROUND(Setup!$AP$6*AQ1581,0)</f>
        <v>0</v>
      </c>
      <c r="DT1581" s="492"/>
      <c r="DU1581" s="492"/>
      <c r="DV1581" s="492"/>
      <c r="DW1581" s="493"/>
      <c r="DX1581" s="498">
        <f t="shared" ref="DX1581:DX1590" si="129">ROUND((SUM(DD1581:DW1581)),0)</f>
        <v>0</v>
      </c>
      <c r="DY1581" s="294"/>
      <c r="DZ1581" s="294"/>
      <c r="EA1581" s="294"/>
      <c r="EB1581" s="318"/>
      <c r="EC1581" s="222"/>
    </row>
    <row r="1582" spans="2:133" ht="15" hidden="1" customHeight="1" outlineLevel="1" x14ac:dyDescent="0.2">
      <c r="B1582" s="86" t="str">
        <f t="shared" si="127"/>
        <v/>
      </c>
      <c r="C1582" s="255"/>
      <c r="D1582" s="439"/>
      <c r="E1582" s="440"/>
      <c r="F1582" s="440"/>
      <c r="G1582" s="440"/>
      <c r="H1582" s="440"/>
      <c r="I1582" s="440"/>
      <c r="J1582" s="440"/>
      <c r="K1582" s="440"/>
      <c r="L1582" s="440"/>
      <c r="M1582" s="440"/>
      <c r="N1582" s="440"/>
      <c r="O1582" s="440"/>
      <c r="P1582" s="440"/>
      <c r="Q1582" s="441"/>
      <c r="R1582" s="442"/>
      <c r="S1582" s="443"/>
      <c r="T1582" s="443"/>
      <c r="U1582" s="443"/>
      <c r="V1582" s="443"/>
      <c r="W1582" s="443"/>
      <c r="X1582" s="443"/>
      <c r="Y1582" s="443"/>
      <c r="Z1582" s="443"/>
      <c r="AA1582" s="443"/>
      <c r="AB1582" s="415"/>
      <c r="AC1582" s="416"/>
      <c r="AD1582" s="416"/>
      <c r="AE1582" s="416"/>
      <c r="AF1582" s="417"/>
      <c r="AG1582" s="415"/>
      <c r="AH1582" s="416"/>
      <c r="AI1582" s="416"/>
      <c r="AJ1582" s="416"/>
      <c r="AK1582" s="417"/>
      <c r="AL1582" s="415"/>
      <c r="AM1582" s="416"/>
      <c r="AN1582" s="416"/>
      <c r="AO1582" s="416"/>
      <c r="AP1582" s="417"/>
      <c r="AQ1582" s="415"/>
      <c r="AR1582" s="416"/>
      <c r="AS1582" s="416"/>
      <c r="AT1582" s="416"/>
      <c r="AU1582" s="417"/>
      <c r="AV1582" s="418">
        <f t="shared" si="128"/>
        <v>0</v>
      </c>
      <c r="AW1582" s="419"/>
      <c r="AX1582" s="419"/>
      <c r="AY1582" s="419"/>
      <c r="AZ1582" s="420"/>
      <c r="DC1582" s="222"/>
      <c r="DD1582" s="491">
        <f>ROUND(Setup!$AP$6*AB1582,0)</f>
        <v>0</v>
      </c>
      <c r="DE1582" s="492"/>
      <c r="DF1582" s="492"/>
      <c r="DG1582" s="492"/>
      <c r="DH1582" s="493"/>
      <c r="DI1582" s="491">
        <f>ROUND(Setup!$AP$6*AG1582,0)</f>
        <v>0</v>
      </c>
      <c r="DJ1582" s="492"/>
      <c r="DK1582" s="492"/>
      <c r="DL1582" s="492"/>
      <c r="DM1582" s="493"/>
      <c r="DN1582" s="491">
        <f>ROUND(Setup!$AP$6*AL1582,0)</f>
        <v>0</v>
      </c>
      <c r="DO1582" s="492"/>
      <c r="DP1582" s="492"/>
      <c r="DQ1582" s="492"/>
      <c r="DR1582" s="493"/>
      <c r="DS1582" s="491">
        <f>ROUND(Setup!$AP$6*AQ1582,0)</f>
        <v>0</v>
      </c>
      <c r="DT1582" s="492"/>
      <c r="DU1582" s="492"/>
      <c r="DV1582" s="492"/>
      <c r="DW1582" s="493"/>
      <c r="DX1582" s="495">
        <f t="shared" si="129"/>
        <v>0</v>
      </c>
      <c r="DY1582" s="496"/>
      <c r="DZ1582" s="496"/>
      <c r="EA1582" s="496"/>
      <c r="EB1582" s="497"/>
      <c r="EC1582" s="222"/>
    </row>
    <row r="1583" spans="2:133" ht="15" hidden="1" customHeight="1" outlineLevel="1" x14ac:dyDescent="0.2">
      <c r="B1583" s="86" t="str">
        <f t="shared" si="127"/>
        <v/>
      </c>
      <c r="C1583" s="255"/>
      <c r="D1583" s="439"/>
      <c r="E1583" s="440"/>
      <c r="F1583" s="440"/>
      <c r="G1583" s="440"/>
      <c r="H1583" s="440"/>
      <c r="I1583" s="440"/>
      <c r="J1583" s="440"/>
      <c r="K1583" s="440"/>
      <c r="L1583" s="440"/>
      <c r="M1583" s="440"/>
      <c r="N1583" s="440"/>
      <c r="O1583" s="440"/>
      <c r="P1583" s="440"/>
      <c r="Q1583" s="441"/>
      <c r="R1583" s="442"/>
      <c r="S1583" s="443"/>
      <c r="T1583" s="443"/>
      <c r="U1583" s="443"/>
      <c r="V1583" s="443"/>
      <c r="W1583" s="443"/>
      <c r="X1583" s="443"/>
      <c r="Y1583" s="443"/>
      <c r="Z1583" s="443"/>
      <c r="AA1583" s="443"/>
      <c r="AB1583" s="415"/>
      <c r="AC1583" s="416"/>
      <c r="AD1583" s="416"/>
      <c r="AE1583" s="416"/>
      <c r="AF1583" s="417"/>
      <c r="AG1583" s="415"/>
      <c r="AH1583" s="416"/>
      <c r="AI1583" s="416"/>
      <c r="AJ1583" s="416"/>
      <c r="AK1583" s="417"/>
      <c r="AL1583" s="415"/>
      <c r="AM1583" s="416"/>
      <c r="AN1583" s="416"/>
      <c r="AO1583" s="416"/>
      <c r="AP1583" s="417"/>
      <c r="AQ1583" s="415"/>
      <c r="AR1583" s="416"/>
      <c r="AS1583" s="416"/>
      <c r="AT1583" s="416"/>
      <c r="AU1583" s="417"/>
      <c r="AV1583" s="418">
        <f t="shared" si="128"/>
        <v>0</v>
      </c>
      <c r="AW1583" s="419"/>
      <c r="AX1583" s="419"/>
      <c r="AY1583" s="419"/>
      <c r="AZ1583" s="420"/>
      <c r="DC1583" s="222"/>
      <c r="DD1583" s="491">
        <f>ROUND(Setup!$AP$6*AB1583,0)</f>
        <v>0</v>
      </c>
      <c r="DE1583" s="492"/>
      <c r="DF1583" s="492"/>
      <c r="DG1583" s="492"/>
      <c r="DH1583" s="493"/>
      <c r="DI1583" s="491">
        <f>ROUND(Setup!$AP$6*AG1583,0)</f>
        <v>0</v>
      </c>
      <c r="DJ1583" s="492"/>
      <c r="DK1583" s="492"/>
      <c r="DL1583" s="492"/>
      <c r="DM1583" s="493"/>
      <c r="DN1583" s="491">
        <f>ROUND(Setup!$AP$6*AL1583,0)</f>
        <v>0</v>
      </c>
      <c r="DO1583" s="492"/>
      <c r="DP1583" s="492"/>
      <c r="DQ1583" s="492"/>
      <c r="DR1583" s="493"/>
      <c r="DS1583" s="491">
        <f>ROUND(Setup!$AP$6*AQ1583,0)</f>
        <v>0</v>
      </c>
      <c r="DT1583" s="492"/>
      <c r="DU1583" s="492"/>
      <c r="DV1583" s="492"/>
      <c r="DW1583" s="493"/>
      <c r="DX1583" s="495">
        <f t="shared" si="129"/>
        <v>0</v>
      </c>
      <c r="DY1583" s="496"/>
      <c r="DZ1583" s="496"/>
      <c r="EA1583" s="496"/>
      <c r="EB1583" s="497"/>
      <c r="EC1583" s="222"/>
    </row>
    <row r="1584" spans="2:133" ht="15" hidden="1" customHeight="1" outlineLevel="1" x14ac:dyDescent="0.2">
      <c r="B1584" s="86" t="str">
        <f t="shared" si="127"/>
        <v/>
      </c>
      <c r="C1584" s="255"/>
      <c r="D1584" s="439"/>
      <c r="E1584" s="440"/>
      <c r="F1584" s="440"/>
      <c r="G1584" s="440"/>
      <c r="H1584" s="440"/>
      <c r="I1584" s="440"/>
      <c r="J1584" s="440"/>
      <c r="K1584" s="440"/>
      <c r="L1584" s="440"/>
      <c r="M1584" s="440"/>
      <c r="N1584" s="440"/>
      <c r="O1584" s="440"/>
      <c r="P1584" s="440"/>
      <c r="Q1584" s="441"/>
      <c r="R1584" s="442"/>
      <c r="S1584" s="443"/>
      <c r="T1584" s="443"/>
      <c r="U1584" s="443"/>
      <c r="V1584" s="443"/>
      <c r="W1584" s="443"/>
      <c r="X1584" s="443"/>
      <c r="Y1584" s="443"/>
      <c r="Z1584" s="443"/>
      <c r="AA1584" s="443"/>
      <c r="AB1584" s="415"/>
      <c r="AC1584" s="416"/>
      <c r="AD1584" s="416"/>
      <c r="AE1584" s="416"/>
      <c r="AF1584" s="417"/>
      <c r="AG1584" s="415"/>
      <c r="AH1584" s="416"/>
      <c r="AI1584" s="416"/>
      <c r="AJ1584" s="416"/>
      <c r="AK1584" s="417"/>
      <c r="AL1584" s="415"/>
      <c r="AM1584" s="416"/>
      <c r="AN1584" s="416"/>
      <c r="AO1584" s="416"/>
      <c r="AP1584" s="417"/>
      <c r="AQ1584" s="415"/>
      <c r="AR1584" s="416"/>
      <c r="AS1584" s="416"/>
      <c r="AT1584" s="416"/>
      <c r="AU1584" s="417"/>
      <c r="AV1584" s="418">
        <f t="shared" si="128"/>
        <v>0</v>
      </c>
      <c r="AW1584" s="419"/>
      <c r="AX1584" s="419"/>
      <c r="AY1584" s="419"/>
      <c r="AZ1584" s="420"/>
      <c r="DC1584" s="222"/>
      <c r="DD1584" s="491">
        <f>ROUND(Setup!$AP$6*AB1584,0)</f>
        <v>0</v>
      </c>
      <c r="DE1584" s="492"/>
      <c r="DF1584" s="492"/>
      <c r="DG1584" s="492"/>
      <c r="DH1584" s="493"/>
      <c r="DI1584" s="491">
        <f>ROUND(Setup!$AP$6*AG1584,0)</f>
        <v>0</v>
      </c>
      <c r="DJ1584" s="492"/>
      <c r="DK1584" s="492"/>
      <c r="DL1584" s="492"/>
      <c r="DM1584" s="493"/>
      <c r="DN1584" s="491">
        <f>ROUND(Setup!$AP$6*AL1584,0)</f>
        <v>0</v>
      </c>
      <c r="DO1584" s="492"/>
      <c r="DP1584" s="492"/>
      <c r="DQ1584" s="492"/>
      <c r="DR1584" s="493"/>
      <c r="DS1584" s="491">
        <f>ROUND(Setup!$AP$6*AQ1584,0)</f>
        <v>0</v>
      </c>
      <c r="DT1584" s="492"/>
      <c r="DU1584" s="492"/>
      <c r="DV1584" s="492"/>
      <c r="DW1584" s="493"/>
      <c r="DX1584" s="495">
        <f t="shared" si="129"/>
        <v>0</v>
      </c>
      <c r="DY1584" s="496"/>
      <c r="DZ1584" s="496"/>
      <c r="EA1584" s="496"/>
      <c r="EB1584" s="497"/>
      <c r="EC1584" s="222"/>
    </row>
    <row r="1585" spans="2:133" ht="15" hidden="1" customHeight="1" outlineLevel="1" x14ac:dyDescent="0.2">
      <c r="B1585" s="86" t="str">
        <f t="shared" si="127"/>
        <v/>
      </c>
      <c r="C1585" s="255"/>
      <c r="D1585" s="439"/>
      <c r="E1585" s="440"/>
      <c r="F1585" s="440"/>
      <c r="G1585" s="440"/>
      <c r="H1585" s="440"/>
      <c r="I1585" s="440"/>
      <c r="J1585" s="440"/>
      <c r="K1585" s="440"/>
      <c r="L1585" s="440"/>
      <c r="M1585" s="440"/>
      <c r="N1585" s="440"/>
      <c r="O1585" s="440"/>
      <c r="P1585" s="440"/>
      <c r="Q1585" s="441"/>
      <c r="R1585" s="442"/>
      <c r="S1585" s="443"/>
      <c r="T1585" s="443"/>
      <c r="U1585" s="443"/>
      <c r="V1585" s="443"/>
      <c r="W1585" s="443"/>
      <c r="X1585" s="443"/>
      <c r="Y1585" s="443"/>
      <c r="Z1585" s="443"/>
      <c r="AA1585" s="443"/>
      <c r="AB1585" s="415"/>
      <c r="AC1585" s="416"/>
      <c r="AD1585" s="416"/>
      <c r="AE1585" s="416"/>
      <c r="AF1585" s="417"/>
      <c r="AG1585" s="415"/>
      <c r="AH1585" s="416"/>
      <c r="AI1585" s="416"/>
      <c r="AJ1585" s="416"/>
      <c r="AK1585" s="417"/>
      <c r="AL1585" s="415"/>
      <c r="AM1585" s="416"/>
      <c r="AN1585" s="416"/>
      <c r="AO1585" s="416"/>
      <c r="AP1585" s="417"/>
      <c r="AQ1585" s="415"/>
      <c r="AR1585" s="416"/>
      <c r="AS1585" s="416"/>
      <c r="AT1585" s="416"/>
      <c r="AU1585" s="417"/>
      <c r="AV1585" s="418">
        <f t="shared" si="128"/>
        <v>0</v>
      </c>
      <c r="AW1585" s="419"/>
      <c r="AX1585" s="419"/>
      <c r="AY1585" s="419"/>
      <c r="AZ1585" s="420"/>
      <c r="DC1585" s="222"/>
      <c r="DD1585" s="491">
        <f>ROUND(Setup!$AP$6*AB1585,0)</f>
        <v>0</v>
      </c>
      <c r="DE1585" s="492"/>
      <c r="DF1585" s="492"/>
      <c r="DG1585" s="492"/>
      <c r="DH1585" s="493"/>
      <c r="DI1585" s="491">
        <f>ROUND(Setup!$AP$6*AG1585,0)</f>
        <v>0</v>
      </c>
      <c r="DJ1585" s="492"/>
      <c r="DK1585" s="492"/>
      <c r="DL1585" s="492"/>
      <c r="DM1585" s="493"/>
      <c r="DN1585" s="491">
        <f>ROUND(Setup!$AP$6*AL1585,0)</f>
        <v>0</v>
      </c>
      <c r="DO1585" s="492"/>
      <c r="DP1585" s="492"/>
      <c r="DQ1585" s="492"/>
      <c r="DR1585" s="493"/>
      <c r="DS1585" s="491">
        <f>ROUND(Setup!$AP$6*AQ1585,0)</f>
        <v>0</v>
      </c>
      <c r="DT1585" s="492"/>
      <c r="DU1585" s="492"/>
      <c r="DV1585" s="492"/>
      <c r="DW1585" s="493"/>
      <c r="DX1585" s="495">
        <f t="shared" si="129"/>
        <v>0</v>
      </c>
      <c r="DY1585" s="496"/>
      <c r="DZ1585" s="496"/>
      <c r="EA1585" s="496"/>
      <c r="EB1585" s="497"/>
      <c r="EC1585" s="222"/>
    </row>
    <row r="1586" spans="2:133" ht="15" hidden="1" customHeight="1" outlineLevel="1" x14ac:dyDescent="0.2">
      <c r="B1586" s="86" t="str">
        <f t="shared" si="127"/>
        <v/>
      </c>
      <c r="C1586" s="255"/>
      <c r="D1586" s="439"/>
      <c r="E1586" s="440"/>
      <c r="F1586" s="440"/>
      <c r="G1586" s="440"/>
      <c r="H1586" s="440"/>
      <c r="I1586" s="440"/>
      <c r="J1586" s="440"/>
      <c r="K1586" s="440"/>
      <c r="L1586" s="440"/>
      <c r="M1586" s="440"/>
      <c r="N1586" s="440"/>
      <c r="O1586" s="440"/>
      <c r="P1586" s="440"/>
      <c r="Q1586" s="441"/>
      <c r="R1586" s="442"/>
      <c r="S1586" s="443"/>
      <c r="T1586" s="443"/>
      <c r="U1586" s="443"/>
      <c r="V1586" s="443"/>
      <c r="W1586" s="443"/>
      <c r="X1586" s="443"/>
      <c r="Y1586" s="443"/>
      <c r="Z1586" s="443"/>
      <c r="AA1586" s="443"/>
      <c r="AB1586" s="415"/>
      <c r="AC1586" s="416"/>
      <c r="AD1586" s="416"/>
      <c r="AE1586" s="416"/>
      <c r="AF1586" s="417"/>
      <c r="AG1586" s="415"/>
      <c r="AH1586" s="416"/>
      <c r="AI1586" s="416"/>
      <c r="AJ1586" s="416"/>
      <c r="AK1586" s="417"/>
      <c r="AL1586" s="415"/>
      <c r="AM1586" s="416"/>
      <c r="AN1586" s="416"/>
      <c r="AO1586" s="416"/>
      <c r="AP1586" s="417"/>
      <c r="AQ1586" s="415"/>
      <c r="AR1586" s="416"/>
      <c r="AS1586" s="416"/>
      <c r="AT1586" s="416"/>
      <c r="AU1586" s="417"/>
      <c r="AV1586" s="418">
        <f t="shared" si="128"/>
        <v>0</v>
      </c>
      <c r="AW1586" s="419"/>
      <c r="AX1586" s="419"/>
      <c r="AY1586" s="419"/>
      <c r="AZ1586" s="420"/>
      <c r="DC1586" s="222"/>
      <c r="DD1586" s="491">
        <f>ROUND(Setup!$AP$6*AB1586,0)</f>
        <v>0</v>
      </c>
      <c r="DE1586" s="492"/>
      <c r="DF1586" s="492"/>
      <c r="DG1586" s="492"/>
      <c r="DH1586" s="493"/>
      <c r="DI1586" s="491">
        <f>ROUND(Setup!$AP$6*AG1586,0)</f>
        <v>0</v>
      </c>
      <c r="DJ1586" s="492"/>
      <c r="DK1586" s="492"/>
      <c r="DL1586" s="492"/>
      <c r="DM1586" s="493"/>
      <c r="DN1586" s="491">
        <f>ROUND(Setup!$AP$6*AL1586,0)</f>
        <v>0</v>
      </c>
      <c r="DO1586" s="492"/>
      <c r="DP1586" s="492"/>
      <c r="DQ1586" s="492"/>
      <c r="DR1586" s="493"/>
      <c r="DS1586" s="491">
        <f>ROUND(Setup!$AP$6*AQ1586,0)</f>
        <v>0</v>
      </c>
      <c r="DT1586" s="492"/>
      <c r="DU1586" s="492"/>
      <c r="DV1586" s="492"/>
      <c r="DW1586" s="493"/>
      <c r="DX1586" s="495">
        <f t="shared" si="129"/>
        <v>0</v>
      </c>
      <c r="DY1586" s="496"/>
      <c r="DZ1586" s="496"/>
      <c r="EA1586" s="496"/>
      <c r="EB1586" s="497"/>
      <c r="EC1586" s="222"/>
    </row>
    <row r="1587" spans="2:133" ht="15" hidden="1" customHeight="1" outlineLevel="1" x14ac:dyDescent="0.2">
      <c r="B1587" s="86" t="str">
        <f t="shared" si="127"/>
        <v/>
      </c>
      <c r="C1587" s="255"/>
      <c r="D1587" s="439"/>
      <c r="E1587" s="440"/>
      <c r="F1587" s="440"/>
      <c r="G1587" s="440"/>
      <c r="H1587" s="440"/>
      <c r="I1587" s="440"/>
      <c r="J1587" s="440"/>
      <c r="K1587" s="440"/>
      <c r="L1587" s="440"/>
      <c r="M1587" s="440"/>
      <c r="N1587" s="440"/>
      <c r="O1587" s="440"/>
      <c r="P1587" s="440"/>
      <c r="Q1587" s="441"/>
      <c r="R1587" s="442"/>
      <c r="S1587" s="443"/>
      <c r="T1587" s="443"/>
      <c r="U1587" s="443"/>
      <c r="V1587" s="443"/>
      <c r="W1587" s="443"/>
      <c r="X1587" s="443"/>
      <c r="Y1587" s="443"/>
      <c r="Z1587" s="443"/>
      <c r="AA1587" s="443"/>
      <c r="AB1587" s="415"/>
      <c r="AC1587" s="416"/>
      <c r="AD1587" s="416"/>
      <c r="AE1587" s="416"/>
      <c r="AF1587" s="417"/>
      <c r="AG1587" s="415"/>
      <c r="AH1587" s="416"/>
      <c r="AI1587" s="416"/>
      <c r="AJ1587" s="416"/>
      <c r="AK1587" s="417"/>
      <c r="AL1587" s="415"/>
      <c r="AM1587" s="416"/>
      <c r="AN1587" s="416"/>
      <c r="AO1587" s="416"/>
      <c r="AP1587" s="417"/>
      <c r="AQ1587" s="415"/>
      <c r="AR1587" s="416"/>
      <c r="AS1587" s="416"/>
      <c r="AT1587" s="416"/>
      <c r="AU1587" s="417"/>
      <c r="AV1587" s="418">
        <f t="shared" si="128"/>
        <v>0</v>
      </c>
      <c r="AW1587" s="419"/>
      <c r="AX1587" s="419"/>
      <c r="AY1587" s="419"/>
      <c r="AZ1587" s="420"/>
      <c r="DC1587" s="222"/>
      <c r="DD1587" s="491">
        <f>ROUND(Setup!$AP$6*AB1587,0)</f>
        <v>0</v>
      </c>
      <c r="DE1587" s="492"/>
      <c r="DF1587" s="492"/>
      <c r="DG1587" s="492"/>
      <c r="DH1587" s="493"/>
      <c r="DI1587" s="491">
        <f>ROUND(Setup!$AP$6*AG1587,0)</f>
        <v>0</v>
      </c>
      <c r="DJ1587" s="492"/>
      <c r="DK1587" s="492"/>
      <c r="DL1587" s="492"/>
      <c r="DM1587" s="493"/>
      <c r="DN1587" s="491">
        <f>ROUND(Setup!$AP$6*AL1587,0)</f>
        <v>0</v>
      </c>
      <c r="DO1587" s="492"/>
      <c r="DP1587" s="492"/>
      <c r="DQ1587" s="492"/>
      <c r="DR1587" s="493"/>
      <c r="DS1587" s="491">
        <f>ROUND(Setup!$AP$6*AQ1587,0)</f>
        <v>0</v>
      </c>
      <c r="DT1587" s="492"/>
      <c r="DU1587" s="492"/>
      <c r="DV1587" s="492"/>
      <c r="DW1587" s="493"/>
      <c r="DX1587" s="495">
        <f t="shared" si="129"/>
        <v>0</v>
      </c>
      <c r="DY1587" s="496"/>
      <c r="DZ1587" s="496"/>
      <c r="EA1587" s="496"/>
      <c r="EB1587" s="497"/>
      <c r="EC1587" s="222"/>
    </row>
    <row r="1588" spans="2:133" ht="15" hidden="1" customHeight="1" outlineLevel="1" x14ac:dyDescent="0.2">
      <c r="B1588" s="86" t="str">
        <f t="shared" si="127"/>
        <v/>
      </c>
      <c r="C1588" s="255"/>
      <c r="D1588" s="439"/>
      <c r="E1588" s="440"/>
      <c r="F1588" s="440"/>
      <c r="G1588" s="440"/>
      <c r="H1588" s="440"/>
      <c r="I1588" s="440"/>
      <c r="J1588" s="440"/>
      <c r="K1588" s="440"/>
      <c r="L1588" s="440"/>
      <c r="M1588" s="440"/>
      <c r="N1588" s="440"/>
      <c r="O1588" s="440"/>
      <c r="P1588" s="440"/>
      <c r="Q1588" s="441"/>
      <c r="R1588" s="442"/>
      <c r="S1588" s="443"/>
      <c r="T1588" s="443"/>
      <c r="U1588" s="443"/>
      <c r="V1588" s="443"/>
      <c r="W1588" s="443"/>
      <c r="X1588" s="443"/>
      <c r="Y1588" s="443"/>
      <c r="Z1588" s="443"/>
      <c r="AA1588" s="443"/>
      <c r="AB1588" s="415"/>
      <c r="AC1588" s="416"/>
      <c r="AD1588" s="416"/>
      <c r="AE1588" s="416"/>
      <c r="AF1588" s="417"/>
      <c r="AG1588" s="415"/>
      <c r="AH1588" s="416"/>
      <c r="AI1588" s="416"/>
      <c r="AJ1588" s="416"/>
      <c r="AK1588" s="417"/>
      <c r="AL1588" s="415"/>
      <c r="AM1588" s="416"/>
      <c r="AN1588" s="416"/>
      <c r="AO1588" s="416"/>
      <c r="AP1588" s="417"/>
      <c r="AQ1588" s="415"/>
      <c r="AR1588" s="416"/>
      <c r="AS1588" s="416"/>
      <c r="AT1588" s="416"/>
      <c r="AU1588" s="417"/>
      <c r="AV1588" s="418">
        <f t="shared" si="128"/>
        <v>0</v>
      </c>
      <c r="AW1588" s="419"/>
      <c r="AX1588" s="419"/>
      <c r="AY1588" s="419"/>
      <c r="AZ1588" s="420"/>
      <c r="DC1588" s="222"/>
      <c r="DD1588" s="491">
        <f>ROUND(Setup!$AP$6*AB1588,0)</f>
        <v>0</v>
      </c>
      <c r="DE1588" s="492"/>
      <c r="DF1588" s="492"/>
      <c r="DG1588" s="492"/>
      <c r="DH1588" s="493"/>
      <c r="DI1588" s="491">
        <f>ROUND(Setup!$AP$6*AG1588,0)</f>
        <v>0</v>
      </c>
      <c r="DJ1588" s="492"/>
      <c r="DK1588" s="492"/>
      <c r="DL1588" s="492"/>
      <c r="DM1588" s="493"/>
      <c r="DN1588" s="491">
        <f>ROUND(Setup!$AP$6*AL1588,0)</f>
        <v>0</v>
      </c>
      <c r="DO1588" s="492"/>
      <c r="DP1588" s="492"/>
      <c r="DQ1588" s="492"/>
      <c r="DR1588" s="493"/>
      <c r="DS1588" s="491">
        <f>ROUND(Setup!$AP$6*AQ1588,0)</f>
        <v>0</v>
      </c>
      <c r="DT1588" s="492"/>
      <c r="DU1588" s="492"/>
      <c r="DV1588" s="492"/>
      <c r="DW1588" s="493"/>
      <c r="DX1588" s="495">
        <f t="shared" si="129"/>
        <v>0</v>
      </c>
      <c r="DY1588" s="496"/>
      <c r="DZ1588" s="496"/>
      <c r="EA1588" s="496"/>
      <c r="EB1588" s="497"/>
      <c r="EC1588" s="222"/>
    </row>
    <row r="1589" spans="2:133" ht="15" hidden="1" customHeight="1" outlineLevel="1" x14ac:dyDescent="0.2">
      <c r="B1589" s="86" t="str">
        <f t="shared" si="127"/>
        <v/>
      </c>
      <c r="C1589" s="255"/>
      <c r="D1589" s="439"/>
      <c r="E1589" s="440"/>
      <c r="F1589" s="440"/>
      <c r="G1589" s="440"/>
      <c r="H1589" s="440"/>
      <c r="I1589" s="440"/>
      <c r="J1589" s="440"/>
      <c r="K1589" s="440"/>
      <c r="L1589" s="440"/>
      <c r="M1589" s="440"/>
      <c r="N1589" s="440"/>
      <c r="O1589" s="440"/>
      <c r="P1589" s="440"/>
      <c r="Q1589" s="441"/>
      <c r="R1589" s="442"/>
      <c r="S1589" s="443"/>
      <c r="T1589" s="443"/>
      <c r="U1589" s="443"/>
      <c r="V1589" s="443"/>
      <c r="W1589" s="443"/>
      <c r="X1589" s="443"/>
      <c r="Y1589" s="443"/>
      <c r="Z1589" s="443"/>
      <c r="AA1589" s="443"/>
      <c r="AB1589" s="415"/>
      <c r="AC1589" s="416"/>
      <c r="AD1589" s="416"/>
      <c r="AE1589" s="416"/>
      <c r="AF1589" s="417"/>
      <c r="AG1589" s="415"/>
      <c r="AH1589" s="416"/>
      <c r="AI1589" s="416"/>
      <c r="AJ1589" s="416"/>
      <c r="AK1589" s="417"/>
      <c r="AL1589" s="415"/>
      <c r="AM1589" s="416"/>
      <c r="AN1589" s="416"/>
      <c r="AO1589" s="416"/>
      <c r="AP1589" s="417"/>
      <c r="AQ1589" s="415"/>
      <c r="AR1589" s="416"/>
      <c r="AS1589" s="416"/>
      <c r="AT1589" s="416"/>
      <c r="AU1589" s="417"/>
      <c r="AV1589" s="418">
        <f t="shared" si="128"/>
        <v>0</v>
      </c>
      <c r="AW1589" s="419"/>
      <c r="AX1589" s="419"/>
      <c r="AY1589" s="419"/>
      <c r="AZ1589" s="420"/>
      <c r="DC1589" s="222"/>
      <c r="DD1589" s="491">
        <f>ROUND(Setup!$AP$6*AB1589,0)</f>
        <v>0</v>
      </c>
      <c r="DE1589" s="492"/>
      <c r="DF1589" s="492"/>
      <c r="DG1589" s="492"/>
      <c r="DH1589" s="493"/>
      <c r="DI1589" s="491">
        <f>ROUND(Setup!$AP$6*AG1589,0)</f>
        <v>0</v>
      </c>
      <c r="DJ1589" s="492"/>
      <c r="DK1589" s="492"/>
      <c r="DL1589" s="492"/>
      <c r="DM1589" s="493"/>
      <c r="DN1589" s="491">
        <f>ROUND(Setup!$AP$6*AL1589,0)</f>
        <v>0</v>
      </c>
      <c r="DO1589" s="492"/>
      <c r="DP1589" s="492"/>
      <c r="DQ1589" s="492"/>
      <c r="DR1589" s="493"/>
      <c r="DS1589" s="491">
        <f>ROUND(Setup!$AP$6*AQ1589,0)</f>
        <v>0</v>
      </c>
      <c r="DT1589" s="492"/>
      <c r="DU1589" s="492"/>
      <c r="DV1589" s="492"/>
      <c r="DW1589" s="493"/>
      <c r="DX1589" s="495">
        <f t="shared" si="129"/>
        <v>0</v>
      </c>
      <c r="DY1589" s="496"/>
      <c r="DZ1589" s="496"/>
      <c r="EA1589" s="496"/>
      <c r="EB1589" s="497"/>
      <c r="EC1589" s="222"/>
    </row>
    <row r="1590" spans="2:133" ht="15" hidden="1" customHeight="1" outlineLevel="1" x14ac:dyDescent="0.2">
      <c r="B1590" s="86" t="str">
        <f t="shared" si="127"/>
        <v/>
      </c>
      <c r="C1590" s="255"/>
      <c r="D1590" s="439"/>
      <c r="E1590" s="440"/>
      <c r="F1590" s="440"/>
      <c r="G1590" s="440"/>
      <c r="H1590" s="440"/>
      <c r="I1590" s="440"/>
      <c r="J1590" s="440"/>
      <c r="K1590" s="440"/>
      <c r="L1590" s="440"/>
      <c r="M1590" s="440"/>
      <c r="N1590" s="440"/>
      <c r="O1590" s="440"/>
      <c r="P1590" s="440"/>
      <c r="Q1590" s="441"/>
      <c r="R1590" s="442"/>
      <c r="S1590" s="443"/>
      <c r="T1590" s="443"/>
      <c r="U1590" s="443"/>
      <c r="V1590" s="443"/>
      <c r="W1590" s="443"/>
      <c r="X1590" s="443"/>
      <c r="Y1590" s="443"/>
      <c r="Z1590" s="443"/>
      <c r="AA1590" s="443"/>
      <c r="AB1590" s="415"/>
      <c r="AC1590" s="416"/>
      <c r="AD1590" s="416"/>
      <c r="AE1590" s="416"/>
      <c r="AF1590" s="417"/>
      <c r="AG1590" s="415"/>
      <c r="AH1590" s="416"/>
      <c r="AI1590" s="416"/>
      <c r="AJ1590" s="416"/>
      <c r="AK1590" s="417"/>
      <c r="AL1590" s="415"/>
      <c r="AM1590" s="416"/>
      <c r="AN1590" s="416"/>
      <c r="AO1590" s="416"/>
      <c r="AP1590" s="417"/>
      <c r="AQ1590" s="415"/>
      <c r="AR1590" s="416"/>
      <c r="AS1590" s="416"/>
      <c r="AT1590" s="416"/>
      <c r="AU1590" s="417"/>
      <c r="AV1590" s="418">
        <f t="shared" si="128"/>
        <v>0</v>
      </c>
      <c r="AW1590" s="419"/>
      <c r="AX1590" s="419"/>
      <c r="AY1590" s="419"/>
      <c r="AZ1590" s="420"/>
      <c r="DC1590" s="222"/>
      <c r="DD1590" s="491">
        <f>ROUND(Setup!$AP$6*AB1590,0)</f>
        <v>0</v>
      </c>
      <c r="DE1590" s="492"/>
      <c r="DF1590" s="492"/>
      <c r="DG1590" s="492"/>
      <c r="DH1590" s="493"/>
      <c r="DI1590" s="491">
        <f>ROUND(Setup!$AP$6*AG1590,0)</f>
        <v>0</v>
      </c>
      <c r="DJ1590" s="492"/>
      <c r="DK1590" s="492"/>
      <c r="DL1590" s="492"/>
      <c r="DM1590" s="493"/>
      <c r="DN1590" s="491">
        <f>ROUND(Setup!$AP$6*AL1590,0)</f>
        <v>0</v>
      </c>
      <c r="DO1590" s="492"/>
      <c r="DP1590" s="492"/>
      <c r="DQ1590" s="492"/>
      <c r="DR1590" s="493"/>
      <c r="DS1590" s="491">
        <f>ROUND(Setup!$AP$6*AQ1590,0)</f>
        <v>0</v>
      </c>
      <c r="DT1590" s="492"/>
      <c r="DU1590" s="492"/>
      <c r="DV1590" s="492"/>
      <c r="DW1590" s="493"/>
      <c r="DX1590" s="495">
        <f t="shared" si="129"/>
        <v>0</v>
      </c>
      <c r="DY1590" s="496"/>
      <c r="DZ1590" s="496"/>
      <c r="EA1590" s="496"/>
      <c r="EB1590" s="497"/>
      <c r="EC1590" s="222"/>
    </row>
    <row r="1591" spans="2:133" ht="15" hidden="1" customHeight="1" outlineLevel="1" x14ac:dyDescent="0.2">
      <c r="B1591" s="86" t="str">
        <f t="shared" si="127"/>
        <v/>
      </c>
      <c r="C1591" s="255"/>
      <c r="D1591" s="439"/>
      <c r="E1591" s="440"/>
      <c r="F1591" s="440"/>
      <c r="G1591" s="440"/>
      <c r="H1591" s="440"/>
      <c r="I1591" s="440"/>
      <c r="J1591" s="440"/>
      <c r="K1591" s="440"/>
      <c r="L1591" s="440"/>
      <c r="M1591" s="440"/>
      <c r="N1591" s="440"/>
      <c r="O1591" s="440"/>
      <c r="P1591" s="440"/>
      <c r="Q1591" s="441"/>
      <c r="R1591" s="442"/>
      <c r="S1591" s="443"/>
      <c r="T1591" s="443"/>
      <c r="U1591" s="443"/>
      <c r="V1591" s="443"/>
      <c r="W1591" s="443"/>
      <c r="X1591" s="443"/>
      <c r="Y1591" s="443"/>
      <c r="Z1591" s="443"/>
      <c r="AA1591" s="443"/>
      <c r="AB1591" s="415"/>
      <c r="AC1591" s="416"/>
      <c r="AD1591" s="416"/>
      <c r="AE1591" s="416"/>
      <c r="AF1591" s="417"/>
      <c r="AG1591" s="415"/>
      <c r="AH1591" s="416"/>
      <c r="AI1591" s="416"/>
      <c r="AJ1591" s="416"/>
      <c r="AK1591" s="417"/>
      <c r="AL1591" s="415"/>
      <c r="AM1591" s="416"/>
      <c r="AN1591" s="416"/>
      <c r="AO1591" s="416"/>
      <c r="AP1591" s="417"/>
      <c r="AQ1591" s="415"/>
      <c r="AR1591" s="416"/>
      <c r="AS1591" s="416"/>
      <c r="AT1591" s="416"/>
      <c r="AU1591" s="417"/>
      <c r="AV1591" s="418">
        <f t="shared" ref="AV1591:AV1654" si="130">ROUND((SUM(AB1591:AU1591)),0)</f>
        <v>0</v>
      </c>
      <c r="AW1591" s="419"/>
      <c r="AX1591" s="419"/>
      <c r="AY1591" s="419"/>
      <c r="AZ1591" s="420"/>
      <c r="DC1591" s="222"/>
      <c r="DD1591" s="491">
        <f>ROUND(Setup!$AP$6*AB1591,0)</f>
        <v>0</v>
      </c>
      <c r="DE1591" s="492"/>
      <c r="DF1591" s="492"/>
      <c r="DG1591" s="492"/>
      <c r="DH1591" s="493"/>
      <c r="DI1591" s="491">
        <f>ROUND(Setup!$AP$6*AG1591,0)</f>
        <v>0</v>
      </c>
      <c r="DJ1591" s="492"/>
      <c r="DK1591" s="492"/>
      <c r="DL1591" s="492"/>
      <c r="DM1591" s="493"/>
      <c r="DN1591" s="491">
        <f>ROUND(Setup!$AP$6*AL1591,0)</f>
        <v>0</v>
      </c>
      <c r="DO1591" s="492"/>
      <c r="DP1591" s="492"/>
      <c r="DQ1591" s="492"/>
      <c r="DR1591" s="493"/>
      <c r="DS1591" s="491">
        <f>ROUND(Setup!$AP$6*AQ1591,0)</f>
        <v>0</v>
      </c>
      <c r="DT1591" s="492"/>
      <c r="DU1591" s="492"/>
      <c r="DV1591" s="492"/>
      <c r="DW1591" s="493"/>
      <c r="DX1591" s="495">
        <f t="shared" ref="DX1591:DX1654" si="131">ROUND((SUM(DD1591:DW1591)),0)</f>
        <v>0</v>
      </c>
      <c r="DY1591" s="496"/>
      <c r="DZ1591" s="496"/>
      <c r="EA1591" s="496"/>
      <c r="EB1591" s="497"/>
      <c r="EC1591" s="222"/>
    </row>
    <row r="1592" spans="2:133" ht="15" hidden="1" customHeight="1" outlineLevel="1" x14ac:dyDescent="0.2">
      <c r="B1592" s="86" t="str">
        <f t="shared" si="127"/>
        <v/>
      </c>
      <c r="C1592" s="255"/>
      <c r="D1592" s="439"/>
      <c r="E1592" s="440"/>
      <c r="F1592" s="440"/>
      <c r="G1592" s="440"/>
      <c r="H1592" s="440"/>
      <c r="I1592" s="440"/>
      <c r="J1592" s="440"/>
      <c r="K1592" s="440"/>
      <c r="L1592" s="440"/>
      <c r="M1592" s="440"/>
      <c r="N1592" s="440"/>
      <c r="O1592" s="440"/>
      <c r="P1592" s="440"/>
      <c r="Q1592" s="441"/>
      <c r="R1592" s="442"/>
      <c r="S1592" s="443"/>
      <c r="T1592" s="443"/>
      <c r="U1592" s="443"/>
      <c r="V1592" s="443"/>
      <c r="W1592" s="443"/>
      <c r="X1592" s="443"/>
      <c r="Y1592" s="443"/>
      <c r="Z1592" s="443"/>
      <c r="AA1592" s="443"/>
      <c r="AB1592" s="415"/>
      <c r="AC1592" s="416"/>
      <c r="AD1592" s="416"/>
      <c r="AE1592" s="416"/>
      <c r="AF1592" s="417"/>
      <c r="AG1592" s="415"/>
      <c r="AH1592" s="416"/>
      <c r="AI1592" s="416"/>
      <c r="AJ1592" s="416"/>
      <c r="AK1592" s="417"/>
      <c r="AL1592" s="415"/>
      <c r="AM1592" s="416"/>
      <c r="AN1592" s="416"/>
      <c r="AO1592" s="416"/>
      <c r="AP1592" s="417"/>
      <c r="AQ1592" s="415"/>
      <c r="AR1592" s="416"/>
      <c r="AS1592" s="416"/>
      <c r="AT1592" s="416"/>
      <c r="AU1592" s="417"/>
      <c r="AV1592" s="418">
        <f t="shared" si="130"/>
        <v>0</v>
      </c>
      <c r="AW1592" s="419"/>
      <c r="AX1592" s="419"/>
      <c r="AY1592" s="419"/>
      <c r="AZ1592" s="420"/>
      <c r="DC1592" s="222"/>
      <c r="DD1592" s="491">
        <f>ROUND(Setup!$AP$6*AB1592,0)</f>
        <v>0</v>
      </c>
      <c r="DE1592" s="492"/>
      <c r="DF1592" s="492"/>
      <c r="DG1592" s="492"/>
      <c r="DH1592" s="493"/>
      <c r="DI1592" s="491">
        <f>ROUND(Setup!$AP$6*AG1592,0)</f>
        <v>0</v>
      </c>
      <c r="DJ1592" s="492"/>
      <c r="DK1592" s="492"/>
      <c r="DL1592" s="492"/>
      <c r="DM1592" s="493"/>
      <c r="DN1592" s="491">
        <f>ROUND(Setup!$AP$6*AL1592,0)</f>
        <v>0</v>
      </c>
      <c r="DO1592" s="492"/>
      <c r="DP1592" s="492"/>
      <c r="DQ1592" s="492"/>
      <c r="DR1592" s="493"/>
      <c r="DS1592" s="491">
        <f>ROUND(Setup!$AP$6*AQ1592,0)</f>
        <v>0</v>
      </c>
      <c r="DT1592" s="492"/>
      <c r="DU1592" s="492"/>
      <c r="DV1592" s="492"/>
      <c r="DW1592" s="493"/>
      <c r="DX1592" s="495">
        <f t="shared" si="131"/>
        <v>0</v>
      </c>
      <c r="DY1592" s="496"/>
      <c r="DZ1592" s="496"/>
      <c r="EA1592" s="496"/>
      <c r="EB1592" s="497"/>
      <c r="EC1592" s="222"/>
    </row>
    <row r="1593" spans="2:133" ht="15" hidden="1" customHeight="1" outlineLevel="1" x14ac:dyDescent="0.2">
      <c r="B1593" s="86" t="str">
        <f t="shared" si="127"/>
        <v/>
      </c>
      <c r="C1593" s="255"/>
      <c r="D1593" s="439"/>
      <c r="E1593" s="440"/>
      <c r="F1593" s="440"/>
      <c r="G1593" s="440"/>
      <c r="H1593" s="440"/>
      <c r="I1593" s="440"/>
      <c r="J1593" s="440"/>
      <c r="K1593" s="440"/>
      <c r="L1593" s="440"/>
      <c r="M1593" s="440"/>
      <c r="N1593" s="440"/>
      <c r="O1593" s="440"/>
      <c r="P1593" s="440"/>
      <c r="Q1593" s="441"/>
      <c r="R1593" s="442"/>
      <c r="S1593" s="443"/>
      <c r="T1593" s="443"/>
      <c r="U1593" s="443"/>
      <c r="V1593" s="443"/>
      <c r="W1593" s="443"/>
      <c r="X1593" s="443"/>
      <c r="Y1593" s="443"/>
      <c r="Z1593" s="443"/>
      <c r="AA1593" s="443"/>
      <c r="AB1593" s="415"/>
      <c r="AC1593" s="416"/>
      <c r="AD1593" s="416"/>
      <c r="AE1593" s="416"/>
      <c r="AF1593" s="417"/>
      <c r="AG1593" s="415"/>
      <c r="AH1593" s="416"/>
      <c r="AI1593" s="416"/>
      <c r="AJ1593" s="416"/>
      <c r="AK1593" s="417"/>
      <c r="AL1593" s="415"/>
      <c r="AM1593" s="416"/>
      <c r="AN1593" s="416"/>
      <c r="AO1593" s="416"/>
      <c r="AP1593" s="417"/>
      <c r="AQ1593" s="415"/>
      <c r="AR1593" s="416"/>
      <c r="AS1593" s="416"/>
      <c r="AT1593" s="416"/>
      <c r="AU1593" s="417"/>
      <c r="AV1593" s="418">
        <f t="shared" si="130"/>
        <v>0</v>
      </c>
      <c r="AW1593" s="419"/>
      <c r="AX1593" s="419"/>
      <c r="AY1593" s="419"/>
      <c r="AZ1593" s="420"/>
      <c r="DC1593" s="222"/>
      <c r="DD1593" s="491">
        <f>ROUND(Setup!$AP$6*AB1593,0)</f>
        <v>0</v>
      </c>
      <c r="DE1593" s="492"/>
      <c r="DF1593" s="492"/>
      <c r="DG1593" s="492"/>
      <c r="DH1593" s="493"/>
      <c r="DI1593" s="491">
        <f>ROUND(Setup!$AP$6*AG1593,0)</f>
        <v>0</v>
      </c>
      <c r="DJ1593" s="492"/>
      <c r="DK1593" s="492"/>
      <c r="DL1593" s="492"/>
      <c r="DM1593" s="493"/>
      <c r="DN1593" s="491">
        <f>ROUND(Setup!$AP$6*AL1593,0)</f>
        <v>0</v>
      </c>
      <c r="DO1593" s="492"/>
      <c r="DP1593" s="492"/>
      <c r="DQ1593" s="492"/>
      <c r="DR1593" s="493"/>
      <c r="DS1593" s="491">
        <f>ROUND(Setup!$AP$6*AQ1593,0)</f>
        <v>0</v>
      </c>
      <c r="DT1593" s="492"/>
      <c r="DU1593" s="492"/>
      <c r="DV1593" s="492"/>
      <c r="DW1593" s="493"/>
      <c r="DX1593" s="495">
        <f t="shared" si="131"/>
        <v>0</v>
      </c>
      <c r="DY1593" s="496"/>
      <c r="DZ1593" s="496"/>
      <c r="EA1593" s="496"/>
      <c r="EB1593" s="497"/>
      <c r="EC1593" s="222"/>
    </row>
    <row r="1594" spans="2:133" ht="15" hidden="1" customHeight="1" outlineLevel="1" x14ac:dyDescent="0.2">
      <c r="B1594" s="86" t="str">
        <f t="shared" si="127"/>
        <v/>
      </c>
      <c r="C1594" s="255"/>
      <c r="D1594" s="439"/>
      <c r="E1594" s="440"/>
      <c r="F1594" s="440"/>
      <c r="G1594" s="440"/>
      <c r="H1594" s="440"/>
      <c r="I1594" s="440"/>
      <c r="J1594" s="440"/>
      <c r="K1594" s="440"/>
      <c r="L1594" s="440"/>
      <c r="M1594" s="440"/>
      <c r="N1594" s="440"/>
      <c r="O1594" s="440"/>
      <c r="P1594" s="440"/>
      <c r="Q1594" s="441"/>
      <c r="R1594" s="442"/>
      <c r="S1594" s="443"/>
      <c r="T1594" s="443"/>
      <c r="U1594" s="443"/>
      <c r="V1594" s="443"/>
      <c r="W1594" s="443"/>
      <c r="X1594" s="443"/>
      <c r="Y1594" s="443"/>
      <c r="Z1594" s="443"/>
      <c r="AA1594" s="443"/>
      <c r="AB1594" s="415"/>
      <c r="AC1594" s="416"/>
      <c r="AD1594" s="416"/>
      <c r="AE1594" s="416"/>
      <c r="AF1594" s="417"/>
      <c r="AG1594" s="415"/>
      <c r="AH1594" s="416"/>
      <c r="AI1594" s="416"/>
      <c r="AJ1594" s="416"/>
      <c r="AK1594" s="417"/>
      <c r="AL1594" s="415"/>
      <c r="AM1594" s="416"/>
      <c r="AN1594" s="416"/>
      <c r="AO1594" s="416"/>
      <c r="AP1594" s="417"/>
      <c r="AQ1594" s="415"/>
      <c r="AR1594" s="416"/>
      <c r="AS1594" s="416"/>
      <c r="AT1594" s="416"/>
      <c r="AU1594" s="417"/>
      <c r="AV1594" s="418">
        <f t="shared" si="130"/>
        <v>0</v>
      </c>
      <c r="AW1594" s="419"/>
      <c r="AX1594" s="419"/>
      <c r="AY1594" s="419"/>
      <c r="AZ1594" s="420"/>
      <c r="DC1594" s="222"/>
      <c r="DD1594" s="491">
        <f>ROUND(Setup!$AP$6*AB1594,0)</f>
        <v>0</v>
      </c>
      <c r="DE1594" s="492"/>
      <c r="DF1594" s="492"/>
      <c r="DG1594" s="492"/>
      <c r="DH1594" s="493"/>
      <c r="DI1594" s="491">
        <f>ROUND(Setup!$AP$6*AG1594,0)</f>
        <v>0</v>
      </c>
      <c r="DJ1594" s="492"/>
      <c r="DK1594" s="492"/>
      <c r="DL1594" s="492"/>
      <c r="DM1594" s="493"/>
      <c r="DN1594" s="491">
        <f>ROUND(Setup!$AP$6*AL1594,0)</f>
        <v>0</v>
      </c>
      <c r="DO1594" s="492"/>
      <c r="DP1594" s="492"/>
      <c r="DQ1594" s="492"/>
      <c r="DR1594" s="493"/>
      <c r="DS1594" s="491">
        <f>ROUND(Setup!$AP$6*AQ1594,0)</f>
        <v>0</v>
      </c>
      <c r="DT1594" s="492"/>
      <c r="DU1594" s="492"/>
      <c r="DV1594" s="492"/>
      <c r="DW1594" s="493"/>
      <c r="DX1594" s="495">
        <f t="shared" si="131"/>
        <v>0</v>
      </c>
      <c r="DY1594" s="496"/>
      <c r="DZ1594" s="496"/>
      <c r="EA1594" s="496"/>
      <c r="EB1594" s="497"/>
      <c r="EC1594" s="222"/>
    </row>
    <row r="1595" spans="2:133" ht="15" hidden="1" customHeight="1" outlineLevel="1" x14ac:dyDescent="0.2">
      <c r="B1595" s="86" t="str">
        <f t="shared" si="127"/>
        <v/>
      </c>
      <c r="C1595" s="255"/>
      <c r="D1595" s="439"/>
      <c r="E1595" s="440"/>
      <c r="F1595" s="440"/>
      <c r="G1595" s="440"/>
      <c r="H1595" s="440"/>
      <c r="I1595" s="440"/>
      <c r="J1595" s="440"/>
      <c r="K1595" s="440"/>
      <c r="L1595" s="440"/>
      <c r="M1595" s="440"/>
      <c r="N1595" s="440"/>
      <c r="O1595" s="440"/>
      <c r="P1595" s="440"/>
      <c r="Q1595" s="441"/>
      <c r="R1595" s="442"/>
      <c r="S1595" s="443"/>
      <c r="T1595" s="443"/>
      <c r="U1595" s="443"/>
      <c r="V1595" s="443"/>
      <c r="W1595" s="443"/>
      <c r="X1595" s="443"/>
      <c r="Y1595" s="443"/>
      <c r="Z1595" s="443"/>
      <c r="AA1595" s="443"/>
      <c r="AB1595" s="415"/>
      <c r="AC1595" s="416"/>
      <c r="AD1595" s="416"/>
      <c r="AE1595" s="416"/>
      <c r="AF1595" s="417"/>
      <c r="AG1595" s="415"/>
      <c r="AH1595" s="416"/>
      <c r="AI1595" s="416"/>
      <c r="AJ1595" s="416"/>
      <c r="AK1595" s="417"/>
      <c r="AL1595" s="415"/>
      <c r="AM1595" s="416"/>
      <c r="AN1595" s="416"/>
      <c r="AO1595" s="416"/>
      <c r="AP1595" s="417"/>
      <c r="AQ1595" s="415"/>
      <c r="AR1595" s="416"/>
      <c r="AS1595" s="416"/>
      <c r="AT1595" s="416"/>
      <c r="AU1595" s="417"/>
      <c r="AV1595" s="418">
        <f t="shared" si="130"/>
        <v>0</v>
      </c>
      <c r="AW1595" s="419"/>
      <c r="AX1595" s="419"/>
      <c r="AY1595" s="419"/>
      <c r="AZ1595" s="420"/>
      <c r="DC1595" s="222"/>
      <c r="DD1595" s="491">
        <f>ROUND(Setup!$AP$6*AB1595,0)</f>
        <v>0</v>
      </c>
      <c r="DE1595" s="492"/>
      <c r="DF1595" s="492"/>
      <c r="DG1595" s="492"/>
      <c r="DH1595" s="493"/>
      <c r="DI1595" s="491">
        <f>ROUND(Setup!$AP$6*AG1595,0)</f>
        <v>0</v>
      </c>
      <c r="DJ1595" s="492"/>
      <c r="DK1595" s="492"/>
      <c r="DL1595" s="492"/>
      <c r="DM1595" s="493"/>
      <c r="DN1595" s="491">
        <f>ROUND(Setup!$AP$6*AL1595,0)</f>
        <v>0</v>
      </c>
      <c r="DO1595" s="492"/>
      <c r="DP1595" s="492"/>
      <c r="DQ1595" s="492"/>
      <c r="DR1595" s="493"/>
      <c r="DS1595" s="491">
        <f>ROUND(Setup!$AP$6*AQ1595,0)</f>
        <v>0</v>
      </c>
      <c r="DT1595" s="492"/>
      <c r="DU1595" s="492"/>
      <c r="DV1595" s="492"/>
      <c r="DW1595" s="493"/>
      <c r="DX1595" s="495">
        <f t="shared" si="131"/>
        <v>0</v>
      </c>
      <c r="DY1595" s="496"/>
      <c r="DZ1595" s="496"/>
      <c r="EA1595" s="496"/>
      <c r="EB1595" s="497"/>
      <c r="EC1595" s="222"/>
    </row>
    <row r="1596" spans="2:133" ht="15" hidden="1" customHeight="1" outlineLevel="1" x14ac:dyDescent="0.2">
      <c r="B1596" s="86" t="str">
        <f t="shared" si="127"/>
        <v/>
      </c>
      <c r="C1596" s="255"/>
      <c r="D1596" s="439"/>
      <c r="E1596" s="440"/>
      <c r="F1596" s="440"/>
      <c r="G1596" s="440"/>
      <c r="H1596" s="440"/>
      <c r="I1596" s="440"/>
      <c r="J1596" s="440"/>
      <c r="K1596" s="440"/>
      <c r="L1596" s="440"/>
      <c r="M1596" s="440"/>
      <c r="N1596" s="440"/>
      <c r="O1596" s="440"/>
      <c r="P1596" s="440"/>
      <c r="Q1596" s="441"/>
      <c r="R1596" s="442"/>
      <c r="S1596" s="443"/>
      <c r="T1596" s="443"/>
      <c r="U1596" s="443"/>
      <c r="V1596" s="443"/>
      <c r="W1596" s="443"/>
      <c r="X1596" s="443"/>
      <c r="Y1596" s="443"/>
      <c r="Z1596" s="443"/>
      <c r="AA1596" s="443"/>
      <c r="AB1596" s="415"/>
      <c r="AC1596" s="416"/>
      <c r="AD1596" s="416"/>
      <c r="AE1596" s="416"/>
      <c r="AF1596" s="417"/>
      <c r="AG1596" s="415"/>
      <c r="AH1596" s="416"/>
      <c r="AI1596" s="416"/>
      <c r="AJ1596" s="416"/>
      <c r="AK1596" s="417"/>
      <c r="AL1596" s="415"/>
      <c r="AM1596" s="416"/>
      <c r="AN1596" s="416"/>
      <c r="AO1596" s="416"/>
      <c r="AP1596" s="417"/>
      <c r="AQ1596" s="415"/>
      <c r="AR1596" s="416"/>
      <c r="AS1596" s="416"/>
      <c r="AT1596" s="416"/>
      <c r="AU1596" s="417"/>
      <c r="AV1596" s="418">
        <f t="shared" si="130"/>
        <v>0</v>
      </c>
      <c r="AW1596" s="419"/>
      <c r="AX1596" s="419"/>
      <c r="AY1596" s="419"/>
      <c r="AZ1596" s="420"/>
      <c r="DC1596" s="222"/>
      <c r="DD1596" s="491">
        <f>ROUND(Setup!$AP$6*AB1596,0)</f>
        <v>0</v>
      </c>
      <c r="DE1596" s="492"/>
      <c r="DF1596" s="492"/>
      <c r="DG1596" s="492"/>
      <c r="DH1596" s="493"/>
      <c r="DI1596" s="491">
        <f>ROUND(Setup!$AP$6*AG1596,0)</f>
        <v>0</v>
      </c>
      <c r="DJ1596" s="492"/>
      <c r="DK1596" s="492"/>
      <c r="DL1596" s="492"/>
      <c r="DM1596" s="493"/>
      <c r="DN1596" s="491">
        <f>ROUND(Setup!$AP$6*AL1596,0)</f>
        <v>0</v>
      </c>
      <c r="DO1596" s="492"/>
      <c r="DP1596" s="492"/>
      <c r="DQ1596" s="492"/>
      <c r="DR1596" s="493"/>
      <c r="DS1596" s="491">
        <f>ROUND(Setup!$AP$6*AQ1596,0)</f>
        <v>0</v>
      </c>
      <c r="DT1596" s="492"/>
      <c r="DU1596" s="492"/>
      <c r="DV1596" s="492"/>
      <c r="DW1596" s="493"/>
      <c r="DX1596" s="495">
        <f t="shared" si="131"/>
        <v>0</v>
      </c>
      <c r="DY1596" s="496"/>
      <c r="DZ1596" s="496"/>
      <c r="EA1596" s="496"/>
      <c r="EB1596" s="497"/>
      <c r="EC1596" s="222"/>
    </row>
    <row r="1597" spans="2:133" ht="15" hidden="1" customHeight="1" outlineLevel="1" x14ac:dyDescent="0.2">
      <c r="B1597" s="86" t="str">
        <f t="shared" si="127"/>
        <v/>
      </c>
      <c r="C1597" s="255"/>
      <c r="D1597" s="439"/>
      <c r="E1597" s="440"/>
      <c r="F1597" s="440"/>
      <c r="G1597" s="440"/>
      <c r="H1597" s="440"/>
      <c r="I1597" s="440"/>
      <c r="J1597" s="440"/>
      <c r="K1597" s="440"/>
      <c r="L1597" s="440"/>
      <c r="M1597" s="440"/>
      <c r="N1597" s="440"/>
      <c r="O1597" s="440"/>
      <c r="P1597" s="440"/>
      <c r="Q1597" s="441"/>
      <c r="R1597" s="442"/>
      <c r="S1597" s="443"/>
      <c r="T1597" s="443"/>
      <c r="U1597" s="443"/>
      <c r="V1597" s="443"/>
      <c r="W1597" s="443"/>
      <c r="X1597" s="443"/>
      <c r="Y1597" s="443"/>
      <c r="Z1597" s="443"/>
      <c r="AA1597" s="443"/>
      <c r="AB1597" s="415"/>
      <c r="AC1597" s="416"/>
      <c r="AD1597" s="416"/>
      <c r="AE1597" s="416"/>
      <c r="AF1597" s="417"/>
      <c r="AG1597" s="415"/>
      <c r="AH1597" s="416"/>
      <c r="AI1597" s="416"/>
      <c r="AJ1597" s="416"/>
      <c r="AK1597" s="417"/>
      <c r="AL1597" s="415"/>
      <c r="AM1597" s="416"/>
      <c r="AN1597" s="416"/>
      <c r="AO1597" s="416"/>
      <c r="AP1597" s="417"/>
      <c r="AQ1597" s="415"/>
      <c r="AR1597" s="416"/>
      <c r="AS1597" s="416"/>
      <c r="AT1597" s="416"/>
      <c r="AU1597" s="417"/>
      <c r="AV1597" s="418">
        <f t="shared" si="130"/>
        <v>0</v>
      </c>
      <c r="AW1597" s="419"/>
      <c r="AX1597" s="419"/>
      <c r="AY1597" s="419"/>
      <c r="AZ1597" s="420"/>
      <c r="DC1597" s="222"/>
      <c r="DD1597" s="491">
        <f>ROUND(Setup!$AP$6*AB1597,0)</f>
        <v>0</v>
      </c>
      <c r="DE1597" s="492"/>
      <c r="DF1597" s="492"/>
      <c r="DG1597" s="492"/>
      <c r="DH1597" s="493"/>
      <c r="DI1597" s="491">
        <f>ROUND(Setup!$AP$6*AG1597,0)</f>
        <v>0</v>
      </c>
      <c r="DJ1597" s="492"/>
      <c r="DK1597" s="492"/>
      <c r="DL1597" s="492"/>
      <c r="DM1597" s="493"/>
      <c r="DN1597" s="491">
        <f>ROUND(Setup!$AP$6*AL1597,0)</f>
        <v>0</v>
      </c>
      <c r="DO1597" s="492"/>
      <c r="DP1597" s="492"/>
      <c r="DQ1597" s="492"/>
      <c r="DR1597" s="493"/>
      <c r="DS1597" s="491">
        <f>ROUND(Setup!$AP$6*AQ1597,0)</f>
        <v>0</v>
      </c>
      <c r="DT1597" s="492"/>
      <c r="DU1597" s="492"/>
      <c r="DV1597" s="492"/>
      <c r="DW1597" s="493"/>
      <c r="DX1597" s="495">
        <f t="shared" si="131"/>
        <v>0</v>
      </c>
      <c r="DY1597" s="496"/>
      <c r="DZ1597" s="496"/>
      <c r="EA1597" s="496"/>
      <c r="EB1597" s="497"/>
      <c r="EC1597" s="222"/>
    </row>
    <row r="1598" spans="2:133" ht="15" hidden="1" customHeight="1" outlineLevel="1" x14ac:dyDescent="0.2">
      <c r="B1598" s="86" t="str">
        <f t="shared" si="127"/>
        <v/>
      </c>
      <c r="C1598" s="255"/>
      <c r="D1598" s="439"/>
      <c r="E1598" s="440"/>
      <c r="F1598" s="440"/>
      <c r="G1598" s="440"/>
      <c r="H1598" s="440"/>
      <c r="I1598" s="440"/>
      <c r="J1598" s="440"/>
      <c r="K1598" s="440"/>
      <c r="L1598" s="440"/>
      <c r="M1598" s="440"/>
      <c r="N1598" s="440"/>
      <c r="O1598" s="440"/>
      <c r="P1598" s="440"/>
      <c r="Q1598" s="441"/>
      <c r="R1598" s="442"/>
      <c r="S1598" s="443"/>
      <c r="T1598" s="443"/>
      <c r="U1598" s="443"/>
      <c r="V1598" s="443"/>
      <c r="W1598" s="443"/>
      <c r="X1598" s="443"/>
      <c r="Y1598" s="443"/>
      <c r="Z1598" s="443"/>
      <c r="AA1598" s="443"/>
      <c r="AB1598" s="415"/>
      <c r="AC1598" s="416"/>
      <c r="AD1598" s="416"/>
      <c r="AE1598" s="416"/>
      <c r="AF1598" s="417"/>
      <c r="AG1598" s="415"/>
      <c r="AH1598" s="416"/>
      <c r="AI1598" s="416"/>
      <c r="AJ1598" s="416"/>
      <c r="AK1598" s="417"/>
      <c r="AL1598" s="415"/>
      <c r="AM1598" s="416"/>
      <c r="AN1598" s="416"/>
      <c r="AO1598" s="416"/>
      <c r="AP1598" s="417"/>
      <c r="AQ1598" s="415"/>
      <c r="AR1598" s="416"/>
      <c r="AS1598" s="416"/>
      <c r="AT1598" s="416"/>
      <c r="AU1598" s="417"/>
      <c r="AV1598" s="418">
        <f t="shared" si="130"/>
        <v>0</v>
      </c>
      <c r="AW1598" s="419"/>
      <c r="AX1598" s="419"/>
      <c r="AY1598" s="419"/>
      <c r="AZ1598" s="420"/>
      <c r="DC1598" s="222"/>
      <c r="DD1598" s="491">
        <f>ROUND(Setup!$AP$6*AB1598,0)</f>
        <v>0</v>
      </c>
      <c r="DE1598" s="492"/>
      <c r="DF1598" s="492"/>
      <c r="DG1598" s="492"/>
      <c r="DH1598" s="493"/>
      <c r="DI1598" s="491">
        <f>ROUND(Setup!$AP$6*AG1598,0)</f>
        <v>0</v>
      </c>
      <c r="DJ1598" s="492"/>
      <c r="DK1598" s="492"/>
      <c r="DL1598" s="492"/>
      <c r="DM1598" s="493"/>
      <c r="DN1598" s="491">
        <f>ROUND(Setup!$AP$6*AL1598,0)</f>
        <v>0</v>
      </c>
      <c r="DO1598" s="492"/>
      <c r="DP1598" s="492"/>
      <c r="DQ1598" s="492"/>
      <c r="DR1598" s="493"/>
      <c r="DS1598" s="491">
        <f>ROUND(Setup!$AP$6*AQ1598,0)</f>
        <v>0</v>
      </c>
      <c r="DT1598" s="492"/>
      <c r="DU1598" s="492"/>
      <c r="DV1598" s="492"/>
      <c r="DW1598" s="493"/>
      <c r="DX1598" s="495">
        <f t="shared" si="131"/>
        <v>0</v>
      </c>
      <c r="DY1598" s="496"/>
      <c r="DZ1598" s="496"/>
      <c r="EA1598" s="496"/>
      <c r="EB1598" s="497"/>
      <c r="EC1598" s="222"/>
    </row>
    <row r="1599" spans="2:133" ht="15" hidden="1" customHeight="1" outlineLevel="1" x14ac:dyDescent="0.2">
      <c r="B1599" s="86" t="str">
        <f t="shared" si="127"/>
        <v/>
      </c>
      <c r="C1599" s="255"/>
      <c r="D1599" s="439"/>
      <c r="E1599" s="440"/>
      <c r="F1599" s="440"/>
      <c r="G1599" s="440"/>
      <c r="H1599" s="440"/>
      <c r="I1599" s="440"/>
      <c r="J1599" s="440"/>
      <c r="K1599" s="440"/>
      <c r="L1599" s="440"/>
      <c r="M1599" s="440"/>
      <c r="N1599" s="440"/>
      <c r="O1599" s="440"/>
      <c r="P1599" s="440"/>
      <c r="Q1599" s="441"/>
      <c r="R1599" s="442"/>
      <c r="S1599" s="443"/>
      <c r="T1599" s="443"/>
      <c r="U1599" s="443"/>
      <c r="V1599" s="443"/>
      <c r="W1599" s="443"/>
      <c r="X1599" s="443"/>
      <c r="Y1599" s="443"/>
      <c r="Z1599" s="443"/>
      <c r="AA1599" s="443"/>
      <c r="AB1599" s="415"/>
      <c r="AC1599" s="416"/>
      <c r="AD1599" s="416"/>
      <c r="AE1599" s="416"/>
      <c r="AF1599" s="417"/>
      <c r="AG1599" s="415"/>
      <c r="AH1599" s="416"/>
      <c r="AI1599" s="416"/>
      <c r="AJ1599" s="416"/>
      <c r="AK1599" s="417"/>
      <c r="AL1599" s="415"/>
      <c r="AM1599" s="416"/>
      <c r="AN1599" s="416"/>
      <c r="AO1599" s="416"/>
      <c r="AP1599" s="417"/>
      <c r="AQ1599" s="415"/>
      <c r="AR1599" s="416"/>
      <c r="AS1599" s="416"/>
      <c r="AT1599" s="416"/>
      <c r="AU1599" s="417"/>
      <c r="AV1599" s="418">
        <f t="shared" si="130"/>
        <v>0</v>
      </c>
      <c r="AW1599" s="419"/>
      <c r="AX1599" s="419"/>
      <c r="AY1599" s="419"/>
      <c r="AZ1599" s="420"/>
      <c r="DC1599" s="222"/>
      <c r="DD1599" s="491">
        <f>ROUND(Setup!$AP$6*AB1599,0)</f>
        <v>0</v>
      </c>
      <c r="DE1599" s="492"/>
      <c r="DF1599" s="492"/>
      <c r="DG1599" s="492"/>
      <c r="DH1599" s="493"/>
      <c r="DI1599" s="491">
        <f>ROUND(Setup!$AP$6*AG1599,0)</f>
        <v>0</v>
      </c>
      <c r="DJ1599" s="492"/>
      <c r="DK1599" s="492"/>
      <c r="DL1599" s="492"/>
      <c r="DM1599" s="493"/>
      <c r="DN1599" s="491">
        <f>ROUND(Setup!$AP$6*AL1599,0)</f>
        <v>0</v>
      </c>
      <c r="DO1599" s="492"/>
      <c r="DP1599" s="492"/>
      <c r="DQ1599" s="492"/>
      <c r="DR1599" s="493"/>
      <c r="DS1599" s="491">
        <f>ROUND(Setup!$AP$6*AQ1599,0)</f>
        <v>0</v>
      </c>
      <c r="DT1599" s="492"/>
      <c r="DU1599" s="492"/>
      <c r="DV1599" s="492"/>
      <c r="DW1599" s="493"/>
      <c r="DX1599" s="495">
        <f t="shared" si="131"/>
        <v>0</v>
      </c>
      <c r="DY1599" s="496"/>
      <c r="DZ1599" s="496"/>
      <c r="EA1599" s="496"/>
      <c r="EB1599" s="497"/>
      <c r="EC1599" s="222"/>
    </row>
    <row r="1600" spans="2:133" ht="15" hidden="1" customHeight="1" outlineLevel="1" x14ac:dyDescent="0.2">
      <c r="B1600" s="86" t="str">
        <f t="shared" si="127"/>
        <v/>
      </c>
      <c r="C1600" s="255"/>
      <c r="D1600" s="439"/>
      <c r="E1600" s="440"/>
      <c r="F1600" s="440"/>
      <c r="G1600" s="440"/>
      <c r="H1600" s="440"/>
      <c r="I1600" s="440"/>
      <c r="J1600" s="440"/>
      <c r="K1600" s="440"/>
      <c r="L1600" s="440"/>
      <c r="M1600" s="440"/>
      <c r="N1600" s="440"/>
      <c r="O1600" s="440"/>
      <c r="P1600" s="440"/>
      <c r="Q1600" s="441"/>
      <c r="R1600" s="442"/>
      <c r="S1600" s="443"/>
      <c r="T1600" s="443"/>
      <c r="U1600" s="443"/>
      <c r="V1600" s="443"/>
      <c r="W1600" s="443"/>
      <c r="X1600" s="443"/>
      <c r="Y1600" s="443"/>
      <c r="Z1600" s="443"/>
      <c r="AA1600" s="443"/>
      <c r="AB1600" s="415"/>
      <c r="AC1600" s="416"/>
      <c r="AD1600" s="416"/>
      <c r="AE1600" s="416"/>
      <c r="AF1600" s="417"/>
      <c r="AG1600" s="415"/>
      <c r="AH1600" s="416"/>
      <c r="AI1600" s="416"/>
      <c r="AJ1600" s="416"/>
      <c r="AK1600" s="417"/>
      <c r="AL1600" s="415"/>
      <c r="AM1600" s="416"/>
      <c r="AN1600" s="416"/>
      <c r="AO1600" s="416"/>
      <c r="AP1600" s="417"/>
      <c r="AQ1600" s="415"/>
      <c r="AR1600" s="416"/>
      <c r="AS1600" s="416"/>
      <c r="AT1600" s="416"/>
      <c r="AU1600" s="417"/>
      <c r="AV1600" s="418">
        <f t="shared" si="130"/>
        <v>0</v>
      </c>
      <c r="AW1600" s="419"/>
      <c r="AX1600" s="419"/>
      <c r="AY1600" s="419"/>
      <c r="AZ1600" s="420"/>
      <c r="DC1600" s="222"/>
      <c r="DD1600" s="491">
        <f>ROUND(Setup!$AP$6*AB1600,0)</f>
        <v>0</v>
      </c>
      <c r="DE1600" s="492"/>
      <c r="DF1600" s="492"/>
      <c r="DG1600" s="492"/>
      <c r="DH1600" s="493"/>
      <c r="DI1600" s="491">
        <f>ROUND(Setup!$AP$6*AG1600,0)</f>
        <v>0</v>
      </c>
      <c r="DJ1600" s="492"/>
      <c r="DK1600" s="492"/>
      <c r="DL1600" s="492"/>
      <c r="DM1600" s="493"/>
      <c r="DN1600" s="491">
        <f>ROUND(Setup!$AP$6*AL1600,0)</f>
        <v>0</v>
      </c>
      <c r="DO1600" s="492"/>
      <c r="DP1600" s="492"/>
      <c r="DQ1600" s="492"/>
      <c r="DR1600" s="493"/>
      <c r="DS1600" s="491">
        <f>ROUND(Setup!$AP$6*AQ1600,0)</f>
        <v>0</v>
      </c>
      <c r="DT1600" s="492"/>
      <c r="DU1600" s="492"/>
      <c r="DV1600" s="492"/>
      <c r="DW1600" s="493"/>
      <c r="DX1600" s="495">
        <f t="shared" si="131"/>
        <v>0</v>
      </c>
      <c r="DY1600" s="496"/>
      <c r="DZ1600" s="496"/>
      <c r="EA1600" s="496"/>
      <c r="EB1600" s="497"/>
      <c r="EC1600" s="222"/>
    </row>
    <row r="1601" spans="2:133" ht="15" hidden="1" customHeight="1" outlineLevel="1" x14ac:dyDescent="0.2">
      <c r="B1601" s="86" t="str">
        <f t="shared" si="127"/>
        <v/>
      </c>
      <c r="C1601" s="255"/>
      <c r="D1601" s="439"/>
      <c r="E1601" s="440"/>
      <c r="F1601" s="440"/>
      <c r="G1601" s="440"/>
      <c r="H1601" s="440"/>
      <c r="I1601" s="440"/>
      <c r="J1601" s="440"/>
      <c r="K1601" s="440"/>
      <c r="L1601" s="440"/>
      <c r="M1601" s="440"/>
      <c r="N1601" s="440"/>
      <c r="O1601" s="440"/>
      <c r="P1601" s="440"/>
      <c r="Q1601" s="441"/>
      <c r="R1601" s="442"/>
      <c r="S1601" s="443"/>
      <c r="T1601" s="443"/>
      <c r="U1601" s="443"/>
      <c r="V1601" s="443"/>
      <c r="W1601" s="443"/>
      <c r="X1601" s="443"/>
      <c r="Y1601" s="443"/>
      <c r="Z1601" s="443"/>
      <c r="AA1601" s="443"/>
      <c r="AB1601" s="415"/>
      <c r="AC1601" s="416"/>
      <c r="AD1601" s="416"/>
      <c r="AE1601" s="416"/>
      <c r="AF1601" s="417"/>
      <c r="AG1601" s="415"/>
      <c r="AH1601" s="416"/>
      <c r="AI1601" s="416"/>
      <c r="AJ1601" s="416"/>
      <c r="AK1601" s="417"/>
      <c r="AL1601" s="415"/>
      <c r="AM1601" s="416"/>
      <c r="AN1601" s="416"/>
      <c r="AO1601" s="416"/>
      <c r="AP1601" s="417"/>
      <c r="AQ1601" s="415"/>
      <c r="AR1601" s="416"/>
      <c r="AS1601" s="416"/>
      <c r="AT1601" s="416"/>
      <c r="AU1601" s="417"/>
      <c r="AV1601" s="418">
        <f t="shared" si="130"/>
        <v>0</v>
      </c>
      <c r="AW1601" s="419"/>
      <c r="AX1601" s="419"/>
      <c r="AY1601" s="419"/>
      <c r="AZ1601" s="420"/>
      <c r="DC1601" s="222"/>
      <c r="DD1601" s="491">
        <f>ROUND(Setup!$AP$6*AB1601,0)</f>
        <v>0</v>
      </c>
      <c r="DE1601" s="492"/>
      <c r="DF1601" s="492"/>
      <c r="DG1601" s="492"/>
      <c r="DH1601" s="493"/>
      <c r="DI1601" s="491">
        <f>ROUND(Setup!$AP$6*AG1601,0)</f>
        <v>0</v>
      </c>
      <c r="DJ1601" s="492"/>
      <c r="DK1601" s="492"/>
      <c r="DL1601" s="492"/>
      <c r="DM1601" s="493"/>
      <c r="DN1601" s="491">
        <f>ROUND(Setup!$AP$6*AL1601,0)</f>
        <v>0</v>
      </c>
      <c r="DO1601" s="492"/>
      <c r="DP1601" s="492"/>
      <c r="DQ1601" s="492"/>
      <c r="DR1601" s="493"/>
      <c r="DS1601" s="491">
        <f>ROUND(Setup!$AP$6*AQ1601,0)</f>
        <v>0</v>
      </c>
      <c r="DT1601" s="492"/>
      <c r="DU1601" s="492"/>
      <c r="DV1601" s="492"/>
      <c r="DW1601" s="493"/>
      <c r="DX1601" s="495">
        <f t="shared" si="131"/>
        <v>0</v>
      </c>
      <c r="DY1601" s="496"/>
      <c r="DZ1601" s="496"/>
      <c r="EA1601" s="496"/>
      <c r="EB1601" s="497"/>
      <c r="EC1601" s="222"/>
    </row>
    <row r="1602" spans="2:133" ht="15" hidden="1" customHeight="1" outlineLevel="1" x14ac:dyDescent="0.2">
      <c r="B1602" s="86" t="str">
        <f t="shared" si="127"/>
        <v/>
      </c>
      <c r="C1602" s="255"/>
      <c r="D1602" s="439"/>
      <c r="E1602" s="440"/>
      <c r="F1602" s="440"/>
      <c r="G1602" s="440"/>
      <c r="H1602" s="440"/>
      <c r="I1602" s="440"/>
      <c r="J1602" s="440"/>
      <c r="K1602" s="440"/>
      <c r="L1602" s="440"/>
      <c r="M1602" s="440"/>
      <c r="N1602" s="440"/>
      <c r="O1602" s="440"/>
      <c r="P1602" s="440"/>
      <c r="Q1602" s="441"/>
      <c r="R1602" s="442"/>
      <c r="S1602" s="443"/>
      <c r="T1602" s="443"/>
      <c r="U1602" s="443"/>
      <c r="V1602" s="443"/>
      <c r="W1602" s="443"/>
      <c r="X1602" s="443"/>
      <c r="Y1602" s="443"/>
      <c r="Z1602" s="443"/>
      <c r="AA1602" s="443"/>
      <c r="AB1602" s="415"/>
      <c r="AC1602" s="416"/>
      <c r="AD1602" s="416"/>
      <c r="AE1602" s="416"/>
      <c r="AF1602" s="417"/>
      <c r="AG1602" s="415"/>
      <c r="AH1602" s="416"/>
      <c r="AI1602" s="416"/>
      <c r="AJ1602" s="416"/>
      <c r="AK1602" s="417"/>
      <c r="AL1602" s="415"/>
      <c r="AM1602" s="416"/>
      <c r="AN1602" s="416"/>
      <c r="AO1602" s="416"/>
      <c r="AP1602" s="417"/>
      <c r="AQ1602" s="415"/>
      <c r="AR1602" s="416"/>
      <c r="AS1602" s="416"/>
      <c r="AT1602" s="416"/>
      <c r="AU1602" s="417"/>
      <c r="AV1602" s="418">
        <f t="shared" si="130"/>
        <v>0</v>
      </c>
      <c r="AW1602" s="419"/>
      <c r="AX1602" s="419"/>
      <c r="AY1602" s="419"/>
      <c r="AZ1602" s="420"/>
      <c r="DC1602" s="222"/>
      <c r="DD1602" s="491">
        <f>ROUND(Setup!$AP$6*AB1602,0)</f>
        <v>0</v>
      </c>
      <c r="DE1602" s="492"/>
      <c r="DF1602" s="492"/>
      <c r="DG1602" s="492"/>
      <c r="DH1602" s="493"/>
      <c r="DI1602" s="491">
        <f>ROUND(Setup!$AP$6*AG1602,0)</f>
        <v>0</v>
      </c>
      <c r="DJ1602" s="492"/>
      <c r="DK1602" s="492"/>
      <c r="DL1602" s="492"/>
      <c r="DM1602" s="493"/>
      <c r="DN1602" s="491">
        <f>ROUND(Setup!$AP$6*AL1602,0)</f>
        <v>0</v>
      </c>
      <c r="DO1602" s="492"/>
      <c r="DP1602" s="492"/>
      <c r="DQ1602" s="492"/>
      <c r="DR1602" s="493"/>
      <c r="DS1602" s="491">
        <f>ROUND(Setup!$AP$6*AQ1602,0)</f>
        <v>0</v>
      </c>
      <c r="DT1602" s="492"/>
      <c r="DU1602" s="492"/>
      <c r="DV1602" s="492"/>
      <c r="DW1602" s="493"/>
      <c r="DX1602" s="495">
        <f t="shared" si="131"/>
        <v>0</v>
      </c>
      <c r="DY1602" s="496"/>
      <c r="DZ1602" s="496"/>
      <c r="EA1602" s="496"/>
      <c r="EB1602" s="497"/>
      <c r="EC1602" s="222"/>
    </row>
    <row r="1603" spans="2:133" ht="15" hidden="1" customHeight="1" outlineLevel="1" x14ac:dyDescent="0.2">
      <c r="B1603" s="86" t="str">
        <f t="shared" si="127"/>
        <v/>
      </c>
      <c r="C1603" s="255"/>
      <c r="D1603" s="439"/>
      <c r="E1603" s="440"/>
      <c r="F1603" s="440"/>
      <c r="G1603" s="440"/>
      <c r="H1603" s="440"/>
      <c r="I1603" s="440"/>
      <c r="J1603" s="440"/>
      <c r="K1603" s="440"/>
      <c r="L1603" s="440"/>
      <c r="M1603" s="440"/>
      <c r="N1603" s="440"/>
      <c r="O1603" s="440"/>
      <c r="P1603" s="440"/>
      <c r="Q1603" s="441"/>
      <c r="R1603" s="442"/>
      <c r="S1603" s="443"/>
      <c r="T1603" s="443"/>
      <c r="U1603" s="443"/>
      <c r="V1603" s="443"/>
      <c r="W1603" s="443"/>
      <c r="X1603" s="443"/>
      <c r="Y1603" s="443"/>
      <c r="Z1603" s="443"/>
      <c r="AA1603" s="443"/>
      <c r="AB1603" s="415"/>
      <c r="AC1603" s="416"/>
      <c r="AD1603" s="416"/>
      <c r="AE1603" s="416"/>
      <c r="AF1603" s="417"/>
      <c r="AG1603" s="415"/>
      <c r="AH1603" s="416"/>
      <c r="AI1603" s="416"/>
      <c r="AJ1603" s="416"/>
      <c r="AK1603" s="417"/>
      <c r="AL1603" s="415"/>
      <c r="AM1603" s="416"/>
      <c r="AN1603" s="416"/>
      <c r="AO1603" s="416"/>
      <c r="AP1603" s="417"/>
      <c r="AQ1603" s="415"/>
      <c r="AR1603" s="416"/>
      <c r="AS1603" s="416"/>
      <c r="AT1603" s="416"/>
      <c r="AU1603" s="417"/>
      <c r="AV1603" s="418">
        <f t="shared" si="130"/>
        <v>0</v>
      </c>
      <c r="AW1603" s="419"/>
      <c r="AX1603" s="419"/>
      <c r="AY1603" s="419"/>
      <c r="AZ1603" s="420"/>
      <c r="DC1603" s="222"/>
      <c r="DD1603" s="491">
        <f>ROUND(Setup!$AP$6*AB1603,0)</f>
        <v>0</v>
      </c>
      <c r="DE1603" s="492"/>
      <c r="DF1603" s="492"/>
      <c r="DG1603" s="492"/>
      <c r="DH1603" s="493"/>
      <c r="DI1603" s="491">
        <f>ROUND(Setup!$AP$6*AG1603,0)</f>
        <v>0</v>
      </c>
      <c r="DJ1603" s="492"/>
      <c r="DK1603" s="492"/>
      <c r="DL1603" s="492"/>
      <c r="DM1603" s="493"/>
      <c r="DN1603" s="491">
        <f>ROUND(Setup!$AP$6*AL1603,0)</f>
        <v>0</v>
      </c>
      <c r="DO1603" s="492"/>
      <c r="DP1603" s="492"/>
      <c r="DQ1603" s="492"/>
      <c r="DR1603" s="493"/>
      <c r="DS1603" s="491">
        <f>ROUND(Setup!$AP$6*AQ1603,0)</f>
        <v>0</v>
      </c>
      <c r="DT1603" s="492"/>
      <c r="DU1603" s="492"/>
      <c r="DV1603" s="492"/>
      <c r="DW1603" s="493"/>
      <c r="DX1603" s="495">
        <f t="shared" si="131"/>
        <v>0</v>
      </c>
      <c r="DY1603" s="496"/>
      <c r="DZ1603" s="496"/>
      <c r="EA1603" s="496"/>
      <c r="EB1603" s="497"/>
      <c r="EC1603" s="222"/>
    </row>
    <row r="1604" spans="2:133" ht="15" hidden="1" customHeight="1" outlineLevel="1" x14ac:dyDescent="0.2">
      <c r="B1604" s="86" t="str">
        <f t="shared" si="127"/>
        <v/>
      </c>
      <c r="C1604" s="255"/>
      <c r="D1604" s="439"/>
      <c r="E1604" s="440"/>
      <c r="F1604" s="440"/>
      <c r="G1604" s="440"/>
      <c r="H1604" s="440"/>
      <c r="I1604" s="440"/>
      <c r="J1604" s="440"/>
      <c r="K1604" s="440"/>
      <c r="L1604" s="440"/>
      <c r="M1604" s="440"/>
      <c r="N1604" s="440"/>
      <c r="O1604" s="440"/>
      <c r="P1604" s="440"/>
      <c r="Q1604" s="441"/>
      <c r="R1604" s="442"/>
      <c r="S1604" s="443"/>
      <c r="T1604" s="443"/>
      <c r="U1604" s="443"/>
      <c r="V1604" s="443"/>
      <c r="W1604" s="443"/>
      <c r="X1604" s="443"/>
      <c r="Y1604" s="443"/>
      <c r="Z1604" s="443"/>
      <c r="AA1604" s="443"/>
      <c r="AB1604" s="415"/>
      <c r="AC1604" s="416"/>
      <c r="AD1604" s="416"/>
      <c r="AE1604" s="416"/>
      <c r="AF1604" s="417"/>
      <c r="AG1604" s="415"/>
      <c r="AH1604" s="416"/>
      <c r="AI1604" s="416"/>
      <c r="AJ1604" s="416"/>
      <c r="AK1604" s="417"/>
      <c r="AL1604" s="415"/>
      <c r="AM1604" s="416"/>
      <c r="AN1604" s="416"/>
      <c r="AO1604" s="416"/>
      <c r="AP1604" s="417"/>
      <c r="AQ1604" s="415"/>
      <c r="AR1604" s="416"/>
      <c r="AS1604" s="416"/>
      <c r="AT1604" s="416"/>
      <c r="AU1604" s="417"/>
      <c r="AV1604" s="418">
        <f t="shared" si="130"/>
        <v>0</v>
      </c>
      <c r="AW1604" s="419"/>
      <c r="AX1604" s="419"/>
      <c r="AY1604" s="419"/>
      <c r="AZ1604" s="420"/>
      <c r="DC1604" s="222"/>
      <c r="DD1604" s="491">
        <f>ROUND(Setup!$AP$6*AB1604,0)</f>
        <v>0</v>
      </c>
      <c r="DE1604" s="492"/>
      <c r="DF1604" s="492"/>
      <c r="DG1604" s="492"/>
      <c r="DH1604" s="493"/>
      <c r="DI1604" s="491">
        <f>ROUND(Setup!$AP$6*AG1604,0)</f>
        <v>0</v>
      </c>
      <c r="DJ1604" s="492"/>
      <c r="DK1604" s="492"/>
      <c r="DL1604" s="492"/>
      <c r="DM1604" s="493"/>
      <c r="DN1604" s="491">
        <f>ROUND(Setup!$AP$6*AL1604,0)</f>
        <v>0</v>
      </c>
      <c r="DO1604" s="492"/>
      <c r="DP1604" s="492"/>
      <c r="DQ1604" s="492"/>
      <c r="DR1604" s="493"/>
      <c r="DS1604" s="491">
        <f>ROUND(Setup!$AP$6*AQ1604,0)</f>
        <v>0</v>
      </c>
      <c r="DT1604" s="492"/>
      <c r="DU1604" s="492"/>
      <c r="DV1604" s="492"/>
      <c r="DW1604" s="493"/>
      <c r="DX1604" s="495">
        <f t="shared" si="131"/>
        <v>0</v>
      </c>
      <c r="DY1604" s="496"/>
      <c r="DZ1604" s="496"/>
      <c r="EA1604" s="496"/>
      <c r="EB1604" s="497"/>
      <c r="EC1604" s="222"/>
    </row>
    <row r="1605" spans="2:133" ht="15" hidden="1" customHeight="1" outlineLevel="1" x14ac:dyDescent="0.2">
      <c r="B1605" s="86" t="str">
        <f t="shared" si="127"/>
        <v/>
      </c>
      <c r="C1605" s="255"/>
      <c r="D1605" s="439"/>
      <c r="E1605" s="440"/>
      <c r="F1605" s="440"/>
      <c r="G1605" s="440"/>
      <c r="H1605" s="440"/>
      <c r="I1605" s="440"/>
      <c r="J1605" s="440"/>
      <c r="K1605" s="440"/>
      <c r="L1605" s="440"/>
      <c r="M1605" s="440"/>
      <c r="N1605" s="440"/>
      <c r="O1605" s="440"/>
      <c r="P1605" s="440"/>
      <c r="Q1605" s="441"/>
      <c r="R1605" s="442"/>
      <c r="S1605" s="443"/>
      <c r="T1605" s="443"/>
      <c r="U1605" s="443"/>
      <c r="V1605" s="443"/>
      <c r="W1605" s="443"/>
      <c r="X1605" s="443"/>
      <c r="Y1605" s="443"/>
      <c r="Z1605" s="443"/>
      <c r="AA1605" s="443"/>
      <c r="AB1605" s="415"/>
      <c r="AC1605" s="416"/>
      <c r="AD1605" s="416"/>
      <c r="AE1605" s="416"/>
      <c r="AF1605" s="417"/>
      <c r="AG1605" s="415"/>
      <c r="AH1605" s="416"/>
      <c r="AI1605" s="416"/>
      <c r="AJ1605" s="416"/>
      <c r="AK1605" s="417"/>
      <c r="AL1605" s="415"/>
      <c r="AM1605" s="416"/>
      <c r="AN1605" s="416"/>
      <c r="AO1605" s="416"/>
      <c r="AP1605" s="417"/>
      <c r="AQ1605" s="415"/>
      <c r="AR1605" s="416"/>
      <c r="AS1605" s="416"/>
      <c r="AT1605" s="416"/>
      <c r="AU1605" s="417"/>
      <c r="AV1605" s="418">
        <f t="shared" si="130"/>
        <v>0</v>
      </c>
      <c r="AW1605" s="419"/>
      <c r="AX1605" s="419"/>
      <c r="AY1605" s="419"/>
      <c r="AZ1605" s="420"/>
      <c r="DC1605" s="222"/>
      <c r="DD1605" s="491">
        <f>ROUND(Setup!$AP$6*AB1605,0)</f>
        <v>0</v>
      </c>
      <c r="DE1605" s="492"/>
      <c r="DF1605" s="492"/>
      <c r="DG1605" s="492"/>
      <c r="DH1605" s="493"/>
      <c r="DI1605" s="491">
        <f>ROUND(Setup!$AP$6*AG1605,0)</f>
        <v>0</v>
      </c>
      <c r="DJ1605" s="492"/>
      <c r="DK1605" s="492"/>
      <c r="DL1605" s="492"/>
      <c r="DM1605" s="493"/>
      <c r="DN1605" s="491">
        <f>ROUND(Setup!$AP$6*AL1605,0)</f>
        <v>0</v>
      </c>
      <c r="DO1605" s="492"/>
      <c r="DP1605" s="492"/>
      <c r="DQ1605" s="492"/>
      <c r="DR1605" s="493"/>
      <c r="DS1605" s="491">
        <f>ROUND(Setup!$AP$6*AQ1605,0)</f>
        <v>0</v>
      </c>
      <c r="DT1605" s="492"/>
      <c r="DU1605" s="492"/>
      <c r="DV1605" s="492"/>
      <c r="DW1605" s="493"/>
      <c r="DX1605" s="495">
        <f t="shared" si="131"/>
        <v>0</v>
      </c>
      <c r="DY1605" s="496"/>
      <c r="DZ1605" s="496"/>
      <c r="EA1605" s="496"/>
      <c r="EB1605" s="497"/>
      <c r="EC1605" s="222"/>
    </row>
    <row r="1606" spans="2:133" ht="15" hidden="1" customHeight="1" outlineLevel="1" x14ac:dyDescent="0.2">
      <c r="B1606" s="86" t="str">
        <f t="shared" si="127"/>
        <v/>
      </c>
      <c r="C1606" s="255"/>
      <c r="D1606" s="439"/>
      <c r="E1606" s="440"/>
      <c r="F1606" s="440"/>
      <c r="G1606" s="440"/>
      <c r="H1606" s="440"/>
      <c r="I1606" s="440"/>
      <c r="J1606" s="440"/>
      <c r="K1606" s="440"/>
      <c r="L1606" s="440"/>
      <c r="M1606" s="440"/>
      <c r="N1606" s="440"/>
      <c r="O1606" s="440"/>
      <c r="P1606" s="440"/>
      <c r="Q1606" s="441"/>
      <c r="R1606" s="442"/>
      <c r="S1606" s="443"/>
      <c r="T1606" s="443"/>
      <c r="U1606" s="443"/>
      <c r="V1606" s="443"/>
      <c r="W1606" s="443"/>
      <c r="X1606" s="443"/>
      <c r="Y1606" s="443"/>
      <c r="Z1606" s="443"/>
      <c r="AA1606" s="443"/>
      <c r="AB1606" s="415"/>
      <c r="AC1606" s="416"/>
      <c r="AD1606" s="416"/>
      <c r="AE1606" s="416"/>
      <c r="AF1606" s="417"/>
      <c r="AG1606" s="415"/>
      <c r="AH1606" s="416"/>
      <c r="AI1606" s="416"/>
      <c r="AJ1606" s="416"/>
      <c r="AK1606" s="417"/>
      <c r="AL1606" s="415"/>
      <c r="AM1606" s="416"/>
      <c r="AN1606" s="416"/>
      <c r="AO1606" s="416"/>
      <c r="AP1606" s="417"/>
      <c r="AQ1606" s="415"/>
      <c r="AR1606" s="416"/>
      <c r="AS1606" s="416"/>
      <c r="AT1606" s="416"/>
      <c r="AU1606" s="417"/>
      <c r="AV1606" s="418">
        <f t="shared" si="130"/>
        <v>0</v>
      </c>
      <c r="AW1606" s="419"/>
      <c r="AX1606" s="419"/>
      <c r="AY1606" s="419"/>
      <c r="AZ1606" s="420"/>
      <c r="DC1606" s="222"/>
      <c r="DD1606" s="491">
        <f>ROUND(Setup!$AP$6*AB1606,0)</f>
        <v>0</v>
      </c>
      <c r="DE1606" s="492"/>
      <c r="DF1606" s="492"/>
      <c r="DG1606" s="492"/>
      <c r="DH1606" s="493"/>
      <c r="DI1606" s="491">
        <f>ROUND(Setup!$AP$6*AG1606,0)</f>
        <v>0</v>
      </c>
      <c r="DJ1606" s="492"/>
      <c r="DK1606" s="492"/>
      <c r="DL1606" s="492"/>
      <c r="DM1606" s="493"/>
      <c r="DN1606" s="491">
        <f>ROUND(Setup!$AP$6*AL1606,0)</f>
        <v>0</v>
      </c>
      <c r="DO1606" s="492"/>
      <c r="DP1606" s="492"/>
      <c r="DQ1606" s="492"/>
      <c r="DR1606" s="493"/>
      <c r="DS1606" s="491">
        <f>ROUND(Setup!$AP$6*AQ1606,0)</f>
        <v>0</v>
      </c>
      <c r="DT1606" s="492"/>
      <c r="DU1606" s="492"/>
      <c r="DV1606" s="492"/>
      <c r="DW1606" s="493"/>
      <c r="DX1606" s="495">
        <f t="shared" si="131"/>
        <v>0</v>
      </c>
      <c r="DY1606" s="496"/>
      <c r="DZ1606" s="496"/>
      <c r="EA1606" s="496"/>
      <c r="EB1606" s="497"/>
      <c r="EC1606" s="222"/>
    </row>
    <row r="1607" spans="2:133" ht="15" hidden="1" customHeight="1" outlineLevel="1" x14ac:dyDescent="0.2">
      <c r="B1607" s="86" t="str">
        <f t="shared" si="127"/>
        <v/>
      </c>
      <c r="C1607" s="255"/>
      <c r="D1607" s="439"/>
      <c r="E1607" s="440"/>
      <c r="F1607" s="440"/>
      <c r="G1607" s="440"/>
      <c r="H1607" s="440"/>
      <c r="I1607" s="440"/>
      <c r="J1607" s="440"/>
      <c r="K1607" s="440"/>
      <c r="L1607" s="440"/>
      <c r="M1607" s="440"/>
      <c r="N1607" s="440"/>
      <c r="O1607" s="440"/>
      <c r="P1607" s="440"/>
      <c r="Q1607" s="441"/>
      <c r="R1607" s="442"/>
      <c r="S1607" s="443"/>
      <c r="T1607" s="443"/>
      <c r="U1607" s="443"/>
      <c r="V1607" s="443"/>
      <c r="W1607" s="443"/>
      <c r="X1607" s="443"/>
      <c r="Y1607" s="443"/>
      <c r="Z1607" s="443"/>
      <c r="AA1607" s="443"/>
      <c r="AB1607" s="415"/>
      <c r="AC1607" s="416"/>
      <c r="AD1607" s="416"/>
      <c r="AE1607" s="416"/>
      <c r="AF1607" s="417"/>
      <c r="AG1607" s="415"/>
      <c r="AH1607" s="416"/>
      <c r="AI1607" s="416"/>
      <c r="AJ1607" s="416"/>
      <c r="AK1607" s="417"/>
      <c r="AL1607" s="415"/>
      <c r="AM1607" s="416"/>
      <c r="AN1607" s="416"/>
      <c r="AO1607" s="416"/>
      <c r="AP1607" s="417"/>
      <c r="AQ1607" s="415"/>
      <c r="AR1607" s="416"/>
      <c r="AS1607" s="416"/>
      <c r="AT1607" s="416"/>
      <c r="AU1607" s="417"/>
      <c r="AV1607" s="418">
        <f t="shared" si="130"/>
        <v>0</v>
      </c>
      <c r="AW1607" s="419"/>
      <c r="AX1607" s="419"/>
      <c r="AY1607" s="419"/>
      <c r="AZ1607" s="420"/>
      <c r="DC1607" s="222"/>
      <c r="DD1607" s="491">
        <f>ROUND(Setup!$AP$6*AB1607,0)</f>
        <v>0</v>
      </c>
      <c r="DE1607" s="492"/>
      <c r="DF1607" s="492"/>
      <c r="DG1607" s="492"/>
      <c r="DH1607" s="493"/>
      <c r="DI1607" s="491">
        <f>ROUND(Setup!$AP$6*AG1607,0)</f>
        <v>0</v>
      </c>
      <c r="DJ1607" s="492"/>
      <c r="DK1607" s="492"/>
      <c r="DL1607" s="492"/>
      <c r="DM1607" s="493"/>
      <c r="DN1607" s="491">
        <f>ROUND(Setup!$AP$6*AL1607,0)</f>
        <v>0</v>
      </c>
      <c r="DO1607" s="492"/>
      <c r="DP1607" s="492"/>
      <c r="DQ1607" s="492"/>
      <c r="DR1607" s="493"/>
      <c r="DS1607" s="491">
        <f>ROUND(Setup!$AP$6*AQ1607,0)</f>
        <v>0</v>
      </c>
      <c r="DT1607" s="492"/>
      <c r="DU1607" s="492"/>
      <c r="DV1607" s="492"/>
      <c r="DW1607" s="493"/>
      <c r="DX1607" s="495">
        <f t="shared" si="131"/>
        <v>0</v>
      </c>
      <c r="DY1607" s="496"/>
      <c r="DZ1607" s="496"/>
      <c r="EA1607" s="496"/>
      <c r="EB1607" s="497"/>
      <c r="EC1607" s="222"/>
    </row>
    <row r="1608" spans="2:133" ht="15" hidden="1" customHeight="1" outlineLevel="1" x14ac:dyDescent="0.2">
      <c r="B1608" s="86" t="str">
        <f t="shared" si="127"/>
        <v/>
      </c>
      <c r="C1608" s="255"/>
      <c r="D1608" s="439"/>
      <c r="E1608" s="440"/>
      <c r="F1608" s="440"/>
      <c r="G1608" s="440"/>
      <c r="H1608" s="440"/>
      <c r="I1608" s="440"/>
      <c r="J1608" s="440"/>
      <c r="K1608" s="440"/>
      <c r="L1608" s="440"/>
      <c r="M1608" s="440"/>
      <c r="N1608" s="440"/>
      <c r="O1608" s="440"/>
      <c r="P1608" s="440"/>
      <c r="Q1608" s="441"/>
      <c r="R1608" s="442"/>
      <c r="S1608" s="443"/>
      <c r="T1608" s="443"/>
      <c r="U1608" s="443"/>
      <c r="V1608" s="443"/>
      <c r="W1608" s="443"/>
      <c r="X1608" s="443"/>
      <c r="Y1608" s="443"/>
      <c r="Z1608" s="443"/>
      <c r="AA1608" s="443"/>
      <c r="AB1608" s="415"/>
      <c r="AC1608" s="416"/>
      <c r="AD1608" s="416"/>
      <c r="AE1608" s="416"/>
      <c r="AF1608" s="417"/>
      <c r="AG1608" s="415"/>
      <c r="AH1608" s="416"/>
      <c r="AI1608" s="416"/>
      <c r="AJ1608" s="416"/>
      <c r="AK1608" s="417"/>
      <c r="AL1608" s="415"/>
      <c r="AM1608" s="416"/>
      <c r="AN1608" s="416"/>
      <c r="AO1608" s="416"/>
      <c r="AP1608" s="417"/>
      <c r="AQ1608" s="415"/>
      <c r="AR1608" s="416"/>
      <c r="AS1608" s="416"/>
      <c r="AT1608" s="416"/>
      <c r="AU1608" s="417"/>
      <c r="AV1608" s="418">
        <f t="shared" si="130"/>
        <v>0</v>
      </c>
      <c r="AW1608" s="419"/>
      <c r="AX1608" s="419"/>
      <c r="AY1608" s="419"/>
      <c r="AZ1608" s="420"/>
      <c r="DC1608" s="222"/>
      <c r="DD1608" s="491">
        <f>ROUND(Setup!$AP$6*AB1608,0)</f>
        <v>0</v>
      </c>
      <c r="DE1608" s="492"/>
      <c r="DF1608" s="492"/>
      <c r="DG1608" s="492"/>
      <c r="DH1608" s="493"/>
      <c r="DI1608" s="491">
        <f>ROUND(Setup!$AP$6*AG1608,0)</f>
        <v>0</v>
      </c>
      <c r="DJ1608" s="492"/>
      <c r="DK1608" s="492"/>
      <c r="DL1608" s="492"/>
      <c r="DM1608" s="493"/>
      <c r="DN1608" s="491">
        <f>ROUND(Setup!$AP$6*AL1608,0)</f>
        <v>0</v>
      </c>
      <c r="DO1608" s="492"/>
      <c r="DP1608" s="492"/>
      <c r="DQ1608" s="492"/>
      <c r="DR1608" s="493"/>
      <c r="DS1608" s="491">
        <f>ROUND(Setup!$AP$6*AQ1608,0)</f>
        <v>0</v>
      </c>
      <c r="DT1608" s="492"/>
      <c r="DU1608" s="492"/>
      <c r="DV1608" s="492"/>
      <c r="DW1608" s="493"/>
      <c r="DX1608" s="495">
        <f t="shared" si="131"/>
        <v>0</v>
      </c>
      <c r="DY1608" s="496"/>
      <c r="DZ1608" s="496"/>
      <c r="EA1608" s="496"/>
      <c r="EB1608" s="497"/>
      <c r="EC1608" s="222"/>
    </row>
    <row r="1609" spans="2:133" ht="15" hidden="1" customHeight="1" outlineLevel="1" x14ac:dyDescent="0.2">
      <c r="B1609" s="86" t="str">
        <f t="shared" si="127"/>
        <v/>
      </c>
      <c r="C1609" s="255"/>
      <c r="D1609" s="439"/>
      <c r="E1609" s="440"/>
      <c r="F1609" s="440"/>
      <c r="G1609" s="440"/>
      <c r="H1609" s="440"/>
      <c r="I1609" s="440"/>
      <c r="J1609" s="440"/>
      <c r="K1609" s="440"/>
      <c r="L1609" s="440"/>
      <c r="M1609" s="440"/>
      <c r="N1609" s="440"/>
      <c r="O1609" s="440"/>
      <c r="P1609" s="440"/>
      <c r="Q1609" s="441"/>
      <c r="R1609" s="442"/>
      <c r="S1609" s="443"/>
      <c r="T1609" s="443"/>
      <c r="U1609" s="443"/>
      <c r="V1609" s="443"/>
      <c r="W1609" s="443"/>
      <c r="X1609" s="443"/>
      <c r="Y1609" s="443"/>
      <c r="Z1609" s="443"/>
      <c r="AA1609" s="443"/>
      <c r="AB1609" s="415"/>
      <c r="AC1609" s="416"/>
      <c r="AD1609" s="416"/>
      <c r="AE1609" s="416"/>
      <c r="AF1609" s="417"/>
      <c r="AG1609" s="415"/>
      <c r="AH1609" s="416"/>
      <c r="AI1609" s="416"/>
      <c r="AJ1609" s="416"/>
      <c r="AK1609" s="417"/>
      <c r="AL1609" s="415"/>
      <c r="AM1609" s="416"/>
      <c r="AN1609" s="416"/>
      <c r="AO1609" s="416"/>
      <c r="AP1609" s="417"/>
      <c r="AQ1609" s="415"/>
      <c r="AR1609" s="416"/>
      <c r="AS1609" s="416"/>
      <c r="AT1609" s="416"/>
      <c r="AU1609" s="417"/>
      <c r="AV1609" s="418">
        <f t="shared" si="130"/>
        <v>0</v>
      </c>
      <c r="AW1609" s="419"/>
      <c r="AX1609" s="419"/>
      <c r="AY1609" s="419"/>
      <c r="AZ1609" s="420"/>
      <c r="DC1609" s="222"/>
      <c r="DD1609" s="491">
        <f>ROUND(Setup!$AP$6*AB1609,0)</f>
        <v>0</v>
      </c>
      <c r="DE1609" s="492"/>
      <c r="DF1609" s="492"/>
      <c r="DG1609" s="492"/>
      <c r="DH1609" s="493"/>
      <c r="DI1609" s="491">
        <f>ROUND(Setup!$AP$6*AG1609,0)</f>
        <v>0</v>
      </c>
      <c r="DJ1609" s="492"/>
      <c r="DK1609" s="492"/>
      <c r="DL1609" s="492"/>
      <c r="DM1609" s="493"/>
      <c r="DN1609" s="491">
        <f>ROUND(Setup!$AP$6*AL1609,0)</f>
        <v>0</v>
      </c>
      <c r="DO1609" s="492"/>
      <c r="DP1609" s="492"/>
      <c r="DQ1609" s="492"/>
      <c r="DR1609" s="493"/>
      <c r="DS1609" s="491">
        <f>ROUND(Setup!$AP$6*AQ1609,0)</f>
        <v>0</v>
      </c>
      <c r="DT1609" s="492"/>
      <c r="DU1609" s="492"/>
      <c r="DV1609" s="492"/>
      <c r="DW1609" s="493"/>
      <c r="DX1609" s="495">
        <f t="shared" si="131"/>
        <v>0</v>
      </c>
      <c r="DY1609" s="496"/>
      <c r="DZ1609" s="496"/>
      <c r="EA1609" s="496"/>
      <c r="EB1609" s="497"/>
      <c r="EC1609" s="222"/>
    </row>
    <row r="1610" spans="2:133" ht="15" hidden="1" customHeight="1" outlineLevel="1" x14ac:dyDescent="0.2">
      <c r="B1610" s="86" t="str">
        <f t="shared" si="127"/>
        <v/>
      </c>
      <c r="C1610" s="255"/>
      <c r="D1610" s="439"/>
      <c r="E1610" s="440"/>
      <c r="F1610" s="440"/>
      <c r="G1610" s="440"/>
      <c r="H1610" s="440"/>
      <c r="I1610" s="440"/>
      <c r="J1610" s="440"/>
      <c r="K1610" s="440"/>
      <c r="L1610" s="440"/>
      <c r="M1610" s="440"/>
      <c r="N1610" s="440"/>
      <c r="O1610" s="440"/>
      <c r="P1610" s="440"/>
      <c r="Q1610" s="441"/>
      <c r="R1610" s="442"/>
      <c r="S1610" s="443"/>
      <c r="T1610" s="443"/>
      <c r="U1610" s="443"/>
      <c r="V1610" s="443"/>
      <c r="W1610" s="443"/>
      <c r="X1610" s="443"/>
      <c r="Y1610" s="443"/>
      <c r="Z1610" s="443"/>
      <c r="AA1610" s="443"/>
      <c r="AB1610" s="415"/>
      <c r="AC1610" s="416"/>
      <c r="AD1610" s="416"/>
      <c r="AE1610" s="416"/>
      <c r="AF1610" s="417"/>
      <c r="AG1610" s="415"/>
      <c r="AH1610" s="416"/>
      <c r="AI1610" s="416"/>
      <c r="AJ1610" s="416"/>
      <c r="AK1610" s="417"/>
      <c r="AL1610" s="415"/>
      <c r="AM1610" s="416"/>
      <c r="AN1610" s="416"/>
      <c r="AO1610" s="416"/>
      <c r="AP1610" s="417"/>
      <c r="AQ1610" s="415"/>
      <c r="AR1610" s="416"/>
      <c r="AS1610" s="416"/>
      <c r="AT1610" s="416"/>
      <c r="AU1610" s="417"/>
      <c r="AV1610" s="418">
        <f t="shared" si="130"/>
        <v>0</v>
      </c>
      <c r="AW1610" s="419"/>
      <c r="AX1610" s="419"/>
      <c r="AY1610" s="419"/>
      <c r="AZ1610" s="420"/>
      <c r="DC1610" s="222"/>
      <c r="DD1610" s="491">
        <f>ROUND(Setup!$AP$6*AB1610,0)</f>
        <v>0</v>
      </c>
      <c r="DE1610" s="492"/>
      <c r="DF1610" s="492"/>
      <c r="DG1610" s="492"/>
      <c r="DH1610" s="493"/>
      <c r="DI1610" s="491">
        <f>ROUND(Setup!$AP$6*AG1610,0)</f>
        <v>0</v>
      </c>
      <c r="DJ1610" s="492"/>
      <c r="DK1610" s="492"/>
      <c r="DL1610" s="492"/>
      <c r="DM1610" s="493"/>
      <c r="DN1610" s="491">
        <f>ROUND(Setup!$AP$6*AL1610,0)</f>
        <v>0</v>
      </c>
      <c r="DO1610" s="492"/>
      <c r="DP1610" s="492"/>
      <c r="DQ1610" s="492"/>
      <c r="DR1610" s="493"/>
      <c r="DS1610" s="491">
        <f>ROUND(Setup!$AP$6*AQ1610,0)</f>
        <v>0</v>
      </c>
      <c r="DT1610" s="492"/>
      <c r="DU1610" s="492"/>
      <c r="DV1610" s="492"/>
      <c r="DW1610" s="493"/>
      <c r="DX1610" s="495">
        <f t="shared" si="131"/>
        <v>0</v>
      </c>
      <c r="DY1610" s="496"/>
      <c r="DZ1610" s="496"/>
      <c r="EA1610" s="496"/>
      <c r="EB1610" s="497"/>
      <c r="EC1610" s="222"/>
    </row>
    <row r="1611" spans="2:133" ht="15" hidden="1" customHeight="1" outlineLevel="1" x14ac:dyDescent="0.2">
      <c r="B1611" s="86" t="str">
        <f t="shared" si="127"/>
        <v/>
      </c>
      <c r="C1611" s="255"/>
      <c r="D1611" s="439"/>
      <c r="E1611" s="440"/>
      <c r="F1611" s="440"/>
      <c r="G1611" s="440"/>
      <c r="H1611" s="440"/>
      <c r="I1611" s="440"/>
      <c r="J1611" s="440"/>
      <c r="K1611" s="440"/>
      <c r="L1611" s="440"/>
      <c r="M1611" s="440"/>
      <c r="N1611" s="440"/>
      <c r="O1611" s="440"/>
      <c r="P1611" s="440"/>
      <c r="Q1611" s="441"/>
      <c r="R1611" s="442"/>
      <c r="S1611" s="443"/>
      <c r="T1611" s="443"/>
      <c r="U1611" s="443"/>
      <c r="V1611" s="443"/>
      <c r="W1611" s="443"/>
      <c r="X1611" s="443"/>
      <c r="Y1611" s="443"/>
      <c r="Z1611" s="443"/>
      <c r="AA1611" s="443"/>
      <c r="AB1611" s="415"/>
      <c r="AC1611" s="416"/>
      <c r="AD1611" s="416"/>
      <c r="AE1611" s="416"/>
      <c r="AF1611" s="417"/>
      <c r="AG1611" s="415"/>
      <c r="AH1611" s="416"/>
      <c r="AI1611" s="416"/>
      <c r="AJ1611" s="416"/>
      <c r="AK1611" s="417"/>
      <c r="AL1611" s="415"/>
      <c r="AM1611" s="416"/>
      <c r="AN1611" s="416"/>
      <c r="AO1611" s="416"/>
      <c r="AP1611" s="417"/>
      <c r="AQ1611" s="415"/>
      <c r="AR1611" s="416"/>
      <c r="AS1611" s="416"/>
      <c r="AT1611" s="416"/>
      <c r="AU1611" s="417"/>
      <c r="AV1611" s="418">
        <f t="shared" si="130"/>
        <v>0</v>
      </c>
      <c r="AW1611" s="419"/>
      <c r="AX1611" s="419"/>
      <c r="AY1611" s="419"/>
      <c r="AZ1611" s="420"/>
      <c r="DC1611" s="222"/>
      <c r="DD1611" s="491">
        <f>ROUND(Setup!$AP$6*AB1611,0)</f>
        <v>0</v>
      </c>
      <c r="DE1611" s="492"/>
      <c r="DF1611" s="492"/>
      <c r="DG1611" s="492"/>
      <c r="DH1611" s="493"/>
      <c r="DI1611" s="491">
        <f>ROUND(Setup!$AP$6*AG1611,0)</f>
        <v>0</v>
      </c>
      <c r="DJ1611" s="492"/>
      <c r="DK1611" s="492"/>
      <c r="DL1611" s="492"/>
      <c r="DM1611" s="493"/>
      <c r="DN1611" s="491">
        <f>ROUND(Setup!$AP$6*AL1611,0)</f>
        <v>0</v>
      </c>
      <c r="DO1611" s="492"/>
      <c r="DP1611" s="492"/>
      <c r="DQ1611" s="492"/>
      <c r="DR1611" s="493"/>
      <c r="DS1611" s="491">
        <f>ROUND(Setup!$AP$6*AQ1611,0)</f>
        <v>0</v>
      </c>
      <c r="DT1611" s="492"/>
      <c r="DU1611" s="492"/>
      <c r="DV1611" s="492"/>
      <c r="DW1611" s="493"/>
      <c r="DX1611" s="495">
        <f t="shared" si="131"/>
        <v>0</v>
      </c>
      <c r="DY1611" s="496"/>
      <c r="DZ1611" s="496"/>
      <c r="EA1611" s="496"/>
      <c r="EB1611" s="497"/>
      <c r="EC1611" s="222"/>
    </row>
    <row r="1612" spans="2:133" ht="15" hidden="1" customHeight="1" outlineLevel="1" x14ac:dyDescent="0.2">
      <c r="B1612" s="86" t="str">
        <f t="shared" si="127"/>
        <v/>
      </c>
      <c r="C1612" s="255"/>
      <c r="D1612" s="439"/>
      <c r="E1612" s="440"/>
      <c r="F1612" s="440"/>
      <c r="G1612" s="440"/>
      <c r="H1612" s="440"/>
      <c r="I1612" s="440"/>
      <c r="J1612" s="440"/>
      <c r="K1612" s="440"/>
      <c r="L1612" s="440"/>
      <c r="M1612" s="440"/>
      <c r="N1612" s="440"/>
      <c r="O1612" s="440"/>
      <c r="P1612" s="440"/>
      <c r="Q1612" s="441"/>
      <c r="R1612" s="442"/>
      <c r="S1612" s="443"/>
      <c r="T1612" s="443"/>
      <c r="U1612" s="443"/>
      <c r="V1612" s="443"/>
      <c r="W1612" s="443"/>
      <c r="X1612" s="443"/>
      <c r="Y1612" s="443"/>
      <c r="Z1612" s="443"/>
      <c r="AA1612" s="443"/>
      <c r="AB1612" s="415"/>
      <c r="AC1612" s="416"/>
      <c r="AD1612" s="416"/>
      <c r="AE1612" s="416"/>
      <c r="AF1612" s="417"/>
      <c r="AG1612" s="415"/>
      <c r="AH1612" s="416"/>
      <c r="AI1612" s="416"/>
      <c r="AJ1612" s="416"/>
      <c r="AK1612" s="417"/>
      <c r="AL1612" s="415"/>
      <c r="AM1612" s="416"/>
      <c r="AN1612" s="416"/>
      <c r="AO1612" s="416"/>
      <c r="AP1612" s="417"/>
      <c r="AQ1612" s="415"/>
      <c r="AR1612" s="416"/>
      <c r="AS1612" s="416"/>
      <c r="AT1612" s="416"/>
      <c r="AU1612" s="417"/>
      <c r="AV1612" s="418">
        <f t="shared" si="130"/>
        <v>0</v>
      </c>
      <c r="AW1612" s="419"/>
      <c r="AX1612" s="419"/>
      <c r="AY1612" s="419"/>
      <c r="AZ1612" s="420"/>
      <c r="DC1612" s="222"/>
      <c r="DD1612" s="491">
        <f>ROUND(Setup!$AP$6*AB1612,0)</f>
        <v>0</v>
      </c>
      <c r="DE1612" s="492"/>
      <c r="DF1612" s="492"/>
      <c r="DG1612" s="492"/>
      <c r="DH1612" s="493"/>
      <c r="DI1612" s="491">
        <f>ROUND(Setup!$AP$6*AG1612,0)</f>
        <v>0</v>
      </c>
      <c r="DJ1612" s="492"/>
      <c r="DK1612" s="492"/>
      <c r="DL1612" s="492"/>
      <c r="DM1612" s="493"/>
      <c r="DN1612" s="491">
        <f>ROUND(Setup!$AP$6*AL1612,0)</f>
        <v>0</v>
      </c>
      <c r="DO1612" s="492"/>
      <c r="DP1612" s="492"/>
      <c r="DQ1612" s="492"/>
      <c r="DR1612" s="493"/>
      <c r="DS1612" s="491">
        <f>ROUND(Setup!$AP$6*AQ1612,0)</f>
        <v>0</v>
      </c>
      <c r="DT1612" s="492"/>
      <c r="DU1612" s="492"/>
      <c r="DV1612" s="492"/>
      <c r="DW1612" s="493"/>
      <c r="DX1612" s="495">
        <f t="shared" si="131"/>
        <v>0</v>
      </c>
      <c r="DY1612" s="496"/>
      <c r="DZ1612" s="496"/>
      <c r="EA1612" s="496"/>
      <c r="EB1612" s="497"/>
      <c r="EC1612" s="222"/>
    </row>
    <row r="1613" spans="2:133" ht="15" hidden="1" customHeight="1" outlineLevel="1" x14ac:dyDescent="0.2">
      <c r="B1613" s="86" t="str">
        <f t="shared" si="127"/>
        <v/>
      </c>
      <c r="C1613" s="255"/>
      <c r="D1613" s="439"/>
      <c r="E1613" s="440"/>
      <c r="F1613" s="440"/>
      <c r="G1613" s="440"/>
      <c r="H1613" s="440"/>
      <c r="I1613" s="440"/>
      <c r="J1613" s="440"/>
      <c r="K1613" s="440"/>
      <c r="L1613" s="440"/>
      <c r="M1613" s="440"/>
      <c r="N1613" s="440"/>
      <c r="O1613" s="440"/>
      <c r="P1613" s="440"/>
      <c r="Q1613" s="441"/>
      <c r="R1613" s="442"/>
      <c r="S1613" s="443"/>
      <c r="T1613" s="443"/>
      <c r="U1613" s="443"/>
      <c r="V1613" s="443"/>
      <c r="W1613" s="443"/>
      <c r="X1613" s="443"/>
      <c r="Y1613" s="443"/>
      <c r="Z1613" s="443"/>
      <c r="AA1613" s="443"/>
      <c r="AB1613" s="415"/>
      <c r="AC1613" s="416"/>
      <c r="AD1613" s="416"/>
      <c r="AE1613" s="416"/>
      <c r="AF1613" s="417"/>
      <c r="AG1613" s="415"/>
      <c r="AH1613" s="416"/>
      <c r="AI1613" s="416"/>
      <c r="AJ1613" s="416"/>
      <c r="AK1613" s="417"/>
      <c r="AL1613" s="415"/>
      <c r="AM1613" s="416"/>
      <c r="AN1613" s="416"/>
      <c r="AO1613" s="416"/>
      <c r="AP1613" s="417"/>
      <c r="AQ1613" s="415"/>
      <c r="AR1613" s="416"/>
      <c r="AS1613" s="416"/>
      <c r="AT1613" s="416"/>
      <c r="AU1613" s="417"/>
      <c r="AV1613" s="418">
        <f t="shared" si="130"/>
        <v>0</v>
      </c>
      <c r="AW1613" s="419"/>
      <c r="AX1613" s="419"/>
      <c r="AY1613" s="419"/>
      <c r="AZ1613" s="420"/>
      <c r="DC1613" s="222"/>
      <c r="DD1613" s="491">
        <f>ROUND(Setup!$AP$6*AB1613,0)</f>
        <v>0</v>
      </c>
      <c r="DE1613" s="492"/>
      <c r="DF1613" s="492"/>
      <c r="DG1613" s="492"/>
      <c r="DH1613" s="493"/>
      <c r="DI1613" s="491">
        <f>ROUND(Setup!$AP$6*AG1613,0)</f>
        <v>0</v>
      </c>
      <c r="DJ1613" s="492"/>
      <c r="DK1613" s="492"/>
      <c r="DL1613" s="492"/>
      <c r="DM1613" s="493"/>
      <c r="DN1613" s="491">
        <f>ROUND(Setup!$AP$6*AL1613,0)</f>
        <v>0</v>
      </c>
      <c r="DO1613" s="492"/>
      <c r="DP1613" s="492"/>
      <c r="DQ1613" s="492"/>
      <c r="DR1613" s="493"/>
      <c r="DS1613" s="491">
        <f>ROUND(Setup!$AP$6*AQ1613,0)</f>
        <v>0</v>
      </c>
      <c r="DT1613" s="492"/>
      <c r="DU1613" s="492"/>
      <c r="DV1613" s="492"/>
      <c r="DW1613" s="493"/>
      <c r="DX1613" s="495">
        <f t="shared" si="131"/>
        <v>0</v>
      </c>
      <c r="DY1613" s="496"/>
      <c r="DZ1613" s="496"/>
      <c r="EA1613" s="496"/>
      <c r="EB1613" s="497"/>
      <c r="EC1613" s="222"/>
    </row>
    <row r="1614" spans="2:133" ht="15" hidden="1" customHeight="1" outlineLevel="1" x14ac:dyDescent="0.2">
      <c r="B1614" s="86" t="str">
        <f t="shared" si="127"/>
        <v/>
      </c>
      <c r="C1614" s="255"/>
      <c r="D1614" s="439"/>
      <c r="E1614" s="440"/>
      <c r="F1614" s="440"/>
      <c r="G1614" s="440"/>
      <c r="H1614" s="440"/>
      <c r="I1614" s="440"/>
      <c r="J1614" s="440"/>
      <c r="K1614" s="440"/>
      <c r="L1614" s="440"/>
      <c r="M1614" s="440"/>
      <c r="N1614" s="440"/>
      <c r="O1614" s="440"/>
      <c r="P1614" s="440"/>
      <c r="Q1614" s="441"/>
      <c r="R1614" s="442"/>
      <c r="S1614" s="443"/>
      <c r="T1614" s="443"/>
      <c r="U1614" s="443"/>
      <c r="V1614" s="443"/>
      <c r="W1614" s="443"/>
      <c r="X1614" s="443"/>
      <c r="Y1614" s="443"/>
      <c r="Z1614" s="443"/>
      <c r="AA1614" s="443"/>
      <c r="AB1614" s="415"/>
      <c r="AC1614" s="416"/>
      <c r="AD1614" s="416"/>
      <c r="AE1614" s="416"/>
      <c r="AF1614" s="417"/>
      <c r="AG1614" s="415"/>
      <c r="AH1614" s="416"/>
      <c r="AI1614" s="416"/>
      <c r="AJ1614" s="416"/>
      <c r="AK1614" s="417"/>
      <c r="AL1614" s="415"/>
      <c r="AM1614" s="416"/>
      <c r="AN1614" s="416"/>
      <c r="AO1614" s="416"/>
      <c r="AP1614" s="417"/>
      <c r="AQ1614" s="415"/>
      <c r="AR1614" s="416"/>
      <c r="AS1614" s="416"/>
      <c r="AT1614" s="416"/>
      <c r="AU1614" s="417"/>
      <c r="AV1614" s="418">
        <f t="shared" si="130"/>
        <v>0</v>
      </c>
      <c r="AW1614" s="419"/>
      <c r="AX1614" s="419"/>
      <c r="AY1614" s="419"/>
      <c r="AZ1614" s="420"/>
      <c r="DC1614" s="222"/>
      <c r="DD1614" s="491">
        <f>ROUND(Setup!$AP$6*AB1614,0)</f>
        <v>0</v>
      </c>
      <c r="DE1614" s="492"/>
      <c r="DF1614" s="492"/>
      <c r="DG1614" s="492"/>
      <c r="DH1614" s="493"/>
      <c r="DI1614" s="491">
        <f>ROUND(Setup!$AP$6*AG1614,0)</f>
        <v>0</v>
      </c>
      <c r="DJ1614" s="492"/>
      <c r="DK1614" s="492"/>
      <c r="DL1614" s="492"/>
      <c r="DM1614" s="493"/>
      <c r="DN1614" s="491">
        <f>ROUND(Setup!$AP$6*AL1614,0)</f>
        <v>0</v>
      </c>
      <c r="DO1614" s="492"/>
      <c r="DP1614" s="492"/>
      <c r="DQ1614" s="492"/>
      <c r="DR1614" s="493"/>
      <c r="DS1614" s="491">
        <f>ROUND(Setup!$AP$6*AQ1614,0)</f>
        <v>0</v>
      </c>
      <c r="DT1614" s="492"/>
      <c r="DU1614" s="492"/>
      <c r="DV1614" s="492"/>
      <c r="DW1614" s="493"/>
      <c r="DX1614" s="495">
        <f t="shared" si="131"/>
        <v>0</v>
      </c>
      <c r="DY1614" s="496"/>
      <c r="DZ1614" s="496"/>
      <c r="EA1614" s="496"/>
      <c r="EB1614" s="497"/>
      <c r="EC1614" s="222"/>
    </row>
    <row r="1615" spans="2:133" ht="15" hidden="1" customHeight="1" outlineLevel="1" x14ac:dyDescent="0.2">
      <c r="B1615" s="86" t="str">
        <f t="shared" si="127"/>
        <v/>
      </c>
      <c r="C1615" s="255"/>
      <c r="D1615" s="439"/>
      <c r="E1615" s="440"/>
      <c r="F1615" s="440"/>
      <c r="G1615" s="440"/>
      <c r="H1615" s="440"/>
      <c r="I1615" s="440"/>
      <c r="J1615" s="440"/>
      <c r="K1615" s="440"/>
      <c r="L1615" s="440"/>
      <c r="M1615" s="440"/>
      <c r="N1615" s="440"/>
      <c r="O1615" s="440"/>
      <c r="P1615" s="440"/>
      <c r="Q1615" s="441"/>
      <c r="R1615" s="442"/>
      <c r="S1615" s="443"/>
      <c r="T1615" s="443"/>
      <c r="U1615" s="443"/>
      <c r="V1615" s="443"/>
      <c r="W1615" s="443"/>
      <c r="X1615" s="443"/>
      <c r="Y1615" s="443"/>
      <c r="Z1615" s="443"/>
      <c r="AA1615" s="443"/>
      <c r="AB1615" s="415"/>
      <c r="AC1615" s="416"/>
      <c r="AD1615" s="416"/>
      <c r="AE1615" s="416"/>
      <c r="AF1615" s="417"/>
      <c r="AG1615" s="415"/>
      <c r="AH1615" s="416"/>
      <c r="AI1615" s="416"/>
      <c r="AJ1615" s="416"/>
      <c r="AK1615" s="417"/>
      <c r="AL1615" s="415"/>
      <c r="AM1615" s="416"/>
      <c r="AN1615" s="416"/>
      <c r="AO1615" s="416"/>
      <c r="AP1615" s="417"/>
      <c r="AQ1615" s="415"/>
      <c r="AR1615" s="416"/>
      <c r="AS1615" s="416"/>
      <c r="AT1615" s="416"/>
      <c r="AU1615" s="417"/>
      <c r="AV1615" s="418">
        <f t="shared" si="130"/>
        <v>0</v>
      </c>
      <c r="AW1615" s="419"/>
      <c r="AX1615" s="419"/>
      <c r="AY1615" s="419"/>
      <c r="AZ1615" s="420"/>
      <c r="DC1615" s="222"/>
      <c r="DD1615" s="491">
        <f>ROUND(Setup!$AP$6*AB1615,0)</f>
        <v>0</v>
      </c>
      <c r="DE1615" s="492"/>
      <c r="DF1615" s="492"/>
      <c r="DG1615" s="492"/>
      <c r="DH1615" s="493"/>
      <c r="DI1615" s="491">
        <f>ROUND(Setup!$AP$6*AG1615,0)</f>
        <v>0</v>
      </c>
      <c r="DJ1615" s="492"/>
      <c r="DK1615" s="492"/>
      <c r="DL1615" s="492"/>
      <c r="DM1615" s="493"/>
      <c r="DN1615" s="491">
        <f>ROUND(Setup!$AP$6*AL1615,0)</f>
        <v>0</v>
      </c>
      <c r="DO1615" s="492"/>
      <c r="DP1615" s="492"/>
      <c r="DQ1615" s="492"/>
      <c r="DR1615" s="493"/>
      <c r="DS1615" s="491">
        <f>ROUND(Setup!$AP$6*AQ1615,0)</f>
        <v>0</v>
      </c>
      <c r="DT1615" s="492"/>
      <c r="DU1615" s="492"/>
      <c r="DV1615" s="492"/>
      <c r="DW1615" s="493"/>
      <c r="DX1615" s="495">
        <f t="shared" si="131"/>
        <v>0</v>
      </c>
      <c r="DY1615" s="496"/>
      <c r="DZ1615" s="496"/>
      <c r="EA1615" s="496"/>
      <c r="EB1615" s="497"/>
      <c r="EC1615" s="222"/>
    </row>
    <row r="1616" spans="2:133" ht="15" hidden="1" customHeight="1" outlineLevel="1" x14ac:dyDescent="0.2">
      <c r="B1616" s="86" t="str">
        <f t="shared" si="127"/>
        <v/>
      </c>
      <c r="C1616" s="255"/>
      <c r="D1616" s="439"/>
      <c r="E1616" s="440"/>
      <c r="F1616" s="440"/>
      <c r="G1616" s="440"/>
      <c r="H1616" s="440"/>
      <c r="I1616" s="440"/>
      <c r="J1616" s="440"/>
      <c r="K1616" s="440"/>
      <c r="L1616" s="440"/>
      <c r="M1616" s="440"/>
      <c r="N1616" s="440"/>
      <c r="O1616" s="440"/>
      <c r="P1616" s="440"/>
      <c r="Q1616" s="441"/>
      <c r="R1616" s="442"/>
      <c r="S1616" s="443"/>
      <c r="T1616" s="443"/>
      <c r="U1616" s="443"/>
      <c r="V1616" s="443"/>
      <c r="W1616" s="443"/>
      <c r="X1616" s="443"/>
      <c r="Y1616" s="443"/>
      <c r="Z1616" s="443"/>
      <c r="AA1616" s="443"/>
      <c r="AB1616" s="415"/>
      <c r="AC1616" s="416"/>
      <c r="AD1616" s="416"/>
      <c r="AE1616" s="416"/>
      <c r="AF1616" s="417"/>
      <c r="AG1616" s="415"/>
      <c r="AH1616" s="416"/>
      <c r="AI1616" s="416"/>
      <c r="AJ1616" s="416"/>
      <c r="AK1616" s="417"/>
      <c r="AL1616" s="415"/>
      <c r="AM1616" s="416"/>
      <c r="AN1616" s="416"/>
      <c r="AO1616" s="416"/>
      <c r="AP1616" s="417"/>
      <c r="AQ1616" s="415"/>
      <c r="AR1616" s="416"/>
      <c r="AS1616" s="416"/>
      <c r="AT1616" s="416"/>
      <c r="AU1616" s="417"/>
      <c r="AV1616" s="418">
        <f t="shared" si="130"/>
        <v>0</v>
      </c>
      <c r="AW1616" s="419"/>
      <c r="AX1616" s="419"/>
      <c r="AY1616" s="419"/>
      <c r="AZ1616" s="420"/>
      <c r="DC1616" s="222"/>
      <c r="DD1616" s="491">
        <f>ROUND(Setup!$AP$6*AB1616,0)</f>
        <v>0</v>
      </c>
      <c r="DE1616" s="492"/>
      <c r="DF1616" s="492"/>
      <c r="DG1616" s="492"/>
      <c r="DH1616" s="493"/>
      <c r="DI1616" s="491">
        <f>ROUND(Setup!$AP$6*AG1616,0)</f>
        <v>0</v>
      </c>
      <c r="DJ1616" s="492"/>
      <c r="DK1616" s="492"/>
      <c r="DL1616" s="492"/>
      <c r="DM1616" s="493"/>
      <c r="DN1616" s="491">
        <f>ROUND(Setup!$AP$6*AL1616,0)</f>
        <v>0</v>
      </c>
      <c r="DO1616" s="492"/>
      <c r="DP1616" s="492"/>
      <c r="DQ1616" s="492"/>
      <c r="DR1616" s="493"/>
      <c r="DS1616" s="491">
        <f>ROUND(Setup!$AP$6*AQ1616,0)</f>
        <v>0</v>
      </c>
      <c r="DT1616" s="492"/>
      <c r="DU1616" s="492"/>
      <c r="DV1616" s="492"/>
      <c r="DW1616" s="493"/>
      <c r="DX1616" s="495">
        <f t="shared" si="131"/>
        <v>0</v>
      </c>
      <c r="DY1616" s="496"/>
      <c r="DZ1616" s="496"/>
      <c r="EA1616" s="496"/>
      <c r="EB1616" s="497"/>
      <c r="EC1616" s="222"/>
    </row>
    <row r="1617" spans="2:133" ht="15" hidden="1" customHeight="1" outlineLevel="1" x14ac:dyDescent="0.2">
      <c r="B1617" s="86" t="str">
        <f t="shared" si="127"/>
        <v/>
      </c>
      <c r="C1617" s="255"/>
      <c r="D1617" s="439"/>
      <c r="E1617" s="440"/>
      <c r="F1617" s="440"/>
      <c r="G1617" s="440"/>
      <c r="H1617" s="440"/>
      <c r="I1617" s="440"/>
      <c r="J1617" s="440"/>
      <c r="K1617" s="440"/>
      <c r="L1617" s="440"/>
      <c r="M1617" s="440"/>
      <c r="N1617" s="440"/>
      <c r="O1617" s="440"/>
      <c r="P1617" s="440"/>
      <c r="Q1617" s="441"/>
      <c r="R1617" s="442"/>
      <c r="S1617" s="443"/>
      <c r="T1617" s="443"/>
      <c r="U1617" s="443"/>
      <c r="V1617" s="443"/>
      <c r="W1617" s="443"/>
      <c r="X1617" s="443"/>
      <c r="Y1617" s="443"/>
      <c r="Z1617" s="443"/>
      <c r="AA1617" s="443"/>
      <c r="AB1617" s="415"/>
      <c r="AC1617" s="416"/>
      <c r="AD1617" s="416"/>
      <c r="AE1617" s="416"/>
      <c r="AF1617" s="417"/>
      <c r="AG1617" s="415"/>
      <c r="AH1617" s="416"/>
      <c r="AI1617" s="416"/>
      <c r="AJ1617" s="416"/>
      <c r="AK1617" s="417"/>
      <c r="AL1617" s="415"/>
      <c r="AM1617" s="416"/>
      <c r="AN1617" s="416"/>
      <c r="AO1617" s="416"/>
      <c r="AP1617" s="417"/>
      <c r="AQ1617" s="415"/>
      <c r="AR1617" s="416"/>
      <c r="AS1617" s="416"/>
      <c r="AT1617" s="416"/>
      <c r="AU1617" s="417"/>
      <c r="AV1617" s="418">
        <f t="shared" si="130"/>
        <v>0</v>
      </c>
      <c r="AW1617" s="419"/>
      <c r="AX1617" s="419"/>
      <c r="AY1617" s="419"/>
      <c r="AZ1617" s="420"/>
      <c r="DC1617" s="222"/>
      <c r="DD1617" s="491">
        <f>ROUND(Setup!$AP$6*AB1617,0)</f>
        <v>0</v>
      </c>
      <c r="DE1617" s="492"/>
      <c r="DF1617" s="492"/>
      <c r="DG1617" s="492"/>
      <c r="DH1617" s="493"/>
      <c r="DI1617" s="491">
        <f>ROUND(Setup!$AP$6*AG1617,0)</f>
        <v>0</v>
      </c>
      <c r="DJ1617" s="492"/>
      <c r="DK1617" s="492"/>
      <c r="DL1617" s="492"/>
      <c r="DM1617" s="493"/>
      <c r="DN1617" s="491">
        <f>ROUND(Setup!$AP$6*AL1617,0)</f>
        <v>0</v>
      </c>
      <c r="DO1617" s="492"/>
      <c r="DP1617" s="492"/>
      <c r="DQ1617" s="492"/>
      <c r="DR1617" s="493"/>
      <c r="DS1617" s="491">
        <f>ROUND(Setup!$AP$6*AQ1617,0)</f>
        <v>0</v>
      </c>
      <c r="DT1617" s="492"/>
      <c r="DU1617" s="492"/>
      <c r="DV1617" s="492"/>
      <c r="DW1617" s="493"/>
      <c r="DX1617" s="495">
        <f t="shared" si="131"/>
        <v>0</v>
      </c>
      <c r="DY1617" s="496"/>
      <c r="DZ1617" s="496"/>
      <c r="EA1617" s="496"/>
      <c r="EB1617" s="497"/>
      <c r="EC1617" s="222"/>
    </row>
    <row r="1618" spans="2:133" ht="15" hidden="1" customHeight="1" outlineLevel="1" x14ac:dyDescent="0.2">
      <c r="B1618" s="86" t="str">
        <f t="shared" si="127"/>
        <v/>
      </c>
      <c r="C1618" s="255"/>
      <c r="D1618" s="439"/>
      <c r="E1618" s="440"/>
      <c r="F1618" s="440"/>
      <c r="G1618" s="440"/>
      <c r="H1618" s="440"/>
      <c r="I1618" s="440"/>
      <c r="J1618" s="440"/>
      <c r="K1618" s="440"/>
      <c r="L1618" s="440"/>
      <c r="M1618" s="440"/>
      <c r="N1618" s="440"/>
      <c r="O1618" s="440"/>
      <c r="P1618" s="440"/>
      <c r="Q1618" s="441"/>
      <c r="R1618" s="442"/>
      <c r="S1618" s="443"/>
      <c r="T1618" s="443"/>
      <c r="U1618" s="443"/>
      <c r="V1618" s="443"/>
      <c r="W1618" s="443"/>
      <c r="X1618" s="443"/>
      <c r="Y1618" s="443"/>
      <c r="Z1618" s="443"/>
      <c r="AA1618" s="443"/>
      <c r="AB1618" s="415"/>
      <c r="AC1618" s="416"/>
      <c r="AD1618" s="416"/>
      <c r="AE1618" s="416"/>
      <c r="AF1618" s="417"/>
      <c r="AG1618" s="415"/>
      <c r="AH1618" s="416"/>
      <c r="AI1618" s="416"/>
      <c r="AJ1618" s="416"/>
      <c r="AK1618" s="417"/>
      <c r="AL1618" s="415"/>
      <c r="AM1618" s="416"/>
      <c r="AN1618" s="416"/>
      <c r="AO1618" s="416"/>
      <c r="AP1618" s="417"/>
      <c r="AQ1618" s="415"/>
      <c r="AR1618" s="416"/>
      <c r="AS1618" s="416"/>
      <c r="AT1618" s="416"/>
      <c r="AU1618" s="417"/>
      <c r="AV1618" s="418">
        <f t="shared" si="130"/>
        <v>0</v>
      </c>
      <c r="AW1618" s="419"/>
      <c r="AX1618" s="419"/>
      <c r="AY1618" s="419"/>
      <c r="AZ1618" s="420"/>
      <c r="DC1618" s="222"/>
      <c r="DD1618" s="491">
        <f>ROUND(Setup!$AP$6*AB1618,0)</f>
        <v>0</v>
      </c>
      <c r="DE1618" s="492"/>
      <c r="DF1618" s="492"/>
      <c r="DG1618" s="492"/>
      <c r="DH1618" s="493"/>
      <c r="DI1618" s="491">
        <f>ROUND(Setup!$AP$6*AG1618,0)</f>
        <v>0</v>
      </c>
      <c r="DJ1618" s="492"/>
      <c r="DK1618" s="492"/>
      <c r="DL1618" s="492"/>
      <c r="DM1618" s="493"/>
      <c r="DN1618" s="491">
        <f>ROUND(Setup!$AP$6*AL1618,0)</f>
        <v>0</v>
      </c>
      <c r="DO1618" s="492"/>
      <c r="DP1618" s="492"/>
      <c r="DQ1618" s="492"/>
      <c r="DR1618" s="493"/>
      <c r="DS1618" s="491">
        <f>ROUND(Setup!$AP$6*AQ1618,0)</f>
        <v>0</v>
      </c>
      <c r="DT1618" s="492"/>
      <c r="DU1618" s="492"/>
      <c r="DV1618" s="492"/>
      <c r="DW1618" s="493"/>
      <c r="DX1618" s="495">
        <f t="shared" si="131"/>
        <v>0</v>
      </c>
      <c r="DY1618" s="496"/>
      <c r="DZ1618" s="496"/>
      <c r="EA1618" s="496"/>
      <c r="EB1618" s="497"/>
      <c r="EC1618" s="222"/>
    </row>
    <row r="1619" spans="2:133" ht="15" hidden="1" customHeight="1" outlineLevel="1" x14ac:dyDescent="0.2">
      <c r="B1619" s="86" t="str">
        <f t="shared" si="127"/>
        <v/>
      </c>
      <c r="C1619" s="255"/>
      <c r="D1619" s="439"/>
      <c r="E1619" s="440"/>
      <c r="F1619" s="440"/>
      <c r="G1619" s="440"/>
      <c r="H1619" s="440"/>
      <c r="I1619" s="440"/>
      <c r="J1619" s="440"/>
      <c r="K1619" s="440"/>
      <c r="L1619" s="440"/>
      <c r="M1619" s="440"/>
      <c r="N1619" s="440"/>
      <c r="O1619" s="440"/>
      <c r="P1619" s="440"/>
      <c r="Q1619" s="441"/>
      <c r="R1619" s="442"/>
      <c r="S1619" s="443"/>
      <c r="T1619" s="443"/>
      <c r="U1619" s="443"/>
      <c r="V1619" s="443"/>
      <c r="W1619" s="443"/>
      <c r="X1619" s="443"/>
      <c r="Y1619" s="443"/>
      <c r="Z1619" s="443"/>
      <c r="AA1619" s="443"/>
      <c r="AB1619" s="415"/>
      <c r="AC1619" s="416"/>
      <c r="AD1619" s="416"/>
      <c r="AE1619" s="416"/>
      <c r="AF1619" s="417"/>
      <c r="AG1619" s="415"/>
      <c r="AH1619" s="416"/>
      <c r="AI1619" s="416"/>
      <c r="AJ1619" s="416"/>
      <c r="AK1619" s="417"/>
      <c r="AL1619" s="415"/>
      <c r="AM1619" s="416"/>
      <c r="AN1619" s="416"/>
      <c r="AO1619" s="416"/>
      <c r="AP1619" s="417"/>
      <c r="AQ1619" s="415"/>
      <c r="AR1619" s="416"/>
      <c r="AS1619" s="416"/>
      <c r="AT1619" s="416"/>
      <c r="AU1619" s="417"/>
      <c r="AV1619" s="418">
        <f t="shared" si="130"/>
        <v>0</v>
      </c>
      <c r="AW1619" s="419"/>
      <c r="AX1619" s="419"/>
      <c r="AY1619" s="419"/>
      <c r="AZ1619" s="420"/>
      <c r="DC1619" s="222"/>
      <c r="DD1619" s="491">
        <f>ROUND(Setup!$AP$6*AB1619,0)</f>
        <v>0</v>
      </c>
      <c r="DE1619" s="492"/>
      <c r="DF1619" s="492"/>
      <c r="DG1619" s="492"/>
      <c r="DH1619" s="493"/>
      <c r="DI1619" s="491">
        <f>ROUND(Setup!$AP$6*AG1619,0)</f>
        <v>0</v>
      </c>
      <c r="DJ1619" s="492"/>
      <c r="DK1619" s="492"/>
      <c r="DL1619" s="492"/>
      <c r="DM1619" s="493"/>
      <c r="DN1619" s="491">
        <f>ROUND(Setup!$AP$6*AL1619,0)</f>
        <v>0</v>
      </c>
      <c r="DO1619" s="492"/>
      <c r="DP1619" s="492"/>
      <c r="DQ1619" s="492"/>
      <c r="DR1619" s="493"/>
      <c r="DS1619" s="491">
        <f>ROUND(Setup!$AP$6*AQ1619,0)</f>
        <v>0</v>
      </c>
      <c r="DT1619" s="492"/>
      <c r="DU1619" s="492"/>
      <c r="DV1619" s="492"/>
      <c r="DW1619" s="493"/>
      <c r="DX1619" s="495">
        <f t="shared" si="131"/>
        <v>0</v>
      </c>
      <c r="DY1619" s="496"/>
      <c r="DZ1619" s="496"/>
      <c r="EA1619" s="496"/>
      <c r="EB1619" s="497"/>
      <c r="EC1619" s="222"/>
    </row>
    <row r="1620" spans="2:133" ht="15" hidden="1" customHeight="1" outlineLevel="1" x14ac:dyDescent="0.2">
      <c r="B1620" s="86" t="str">
        <f t="shared" si="127"/>
        <v/>
      </c>
      <c r="C1620" s="255"/>
      <c r="D1620" s="439"/>
      <c r="E1620" s="440"/>
      <c r="F1620" s="440"/>
      <c r="G1620" s="440"/>
      <c r="H1620" s="440"/>
      <c r="I1620" s="440"/>
      <c r="J1620" s="440"/>
      <c r="K1620" s="440"/>
      <c r="L1620" s="440"/>
      <c r="M1620" s="440"/>
      <c r="N1620" s="440"/>
      <c r="O1620" s="440"/>
      <c r="P1620" s="440"/>
      <c r="Q1620" s="441"/>
      <c r="R1620" s="442"/>
      <c r="S1620" s="443"/>
      <c r="T1620" s="443"/>
      <c r="U1620" s="443"/>
      <c r="V1620" s="443"/>
      <c r="W1620" s="443"/>
      <c r="X1620" s="443"/>
      <c r="Y1620" s="443"/>
      <c r="Z1620" s="443"/>
      <c r="AA1620" s="443"/>
      <c r="AB1620" s="415"/>
      <c r="AC1620" s="416"/>
      <c r="AD1620" s="416"/>
      <c r="AE1620" s="416"/>
      <c r="AF1620" s="417"/>
      <c r="AG1620" s="415"/>
      <c r="AH1620" s="416"/>
      <c r="AI1620" s="416"/>
      <c r="AJ1620" s="416"/>
      <c r="AK1620" s="417"/>
      <c r="AL1620" s="415"/>
      <c r="AM1620" s="416"/>
      <c r="AN1620" s="416"/>
      <c r="AO1620" s="416"/>
      <c r="AP1620" s="417"/>
      <c r="AQ1620" s="415"/>
      <c r="AR1620" s="416"/>
      <c r="AS1620" s="416"/>
      <c r="AT1620" s="416"/>
      <c r="AU1620" s="417"/>
      <c r="AV1620" s="418">
        <f t="shared" si="130"/>
        <v>0</v>
      </c>
      <c r="AW1620" s="419"/>
      <c r="AX1620" s="419"/>
      <c r="AY1620" s="419"/>
      <c r="AZ1620" s="420"/>
      <c r="DC1620" s="222"/>
      <c r="DD1620" s="491">
        <f>ROUND(Setup!$AP$6*AB1620,0)</f>
        <v>0</v>
      </c>
      <c r="DE1620" s="492"/>
      <c r="DF1620" s="492"/>
      <c r="DG1620" s="492"/>
      <c r="DH1620" s="493"/>
      <c r="DI1620" s="491">
        <f>ROUND(Setup!$AP$6*AG1620,0)</f>
        <v>0</v>
      </c>
      <c r="DJ1620" s="492"/>
      <c r="DK1620" s="492"/>
      <c r="DL1620" s="492"/>
      <c r="DM1620" s="493"/>
      <c r="DN1620" s="491">
        <f>ROUND(Setup!$AP$6*AL1620,0)</f>
        <v>0</v>
      </c>
      <c r="DO1620" s="492"/>
      <c r="DP1620" s="492"/>
      <c r="DQ1620" s="492"/>
      <c r="DR1620" s="493"/>
      <c r="DS1620" s="491">
        <f>ROUND(Setup!$AP$6*AQ1620,0)</f>
        <v>0</v>
      </c>
      <c r="DT1620" s="492"/>
      <c r="DU1620" s="492"/>
      <c r="DV1620" s="492"/>
      <c r="DW1620" s="493"/>
      <c r="DX1620" s="495">
        <f t="shared" si="131"/>
        <v>0</v>
      </c>
      <c r="DY1620" s="496"/>
      <c r="DZ1620" s="496"/>
      <c r="EA1620" s="496"/>
      <c r="EB1620" s="497"/>
      <c r="EC1620" s="222"/>
    </row>
    <row r="1621" spans="2:133" ht="15" hidden="1" customHeight="1" outlineLevel="1" x14ac:dyDescent="0.2">
      <c r="B1621" s="86" t="str">
        <f t="shared" si="127"/>
        <v/>
      </c>
      <c r="C1621" s="255"/>
      <c r="D1621" s="439"/>
      <c r="E1621" s="440"/>
      <c r="F1621" s="440"/>
      <c r="G1621" s="440"/>
      <c r="H1621" s="440"/>
      <c r="I1621" s="440"/>
      <c r="J1621" s="440"/>
      <c r="K1621" s="440"/>
      <c r="L1621" s="440"/>
      <c r="M1621" s="440"/>
      <c r="N1621" s="440"/>
      <c r="O1621" s="440"/>
      <c r="P1621" s="440"/>
      <c r="Q1621" s="441"/>
      <c r="R1621" s="442"/>
      <c r="S1621" s="443"/>
      <c r="T1621" s="443"/>
      <c r="U1621" s="443"/>
      <c r="V1621" s="443"/>
      <c r="W1621" s="443"/>
      <c r="X1621" s="443"/>
      <c r="Y1621" s="443"/>
      <c r="Z1621" s="443"/>
      <c r="AA1621" s="443"/>
      <c r="AB1621" s="415"/>
      <c r="AC1621" s="416"/>
      <c r="AD1621" s="416"/>
      <c r="AE1621" s="416"/>
      <c r="AF1621" s="417"/>
      <c r="AG1621" s="415"/>
      <c r="AH1621" s="416"/>
      <c r="AI1621" s="416"/>
      <c r="AJ1621" s="416"/>
      <c r="AK1621" s="417"/>
      <c r="AL1621" s="415"/>
      <c r="AM1621" s="416"/>
      <c r="AN1621" s="416"/>
      <c r="AO1621" s="416"/>
      <c r="AP1621" s="417"/>
      <c r="AQ1621" s="415"/>
      <c r="AR1621" s="416"/>
      <c r="AS1621" s="416"/>
      <c r="AT1621" s="416"/>
      <c r="AU1621" s="417"/>
      <c r="AV1621" s="418">
        <f t="shared" si="130"/>
        <v>0</v>
      </c>
      <c r="AW1621" s="419"/>
      <c r="AX1621" s="419"/>
      <c r="AY1621" s="419"/>
      <c r="AZ1621" s="420"/>
      <c r="DC1621" s="222"/>
      <c r="DD1621" s="491">
        <f>ROUND(Setup!$AP$6*AB1621,0)</f>
        <v>0</v>
      </c>
      <c r="DE1621" s="492"/>
      <c r="DF1621" s="492"/>
      <c r="DG1621" s="492"/>
      <c r="DH1621" s="493"/>
      <c r="DI1621" s="491">
        <f>ROUND(Setup!$AP$6*AG1621,0)</f>
        <v>0</v>
      </c>
      <c r="DJ1621" s="492"/>
      <c r="DK1621" s="492"/>
      <c r="DL1621" s="492"/>
      <c r="DM1621" s="493"/>
      <c r="DN1621" s="491">
        <f>ROUND(Setup!$AP$6*AL1621,0)</f>
        <v>0</v>
      </c>
      <c r="DO1621" s="492"/>
      <c r="DP1621" s="492"/>
      <c r="DQ1621" s="492"/>
      <c r="DR1621" s="493"/>
      <c r="DS1621" s="491">
        <f>ROUND(Setup!$AP$6*AQ1621,0)</f>
        <v>0</v>
      </c>
      <c r="DT1621" s="492"/>
      <c r="DU1621" s="492"/>
      <c r="DV1621" s="492"/>
      <c r="DW1621" s="493"/>
      <c r="DX1621" s="495">
        <f t="shared" si="131"/>
        <v>0</v>
      </c>
      <c r="DY1621" s="496"/>
      <c r="DZ1621" s="496"/>
      <c r="EA1621" s="496"/>
      <c r="EB1621" s="497"/>
      <c r="EC1621" s="222"/>
    </row>
    <row r="1622" spans="2:133" ht="15" hidden="1" customHeight="1" outlineLevel="1" x14ac:dyDescent="0.2">
      <c r="B1622" s="86" t="str">
        <f t="shared" si="127"/>
        <v/>
      </c>
      <c r="C1622" s="255"/>
      <c r="D1622" s="439"/>
      <c r="E1622" s="440"/>
      <c r="F1622" s="440"/>
      <c r="G1622" s="440"/>
      <c r="H1622" s="440"/>
      <c r="I1622" s="440"/>
      <c r="J1622" s="440"/>
      <c r="K1622" s="440"/>
      <c r="L1622" s="440"/>
      <c r="M1622" s="440"/>
      <c r="N1622" s="440"/>
      <c r="O1622" s="440"/>
      <c r="P1622" s="440"/>
      <c r="Q1622" s="441"/>
      <c r="R1622" s="442"/>
      <c r="S1622" s="443"/>
      <c r="T1622" s="443"/>
      <c r="U1622" s="443"/>
      <c r="V1622" s="443"/>
      <c r="W1622" s="443"/>
      <c r="X1622" s="443"/>
      <c r="Y1622" s="443"/>
      <c r="Z1622" s="443"/>
      <c r="AA1622" s="443"/>
      <c r="AB1622" s="415"/>
      <c r="AC1622" s="416"/>
      <c r="AD1622" s="416"/>
      <c r="AE1622" s="416"/>
      <c r="AF1622" s="417"/>
      <c r="AG1622" s="415"/>
      <c r="AH1622" s="416"/>
      <c r="AI1622" s="416"/>
      <c r="AJ1622" s="416"/>
      <c r="AK1622" s="417"/>
      <c r="AL1622" s="415"/>
      <c r="AM1622" s="416"/>
      <c r="AN1622" s="416"/>
      <c r="AO1622" s="416"/>
      <c r="AP1622" s="417"/>
      <c r="AQ1622" s="415"/>
      <c r="AR1622" s="416"/>
      <c r="AS1622" s="416"/>
      <c r="AT1622" s="416"/>
      <c r="AU1622" s="417"/>
      <c r="AV1622" s="418">
        <f t="shared" si="130"/>
        <v>0</v>
      </c>
      <c r="AW1622" s="419"/>
      <c r="AX1622" s="419"/>
      <c r="AY1622" s="419"/>
      <c r="AZ1622" s="420"/>
      <c r="DC1622" s="222"/>
      <c r="DD1622" s="491">
        <f>ROUND(Setup!$AP$6*AB1622,0)</f>
        <v>0</v>
      </c>
      <c r="DE1622" s="492"/>
      <c r="DF1622" s="492"/>
      <c r="DG1622" s="492"/>
      <c r="DH1622" s="493"/>
      <c r="DI1622" s="491">
        <f>ROUND(Setup!$AP$6*AG1622,0)</f>
        <v>0</v>
      </c>
      <c r="DJ1622" s="492"/>
      <c r="DK1622" s="492"/>
      <c r="DL1622" s="492"/>
      <c r="DM1622" s="493"/>
      <c r="DN1622" s="491">
        <f>ROUND(Setup!$AP$6*AL1622,0)</f>
        <v>0</v>
      </c>
      <c r="DO1622" s="492"/>
      <c r="DP1622" s="492"/>
      <c r="DQ1622" s="492"/>
      <c r="DR1622" s="493"/>
      <c r="DS1622" s="491">
        <f>ROUND(Setup!$AP$6*AQ1622,0)</f>
        <v>0</v>
      </c>
      <c r="DT1622" s="492"/>
      <c r="DU1622" s="492"/>
      <c r="DV1622" s="492"/>
      <c r="DW1622" s="493"/>
      <c r="DX1622" s="495">
        <f t="shared" si="131"/>
        <v>0</v>
      </c>
      <c r="DY1622" s="496"/>
      <c r="DZ1622" s="496"/>
      <c r="EA1622" s="496"/>
      <c r="EB1622" s="497"/>
      <c r="EC1622" s="222"/>
    </row>
    <row r="1623" spans="2:133" ht="15" hidden="1" customHeight="1" outlineLevel="1" x14ac:dyDescent="0.2">
      <c r="B1623" s="86" t="str">
        <f t="shared" si="127"/>
        <v/>
      </c>
      <c r="C1623" s="255"/>
      <c r="D1623" s="439"/>
      <c r="E1623" s="440"/>
      <c r="F1623" s="440"/>
      <c r="G1623" s="440"/>
      <c r="H1623" s="440"/>
      <c r="I1623" s="440"/>
      <c r="J1623" s="440"/>
      <c r="K1623" s="440"/>
      <c r="L1623" s="440"/>
      <c r="M1623" s="440"/>
      <c r="N1623" s="440"/>
      <c r="O1623" s="440"/>
      <c r="P1623" s="440"/>
      <c r="Q1623" s="441"/>
      <c r="R1623" s="442"/>
      <c r="S1623" s="443"/>
      <c r="T1623" s="443"/>
      <c r="U1623" s="443"/>
      <c r="V1623" s="443"/>
      <c r="W1623" s="443"/>
      <c r="X1623" s="443"/>
      <c r="Y1623" s="443"/>
      <c r="Z1623" s="443"/>
      <c r="AA1623" s="443"/>
      <c r="AB1623" s="415"/>
      <c r="AC1623" s="416"/>
      <c r="AD1623" s="416"/>
      <c r="AE1623" s="416"/>
      <c r="AF1623" s="417"/>
      <c r="AG1623" s="415"/>
      <c r="AH1623" s="416"/>
      <c r="AI1623" s="416"/>
      <c r="AJ1623" s="416"/>
      <c r="AK1623" s="417"/>
      <c r="AL1623" s="415"/>
      <c r="AM1623" s="416"/>
      <c r="AN1623" s="416"/>
      <c r="AO1623" s="416"/>
      <c r="AP1623" s="417"/>
      <c r="AQ1623" s="415"/>
      <c r="AR1623" s="416"/>
      <c r="AS1623" s="416"/>
      <c r="AT1623" s="416"/>
      <c r="AU1623" s="417"/>
      <c r="AV1623" s="418">
        <f t="shared" si="130"/>
        <v>0</v>
      </c>
      <c r="AW1623" s="419"/>
      <c r="AX1623" s="419"/>
      <c r="AY1623" s="419"/>
      <c r="AZ1623" s="420"/>
      <c r="DC1623" s="222"/>
      <c r="DD1623" s="491">
        <f>ROUND(Setup!$AP$6*AB1623,0)</f>
        <v>0</v>
      </c>
      <c r="DE1623" s="492"/>
      <c r="DF1623" s="492"/>
      <c r="DG1623" s="492"/>
      <c r="DH1623" s="493"/>
      <c r="DI1623" s="491">
        <f>ROUND(Setup!$AP$6*AG1623,0)</f>
        <v>0</v>
      </c>
      <c r="DJ1623" s="492"/>
      <c r="DK1623" s="492"/>
      <c r="DL1623" s="492"/>
      <c r="DM1623" s="493"/>
      <c r="DN1623" s="491">
        <f>ROUND(Setup!$AP$6*AL1623,0)</f>
        <v>0</v>
      </c>
      <c r="DO1623" s="492"/>
      <c r="DP1623" s="492"/>
      <c r="DQ1623" s="492"/>
      <c r="DR1623" s="493"/>
      <c r="DS1623" s="491">
        <f>ROUND(Setup!$AP$6*AQ1623,0)</f>
        <v>0</v>
      </c>
      <c r="DT1623" s="492"/>
      <c r="DU1623" s="492"/>
      <c r="DV1623" s="492"/>
      <c r="DW1623" s="493"/>
      <c r="DX1623" s="495">
        <f t="shared" si="131"/>
        <v>0</v>
      </c>
      <c r="DY1623" s="496"/>
      <c r="DZ1623" s="496"/>
      <c r="EA1623" s="496"/>
      <c r="EB1623" s="497"/>
      <c r="EC1623" s="222"/>
    </row>
    <row r="1624" spans="2:133" ht="15" hidden="1" customHeight="1" outlineLevel="1" x14ac:dyDescent="0.2">
      <c r="B1624" s="86" t="str">
        <f t="shared" si="127"/>
        <v/>
      </c>
      <c r="C1624" s="255"/>
      <c r="D1624" s="439"/>
      <c r="E1624" s="440"/>
      <c r="F1624" s="440"/>
      <c r="G1624" s="440"/>
      <c r="H1624" s="440"/>
      <c r="I1624" s="440"/>
      <c r="J1624" s="440"/>
      <c r="K1624" s="440"/>
      <c r="L1624" s="440"/>
      <c r="M1624" s="440"/>
      <c r="N1624" s="440"/>
      <c r="O1624" s="440"/>
      <c r="P1624" s="440"/>
      <c r="Q1624" s="441"/>
      <c r="R1624" s="442"/>
      <c r="S1624" s="443"/>
      <c r="T1624" s="443"/>
      <c r="U1624" s="443"/>
      <c r="V1624" s="443"/>
      <c r="W1624" s="443"/>
      <c r="X1624" s="443"/>
      <c r="Y1624" s="443"/>
      <c r="Z1624" s="443"/>
      <c r="AA1624" s="443"/>
      <c r="AB1624" s="415"/>
      <c r="AC1624" s="416"/>
      <c r="AD1624" s="416"/>
      <c r="AE1624" s="416"/>
      <c r="AF1624" s="417"/>
      <c r="AG1624" s="415"/>
      <c r="AH1624" s="416"/>
      <c r="AI1624" s="416"/>
      <c r="AJ1624" s="416"/>
      <c r="AK1624" s="417"/>
      <c r="AL1624" s="415"/>
      <c r="AM1624" s="416"/>
      <c r="AN1624" s="416"/>
      <c r="AO1624" s="416"/>
      <c r="AP1624" s="417"/>
      <c r="AQ1624" s="415"/>
      <c r="AR1624" s="416"/>
      <c r="AS1624" s="416"/>
      <c r="AT1624" s="416"/>
      <c r="AU1624" s="417"/>
      <c r="AV1624" s="418">
        <f t="shared" si="130"/>
        <v>0</v>
      </c>
      <c r="AW1624" s="419"/>
      <c r="AX1624" s="419"/>
      <c r="AY1624" s="419"/>
      <c r="AZ1624" s="420"/>
      <c r="DC1624" s="222"/>
      <c r="DD1624" s="491">
        <f>ROUND(Setup!$AP$6*AB1624,0)</f>
        <v>0</v>
      </c>
      <c r="DE1624" s="492"/>
      <c r="DF1624" s="492"/>
      <c r="DG1624" s="492"/>
      <c r="DH1624" s="493"/>
      <c r="DI1624" s="491">
        <f>ROUND(Setup!$AP$6*AG1624,0)</f>
        <v>0</v>
      </c>
      <c r="DJ1624" s="492"/>
      <c r="DK1624" s="492"/>
      <c r="DL1624" s="492"/>
      <c r="DM1624" s="493"/>
      <c r="DN1624" s="491">
        <f>ROUND(Setup!$AP$6*AL1624,0)</f>
        <v>0</v>
      </c>
      <c r="DO1624" s="492"/>
      <c r="DP1624" s="492"/>
      <c r="DQ1624" s="492"/>
      <c r="DR1624" s="493"/>
      <c r="DS1624" s="491">
        <f>ROUND(Setup!$AP$6*AQ1624,0)</f>
        <v>0</v>
      </c>
      <c r="DT1624" s="492"/>
      <c r="DU1624" s="492"/>
      <c r="DV1624" s="492"/>
      <c r="DW1624" s="493"/>
      <c r="DX1624" s="495">
        <f t="shared" si="131"/>
        <v>0</v>
      </c>
      <c r="DY1624" s="496"/>
      <c r="DZ1624" s="496"/>
      <c r="EA1624" s="496"/>
      <c r="EB1624" s="497"/>
      <c r="EC1624" s="222"/>
    </row>
    <row r="1625" spans="2:133" ht="15" hidden="1" customHeight="1" outlineLevel="1" x14ac:dyDescent="0.2">
      <c r="B1625" s="86" t="str">
        <f t="shared" si="127"/>
        <v/>
      </c>
      <c r="C1625" s="255"/>
      <c r="D1625" s="439"/>
      <c r="E1625" s="440"/>
      <c r="F1625" s="440"/>
      <c r="G1625" s="440"/>
      <c r="H1625" s="440"/>
      <c r="I1625" s="440"/>
      <c r="J1625" s="440"/>
      <c r="K1625" s="440"/>
      <c r="L1625" s="440"/>
      <c r="M1625" s="440"/>
      <c r="N1625" s="440"/>
      <c r="O1625" s="440"/>
      <c r="P1625" s="440"/>
      <c r="Q1625" s="441"/>
      <c r="R1625" s="442"/>
      <c r="S1625" s="443"/>
      <c r="T1625" s="443"/>
      <c r="U1625" s="443"/>
      <c r="V1625" s="443"/>
      <c r="W1625" s="443"/>
      <c r="X1625" s="443"/>
      <c r="Y1625" s="443"/>
      <c r="Z1625" s="443"/>
      <c r="AA1625" s="443"/>
      <c r="AB1625" s="415"/>
      <c r="AC1625" s="416"/>
      <c r="AD1625" s="416"/>
      <c r="AE1625" s="416"/>
      <c r="AF1625" s="417"/>
      <c r="AG1625" s="415"/>
      <c r="AH1625" s="416"/>
      <c r="AI1625" s="416"/>
      <c r="AJ1625" s="416"/>
      <c r="AK1625" s="417"/>
      <c r="AL1625" s="415"/>
      <c r="AM1625" s="416"/>
      <c r="AN1625" s="416"/>
      <c r="AO1625" s="416"/>
      <c r="AP1625" s="417"/>
      <c r="AQ1625" s="415"/>
      <c r="AR1625" s="416"/>
      <c r="AS1625" s="416"/>
      <c r="AT1625" s="416"/>
      <c r="AU1625" s="417"/>
      <c r="AV1625" s="418">
        <f t="shared" si="130"/>
        <v>0</v>
      </c>
      <c r="AW1625" s="419"/>
      <c r="AX1625" s="419"/>
      <c r="AY1625" s="419"/>
      <c r="AZ1625" s="420"/>
      <c r="DC1625" s="222"/>
      <c r="DD1625" s="491">
        <f>ROUND(Setup!$AP$6*AB1625,0)</f>
        <v>0</v>
      </c>
      <c r="DE1625" s="492"/>
      <c r="DF1625" s="492"/>
      <c r="DG1625" s="492"/>
      <c r="DH1625" s="493"/>
      <c r="DI1625" s="491">
        <f>ROUND(Setup!$AP$6*AG1625,0)</f>
        <v>0</v>
      </c>
      <c r="DJ1625" s="492"/>
      <c r="DK1625" s="492"/>
      <c r="DL1625" s="492"/>
      <c r="DM1625" s="493"/>
      <c r="DN1625" s="491">
        <f>ROUND(Setup!$AP$6*AL1625,0)</f>
        <v>0</v>
      </c>
      <c r="DO1625" s="492"/>
      <c r="DP1625" s="492"/>
      <c r="DQ1625" s="492"/>
      <c r="DR1625" s="493"/>
      <c r="DS1625" s="491">
        <f>ROUND(Setup!$AP$6*AQ1625,0)</f>
        <v>0</v>
      </c>
      <c r="DT1625" s="492"/>
      <c r="DU1625" s="492"/>
      <c r="DV1625" s="492"/>
      <c r="DW1625" s="493"/>
      <c r="DX1625" s="495">
        <f t="shared" si="131"/>
        <v>0</v>
      </c>
      <c r="DY1625" s="496"/>
      <c r="DZ1625" s="496"/>
      <c r="EA1625" s="496"/>
      <c r="EB1625" s="497"/>
      <c r="EC1625" s="222"/>
    </row>
    <row r="1626" spans="2:133" ht="15" hidden="1" customHeight="1" outlineLevel="1" x14ac:dyDescent="0.2">
      <c r="B1626" s="86" t="str">
        <f t="shared" si="127"/>
        <v/>
      </c>
      <c r="C1626" s="255"/>
      <c r="D1626" s="439"/>
      <c r="E1626" s="440"/>
      <c r="F1626" s="440"/>
      <c r="G1626" s="440"/>
      <c r="H1626" s="440"/>
      <c r="I1626" s="440"/>
      <c r="J1626" s="440"/>
      <c r="K1626" s="440"/>
      <c r="L1626" s="440"/>
      <c r="M1626" s="440"/>
      <c r="N1626" s="440"/>
      <c r="O1626" s="440"/>
      <c r="P1626" s="440"/>
      <c r="Q1626" s="441"/>
      <c r="R1626" s="442"/>
      <c r="S1626" s="443"/>
      <c r="T1626" s="443"/>
      <c r="U1626" s="443"/>
      <c r="V1626" s="443"/>
      <c r="W1626" s="443"/>
      <c r="X1626" s="443"/>
      <c r="Y1626" s="443"/>
      <c r="Z1626" s="443"/>
      <c r="AA1626" s="443"/>
      <c r="AB1626" s="415"/>
      <c r="AC1626" s="416"/>
      <c r="AD1626" s="416"/>
      <c r="AE1626" s="416"/>
      <c r="AF1626" s="417"/>
      <c r="AG1626" s="415"/>
      <c r="AH1626" s="416"/>
      <c r="AI1626" s="416"/>
      <c r="AJ1626" s="416"/>
      <c r="AK1626" s="417"/>
      <c r="AL1626" s="415"/>
      <c r="AM1626" s="416"/>
      <c r="AN1626" s="416"/>
      <c r="AO1626" s="416"/>
      <c r="AP1626" s="417"/>
      <c r="AQ1626" s="415"/>
      <c r="AR1626" s="416"/>
      <c r="AS1626" s="416"/>
      <c r="AT1626" s="416"/>
      <c r="AU1626" s="417"/>
      <c r="AV1626" s="418">
        <f t="shared" si="130"/>
        <v>0</v>
      </c>
      <c r="AW1626" s="419"/>
      <c r="AX1626" s="419"/>
      <c r="AY1626" s="419"/>
      <c r="AZ1626" s="420"/>
      <c r="DC1626" s="222"/>
      <c r="DD1626" s="491">
        <f>ROUND(Setup!$AP$6*AB1626,0)</f>
        <v>0</v>
      </c>
      <c r="DE1626" s="492"/>
      <c r="DF1626" s="492"/>
      <c r="DG1626" s="492"/>
      <c r="DH1626" s="493"/>
      <c r="DI1626" s="491">
        <f>ROUND(Setup!$AP$6*AG1626,0)</f>
        <v>0</v>
      </c>
      <c r="DJ1626" s="492"/>
      <c r="DK1626" s="492"/>
      <c r="DL1626" s="492"/>
      <c r="DM1626" s="493"/>
      <c r="DN1626" s="491">
        <f>ROUND(Setup!$AP$6*AL1626,0)</f>
        <v>0</v>
      </c>
      <c r="DO1626" s="492"/>
      <c r="DP1626" s="492"/>
      <c r="DQ1626" s="492"/>
      <c r="DR1626" s="493"/>
      <c r="DS1626" s="491">
        <f>ROUND(Setup!$AP$6*AQ1626,0)</f>
        <v>0</v>
      </c>
      <c r="DT1626" s="492"/>
      <c r="DU1626" s="492"/>
      <c r="DV1626" s="492"/>
      <c r="DW1626" s="493"/>
      <c r="DX1626" s="495">
        <f t="shared" si="131"/>
        <v>0</v>
      </c>
      <c r="DY1626" s="496"/>
      <c r="DZ1626" s="496"/>
      <c r="EA1626" s="496"/>
      <c r="EB1626" s="497"/>
      <c r="EC1626" s="222"/>
    </row>
    <row r="1627" spans="2:133" ht="15" hidden="1" customHeight="1" outlineLevel="1" x14ac:dyDescent="0.2">
      <c r="B1627" s="86" t="str">
        <f t="shared" si="127"/>
        <v/>
      </c>
      <c r="C1627" s="255"/>
      <c r="D1627" s="439"/>
      <c r="E1627" s="440"/>
      <c r="F1627" s="440"/>
      <c r="G1627" s="440"/>
      <c r="H1627" s="440"/>
      <c r="I1627" s="440"/>
      <c r="J1627" s="440"/>
      <c r="K1627" s="440"/>
      <c r="L1627" s="440"/>
      <c r="M1627" s="440"/>
      <c r="N1627" s="440"/>
      <c r="O1627" s="440"/>
      <c r="P1627" s="440"/>
      <c r="Q1627" s="441"/>
      <c r="R1627" s="442"/>
      <c r="S1627" s="443"/>
      <c r="T1627" s="443"/>
      <c r="U1627" s="443"/>
      <c r="V1627" s="443"/>
      <c r="W1627" s="443"/>
      <c r="X1627" s="443"/>
      <c r="Y1627" s="443"/>
      <c r="Z1627" s="443"/>
      <c r="AA1627" s="443"/>
      <c r="AB1627" s="415"/>
      <c r="AC1627" s="416"/>
      <c r="AD1627" s="416"/>
      <c r="AE1627" s="416"/>
      <c r="AF1627" s="417"/>
      <c r="AG1627" s="415"/>
      <c r="AH1627" s="416"/>
      <c r="AI1627" s="416"/>
      <c r="AJ1627" s="416"/>
      <c r="AK1627" s="417"/>
      <c r="AL1627" s="415"/>
      <c r="AM1627" s="416"/>
      <c r="AN1627" s="416"/>
      <c r="AO1627" s="416"/>
      <c r="AP1627" s="417"/>
      <c r="AQ1627" s="415"/>
      <c r="AR1627" s="416"/>
      <c r="AS1627" s="416"/>
      <c r="AT1627" s="416"/>
      <c r="AU1627" s="417"/>
      <c r="AV1627" s="418">
        <f t="shared" si="130"/>
        <v>0</v>
      </c>
      <c r="AW1627" s="419"/>
      <c r="AX1627" s="419"/>
      <c r="AY1627" s="419"/>
      <c r="AZ1627" s="420"/>
      <c r="DC1627" s="222"/>
      <c r="DD1627" s="491">
        <f>ROUND(Setup!$AP$6*AB1627,0)</f>
        <v>0</v>
      </c>
      <c r="DE1627" s="492"/>
      <c r="DF1627" s="492"/>
      <c r="DG1627" s="492"/>
      <c r="DH1627" s="493"/>
      <c r="DI1627" s="491">
        <f>ROUND(Setup!$AP$6*AG1627,0)</f>
        <v>0</v>
      </c>
      <c r="DJ1627" s="492"/>
      <c r="DK1627" s="492"/>
      <c r="DL1627" s="492"/>
      <c r="DM1627" s="493"/>
      <c r="DN1627" s="491">
        <f>ROUND(Setup!$AP$6*AL1627,0)</f>
        <v>0</v>
      </c>
      <c r="DO1627" s="492"/>
      <c r="DP1627" s="492"/>
      <c r="DQ1627" s="492"/>
      <c r="DR1627" s="493"/>
      <c r="DS1627" s="491">
        <f>ROUND(Setup!$AP$6*AQ1627,0)</f>
        <v>0</v>
      </c>
      <c r="DT1627" s="492"/>
      <c r="DU1627" s="492"/>
      <c r="DV1627" s="492"/>
      <c r="DW1627" s="493"/>
      <c r="DX1627" s="495">
        <f t="shared" si="131"/>
        <v>0</v>
      </c>
      <c r="DY1627" s="496"/>
      <c r="DZ1627" s="496"/>
      <c r="EA1627" s="496"/>
      <c r="EB1627" s="497"/>
      <c r="EC1627" s="222"/>
    </row>
    <row r="1628" spans="2:133" ht="15" hidden="1" customHeight="1" outlineLevel="1" x14ac:dyDescent="0.2">
      <c r="B1628" s="86" t="str">
        <f t="shared" si="127"/>
        <v/>
      </c>
      <c r="C1628" s="255"/>
      <c r="D1628" s="439"/>
      <c r="E1628" s="440"/>
      <c r="F1628" s="440"/>
      <c r="G1628" s="440"/>
      <c r="H1628" s="440"/>
      <c r="I1628" s="440"/>
      <c r="J1628" s="440"/>
      <c r="K1628" s="440"/>
      <c r="L1628" s="440"/>
      <c r="M1628" s="440"/>
      <c r="N1628" s="440"/>
      <c r="O1628" s="440"/>
      <c r="P1628" s="440"/>
      <c r="Q1628" s="441"/>
      <c r="R1628" s="442"/>
      <c r="S1628" s="443"/>
      <c r="T1628" s="443"/>
      <c r="U1628" s="443"/>
      <c r="V1628" s="443"/>
      <c r="W1628" s="443"/>
      <c r="X1628" s="443"/>
      <c r="Y1628" s="443"/>
      <c r="Z1628" s="443"/>
      <c r="AA1628" s="443"/>
      <c r="AB1628" s="415"/>
      <c r="AC1628" s="416"/>
      <c r="AD1628" s="416"/>
      <c r="AE1628" s="416"/>
      <c r="AF1628" s="417"/>
      <c r="AG1628" s="415"/>
      <c r="AH1628" s="416"/>
      <c r="AI1628" s="416"/>
      <c r="AJ1628" s="416"/>
      <c r="AK1628" s="417"/>
      <c r="AL1628" s="415"/>
      <c r="AM1628" s="416"/>
      <c r="AN1628" s="416"/>
      <c r="AO1628" s="416"/>
      <c r="AP1628" s="417"/>
      <c r="AQ1628" s="415"/>
      <c r="AR1628" s="416"/>
      <c r="AS1628" s="416"/>
      <c r="AT1628" s="416"/>
      <c r="AU1628" s="417"/>
      <c r="AV1628" s="418">
        <f t="shared" si="130"/>
        <v>0</v>
      </c>
      <c r="AW1628" s="419"/>
      <c r="AX1628" s="419"/>
      <c r="AY1628" s="419"/>
      <c r="AZ1628" s="420"/>
      <c r="DC1628" s="222"/>
      <c r="DD1628" s="491">
        <f>ROUND(Setup!$AP$6*AB1628,0)</f>
        <v>0</v>
      </c>
      <c r="DE1628" s="492"/>
      <c r="DF1628" s="492"/>
      <c r="DG1628" s="492"/>
      <c r="DH1628" s="493"/>
      <c r="DI1628" s="491">
        <f>ROUND(Setup!$AP$6*AG1628,0)</f>
        <v>0</v>
      </c>
      <c r="DJ1628" s="492"/>
      <c r="DK1628" s="492"/>
      <c r="DL1628" s="492"/>
      <c r="DM1628" s="493"/>
      <c r="DN1628" s="491">
        <f>ROUND(Setup!$AP$6*AL1628,0)</f>
        <v>0</v>
      </c>
      <c r="DO1628" s="492"/>
      <c r="DP1628" s="492"/>
      <c r="DQ1628" s="492"/>
      <c r="DR1628" s="493"/>
      <c r="DS1628" s="491">
        <f>ROUND(Setup!$AP$6*AQ1628,0)</f>
        <v>0</v>
      </c>
      <c r="DT1628" s="492"/>
      <c r="DU1628" s="492"/>
      <c r="DV1628" s="492"/>
      <c r="DW1628" s="493"/>
      <c r="DX1628" s="495">
        <f t="shared" si="131"/>
        <v>0</v>
      </c>
      <c r="DY1628" s="496"/>
      <c r="DZ1628" s="496"/>
      <c r="EA1628" s="496"/>
      <c r="EB1628" s="497"/>
      <c r="EC1628" s="222"/>
    </row>
    <row r="1629" spans="2:133" ht="15" hidden="1" customHeight="1" outlineLevel="1" x14ac:dyDescent="0.2">
      <c r="B1629" s="86" t="str">
        <f t="shared" si="127"/>
        <v/>
      </c>
      <c r="C1629" s="255"/>
      <c r="D1629" s="439"/>
      <c r="E1629" s="440"/>
      <c r="F1629" s="440"/>
      <c r="G1629" s="440"/>
      <c r="H1629" s="440"/>
      <c r="I1629" s="440"/>
      <c r="J1629" s="440"/>
      <c r="K1629" s="440"/>
      <c r="L1629" s="440"/>
      <c r="M1629" s="440"/>
      <c r="N1629" s="440"/>
      <c r="O1629" s="440"/>
      <c r="P1629" s="440"/>
      <c r="Q1629" s="441"/>
      <c r="R1629" s="442"/>
      <c r="S1629" s="443"/>
      <c r="T1629" s="443"/>
      <c r="U1629" s="443"/>
      <c r="V1629" s="443"/>
      <c r="W1629" s="443"/>
      <c r="X1629" s="443"/>
      <c r="Y1629" s="443"/>
      <c r="Z1629" s="443"/>
      <c r="AA1629" s="443"/>
      <c r="AB1629" s="415"/>
      <c r="AC1629" s="416"/>
      <c r="AD1629" s="416"/>
      <c r="AE1629" s="416"/>
      <c r="AF1629" s="417"/>
      <c r="AG1629" s="415"/>
      <c r="AH1629" s="416"/>
      <c r="AI1629" s="416"/>
      <c r="AJ1629" s="416"/>
      <c r="AK1629" s="417"/>
      <c r="AL1629" s="415"/>
      <c r="AM1629" s="416"/>
      <c r="AN1629" s="416"/>
      <c r="AO1629" s="416"/>
      <c r="AP1629" s="417"/>
      <c r="AQ1629" s="415"/>
      <c r="AR1629" s="416"/>
      <c r="AS1629" s="416"/>
      <c r="AT1629" s="416"/>
      <c r="AU1629" s="417"/>
      <c r="AV1629" s="418">
        <f t="shared" si="130"/>
        <v>0</v>
      </c>
      <c r="AW1629" s="419"/>
      <c r="AX1629" s="419"/>
      <c r="AY1629" s="419"/>
      <c r="AZ1629" s="420"/>
      <c r="DC1629" s="222"/>
      <c r="DD1629" s="491">
        <f>ROUND(Setup!$AP$6*AB1629,0)</f>
        <v>0</v>
      </c>
      <c r="DE1629" s="492"/>
      <c r="DF1629" s="492"/>
      <c r="DG1629" s="492"/>
      <c r="DH1629" s="493"/>
      <c r="DI1629" s="491">
        <f>ROUND(Setup!$AP$6*AG1629,0)</f>
        <v>0</v>
      </c>
      <c r="DJ1629" s="492"/>
      <c r="DK1629" s="492"/>
      <c r="DL1629" s="492"/>
      <c r="DM1629" s="493"/>
      <c r="DN1629" s="491">
        <f>ROUND(Setup!$AP$6*AL1629,0)</f>
        <v>0</v>
      </c>
      <c r="DO1629" s="492"/>
      <c r="DP1629" s="492"/>
      <c r="DQ1629" s="492"/>
      <c r="DR1629" s="493"/>
      <c r="DS1629" s="491">
        <f>ROUND(Setup!$AP$6*AQ1629,0)</f>
        <v>0</v>
      </c>
      <c r="DT1629" s="492"/>
      <c r="DU1629" s="492"/>
      <c r="DV1629" s="492"/>
      <c r="DW1629" s="493"/>
      <c r="DX1629" s="495">
        <f t="shared" si="131"/>
        <v>0</v>
      </c>
      <c r="DY1629" s="496"/>
      <c r="DZ1629" s="496"/>
      <c r="EA1629" s="496"/>
      <c r="EB1629" s="497"/>
      <c r="EC1629" s="222"/>
    </row>
    <row r="1630" spans="2:133" ht="15" hidden="1" customHeight="1" outlineLevel="1" x14ac:dyDescent="0.2">
      <c r="B1630" s="86" t="str">
        <f t="shared" si="127"/>
        <v/>
      </c>
      <c r="C1630" s="255"/>
      <c r="D1630" s="439"/>
      <c r="E1630" s="440"/>
      <c r="F1630" s="440"/>
      <c r="G1630" s="440"/>
      <c r="H1630" s="440"/>
      <c r="I1630" s="440"/>
      <c r="J1630" s="440"/>
      <c r="K1630" s="440"/>
      <c r="L1630" s="440"/>
      <c r="M1630" s="440"/>
      <c r="N1630" s="440"/>
      <c r="O1630" s="440"/>
      <c r="P1630" s="440"/>
      <c r="Q1630" s="441"/>
      <c r="R1630" s="442"/>
      <c r="S1630" s="443"/>
      <c r="T1630" s="443"/>
      <c r="U1630" s="443"/>
      <c r="V1630" s="443"/>
      <c r="W1630" s="443"/>
      <c r="X1630" s="443"/>
      <c r="Y1630" s="443"/>
      <c r="Z1630" s="443"/>
      <c r="AA1630" s="443"/>
      <c r="AB1630" s="415"/>
      <c r="AC1630" s="416"/>
      <c r="AD1630" s="416"/>
      <c r="AE1630" s="416"/>
      <c r="AF1630" s="417"/>
      <c r="AG1630" s="415"/>
      <c r="AH1630" s="416"/>
      <c r="AI1630" s="416"/>
      <c r="AJ1630" s="416"/>
      <c r="AK1630" s="417"/>
      <c r="AL1630" s="415"/>
      <c r="AM1630" s="416"/>
      <c r="AN1630" s="416"/>
      <c r="AO1630" s="416"/>
      <c r="AP1630" s="417"/>
      <c r="AQ1630" s="415"/>
      <c r="AR1630" s="416"/>
      <c r="AS1630" s="416"/>
      <c r="AT1630" s="416"/>
      <c r="AU1630" s="417"/>
      <c r="AV1630" s="418">
        <f t="shared" si="130"/>
        <v>0</v>
      </c>
      <c r="AW1630" s="419"/>
      <c r="AX1630" s="419"/>
      <c r="AY1630" s="419"/>
      <c r="AZ1630" s="420"/>
      <c r="DC1630" s="222"/>
      <c r="DD1630" s="491">
        <f>ROUND(Setup!$AP$6*AB1630,0)</f>
        <v>0</v>
      </c>
      <c r="DE1630" s="492"/>
      <c r="DF1630" s="492"/>
      <c r="DG1630" s="492"/>
      <c r="DH1630" s="493"/>
      <c r="DI1630" s="491">
        <f>ROUND(Setup!$AP$6*AG1630,0)</f>
        <v>0</v>
      </c>
      <c r="DJ1630" s="492"/>
      <c r="DK1630" s="492"/>
      <c r="DL1630" s="492"/>
      <c r="DM1630" s="493"/>
      <c r="DN1630" s="491">
        <f>ROUND(Setup!$AP$6*AL1630,0)</f>
        <v>0</v>
      </c>
      <c r="DO1630" s="492"/>
      <c r="DP1630" s="492"/>
      <c r="DQ1630" s="492"/>
      <c r="DR1630" s="493"/>
      <c r="DS1630" s="491">
        <f>ROUND(Setup!$AP$6*AQ1630,0)</f>
        <v>0</v>
      </c>
      <c r="DT1630" s="492"/>
      <c r="DU1630" s="492"/>
      <c r="DV1630" s="492"/>
      <c r="DW1630" s="493"/>
      <c r="DX1630" s="495">
        <f t="shared" si="131"/>
        <v>0</v>
      </c>
      <c r="DY1630" s="496"/>
      <c r="DZ1630" s="496"/>
      <c r="EA1630" s="496"/>
      <c r="EB1630" s="497"/>
      <c r="EC1630" s="222"/>
    </row>
    <row r="1631" spans="2:133" ht="15" hidden="1" customHeight="1" outlineLevel="1" x14ac:dyDescent="0.2">
      <c r="B1631" s="86" t="str">
        <f t="shared" si="127"/>
        <v/>
      </c>
      <c r="C1631" s="255"/>
      <c r="D1631" s="439"/>
      <c r="E1631" s="440"/>
      <c r="F1631" s="440"/>
      <c r="G1631" s="440"/>
      <c r="H1631" s="440"/>
      <c r="I1631" s="440"/>
      <c r="J1631" s="440"/>
      <c r="K1631" s="440"/>
      <c r="L1631" s="440"/>
      <c r="M1631" s="440"/>
      <c r="N1631" s="440"/>
      <c r="O1631" s="440"/>
      <c r="P1631" s="440"/>
      <c r="Q1631" s="441"/>
      <c r="R1631" s="442"/>
      <c r="S1631" s="443"/>
      <c r="T1631" s="443"/>
      <c r="U1631" s="443"/>
      <c r="V1631" s="443"/>
      <c r="W1631" s="443"/>
      <c r="X1631" s="443"/>
      <c r="Y1631" s="443"/>
      <c r="Z1631" s="443"/>
      <c r="AA1631" s="443"/>
      <c r="AB1631" s="415"/>
      <c r="AC1631" s="416"/>
      <c r="AD1631" s="416"/>
      <c r="AE1631" s="416"/>
      <c r="AF1631" s="417"/>
      <c r="AG1631" s="415"/>
      <c r="AH1631" s="416"/>
      <c r="AI1631" s="416"/>
      <c r="AJ1631" s="416"/>
      <c r="AK1631" s="417"/>
      <c r="AL1631" s="415"/>
      <c r="AM1631" s="416"/>
      <c r="AN1631" s="416"/>
      <c r="AO1631" s="416"/>
      <c r="AP1631" s="417"/>
      <c r="AQ1631" s="415"/>
      <c r="AR1631" s="416"/>
      <c r="AS1631" s="416"/>
      <c r="AT1631" s="416"/>
      <c r="AU1631" s="417"/>
      <c r="AV1631" s="418">
        <f t="shared" si="130"/>
        <v>0</v>
      </c>
      <c r="AW1631" s="419"/>
      <c r="AX1631" s="419"/>
      <c r="AY1631" s="419"/>
      <c r="AZ1631" s="420"/>
      <c r="DC1631" s="222"/>
      <c r="DD1631" s="491">
        <f>ROUND(Setup!$AP$6*AB1631,0)</f>
        <v>0</v>
      </c>
      <c r="DE1631" s="492"/>
      <c r="DF1631" s="492"/>
      <c r="DG1631" s="492"/>
      <c r="DH1631" s="493"/>
      <c r="DI1631" s="491">
        <f>ROUND(Setup!$AP$6*AG1631,0)</f>
        <v>0</v>
      </c>
      <c r="DJ1631" s="492"/>
      <c r="DK1631" s="492"/>
      <c r="DL1631" s="492"/>
      <c r="DM1631" s="493"/>
      <c r="DN1631" s="491">
        <f>ROUND(Setup!$AP$6*AL1631,0)</f>
        <v>0</v>
      </c>
      <c r="DO1631" s="492"/>
      <c r="DP1631" s="492"/>
      <c r="DQ1631" s="492"/>
      <c r="DR1631" s="493"/>
      <c r="DS1631" s="491">
        <f>ROUND(Setup!$AP$6*AQ1631,0)</f>
        <v>0</v>
      </c>
      <c r="DT1631" s="492"/>
      <c r="DU1631" s="492"/>
      <c r="DV1631" s="492"/>
      <c r="DW1631" s="493"/>
      <c r="DX1631" s="495">
        <f t="shared" si="131"/>
        <v>0</v>
      </c>
      <c r="DY1631" s="496"/>
      <c r="DZ1631" s="496"/>
      <c r="EA1631" s="496"/>
      <c r="EB1631" s="497"/>
      <c r="EC1631" s="222"/>
    </row>
    <row r="1632" spans="2:133" ht="15" hidden="1" customHeight="1" outlineLevel="1" x14ac:dyDescent="0.2">
      <c r="B1632" s="86" t="str">
        <f t="shared" si="127"/>
        <v/>
      </c>
      <c r="C1632" s="255"/>
      <c r="D1632" s="439"/>
      <c r="E1632" s="440"/>
      <c r="F1632" s="440"/>
      <c r="G1632" s="440"/>
      <c r="H1632" s="440"/>
      <c r="I1632" s="440"/>
      <c r="J1632" s="440"/>
      <c r="K1632" s="440"/>
      <c r="L1632" s="440"/>
      <c r="M1632" s="440"/>
      <c r="N1632" s="440"/>
      <c r="O1632" s="440"/>
      <c r="P1632" s="440"/>
      <c r="Q1632" s="441"/>
      <c r="R1632" s="442"/>
      <c r="S1632" s="443"/>
      <c r="T1632" s="443"/>
      <c r="U1632" s="443"/>
      <c r="V1632" s="443"/>
      <c r="W1632" s="443"/>
      <c r="X1632" s="443"/>
      <c r="Y1632" s="443"/>
      <c r="Z1632" s="443"/>
      <c r="AA1632" s="443"/>
      <c r="AB1632" s="415"/>
      <c r="AC1632" s="416"/>
      <c r="AD1632" s="416"/>
      <c r="AE1632" s="416"/>
      <c r="AF1632" s="417"/>
      <c r="AG1632" s="415"/>
      <c r="AH1632" s="416"/>
      <c r="AI1632" s="416"/>
      <c r="AJ1632" s="416"/>
      <c r="AK1632" s="417"/>
      <c r="AL1632" s="415"/>
      <c r="AM1632" s="416"/>
      <c r="AN1632" s="416"/>
      <c r="AO1632" s="416"/>
      <c r="AP1632" s="417"/>
      <c r="AQ1632" s="415"/>
      <c r="AR1632" s="416"/>
      <c r="AS1632" s="416"/>
      <c r="AT1632" s="416"/>
      <c r="AU1632" s="417"/>
      <c r="AV1632" s="418">
        <f t="shared" si="130"/>
        <v>0</v>
      </c>
      <c r="AW1632" s="419"/>
      <c r="AX1632" s="419"/>
      <c r="AY1632" s="419"/>
      <c r="AZ1632" s="420"/>
      <c r="DC1632" s="222"/>
      <c r="DD1632" s="491">
        <f>ROUND(Setup!$AP$6*AB1632,0)</f>
        <v>0</v>
      </c>
      <c r="DE1632" s="492"/>
      <c r="DF1632" s="492"/>
      <c r="DG1632" s="492"/>
      <c r="DH1632" s="493"/>
      <c r="DI1632" s="491">
        <f>ROUND(Setup!$AP$6*AG1632,0)</f>
        <v>0</v>
      </c>
      <c r="DJ1632" s="492"/>
      <c r="DK1632" s="492"/>
      <c r="DL1632" s="492"/>
      <c r="DM1632" s="493"/>
      <c r="DN1632" s="491">
        <f>ROUND(Setup!$AP$6*AL1632,0)</f>
        <v>0</v>
      </c>
      <c r="DO1632" s="492"/>
      <c r="DP1632" s="492"/>
      <c r="DQ1632" s="492"/>
      <c r="DR1632" s="493"/>
      <c r="DS1632" s="491">
        <f>ROUND(Setup!$AP$6*AQ1632,0)</f>
        <v>0</v>
      </c>
      <c r="DT1632" s="492"/>
      <c r="DU1632" s="492"/>
      <c r="DV1632" s="492"/>
      <c r="DW1632" s="493"/>
      <c r="DX1632" s="495">
        <f t="shared" si="131"/>
        <v>0</v>
      </c>
      <c r="DY1632" s="496"/>
      <c r="DZ1632" s="496"/>
      <c r="EA1632" s="496"/>
      <c r="EB1632" s="497"/>
      <c r="EC1632" s="222"/>
    </row>
    <row r="1633" spans="2:133" ht="15" hidden="1" customHeight="1" outlineLevel="1" x14ac:dyDescent="0.2">
      <c r="B1633" s="86" t="str">
        <f t="shared" si="127"/>
        <v/>
      </c>
      <c r="C1633" s="255"/>
      <c r="D1633" s="439"/>
      <c r="E1633" s="440"/>
      <c r="F1633" s="440"/>
      <c r="G1633" s="440"/>
      <c r="H1633" s="440"/>
      <c r="I1633" s="440"/>
      <c r="J1633" s="440"/>
      <c r="K1633" s="440"/>
      <c r="L1633" s="440"/>
      <c r="M1633" s="440"/>
      <c r="N1633" s="440"/>
      <c r="O1633" s="440"/>
      <c r="P1633" s="440"/>
      <c r="Q1633" s="441"/>
      <c r="R1633" s="442"/>
      <c r="S1633" s="443"/>
      <c r="T1633" s="443"/>
      <c r="U1633" s="443"/>
      <c r="V1633" s="443"/>
      <c r="W1633" s="443"/>
      <c r="X1633" s="443"/>
      <c r="Y1633" s="443"/>
      <c r="Z1633" s="443"/>
      <c r="AA1633" s="443"/>
      <c r="AB1633" s="415"/>
      <c r="AC1633" s="416"/>
      <c r="AD1633" s="416"/>
      <c r="AE1633" s="416"/>
      <c r="AF1633" s="417"/>
      <c r="AG1633" s="415"/>
      <c r="AH1633" s="416"/>
      <c r="AI1633" s="416"/>
      <c r="AJ1633" s="416"/>
      <c r="AK1633" s="417"/>
      <c r="AL1633" s="415"/>
      <c r="AM1633" s="416"/>
      <c r="AN1633" s="416"/>
      <c r="AO1633" s="416"/>
      <c r="AP1633" s="417"/>
      <c r="AQ1633" s="415"/>
      <c r="AR1633" s="416"/>
      <c r="AS1633" s="416"/>
      <c r="AT1633" s="416"/>
      <c r="AU1633" s="417"/>
      <c r="AV1633" s="418">
        <f t="shared" si="130"/>
        <v>0</v>
      </c>
      <c r="AW1633" s="419"/>
      <c r="AX1633" s="419"/>
      <c r="AY1633" s="419"/>
      <c r="AZ1633" s="420"/>
      <c r="DC1633" s="222"/>
      <c r="DD1633" s="491">
        <f>ROUND(Setup!$AP$6*AB1633,0)</f>
        <v>0</v>
      </c>
      <c r="DE1633" s="492"/>
      <c r="DF1633" s="492"/>
      <c r="DG1633" s="492"/>
      <c r="DH1633" s="493"/>
      <c r="DI1633" s="491">
        <f>ROUND(Setup!$AP$6*AG1633,0)</f>
        <v>0</v>
      </c>
      <c r="DJ1633" s="492"/>
      <c r="DK1633" s="492"/>
      <c r="DL1633" s="492"/>
      <c r="DM1633" s="493"/>
      <c r="DN1633" s="491">
        <f>ROUND(Setup!$AP$6*AL1633,0)</f>
        <v>0</v>
      </c>
      <c r="DO1633" s="492"/>
      <c r="DP1633" s="492"/>
      <c r="DQ1633" s="492"/>
      <c r="DR1633" s="493"/>
      <c r="DS1633" s="491">
        <f>ROUND(Setup!$AP$6*AQ1633,0)</f>
        <v>0</v>
      </c>
      <c r="DT1633" s="492"/>
      <c r="DU1633" s="492"/>
      <c r="DV1633" s="492"/>
      <c r="DW1633" s="493"/>
      <c r="DX1633" s="495">
        <f t="shared" si="131"/>
        <v>0</v>
      </c>
      <c r="DY1633" s="496"/>
      <c r="DZ1633" s="496"/>
      <c r="EA1633" s="496"/>
      <c r="EB1633" s="497"/>
      <c r="EC1633" s="222"/>
    </row>
    <row r="1634" spans="2:133" ht="15" hidden="1" customHeight="1" outlineLevel="1" x14ac:dyDescent="0.2">
      <c r="B1634" s="86" t="str">
        <f t="shared" si="127"/>
        <v/>
      </c>
      <c r="C1634" s="255"/>
      <c r="D1634" s="439"/>
      <c r="E1634" s="440"/>
      <c r="F1634" s="440"/>
      <c r="G1634" s="440"/>
      <c r="H1634" s="440"/>
      <c r="I1634" s="440"/>
      <c r="J1634" s="440"/>
      <c r="K1634" s="440"/>
      <c r="L1634" s="440"/>
      <c r="M1634" s="440"/>
      <c r="N1634" s="440"/>
      <c r="O1634" s="440"/>
      <c r="P1634" s="440"/>
      <c r="Q1634" s="441"/>
      <c r="R1634" s="442"/>
      <c r="S1634" s="443"/>
      <c r="T1634" s="443"/>
      <c r="U1634" s="443"/>
      <c r="V1634" s="443"/>
      <c r="W1634" s="443"/>
      <c r="X1634" s="443"/>
      <c r="Y1634" s="443"/>
      <c r="Z1634" s="443"/>
      <c r="AA1634" s="443"/>
      <c r="AB1634" s="415"/>
      <c r="AC1634" s="416"/>
      <c r="AD1634" s="416"/>
      <c r="AE1634" s="416"/>
      <c r="AF1634" s="417"/>
      <c r="AG1634" s="415"/>
      <c r="AH1634" s="416"/>
      <c r="AI1634" s="416"/>
      <c r="AJ1634" s="416"/>
      <c r="AK1634" s="417"/>
      <c r="AL1634" s="415"/>
      <c r="AM1634" s="416"/>
      <c r="AN1634" s="416"/>
      <c r="AO1634" s="416"/>
      <c r="AP1634" s="417"/>
      <c r="AQ1634" s="415"/>
      <c r="AR1634" s="416"/>
      <c r="AS1634" s="416"/>
      <c r="AT1634" s="416"/>
      <c r="AU1634" s="417"/>
      <c r="AV1634" s="418">
        <f t="shared" si="130"/>
        <v>0</v>
      </c>
      <c r="AW1634" s="419"/>
      <c r="AX1634" s="419"/>
      <c r="AY1634" s="419"/>
      <c r="AZ1634" s="420"/>
      <c r="DC1634" s="222"/>
      <c r="DD1634" s="491">
        <f>ROUND(Setup!$AP$6*AB1634,0)</f>
        <v>0</v>
      </c>
      <c r="DE1634" s="492"/>
      <c r="DF1634" s="492"/>
      <c r="DG1634" s="492"/>
      <c r="DH1634" s="493"/>
      <c r="DI1634" s="491">
        <f>ROUND(Setup!$AP$6*AG1634,0)</f>
        <v>0</v>
      </c>
      <c r="DJ1634" s="492"/>
      <c r="DK1634" s="492"/>
      <c r="DL1634" s="492"/>
      <c r="DM1634" s="493"/>
      <c r="DN1634" s="491">
        <f>ROUND(Setup!$AP$6*AL1634,0)</f>
        <v>0</v>
      </c>
      <c r="DO1634" s="492"/>
      <c r="DP1634" s="492"/>
      <c r="DQ1634" s="492"/>
      <c r="DR1634" s="493"/>
      <c r="DS1634" s="491">
        <f>ROUND(Setup!$AP$6*AQ1634,0)</f>
        <v>0</v>
      </c>
      <c r="DT1634" s="492"/>
      <c r="DU1634" s="492"/>
      <c r="DV1634" s="492"/>
      <c r="DW1634" s="493"/>
      <c r="DX1634" s="495">
        <f t="shared" si="131"/>
        <v>0</v>
      </c>
      <c r="DY1634" s="496"/>
      <c r="DZ1634" s="496"/>
      <c r="EA1634" s="496"/>
      <c r="EB1634" s="497"/>
      <c r="EC1634" s="222"/>
    </row>
    <row r="1635" spans="2:133" ht="15" hidden="1" customHeight="1" outlineLevel="1" x14ac:dyDescent="0.2">
      <c r="B1635" s="86" t="str">
        <f t="shared" si="127"/>
        <v/>
      </c>
      <c r="C1635" s="255"/>
      <c r="D1635" s="439"/>
      <c r="E1635" s="440"/>
      <c r="F1635" s="440"/>
      <c r="G1635" s="440"/>
      <c r="H1635" s="440"/>
      <c r="I1635" s="440"/>
      <c r="J1635" s="440"/>
      <c r="K1635" s="440"/>
      <c r="L1635" s="440"/>
      <c r="M1635" s="440"/>
      <c r="N1635" s="440"/>
      <c r="O1635" s="440"/>
      <c r="P1635" s="440"/>
      <c r="Q1635" s="441"/>
      <c r="R1635" s="442"/>
      <c r="S1635" s="443"/>
      <c r="T1635" s="443"/>
      <c r="U1635" s="443"/>
      <c r="V1635" s="443"/>
      <c r="W1635" s="443"/>
      <c r="X1635" s="443"/>
      <c r="Y1635" s="443"/>
      <c r="Z1635" s="443"/>
      <c r="AA1635" s="443"/>
      <c r="AB1635" s="415"/>
      <c r="AC1635" s="416"/>
      <c r="AD1635" s="416"/>
      <c r="AE1635" s="416"/>
      <c r="AF1635" s="417"/>
      <c r="AG1635" s="415"/>
      <c r="AH1635" s="416"/>
      <c r="AI1635" s="416"/>
      <c r="AJ1635" s="416"/>
      <c r="AK1635" s="417"/>
      <c r="AL1635" s="415"/>
      <c r="AM1635" s="416"/>
      <c r="AN1635" s="416"/>
      <c r="AO1635" s="416"/>
      <c r="AP1635" s="417"/>
      <c r="AQ1635" s="415"/>
      <c r="AR1635" s="416"/>
      <c r="AS1635" s="416"/>
      <c r="AT1635" s="416"/>
      <c r="AU1635" s="417"/>
      <c r="AV1635" s="418">
        <f t="shared" si="130"/>
        <v>0</v>
      </c>
      <c r="AW1635" s="419"/>
      <c r="AX1635" s="419"/>
      <c r="AY1635" s="419"/>
      <c r="AZ1635" s="420"/>
      <c r="DC1635" s="222"/>
      <c r="DD1635" s="491">
        <f>ROUND(Setup!$AP$6*AB1635,0)</f>
        <v>0</v>
      </c>
      <c r="DE1635" s="492"/>
      <c r="DF1635" s="492"/>
      <c r="DG1635" s="492"/>
      <c r="DH1635" s="493"/>
      <c r="DI1635" s="491">
        <f>ROUND(Setup!$AP$6*AG1635,0)</f>
        <v>0</v>
      </c>
      <c r="DJ1635" s="492"/>
      <c r="DK1635" s="492"/>
      <c r="DL1635" s="492"/>
      <c r="DM1635" s="493"/>
      <c r="DN1635" s="491">
        <f>ROUND(Setup!$AP$6*AL1635,0)</f>
        <v>0</v>
      </c>
      <c r="DO1635" s="492"/>
      <c r="DP1635" s="492"/>
      <c r="DQ1635" s="492"/>
      <c r="DR1635" s="493"/>
      <c r="DS1635" s="491">
        <f>ROUND(Setup!$AP$6*AQ1635,0)</f>
        <v>0</v>
      </c>
      <c r="DT1635" s="492"/>
      <c r="DU1635" s="492"/>
      <c r="DV1635" s="492"/>
      <c r="DW1635" s="493"/>
      <c r="DX1635" s="495">
        <f t="shared" si="131"/>
        <v>0</v>
      </c>
      <c r="DY1635" s="496"/>
      <c r="DZ1635" s="496"/>
      <c r="EA1635" s="496"/>
      <c r="EB1635" s="497"/>
      <c r="EC1635" s="222"/>
    </row>
    <row r="1636" spans="2:133" ht="15" hidden="1" customHeight="1" outlineLevel="1" x14ac:dyDescent="0.2">
      <c r="B1636" s="86" t="str">
        <f t="shared" si="127"/>
        <v/>
      </c>
      <c r="C1636" s="255"/>
      <c r="D1636" s="439"/>
      <c r="E1636" s="440"/>
      <c r="F1636" s="440"/>
      <c r="G1636" s="440"/>
      <c r="H1636" s="440"/>
      <c r="I1636" s="440"/>
      <c r="J1636" s="440"/>
      <c r="K1636" s="440"/>
      <c r="L1636" s="440"/>
      <c r="M1636" s="440"/>
      <c r="N1636" s="440"/>
      <c r="O1636" s="440"/>
      <c r="P1636" s="440"/>
      <c r="Q1636" s="441"/>
      <c r="R1636" s="442"/>
      <c r="S1636" s="443"/>
      <c r="T1636" s="443"/>
      <c r="U1636" s="443"/>
      <c r="V1636" s="443"/>
      <c r="W1636" s="443"/>
      <c r="X1636" s="443"/>
      <c r="Y1636" s="443"/>
      <c r="Z1636" s="443"/>
      <c r="AA1636" s="443"/>
      <c r="AB1636" s="415"/>
      <c r="AC1636" s="416"/>
      <c r="AD1636" s="416"/>
      <c r="AE1636" s="416"/>
      <c r="AF1636" s="417"/>
      <c r="AG1636" s="415"/>
      <c r="AH1636" s="416"/>
      <c r="AI1636" s="416"/>
      <c r="AJ1636" s="416"/>
      <c r="AK1636" s="417"/>
      <c r="AL1636" s="415"/>
      <c r="AM1636" s="416"/>
      <c r="AN1636" s="416"/>
      <c r="AO1636" s="416"/>
      <c r="AP1636" s="417"/>
      <c r="AQ1636" s="415"/>
      <c r="AR1636" s="416"/>
      <c r="AS1636" s="416"/>
      <c r="AT1636" s="416"/>
      <c r="AU1636" s="417"/>
      <c r="AV1636" s="418">
        <f t="shared" si="130"/>
        <v>0</v>
      </c>
      <c r="AW1636" s="419"/>
      <c r="AX1636" s="419"/>
      <c r="AY1636" s="419"/>
      <c r="AZ1636" s="420"/>
      <c r="DC1636" s="222"/>
      <c r="DD1636" s="491">
        <f>ROUND(Setup!$AP$6*AB1636,0)</f>
        <v>0</v>
      </c>
      <c r="DE1636" s="492"/>
      <c r="DF1636" s="492"/>
      <c r="DG1636" s="492"/>
      <c r="DH1636" s="493"/>
      <c r="DI1636" s="491">
        <f>ROUND(Setup!$AP$6*AG1636,0)</f>
        <v>0</v>
      </c>
      <c r="DJ1636" s="492"/>
      <c r="DK1636" s="492"/>
      <c r="DL1636" s="492"/>
      <c r="DM1636" s="493"/>
      <c r="DN1636" s="491">
        <f>ROUND(Setup!$AP$6*AL1636,0)</f>
        <v>0</v>
      </c>
      <c r="DO1636" s="492"/>
      <c r="DP1636" s="492"/>
      <c r="DQ1636" s="492"/>
      <c r="DR1636" s="493"/>
      <c r="DS1636" s="491">
        <f>ROUND(Setup!$AP$6*AQ1636,0)</f>
        <v>0</v>
      </c>
      <c r="DT1636" s="492"/>
      <c r="DU1636" s="492"/>
      <c r="DV1636" s="492"/>
      <c r="DW1636" s="493"/>
      <c r="DX1636" s="495">
        <f t="shared" si="131"/>
        <v>0</v>
      </c>
      <c r="DY1636" s="496"/>
      <c r="DZ1636" s="496"/>
      <c r="EA1636" s="496"/>
      <c r="EB1636" s="497"/>
      <c r="EC1636" s="222"/>
    </row>
    <row r="1637" spans="2:133" ht="15" hidden="1" customHeight="1" outlineLevel="1" x14ac:dyDescent="0.2">
      <c r="B1637" s="86" t="str">
        <f t="shared" si="127"/>
        <v/>
      </c>
      <c r="C1637" s="255"/>
      <c r="D1637" s="439"/>
      <c r="E1637" s="440"/>
      <c r="F1637" s="440"/>
      <c r="G1637" s="440"/>
      <c r="H1637" s="440"/>
      <c r="I1637" s="440"/>
      <c r="J1637" s="440"/>
      <c r="K1637" s="440"/>
      <c r="L1637" s="440"/>
      <c r="M1637" s="440"/>
      <c r="N1637" s="440"/>
      <c r="O1637" s="440"/>
      <c r="P1637" s="440"/>
      <c r="Q1637" s="441"/>
      <c r="R1637" s="442"/>
      <c r="S1637" s="443"/>
      <c r="T1637" s="443"/>
      <c r="U1637" s="443"/>
      <c r="V1637" s="443"/>
      <c r="W1637" s="443"/>
      <c r="X1637" s="443"/>
      <c r="Y1637" s="443"/>
      <c r="Z1637" s="443"/>
      <c r="AA1637" s="443"/>
      <c r="AB1637" s="415"/>
      <c r="AC1637" s="416"/>
      <c r="AD1637" s="416"/>
      <c r="AE1637" s="416"/>
      <c r="AF1637" s="417"/>
      <c r="AG1637" s="415"/>
      <c r="AH1637" s="416"/>
      <c r="AI1637" s="416"/>
      <c r="AJ1637" s="416"/>
      <c r="AK1637" s="417"/>
      <c r="AL1637" s="415"/>
      <c r="AM1637" s="416"/>
      <c r="AN1637" s="416"/>
      <c r="AO1637" s="416"/>
      <c r="AP1637" s="417"/>
      <c r="AQ1637" s="415"/>
      <c r="AR1637" s="416"/>
      <c r="AS1637" s="416"/>
      <c r="AT1637" s="416"/>
      <c r="AU1637" s="417"/>
      <c r="AV1637" s="418">
        <f t="shared" si="130"/>
        <v>0</v>
      </c>
      <c r="AW1637" s="419"/>
      <c r="AX1637" s="419"/>
      <c r="AY1637" s="419"/>
      <c r="AZ1637" s="420"/>
      <c r="DC1637" s="222"/>
      <c r="DD1637" s="491">
        <f>ROUND(Setup!$AP$6*AB1637,0)</f>
        <v>0</v>
      </c>
      <c r="DE1637" s="492"/>
      <c r="DF1637" s="492"/>
      <c r="DG1637" s="492"/>
      <c r="DH1637" s="493"/>
      <c r="DI1637" s="491">
        <f>ROUND(Setup!$AP$6*AG1637,0)</f>
        <v>0</v>
      </c>
      <c r="DJ1637" s="492"/>
      <c r="DK1637" s="492"/>
      <c r="DL1637" s="492"/>
      <c r="DM1637" s="493"/>
      <c r="DN1637" s="491">
        <f>ROUND(Setup!$AP$6*AL1637,0)</f>
        <v>0</v>
      </c>
      <c r="DO1637" s="492"/>
      <c r="DP1637" s="492"/>
      <c r="DQ1637" s="492"/>
      <c r="DR1637" s="493"/>
      <c r="DS1637" s="491">
        <f>ROUND(Setup!$AP$6*AQ1637,0)</f>
        <v>0</v>
      </c>
      <c r="DT1637" s="492"/>
      <c r="DU1637" s="492"/>
      <c r="DV1637" s="492"/>
      <c r="DW1637" s="493"/>
      <c r="DX1637" s="495">
        <f t="shared" si="131"/>
        <v>0</v>
      </c>
      <c r="DY1637" s="496"/>
      <c r="DZ1637" s="496"/>
      <c r="EA1637" s="496"/>
      <c r="EB1637" s="497"/>
      <c r="EC1637" s="222"/>
    </row>
    <row r="1638" spans="2:133" ht="15" hidden="1" customHeight="1" outlineLevel="1" x14ac:dyDescent="0.2">
      <c r="B1638" s="86" t="str">
        <f t="shared" si="127"/>
        <v/>
      </c>
      <c r="C1638" s="255"/>
      <c r="D1638" s="439"/>
      <c r="E1638" s="440"/>
      <c r="F1638" s="440"/>
      <c r="G1638" s="440"/>
      <c r="H1638" s="440"/>
      <c r="I1638" s="440"/>
      <c r="J1638" s="440"/>
      <c r="K1638" s="440"/>
      <c r="L1638" s="440"/>
      <c r="M1638" s="440"/>
      <c r="N1638" s="440"/>
      <c r="O1638" s="440"/>
      <c r="P1638" s="440"/>
      <c r="Q1638" s="441"/>
      <c r="R1638" s="442"/>
      <c r="S1638" s="443"/>
      <c r="T1638" s="443"/>
      <c r="U1638" s="443"/>
      <c r="V1638" s="443"/>
      <c r="W1638" s="443"/>
      <c r="X1638" s="443"/>
      <c r="Y1638" s="443"/>
      <c r="Z1638" s="443"/>
      <c r="AA1638" s="443"/>
      <c r="AB1638" s="415"/>
      <c r="AC1638" s="416"/>
      <c r="AD1638" s="416"/>
      <c r="AE1638" s="416"/>
      <c r="AF1638" s="417"/>
      <c r="AG1638" s="415"/>
      <c r="AH1638" s="416"/>
      <c r="AI1638" s="416"/>
      <c r="AJ1638" s="416"/>
      <c r="AK1638" s="417"/>
      <c r="AL1638" s="415"/>
      <c r="AM1638" s="416"/>
      <c r="AN1638" s="416"/>
      <c r="AO1638" s="416"/>
      <c r="AP1638" s="417"/>
      <c r="AQ1638" s="415"/>
      <c r="AR1638" s="416"/>
      <c r="AS1638" s="416"/>
      <c r="AT1638" s="416"/>
      <c r="AU1638" s="417"/>
      <c r="AV1638" s="418">
        <f t="shared" si="130"/>
        <v>0</v>
      </c>
      <c r="AW1638" s="419"/>
      <c r="AX1638" s="419"/>
      <c r="AY1638" s="419"/>
      <c r="AZ1638" s="420"/>
      <c r="DC1638" s="222"/>
      <c r="DD1638" s="491">
        <f>ROUND(Setup!$AP$6*AB1638,0)</f>
        <v>0</v>
      </c>
      <c r="DE1638" s="492"/>
      <c r="DF1638" s="492"/>
      <c r="DG1638" s="492"/>
      <c r="DH1638" s="493"/>
      <c r="DI1638" s="491">
        <f>ROUND(Setup!$AP$6*AG1638,0)</f>
        <v>0</v>
      </c>
      <c r="DJ1638" s="492"/>
      <c r="DK1638" s="492"/>
      <c r="DL1638" s="492"/>
      <c r="DM1638" s="493"/>
      <c r="DN1638" s="491">
        <f>ROUND(Setup!$AP$6*AL1638,0)</f>
        <v>0</v>
      </c>
      <c r="DO1638" s="492"/>
      <c r="DP1638" s="492"/>
      <c r="DQ1638" s="492"/>
      <c r="DR1638" s="493"/>
      <c r="DS1638" s="491">
        <f>ROUND(Setup!$AP$6*AQ1638,0)</f>
        <v>0</v>
      </c>
      <c r="DT1638" s="492"/>
      <c r="DU1638" s="492"/>
      <c r="DV1638" s="492"/>
      <c r="DW1638" s="493"/>
      <c r="DX1638" s="495">
        <f t="shared" si="131"/>
        <v>0</v>
      </c>
      <c r="DY1638" s="496"/>
      <c r="DZ1638" s="496"/>
      <c r="EA1638" s="496"/>
      <c r="EB1638" s="497"/>
      <c r="EC1638" s="222"/>
    </row>
    <row r="1639" spans="2:133" ht="15" hidden="1" customHeight="1" outlineLevel="1" x14ac:dyDescent="0.2">
      <c r="B1639" s="86" t="str">
        <f t="shared" si="127"/>
        <v/>
      </c>
      <c r="C1639" s="255"/>
      <c r="D1639" s="439"/>
      <c r="E1639" s="440"/>
      <c r="F1639" s="440"/>
      <c r="G1639" s="440"/>
      <c r="H1639" s="440"/>
      <c r="I1639" s="440"/>
      <c r="J1639" s="440"/>
      <c r="K1639" s="440"/>
      <c r="L1639" s="440"/>
      <c r="M1639" s="440"/>
      <c r="N1639" s="440"/>
      <c r="O1639" s="440"/>
      <c r="P1639" s="440"/>
      <c r="Q1639" s="441"/>
      <c r="R1639" s="442"/>
      <c r="S1639" s="443"/>
      <c r="T1639" s="443"/>
      <c r="U1639" s="443"/>
      <c r="V1639" s="443"/>
      <c r="W1639" s="443"/>
      <c r="X1639" s="443"/>
      <c r="Y1639" s="443"/>
      <c r="Z1639" s="443"/>
      <c r="AA1639" s="443"/>
      <c r="AB1639" s="415"/>
      <c r="AC1639" s="416"/>
      <c r="AD1639" s="416"/>
      <c r="AE1639" s="416"/>
      <c r="AF1639" s="417"/>
      <c r="AG1639" s="415"/>
      <c r="AH1639" s="416"/>
      <c r="AI1639" s="416"/>
      <c r="AJ1639" s="416"/>
      <c r="AK1639" s="417"/>
      <c r="AL1639" s="415"/>
      <c r="AM1639" s="416"/>
      <c r="AN1639" s="416"/>
      <c r="AO1639" s="416"/>
      <c r="AP1639" s="417"/>
      <c r="AQ1639" s="415"/>
      <c r="AR1639" s="416"/>
      <c r="AS1639" s="416"/>
      <c r="AT1639" s="416"/>
      <c r="AU1639" s="417"/>
      <c r="AV1639" s="418">
        <f t="shared" si="130"/>
        <v>0</v>
      </c>
      <c r="AW1639" s="419"/>
      <c r="AX1639" s="419"/>
      <c r="AY1639" s="419"/>
      <c r="AZ1639" s="420"/>
      <c r="DC1639" s="222"/>
      <c r="DD1639" s="491">
        <f>ROUND(Setup!$AP$6*AB1639,0)</f>
        <v>0</v>
      </c>
      <c r="DE1639" s="492"/>
      <c r="DF1639" s="492"/>
      <c r="DG1639" s="492"/>
      <c r="DH1639" s="493"/>
      <c r="DI1639" s="491">
        <f>ROUND(Setup!$AP$6*AG1639,0)</f>
        <v>0</v>
      </c>
      <c r="DJ1639" s="492"/>
      <c r="DK1639" s="492"/>
      <c r="DL1639" s="492"/>
      <c r="DM1639" s="493"/>
      <c r="DN1639" s="491">
        <f>ROUND(Setup!$AP$6*AL1639,0)</f>
        <v>0</v>
      </c>
      <c r="DO1639" s="492"/>
      <c r="DP1639" s="492"/>
      <c r="DQ1639" s="492"/>
      <c r="DR1639" s="493"/>
      <c r="DS1639" s="491">
        <f>ROUND(Setup!$AP$6*AQ1639,0)</f>
        <v>0</v>
      </c>
      <c r="DT1639" s="492"/>
      <c r="DU1639" s="492"/>
      <c r="DV1639" s="492"/>
      <c r="DW1639" s="493"/>
      <c r="DX1639" s="495">
        <f t="shared" si="131"/>
        <v>0</v>
      </c>
      <c r="DY1639" s="496"/>
      <c r="DZ1639" s="496"/>
      <c r="EA1639" s="496"/>
      <c r="EB1639" s="497"/>
      <c r="EC1639" s="222"/>
    </row>
    <row r="1640" spans="2:133" ht="15" hidden="1" customHeight="1" outlineLevel="1" x14ac:dyDescent="0.2">
      <c r="B1640" s="86" t="str">
        <f t="shared" si="127"/>
        <v/>
      </c>
      <c r="C1640" s="255"/>
      <c r="D1640" s="439"/>
      <c r="E1640" s="440"/>
      <c r="F1640" s="440"/>
      <c r="G1640" s="440"/>
      <c r="H1640" s="440"/>
      <c r="I1640" s="440"/>
      <c r="J1640" s="440"/>
      <c r="K1640" s="440"/>
      <c r="L1640" s="440"/>
      <c r="M1640" s="440"/>
      <c r="N1640" s="440"/>
      <c r="O1640" s="440"/>
      <c r="P1640" s="440"/>
      <c r="Q1640" s="441"/>
      <c r="R1640" s="442"/>
      <c r="S1640" s="443"/>
      <c r="T1640" s="443"/>
      <c r="U1640" s="443"/>
      <c r="V1640" s="443"/>
      <c r="W1640" s="443"/>
      <c r="X1640" s="443"/>
      <c r="Y1640" s="443"/>
      <c r="Z1640" s="443"/>
      <c r="AA1640" s="443"/>
      <c r="AB1640" s="415"/>
      <c r="AC1640" s="416"/>
      <c r="AD1640" s="416"/>
      <c r="AE1640" s="416"/>
      <c r="AF1640" s="417"/>
      <c r="AG1640" s="415"/>
      <c r="AH1640" s="416"/>
      <c r="AI1640" s="416"/>
      <c r="AJ1640" s="416"/>
      <c r="AK1640" s="417"/>
      <c r="AL1640" s="415"/>
      <c r="AM1640" s="416"/>
      <c r="AN1640" s="416"/>
      <c r="AO1640" s="416"/>
      <c r="AP1640" s="417"/>
      <c r="AQ1640" s="415"/>
      <c r="AR1640" s="416"/>
      <c r="AS1640" s="416"/>
      <c r="AT1640" s="416"/>
      <c r="AU1640" s="417"/>
      <c r="AV1640" s="418">
        <f t="shared" si="130"/>
        <v>0</v>
      </c>
      <c r="AW1640" s="419"/>
      <c r="AX1640" s="419"/>
      <c r="AY1640" s="419"/>
      <c r="AZ1640" s="420"/>
      <c r="DC1640" s="222"/>
      <c r="DD1640" s="491">
        <f>ROUND(Setup!$AP$6*AB1640,0)</f>
        <v>0</v>
      </c>
      <c r="DE1640" s="492"/>
      <c r="DF1640" s="492"/>
      <c r="DG1640" s="492"/>
      <c r="DH1640" s="493"/>
      <c r="DI1640" s="491">
        <f>ROUND(Setup!$AP$6*AG1640,0)</f>
        <v>0</v>
      </c>
      <c r="DJ1640" s="492"/>
      <c r="DK1640" s="492"/>
      <c r="DL1640" s="492"/>
      <c r="DM1640" s="493"/>
      <c r="DN1640" s="491">
        <f>ROUND(Setup!$AP$6*AL1640,0)</f>
        <v>0</v>
      </c>
      <c r="DO1640" s="492"/>
      <c r="DP1640" s="492"/>
      <c r="DQ1640" s="492"/>
      <c r="DR1640" s="493"/>
      <c r="DS1640" s="491">
        <f>ROUND(Setup!$AP$6*AQ1640,0)</f>
        <v>0</v>
      </c>
      <c r="DT1640" s="492"/>
      <c r="DU1640" s="492"/>
      <c r="DV1640" s="492"/>
      <c r="DW1640" s="493"/>
      <c r="DX1640" s="495">
        <f t="shared" si="131"/>
        <v>0</v>
      </c>
      <c r="DY1640" s="496"/>
      <c r="DZ1640" s="496"/>
      <c r="EA1640" s="496"/>
      <c r="EB1640" s="497"/>
      <c r="EC1640" s="222"/>
    </row>
    <row r="1641" spans="2:133" ht="15" hidden="1" customHeight="1" outlineLevel="1" x14ac:dyDescent="0.2">
      <c r="B1641" s="86" t="str">
        <f t="shared" si="127"/>
        <v/>
      </c>
      <c r="C1641" s="255"/>
      <c r="D1641" s="439"/>
      <c r="E1641" s="440"/>
      <c r="F1641" s="440"/>
      <c r="G1641" s="440"/>
      <c r="H1641" s="440"/>
      <c r="I1641" s="440"/>
      <c r="J1641" s="440"/>
      <c r="K1641" s="440"/>
      <c r="L1641" s="440"/>
      <c r="M1641" s="440"/>
      <c r="N1641" s="440"/>
      <c r="O1641" s="440"/>
      <c r="P1641" s="440"/>
      <c r="Q1641" s="441"/>
      <c r="R1641" s="442"/>
      <c r="S1641" s="443"/>
      <c r="T1641" s="443"/>
      <c r="U1641" s="443"/>
      <c r="V1641" s="443"/>
      <c r="W1641" s="443"/>
      <c r="X1641" s="443"/>
      <c r="Y1641" s="443"/>
      <c r="Z1641" s="443"/>
      <c r="AA1641" s="443"/>
      <c r="AB1641" s="415"/>
      <c r="AC1641" s="416"/>
      <c r="AD1641" s="416"/>
      <c r="AE1641" s="416"/>
      <c r="AF1641" s="417"/>
      <c r="AG1641" s="415"/>
      <c r="AH1641" s="416"/>
      <c r="AI1641" s="416"/>
      <c r="AJ1641" s="416"/>
      <c r="AK1641" s="417"/>
      <c r="AL1641" s="415"/>
      <c r="AM1641" s="416"/>
      <c r="AN1641" s="416"/>
      <c r="AO1641" s="416"/>
      <c r="AP1641" s="417"/>
      <c r="AQ1641" s="415"/>
      <c r="AR1641" s="416"/>
      <c r="AS1641" s="416"/>
      <c r="AT1641" s="416"/>
      <c r="AU1641" s="417"/>
      <c r="AV1641" s="418">
        <f t="shared" si="130"/>
        <v>0</v>
      </c>
      <c r="AW1641" s="419"/>
      <c r="AX1641" s="419"/>
      <c r="AY1641" s="419"/>
      <c r="AZ1641" s="420"/>
      <c r="DC1641" s="222"/>
      <c r="DD1641" s="491">
        <f>ROUND(Setup!$AP$6*AB1641,0)</f>
        <v>0</v>
      </c>
      <c r="DE1641" s="492"/>
      <c r="DF1641" s="492"/>
      <c r="DG1641" s="492"/>
      <c r="DH1641" s="493"/>
      <c r="DI1641" s="491">
        <f>ROUND(Setup!$AP$6*AG1641,0)</f>
        <v>0</v>
      </c>
      <c r="DJ1641" s="492"/>
      <c r="DK1641" s="492"/>
      <c r="DL1641" s="492"/>
      <c r="DM1641" s="493"/>
      <c r="DN1641" s="491">
        <f>ROUND(Setup!$AP$6*AL1641,0)</f>
        <v>0</v>
      </c>
      <c r="DO1641" s="492"/>
      <c r="DP1641" s="492"/>
      <c r="DQ1641" s="492"/>
      <c r="DR1641" s="493"/>
      <c r="DS1641" s="491">
        <f>ROUND(Setup!$AP$6*AQ1641,0)</f>
        <v>0</v>
      </c>
      <c r="DT1641" s="492"/>
      <c r="DU1641" s="492"/>
      <c r="DV1641" s="492"/>
      <c r="DW1641" s="493"/>
      <c r="DX1641" s="495">
        <f t="shared" si="131"/>
        <v>0</v>
      </c>
      <c r="DY1641" s="496"/>
      <c r="DZ1641" s="496"/>
      <c r="EA1641" s="496"/>
      <c r="EB1641" s="497"/>
      <c r="EC1641" s="222"/>
    </row>
    <row r="1642" spans="2:133" ht="15" hidden="1" customHeight="1" outlineLevel="1" x14ac:dyDescent="0.2">
      <c r="B1642" s="86" t="str">
        <f t="shared" si="127"/>
        <v/>
      </c>
      <c r="C1642" s="255"/>
      <c r="D1642" s="439"/>
      <c r="E1642" s="440"/>
      <c r="F1642" s="440"/>
      <c r="G1642" s="440"/>
      <c r="H1642" s="440"/>
      <c r="I1642" s="440"/>
      <c r="J1642" s="440"/>
      <c r="K1642" s="440"/>
      <c r="L1642" s="440"/>
      <c r="M1642" s="440"/>
      <c r="N1642" s="440"/>
      <c r="O1642" s="440"/>
      <c r="P1642" s="440"/>
      <c r="Q1642" s="441"/>
      <c r="R1642" s="442"/>
      <c r="S1642" s="443"/>
      <c r="T1642" s="443"/>
      <c r="U1642" s="443"/>
      <c r="V1642" s="443"/>
      <c r="W1642" s="443"/>
      <c r="X1642" s="443"/>
      <c r="Y1642" s="443"/>
      <c r="Z1642" s="443"/>
      <c r="AA1642" s="443"/>
      <c r="AB1642" s="415"/>
      <c r="AC1642" s="416"/>
      <c r="AD1642" s="416"/>
      <c r="AE1642" s="416"/>
      <c r="AF1642" s="417"/>
      <c r="AG1642" s="415"/>
      <c r="AH1642" s="416"/>
      <c r="AI1642" s="416"/>
      <c r="AJ1642" s="416"/>
      <c r="AK1642" s="417"/>
      <c r="AL1642" s="415"/>
      <c r="AM1642" s="416"/>
      <c r="AN1642" s="416"/>
      <c r="AO1642" s="416"/>
      <c r="AP1642" s="417"/>
      <c r="AQ1642" s="415"/>
      <c r="AR1642" s="416"/>
      <c r="AS1642" s="416"/>
      <c r="AT1642" s="416"/>
      <c r="AU1642" s="417"/>
      <c r="AV1642" s="418">
        <f t="shared" si="130"/>
        <v>0</v>
      </c>
      <c r="AW1642" s="419"/>
      <c r="AX1642" s="419"/>
      <c r="AY1642" s="419"/>
      <c r="AZ1642" s="420"/>
      <c r="DC1642" s="222"/>
      <c r="DD1642" s="491">
        <f>ROUND(Setup!$AP$6*AB1642,0)</f>
        <v>0</v>
      </c>
      <c r="DE1642" s="492"/>
      <c r="DF1642" s="492"/>
      <c r="DG1642" s="492"/>
      <c r="DH1642" s="493"/>
      <c r="DI1642" s="491">
        <f>ROUND(Setup!$AP$6*AG1642,0)</f>
        <v>0</v>
      </c>
      <c r="DJ1642" s="492"/>
      <c r="DK1642" s="492"/>
      <c r="DL1642" s="492"/>
      <c r="DM1642" s="493"/>
      <c r="DN1642" s="491">
        <f>ROUND(Setup!$AP$6*AL1642,0)</f>
        <v>0</v>
      </c>
      <c r="DO1642" s="492"/>
      <c r="DP1642" s="492"/>
      <c r="DQ1642" s="492"/>
      <c r="DR1642" s="493"/>
      <c r="DS1642" s="491">
        <f>ROUND(Setup!$AP$6*AQ1642,0)</f>
        <v>0</v>
      </c>
      <c r="DT1642" s="492"/>
      <c r="DU1642" s="492"/>
      <c r="DV1642" s="492"/>
      <c r="DW1642" s="493"/>
      <c r="DX1642" s="495">
        <f t="shared" si="131"/>
        <v>0</v>
      </c>
      <c r="DY1642" s="496"/>
      <c r="DZ1642" s="496"/>
      <c r="EA1642" s="496"/>
      <c r="EB1642" s="497"/>
      <c r="EC1642" s="222"/>
    </row>
    <row r="1643" spans="2:133" ht="15" hidden="1" customHeight="1" outlineLevel="1" x14ac:dyDescent="0.2">
      <c r="B1643" s="86" t="str">
        <f t="shared" si="127"/>
        <v/>
      </c>
      <c r="C1643" s="255"/>
      <c r="D1643" s="439"/>
      <c r="E1643" s="440"/>
      <c r="F1643" s="440"/>
      <c r="G1643" s="440"/>
      <c r="H1643" s="440"/>
      <c r="I1643" s="440"/>
      <c r="J1643" s="440"/>
      <c r="K1643" s="440"/>
      <c r="L1643" s="440"/>
      <c r="M1643" s="440"/>
      <c r="N1643" s="440"/>
      <c r="O1643" s="440"/>
      <c r="P1643" s="440"/>
      <c r="Q1643" s="441"/>
      <c r="R1643" s="442"/>
      <c r="S1643" s="443"/>
      <c r="T1643" s="443"/>
      <c r="U1643" s="443"/>
      <c r="V1643" s="443"/>
      <c r="W1643" s="443"/>
      <c r="X1643" s="443"/>
      <c r="Y1643" s="443"/>
      <c r="Z1643" s="443"/>
      <c r="AA1643" s="443"/>
      <c r="AB1643" s="415"/>
      <c r="AC1643" s="416"/>
      <c r="AD1643" s="416"/>
      <c r="AE1643" s="416"/>
      <c r="AF1643" s="417"/>
      <c r="AG1643" s="415"/>
      <c r="AH1643" s="416"/>
      <c r="AI1643" s="416"/>
      <c r="AJ1643" s="416"/>
      <c r="AK1643" s="417"/>
      <c r="AL1643" s="415"/>
      <c r="AM1643" s="416"/>
      <c r="AN1643" s="416"/>
      <c r="AO1643" s="416"/>
      <c r="AP1643" s="417"/>
      <c r="AQ1643" s="415"/>
      <c r="AR1643" s="416"/>
      <c r="AS1643" s="416"/>
      <c r="AT1643" s="416"/>
      <c r="AU1643" s="417"/>
      <c r="AV1643" s="418">
        <f t="shared" si="130"/>
        <v>0</v>
      </c>
      <c r="AW1643" s="419"/>
      <c r="AX1643" s="419"/>
      <c r="AY1643" s="419"/>
      <c r="AZ1643" s="420"/>
      <c r="DC1643" s="222"/>
      <c r="DD1643" s="491">
        <f>ROUND(Setup!$AP$6*AB1643,0)</f>
        <v>0</v>
      </c>
      <c r="DE1643" s="492"/>
      <c r="DF1643" s="492"/>
      <c r="DG1643" s="492"/>
      <c r="DH1643" s="493"/>
      <c r="DI1643" s="491">
        <f>ROUND(Setup!$AP$6*AG1643,0)</f>
        <v>0</v>
      </c>
      <c r="DJ1643" s="492"/>
      <c r="DK1643" s="492"/>
      <c r="DL1643" s="492"/>
      <c r="DM1643" s="493"/>
      <c r="DN1643" s="491">
        <f>ROUND(Setup!$AP$6*AL1643,0)</f>
        <v>0</v>
      </c>
      <c r="DO1643" s="492"/>
      <c r="DP1643" s="492"/>
      <c r="DQ1643" s="492"/>
      <c r="DR1643" s="493"/>
      <c r="DS1643" s="491">
        <f>ROUND(Setup!$AP$6*AQ1643,0)</f>
        <v>0</v>
      </c>
      <c r="DT1643" s="492"/>
      <c r="DU1643" s="492"/>
      <c r="DV1643" s="492"/>
      <c r="DW1643" s="493"/>
      <c r="DX1643" s="495">
        <f t="shared" si="131"/>
        <v>0</v>
      </c>
      <c r="DY1643" s="496"/>
      <c r="DZ1643" s="496"/>
      <c r="EA1643" s="496"/>
      <c r="EB1643" s="497"/>
      <c r="EC1643" s="222"/>
    </row>
    <row r="1644" spans="2:133" ht="15" hidden="1" customHeight="1" outlineLevel="1" x14ac:dyDescent="0.2">
      <c r="B1644" s="86" t="str">
        <f t="shared" si="127"/>
        <v/>
      </c>
      <c r="C1644" s="255"/>
      <c r="D1644" s="439"/>
      <c r="E1644" s="440"/>
      <c r="F1644" s="440"/>
      <c r="G1644" s="440"/>
      <c r="H1644" s="440"/>
      <c r="I1644" s="440"/>
      <c r="J1644" s="440"/>
      <c r="K1644" s="440"/>
      <c r="L1644" s="440"/>
      <c r="M1644" s="440"/>
      <c r="N1644" s="440"/>
      <c r="O1644" s="440"/>
      <c r="P1644" s="440"/>
      <c r="Q1644" s="441"/>
      <c r="R1644" s="442"/>
      <c r="S1644" s="443"/>
      <c r="T1644" s="443"/>
      <c r="U1644" s="443"/>
      <c r="V1644" s="443"/>
      <c r="W1644" s="443"/>
      <c r="X1644" s="443"/>
      <c r="Y1644" s="443"/>
      <c r="Z1644" s="443"/>
      <c r="AA1644" s="443"/>
      <c r="AB1644" s="415"/>
      <c r="AC1644" s="416"/>
      <c r="AD1644" s="416"/>
      <c r="AE1644" s="416"/>
      <c r="AF1644" s="417"/>
      <c r="AG1644" s="415"/>
      <c r="AH1644" s="416"/>
      <c r="AI1644" s="416"/>
      <c r="AJ1644" s="416"/>
      <c r="AK1644" s="417"/>
      <c r="AL1644" s="415"/>
      <c r="AM1644" s="416"/>
      <c r="AN1644" s="416"/>
      <c r="AO1644" s="416"/>
      <c r="AP1644" s="417"/>
      <c r="AQ1644" s="415"/>
      <c r="AR1644" s="416"/>
      <c r="AS1644" s="416"/>
      <c r="AT1644" s="416"/>
      <c r="AU1644" s="417"/>
      <c r="AV1644" s="418">
        <f t="shared" si="130"/>
        <v>0</v>
      </c>
      <c r="AW1644" s="419"/>
      <c r="AX1644" s="419"/>
      <c r="AY1644" s="419"/>
      <c r="AZ1644" s="420"/>
      <c r="DC1644" s="222"/>
      <c r="DD1644" s="491">
        <f>ROUND(Setup!$AP$6*AB1644,0)</f>
        <v>0</v>
      </c>
      <c r="DE1644" s="492"/>
      <c r="DF1644" s="492"/>
      <c r="DG1644" s="492"/>
      <c r="DH1644" s="493"/>
      <c r="DI1644" s="491">
        <f>ROUND(Setup!$AP$6*AG1644,0)</f>
        <v>0</v>
      </c>
      <c r="DJ1644" s="492"/>
      <c r="DK1644" s="492"/>
      <c r="DL1644" s="492"/>
      <c r="DM1644" s="493"/>
      <c r="DN1644" s="491">
        <f>ROUND(Setup!$AP$6*AL1644,0)</f>
        <v>0</v>
      </c>
      <c r="DO1644" s="492"/>
      <c r="DP1644" s="492"/>
      <c r="DQ1644" s="492"/>
      <c r="DR1644" s="493"/>
      <c r="DS1644" s="491">
        <f>ROUND(Setup!$AP$6*AQ1644,0)</f>
        <v>0</v>
      </c>
      <c r="DT1644" s="492"/>
      <c r="DU1644" s="492"/>
      <c r="DV1644" s="492"/>
      <c r="DW1644" s="493"/>
      <c r="DX1644" s="495">
        <f t="shared" si="131"/>
        <v>0</v>
      </c>
      <c r="DY1644" s="496"/>
      <c r="DZ1644" s="496"/>
      <c r="EA1644" s="496"/>
      <c r="EB1644" s="497"/>
      <c r="EC1644" s="222"/>
    </row>
    <row r="1645" spans="2:133" ht="15" hidden="1" customHeight="1" outlineLevel="1" x14ac:dyDescent="0.2">
      <c r="B1645" s="86" t="str">
        <f t="shared" ref="B1645:B1706" si="132">IF(C1645="","",VLOOKUP(C1645,$CP$11:$CQ$152,2,FALSE))</f>
        <v/>
      </c>
      <c r="C1645" s="255"/>
      <c r="D1645" s="439"/>
      <c r="E1645" s="440"/>
      <c r="F1645" s="440"/>
      <c r="G1645" s="440"/>
      <c r="H1645" s="440"/>
      <c r="I1645" s="440"/>
      <c r="J1645" s="440"/>
      <c r="K1645" s="440"/>
      <c r="L1645" s="440"/>
      <c r="M1645" s="440"/>
      <c r="N1645" s="440"/>
      <c r="O1645" s="440"/>
      <c r="P1645" s="440"/>
      <c r="Q1645" s="441"/>
      <c r="R1645" s="442"/>
      <c r="S1645" s="443"/>
      <c r="T1645" s="443"/>
      <c r="U1645" s="443"/>
      <c r="V1645" s="443"/>
      <c r="W1645" s="443"/>
      <c r="X1645" s="443"/>
      <c r="Y1645" s="443"/>
      <c r="Z1645" s="443"/>
      <c r="AA1645" s="443"/>
      <c r="AB1645" s="415"/>
      <c r="AC1645" s="416"/>
      <c r="AD1645" s="416"/>
      <c r="AE1645" s="416"/>
      <c r="AF1645" s="417"/>
      <c r="AG1645" s="415"/>
      <c r="AH1645" s="416"/>
      <c r="AI1645" s="416"/>
      <c r="AJ1645" s="416"/>
      <c r="AK1645" s="417"/>
      <c r="AL1645" s="415"/>
      <c r="AM1645" s="416"/>
      <c r="AN1645" s="416"/>
      <c r="AO1645" s="416"/>
      <c r="AP1645" s="417"/>
      <c r="AQ1645" s="415"/>
      <c r="AR1645" s="416"/>
      <c r="AS1645" s="416"/>
      <c r="AT1645" s="416"/>
      <c r="AU1645" s="417"/>
      <c r="AV1645" s="418">
        <f t="shared" si="130"/>
        <v>0</v>
      </c>
      <c r="AW1645" s="419"/>
      <c r="AX1645" s="419"/>
      <c r="AY1645" s="419"/>
      <c r="AZ1645" s="420"/>
      <c r="DC1645" s="222"/>
      <c r="DD1645" s="491">
        <f>ROUND(Setup!$AP$6*AB1645,0)</f>
        <v>0</v>
      </c>
      <c r="DE1645" s="492"/>
      <c r="DF1645" s="492"/>
      <c r="DG1645" s="492"/>
      <c r="DH1645" s="493"/>
      <c r="DI1645" s="491">
        <f>ROUND(Setup!$AP$6*AG1645,0)</f>
        <v>0</v>
      </c>
      <c r="DJ1645" s="492"/>
      <c r="DK1645" s="492"/>
      <c r="DL1645" s="492"/>
      <c r="DM1645" s="493"/>
      <c r="DN1645" s="491">
        <f>ROUND(Setup!$AP$6*AL1645,0)</f>
        <v>0</v>
      </c>
      <c r="DO1645" s="492"/>
      <c r="DP1645" s="492"/>
      <c r="DQ1645" s="492"/>
      <c r="DR1645" s="493"/>
      <c r="DS1645" s="491">
        <f>ROUND(Setup!$AP$6*AQ1645,0)</f>
        <v>0</v>
      </c>
      <c r="DT1645" s="492"/>
      <c r="DU1645" s="492"/>
      <c r="DV1645" s="492"/>
      <c r="DW1645" s="493"/>
      <c r="DX1645" s="495">
        <f t="shared" si="131"/>
        <v>0</v>
      </c>
      <c r="DY1645" s="496"/>
      <c r="DZ1645" s="496"/>
      <c r="EA1645" s="496"/>
      <c r="EB1645" s="497"/>
      <c r="EC1645" s="222"/>
    </row>
    <row r="1646" spans="2:133" ht="15" hidden="1" customHeight="1" outlineLevel="1" x14ac:dyDescent="0.2">
      <c r="B1646" s="86" t="str">
        <f t="shared" si="132"/>
        <v/>
      </c>
      <c r="C1646" s="255"/>
      <c r="D1646" s="439"/>
      <c r="E1646" s="440"/>
      <c r="F1646" s="440"/>
      <c r="G1646" s="440"/>
      <c r="H1646" s="440"/>
      <c r="I1646" s="440"/>
      <c r="J1646" s="440"/>
      <c r="K1646" s="440"/>
      <c r="L1646" s="440"/>
      <c r="M1646" s="440"/>
      <c r="N1646" s="440"/>
      <c r="O1646" s="440"/>
      <c r="P1646" s="440"/>
      <c r="Q1646" s="441"/>
      <c r="R1646" s="442"/>
      <c r="S1646" s="443"/>
      <c r="T1646" s="443"/>
      <c r="U1646" s="443"/>
      <c r="V1646" s="443"/>
      <c r="W1646" s="443"/>
      <c r="X1646" s="443"/>
      <c r="Y1646" s="443"/>
      <c r="Z1646" s="443"/>
      <c r="AA1646" s="443"/>
      <c r="AB1646" s="415"/>
      <c r="AC1646" s="416"/>
      <c r="AD1646" s="416"/>
      <c r="AE1646" s="416"/>
      <c r="AF1646" s="417"/>
      <c r="AG1646" s="415"/>
      <c r="AH1646" s="416"/>
      <c r="AI1646" s="416"/>
      <c r="AJ1646" s="416"/>
      <c r="AK1646" s="417"/>
      <c r="AL1646" s="415"/>
      <c r="AM1646" s="416"/>
      <c r="AN1646" s="416"/>
      <c r="AO1646" s="416"/>
      <c r="AP1646" s="417"/>
      <c r="AQ1646" s="415"/>
      <c r="AR1646" s="416"/>
      <c r="AS1646" s="416"/>
      <c r="AT1646" s="416"/>
      <c r="AU1646" s="417"/>
      <c r="AV1646" s="418">
        <f t="shared" si="130"/>
        <v>0</v>
      </c>
      <c r="AW1646" s="419"/>
      <c r="AX1646" s="419"/>
      <c r="AY1646" s="419"/>
      <c r="AZ1646" s="420"/>
      <c r="DC1646" s="222"/>
      <c r="DD1646" s="491">
        <f>ROUND(Setup!$AP$6*AB1646,0)</f>
        <v>0</v>
      </c>
      <c r="DE1646" s="492"/>
      <c r="DF1646" s="492"/>
      <c r="DG1646" s="492"/>
      <c r="DH1646" s="493"/>
      <c r="DI1646" s="491">
        <f>ROUND(Setup!$AP$6*AG1646,0)</f>
        <v>0</v>
      </c>
      <c r="DJ1646" s="492"/>
      <c r="DK1646" s="492"/>
      <c r="DL1646" s="492"/>
      <c r="DM1646" s="493"/>
      <c r="DN1646" s="491">
        <f>ROUND(Setup!$AP$6*AL1646,0)</f>
        <v>0</v>
      </c>
      <c r="DO1646" s="492"/>
      <c r="DP1646" s="492"/>
      <c r="DQ1646" s="492"/>
      <c r="DR1646" s="493"/>
      <c r="DS1646" s="491">
        <f>ROUND(Setup!$AP$6*AQ1646,0)</f>
        <v>0</v>
      </c>
      <c r="DT1646" s="492"/>
      <c r="DU1646" s="492"/>
      <c r="DV1646" s="492"/>
      <c r="DW1646" s="493"/>
      <c r="DX1646" s="495">
        <f t="shared" si="131"/>
        <v>0</v>
      </c>
      <c r="DY1646" s="496"/>
      <c r="DZ1646" s="496"/>
      <c r="EA1646" s="496"/>
      <c r="EB1646" s="497"/>
      <c r="EC1646" s="222"/>
    </row>
    <row r="1647" spans="2:133" ht="15" hidden="1" customHeight="1" outlineLevel="1" x14ac:dyDescent="0.2">
      <c r="B1647" s="86" t="str">
        <f t="shared" si="132"/>
        <v/>
      </c>
      <c r="C1647" s="255"/>
      <c r="D1647" s="439"/>
      <c r="E1647" s="440"/>
      <c r="F1647" s="440"/>
      <c r="G1647" s="440"/>
      <c r="H1647" s="440"/>
      <c r="I1647" s="440"/>
      <c r="J1647" s="440"/>
      <c r="K1647" s="440"/>
      <c r="L1647" s="440"/>
      <c r="M1647" s="440"/>
      <c r="N1647" s="440"/>
      <c r="O1647" s="440"/>
      <c r="P1647" s="440"/>
      <c r="Q1647" s="441"/>
      <c r="R1647" s="442"/>
      <c r="S1647" s="443"/>
      <c r="T1647" s="443"/>
      <c r="U1647" s="443"/>
      <c r="V1647" s="443"/>
      <c r="W1647" s="443"/>
      <c r="X1647" s="443"/>
      <c r="Y1647" s="443"/>
      <c r="Z1647" s="443"/>
      <c r="AA1647" s="443"/>
      <c r="AB1647" s="415"/>
      <c r="AC1647" s="416"/>
      <c r="AD1647" s="416"/>
      <c r="AE1647" s="416"/>
      <c r="AF1647" s="417"/>
      <c r="AG1647" s="415"/>
      <c r="AH1647" s="416"/>
      <c r="AI1647" s="416"/>
      <c r="AJ1647" s="416"/>
      <c r="AK1647" s="417"/>
      <c r="AL1647" s="415"/>
      <c r="AM1647" s="416"/>
      <c r="AN1647" s="416"/>
      <c r="AO1647" s="416"/>
      <c r="AP1647" s="417"/>
      <c r="AQ1647" s="415"/>
      <c r="AR1647" s="416"/>
      <c r="AS1647" s="416"/>
      <c r="AT1647" s="416"/>
      <c r="AU1647" s="417"/>
      <c r="AV1647" s="418">
        <f t="shared" si="130"/>
        <v>0</v>
      </c>
      <c r="AW1647" s="419"/>
      <c r="AX1647" s="419"/>
      <c r="AY1647" s="419"/>
      <c r="AZ1647" s="420"/>
      <c r="DC1647" s="222"/>
      <c r="DD1647" s="491">
        <f>ROUND(Setup!$AP$6*AB1647,0)</f>
        <v>0</v>
      </c>
      <c r="DE1647" s="492"/>
      <c r="DF1647" s="492"/>
      <c r="DG1647" s="492"/>
      <c r="DH1647" s="493"/>
      <c r="DI1647" s="491">
        <f>ROUND(Setup!$AP$6*AG1647,0)</f>
        <v>0</v>
      </c>
      <c r="DJ1647" s="492"/>
      <c r="DK1647" s="492"/>
      <c r="DL1647" s="492"/>
      <c r="DM1647" s="493"/>
      <c r="DN1647" s="491">
        <f>ROUND(Setup!$AP$6*AL1647,0)</f>
        <v>0</v>
      </c>
      <c r="DO1647" s="492"/>
      <c r="DP1647" s="492"/>
      <c r="DQ1647" s="492"/>
      <c r="DR1647" s="493"/>
      <c r="DS1647" s="491">
        <f>ROUND(Setup!$AP$6*AQ1647,0)</f>
        <v>0</v>
      </c>
      <c r="DT1647" s="492"/>
      <c r="DU1647" s="492"/>
      <c r="DV1647" s="492"/>
      <c r="DW1647" s="493"/>
      <c r="DX1647" s="495">
        <f t="shared" si="131"/>
        <v>0</v>
      </c>
      <c r="DY1647" s="496"/>
      <c r="DZ1647" s="496"/>
      <c r="EA1647" s="496"/>
      <c r="EB1647" s="497"/>
      <c r="EC1647" s="222"/>
    </row>
    <row r="1648" spans="2:133" ht="15" hidden="1" customHeight="1" outlineLevel="1" x14ac:dyDescent="0.2">
      <c r="B1648" s="86" t="str">
        <f t="shared" si="132"/>
        <v/>
      </c>
      <c r="C1648" s="255"/>
      <c r="D1648" s="439"/>
      <c r="E1648" s="440"/>
      <c r="F1648" s="440"/>
      <c r="G1648" s="440"/>
      <c r="H1648" s="440"/>
      <c r="I1648" s="440"/>
      <c r="J1648" s="440"/>
      <c r="K1648" s="440"/>
      <c r="L1648" s="440"/>
      <c r="M1648" s="440"/>
      <c r="N1648" s="440"/>
      <c r="O1648" s="440"/>
      <c r="P1648" s="440"/>
      <c r="Q1648" s="441"/>
      <c r="R1648" s="442"/>
      <c r="S1648" s="443"/>
      <c r="T1648" s="443"/>
      <c r="U1648" s="443"/>
      <c r="V1648" s="443"/>
      <c r="W1648" s="443"/>
      <c r="X1648" s="443"/>
      <c r="Y1648" s="443"/>
      <c r="Z1648" s="443"/>
      <c r="AA1648" s="443"/>
      <c r="AB1648" s="415"/>
      <c r="AC1648" s="416"/>
      <c r="AD1648" s="416"/>
      <c r="AE1648" s="416"/>
      <c r="AF1648" s="417"/>
      <c r="AG1648" s="415"/>
      <c r="AH1648" s="416"/>
      <c r="AI1648" s="416"/>
      <c r="AJ1648" s="416"/>
      <c r="AK1648" s="417"/>
      <c r="AL1648" s="415"/>
      <c r="AM1648" s="416"/>
      <c r="AN1648" s="416"/>
      <c r="AO1648" s="416"/>
      <c r="AP1648" s="417"/>
      <c r="AQ1648" s="415"/>
      <c r="AR1648" s="416"/>
      <c r="AS1648" s="416"/>
      <c r="AT1648" s="416"/>
      <c r="AU1648" s="417"/>
      <c r="AV1648" s="418">
        <f t="shared" si="130"/>
        <v>0</v>
      </c>
      <c r="AW1648" s="419"/>
      <c r="AX1648" s="419"/>
      <c r="AY1648" s="419"/>
      <c r="AZ1648" s="420"/>
      <c r="DC1648" s="222"/>
      <c r="DD1648" s="491">
        <f>ROUND(Setup!$AP$6*AB1648,0)</f>
        <v>0</v>
      </c>
      <c r="DE1648" s="492"/>
      <c r="DF1648" s="492"/>
      <c r="DG1648" s="492"/>
      <c r="DH1648" s="493"/>
      <c r="DI1648" s="491">
        <f>ROUND(Setup!$AP$6*AG1648,0)</f>
        <v>0</v>
      </c>
      <c r="DJ1648" s="492"/>
      <c r="DK1648" s="492"/>
      <c r="DL1648" s="492"/>
      <c r="DM1648" s="493"/>
      <c r="DN1648" s="491">
        <f>ROUND(Setup!$AP$6*AL1648,0)</f>
        <v>0</v>
      </c>
      <c r="DO1648" s="492"/>
      <c r="DP1648" s="492"/>
      <c r="DQ1648" s="492"/>
      <c r="DR1648" s="493"/>
      <c r="DS1648" s="491">
        <f>ROUND(Setup!$AP$6*AQ1648,0)</f>
        <v>0</v>
      </c>
      <c r="DT1648" s="492"/>
      <c r="DU1648" s="492"/>
      <c r="DV1648" s="492"/>
      <c r="DW1648" s="493"/>
      <c r="DX1648" s="495">
        <f t="shared" si="131"/>
        <v>0</v>
      </c>
      <c r="DY1648" s="496"/>
      <c r="DZ1648" s="496"/>
      <c r="EA1648" s="496"/>
      <c r="EB1648" s="497"/>
      <c r="EC1648" s="222"/>
    </row>
    <row r="1649" spans="2:133" ht="15" hidden="1" customHeight="1" outlineLevel="1" x14ac:dyDescent="0.2">
      <c r="B1649" s="86" t="str">
        <f t="shared" si="132"/>
        <v/>
      </c>
      <c r="C1649" s="255"/>
      <c r="D1649" s="439"/>
      <c r="E1649" s="440"/>
      <c r="F1649" s="440"/>
      <c r="G1649" s="440"/>
      <c r="H1649" s="440"/>
      <c r="I1649" s="440"/>
      <c r="J1649" s="440"/>
      <c r="K1649" s="440"/>
      <c r="L1649" s="440"/>
      <c r="M1649" s="440"/>
      <c r="N1649" s="440"/>
      <c r="O1649" s="440"/>
      <c r="P1649" s="440"/>
      <c r="Q1649" s="441"/>
      <c r="R1649" s="442"/>
      <c r="S1649" s="443"/>
      <c r="T1649" s="443"/>
      <c r="U1649" s="443"/>
      <c r="V1649" s="443"/>
      <c r="W1649" s="443"/>
      <c r="X1649" s="443"/>
      <c r="Y1649" s="443"/>
      <c r="Z1649" s="443"/>
      <c r="AA1649" s="443"/>
      <c r="AB1649" s="415"/>
      <c r="AC1649" s="416"/>
      <c r="AD1649" s="416"/>
      <c r="AE1649" s="416"/>
      <c r="AF1649" s="417"/>
      <c r="AG1649" s="415"/>
      <c r="AH1649" s="416"/>
      <c r="AI1649" s="416"/>
      <c r="AJ1649" s="416"/>
      <c r="AK1649" s="417"/>
      <c r="AL1649" s="415"/>
      <c r="AM1649" s="416"/>
      <c r="AN1649" s="416"/>
      <c r="AO1649" s="416"/>
      <c r="AP1649" s="417"/>
      <c r="AQ1649" s="415"/>
      <c r="AR1649" s="416"/>
      <c r="AS1649" s="416"/>
      <c r="AT1649" s="416"/>
      <c r="AU1649" s="417"/>
      <c r="AV1649" s="418">
        <f t="shared" si="130"/>
        <v>0</v>
      </c>
      <c r="AW1649" s="419"/>
      <c r="AX1649" s="419"/>
      <c r="AY1649" s="419"/>
      <c r="AZ1649" s="420"/>
      <c r="DC1649" s="222"/>
      <c r="DD1649" s="491">
        <f>ROUND(Setup!$AP$6*AB1649,0)</f>
        <v>0</v>
      </c>
      <c r="DE1649" s="492"/>
      <c r="DF1649" s="492"/>
      <c r="DG1649" s="492"/>
      <c r="DH1649" s="493"/>
      <c r="DI1649" s="491">
        <f>ROUND(Setup!$AP$6*AG1649,0)</f>
        <v>0</v>
      </c>
      <c r="DJ1649" s="492"/>
      <c r="DK1649" s="492"/>
      <c r="DL1649" s="492"/>
      <c r="DM1649" s="493"/>
      <c r="DN1649" s="491">
        <f>ROUND(Setup!$AP$6*AL1649,0)</f>
        <v>0</v>
      </c>
      <c r="DO1649" s="492"/>
      <c r="DP1649" s="492"/>
      <c r="DQ1649" s="492"/>
      <c r="DR1649" s="493"/>
      <c r="DS1649" s="491">
        <f>ROUND(Setup!$AP$6*AQ1649,0)</f>
        <v>0</v>
      </c>
      <c r="DT1649" s="492"/>
      <c r="DU1649" s="492"/>
      <c r="DV1649" s="492"/>
      <c r="DW1649" s="493"/>
      <c r="DX1649" s="495">
        <f t="shared" si="131"/>
        <v>0</v>
      </c>
      <c r="DY1649" s="496"/>
      <c r="DZ1649" s="496"/>
      <c r="EA1649" s="496"/>
      <c r="EB1649" s="497"/>
      <c r="EC1649" s="222"/>
    </row>
    <row r="1650" spans="2:133" ht="15" hidden="1" customHeight="1" outlineLevel="1" x14ac:dyDescent="0.2">
      <c r="B1650" s="86" t="str">
        <f t="shared" si="132"/>
        <v/>
      </c>
      <c r="C1650" s="255"/>
      <c r="D1650" s="439"/>
      <c r="E1650" s="440"/>
      <c r="F1650" s="440"/>
      <c r="G1650" s="440"/>
      <c r="H1650" s="440"/>
      <c r="I1650" s="440"/>
      <c r="J1650" s="440"/>
      <c r="K1650" s="440"/>
      <c r="L1650" s="440"/>
      <c r="M1650" s="440"/>
      <c r="N1650" s="440"/>
      <c r="O1650" s="440"/>
      <c r="P1650" s="440"/>
      <c r="Q1650" s="441"/>
      <c r="R1650" s="442"/>
      <c r="S1650" s="443"/>
      <c r="T1650" s="443"/>
      <c r="U1650" s="443"/>
      <c r="V1650" s="443"/>
      <c r="W1650" s="443"/>
      <c r="X1650" s="443"/>
      <c r="Y1650" s="443"/>
      <c r="Z1650" s="443"/>
      <c r="AA1650" s="443"/>
      <c r="AB1650" s="415"/>
      <c r="AC1650" s="416"/>
      <c r="AD1650" s="416"/>
      <c r="AE1650" s="416"/>
      <c r="AF1650" s="417"/>
      <c r="AG1650" s="415"/>
      <c r="AH1650" s="416"/>
      <c r="AI1650" s="416"/>
      <c r="AJ1650" s="416"/>
      <c r="AK1650" s="417"/>
      <c r="AL1650" s="415"/>
      <c r="AM1650" s="416"/>
      <c r="AN1650" s="416"/>
      <c r="AO1650" s="416"/>
      <c r="AP1650" s="417"/>
      <c r="AQ1650" s="415"/>
      <c r="AR1650" s="416"/>
      <c r="AS1650" s="416"/>
      <c r="AT1650" s="416"/>
      <c r="AU1650" s="417"/>
      <c r="AV1650" s="418">
        <f t="shared" si="130"/>
        <v>0</v>
      </c>
      <c r="AW1650" s="419"/>
      <c r="AX1650" s="419"/>
      <c r="AY1650" s="419"/>
      <c r="AZ1650" s="420"/>
      <c r="DC1650" s="222"/>
      <c r="DD1650" s="491">
        <f>ROUND(Setup!$AP$6*AB1650,0)</f>
        <v>0</v>
      </c>
      <c r="DE1650" s="492"/>
      <c r="DF1650" s="492"/>
      <c r="DG1650" s="492"/>
      <c r="DH1650" s="493"/>
      <c r="DI1650" s="491">
        <f>ROUND(Setup!$AP$6*AG1650,0)</f>
        <v>0</v>
      </c>
      <c r="DJ1650" s="492"/>
      <c r="DK1650" s="492"/>
      <c r="DL1650" s="492"/>
      <c r="DM1650" s="493"/>
      <c r="DN1650" s="491">
        <f>ROUND(Setup!$AP$6*AL1650,0)</f>
        <v>0</v>
      </c>
      <c r="DO1650" s="492"/>
      <c r="DP1650" s="492"/>
      <c r="DQ1650" s="492"/>
      <c r="DR1650" s="493"/>
      <c r="DS1650" s="491">
        <f>ROUND(Setup!$AP$6*AQ1650,0)</f>
        <v>0</v>
      </c>
      <c r="DT1650" s="492"/>
      <c r="DU1650" s="492"/>
      <c r="DV1650" s="492"/>
      <c r="DW1650" s="493"/>
      <c r="DX1650" s="495">
        <f t="shared" si="131"/>
        <v>0</v>
      </c>
      <c r="DY1650" s="496"/>
      <c r="DZ1650" s="496"/>
      <c r="EA1650" s="496"/>
      <c r="EB1650" s="497"/>
      <c r="EC1650" s="222"/>
    </row>
    <row r="1651" spans="2:133" ht="15" hidden="1" customHeight="1" outlineLevel="1" x14ac:dyDescent="0.2">
      <c r="B1651" s="86" t="str">
        <f t="shared" si="132"/>
        <v/>
      </c>
      <c r="C1651" s="255"/>
      <c r="D1651" s="439"/>
      <c r="E1651" s="440"/>
      <c r="F1651" s="440"/>
      <c r="G1651" s="440"/>
      <c r="H1651" s="440"/>
      <c r="I1651" s="440"/>
      <c r="J1651" s="440"/>
      <c r="K1651" s="440"/>
      <c r="L1651" s="440"/>
      <c r="M1651" s="440"/>
      <c r="N1651" s="440"/>
      <c r="O1651" s="440"/>
      <c r="P1651" s="440"/>
      <c r="Q1651" s="441"/>
      <c r="R1651" s="442"/>
      <c r="S1651" s="443"/>
      <c r="T1651" s="443"/>
      <c r="U1651" s="443"/>
      <c r="V1651" s="443"/>
      <c r="W1651" s="443"/>
      <c r="X1651" s="443"/>
      <c r="Y1651" s="443"/>
      <c r="Z1651" s="443"/>
      <c r="AA1651" s="443"/>
      <c r="AB1651" s="415"/>
      <c r="AC1651" s="416"/>
      <c r="AD1651" s="416"/>
      <c r="AE1651" s="416"/>
      <c r="AF1651" s="417"/>
      <c r="AG1651" s="415"/>
      <c r="AH1651" s="416"/>
      <c r="AI1651" s="416"/>
      <c r="AJ1651" s="416"/>
      <c r="AK1651" s="417"/>
      <c r="AL1651" s="415"/>
      <c r="AM1651" s="416"/>
      <c r="AN1651" s="416"/>
      <c r="AO1651" s="416"/>
      <c r="AP1651" s="417"/>
      <c r="AQ1651" s="415"/>
      <c r="AR1651" s="416"/>
      <c r="AS1651" s="416"/>
      <c r="AT1651" s="416"/>
      <c r="AU1651" s="417"/>
      <c r="AV1651" s="418">
        <f t="shared" si="130"/>
        <v>0</v>
      </c>
      <c r="AW1651" s="419"/>
      <c r="AX1651" s="419"/>
      <c r="AY1651" s="419"/>
      <c r="AZ1651" s="420"/>
      <c r="DC1651" s="222"/>
      <c r="DD1651" s="491">
        <f>ROUND(Setup!$AP$6*AB1651,0)</f>
        <v>0</v>
      </c>
      <c r="DE1651" s="492"/>
      <c r="DF1651" s="492"/>
      <c r="DG1651" s="492"/>
      <c r="DH1651" s="493"/>
      <c r="DI1651" s="491">
        <f>ROUND(Setup!$AP$6*AG1651,0)</f>
        <v>0</v>
      </c>
      <c r="DJ1651" s="492"/>
      <c r="DK1651" s="492"/>
      <c r="DL1651" s="492"/>
      <c r="DM1651" s="493"/>
      <c r="DN1651" s="491">
        <f>ROUND(Setup!$AP$6*AL1651,0)</f>
        <v>0</v>
      </c>
      <c r="DO1651" s="492"/>
      <c r="DP1651" s="492"/>
      <c r="DQ1651" s="492"/>
      <c r="DR1651" s="493"/>
      <c r="DS1651" s="491">
        <f>ROUND(Setup!$AP$6*AQ1651,0)</f>
        <v>0</v>
      </c>
      <c r="DT1651" s="492"/>
      <c r="DU1651" s="492"/>
      <c r="DV1651" s="492"/>
      <c r="DW1651" s="493"/>
      <c r="DX1651" s="495">
        <f t="shared" si="131"/>
        <v>0</v>
      </c>
      <c r="DY1651" s="496"/>
      <c r="DZ1651" s="496"/>
      <c r="EA1651" s="496"/>
      <c r="EB1651" s="497"/>
      <c r="EC1651" s="222"/>
    </row>
    <row r="1652" spans="2:133" ht="15" hidden="1" customHeight="1" outlineLevel="1" x14ac:dyDescent="0.2">
      <c r="B1652" s="86" t="str">
        <f t="shared" si="132"/>
        <v/>
      </c>
      <c r="C1652" s="255"/>
      <c r="D1652" s="439"/>
      <c r="E1652" s="440"/>
      <c r="F1652" s="440"/>
      <c r="G1652" s="440"/>
      <c r="H1652" s="440"/>
      <c r="I1652" s="440"/>
      <c r="J1652" s="440"/>
      <c r="K1652" s="440"/>
      <c r="L1652" s="440"/>
      <c r="M1652" s="440"/>
      <c r="N1652" s="440"/>
      <c r="O1652" s="440"/>
      <c r="P1652" s="440"/>
      <c r="Q1652" s="441"/>
      <c r="R1652" s="442"/>
      <c r="S1652" s="443"/>
      <c r="T1652" s="443"/>
      <c r="U1652" s="443"/>
      <c r="V1652" s="443"/>
      <c r="W1652" s="443"/>
      <c r="X1652" s="443"/>
      <c r="Y1652" s="443"/>
      <c r="Z1652" s="443"/>
      <c r="AA1652" s="443"/>
      <c r="AB1652" s="415"/>
      <c r="AC1652" s="416"/>
      <c r="AD1652" s="416"/>
      <c r="AE1652" s="416"/>
      <c r="AF1652" s="417"/>
      <c r="AG1652" s="415"/>
      <c r="AH1652" s="416"/>
      <c r="AI1652" s="416"/>
      <c r="AJ1652" s="416"/>
      <c r="AK1652" s="417"/>
      <c r="AL1652" s="415"/>
      <c r="AM1652" s="416"/>
      <c r="AN1652" s="416"/>
      <c r="AO1652" s="416"/>
      <c r="AP1652" s="417"/>
      <c r="AQ1652" s="415"/>
      <c r="AR1652" s="416"/>
      <c r="AS1652" s="416"/>
      <c r="AT1652" s="416"/>
      <c r="AU1652" s="417"/>
      <c r="AV1652" s="418">
        <f t="shared" si="130"/>
        <v>0</v>
      </c>
      <c r="AW1652" s="419"/>
      <c r="AX1652" s="419"/>
      <c r="AY1652" s="419"/>
      <c r="AZ1652" s="420"/>
      <c r="DC1652" s="222"/>
      <c r="DD1652" s="491">
        <f>ROUND(Setup!$AP$6*AB1652,0)</f>
        <v>0</v>
      </c>
      <c r="DE1652" s="492"/>
      <c r="DF1652" s="492"/>
      <c r="DG1652" s="492"/>
      <c r="DH1652" s="493"/>
      <c r="DI1652" s="491">
        <f>ROUND(Setup!$AP$6*AG1652,0)</f>
        <v>0</v>
      </c>
      <c r="DJ1652" s="492"/>
      <c r="DK1652" s="492"/>
      <c r="DL1652" s="492"/>
      <c r="DM1652" s="493"/>
      <c r="DN1652" s="491">
        <f>ROUND(Setup!$AP$6*AL1652,0)</f>
        <v>0</v>
      </c>
      <c r="DO1652" s="492"/>
      <c r="DP1652" s="492"/>
      <c r="DQ1652" s="492"/>
      <c r="DR1652" s="493"/>
      <c r="DS1652" s="491">
        <f>ROUND(Setup!$AP$6*AQ1652,0)</f>
        <v>0</v>
      </c>
      <c r="DT1652" s="492"/>
      <c r="DU1652" s="492"/>
      <c r="DV1652" s="492"/>
      <c r="DW1652" s="493"/>
      <c r="DX1652" s="495">
        <f t="shared" si="131"/>
        <v>0</v>
      </c>
      <c r="DY1652" s="496"/>
      <c r="DZ1652" s="496"/>
      <c r="EA1652" s="496"/>
      <c r="EB1652" s="497"/>
      <c r="EC1652" s="222"/>
    </row>
    <row r="1653" spans="2:133" ht="15" hidden="1" customHeight="1" outlineLevel="1" x14ac:dyDescent="0.2">
      <c r="B1653" s="86" t="str">
        <f t="shared" si="132"/>
        <v/>
      </c>
      <c r="C1653" s="255"/>
      <c r="D1653" s="439"/>
      <c r="E1653" s="440"/>
      <c r="F1653" s="440"/>
      <c r="G1653" s="440"/>
      <c r="H1653" s="440"/>
      <c r="I1653" s="440"/>
      <c r="J1653" s="440"/>
      <c r="K1653" s="440"/>
      <c r="L1653" s="440"/>
      <c r="M1653" s="440"/>
      <c r="N1653" s="440"/>
      <c r="O1653" s="440"/>
      <c r="P1653" s="440"/>
      <c r="Q1653" s="441"/>
      <c r="R1653" s="442"/>
      <c r="S1653" s="443"/>
      <c r="T1653" s="443"/>
      <c r="U1653" s="443"/>
      <c r="V1653" s="443"/>
      <c r="W1653" s="443"/>
      <c r="X1653" s="443"/>
      <c r="Y1653" s="443"/>
      <c r="Z1653" s="443"/>
      <c r="AA1653" s="443"/>
      <c r="AB1653" s="415"/>
      <c r="AC1653" s="416"/>
      <c r="AD1653" s="416"/>
      <c r="AE1653" s="416"/>
      <c r="AF1653" s="417"/>
      <c r="AG1653" s="415"/>
      <c r="AH1653" s="416"/>
      <c r="AI1653" s="416"/>
      <c r="AJ1653" s="416"/>
      <c r="AK1653" s="417"/>
      <c r="AL1653" s="415"/>
      <c r="AM1653" s="416"/>
      <c r="AN1653" s="416"/>
      <c r="AO1653" s="416"/>
      <c r="AP1653" s="417"/>
      <c r="AQ1653" s="415"/>
      <c r="AR1653" s="416"/>
      <c r="AS1653" s="416"/>
      <c r="AT1653" s="416"/>
      <c r="AU1653" s="417"/>
      <c r="AV1653" s="418">
        <f t="shared" si="130"/>
        <v>0</v>
      </c>
      <c r="AW1653" s="419"/>
      <c r="AX1653" s="419"/>
      <c r="AY1653" s="419"/>
      <c r="AZ1653" s="420"/>
      <c r="DC1653" s="222"/>
      <c r="DD1653" s="491">
        <f>ROUND(Setup!$AP$6*AB1653,0)</f>
        <v>0</v>
      </c>
      <c r="DE1653" s="492"/>
      <c r="DF1653" s="492"/>
      <c r="DG1653" s="492"/>
      <c r="DH1653" s="493"/>
      <c r="DI1653" s="491">
        <f>ROUND(Setup!$AP$6*AG1653,0)</f>
        <v>0</v>
      </c>
      <c r="DJ1653" s="492"/>
      <c r="DK1653" s="492"/>
      <c r="DL1653" s="492"/>
      <c r="DM1653" s="493"/>
      <c r="DN1653" s="491">
        <f>ROUND(Setup!$AP$6*AL1653,0)</f>
        <v>0</v>
      </c>
      <c r="DO1653" s="492"/>
      <c r="DP1653" s="492"/>
      <c r="DQ1653" s="492"/>
      <c r="DR1653" s="493"/>
      <c r="DS1653" s="491">
        <f>ROUND(Setup!$AP$6*AQ1653,0)</f>
        <v>0</v>
      </c>
      <c r="DT1653" s="492"/>
      <c r="DU1653" s="492"/>
      <c r="DV1653" s="492"/>
      <c r="DW1653" s="493"/>
      <c r="DX1653" s="495">
        <f t="shared" si="131"/>
        <v>0</v>
      </c>
      <c r="DY1653" s="496"/>
      <c r="DZ1653" s="496"/>
      <c r="EA1653" s="496"/>
      <c r="EB1653" s="497"/>
      <c r="EC1653" s="222"/>
    </row>
    <row r="1654" spans="2:133" ht="15" hidden="1" customHeight="1" outlineLevel="1" x14ac:dyDescent="0.2">
      <c r="B1654" s="86" t="str">
        <f t="shared" si="132"/>
        <v/>
      </c>
      <c r="C1654" s="255"/>
      <c r="D1654" s="439"/>
      <c r="E1654" s="440"/>
      <c r="F1654" s="440"/>
      <c r="G1654" s="440"/>
      <c r="H1654" s="440"/>
      <c r="I1654" s="440"/>
      <c r="J1654" s="440"/>
      <c r="K1654" s="440"/>
      <c r="L1654" s="440"/>
      <c r="M1654" s="440"/>
      <c r="N1654" s="440"/>
      <c r="O1654" s="440"/>
      <c r="P1654" s="440"/>
      <c r="Q1654" s="441"/>
      <c r="R1654" s="442"/>
      <c r="S1654" s="443"/>
      <c r="T1654" s="443"/>
      <c r="U1654" s="443"/>
      <c r="V1654" s="443"/>
      <c r="W1654" s="443"/>
      <c r="X1654" s="443"/>
      <c r="Y1654" s="443"/>
      <c r="Z1654" s="443"/>
      <c r="AA1654" s="443"/>
      <c r="AB1654" s="415"/>
      <c r="AC1654" s="416"/>
      <c r="AD1654" s="416"/>
      <c r="AE1654" s="416"/>
      <c r="AF1654" s="417"/>
      <c r="AG1654" s="415"/>
      <c r="AH1654" s="416"/>
      <c r="AI1654" s="416"/>
      <c r="AJ1654" s="416"/>
      <c r="AK1654" s="417"/>
      <c r="AL1654" s="415"/>
      <c r="AM1654" s="416"/>
      <c r="AN1654" s="416"/>
      <c r="AO1654" s="416"/>
      <c r="AP1654" s="417"/>
      <c r="AQ1654" s="415"/>
      <c r="AR1654" s="416"/>
      <c r="AS1654" s="416"/>
      <c r="AT1654" s="416"/>
      <c r="AU1654" s="417"/>
      <c r="AV1654" s="418">
        <f t="shared" si="130"/>
        <v>0</v>
      </c>
      <c r="AW1654" s="419"/>
      <c r="AX1654" s="419"/>
      <c r="AY1654" s="419"/>
      <c r="AZ1654" s="420"/>
      <c r="DC1654" s="222"/>
      <c r="DD1654" s="491">
        <f>ROUND(Setup!$AP$6*AB1654,0)</f>
        <v>0</v>
      </c>
      <c r="DE1654" s="492"/>
      <c r="DF1654" s="492"/>
      <c r="DG1654" s="492"/>
      <c r="DH1654" s="493"/>
      <c r="DI1654" s="491">
        <f>ROUND(Setup!$AP$6*AG1654,0)</f>
        <v>0</v>
      </c>
      <c r="DJ1654" s="492"/>
      <c r="DK1654" s="492"/>
      <c r="DL1654" s="492"/>
      <c r="DM1654" s="493"/>
      <c r="DN1654" s="491">
        <f>ROUND(Setup!$AP$6*AL1654,0)</f>
        <v>0</v>
      </c>
      <c r="DO1654" s="492"/>
      <c r="DP1654" s="492"/>
      <c r="DQ1654" s="492"/>
      <c r="DR1654" s="493"/>
      <c r="DS1654" s="491">
        <f>ROUND(Setup!$AP$6*AQ1654,0)</f>
        <v>0</v>
      </c>
      <c r="DT1654" s="492"/>
      <c r="DU1654" s="492"/>
      <c r="DV1654" s="492"/>
      <c r="DW1654" s="493"/>
      <c r="DX1654" s="495">
        <f t="shared" si="131"/>
        <v>0</v>
      </c>
      <c r="DY1654" s="496"/>
      <c r="DZ1654" s="496"/>
      <c r="EA1654" s="496"/>
      <c r="EB1654" s="497"/>
      <c r="EC1654" s="222"/>
    </row>
    <row r="1655" spans="2:133" ht="15" hidden="1" customHeight="1" outlineLevel="1" x14ac:dyDescent="0.2">
      <c r="B1655" s="86" t="str">
        <f t="shared" si="132"/>
        <v/>
      </c>
      <c r="C1655" s="255"/>
      <c r="D1655" s="439"/>
      <c r="E1655" s="440"/>
      <c r="F1655" s="440"/>
      <c r="G1655" s="440"/>
      <c r="H1655" s="440"/>
      <c r="I1655" s="440"/>
      <c r="J1655" s="440"/>
      <c r="K1655" s="440"/>
      <c r="L1655" s="440"/>
      <c r="M1655" s="440"/>
      <c r="N1655" s="440"/>
      <c r="O1655" s="440"/>
      <c r="P1655" s="440"/>
      <c r="Q1655" s="441"/>
      <c r="R1655" s="442"/>
      <c r="S1655" s="443"/>
      <c r="T1655" s="443"/>
      <c r="U1655" s="443"/>
      <c r="V1655" s="443"/>
      <c r="W1655" s="443"/>
      <c r="X1655" s="443"/>
      <c r="Y1655" s="443"/>
      <c r="Z1655" s="443"/>
      <c r="AA1655" s="443"/>
      <c r="AB1655" s="415"/>
      <c r="AC1655" s="416"/>
      <c r="AD1655" s="416"/>
      <c r="AE1655" s="416"/>
      <c r="AF1655" s="417"/>
      <c r="AG1655" s="415"/>
      <c r="AH1655" s="416"/>
      <c r="AI1655" s="416"/>
      <c r="AJ1655" s="416"/>
      <c r="AK1655" s="417"/>
      <c r="AL1655" s="415"/>
      <c r="AM1655" s="416"/>
      <c r="AN1655" s="416"/>
      <c r="AO1655" s="416"/>
      <c r="AP1655" s="417"/>
      <c r="AQ1655" s="415"/>
      <c r="AR1655" s="416"/>
      <c r="AS1655" s="416"/>
      <c r="AT1655" s="416"/>
      <c r="AU1655" s="417"/>
      <c r="AV1655" s="418">
        <f t="shared" ref="AV1655:AV1686" si="133">ROUND((SUM(AB1655:AU1655)),0)</f>
        <v>0</v>
      </c>
      <c r="AW1655" s="419"/>
      <c r="AX1655" s="419"/>
      <c r="AY1655" s="419"/>
      <c r="AZ1655" s="420"/>
      <c r="DC1655" s="222"/>
      <c r="DD1655" s="491">
        <f>ROUND(Setup!$AP$6*AB1655,0)</f>
        <v>0</v>
      </c>
      <c r="DE1655" s="492"/>
      <c r="DF1655" s="492"/>
      <c r="DG1655" s="492"/>
      <c r="DH1655" s="493"/>
      <c r="DI1655" s="491">
        <f>ROUND(Setup!$AP$6*AG1655,0)</f>
        <v>0</v>
      </c>
      <c r="DJ1655" s="492"/>
      <c r="DK1655" s="492"/>
      <c r="DL1655" s="492"/>
      <c r="DM1655" s="493"/>
      <c r="DN1655" s="491">
        <f>ROUND(Setup!$AP$6*AL1655,0)</f>
        <v>0</v>
      </c>
      <c r="DO1655" s="492"/>
      <c r="DP1655" s="492"/>
      <c r="DQ1655" s="492"/>
      <c r="DR1655" s="493"/>
      <c r="DS1655" s="491">
        <f>ROUND(Setup!$AP$6*AQ1655,0)</f>
        <v>0</v>
      </c>
      <c r="DT1655" s="492"/>
      <c r="DU1655" s="492"/>
      <c r="DV1655" s="492"/>
      <c r="DW1655" s="493"/>
      <c r="DX1655" s="495">
        <f t="shared" ref="DX1655:DX1686" si="134">ROUND((SUM(DD1655:DW1655)),0)</f>
        <v>0</v>
      </c>
      <c r="DY1655" s="496"/>
      <c r="DZ1655" s="496"/>
      <c r="EA1655" s="496"/>
      <c r="EB1655" s="497"/>
      <c r="EC1655" s="222"/>
    </row>
    <row r="1656" spans="2:133" ht="15" hidden="1" customHeight="1" outlineLevel="1" x14ac:dyDescent="0.2">
      <c r="B1656" s="86" t="str">
        <f t="shared" si="132"/>
        <v/>
      </c>
      <c r="C1656" s="255"/>
      <c r="D1656" s="439"/>
      <c r="E1656" s="440"/>
      <c r="F1656" s="440"/>
      <c r="G1656" s="440"/>
      <c r="H1656" s="440"/>
      <c r="I1656" s="440"/>
      <c r="J1656" s="440"/>
      <c r="K1656" s="440"/>
      <c r="L1656" s="440"/>
      <c r="M1656" s="440"/>
      <c r="N1656" s="440"/>
      <c r="O1656" s="440"/>
      <c r="P1656" s="440"/>
      <c r="Q1656" s="441"/>
      <c r="R1656" s="442"/>
      <c r="S1656" s="443"/>
      <c r="T1656" s="443"/>
      <c r="U1656" s="443"/>
      <c r="V1656" s="443"/>
      <c r="W1656" s="443"/>
      <c r="X1656" s="443"/>
      <c r="Y1656" s="443"/>
      <c r="Z1656" s="443"/>
      <c r="AA1656" s="443"/>
      <c r="AB1656" s="415"/>
      <c r="AC1656" s="416"/>
      <c r="AD1656" s="416"/>
      <c r="AE1656" s="416"/>
      <c r="AF1656" s="417"/>
      <c r="AG1656" s="415"/>
      <c r="AH1656" s="416"/>
      <c r="AI1656" s="416"/>
      <c r="AJ1656" s="416"/>
      <c r="AK1656" s="417"/>
      <c r="AL1656" s="415"/>
      <c r="AM1656" s="416"/>
      <c r="AN1656" s="416"/>
      <c r="AO1656" s="416"/>
      <c r="AP1656" s="417"/>
      <c r="AQ1656" s="415"/>
      <c r="AR1656" s="416"/>
      <c r="AS1656" s="416"/>
      <c r="AT1656" s="416"/>
      <c r="AU1656" s="417"/>
      <c r="AV1656" s="418">
        <f t="shared" si="133"/>
        <v>0</v>
      </c>
      <c r="AW1656" s="419"/>
      <c r="AX1656" s="419"/>
      <c r="AY1656" s="419"/>
      <c r="AZ1656" s="420"/>
      <c r="DC1656" s="222"/>
      <c r="DD1656" s="491">
        <f>ROUND(Setup!$AP$6*AB1656,0)</f>
        <v>0</v>
      </c>
      <c r="DE1656" s="492"/>
      <c r="DF1656" s="492"/>
      <c r="DG1656" s="492"/>
      <c r="DH1656" s="493"/>
      <c r="DI1656" s="491">
        <f>ROUND(Setup!$AP$6*AG1656,0)</f>
        <v>0</v>
      </c>
      <c r="DJ1656" s="492"/>
      <c r="DK1656" s="492"/>
      <c r="DL1656" s="492"/>
      <c r="DM1656" s="493"/>
      <c r="DN1656" s="491">
        <f>ROUND(Setup!$AP$6*AL1656,0)</f>
        <v>0</v>
      </c>
      <c r="DO1656" s="492"/>
      <c r="DP1656" s="492"/>
      <c r="DQ1656" s="492"/>
      <c r="DR1656" s="493"/>
      <c r="DS1656" s="491">
        <f>ROUND(Setup!$AP$6*AQ1656,0)</f>
        <v>0</v>
      </c>
      <c r="DT1656" s="492"/>
      <c r="DU1656" s="492"/>
      <c r="DV1656" s="492"/>
      <c r="DW1656" s="493"/>
      <c r="DX1656" s="495">
        <f t="shared" si="134"/>
        <v>0</v>
      </c>
      <c r="DY1656" s="496"/>
      <c r="DZ1656" s="496"/>
      <c r="EA1656" s="496"/>
      <c r="EB1656" s="497"/>
      <c r="EC1656" s="222"/>
    </row>
    <row r="1657" spans="2:133" ht="15" hidden="1" customHeight="1" outlineLevel="1" x14ac:dyDescent="0.2">
      <c r="B1657" s="86" t="str">
        <f t="shared" si="132"/>
        <v/>
      </c>
      <c r="C1657" s="255"/>
      <c r="D1657" s="439"/>
      <c r="E1657" s="440"/>
      <c r="F1657" s="440"/>
      <c r="G1657" s="440"/>
      <c r="H1657" s="440"/>
      <c r="I1657" s="440"/>
      <c r="J1657" s="440"/>
      <c r="K1657" s="440"/>
      <c r="L1657" s="440"/>
      <c r="M1657" s="440"/>
      <c r="N1657" s="440"/>
      <c r="O1657" s="440"/>
      <c r="P1657" s="440"/>
      <c r="Q1657" s="441"/>
      <c r="R1657" s="442"/>
      <c r="S1657" s="443"/>
      <c r="T1657" s="443"/>
      <c r="U1657" s="443"/>
      <c r="V1657" s="443"/>
      <c r="W1657" s="443"/>
      <c r="X1657" s="443"/>
      <c r="Y1657" s="443"/>
      <c r="Z1657" s="443"/>
      <c r="AA1657" s="443"/>
      <c r="AB1657" s="415"/>
      <c r="AC1657" s="416"/>
      <c r="AD1657" s="416"/>
      <c r="AE1657" s="416"/>
      <c r="AF1657" s="417"/>
      <c r="AG1657" s="415"/>
      <c r="AH1657" s="416"/>
      <c r="AI1657" s="416"/>
      <c r="AJ1657" s="416"/>
      <c r="AK1657" s="417"/>
      <c r="AL1657" s="415"/>
      <c r="AM1657" s="416"/>
      <c r="AN1657" s="416"/>
      <c r="AO1657" s="416"/>
      <c r="AP1657" s="417"/>
      <c r="AQ1657" s="415"/>
      <c r="AR1657" s="416"/>
      <c r="AS1657" s="416"/>
      <c r="AT1657" s="416"/>
      <c r="AU1657" s="417"/>
      <c r="AV1657" s="418">
        <f t="shared" si="133"/>
        <v>0</v>
      </c>
      <c r="AW1657" s="419"/>
      <c r="AX1657" s="419"/>
      <c r="AY1657" s="419"/>
      <c r="AZ1657" s="420"/>
      <c r="DC1657" s="222"/>
      <c r="DD1657" s="491">
        <f>ROUND(Setup!$AP$6*AB1657,0)</f>
        <v>0</v>
      </c>
      <c r="DE1657" s="492"/>
      <c r="DF1657" s="492"/>
      <c r="DG1657" s="492"/>
      <c r="DH1657" s="493"/>
      <c r="DI1657" s="491">
        <f>ROUND(Setup!$AP$6*AG1657,0)</f>
        <v>0</v>
      </c>
      <c r="DJ1657" s="492"/>
      <c r="DK1657" s="492"/>
      <c r="DL1657" s="492"/>
      <c r="DM1657" s="493"/>
      <c r="DN1657" s="491">
        <f>ROUND(Setup!$AP$6*AL1657,0)</f>
        <v>0</v>
      </c>
      <c r="DO1657" s="492"/>
      <c r="DP1657" s="492"/>
      <c r="DQ1657" s="492"/>
      <c r="DR1657" s="493"/>
      <c r="DS1657" s="491">
        <f>ROUND(Setup!$AP$6*AQ1657,0)</f>
        <v>0</v>
      </c>
      <c r="DT1657" s="492"/>
      <c r="DU1657" s="492"/>
      <c r="DV1657" s="492"/>
      <c r="DW1657" s="493"/>
      <c r="DX1657" s="495">
        <f t="shared" si="134"/>
        <v>0</v>
      </c>
      <c r="DY1657" s="496"/>
      <c r="DZ1657" s="496"/>
      <c r="EA1657" s="496"/>
      <c r="EB1657" s="497"/>
      <c r="EC1657" s="222"/>
    </row>
    <row r="1658" spans="2:133" ht="15" hidden="1" customHeight="1" outlineLevel="1" x14ac:dyDescent="0.2">
      <c r="B1658" s="86" t="str">
        <f t="shared" si="132"/>
        <v/>
      </c>
      <c r="C1658" s="255"/>
      <c r="D1658" s="439"/>
      <c r="E1658" s="440"/>
      <c r="F1658" s="440"/>
      <c r="G1658" s="440"/>
      <c r="H1658" s="440"/>
      <c r="I1658" s="440"/>
      <c r="J1658" s="440"/>
      <c r="K1658" s="440"/>
      <c r="L1658" s="440"/>
      <c r="M1658" s="440"/>
      <c r="N1658" s="440"/>
      <c r="O1658" s="440"/>
      <c r="P1658" s="440"/>
      <c r="Q1658" s="441"/>
      <c r="R1658" s="442"/>
      <c r="S1658" s="443"/>
      <c r="T1658" s="443"/>
      <c r="U1658" s="443"/>
      <c r="V1658" s="443"/>
      <c r="W1658" s="443"/>
      <c r="X1658" s="443"/>
      <c r="Y1658" s="443"/>
      <c r="Z1658" s="443"/>
      <c r="AA1658" s="443"/>
      <c r="AB1658" s="415"/>
      <c r="AC1658" s="416"/>
      <c r="AD1658" s="416"/>
      <c r="AE1658" s="416"/>
      <c r="AF1658" s="417"/>
      <c r="AG1658" s="415"/>
      <c r="AH1658" s="416"/>
      <c r="AI1658" s="416"/>
      <c r="AJ1658" s="416"/>
      <c r="AK1658" s="417"/>
      <c r="AL1658" s="415"/>
      <c r="AM1658" s="416"/>
      <c r="AN1658" s="416"/>
      <c r="AO1658" s="416"/>
      <c r="AP1658" s="417"/>
      <c r="AQ1658" s="415"/>
      <c r="AR1658" s="416"/>
      <c r="AS1658" s="416"/>
      <c r="AT1658" s="416"/>
      <c r="AU1658" s="417"/>
      <c r="AV1658" s="418">
        <f t="shared" si="133"/>
        <v>0</v>
      </c>
      <c r="AW1658" s="419"/>
      <c r="AX1658" s="419"/>
      <c r="AY1658" s="419"/>
      <c r="AZ1658" s="420"/>
      <c r="DC1658" s="222"/>
      <c r="DD1658" s="491">
        <f>ROUND(Setup!$AP$6*AB1658,0)</f>
        <v>0</v>
      </c>
      <c r="DE1658" s="492"/>
      <c r="DF1658" s="492"/>
      <c r="DG1658" s="492"/>
      <c r="DH1658" s="493"/>
      <c r="DI1658" s="491">
        <f>ROUND(Setup!$AP$6*AG1658,0)</f>
        <v>0</v>
      </c>
      <c r="DJ1658" s="492"/>
      <c r="DK1658" s="492"/>
      <c r="DL1658" s="492"/>
      <c r="DM1658" s="493"/>
      <c r="DN1658" s="491">
        <f>ROUND(Setup!$AP$6*AL1658,0)</f>
        <v>0</v>
      </c>
      <c r="DO1658" s="492"/>
      <c r="DP1658" s="492"/>
      <c r="DQ1658" s="492"/>
      <c r="DR1658" s="493"/>
      <c r="DS1658" s="491">
        <f>ROUND(Setup!$AP$6*AQ1658,0)</f>
        <v>0</v>
      </c>
      <c r="DT1658" s="492"/>
      <c r="DU1658" s="492"/>
      <c r="DV1658" s="492"/>
      <c r="DW1658" s="493"/>
      <c r="DX1658" s="495">
        <f t="shared" si="134"/>
        <v>0</v>
      </c>
      <c r="DY1658" s="496"/>
      <c r="DZ1658" s="496"/>
      <c r="EA1658" s="496"/>
      <c r="EB1658" s="497"/>
      <c r="EC1658" s="222"/>
    </row>
    <row r="1659" spans="2:133" ht="15" hidden="1" customHeight="1" outlineLevel="1" x14ac:dyDescent="0.2">
      <c r="B1659" s="86" t="str">
        <f t="shared" si="132"/>
        <v/>
      </c>
      <c r="C1659" s="255"/>
      <c r="D1659" s="439"/>
      <c r="E1659" s="440"/>
      <c r="F1659" s="440"/>
      <c r="G1659" s="440"/>
      <c r="H1659" s="440"/>
      <c r="I1659" s="440"/>
      <c r="J1659" s="440"/>
      <c r="K1659" s="440"/>
      <c r="L1659" s="440"/>
      <c r="M1659" s="440"/>
      <c r="N1659" s="440"/>
      <c r="O1659" s="440"/>
      <c r="P1659" s="440"/>
      <c r="Q1659" s="441"/>
      <c r="R1659" s="442"/>
      <c r="S1659" s="443"/>
      <c r="T1659" s="443"/>
      <c r="U1659" s="443"/>
      <c r="V1659" s="443"/>
      <c r="W1659" s="443"/>
      <c r="X1659" s="443"/>
      <c r="Y1659" s="443"/>
      <c r="Z1659" s="443"/>
      <c r="AA1659" s="443"/>
      <c r="AB1659" s="415"/>
      <c r="AC1659" s="416"/>
      <c r="AD1659" s="416"/>
      <c r="AE1659" s="416"/>
      <c r="AF1659" s="417"/>
      <c r="AG1659" s="415"/>
      <c r="AH1659" s="416"/>
      <c r="AI1659" s="416"/>
      <c r="AJ1659" s="416"/>
      <c r="AK1659" s="417"/>
      <c r="AL1659" s="415"/>
      <c r="AM1659" s="416"/>
      <c r="AN1659" s="416"/>
      <c r="AO1659" s="416"/>
      <c r="AP1659" s="417"/>
      <c r="AQ1659" s="415"/>
      <c r="AR1659" s="416"/>
      <c r="AS1659" s="416"/>
      <c r="AT1659" s="416"/>
      <c r="AU1659" s="417"/>
      <c r="AV1659" s="418">
        <f t="shared" si="133"/>
        <v>0</v>
      </c>
      <c r="AW1659" s="419"/>
      <c r="AX1659" s="419"/>
      <c r="AY1659" s="419"/>
      <c r="AZ1659" s="420"/>
      <c r="DC1659" s="222"/>
      <c r="DD1659" s="491">
        <f>ROUND(Setup!$AP$6*AB1659,0)</f>
        <v>0</v>
      </c>
      <c r="DE1659" s="492"/>
      <c r="DF1659" s="492"/>
      <c r="DG1659" s="492"/>
      <c r="DH1659" s="493"/>
      <c r="DI1659" s="491">
        <f>ROUND(Setup!$AP$6*AG1659,0)</f>
        <v>0</v>
      </c>
      <c r="DJ1659" s="492"/>
      <c r="DK1659" s="492"/>
      <c r="DL1659" s="492"/>
      <c r="DM1659" s="493"/>
      <c r="DN1659" s="491">
        <f>ROUND(Setup!$AP$6*AL1659,0)</f>
        <v>0</v>
      </c>
      <c r="DO1659" s="492"/>
      <c r="DP1659" s="492"/>
      <c r="DQ1659" s="492"/>
      <c r="DR1659" s="493"/>
      <c r="DS1659" s="491">
        <f>ROUND(Setup!$AP$6*AQ1659,0)</f>
        <v>0</v>
      </c>
      <c r="DT1659" s="492"/>
      <c r="DU1659" s="492"/>
      <c r="DV1659" s="492"/>
      <c r="DW1659" s="493"/>
      <c r="DX1659" s="495">
        <f t="shared" si="134"/>
        <v>0</v>
      </c>
      <c r="DY1659" s="496"/>
      <c r="DZ1659" s="496"/>
      <c r="EA1659" s="496"/>
      <c r="EB1659" s="497"/>
      <c r="EC1659" s="222"/>
    </row>
    <row r="1660" spans="2:133" ht="15" hidden="1" customHeight="1" outlineLevel="1" x14ac:dyDescent="0.2">
      <c r="B1660" s="86" t="str">
        <f t="shared" si="132"/>
        <v/>
      </c>
      <c r="C1660" s="255"/>
      <c r="D1660" s="439"/>
      <c r="E1660" s="440"/>
      <c r="F1660" s="440"/>
      <c r="G1660" s="440"/>
      <c r="H1660" s="440"/>
      <c r="I1660" s="440"/>
      <c r="J1660" s="440"/>
      <c r="K1660" s="440"/>
      <c r="L1660" s="440"/>
      <c r="M1660" s="440"/>
      <c r="N1660" s="440"/>
      <c r="O1660" s="440"/>
      <c r="P1660" s="440"/>
      <c r="Q1660" s="441"/>
      <c r="R1660" s="442"/>
      <c r="S1660" s="443"/>
      <c r="T1660" s="443"/>
      <c r="U1660" s="443"/>
      <c r="V1660" s="443"/>
      <c r="W1660" s="443"/>
      <c r="X1660" s="443"/>
      <c r="Y1660" s="443"/>
      <c r="Z1660" s="443"/>
      <c r="AA1660" s="443"/>
      <c r="AB1660" s="415"/>
      <c r="AC1660" s="416"/>
      <c r="AD1660" s="416"/>
      <c r="AE1660" s="416"/>
      <c r="AF1660" s="417"/>
      <c r="AG1660" s="415"/>
      <c r="AH1660" s="416"/>
      <c r="AI1660" s="416"/>
      <c r="AJ1660" s="416"/>
      <c r="AK1660" s="417"/>
      <c r="AL1660" s="415"/>
      <c r="AM1660" s="416"/>
      <c r="AN1660" s="416"/>
      <c r="AO1660" s="416"/>
      <c r="AP1660" s="417"/>
      <c r="AQ1660" s="415"/>
      <c r="AR1660" s="416"/>
      <c r="AS1660" s="416"/>
      <c r="AT1660" s="416"/>
      <c r="AU1660" s="417"/>
      <c r="AV1660" s="418">
        <f t="shared" si="133"/>
        <v>0</v>
      </c>
      <c r="AW1660" s="419"/>
      <c r="AX1660" s="419"/>
      <c r="AY1660" s="419"/>
      <c r="AZ1660" s="420"/>
      <c r="DC1660" s="222"/>
      <c r="DD1660" s="491">
        <f>ROUND(Setup!$AP$6*AB1660,0)</f>
        <v>0</v>
      </c>
      <c r="DE1660" s="492"/>
      <c r="DF1660" s="492"/>
      <c r="DG1660" s="492"/>
      <c r="DH1660" s="493"/>
      <c r="DI1660" s="491">
        <f>ROUND(Setup!$AP$6*AG1660,0)</f>
        <v>0</v>
      </c>
      <c r="DJ1660" s="492"/>
      <c r="DK1660" s="492"/>
      <c r="DL1660" s="492"/>
      <c r="DM1660" s="493"/>
      <c r="DN1660" s="491">
        <f>ROUND(Setup!$AP$6*AL1660,0)</f>
        <v>0</v>
      </c>
      <c r="DO1660" s="492"/>
      <c r="DP1660" s="492"/>
      <c r="DQ1660" s="492"/>
      <c r="DR1660" s="493"/>
      <c r="DS1660" s="491">
        <f>ROUND(Setup!$AP$6*AQ1660,0)</f>
        <v>0</v>
      </c>
      <c r="DT1660" s="492"/>
      <c r="DU1660" s="492"/>
      <c r="DV1660" s="492"/>
      <c r="DW1660" s="493"/>
      <c r="DX1660" s="495">
        <f t="shared" si="134"/>
        <v>0</v>
      </c>
      <c r="DY1660" s="496"/>
      <c r="DZ1660" s="496"/>
      <c r="EA1660" s="496"/>
      <c r="EB1660" s="497"/>
      <c r="EC1660" s="222"/>
    </row>
    <row r="1661" spans="2:133" ht="15" hidden="1" customHeight="1" outlineLevel="1" x14ac:dyDescent="0.2">
      <c r="B1661" s="86" t="str">
        <f t="shared" si="132"/>
        <v/>
      </c>
      <c r="C1661" s="255"/>
      <c r="D1661" s="439"/>
      <c r="E1661" s="440"/>
      <c r="F1661" s="440"/>
      <c r="G1661" s="440"/>
      <c r="H1661" s="440"/>
      <c r="I1661" s="440"/>
      <c r="J1661" s="440"/>
      <c r="K1661" s="440"/>
      <c r="L1661" s="440"/>
      <c r="M1661" s="440"/>
      <c r="N1661" s="440"/>
      <c r="O1661" s="440"/>
      <c r="P1661" s="440"/>
      <c r="Q1661" s="441"/>
      <c r="R1661" s="442"/>
      <c r="S1661" s="443"/>
      <c r="T1661" s="443"/>
      <c r="U1661" s="443"/>
      <c r="V1661" s="443"/>
      <c r="W1661" s="443"/>
      <c r="X1661" s="443"/>
      <c r="Y1661" s="443"/>
      <c r="Z1661" s="443"/>
      <c r="AA1661" s="443"/>
      <c r="AB1661" s="415"/>
      <c r="AC1661" s="416"/>
      <c r="AD1661" s="416"/>
      <c r="AE1661" s="416"/>
      <c r="AF1661" s="417"/>
      <c r="AG1661" s="415"/>
      <c r="AH1661" s="416"/>
      <c r="AI1661" s="416"/>
      <c r="AJ1661" s="416"/>
      <c r="AK1661" s="417"/>
      <c r="AL1661" s="415"/>
      <c r="AM1661" s="416"/>
      <c r="AN1661" s="416"/>
      <c r="AO1661" s="416"/>
      <c r="AP1661" s="417"/>
      <c r="AQ1661" s="415"/>
      <c r="AR1661" s="416"/>
      <c r="AS1661" s="416"/>
      <c r="AT1661" s="416"/>
      <c r="AU1661" s="417"/>
      <c r="AV1661" s="418">
        <f t="shared" si="133"/>
        <v>0</v>
      </c>
      <c r="AW1661" s="419"/>
      <c r="AX1661" s="419"/>
      <c r="AY1661" s="419"/>
      <c r="AZ1661" s="420"/>
      <c r="DC1661" s="222"/>
      <c r="DD1661" s="491">
        <f>ROUND(Setup!$AP$6*AB1661,0)</f>
        <v>0</v>
      </c>
      <c r="DE1661" s="492"/>
      <c r="DF1661" s="492"/>
      <c r="DG1661" s="492"/>
      <c r="DH1661" s="493"/>
      <c r="DI1661" s="491">
        <f>ROUND(Setup!$AP$6*AG1661,0)</f>
        <v>0</v>
      </c>
      <c r="DJ1661" s="492"/>
      <c r="DK1661" s="492"/>
      <c r="DL1661" s="492"/>
      <c r="DM1661" s="493"/>
      <c r="DN1661" s="491">
        <f>ROUND(Setup!$AP$6*AL1661,0)</f>
        <v>0</v>
      </c>
      <c r="DO1661" s="492"/>
      <c r="DP1661" s="492"/>
      <c r="DQ1661" s="492"/>
      <c r="DR1661" s="493"/>
      <c r="DS1661" s="491">
        <f>ROUND(Setup!$AP$6*AQ1661,0)</f>
        <v>0</v>
      </c>
      <c r="DT1661" s="492"/>
      <c r="DU1661" s="492"/>
      <c r="DV1661" s="492"/>
      <c r="DW1661" s="493"/>
      <c r="DX1661" s="495">
        <f t="shared" si="134"/>
        <v>0</v>
      </c>
      <c r="DY1661" s="496"/>
      <c r="DZ1661" s="496"/>
      <c r="EA1661" s="496"/>
      <c r="EB1661" s="497"/>
      <c r="EC1661" s="222"/>
    </row>
    <row r="1662" spans="2:133" ht="15" hidden="1" customHeight="1" outlineLevel="1" x14ac:dyDescent="0.2">
      <c r="B1662" s="86" t="str">
        <f t="shared" si="132"/>
        <v/>
      </c>
      <c r="C1662" s="255"/>
      <c r="D1662" s="439"/>
      <c r="E1662" s="440"/>
      <c r="F1662" s="440"/>
      <c r="G1662" s="440"/>
      <c r="H1662" s="440"/>
      <c r="I1662" s="440"/>
      <c r="J1662" s="440"/>
      <c r="K1662" s="440"/>
      <c r="L1662" s="440"/>
      <c r="M1662" s="440"/>
      <c r="N1662" s="440"/>
      <c r="O1662" s="440"/>
      <c r="P1662" s="440"/>
      <c r="Q1662" s="441"/>
      <c r="R1662" s="442"/>
      <c r="S1662" s="443"/>
      <c r="T1662" s="443"/>
      <c r="U1662" s="443"/>
      <c r="V1662" s="443"/>
      <c r="W1662" s="443"/>
      <c r="X1662" s="443"/>
      <c r="Y1662" s="443"/>
      <c r="Z1662" s="443"/>
      <c r="AA1662" s="443"/>
      <c r="AB1662" s="415"/>
      <c r="AC1662" s="416"/>
      <c r="AD1662" s="416"/>
      <c r="AE1662" s="416"/>
      <c r="AF1662" s="417"/>
      <c r="AG1662" s="415"/>
      <c r="AH1662" s="416"/>
      <c r="AI1662" s="416"/>
      <c r="AJ1662" s="416"/>
      <c r="AK1662" s="417"/>
      <c r="AL1662" s="415"/>
      <c r="AM1662" s="416"/>
      <c r="AN1662" s="416"/>
      <c r="AO1662" s="416"/>
      <c r="AP1662" s="417"/>
      <c r="AQ1662" s="415"/>
      <c r="AR1662" s="416"/>
      <c r="AS1662" s="416"/>
      <c r="AT1662" s="416"/>
      <c r="AU1662" s="417"/>
      <c r="AV1662" s="418">
        <f t="shared" si="133"/>
        <v>0</v>
      </c>
      <c r="AW1662" s="419"/>
      <c r="AX1662" s="419"/>
      <c r="AY1662" s="419"/>
      <c r="AZ1662" s="420"/>
      <c r="DC1662" s="222"/>
      <c r="DD1662" s="491">
        <f>ROUND(Setup!$AP$6*AB1662,0)</f>
        <v>0</v>
      </c>
      <c r="DE1662" s="492"/>
      <c r="DF1662" s="492"/>
      <c r="DG1662" s="492"/>
      <c r="DH1662" s="493"/>
      <c r="DI1662" s="491">
        <f>ROUND(Setup!$AP$6*AG1662,0)</f>
        <v>0</v>
      </c>
      <c r="DJ1662" s="492"/>
      <c r="DK1662" s="492"/>
      <c r="DL1662" s="492"/>
      <c r="DM1662" s="493"/>
      <c r="DN1662" s="491">
        <f>ROUND(Setup!$AP$6*AL1662,0)</f>
        <v>0</v>
      </c>
      <c r="DO1662" s="492"/>
      <c r="DP1662" s="492"/>
      <c r="DQ1662" s="492"/>
      <c r="DR1662" s="493"/>
      <c r="DS1662" s="491">
        <f>ROUND(Setup!$AP$6*AQ1662,0)</f>
        <v>0</v>
      </c>
      <c r="DT1662" s="492"/>
      <c r="DU1662" s="492"/>
      <c r="DV1662" s="492"/>
      <c r="DW1662" s="493"/>
      <c r="DX1662" s="495">
        <f t="shared" si="134"/>
        <v>0</v>
      </c>
      <c r="DY1662" s="496"/>
      <c r="DZ1662" s="496"/>
      <c r="EA1662" s="496"/>
      <c r="EB1662" s="497"/>
      <c r="EC1662" s="222"/>
    </row>
    <row r="1663" spans="2:133" ht="15" hidden="1" customHeight="1" outlineLevel="1" x14ac:dyDescent="0.2">
      <c r="B1663" s="86" t="str">
        <f t="shared" si="132"/>
        <v/>
      </c>
      <c r="C1663" s="255"/>
      <c r="D1663" s="439"/>
      <c r="E1663" s="440"/>
      <c r="F1663" s="440"/>
      <c r="G1663" s="440"/>
      <c r="H1663" s="440"/>
      <c r="I1663" s="440"/>
      <c r="J1663" s="440"/>
      <c r="K1663" s="440"/>
      <c r="L1663" s="440"/>
      <c r="M1663" s="440"/>
      <c r="N1663" s="440"/>
      <c r="O1663" s="440"/>
      <c r="P1663" s="440"/>
      <c r="Q1663" s="441"/>
      <c r="R1663" s="442"/>
      <c r="S1663" s="443"/>
      <c r="T1663" s="443"/>
      <c r="U1663" s="443"/>
      <c r="V1663" s="443"/>
      <c r="W1663" s="443"/>
      <c r="X1663" s="443"/>
      <c r="Y1663" s="443"/>
      <c r="Z1663" s="443"/>
      <c r="AA1663" s="443"/>
      <c r="AB1663" s="415"/>
      <c r="AC1663" s="416"/>
      <c r="AD1663" s="416"/>
      <c r="AE1663" s="416"/>
      <c r="AF1663" s="417"/>
      <c r="AG1663" s="415"/>
      <c r="AH1663" s="416"/>
      <c r="AI1663" s="416"/>
      <c r="AJ1663" s="416"/>
      <c r="AK1663" s="417"/>
      <c r="AL1663" s="415"/>
      <c r="AM1663" s="416"/>
      <c r="AN1663" s="416"/>
      <c r="AO1663" s="416"/>
      <c r="AP1663" s="417"/>
      <c r="AQ1663" s="415"/>
      <c r="AR1663" s="416"/>
      <c r="AS1663" s="416"/>
      <c r="AT1663" s="416"/>
      <c r="AU1663" s="417"/>
      <c r="AV1663" s="418">
        <f t="shared" si="133"/>
        <v>0</v>
      </c>
      <c r="AW1663" s="419"/>
      <c r="AX1663" s="419"/>
      <c r="AY1663" s="419"/>
      <c r="AZ1663" s="420"/>
      <c r="DC1663" s="222"/>
      <c r="DD1663" s="491">
        <f>ROUND(Setup!$AP$6*AB1663,0)</f>
        <v>0</v>
      </c>
      <c r="DE1663" s="492"/>
      <c r="DF1663" s="492"/>
      <c r="DG1663" s="492"/>
      <c r="DH1663" s="493"/>
      <c r="DI1663" s="491">
        <f>ROUND(Setup!$AP$6*AG1663,0)</f>
        <v>0</v>
      </c>
      <c r="DJ1663" s="492"/>
      <c r="DK1663" s="492"/>
      <c r="DL1663" s="492"/>
      <c r="DM1663" s="493"/>
      <c r="DN1663" s="491">
        <f>ROUND(Setup!$AP$6*AL1663,0)</f>
        <v>0</v>
      </c>
      <c r="DO1663" s="492"/>
      <c r="DP1663" s="492"/>
      <c r="DQ1663" s="492"/>
      <c r="DR1663" s="493"/>
      <c r="DS1663" s="491">
        <f>ROUND(Setup!$AP$6*AQ1663,0)</f>
        <v>0</v>
      </c>
      <c r="DT1663" s="492"/>
      <c r="DU1663" s="492"/>
      <c r="DV1663" s="492"/>
      <c r="DW1663" s="493"/>
      <c r="DX1663" s="495">
        <f t="shared" si="134"/>
        <v>0</v>
      </c>
      <c r="DY1663" s="496"/>
      <c r="DZ1663" s="496"/>
      <c r="EA1663" s="496"/>
      <c r="EB1663" s="497"/>
      <c r="EC1663" s="222"/>
    </row>
    <row r="1664" spans="2:133" ht="15" hidden="1" customHeight="1" outlineLevel="1" x14ac:dyDescent="0.2">
      <c r="B1664" s="86" t="str">
        <f t="shared" si="132"/>
        <v/>
      </c>
      <c r="C1664" s="255"/>
      <c r="D1664" s="439"/>
      <c r="E1664" s="440"/>
      <c r="F1664" s="440"/>
      <c r="G1664" s="440"/>
      <c r="H1664" s="440"/>
      <c r="I1664" s="440"/>
      <c r="J1664" s="440"/>
      <c r="K1664" s="440"/>
      <c r="L1664" s="440"/>
      <c r="M1664" s="440"/>
      <c r="N1664" s="440"/>
      <c r="O1664" s="440"/>
      <c r="P1664" s="440"/>
      <c r="Q1664" s="441"/>
      <c r="R1664" s="442"/>
      <c r="S1664" s="443"/>
      <c r="T1664" s="443"/>
      <c r="U1664" s="443"/>
      <c r="V1664" s="443"/>
      <c r="W1664" s="443"/>
      <c r="X1664" s="443"/>
      <c r="Y1664" s="443"/>
      <c r="Z1664" s="443"/>
      <c r="AA1664" s="443"/>
      <c r="AB1664" s="415"/>
      <c r="AC1664" s="416"/>
      <c r="AD1664" s="416"/>
      <c r="AE1664" s="416"/>
      <c r="AF1664" s="417"/>
      <c r="AG1664" s="415"/>
      <c r="AH1664" s="416"/>
      <c r="AI1664" s="416"/>
      <c r="AJ1664" s="416"/>
      <c r="AK1664" s="417"/>
      <c r="AL1664" s="415"/>
      <c r="AM1664" s="416"/>
      <c r="AN1664" s="416"/>
      <c r="AO1664" s="416"/>
      <c r="AP1664" s="417"/>
      <c r="AQ1664" s="415"/>
      <c r="AR1664" s="416"/>
      <c r="AS1664" s="416"/>
      <c r="AT1664" s="416"/>
      <c r="AU1664" s="417"/>
      <c r="AV1664" s="418">
        <f t="shared" si="133"/>
        <v>0</v>
      </c>
      <c r="AW1664" s="419"/>
      <c r="AX1664" s="419"/>
      <c r="AY1664" s="419"/>
      <c r="AZ1664" s="420"/>
      <c r="DC1664" s="222"/>
      <c r="DD1664" s="491">
        <f>ROUND(Setup!$AP$6*AB1664,0)</f>
        <v>0</v>
      </c>
      <c r="DE1664" s="492"/>
      <c r="DF1664" s="492"/>
      <c r="DG1664" s="492"/>
      <c r="DH1664" s="493"/>
      <c r="DI1664" s="491">
        <f>ROUND(Setup!$AP$6*AG1664,0)</f>
        <v>0</v>
      </c>
      <c r="DJ1664" s="492"/>
      <c r="DK1664" s="492"/>
      <c r="DL1664" s="492"/>
      <c r="DM1664" s="493"/>
      <c r="DN1664" s="491">
        <f>ROUND(Setup!$AP$6*AL1664,0)</f>
        <v>0</v>
      </c>
      <c r="DO1664" s="492"/>
      <c r="DP1664" s="492"/>
      <c r="DQ1664" s="492"/>
      <c r="DR1664" s="493"/>
      <c r="DS1664" s="491">
        <f>ROUND(Setup!$AP$6*AQ1664,0)</f>
        <v>0</v>
      </c>
      <c r="DT1664" s="492"/>
      <c r="DU1664" s="492"/>
      <c r="DV1664" s="492"/>
      <c r="DW1664" s="493"/>
      <c r="DX1664" s="495">
        <f t="shared" si="134"/>
        <v>0</v>
      </c>
      <c r="DY1664" s="496"/>
      <c r="DZ1664" s="496"/>
      <c r="EA1664" s="496"/>
      <c r="EB1664" s="497"/>
      <c r="EC1664" s="222"/>
    </row>
    <row r="1665" spans="2:133" ht="15" hidden="1" customHeight="1" outlineLevel="1" x14ac:dyDescent="0.2">
      <c r="B1665" s="86" t="str">
        <f t="shared" si="132"/>
        <v/>
      </c>
      <c r="C1665" s="255"/>
      <c r="D1665" s="439"/>
      <c r="E1665" s="440"/>
      <c r="F1665" s="440"/>
      <c r="G1665" s="440"/>
      <c r="H1665" s="440"/>
      <c r="I1665" s="440"/>
      <c r="J1665" s="440"/>
      <c r="K1665" s="440"/>
      <c r="L1665" s="440"/>
      <c r="M1665" s="440"/>
      <c r="N1665" s="440"/>
      <c r="O1665" s="440"/>
      <c r="P1665" s="440"/>
      <c r="Q1665" s="441"/>
      <c r="R1665" s="442"/>
      <c r="S1665" s="443"/>
      <c r="T1665" s="443"/>
      <c r="U1665" s="443"/>
      <c r="V1665" s="443"/>
      <c r="W1665" s="443"/>
      <c r="X1665" s="443"/>
      <c r="Y1665" s="443"/>
      <c r="Z1665" s="443"/>
      <c r="AA1665" s="443"/>
      <c r="AB1665" s="415"/>
      <c r="AC1665" s="416"/>
      <c r="AD1665" s="416"/>
      <c r="AE1665" s="416"/>
      <c r="AF1665" s="417"/>
      <c r="AG1665" s="415"/>
      <c r="AH1665" s="416"/>
      <c r="AI1665" s="416"/>
      <c r="AJ1665" s="416"/>
      <c r="AK1665" s="417"/>
      <c r="AL1665" s="415"/>
      <c r="AM1665" s="416"/>
      <c r="AN1665" s="416"/>
      <c r="AO1665" s="416"/>
      <c r="AP1665" s="417"/>
      <c r="AQ1665" s="415"/>
      <c r="AR1665" s="416"/>
      <c r="AS1665" s="416"/>
      <c r="AT1665" s="416"/>
      <c r="AU1665" s="417"/>
      <c r="AV1665" s="418">
        <f t="shared" si="133"/>
        <v>0</v>
      </c>
      <c r="AW1665" s="419"/>
      <c r="AX1665" s="419"/>
      <c r="AY1665" s="419"/>
      <c r="AZ1665" s="420"/>
      <c r="DC1665" s="222"/>
      <c r="DD1665" s="491">
        <f>ROUND(Setup!$AP$6*AB1665,0)</f>
        <v>0</v>
      </c>
      <c r="DE1665" s="492"/>
      <c r="DF1665" s="492"/>
      <c r="DG1665" s="492"/>
      <c r="DH1665" s="493"/>
      <c r="DI1665" s="491">
        <f>ROUND(Setup!$AP$6*AG1665,0)</f>
        <v>0</v>
      </c>
      <c r="DJ1665" s="492"/>
      <c r="DK1665" s="492"/>
      <c r="DL1665" s="492"/>
      <c r="DM1665" s="493"/>
      <c r="DN1665" s="491">
        <f>ROUND(Setup!$AP$6*AL1665,0)</f>
        <v>0</v>
      </c>
      <c r="DO1665" s="492"/>
      <c r="DP1665" s="492"/>
      <c r="DQ1665" s="492"/>
      <c r="DR1665" s="493"/>
      <c r="DS1665" s="491">
        <f>ROUND(Setup!$AP$6*AQ1665,0)</f>
        <v>0</v>
      </c>
      <c r="DT1665" s="492"/>
      <c r="DU1665" s="492"/>
      <c r="DV1665" s="492"/>
      <c r="DW1665" s="493"/>
      <c r="DX1665" s="495">
        <f t="shared" si="134"/>
        <v>0</v>
      </c>
      <c r="DY1665" s="496"/>
      <c r="DZ1665" s="496"/>
      <c r="EA1665" s="496"/>
      <c r="EB1665" s="497"/>
      <c r="EC1665" s="222"/>
    </row>
    <row r="1666" spans="2:133" ht="15" hidden="1" customHeight="1" outlineLevel="1" x14ac:dyDescent="0.2">
      <c r="B1666" s="86" t="str">
        <f t="shared" si="132"/>
        <v/>
      </c>
      <c r="C1666" s="255"/>
      <c r="D1666" s="439"/>
      <c r="E1666" s="440"/>
      <c r="F1666" s="440"/>
      <c r="G1666" s="440"/>
      <c r="H1666" s="440"/>
      <c r="I1666" s="440"/>
      <c r="J1666" s="440"/>
      <c r="K1666" s="440"/>
      <c r="L1666" s="440"/>
      <c r="M1666" s="440"/>
      <c r="N1666" s="440"/>
      <c r="O1666" s="440"/>
      <c r="P1666" s="440"/>
      <c r="Q1666" s="441"/>
      <c r="R1666" s="442"/>
      <c r="S1666" s="443"/>
      <c r="T1666" s="443"/>
      <c r="U1666" s="443"/>
      <c r="V1666" s="443"/>
      <c r="W1666" s="443"/>
      <c r="X1666" s="443"/>
      <c r="Y1666" s="443"/>
      <c r="Z1666" s="443"/>
      <c r="AA1666" s="443"/>
      <c r="AB1666" s="415"/>
      <c r="AC1666" s="416"/>
      <c r="AD1666" s="416"/>
      <c r="AE1666" s="416"/>
      <c r="AF1666" s="417"/>
      <c r="AG1666" s="415"/>
      <c r="AH1666" s="416"/>
      <c r="AI1666" s="416"/>
      <c r="AJ1666" s="416"/>
      <c r="AK1666" s="417"/>
      <c r="AL1666" s="415"/>
      <c r="AM1666" s="416"/>
      <c r="AN1666" s="416"/>
      <c r="AO1666" s="416"/>
      <c r="AP1666" s="417"/>
      <c r="AQ1666" s="415"/>
      <c r="AR1666" s="416"/>
      <c r="AS1666" s="416"/>
      <c r="AT1666" s="416"/>
      <c r="AU1666" s="417"/>
      <c r="AV1666" s="418">
        <f t="shared" si="133"/>
        <v>0</v>
      </c>
      <c r="AW1666" s="419"/>
      <c r="AX1666" s="419"/>
      <c r="AY1666" s="419"/>
      <c r="AZ1666" s="420"/>
      <c r="DC1666" s="222"/>
      <c r="DD1666" s="491">
        <f>ROUND(Setup!$AP$6*AB1666,0)</f>
        <v>0</v>
      </c>
      <c r="DE1666" s="492"/>
      <c r="DF1666" s="492"/>
      <c r="DG1666" s="492"/>
      <c r="DH1666" s="493"/>
      <c r="DI1666" s="491">
        <f>ROUND(Setup!$AP$6*AG1666,0)</f>
        <v>0</v>
      </c>
      <c r="DJ1666" s="492"/>
      <c r="DK1666" s="492"/>
      <c r="DL1666" s="492"/>
      <c r="DM1666" s="493"/>
      <c r="DN1666" s="491">
        <f>ROUND(Setup!$AP$6*AL1666,0)</f>
        <v>0</v>
      </c>
      <c r="DO1666" s="492"/>
      <c r="DP1666" s="492"/>
      <c r="DQ1666" s="492"/>
      <c r="DR1666" s="493"/>
      <c r="DS1666" s="491">
        <f>ROUND(Setup!$AP$6*AQ1666,0)</f>
        <v>0</v>
      </c>
      <c r="DT1666" s="492"/>
      <c r="DU1666" s="492"/>
      <c r="DV1666" s="492"/>
      <c r="DW1666" s="493"/>
      <c r="DX1666" s="495">
        <f t="shared" si="134"/>
        <v>0</v>
      </c>
      <c r="DY1666" s="496"/>
      <c r="DZ1666" s="496"/>
      <c r="EA1666" s="496"/>
      <c r="EB1666" s="497"/>
      <c r="EC1666" s="222"/>
    </row>
    <row r="1667" spans="2:133" ht="15" hidden="1" customHeight="1" outlineLevel="1" x14ac:dyDescent="0.2">
      <c r="B1667" s="86" t="str">
        <f t="shared" si="132"/>
        <v/>
      </c>
      <c r="C1667" s="255"/>
      <c r="D1667" s="439"/>
      <c r="E1667" s="440"/>
      <c r="F1667" s="440"/>
      <c r="G1667" s="440"/>
      <c r="H1667" s="440"/>
      <c r="I1667" s="440"/>
      <c r="J1667" s="440"/>
      <c r="K1667" s="440"/>
      <c r="L1667" s="440"/>
      <c r="M1667" s="440"/>
      <c r="N1667" s="440"/>
      <c r="O1667" s="440"/>
      <c r="P1667" s="440"/>
      <c r="Q1667" s="441"/>
      <c r="R1667" s="442"/>
      <c r="S1667" s="443"/>
      <c r="T1667" s="443"/>
      <c r="U1667" s="443"/>
      <c r="V1667" s="443"/>
      <c r="W1667" s="443"/>
      <c r="X1667" s="443"/>
      <c r="Y1667" s="443"/>
      <c r="Z1667" s="443"/>
      <c r="AA1667" s="443"/>
      <c r="AB1667" s="415"/>
      <c r="AC1667" s="416"/>
      <c r="AD1667" s="416"/>
      <c r="AE1667" s="416"/>
      <c r="AF1667" s="417"/>
      <c r="AG1667" s="415"/>
      <c r="AH1667" s="416"/>
      <c r="AI1667" s="416"/>
      <c r="AJ1667" s="416"/>
      <c r="AK1667" s="417"/>
      <c r="AL1667" s="415"/>
      <c r="AM1667" s="416"/>
      <c r="AN1667" s="416"/>
      <c r="AO1667" s="416"/>
      <c r="AP1667" s="417"/>
      <c r="AQ1667" s="415"/>
      <c r="AR1667" s="416"/>
      <c r="AS1667" s="416"/>
      <c r="AT1667" s="416"/>
      <c r="AU1667" s="417"/>
      <c r="AV1667" s="418">
        <f t="shared" si="133"/>
        <v>0</v>
      </c>
      <c r="AW1667" s="419"/>
      <c r="AX1667" s="419"/>
      <c r="AY1667" s="419"/>
      <c r="AZ1667" s="420"/>
      <c r="DC1667" s="222"/>
      <c r="DD1667" s="491">
        <f>ROUND(Setup!$AP$6*AB1667,0)</f>
        <v>0</v>
      </c>
      <c r="DE1667" s="492"/>
      <c r="DF1667" s="492"/>
      <c r="DG1667" s="492"/>
      <c r="DH1667" s="493"/>
      <c r="DI1667" s="491">
        <f>ROUND(Setup!$AP$6*AG1667,0)</f>
        <v>0</v>
      </c>
      <c r="DJ1667" s="492"/>
      <c r="DK1667" s="492"/>
      <c r="DL1667" s="492"/>
      <c r="DM1667" s="493"/>
      <c r="DN1667" s="491">
        <f>ROUND(Setup!$AP$6*AL1667,0)</f>
        <v>0</v>
      </c>
      <c r="DO1667" s="492"/>
      <c r="DP1667" s="492"/>
      <c r="DQ1667" s="492"/>
      <c r="DR1667" s="493"/>
      <c r="DS1667" s="491">
        <f>ROUND(Setup!$AP$6*AQ1667,0)</f>
        <v>0</v>
      </c>
      <c r="DT1667" s="492"/>
      <c r="DU1667" s="492"/>
      <c r="DV1667" s="492"/>
      <c r="DW1667" s="493"/>
      <c r="DX1667" s="495">
        <f t="shared" si="134"/>
        <v>0</v>
      </c>
      <c r="DY1667" s="496"/>
      <c r="DZ1667" s="496"/>
      <c r="EA1667" s="496"/>
      <c r="EB1667" s="497"/>
      <c r="EC1667" s="222"/>
    </row>
    <row r="1668" spans="2:133" ht="15" hidden="1" customHeight="1" outlineLevel="1" x14ac:dyDescent="0.2">
      <c r="B1668" s="86" t="str">
        <f t="shared" si="132"/>
        <v/>
      </c>
      <c r="C1668" s="255"/>
      <c r="D1668" s="439"/>
      <c r="E1668" s="440"/>
      <c r="F1668" s="440"/>
      <c r="G1668" s="440"/>
      <c r="H1668" s="440"/>
      <c r="I1668" s="440"/>
      <c r="J1668" s="440"/>
      <c r="K1668" s="440"/>
      <c r="L1668" s="440"/>
      <c r="M1668" s="440"/>
      <c r="N1668" s="440"/>
      <c r="O1668" s="440"/>
      <c r="P1668" s="440"/>
      <c r="Q1668" s="441"/>
      <c r="R1668" s="442"/>
      <c r="S1668" s="443"/>
      <c r="T1668" s="443"/>
      <c r="U1668" s="443"/>
      <c r="V1668" s="443"/>
      <c r="W1668" s="443"/>
      <c r="X1668" s="443"/>
      <c r="Y1668" s="443"/>
      <c r="Z1668" s="443"/>
      <c r="AA1668" s="443"/>
      <c r="AB1668" s="415"/>
      <c r="AC1668" s="416"/>
      <c r="AD1668" s="416"/>
      <c r="AE1668" s="416"/>
      <c r="AF1668" s="417"/>
      <c r="AG1668" s="415"/>
      <c r="AH1668" s="416"/>
      <c r="AI1668" s="416"/>
      <c r="AJ1668" s="416"/>
      <c r="AK1668" s="417"/>
      <c r="AL1668" s="415"/>
      <c r="AM1668" s="416"/>
      <c r="AN1668" s="416"/>
      <c r="AO1668" s="416"/>
      <c r="AP1668" s="417"/>
      <c r="AQ1668" s="415"/>
      <c r="AR1668" s="416"/>
      <c r="AS1668" s="416"/>
      <c r="AT1668" s="416"/>
      <c r="AU1668" s="417"/>
      <c r="AV1668" s="418">
        <f t="shared" si="133"/>
        <v>0</v>
      </c>
      <c r="AW1668" s="419"/>
      <c r="AX1668" s="419"/>
      <c r="AY1668" s="419"/>
      <c r="AZ1668" s="420"/>
      <c r="DC1668" s="222"/>
      <c r="DD1668" s="491">
        <f>ROUND(Setup!$AP$6*AB1668,0)</f>
        <v>0</v>
      </c>
      <c r="DE1668" s="492"/>
      <c r="DF1668" s="492"/>
      <c r="DG1668" s="492"/>
      <c r="DH1668" s="493"/>
      <c r="DI1668" s="491">
        <f>ROUND(Setup!$AP$6*AG1668,0)</f>
        <v>0</v>
      </c>
      <c r="DJ1668" s="492"/>
      <c r="DK1668" s="492"/>
      <c r="DL1668" s="492"/>
      <c r="DM1668" s="493"/>
      <c r="DN1668" s="491">
        <f>ROUND(Setup!$AP$6*AL1668,0)</f>
        <v>0</v>
      </c>
      <c r="DO1668" s="492"/>
      <c r="DP1668" s="492"/>
      <c r="DQ1668" s="492"/>
      <c r="DR1668" s="493"/>
      <c r="DS1668" s="491">
        <f>ROUND(Setup!$AP$6*AQ1668,0)</f>
        <v>0</v>
      </c>
      <c r="DT1668" s="492"/>
      <c r="DU1668" s="492"/>
      <c r="DV1668" s="492"/>
      <c r="DW1668" s="493"/>
      <c r="DX1668" s="495">
        <f t="shared" si="134"/>
        <v>0</v>
      </c>
      <c r="DY1668" s="496"/>
      <c r="DZ1668" s="496"/>
      <c r="EA1668" s="496"/>
      <c r="EB1668" s="497"/>
      <c r="EC1668" s="222"/>
    </row>
    <row r="1669" spans="2:133" ht="15" hidden="1" customHeight="1" outlineLevel="1" x14ac:dyDescent="0.2">
      <c r="B1669" s="86" t="str">
        <f t="shared" si="132"/>
        <v/>
      </c>
      <c r="C1669" s="255"/>
      <c r="D1669" s="439"/>
      <c r="E1669" s="440"/>
      <c r="F1669" s="440"/>
      <c r="G1669" s="440"/>
      <c r="H1669" s="440"/>
      <c r="I1669" s="440"/>
      <c r="J1669" s="440"/>
      <c r="K1669" s="440"/>
      <c r="L1669" s="440"/>
      <c r="M1669" s="440"/>
      <c r="N1669" s="440"/>
      <c r="O1669" s="440"/>
      <c r="P1669" s="440"/>
      <c r="Q1669" s="441"/>
      <c r="R1669" s="442"/>
      <c r="S1669" s="443"/>
      <c r="T1669" s="443"/>
      <c r="U1669" s="443"/>
      <c r="V1669" s="443"/>
      <c r="W1669" s="443"/>
      <c r="X1669" s="443"/>
      <c r="Y1669" s="443"/>
      <c r="Z1669" s="443"/>
      <c r="AA1669" s="443"/>
      <c r="AB1669" s="415"/>
      <c r="AC1669" s="416"/>
      <c r="AD1669" s="416"/>
      <c r="AE1669" s="416"/>
      <c r="AF1669" s="417"/>
      <c r="AG1669" s="415"/>
      <c r="AH1669" s="416"/>
      <c r="AI1669" s="416"/>
      <c r="AJ1669" s="416"/>
      <c r="AK1669" s="417"/>
      <c r="AL1669" s="415"/>
      <c r="AM1669" s="416"/>
      <c r="AN1669" s="416"/>
      <c r="AO1669" s="416"/>
      <c r="AP1669" s="417"/>
      <c r="AQ1669" s="415"/>
      <c r="AR1669" s="416"/>
      <c r="AS1669" s="416"/>
      <c r="AT1669" s="416"/>
      <c r="AU1669" s="417"/>
      <c r="AV1669" s="418">
        <f t="shared" si="133"/>
        <v>0</v>
      </c>
      <c r="AW1669" s="419"/>
      <c r="AX1669" s="419"/>
      <c r="AY1669" s="419"/>
      <c r="AZ1669" s="420"/>
      <c r="DC1669" s="222"/>
      <c r="DD1669" s="491">
        <f>ROUND(Setup!$AP$6*AB1669,0)</f>
        <v>0</v>
      </c>
      <c r="DE1669" s="492"/>
      <c r="DF1669" s="492"/>
      <c r="DG1669" s="492"/>
      <c r="DH1669" s="493"/>
      <c r="DI1669" s="491">
        <f>ROUND(Setup!$AP$6*AG1669,0)</f>
        <v>0</v>
      </c>
      <c r="DJ1669" s="492"/>
      <c r="DK1669" s="492"/>
      <c r="DL1669" s="492"/>
      <c r="DM1669" s="493"/>
      <c r="DN1669" s="491">
        <f>ROUND(Setup!$AP$6*AL1669,0)</f>
        <v>0</v>
      </c>
      <c r="DO1669" s="492"/>
      <c r="DP1669" s="492"/>
      <c r="DQ1669" s="492"/>
      <c r="DR1669" s="493"/>
      <c r="DS1669" s="491">
        <f>ROUND(Setup!$AP$6*AQ1669,0)</f>
        <v>0</v>
      </c>
      <c r="DT1669" s="492"/>
      <c r="DU1669" s="492"/>
      <c r="DV1669" s="492"/>
      <c r="DW1669" s="493"/>
      <c r="DX1669" s="495">
        <f t="shared" si="134"/>
        <v>0</v>
      </c>
      <c r="DY1669" s="496"/>
      <c r="DZ1669" s="496"/>
      <c r="EA1669" s="496"/>
      <c r="EB1669" s="497"/>
      <c r="EC1669" s="222"/>
    </row>
    <row r="1670" spans="2:133" ht="15" hidden="1" customHeight="1" outlineLevel="1" x14ac:dyDescent="0.2">
      <c r="B1670" s="86" t="str">
        <f t="shared" si="132"/>
        <v/>
      </c>
      <c r="C1670" s="255"/>
      <c r="D1670" s="439"/>
      <c r="E1670" s="440"/>
      <c r="F1670" s="440"/>
      <c r="G1670" s="440"/>
      <c r="H1670" s="440"/>
      <c r="I1670" s="440"/>
      <c r="J1670" s="440"/>
      <c r="K1670" s="440"/>
      <c r="L1670" s="440"/>
      <c r="M1670" s="440"/>
      <c r="N1670" s="440"/>
      <c r="O1670" s="440"/>
      <c r="P1670" s="440"/>
      <c r="Q1670" s="441"/>
      <c r="R1670" s="442"/>
      <c r="S1670" s="443"/>
      <c r="T1670" s="443"/>
      <c r="U1670" s="443"/>
      <c r="V1670" s="443"/>
      <c r="W1670" s="443"/>
      <c r="X1670" s="443"/>
      <c r="Y1670" s="443"/>
      <c r="Z1670" s="443"/>
      <c r="AA1670" s="443"/>
      <c r="AB1670" s="415"/>
      <c r="AC1670" s="416"/>
      <c r="AD1670" s="416"/>
      <c r="AE1670" s="416"/>
      <c r="AF1670" s="417"/>
      <c r="AG1670" s="415"/>
      <c r="AH1670" s="416"/>
      <c r="AI1670" s="416"/>
      <c r="AJ1670" s="416"/>
      <c r="AK1670" s="417"/>
      <c r="AL1670" s="415"/>
      <c r="AM1670" s="416"/>
      <c r="AN1670" s="416"/>
      <c r="AO1670" s="416"/>
      <c r="AP1670" s="417"/>
      <c r="AQ1670" s="415"/>
      <c r="AR1670" s="416"/>
      <c r="AS1670" s="416"/>
      <c r="AT1670" s="416"/>
      <c r="AU1670" s="417"/>
      <c r="AV1670" s="418">
        <f t="shared" si="133"/>
        <v>0</v>
      </c>
      <c r="AW1670" s="419"/>
      <c r="AX1670" s="419"/>
      <c r="AY1670" s="419"/>
      <c r="AZ1670" s="420"/>
      <c r="DC1670" s="222"/>
      <c r="DD1670" s="491">
        <f>ROUND(Setup!$AP$6*AB1670,0)</f>
        <v>0</v>
      </c>
      <c r="DE1670" s="492"/>
      <c r="DF1670" s="492"/>
      <c r="DG1670" s="492"/>
      <c r="DH1670" s="493"/>
      <c r="DI1670" s="491">
        <f>ROUND(Setup!$AP$6*AG1670,0)</f>
        <v>0</v>
      </c>
      <c r="DJ1670" s="492"/>
      <c r="DK1670" s="492"/>
      <c r="DL1670" s="492"/>
      <c r="DM1670" s="493"/>
      <c r="DN1670" s="491">
        <f>ROUND(Setup!$AP$6*AL1670,0)</f>
        <v>0</v>
      </c>
      <c r="DO1670" s="492"/>
      <c r="DP1670" s="492"/>
      <c r="DQ1670" s="492"/>
      <c r="DR1670" s="493"/>
      <c r="DS1670" s="491">
        <f>ROUND(Setup!$AP$6*AQ1670,0)</f>
        <v>0</v>
      </c>
      <c r="DT1670" s="492"/>
      <c r="DU1670" s="492"/>
      <c r="DV1670" s="492"/>
      <c r="DW1670" s="493"/>
      <c r="DX1670" s="495">
        <f t="shared" si="134"/>
        <v>0</v>
      </c>
      <c r="DY1670" s="496"/>
      <c r="DZ1670" s="496"/>
      <c r="EA1670" s="496"/>
      <c r="EB1670" s="497"/>
      <c r="EC1670" s="222"/>
    </row>
    <row r="1671" spans="2:133" ht="15" hidden="1" customHeight="1" outlineLevel="1" x14ac:dyDescent="0.2">
      <c r="B1671" s="86" t="str">
        <f t="shared" si="132"/>
        <v/>
      </c>
      <c r="C1671" s="255"/>
      <c r="D1671" s="439"/>
      <c r="E1671" s="440"/>
      <c r="F1671" s="440"/>
      <c r="G1671" s="440"/>
      <c r="H1671" s="440"/>
      <c r="I1671" s="440"/>
      <c r="J1671" s="440"/>
      <c r="K1671" s="440"/>
      <c r="L1671" s="440"/>
      <c r="M1671" s="440"/>
      <c r="N1671" s="440"/>
      <c r="O1671" s="440"/>
      <c r="P1671" s="440"/>
      <c r="Q1671" s="441"/>
      <c r="R1671" s="442"/>
      <c r="S1671" s="443"/>
      <c r="T1671" s="443"/>
      <c r="U1671" s="443"/>
      <c r="V1671" s="443"/>
      <c r="W1671" s="443"/>
      <c r="X1671" s="443"/>
      <c r="Y1671" s="443"/>
      <c r="Z1671" s="443"/>
      <c r="AA1671" s="443"/>
      <c r="AB1671" s="415"/>
      <c r="AC1671" s="416"/>
      <c r="AD1671" s="416"/>
      <c r="AE1671" s="416"/>
      <c r="AF1671" s="417"/>
      <c r="AG1671" s="415"/>
      <c r="AH1671" s="416"/>
      <c r="AI1671" s="416"/>
      <c r="AJ1671" s="416"/>
      <c r="AK1671" s="417"/>
      <c r="AL1671" s="415"/>
      <c r="AM1671" s="416"/>
      <c r="AN1671" s="416"/>
      <c r="AO1671" s="416"/>
      <c r="AP1671" s="417"/>
      <c r="AQ1671" s="415"/>
      <c r="AR1671" s="416"/>
      <c r="AS1671" s="416"/>
      <c r="AT1671" s="416"/>
      <c r="AU1671" s="417"/>
      <c r="AV1671" s="418">
        <f t="shared" si="133"/>
        <v>0</v>
      </c>
      <c r="AW1671" s="419"/>
      <c r="AX1671" s="419"/>
      <c r="AY1671" s="419"/>
      <c r="AZ1671" s="420"/>
      <c r="DC1671" s="222"/>
      <c r="DD1671" s="491">
        <f>ROUND(Setup!$AP$6*AB1671,0)</f>
        <v>0</v>
      </c>
      <c r="DE1671" s="492"/>
      <c r="DF1671" s="492"/>
      <c r="DG1671" s="492"/>
      <c r="DH1671" s="493"/>
      <c r="DI1671" s="491">
        <f>ROUND(Setup!$AP$6*AG1671,0)</f>
        <v>0</v>
      </c>
      <c r="DJ1671" s="492"/>
      <c r="DK1671" s="492"/>
      <c r="DL1671" s="492"/>
      <c r="DM1671" s="493"/>
      <c r="DN1671" s="491">
        <f>ROUND(Setup!$AP$6*AL1671,0)</f>
        <v>0</v>
      </c>
      <c r="DO1671" s="492"/>
      <c r="DP1671" s="492"/>
      <c r="DQ1671" s="492"/>
      <c r="DR1671" s="493"/>
      <c r="DS1671" s="491">
        <f>ROUND(Setup!$AP$6*AQ1671,0)</f>
        <v>0</v>
      </c>
      <c r="DT1671" s="492"/>
      <c r="DU1671" s="492"/>
      <c r="DV1671" s="492"/>
      <c r="DW1671" s="493"/>
      <c r="DX1671" s="495">
        <f t="shared" si="134"/>
        <v>0</v>
      </c>
      <c r="DY1671" s="496"/>
      <c r="DZ1671" s="496"/>
      <c r="EA1671" s="496"/>
      <c r="EB1671" s="497"/>
      <c r="EC1671" s="222"/>
    </row>
    <row r="1672" spans="2:133" ht="15" hidden="1" customHeight="1" outlineLevel="1" x14ac:dyDescent="0.2">
      <c r="B1672" s="86" t="str">
        <f t="shared" si="132"/>
        <v/>
      </c>
      <c r="C1672" s="255"/>
      <c r="D1672" s="439"/>
      <c r="E1672" s="440"/>
      <c r="F1672" s="440"/>
      <c r="G1672" s="440"/>
      <c r="H1672" s="440"/>
      <c r="I1672" s="440"/>
      <c r="J1672" s="440"/>
      <c r="K1672" s="440"/>
      <c r="L1672" s="440"/>
      <c r="M1672" s="440"/>
      <c r="N1672" s="440"/>
      <c r="O1672" s="440"/>
      <c r="P1672" s="440"/>
      <c r="Q1672" s="441"/>
      <c r="R1672" s="442"/>
      <c r="S1672" s="443"/>
      <c r="T1672" s="443"/>
      <c r="U1672" s="443"/>
      <c r="V1672" s="443"/>
      <c r="W1672" s="443"/>
      <c r="X1672" s="443"/>
      <c r="Y1672" s="443"/>
      <c r="Z1672" s="443"/>
      <c r="AA1672" s="443"/>
      <c r="AB1672" s="415"/>
      <c r="AC1672" s="416"/>
      <c r="AD1672" s="416"/>
      <c r="AE1672" s="416"/>
      <c r="AF1672" s="417"/>
      <c r="AG1672" s="415"/>
      <c r="AH1672" s="416"/>
      <c r="AI1672" s="416"/>
      <c r="AJ1672" s="416"/>
      <c r="AK1672" s="417"/>
      <c r="AL1672" s="415"/>
      <c r="AM1672" s="416"/>
      <c r="AN1672" s="416"/>
      <c r="AO1672" s="416"/>
      <c r="AP1672" s="417"/>
      <c r="AQ1672" s="415"/>
      <c r="AR1672" s="416"/>
      <c r="AS1672" s="416"/>
      <c r="AT1672" s="416"/>
      <c r="AU1672" s="417"/>
      <c r="AV1672" s="418">
        <f t="shared" si="133"/>
        <v>0</v>
      </c>
      <c r="AW1672" s="419"/>
      <c r="AX1672" s="419"/>
      <c r="AY1672" s="419"/>
      <c r="AZ1672" s="420"/>
      <c r="DC1672" s="222"/>
      <c r="DD1672" s="491">
        <f>ROUND(Setup!$AP$6*AB1672,0)</f>
        <v>0</v>
      </c>
      <c r="DE1672" s="492"/>
      <c r="DF1672" s="492"/>
      <c r="DG1672" s="492"/>
      <c r="DH1672" s="493"/>
      <c r="DI1672" s="491">
        <f>ROUND(Setup!$AP$6*AG1672,0)</f>
        <v>0</v>
      </c>
      <c r="DJ1672" s="492"/>
      <c r="DK1672" s="492"/>
      <c r="DL1672" s="492"/>
      <c r="DM1672" s="493"/>
      <c r="DN1672" s="491">
        <f>ROUND(Setup!$AP$6*AL1672,0)</f>
        <v>0</v>
      </c>
      <c r="DO1672" s="492"/>
      <c r="DP1672" s="492"/>
      <c r="DQ1672" s="492"/>
      <c r="DR1672" s="493"/>
      <c r="DS1672" s="491">
        <f>ROUND(Setup!$AP$6*AQ1672,0)</f>
        <v>0</v>
      </c>
      <c r="DT1672" s="492"/>
      <c r="DU1672" s="492"/>
      <c r="DV1672" s="492"/>
      <c r="DW1672" s="493"/>
      <c r="DX1672" s="495">
        <f t="shared" si="134"/>
        <v>0</v>
      </c>
      <c r="DY1672" s="496"/>
      <c r="DZ1672" s="496"/>
      <c r="EA1672" s="496"/>
      <c r="EB1672" s="497"/>
      <c r="EC1672" s="222"/>
    </row>
    <row r="1673" spans="2:133" ht="15" hidden="1" customHeight="1" outlineLevel="1" x14ac:dyDescent="0.2">
      <c r="B1673" s="86" t="str">
        <f t="shared" si="132"/>
        <v/>
      </c>
      <c r="C1673" s="255"/>
      <c r="D1673" s="439"/>
      <c r="E1673" s="440"/>
      <c r="F1673" s="440"/>
      <c r="G1673" s="440"/>
      <c r="H1673" s="440"/>
      <c r="I1673" s="440"/>
      <c r="J1673" s="440"/>
      <c r="K1673" s="440"/>
      <c r="L1673" s="440"/>
      <c r="M1673" s="440"/>
      <c r="N1673" s="440"/>
      <c r="O1673" s="440"/>
      <c r="P1673" s="440"/>
      <c r="Q1673" s="441"/>
      <c r="R1673" s="442"/>
      <c r="S1673" s="443"/>
      <c r="T1673" s="443"/>
      <c r="U1673" s="443"/>
      <c r="V1673" s="443"/>
      <c r="W1673" s="443"/>
      <c r="X1673" s="443"/>
      <c r="Y1673" s="443"/>
      <c r="Z1673" s="443"/>
      <c r="AA1673" s="443"/>
      <c r="AB1673" s="415"/>
      <c r="AC1673" s="416"/>
      <c r="AD1673" s="416"/>
      <c r="AE1673" s="416"/>
      <c r="AF1673" s="417"/>
      <c r="AG1673" s="415"/>
      <c r="AH1673" s="416"/>
      <c r="AI1673" s="416"/>
      <c r="AJ1673" s="416"/>
      <c r="AK1673" s="417"/>
      <c r="AL1673" s="415"/>
      <c r="AM1673" s="416"/>
      <c r="AN1673" s="416"/>
      <c r="AO1673" s="416"/>
      <c r="AP1673" s="417"/>
      <c r="AQ1673" s="415"/>
      <c r="AR1673" s="416"/>
      <c r="AS1673" s="416"/>
      <c r="AT1673" s="416"/>
      <c r="AU1673" s="417"/>
      <c r="AV1673" s="418">
        <f t="shared" si="133"/>
        <v>0</v>
      </c>
      <c r="AW1673" s="419"/>
      <c r="AX1673" s="419"/>
      <c r="AY1673" s="419"/>
      <c r="AZ1673" s="420"/>
      <c r="DC1673" s="222"/>
      <c r="DD1673" s="491">
        <f>ROUND(Setup!$AP$6*AB1673,0)</f>
        <v>0</v>
      </c>
      <c r="DE1673" s="492"/>
      <c r="DF1673" s="492"/>
      <c r="DG1673" s="492"/>
      <c r="DH1673" s="493"/>
      <c r="DI1673" s="491">
        <f>ROUND(Setup!$AP$6*AG1673,0)</f>
        <v>0</v>
      </c>
      <c r="DJ1673" s="492"/>
      <c r="DK1673" s="492"/>
      <c r="DL1673" s="492"/>
      <c r="DM1673" s="493"/>
      <c r="DN1673" s="491">
        <f>ROUND(Setup!$AP$6*AL1673,0)</f>
        <v>0</v>
      </c>
      <c r="DO1673" s="492"/>
      <c r="DP1673" s="492"/>
      <c r="DQ1673" s="492"/>
      <c r="DR1673" s="493"/>
      <c r="DS1673" s="491">
        <f>ROUND(Setup!$AP$6*AQ1673,0)</f>
        <v>0</v>
      </c>
      <c r="DT1673" s="492"/>
      <c r="DU1673" s="492"/>
      <c r="DV1673" s="492"/>
      <c r="DW1673" s="493"/>
      <c r="DX1673" s="495">
        <f t="shared" si="134"/>
        <v>0</v>
      </c>
      <c r="DY1673" s="496"/>
      <c r="DZ1673" s="496"/>
      <c r="EA1673" s="496"/>
      <c r="EB1673" s="497"/>
      <c r="EC1673" s="222"/>
    </row>
    <row r="1674" spans="2:133" ht="15" hidden="1" customHeight="1" outlineLevel="1" x14ac:dyDescent="0.2">
      <c r="B1674" s="86" t="str">
        <f t="shared" si="132"/>
        <v/>
      </c>
      <c r="C1674" s="255"/>
      <c r="D1674" s="439"/>
      <c r="E1674" s="440"/>
      <c r="F1674" s="440"/>
      <c r="G1674" s="440"/>
      <c r="H1674" s="440"/>
      <c r="I1674" s="440"/>
      <c r="J1674" s="440"/>
      <c r="K1674" s="440"/>
      <c r="L1674" s="440"/>
      <c r="M1674" s="440"/>
      <c r="N1674" s="440"/>
      <c r="O1674" s="440"/>
      <c r="P1674" s="440"/>
      <c r="Q1674" s="441"/>
      <c r="R1674" s="442"/>
      <c r="S1674" s="443"/>
      <c r="T1674" s="443"/>
      <c r="U1674" s="443"/>
      <c r="V1674" s="443"/>
      <c r="W1674" s="443"/>
      <c r="X1674" s="443"/>
      <c r="Y1674" s="443"/>
      <c r="Z1674" s="443"/>
      <c r="AA1674" s="443"/>
      <c r="AB1674" s="415"/>
      <c r="AC1674" s="416"/>
      <c r="AD1674" s="416"/>
      <c r="AE1674" s="416"/>
      <c r="AF1674" s="417"/>
      <c r="AG1674" s="415"/>
      <c r="AH1674" s="416"/>
      <c r="AI1674" s="416"/>
      <c r="AJ1674" s="416"/>
      <c r="AK1674" s="417"/>
      <c r="AL1674" s="415"/>
      <c r="AM1674" s="416"/>
      <c r="AN1674" s="416"/>
      <c r="AO1674" s="416"/>
      <c r="AP1674" s="417"/>
      <c r="AQ1674" s="415"/>
      <c r="AR1674" s="416"/>
      <c r="AS1674" s="416"/>
      <c r="AT1674" s="416"/>
      <c r="AU1674" s="417"/>
      <c r="AV1674" s="418">
        <f t="shared" si="133"/>
        <v>0</v>
      </c>
      <c r="AW1674" s="419"/>
      <c r="AX1674" s="419"/>
      <c r="AY1674" s="419"/>
      <c r="AZ1674" s="420"/>
      <c r="DC1674" s="222"/>
      <c r="DD1674" s="491">
        <f>ROUND(Setup!$AP$6*AB1674,0)</f>
        <v>0</v>
      </c>
      <c r="DE1674" s="492"/>
      <c r="DF1674" s="492"/>
      <c r="DG1674" s="492"/>
      <c r="DH1674" s="493"/>
      <c r="DI1674" s="491">
        <f>ROUND(Setup!$AP$6*AG1674,0)</f>
        <v>0</v>
      </c>
      <c r="DJ1674" s="492"/>
      <c r="DK1674" s="492"/>
      <c r="DL1674" s="492"/>
      <c r="DM1674" s="493"/>
      <c r="DN1674" s="491">
        <f>ROUND(Setup!$AP$6*AL1674,0)</f>
        <v>0</v>
      </c>
      <c r="DO1674" s="492"/>
      <c r="DP1674" s="492"/>
      <c r="DQ1674" s="492"/>
      <c r="DR1674" s="493"/>
      <c r="DS1674" s="491">
        <f>ROUND(Setup!$AP$6*AQ1674,0)</f>
        <v>0</v>
      </c>
      <c r="DT1674" s="492"/>
      <c r="DU1674" s="492"/>
      <c r="DV1674" s="492"/>
      <c r="DW1674" s="493"/>
      <c r="DX1674" s="495">
        <f t="shared" si="134"/>
        <v>0</v>
      </c>
      <c r="DY1674" s="496"/>
      <c r="DZ1674" s="496"/>
      <c r="EA1674" s="496"/>
      <c r="EB1674" s="497"/>
      <c r="EC1674" s="222"/>
    </row>
    <row r="1675" spans="2:133" ht="15" hidden="1" customHeight="1" outlineLevel="1" x14ac:dyDescent="0.2">
      <c r="B1675" s="86" t="str">
        <f t="shared" si="132"/>
        <v/>
      </c>
      <c r="C1675" s="255"/>
      <c r="D1675" s="439"/>
      <c r="E1675" s="440"/>
      <c r="F1675" s="440"/>
      <c r="G1675" s="440"/>
      <c r="H1675" s="440"/>
      <c r="I1675" s="440"/>
      <c r="J1675" s="440"/>
      <c r="K1675" s="440"/>
      <c r="L1675" s="440"/>
      <c r="M1675" s="440"/>
      <c r="N1675" s="440"/>
      <c r="O1675" s="440"/>
      <c r="P1675" s="440"/>
      <c r="Q1675" s="441"/>
      <c r="R1675" s="442"/>
      <c r="S1675" s="443"/>
      <c r="T1675" s="443"/>
      <c r="U1675" s="443"/>
      <c r="V1675" s="443"/>
      <c r="W1675" s="443"/>
      <c r="X1675" s="443"/>
      <c r="Y1675" s="443"/>
      <c r="Z1675" s="443"/>
      <c r="AA1675" s="443"/>
      <c r="AB1675" s="415"/>
      <c r="AC1675" s="416"/>
      <c r="AD1675" s="416"/>
      <c r="AE1675" s="416"/>
      <c r="AF1675" s="417"/>
      <c r="AG1675" s="415"/>
      <c r="AH1675" s="416"/>
      <c r="AI1675" s="416"/>
      <c r="AJ1675" s="416"/>
      <c r="AK1675" s="417"/>
      <c r="AL1675" s="415"/>
      <c r="AM1675" s="416"/>
      <c r="AN1675" s="416"/>
      <c r="AO1675" s="416"/>
      <c r="AP1675" s="417"/>
      <c r="AQ1675" s="415"/>
      <c r="AR1675" s="416"/>
      <c r="AS1675" s="416"/>
      <c r="AT1675" s="416"/>
      <c r="AU1675" s="417"/>
      <c r="AV1675" s="418">
        <f t="shared" si="133"/>
        <v>0</v>
      </c>
      <c r="AW1675" s="419"/>
      <c r="AX1675" s="419"/>
      <c r="AY1675" s="419"/>
      <c r="AZ1675" s="420"/>
      <c r="DC1675" s="222"/>
      <c r="DD1675" s="491">
        <f>ROUND(Setup!$AP$6*AB1675,0)</f>
        <v>0</v>
      </c>
      <c r="DE1675" s="492"/>
      <c r="DF1675" s="492"/>
      <c r="DG1675" s="492"/>
      <c r="DH1675" s="493"/>
      <c r="DI1675" s="491">
        <f>ROUND(Setup!$AP$6*AG1675,0)</f>
        <v>0</v>
      </c>
      <c r="DJ1675" s="492"/>
      <c r="DK1675" s="492"/>
      <c r="DL1675" s="492"/>
      <c r="DM1675" s="493"/>
      <c r="DN1675" s="491">
        <f>ROUND(Setup!$AP$6*AL1675,0)</f>
        <v>0</v>
      </c>
      <c r="DO1675" s="492"/>
      <c r="DP1675" s="492"/>
      <c r="DQ1675" s="492"/>
      <c r="DR1675" s="493"/>
      <c r="DS1675" s="491">
        <f>ROUND(Setup!$AP$6*AQ1675,0)</f>
        <v>0</v>
      </c>
      <c r="DT1675" s="492"/>
      <c r="DU1675" s="492"/>
      <c r="DV1675" s="492"/>
      <c r="DW1675" s="493"/>
      <c r="DX1675" s="495">
        <f t="shared" si="134"/>
        <v>0</v>
      </c>
      <c r="DY1675" s="496"/>
      <c r="DZ1675" s="496"/>
      <c r="EA1675" s="496"/>
      <c r="EB1675" s="497"/>
      <c r="EC1675" s="222"/>
    </row>
    <row r="1676" spans="2:133" ht="15" hidden="1" customHeight="1" outlineLevel="1" x14ac:dyDescent="0.2">
      <c r="B1676" s="86" t="str">
        <f t="shared" si="132"/>
        <v/>
      </c>
      <c r="C1676" s="255"/>
      <c r="D1676" s="439"/>
      <c r="E1676" s="440"/>
      <c r="F1676" s="440"/>
      <c r="G1676" s="440"/>
      <c r="H1676" s="440"/>
      <c r="I1676" s="440"/>
      <c r="J1676" s="440"/>
      <c r="K1676" s="440"/>
      <c r="L1676" s="440"/>
      <c r="M1676" s="440"/>
      <c r="N1676" s="440"/>
      <c r="O1676" s="440"/>
      <c r="P1676" s="440"/>
      <c r="Q1676" s="441"/>
      <c r="R1676" s="442"/>
      <c r="S1676" s="443"/>
      <c r="T1676" s="443"/>
      <c r="U1676" s="443"/>
      <c r="V1676" s="443"/>
      <c r="W1676" s="443"/>
      <c r="X1676" s="443"/>
      <c r="Y1676" s="443"/>
      <c r="Z1676" s="443"/>
      <c r="AA1676" s="443"/>
      <c r="AB1676" s="415"/>
      <c r="AC1676" s="416"/>
      <c r="AD1676" s="416"/>
      <c r="AE1676" s="416"/>
      <c r="AF1676" s="417"/>
      <c r="AG1676" s="415"/>
      <c r="AH1676" s="416"/>
      <c r="AI1676" s="416"/>
      <c r="AJ1676" s="416"/>
      <c r="AK1676" s="417"/>
      <c r="AL1676" s="415"/>
      <c r="AM1676" s="416"/>
      <c r="AN1676" s="416"/>
      <c r="AO1676" s="416"/>
      <c r="AP1676" s="417"/>
      <c r="AQ1676" s="415"/>
      <c r="AR1676" s="416"/>
      <c r="AS1676" s="416"/>
      <c r="AT1676" s="416"/>
      <c r="AU1676" s="417"/>
      <c r="AV1676" s="418">
        <f t="shared" si="133"/>
        <v>0</v>
      </c>
      <c r="AW1676" s="419"/>
      <c r="AX1676" s="419"/>
      <c r="AY1676" s="419"/>
      <c r="AZ1676" s="420"/>
      <c r="DC1676" s="222"/>
      <c r="DD1676" s="491">
        <f>ROUND(Setup!$AP$6*AB1676,0)</f>
        <v>0</v>
      </c>
      <c r="DE1676" s="492"/>
      <c r="DF1676" s="492"/>
      <c r="DG1676" s="492"/>
      <c r="DH1676" s="493"/>
      <c r="DI1676" s="491">
        <f>ROUND(Setup!$AP$6*AG1676,0)</f>
        <v>0</v>
      </c>
      <c r="DJ1676" s="492"/>
      <c r="DK1676" s="492"/>
      <c r="DL1676" s="492"/>
      <c r="DM1676" s="493"/>
      <c r="DN1676" s="491">
        <f>ROUND(Setup!$AP$6*AL1676,0)</f>
        <v>0</v>
      </c>
      <c r="DO1676" s="492"/>
      <c r="DP1676" s="492"/>
      <c r="DQ1676" s="492"/>
      <c r="DR1676" s="493"/>
      <c r="DS1676" s="491">
        <f>ROUND(Setup!$AP$6*AQ1676,0)</f>
        <v>0</v>
      </c>
      <c r="DT1676" s="492"/>
      <c r="DU1676" s="492"/>
      <c r="DV1676" s="492"/>
      <c r="DW1676" s="493"/>
      <c r="DX1676" s="495">
        <f t="shared" si="134"/>
        <v>0</v>
      </c>
      <c r="DY1676" s="496"/>
      <c r="DZ1676" s="496"/>
      <c r="EA1676" s="496"/>
      <c r="EB1676" s="497"/>
      <c r="EC1676" s="222"/>
    </row>
    <row r="1677" spans="2:133" ht="15" hidden="1" customHeight="1" outlineLevel="1" x14ac:dyDescent="0.2">
      <c r="B1677" s="86" t="str">
        <f t="shared" si="132"/>
        <v/>
      </c>
      <c r="C1677" s="255"/>
      <c r="D1677" s="439"/>
      <c r="E1677" s="440"/>
      <c r="F1677" s="440"/>
      <c r="G1677" s="440"/>
      <c r="H1677" s="440"/>
      <c r="I1677" s="440"/>
      <c r="J1677" s="440"/>
      <c r="K1677" s="440"/>
      <c r="L1677" s="440"/>
      <c r="M1677" s="440"/>
      <c r="N1677" s="440"/>
      <c r="O1677" s="440"/>
      <c r="P1677" s="440"/>
      <c r="Q1677" s="441"/>
      <c r="R1677" s="442"/>
      <c r="S1677" s="443"/>
      <c r="T1677" s="443"/>
      <c r="U1677" s="443"/>
      <c r="V1677" s="443"/>
      <c r="W1677" s="443"/>
      <c r="X1677" s="443"/>
      <c r="Y1677" s="443"/>
      <c r="Z1677" s="443"/>
      <c r="AA1677" s="443"/>
      <c r="AB1677" s="415"/>
      <c r="AC1677" s="416"/>
      <c r="AD1677" s="416"/>
      <c r="AE1677" s="416"/>
      <c r="AF1677" s="417"/>
      <c r="AG1677" s="415"/>
      <c r="AH1677" s="416"/>
      <c r="AI1677" s="416"/>
      <c r="AJ1677" s="416"/>
      <c r="AK1677" s="417"/>
      <c r="AL1677" s="415"/>
      <c r="AM1677" s="416"/>
      <c r="AN1677" s="416"/>
      <c r="AO1677" s="416"/>
      <c r="AP1677" s="417"/>
      <c r="AQ1677" s="415"/>
      <c r="AR1677" s="416"/>
      <c r="AS1677" s="416"/>
      <c r="AT1677" s="416"/>
      <c r="AU1677" s="417"/>
      <c r="AV1677" s="418">
        <f t="shared" si="133"/>
        <v>0</v>
      </c>
      <c r="AW1677" s="419"/>
      <c r="AX1677" s="419"/>
      <c r="AY1677" s="419"/>
      <c r="AZ1677" s="420"/>
      <c r="DC1677" s="222"/>
      <c r="DD1677" s="491">
        <f>ROUND(Setup!$AP$6*AB1677,0)</f>
        <v>0</v>
      </c>
      <c r="DE1677" s="492"/>
      <c r="DF1677" s="492"/>
      <c r="DG1677" s="492"/>
      <c r="DH1677" s="493"/>
      <c r="DI1677" s="491">
        <f>ROUND(Setup!$AP$6*AG1677,0)</f>
        <v>0</v>
      </c>
      <c r="DJ1677" s="492"/>
      <c r="DK1677" s="492"/>
      <c r="DL1677" s="492"/>
      <c r="DM1677" s="493"/>
      <c r="DN1677" s="491">
        <f>ROUND(Setup!$AP$6*AL1677,0)</f>
        <v>0</v>
      </c>
      <c r="DO1677" s="492"/>
      <c r="DP1677" s="492"/>
      <c r="DQ1677" s="492"/>
      <c r="DR1677" s="493"/>
      <c r="DS1677" s="491">
        <f>ROUND(Setup!$AP$6*AQ1677,0)</f>
        <v>0</v>
      </c>
      <c r="DT1677" s="492"/>
      <c r="DU1677" s="492"/>
      <c r="DV1677" s="492"/>
      <c r="DW1677" s="493"/>
      <c r="DX1677" s="495">
        <f t="shared" si="134"/>
        <v>0</v>
      </c>
      <c r="DY1677" s="496"/>
      <c r="DZ1677" s="496"/>
      <c r="EA1677" s="496"/>
      <c r="EB1677" s="497"/>
      <c r="EC1677" s="222"/>
    </row>
    <row r="1678" spans="2:133" ht="15" hidden="1" customHeight="1" outlineLevel="1" x14ac:dyDescent="0.2">
      <c r="B1678" s="86" t="str">
        <f t="shared" si="132"/>
        <v/>
      </c>
      <c r="C1678" s="255"/>
      <c r="D1678" s="439"/>
      <c r="E1678" s="440"/>
      <c r="F1678" s="440"/>
      <c r="G1678" s="440"/>
      <c r="H1678" s="440"/>
      <c r="I1678" s="440"/>
      <c r="J1678" s="440"/>
      <c r="K1678" s="440"/>
      <c r="L1678" s="440"/>
      <c r="M1678" s="440"/>
      <c r="N1678" s="440"/>
      <c r="O1678" s="440"/>
      <c r="P1678" s="440"/>
      <c r="Q1678" s="441"/>
      <c r="R1678" s="442"/>
      <c r="S1678" s="443"/>
      <c r="T1678" s="443"/>
      <c r="U1678" s="443"/>
      <c r="V1678" s="443"/>
      <c r="W1678" s="443"/>
      <c r="X1678" s="443"/>
      <c r="Y1678" s="443"/>
      <c r="Z1678" s="443"/>
      <c r="AA1678" s="443"/>
      <c r="AB1678" s="415"/>
      <c r="AC1678" s="416"/>
      <c r="AD1678" s="416"/>
      <c r="AE1678" s="416"/>
      <c r="AF1678" s="417"/>
      <c r="AG1678" s="415"/>
      <c r="AH1678" s="416"/>
      <c r="AI1678" s="416"/>
      <c r="AJ1678" s="416"/>
      <c r="AK1678" s="417"/>
      <c r="AL1678" s="415"/>
      <c r="AM1678" s="416"/>
      <c r="AN1678" s="416"/>
      <c r="AO1678" s="416"/>
      <c r="AP1678" s="417"/>
      <c r="AQ1678" s="415"/>
      <c r="AR1678" s="416"/>
      <c r="AS1678" s="416"/>
      <c r="AT1678" s="416"/>
      <c r="AU1678" s="417"/>
      <c r="AV1678" s="418">
        <f t="shared" si="133"/>
        <v>0</v>
      </c>
      <c r="AW1678" s="419"/>
      <c r="AX1678" s="419"/>
      <c r="AY1678" s="419"/>
      <c r="AZ1678" s="420"/>
      <c r="DC1678" s="222"/>
      <c r="DD1678" s="491">
        <f>ROUND(Setup!$AP$6*AB1678,0)</f>
        <v>0</v>
      </c>
      <c r="DE1678" s="492"/>
      <c r="DF1678" s="492"/>
      <c r="DG1678" s="492"/>
      <c r="DH1678" s="493"/>
      <c r="DI1678" s="491">
        <f>ROUND(Setup!$AP$6*AG1678,0)</f>
        <v>0</v>
      </c>
      <c r="DJ1678" s="492"/>
      <c r="DK1678" s="492"/>
      <c r="DL1678" s="492"/>
      <c r="DM1678" s="493"/>
      <c r="DN1678" s="491">
        <f>ROUND(Setup!$AP$6*AL1678,0)</f>
        <v>0</v>
      </c>
      <c r="DO1678" s="492"/>
      <c r="DP1678" s="492"/>
      <c r="DQ1678" s="492"/>
      <c r="DR1678" s="493"/>
      <c r="DS1678" s="491">
        <f>ROUND(Setup!$AP$6*AQ1678,0)</f>
        <v>0</v>
      </c>
      <c r="DT1678" s="492"/>
      <c r="DU1678" s="492"/>
      <c r="DV1678" s="492"/>
      <c r="DW1678" s="493"/>
      <c r="DX1678" s="495">
        <f t="shared" si="134"/>
        <v>0</v>
      </c>
      <c r="DY1678" s="496"/>
      <c r="DZ1678" s="496"/>
      <c r="EA1678" s="496"/>
      <c r="EB1678" s="497"/>
      <c r="EC1678" s="222"/>
    </row>
    <row r="1679" spans="2:133" ht="15" hidden="1" customHeight="1" outlineLevel="1" x14ac:dyDescent="0.2">
      <c r="B1679" s="86" t="str">
        <f t="shared" si="132"/>
        <v/>
      </c>
      <c r="C1679" s="255"/>
      <c r="D1679" s="439"/>
      <c r="E1679" s="440"/>
      <c r="F1679" s="440"/>
      <c r="G1679" s="440"/>
      <c r="H1679" s="440"/>
      <c r="I1679" s="440"/>
      <c r="J1679" s="440"/>
      <c r="K1679" s="440"/>
      <c r="L1679" s="440"/>
      <c r="M1679" s="440"/>
      <c r="N1679" s="440"/>
      <c r="O1679" s="440"/>
      <c r="P1679" s="440"/>
      <c r="Q1679" s="441"/>
      <c r="R1679" s="442"/>
      <c r="S1679" s="443"/>
      <c r="T1679" s="443"/>
      <c r="U1679" s="443"/>
      <c r="V1679" s="443"/>
      <c r="W1679" s="443"/>
      <c r="X1679" s="443"/>
      <c r="Y1679" s="443"/>
      <c r="Z1679" s="443"/>
      <c r="AA1679" s="443"/>
      <c r="AB1679" s="415"/>
      <c r="AC1679" s="416"/>
      <c r="AD1679" s="416"/>
      <c r="AE1679" s="416"/>
      <c r="AF1679" s="417"/>
      <c r="AG1679" s="415"/>
      <c r="AH1679" s="416"/>
      <c r="AI1679" s="416"/>
      <c r="AJ1679" s="416"/>
      <c r="AK1679" s="417"/>
      <c r="AL1679" s="415"/>
      <c r="AM1679" s="416"/>
      <c r="AN1679" s="416"/>
      <c r="AO1679" s="416"/>
      <c r="AP1679" s="417"/>
      <c r="AQ1679" s="415"/>
      <c r="AR1679" s="416"/>
      <c r="AS1679" s="416"/>
      <c r="AT1679" s="416"/>
      <c r="AU1679" s="417"/>
      <c r="AV1679" s="418">
        <f t="shared" si="133"/>
        <v>0</v>
      </c>
      <c r="AW1679" s="419"/>
      <c r="AX1679" s="419"/>
      <c r="AY1679" s="419"/>
      <c r="AZ1679" s="420"/>
      <c r="DC1679" s="222"/>
      <c r="DD1679" s="491">
        <f>ROUND(Setup!$AP$6*AB1679,0)</f>
        <v>0</v>
      </c>
      <c r="DE1679" s="492"/>
      <c r="DF1679" s="492"/>
      <c r="DG1679" s="492"/>
      <c r="DH1679" s="493"/>
      <c r="DI1679" s="491">
        <f>ROUND(Setup!$AP$6*AG1679,0)</f>
        <v>0</v>
      </c>
      <c r="DJ1679" s="492"/>
      <c r="DK1679" s="492"/>
      <c r="DL1679" s="492"/>
      <c r="DM1679" s="493"/>
      <c r="DN1679" s="491">
        <f>ROUND(Setup!$AP$6*AL1679,0)</f>
        <v>0</v>
      </c>
      <c r="DO1679" s="492"/>
      <c r="DP1679" s="492"/>
      <c r="DQ1679" s="492"/>
      <c r="DR1679" s="493"/>
      <c r="DS1679" s="491">
        <f>ROUND(Setup!$AP$6*AQ1679,0)</f>
        <v>0</v>
      </c>
      <c r="DT1679" s="492"/>
      <c r="DU1679" s="492"/>
      <c r="DV1679" s="492"/>
      <c r="DW1679" s="493"/>
      <c r="DX1679" s="495">
        <f t="shared" si="134"/>
        <v>0</v>
      </c>
      <c r="DY1679" s="496"/>
      <c r="DZ1679" s="496"/>
      <c r="EA1679" s="496"/>
      <c r="EB1679" s="497"/>
      <c r="EC1679" s="222"/>
    </row>
    <row r="1680" spans="2:133" ht="15" hidden="1" customHeight="1" outlineLevel="1" x14ac:dyDescent="0.2">
      <c r="B1680" s="86" t="str">
        <f t="shared" si="132"/>
        <v/>
      </c>
      <c r="C1680" s="255"/>
      <c r="D1680" s="439"/>
      <c r="E1680" s="440"/>
      <c r="F1680" s="440"/>
      <c r="G1680" s="440"/>
      <c r="H1680" s="440"/>
      <c r="I1680" s="440"/>
      <c r="J1680" s="440"/>
      <c r="K1680" s="440"/>
      <c r="L1680" s="440"/>
      <c r="M1680" s="440"/>
      <c r="N1680" s="440"/>
      <c r="O1680" s="440"/>
      <c r="P1680" s="440"/>
      <c r="Q1680" s="441"/>
      <c r="R1680" s="442"/>
      <c r="S1680" s="443"/>
      <c r="T1680" s="443"/>
      <c r="U1680" s="443"/>
      <c r="V1680" s="443"/>
      <c r="W1680" s="443"/>
      <c r="X1680" s="443"/>
      <c r="Y1680" s="443"/>
      <c r="Z1680" s="443"/>
      <c r="AA1680" s="443"/>
      <c r="AB1680" s="415"/>
      <c r="AC1680" s="416"/>
      <c r="AD1680" s="416"/>
      <c r="AE1680" s="416"/>
      <c r="AF1680" s="417"/>
      <c r="AG1680" s="415"/>
      <c r="AH1680" s="416"/>
      <c r="AI1680" s="416"/>
      <c r="AJ1680" s="416"/>
      <c r="AK1680" s="417"/>
      <c r="AL1680" s="415"/>
      <c r="AM1680" s="416"/>
      <c r="AN1680" s="416"/>
      <c r="AO1680" s="416"/>
      <c r="AP1680" s="417"/>
      <c r="AQ1680" s="415"/>
      <c r="AR1680" s="416"/>
      <c r="AS1680" s="416"/>
      <c r="AT1680" s="416"/>
      <c r="AU1680" s="417"/>
      <c r="AV1680" s="418">
        <f t="shared" si="133"/>
        <v>0</v>
      </c>
      <c r="AW1680" s="419"/>
      <c r="AX1680" s="419"/>
      <c r="AY1680" s="419"/>
      <c r="AZ1680" s="420"/>
      <c r="DC1680" s="222"/>
      <c r="DD1680" s="491">
        <f>ROUND(Setup!$AP$6*AB1680,0)</f>
        <v>0</v>
      </c>
      <c r="DE1680" s="492"/>
      <c r="DF1680" s="492"/>
      <c r="DG1680" s="492"/>
      <c r="DH1680" s="493"/>
      <c r="DI1680" s="491">
        <f>ROUND(Setup!$AP$6*AG1680,0)</f>
        <v>0</v>
      </c>
      <c r="DJ1680" s="492"/>
      <c r="DK1680" s="492"/>
      <c r="DL1680" s="492"/>
      <c r="DM1680" s="493"/>
      <c r="DN1680" s="491">
        <f>ROUND(Setup!$AP$6*AL1680,0)</f>
        <v>0</v>
      </c>
      <c r="DO1680" s="492"/>
      <c r="DP1680" s="492"/>
      <c r="DQ1680" s="492"/>
      <c r="DR1680" s="493"/>
      <c r="DS1680" s="491">
        <f>ROUND(Setup!$AP$6*AQ1680,0)</f>
        <v>0</v>
      </c>
      <c r="DT1680" s="492"/>
      <c r="DU1680" s="492"/>
      <c r="DV1680" s="492"/>
      <c r="DW1680" s="493"/>
      <c r="DX1680" s="495">
        <f t="shared" si="134"/>
        <v>0</v>
      </c>
      <c r="DY1680" s="496"/>
      <c r="DZ1680" s="496"/>
      <c r="EA1680" s="496"/>
      <c r="EB1680" s="497"/>
      <c r="EC1680" s="222"/>
    </row>
    <row r="1681" spans="2:133" ht="15" hidden="1" customHeight="1" outlineLevel="1" x14ac:dyDescent="0.2">
      <c r="B1681" s="86" t="str">
        <f t="shared" si="132"/>
        <v/>
      </c>
      <c r="C1681" s="255"/>
      <c r="D1681" s="439"/>
      <c r="E1681" s="440"/>
      <c r="F1681" s="440"/>
      <c r="G1681" s="440"/>
      <c r="H1681" s="440"/>
      <c r="I1681" s="440"/>
      <c r="J1681" s="440"/>
      <c r="K1681" s="440"/>
      <c r="L1681" s="440"/>
      <c r="M1681" s="440"/>
      <c r="N1681" s="440"/>
      <c r="O1681" s="440"/>
      <c r="P1681" s="440"/>
      <c r="Q1681" s="441"/>
      <c r="R1681" s="442"/>
      <c r="S1681" s="443"/>
      <c r="T1681" s="443"/>
      <c r="U1681" s="443"/>
      <c r="V1681" s="443"/>
      <c r="W1681" s="443"/>
      <c r="X1681" s="443"/>
      <c r="Y1681" s="443"/>
      <c r="Z1681" s="443"/>
      <c r="AA1681" s="443"/>
      <c r="AB1681" s="415"/>
      <c r="AC1681" s="416"/>
      <c r="AD1681" s="416"/>
      <c r="AE1681" s="416"/>
      <c r="AF1681" s="417"/>
      <c r="AG1681" s="415"/>
      <c r="AH1681" s="416"/>
      <c r="AI1681" s="416"/>
      <c r="AJ1681" s="416"/>
      <c r="AK1681" s="417"/>
      <c r="AL1681" s="415"/>
      <c r="AM1681" s="416"/>
      <c r="AN1681" s="416"/>
      <c r="AO1681" s="416"/>
      <c r="AP1681" s="417"/>
      <c r="AQ1681" s="415"/>
      <c r="AR1681" s="416"/>
      <c r="AS1681" s="416"/>
      <c r="AT1681" s="416"/>
      <c r="AU1681" s="417"/>
      <c r="AV1681" s="418">
        <f t="shared" si="133"/>
        <v>0</v>
      </c>
      <c r="AW1681" s="419"/>
      <c r="AX1681" s="419"/>
      <c r="AY1681" s="419"/>
      <c r="AZ1681" s="420"/>
      <c r="DC1681" s="222"/>
      <c r="DD1681" s="491">
        <f>ROUND(Setup!$AP$6*AB1681,0)</f>
        <v>0</v>
      </c>
      <c r="DE1681" s="492"/>
      <c r="DF1681" s="492"/>
      <c r="DG1681" s="492"/>
      <c r="DH1681" s="493"/>
      <c r="DI1681" s="491">
        <f>ROUND(Setup!$AP$6*AG1681,0)</f>
        <v>0</v>
      </c>
      <c r="DJ1681" s="492"/>
      <c r="DK1681" s="492"/>
      <c r="DL1681" s="492"/>
      <c r="DM1681" s="493"/>
      <c r="DN1681" s="491">
        <f>ROUND(Setup!$AP$6*AL1681,0)</f>
        <v>0</v>
      </c>
      <c r="DO1681" s="492"/>
      <c r="DP1681" s="492"/>
      <c r="DQ1681" s="492"/>
      <c r="DR1681" s="493"/>
      <c r="DS1681" s="491">
        <f>ROUND(Setup!$AP$6*AQ1681,0)</f>
        <v>0</v>
      </c>
      <c r="DT1681" s="492"/>
      <c r="DU1681" s="492"/>
      <c r="DV1681" s="492"/>
      <c r="DW1681" s="493"/>
      <c r="DX1681" s="495">
        <f t="shared" si="134"/>
        <v>0</v>
      </c>
      <c r="DY1681" s="496"/>
      <c r="DZ1681" s="496"/>
      <c r="EA1681" s="496"/>
      <c r="EB1681" s="497"/>
      <c r="EC1681" s="222"/>
    </row>
    <row r="1682" spans="2:133" ht="15" hidden="1" customHeight="1" outlineLevel="1" x14ac:dyDescent="0.2">
      <c r="B1682" s="86" t="str">
        <f t="shared" si="132"/>
        <v/>
      </c>
      <c r="C1682" s="255"/>
      <c r="D1682" s="439"/>
      <c r="E1682" s="440"/>
      <c r="F1682" s="440"/>
      <c r="G1682" s="440"/>
      <c r="H1682" s="440"/>
      <c r="I1682" s="440"/>
      <c r="J1682" s="440"/>
      <c r="K1682" s="440"/>
      <c r="L1682" s="440"/>
      <c r="M1682" s="440"/>
      <c r="N1682" s="440"/>
      <c r="O1682" s="440"/>
      <c r="P1682" s="440"/>
      <c r="Q1682" s="441"/>
      <c r="R1682" s="442"/>
      <c r="S1682" s="443"/>
      <c r="T1682" s="443"/>
      <c r="U1682" s="443"/>
      <c r="V1682" s="443"/>
      <c r="W1682" s="443"/>
      <c r="X1682" s="443"/>
      <c r="Y1682" s="443"/>
      <c r="Z1682" s="443"/>
      <c r="AA1682" s="443"/>
      <c r="AB1682" s="415"/>
      <c r="AC1682" s="416"/>
      <c r="AD1682" s="416"/>
      <c r="AE1682" s="416"/>
      <c r="AF1682" s="417"/>
      <c r="AG1682" s="415"/>
      <c r="AH1682" s="416"/>
      <c r="AI1682" s="416"/>
      <c r="AJ1682" s="416"/>
      <c r="AK1682" s="417"/>
      <c r="AL1682" s="415"/>
      <c r="AM1682" s="416"/>
      <c r="AN1682" s="416"/>
      <c r="AO1682" s="416"/>
      <c r="AP1682" s="417"/>
      <c r="AQ1682" s="415"/>
      <c r="AR1682" s="416"/>
      <c r="AS1682" s="416"/>
      <c r="AT1682" s="416"/>
      <c r="AU1682" s="417"/>
      <c r="AV1682" s="418">
        <f t="shared" si="133"/>
        <v>0</v>
      </c>
      <c r="AW1682" s="419"/>
      <c r="AX1682" s="419"/>
      <c r="AY1682" s="419"/>
      <c r="AZ1682" s="420"/>
      <c r="DC1682" s="222"/>
      <c r="DD1682" s="491">
        <f>ROUND(Setup!$AP$6*AB1682,0)</f>
        <v>0</v>
      </c>
      <c r="DE1682" s="492"/>
      <c r="DF1682" s="492"/>
      <c r="DG1682" s="492"/>
      <c r="DH1682" s="493"/>
      <c r="DI1682" s="491">
        <f>ROUND(Setup!$AP$6*AG1682,0)</f>
        <v>0</v>
      </c>
      <c r="DJ1682" s="492"/>
      <c r="DK1682" s="492"/>
      <c r="DL1682" s="492"/>
      <c r="DM1682" s="493"/>
      <c r="DN1682" s="491">
        <f>ROUND(Setup!$AP$6*AL1682,0)</f>
        <v>0</v>
      </c>
      <c r="DO1682" s="492"/>
      <c r="DP1682" s="492"/>
      <c r="DQ1682" s="492"/>
      <c r="DR1682" s="493"/>
      <c r="DS1682" s="491">
        <f>ROUND(Setup!$AP$6*AQ1682,0)</f>
        <v>0</v>
      </c>
      <c r="DT1682" s="492"/>
      <c r="DU1682" s="492"/>
      <c r="DV1682" s="492"/>
      <c r="DW1682" s="493"/>
      <c r="DX1682" s="495">
        <f t="shared" si="134"/>
        <v>0</v>
      </c>
      <c r="DY1682" s="496"/>
      <c r="DZ1682" s="496"/>
      <c r="EA1682" s="496"/>
      <c r="EB1682" s="497"/>
      <c r="EC1682" s="222"/>
    </row>
    <row r="1683" spans="2:133" ht="15" hidden="1" customHeight="1" outlineLevel="1" x14ac:dyDescent="0.2">
      <c r="B1683" s="86" t="str">
        <f t="shared" si="132"/>
        <v/>
      </c>
      <c r="C1683" s="255"/>
      <c r="D1683" s="439"/>
      <c r="E1683" s="440"/>
      <c r="F1683" s="440"/>
      <c r="G1683" s="440"/>
      <c r="H1683" s="440"/>
      <c r="I1683" s="440"/>
      <c r="J1683" s="440"/>
      <c r="K1683" s="440"/>
      <c r="L1683" s="440"/>
      <c r="M1683" s="440"/>
      <c r="N1683" s="440"/>
      <c r="O1683" s="440"/>
      <c r="P1683" s="440"/>
      <c r="Q1683" s="441"/>
      <c r="R1683" s="442"/>
      <c r="S1683" s="443"/>
      <c r="T1683" s="443"/>
      <c r="U1683" s="443"/>
      <c r="V1683" s="443"/>
      <c r="W1683" s="443"/>
      <c r="X1683" s="443"/>
      <c r="Y1683" s="443"/>
      <c r="Z1683" s="443"/>
      <c r="AA1683" s="443"/>
      <c r="AB1683" s="415"/>
      <c r="AC1683" s="416"/>
      <c r="AD1683" s="416"/>
      <c r="AE1683" s="416"/>
      <c r="AF1683" s="417"/>
      <c r="AG1683" s="415"/>
      <c r="AH1683" s="416"/>
      <c r="AI1683" s="416"/>
      <c r="AJ1683" s="416"/>
      <c r="AK1683" s="417"/>
      <c r="AL1683" s="415"/>
      <c r="AM1683" s="416"/>
      <c r="AN1683" s="416"/>
      <c r="AO1683" s="416"/>
      <c r="AP1683" s="417"/>
      <c r="AQ1683" s="415"/>
      <c r="AR1683" s="416"/>
      <c r="AS1683" s="416"/>
      <c r="AT1683" s="416"/>
      <c r="AU1683" s="417"/>
      <c r="AV1683" s="418">
        <f t="shared" si="133"/>
        <v>0</v>
      </c>
      <c r="AW1683" s="419"/>
      <c r="AX1683" s="419"/>
      <c r="AY1683" s="419"/>
      <c r="AZ1683" s="420"/>
      <c r="DC1683" s="222"/>
      <c r="DD1683" s="491">
        <f>ROUND(Setup!$AP$6*AB1683,0)</f>
        <v>0</v>
      </c>
      <c r="DE1683" s="492"/>
      <c r="DF1683" s="492"/>
      <c r="DG1683" s="492"/>
      <c r="DH1683" s="493"/>
      <c r="DI1683" s="491">
        <f>ROUND(Setup!$AP$6*AG1683,0)</f>
        <v>0</v>
      </c>
      <c r="DJ1683" s="492"/>
      <c r="DK1683" s="492"/>
      <c r="DL1683" s="492"/>
      <c r="DM1683" s="493"/>
      <c r="DN1683" s="491">
        <f>ROUND(Setup!$AP$6*AL1683,0)</f>
        <v>0</v>
      </c>
      <c r="DO1683" s="492"/>
      <c r="DP1683" s="492"/>
      <c r="DQ1683" s="492"/>
      <c r="DR1683" s="493"/>
      <c r="DS1683" s="491">
        <f>ROUND(Setup!$AP$6*AQ1683,0)</f>
        <v>0</v>
      </c>
      <c r="DT1683" s="492"/>
      <c r="DU1683" s="492"/>
      <c r="DV1683" s="492"/>
      <c r="DW1683" s="493"/>
      <c r="DX1683" s="495">
        <f t="shared" si="134"/>
        <v>0</v>
      </c>
      <c r="DY1683" s="496"/>
      <c r="DZ1683" s="496"/>
      <c r="EA1683" s="496"/>
      <c r="EB1683" s="497"/>
      <c r="EC1683" s="222"/>
    </row>
    <row r="1684" spans="2:133" ht="15" hidden="1" customHeight="1" outlineLevel="1" x14ac:dyDescent="0.2">
      <c r="B1684" s="86" t="str">
        <f t="shared" si="132"/>
        <v/>
      </c>
      <c r="C1684" s="255"/>
      <c r="D1684" s="439"/>
      <c r="E1684" s="440"/>
      <c r="F1684" s="440"/>
      <c r="G1684" s="440"/>
      <c r="H1684" s="440"/>
      <c r="I1684" s="440"/>
      <c r="J1684" s="440"/>
      <c r="K1684" s="440"/>
      <c r="L1684" s="440"/>
      <c r="M1684" s="440"/>
      <c r="N1684" s="440"/>
      <c r="O1684" s="440"/>
      <c r="P1684" s="440"/>
      <c r="Q1684" s="441"/>
      <c r="R1684" s="442"/>
      <c r="S1684" s="443"/>
      <c r="T1684" s="443"/>
      <c r="U1684" s="443"/>
      <c r="V1684" s="443"/>
      <c r="W1684" s="443"/>
      <c r="X1684" s="443"/>
      <c r="Y1684" s="443"/>
      <c r="Z1684" s="443"/>
      <c r="AA1684" s="443"/>
      <c r="AB1684" s="415"/>
      <c r="AC1684" s="416"/>
      <c r="AD1684" s="416"/>
      <c r="AE1684" s="416"/>
      <c r="AF1684" s="417"/>
      <c r="AG1684" s="415"/>
      <c r="AH1684" s="416"/>
      <c r="AI1684" s="416"/>
      <c r="AJ1684" s="416"/>
      <c r="AK1684" s="417"/>
      <c r="AL1684" s="415"/>
      <c r="AM1684" s="416"/>
      <c r="AN1684" s="416"/>
      <c r="AO1684" s="416"/>
      <c r="AP1684" s="417"/>
      <c r="AQ1684" s="415"/>
      <c r="AR1684" s="416"/>
      <c r="AS1684" s="416"/>
      <c r="AT1684" s="416"/>
      <c r="AU1684" s="417"/>
      <c r="AV1684" s="418">
        <f t="shared" si="133"/>
        <v>0</v>
      </c>
      <c r="AW1684" s="419"/>
      <c r="AX1684" s="419"/>
      <c r="AY1684" s="419"/>
      <c r="AZ1684" s="420"/>
      <c r="DC1684" s="222"/>
      <c r="DD1684" s="491">
        <f>ROUND(Setup!$AP$6*AB1684,0)</f>
        <v>0</v>
      </c>
      <c r="DE1684" s="492"/>
      <c r="DF1684" s="492"/>
      <c r="DG1684" s="492"/>
      <c r="DH1684" s="493"/>
      <c r="DI1684" s="491">
        <f>ROUND(Setup!$AP$6*AG1684,0)</f>
        <v>0</v>
      </c>
      <c r="DJ1684" s="492"/>
      <c r="DK1684" s="492"/>
      <c r="DL1684" s="492"/>
      <c r="DM1684" s="493"/>
      <c r="DN1684" s="491">
        <f>ROUND(Setup!$AP$6*AL1684,0)</f>
        <v>0</v>
      </c>
      <c r="DO1684" s="492"/>
      <c r="DP1684" s="492"/>
      <c r="DQ1684" s="492"/>
      <c r="DR1684" s="493"/>
      <c r="DS1684" s="491">
        <f>ROUND(Setup!$AP$6*AQ1684,0)</f>
        <v>0</v>
      </c>
      <c r="DT1684" s="492"/>
      <c r="DU1684" s="492"/>
      <c r="DV1684" s="492"/>
      <c r="DW1684" s="493"/>
      <c r="DX1684" s="495">
        <f t="shared" si="134"/>
        <v>0</v>
      </c>
      <c r="DY1684" s="496"/>
      <c r="DZ1684" s="496"/>
      <c r="EA1684" s="496"/>
      <c r="EB1684" s="497"/>
      <c r="EC1684" s="222"/>
    </row>
    <row r="1685" spans="2:133" ht="15" hidden="1" customHeight="1" outlineLevel="1" x14ac:dyDescent="0.2">
      <c r="B1685" s="86" t="str">
        <f t="shared" si="132"/>
        <v/>
      </c>
      <c r="C1685" s="255"/>
      <c r="D1685" s="439"/>
      <c r="E1685" s="440"/>
      <c r="F1685" s="440"/>
      <c r="G1685" s="440"/>
      <c r="H1685" s="440"/>
      <c r="I1685" s="440"/>
      <c r="J1685" s="440"/>
      <c r="K1685" s="440"/>
      <c r="L1685" s="440"/>
      <c r="M1685" s="440"/>
      <c r="N1685" s="440"/>
      <c r="O1685" s="440"/>
      <c r="P1685" s="440"/>
      <c r="Q1685" s="441"/>
      <c r="R1685" s="442"/>
      <c r="S1685" s="443"/>
      <c r="T1685" s="443"/>
      <c r="U1685" s="443"/>
      <c r="V1685" s="443"/>
      <c r="W1685" s="443"/>
      <c r="X1685" s="443"/>
      <c r="Y1685" s="443"/>
      <c r="Z1685" s="443"/>
      <c r="AA1685" s="443"/>
      <c r="AB1685" s="415"/>
      <c r="AC1685" s="416"/>
      <c r="AD1685" s="416"/>
      <c r="AE1685" s="416"/>
      <c r="AF1685" s="417"/>
      <c r="AG1685" s="415"/>
      <c r="AH1685" s="416"/>
      <c r="AI1685" s="416"/>
      <c r="AJ1685" s="416"/>
      <c r="AK1685" s="417"/>
      <c r="AL1685" s="415"/>
      <c r="AM1685" s="416"/>
      <c r="AN1685" s="416"/>
      <c r="AO1685" s="416"/>
      <c r="AP1685" s="417"/>
      <c r="AQ1685" s="415"/>
      <c r="AR1685" s="416"/>
      <c r="AS1685" s="416"/>
      <c r="AT1685" s="416"/>
      <c r="AU1685" s="417"/>
      <c r="AV1685" s="418">
        <f t="shared" si="133"/>
        <v>0</v>
      </c>
      <c r="AW1685" s="419"/>
      <c r="AX1685" s="419"/>
      <c r="AY1685" s="419"/>
      <c r="AZ1685" s="420"/>
      <c r="DC1685" s="222"/>
      <c r="DD1685" s="491">
        <f>ROUND(Setup!$AP$6*AB1685,0)</f>
        <v>0</v>
      </c>
      <c r="DE1685" s="492"/>
      <c r="DF1685" s="492"/>
      <c r="DG1685" s="492"/>
      <c r="DH1685" s="493"/>
      <c r="DI1685" s="491">
        <f>ROUND(Setup!$AP$6*AG1685,0)</f>
        <v>0</v>
      </c>
      <c r="DJ1685" s="492"/>
      <c r="DK1685" s="492"/>
      <c r="DL1685" s="492"/>
      <c r="DM1685" s="493"/>
      <c r="DN1685" s="491">
        <f>ROUND(Setup!$AP$6*AL1685,0)</f>
        <v>0</v>
      </c>
      <c r="DO1685" s="492"/>
      <c r="DP1685" s="492"/>
      <c r="DQ1685" s="492"/>
      <c r="DR1685" s="493"/>
      <c r="DS1685" s="491">
        <f>ROUND(Setup!$AP$6*AQ1685,0)</f>
        <v>0</v>
      </c>
      <c r="DT1685" s="492"/>
      <c r="DU1685" s="492"/>
      <c r="DV1685" s="492"/>
      <c r="DW1685" s="493"/>
      <c r="DX1685" s="495">
        <f t="shared" si="134"/>
        <v>0</v>
      </c>
      <c r="DY1685" s="496"/>
      <c r="DZ1685" s="496"/>
      <c r="EA1685" s="496"/>
      <c r="EB1685" s="497"/>
      <c r="EC1685" s="222"/>
    </row>
    <row r="1686" spans="2:133" ht="15" hidden="1" customHeight="1" outlineLevel="1" x14ac:dyDescent="0.2">
      <c r="B1686" s="86" t="str">
        <f t="shared" si="132"/>
        <v/>
      </c>
      <c r="C1686" s="255"/>
      <c r="D1686" s="439"/>
      <c r="E1686" s="440"/>
      <c r="F1686" s="440"/>
      <c r="G1686" s="440"/>
      <c r="H1686" s="440"/>
      <c r="I1686" s="440"/>
      <c r="J1686" s="440"/>
      <c r="K1686" s="440"/>
      <c r="L1686" s="440"/>
      <c r="M1686" s="440"/>
      <c r="N1686" s="440"/>
      <c r="O1686" s="440"/>
      <c r="P1686" s="440"/>
      <c r="Q1686" s="441"/>
      <c r="R1686" s="442"/>
      <c r="S1686" s="443"/>
      <c r="T1686" s="443"/>
      <c r="U1686" s="443"/>
      <c r="V1686" s="443"/>
      <c r="W1686" s="443"/>
      <c r="X1686" s="443"/>
      <c r="Y1686" s="443"/>
      <c r="Z1686" s="443"/>
      <c r="AA1686" s="443"/>
      <c r="AB1686" s="415"/>
      <c r="AC1686" s="416"/>
      <c r="AD1686" s="416"/>
      <c r="AE1686" s="416"/>
      <c r="AF1686" s="417"/>
      <c r="AG1686" s="415"/>
      <c r="AH1686" s="416"/>
      <c r="AI1686" s="416"/>
      <c r="AJ1686" s="416"/>
      <c r="AK1686" s="417"/>
      <c r="AL1686" s="415"/>
      <c r="AM1686" s="416"/>
      <c r="AN1686" s="416"/>
      <c r="AO1686" s="416"/>
      <c r="AP1686" s="417"/>
      <c r="AQ1686" s="415"/>
      <c r="AR1686" s="416"/>
      <c r="AS1686" s="416"/>
      <c r="AT1686" s="416"/>
      <c r="AU1686" s="417"/>
      <c r="AV1686" s="418">
        <f t="shared" si="133"/>
        <v>0</v>
      </c>
      <c r="AW1686" s="419"/>
      <c r="AX1686" s="419"/>
      <c r="AY1686" s="419"/>
      <c r="AZ1686" s="420"/>
      <c r="DC1686" s="222"/>
      <c r="DD1686" s="491">
        <f>ROUND(Setup!$AP$6*AB1686,0)</f>
        <v>0</v>
      </c>
      <c r="DE1686" s="492"/>
      <c r="DF1686" s="492"/>
      <c r="DG1686" s="492"/>
      <c r="DH1686" s="493"/>
      <c r="DI1686" s="491">
        <f>ROUND(Setup!$AP$6*AG1686,0)</f>
        <v>0</v>
      </c>
      <c r="DJ1686" s="492"/>
      <c r="DK1686" s="492"/>
      <c r="DL1686" s="492"/>
      <c r="DM1686" s="493"/>
      <c r="DN1686" s="491">
        <f>ROUND(Setup!$AP$6*AL1686,0)</f>
        <v>0</v>
      </c>
      <c r="DO1686" s="492"/>
      <c r="DP1686" s="492"/>
      <c r="DQ1686" s="492"/>
      <c r="DR1686" s="493"/>
      <c r="DS1686" s="491">
        <f>ROUND(Setup!$AP$6*AQ1686,0)</f>
        <v>0</v>
      </c>
      <c r="DT1686" s="492"/>
      <c r="DU1686" s="492"/>
      <c r="DV1686" s="492"/>
      <c r="DW1686" s="493"/>
      <c r="DX1686" s="495">
        <f t="shared" si="134"/>
        <v>0</v>
      </c>
      <c r="DY1686" s="496"/>
      <c r="DZ1686" s="496"/>
      <c r="EA1686" s="496"/>
      <c r="EB1686" s="497"/>
      <c r="EC1686" s="222"/>
    </row>
    <row r="1687" spans="2:133" ht="15" hidden="1" customHeight="1" outlineLevel="1" x14ac:dyDescent="0.2">
      <c r="B1687" s="86" t="str">
        <f t="shared" si="132"/>
        <v/>
      </c>
      <c r="C1687" s="255"/>
      <c r="D1687" s="439"/>
      <c r="E1687" s="440"/>
      <c r="F1687" s="440"/>
      <c r="G1687" s="440"/>
      <c r="H1687" s="440"/>
      <c r="I1687" s="440"/>
      <c r="J1687" s="440"/>
      <c r="K1687" s="440"/>
      <c r="L1687" s="440"/>
      <c r="M1687" s="440"/>
      <c r="N1687" s="440"/>
      <c r="O1687" s="440"/>
      <c r="P1687" s="440"/>
      <c r="Q1687" s="441"/>
      <c r="R1687" s="442"/>
      <c r="S1687" s="443"/>
      <c r="T1687" s="443"/>
      <c r="U1687" s="443"/>
      <c r="V1687" s="443"/>
      <c r="W1687" s="443"/>
      <c r="X1687" s="443"/>
      <c r="Y1687" s="443"/>
      <c r="Z1687" s="443"/>
      <c r="AA1687" s="443"/>
      <c r="AB1687" s="415"/>
      <c r="AC1687" s="416"/>
      <c r="AD1687" s="416"/>
      <c r="AE1687" s="416"/>
      <c r="AF1687" s="417"/>
      <c r="AG1687" s="415"/>
      <c r="AH1687" s="416"/>
      <c r="AI1687" s="416"/>
      <c r="AJ1687" s="416"/>
      <c r="AK1687" s="417"/>
      <c r="AL1687" s="415"/>
      <c r="AM1687" s="416"/>
      <c r="AN1687" s="416"/>
      <c r="AO1687" s="416"/>
      <c r="AP1687" s="417"/>
      <c r="AQ1687" s="415"/>
      <c r="AR1687" s="416"/>
      <c r="AS1687" s="416"/>
      <c r="AT1687" s="416"/>
      <c r="AU1687" s="417"/>
      <c r="AV1687" s="418">
        <f t="shared" ref="AV1687:AV1706" si="135">ROUND((SUM(AB1687:AU1687)),0)</f>
        <v>0</v>
      </c>
      <c r="AW1687" s="419"/>
      <c r="AX1687" s="419"/>
      <c r="AY1687" s="419"/>
      <c r="AZ1687" s="420"/>
      <c r="DC1687" s="222"/>
      <c r="DD1687" s="491">
        <f>ROUND(Setup!$AP$6*AB1687,0)</f>
        <v>0</v>
      </c>
      <c r="DE1687" s="492"/>
      <c r="DF1687" s="492"/>
      <c r="DG1687" s="492"/>
      <c r="DH1687" s="493"/>
      <c r="DI1687" s="491">
        <f>ROUND(Setup!$AP$6*AG1687,0)</f>
        <v>0</v>
      </c>
      <c r="DJ1687" s="492"/>
      <c r="DK1687" s="492"/>
      <c r="DL1687" s="492"/>
      <c r="DM1687" s="493"/>
      <c r="DN1687" s="491">
        <f>ROUND(Setup!$AP$6*AL1687,0)</f>
        <v>0</v>
      </c>
      <c r="DO1687" s="492"/>
      <c r="DP1687" s="492"/>
      <c r="DQ1687" s="492"/>
      <c r="DR1687" s="493"/>
      <c r="DS1687" s="491">
        <f>ROUND(Setup!$AP$6*AQ1687,0)</f>
        <v>0</v>
      </c>
      <c r="DT1687" s="492"/>
      <c r="DU1687" s="492"/>
      <c r="DV1687" s="492"/>
      <c r="DW1687" s="493"/>
      <c r="DX1687" s="495">
        <f t="shared" ref="DX1687:DX1706" si="136">ROUND((SUM(DD1687:DW1687)),0)</f>
        <v>0</v>
      </c>
      <c r="DY1687" s="496"/>
      <c r="DZ1687" s="496"/>
      <c r="EA1687" s="496"/>
      <c r="EB1687" s="497"/>
      <c r="EC1687" s="222"/>
    </row>
    <row r="1688" spans="2:133" ht="15" hidden="1" customHeight="1" outlineLevel="1" x14ac:dyDescent="0.2">
      <c r="B1688" s="86" t="str">
        <f t="shared" si="132"/>
        <v/>
      </c>
      <c r="C1688" s="255"/>
      <c r="D1688" s="439"/>
      <c r="E1688" s="440"/>
      <c r="F1688" s="440"/>
      <c r="G1688" s="440"/>
      <c r="H1688" s="440"/>
      <c r="I1688" s="440"/>
      <c r="J1688" s="440"/>
      <c r="K1688" s="440"/>
      <c r="L1688" s="440"/>
      <c r="M1688" s="440"/>
      <c r="N1688" s="440"/>
      <c r="O1688" s="440"/>
      <c r="P1688" s="440"/>
      <c r="Q1688" s="441"/>
      <c r="R1688" s="442"/>
      <c r="S1688" s="443"/>
      <c r="T1688" s="443"/>
      <c r="U1688" s="443"/>
      <c r="V1688" s="443"/>
      <c r="W1688" s="443"/>
      <c r="X1688" s="443"/>
      <c r="Y1688" s="443"/>
      <c r="Z1688" s="443"/>
      <c r="AA1688" s="443"/>
      <c r="AB1688" s="415"/>
      <c r="AC1688" s="416"/>
      <c r="AD1688" s="416"/>
      <c r="AE1688" s="416"/>
      <c r="AF1688" s="417"/>
      <c r="AG1688" s="415"/>
      <c r="AH1688" s="416"/>
      <c r="AI1688" s="416"/>
      <c r="AJ1688" s="416"/>
      <c r="AK1688" s="417"/>
      <c r="AL1688" s="415"/>
      <c r="AM1688" s="416"/>
      <c r="AN1688" s="416"/>
      <c r="AO1688" s="416"/>
      <c r="AP1688" s="417"/>
      <c r="AQ1688" s="415"/>
      <c r="AR1688" s="416"/>
      <c r="AS1688" s="416"/>
      <c r="AT1688" s="416"/>
      <c r="AU1688" s="417"/>
      <c r="AV1688" s="418">
        <f t="shared" si="135"/>
        <v>0</v>
      </c>
      <c r="AW1688" s="419"/>
      <c r="AX1688" s="419"/>
      <c r="AY1688" s="419"/>
      <c r="AZ1688" s="420"/>
      <c r="DC1688" s="222"/>
      <c r="DD1688" s="491">
        <f>ROUND(Setup!$AP$6*AB1688,0)</f>
        <v>0</v>
      </c>
      <c r="DE1688" s="492"/>
      <c r="DF1688" s="492"/>
      <c r="DG1688" s="492"/>
      <c r="DH1688" s="493"/>
      <c r="DI1688" s="491">
        <f>ROUND(Setup!$AP$6*AG1688,0)</f>
        <v>0</v>
      </c>
      <c r="DJ1688" s="492"/>
      <c r="DK1688" s="492"/>
      <c r="DL1688" s="492"/>
      <c r="DM1688" s="493"/>
      <c r="DN1688" s="491">
        <f>ROUND(Setup!$AP$6*AL1688,0)</f>
        <v>0</v>
      </c>
      <c r="DO1688" s="492"/>
      <c r="DP1688" s="492"/>
      <c r="DQ1688" s="492"/>
      <c r="DR1688" s="493"/>
      <c r="DS1688" s="491">
        <f>ROUND(Setup!$AP$6*AQ1688,0)</f>
        <v>0</v>
      </c>
      <c r="DT1688" s="492"/>
      <c r="DU1688" s="492"/>
      <c r="DV1688" s="492"/>
      <c r="DW1688" s="493"/>
      <c r="DX1688" s="495">
        <f t="shared" si="136"/>
        <v>0</v>
      </c>
      <c r="DY1688" s="496"/>
      <c r="DZ1688" s="496"/>
      <c r="EA1688" s="496"/>
      <c r="EB1688" s="497"/>
      <c r="EC1688" s="222"/>
    </row>
    <row r="1689" spans="2:133" ht="15" hidden="1" customHeight="1" outlineLevel="1" x14ac:dyDescent="0.2">
      <c r="B1689" s="86" t="str">
        <f t="shared" si="132"/>
        <v/>
      </c>
      <c r="C1689" s="255"/>
      <c r="D1689" s="439"/>
      <c r="E1689" s="440"/>
      <c r="F1689" s="440"/>
      <c r="G1689" s="440"/>
      <c r="H1689" s="440"/>
      <c r="I1689" s="440"/>
      <c r="J1689" s="440"/>
      <c r="K1689" s="440"/>
      <c r="L1689" s="440"/>
      <c r="M1689" s="440"/>
      <c r="N1689" s="440"/>
      <c r="O1689" s="440"/>
      <c r="P1689" s="440"/>
      <c r="Q1689" s="441"/>
      <c r="R1689" s="442"/>
      <c r="S1689" s="443"/>
      <c r="T1689" s="443"/>
      <c r="U1689" s="443"/>
      <c r="V1689" s="443"/>
      <c r="W1689" s="443"/>
      <c r="X1689" s="443"/>
      <c r="Y1689" s="443"/>
      <c r="Z1689" s="443"/>
      <c r="AA1689" s="443"/>
      <c r="AB1689" s="415"/>
      <c r="AC1689" s="416"/>
      <c r="AD1689" s="416"/>
      <c r="AE1689" s="416"/>
      <c r="AF1689" s="417"/>
      <c r="AG1689" s="415"/>
      <c r="AH1689" s="416"/>
      <c r="AI1689" s="416"/>
      <c r="AJ1689" s="416"/>
      <c r="AK1689" s="417"/>
      <c r="AL1689" s="415"/>
      <c r="AM1689" s="416"/>
      <c r="AN1689" s="416"/>
      <c r="AO1689" s="416"/>
      <c r="AP1689" s="417"/>
      <c r="AQ1689" s="415"/>
      <c r="AR1689" s="416"/>
      <c r="AS1689" s="416"/>
      <c r="AT1689" s="416"/>
      <c r="AU1689" s="417"/>
      <c r="AV1689" s="418">
        <f t="shared" si="135"/>
        <v>0</v>
      </c>
      <c r="AW1689" s="419"/>
      <c r="AX1689" s="419"/>
      <c r="AY1689" s="419"/>
      <c r="AZ1689" s="420"/>
      <c r="DC1689" s="222"/>
      <c r="DD1689" s="491">
        <f>ROUND(Setup!$AP$6*AB1689,0)</f>
        <v>0</v>
      </c>
      <c r="DE1689" s="492"/>
      <c r="DF1689" s="492"/>
      <c r="DG1689" s="492"/>
      <c r="DH1689" s="493"/>
      <c r="DI1689" s="491">
        <f>ROUND(Setup!$AP$6*AG1689,0)</f>
        <v>0</v>
      </c>
      <c r="DJ1689" s="492"/>
      <c r="DK1689" s="492"/>
      <c r="DL1689" s="492"/>
      <c r="DM1689" s="493"/>
      <c r="DN1689" s="491">
        <f>ROUND(Setup!$AP$6*AL1689,0)</f>
        <v>0</v>
      </c>
      <c r="DO1689" s="492"/>
      <c r="DP1689" s="492"/>
      <c r="DQ1689" s="492"/>
      <c r="DR1689" s="493"/>
      <c r="DS1689" s="491">
        <f>ROUND(Setup!$AP$6*AQ1689,0)</f>
        <v>0</v>
      </c>
      <c r="DT1689" s="492"/>
      <c r="DU1689" s="492"/>
      <c r="DV1689" s="492"/>
      <c r="DW1689" s="493"/>
      <c r="DX1689" s="495">
        <f t="shared" si="136"/>
        <v>0</v>
      </c>
      <c r="DY1689" s="496"/>
      <c r="DZ1689" s="496"/>
      <c r="EA1689" s="496"/>
      <c r="EB1689" s="497"/>
      <c r="EC1689" s="222"/>
    </row>
    <row r="1690" spans="2:133" ht="15" hidden="1" customHeight="1" outlineLevel="1" x14ac:dyDescent="0.2">
      <c r="B1690" s="86" t="str">
        <f t="shared" si="132"/>
        <v/>
      </c>
      <c r="C1690" s="255"/>
      <c r="D1690" s="439"/>
      <c r="E1690" s="440"/>
      <c r="F1690" s="440"/>
      <c r="G1690" s="440"/>
      <c r="H1690" s="440"/>
      <c r="I1690" s="440"/>
      <c r="J1690" s="440"/>
      <c r="K1690" s="440"/>
      <c r="L1690" s="440"/>
      <c r="M1690" s="440"/>
      <c r="N1690" s="440"/>
      <c r="O1690" s="440"/>
      <c r="P1690" s="440"/>
      <c r="Q1690" s="441"/>
      <c r="R1690" s="442"/>
      <c r="S1690" s="443"/>
      <c r="T1690" s="443"/>
      <c r="U1690" s="443"/>
      <c r="V1690" s="443"/>
      <c r="W1690" s="443"/>
      <c r="X1690" s="443"/>
      <c r="Y1690" s="443"/>
      <c r="Z1690" s="443"/>
      <c r="AA1690" s="443"/>
      <c r="AB1690" s="415"/>
      <c r="AC1690" s="416"/>
      <c r="AD1690" s="416"/>
      <c r="AE1690" s="416"/>
      <c r="AF1690" s="417"/>
      <c r="AG1690" s="415"/>
      <c r="AH1690" s="416"/>
      <c r="AI1690" s="416"/>
      <c r="AJ1690" s="416"/>
      <c r="AK1690" s="417"/>
      <c r="AL1690" s="415"/>
      <c r="AM1690" s="416"/>
      <c r="AN1690" s="416"/>
      <c r="AO1690" s="416"/>
      <c r="AP1690" s="417"/>
      <c r="AQ1690" s="415"/>
      <c r="AR1690" s="416"/>
      <c r="AS1690" s="416"/>
      <c r="AT1690" s="416"/>
      <c r="AU1690" s="417"/>
      <c r="AV1690" s="418">
        <f t="shared" si="135"/>
        <v>0</v>
      </c>
      <c r="AW1690" s="419"/>
      <c r="AX1690" s="419"/>
      <c r="AY1690" s="419"/>
      <c r="AZ1690" s="420"/>
      <c r="DC1690" s="222"/>
      <c r="DD1690" s="491">
        <f>ROUND(Setup!$AP$6*AB1690,0)</f>
        <v>0</v>
      </c>
      <c r="DE1690" s="492"/>
      <c r="DF1690" s="492"/>
      <c r="DG1690" s="492"/>
      <c r="DH1690" s="493"/>
      <c r="DI1690" s="491">
        <f>ROUND(Setup!$AP$6*AG1690,0)</f>
        <v>0</v>
      </c>
      <c r="DJ1690" s="492"/>
      <c r="DK1690" s="492"/>
      <c r="DL1690" s="492"/>
      <c r="DM1690" s="493"/>
      <c r="DN1690" s="491">
        <f>ROUND(Setup!$AP$6*AL1690,0)</f>
        <v>0</v>
      </c>
      <c r="DO1690" s="492"/>
      <c r="DP1690" s="492"/>
      <c r="DQ1690" s="492"/>
      <c r="DR1690" s="493"/>
      <c r="DS1690" s="491">
        <f>ROUND(Setup!$AP$6*AQ1690,0)</f>
        <v>0</v>
      </c>
      <c r="DT1690" s="492"/>
      <c r="DU1690" s="492"/>
      <c r="DV1690" s="492"/>
      <c r="DW1690" s="493"/>
      <c r="DX1690" s="495">
        <f t="shared" si="136"/>
        <v>0</v>
      </c>
      <c r="DY1690" s="496"/>
      <c r="DZ1690" s="496"/>
      <c r="EA1690" s="496"/>
      <c r="EB1690" s="497"/>
      <c r="EC1690" s="222"/>
    </row>
    <row r="1691" spans="2:133" ht="15" hidden="1" customHeight="1" outlineLevel="1" x14ac:dyDescent="0.2">
      <c r="B1691" s="86" t="str">
        <f t="shared" si="132"/>
        <v/>
      </c>
      <c r="C1691" s="255"/>
      <c r="D1691" s="439"/>
      <c r="E1691" s="440"/>
      <c r="F1691" s="440"/>
      <c r="G1691" s="440"/>
      <c r="H1691" s="440"/>
      <c r="I1691" s="440"/>
      <c r="J1691" s="440"/>
      <c r="K1691" s="440"/>
      <c r="L1691" s="440"/>
      <c r="M1691" s="440"/>
      <c r="N1691" s="440"/>
      <c r="O1691" s="440"/>
      <c r="P1691" s="440"/>
      <c r="Q1691" s="441"/>
      <c r="R1691" s="442"/>
      <c r="S1691" s="443"/>
      <c r="T1691" s="443"/>
      <c r="U1691" s="443"/>
      <c r="V1691" s="443"/>
      <c r="W1691" s="443"/>
      <c r="X1691" s="443"/>
      <c r="Y1691" s="443"/>
      <c r="Z1691" s="443"/>
      <c r="AA1691" s="443"/>
      <c r="AB1691" s="415"/>
      <c r="AC1691" s="416"/>
      <c r="AD1691" s="416"/>
      <c r="AE1691" s="416"/>
      <c r="AF1691" s="417"/>
      <c r="AG1691" s="415"/>
      <c r="AH1691" s="416"/>
      <c r="AI1691" s="416"/>
      <c r="AJ1691" s="416"/>
      <c r="AK1691" s="417"/>
      <c r="AL1691" s="415"/>
      <c r="AM1691" s="416"/>
      <c r="AN1691" s="416"/>
      <c r="AO1691" s="416"/>
      <c r="AP1691" s="417"/>
      <c r="AQ1691" s="415"/>
      <c r="AR1691" s="416"/>
      <c r="AS1691" s="416"/>
      <c r="AT1691" s="416"/>
      <c r="AU1691" s="417"/>
      <c r="AV1691" s="418">
        <f t="shared" si="135"/>
        <v>0</v>
      </c>
      <c r="AW1691" s="419"/>
      <c r="AX1691" s="419"/>
      <c r="AY1691" s="419"/>
      <c r="AZ1691" s="420"/>
      <c r="DC1691" s="222"/>
      <c r="DD1691" s="491">
        <f>ROUND(Setup!$AP$6*AB1691,0)</f>
        <v>0</v>
      </c>
      <c r="DE1691" s="492"/>
      <c r="DF1691" s="492"/>
      <c r="DG1691" s="492"/>
      <c r="DH1691" s="493"/>
      <c r="DI1691" s="491">
        <f>ROUND(Setup!$AP$6*AG1691,0)</f>
        <v>0</v>
      </c>
      <c r="DJ1691" s="492"/>
      <c r="DK1691" s="492"/>
      <c r="DL1691" s="492"/>
      <c r="DM1691" s="493"/>
      <c r="DN1691" s="491">
        <f>ROUND(Setup!$AP$6*AL1691,0)</f>
        <v>0</v>
      </c>
      <c r="DO1691" s="492"/>
      <c r="DP1691" s="492"/>
      <c r="DQ1691" s="492"/>
      <c r="DR1691" s="493"/>
      <c r="DS1691" s="491">
        <f>ROUND(Setup!$AP$6*AQ1691,0)</f>
        <v>0</v>
      </c>
      <c r="DT1691" s="492"/>
      <c r="DU1691" s="492"/>
      <c r="DV1691" s="492"/>
      <c r="DW1691" s="493"/>
      <c r="DX1691" s="495">
        <f t="shared" si="136"/>
        <v>0</v>
      </c>
      <c r="DY1691" s="496"/>
      <c r="DZ1691" s="496"/>
      <c r="EA1691" s="496"/>
      <c r="EB1691" s="497"/>
      <c r="EC1691" s="222"/>
    </row>
    <row r="1692" spans="2:133" ht="15" hidden="1" customHeight="1" outlineLevel="1" x14ac:dyDescent="0.2">
      <c r="B1692" s="86" t="str">
        <f t="shared" si="132"/>
        <v/>
      </c>
      <c r="C1692" s="255"/>
      <c r="D1692" s="439"/>
      <c r="E1692" s="440"/>
      <c r="F1692" s="440"/>
      <c r="G1692" s="440"/>
      <c r="H1692" s="440"/>
      <c r="I1692" s="440"/>
      <c r="J1692" s="440"/>
      <c r="K1692" s="440"/>
      <c r="L1692" s="440"/>
      <c r="M1692" s="440"/>
      <c r="N1692" s="440"/>
      <c r="O1692" s="440"/>
      <c r="P1692" s="440"/>
      <c r="Q1692" s="441"/>
      <c r="R1692" s="442"/>
      <c r="S1692" s="443"/>
      <c r="T1692" s="443"/>
      <c r="U1692" s="443"/>
      <c r="V1692" s="443"/>
      <c r="W1692" s="443"/>
      <c r="X1692" s="443"/>
      <c r="Y1692" s="443"/>
      <c r="Z1692" s="443"/>
      <c r="AA1692" s="443"/>
      <c r="AB1692" s="415"/>
      <c r="AC1692" s="416"/>
      <c r="AD1692" s="416"/>
      <c r="AE1692" s="416"/>
      <c r="AF1692" s="417"/>
      <c r="AG1692" s="415"/>
      <c r="AH1692" s="416"/>
      <c r="AI1692" s="416"/>
      <c r="AJ1692" s="416"/>
      <c r="AK1692" s="417"/>
      <c r="AL1692" s="415"/>
      <c r="AM1692" s="416"/>
      <c r="AN1692" s="416"/>
      <c r="AO1692" s="416"/>
      <c r="AP1692" s="417"/>
      <c r="AQ1692" s="415"/>
      <c r="AR1692" s="416"/>
      <c r="AS1692" s="416"/>
      <c r="AT1692" s="416"/>
      <c r="AU1692" s="417"/>
      <c r="AV1692" s="418">
        <f t="shared" si="135"/>
        <v>0</v>
      </c>
      <c r="AW1692" s="419"/>
      <c r="AX1692" s="419"/>
      <c r="AY1692" s="419"/>
      <c r="AZ1692" s="420"/>
      <c r="DC1692" s="222"/>
      <c r="DD1692" s="491">
        <f>ROUND(Setup!$AP$6*AB1692,0)</f>
        <v>0</v>
      </c>
      <c r="DE1692" s="492"/>
      <c r="DF1692" s="492"/>
      <c r="DG1692" s="492"/>
      <c r="DH1692" s="493"/>
      <c r="DI1692" s="491">
        <f>ROUND(Setup!$AP$6*AG1692,0)</f>
        <v>0</v>
      </c>
      <c r="DJ1692" s="492"/>
      <c r="DK1692" s="492"/>
      <c r="DL1692" s="492"/>
      <c r="DM1692" s="493"/>
      <c r="DN1692" s="491">
        <f>ROUND(Setup!$AP$6*AL1692,0)</f>
        <v>0</v>
      </c>
      <c r="DO1692" s="492"/>
      <c r="DP1692" s="492"/>
      <c r="DQ1692" s="492"/>
      <c r="DR1692" s="493"/>
      <c r="DS1692" s="491">
        <f>ROUND(Setup!$AP$6*AQ1692,0)</f>
        <v>0</v>
      </c>
      <c r="DT1692" s="492"/>
      <c r="DU1692" s="492"/>
      <c r="DV1692" s="492"/>
      <c r="DW1692" s="493"/>
      <c r="DX1692" s="495">
        <f t="shared" si="136"/>
        <v>0</v>
      </c>
      <c r="DY1692" s="496"/>
      <c r="DZ1692" s="496"/>
      <c r="EA1692" s="496"/>
      <c r="EB1692" s="497"/>
      <c r="EC1692" s="222"/>
    </row>
    <row r="1693" spans="2:133" ht="15" hidden="1" customHeight="1" outlineLevel="1" x14ac:dyDescent="0.2">
      <c r="B1693" s="86" t="str">
        <f t="shared" si="132"/>
        <v/>
      </c>
      <c r="C1693" s="255"/>
      <c r="D1693" s="439"/>
      <c r="E1693" s="440"/>
      <c r="F1693" s="440"/>
      <c r="G1693" s="440"/>
      <c r="H1693" s="440"/>
      <c r="I1693" s="440"/>
      <c r="J1693" s="440"/>
      <c r="K1693" s="440"/>
      <c r="L1693" s="440"/>
      <c r="M1693" s="440"/>
      <c r="N1693" s="440"/>
      <c r="O1693" s="440"/>
      <c r="P1693" s="440"/>
      <c r="Q1693" s="441"/>
      <c r="R1693" s="442"/>
      <c r="S1693" s="443"/>
      <c r="T1693" s="443"/>
      <c r="U1693" s="443"/>
      <c r="V1693" s="443"/>
      <c r="W1693" s="443"/>
      <c r="X1693" s="443"/>
      <c r="Y1693" s="443"/>
      <c r="Z1693" s="443"/>
      <c r="AA1693" s="443"/>
      <c r="AB1693" s="415"/>
      <c r="AC1693" s="416"/>
      <c r="AD1693" s="416"/>
      <c r="AE1693" s="416"/>
      <c r="AF1693" s="417"/>
      <c r="AG1693" s="415"/>
      <c r="AH1693" s="416"/>
      <c r="AI1693" s="416"/>
      <c r="AJ1693" s="416"/>
      <c r="AK1693" s="417"/>
      <c r="AL1693" s="415"/>
      <c r="AM1693" s="416"/>
      <c r="AN1693" s="416"/>
      <c r="AO1693" s="416"/>
      <c r="AP1693" s="417"/>
      <c r="AQ1693" s="415"/>
      <c r="AR1693" s="416"/>
      <c r="AS1693" s="416"/>
      <c r="AT1693" s="416"/>
      <c r="AU1693" s="417"/>
      <c r="AV1693" s="418">
        <f t="shared" si="135"/>
        <v>0</v>
      </c>
      <c r="AW1693" s="419"/>
      <c r="AX1693" s="419"/>
      <c r="AY1693" s="419"/>
      <c r="AZ1693" s="420"/>
      <c r="DC1693" s="222"/>
      <c r="DD1693" s="491">
        <f>ROUND(Setup!$AP$6*AB1693,0)</f>
        <v>0</v>
      </c>
      <c r="DE1693" s="492"/>
      <c r="DF1693" s="492"/>
      <c r="DG1693" s="492"/>
      <c r="DH1693" s="493"/>
      <c r="DI1693" s="491">
        <f>ROUND(Setup!$AP$6*AG1693,0)</f>
        <v>0</v>
      </c>
      <c r="DJ1693" s="492"/>
      <c r="DK1693" s="492"/>
      <c r="DL1693" s="492"/>
      <c r="DM1693" s="493"/>
      <c r="DN1693" s="491">
        <f>ROUND(Setup!$AP$6*AL1693,0)</f>
        <v>0</v>
      </c>
      <c r="DO1693" s="492"/>
      <c r="DP1693" s="492"/>
      <c r="DQ1693" s="492"/>
      <c r="DR1693" s="493"/>
      <c r="DS1693" s="491">
        <f>ROUND(Setup!$AP$6*AQ1693,0)</f>
        <v>0</v>
      </c>
      <c r="DT1693" s="492"/>
      <c r="DU1693" s="492"/>
      <c r="DV1693" s="492"/>
      <c r="DW1693" s="493"/>
      <c r="DX1693" s="495">
        <f t="shared" si="136"/>
        <v>0</v>
      </c>
      <c r="DY1693" s="496"/>
      <c r="DZ1693" s="496"/>
      <c r="EA1693" s="496"/>
      <c r="EB1693" s="497"/>
      <c r="EC1693" s="222"/>
    </row>
    <row r="1694" spans="2:133" ht="15" hidden="1" customHeight="1" outlineLevel="1" x14ac:dyDescent="0.2">
      <c r="B1694" s="86" t="str">
        <f t="shared" si="132"/>
        <v/>
      </c>
      <c r="C1694" s="255"/>
      <c r="D1694" s="439"/>
      <c r="E1694" s="440"/>
      <c r="F1694" s="440"/>
      <c r="G1694" s="440"/>
      <c r="H1694" s="440"/>
      <c r="I1694" s="440"/>
      <c r="J1694" s="440"/>
      <c r="K1694" s="440"/>
      <c r="L1694" s="440"/>
      <c r="M1694" s="440"/>
      <c r="N1694" s="440"/>
      <c r="O1694" s="440"/>
      <c r="P1694" s="440"/>
      <c r="Q1694" s="441"/>
      <c r="R1694" s="442"/>
      <c r="S1694" s="443"/>
      <c r="T1694" s="443"/>
      <c r="U1694" s="443"/>
      <c r="V1694" s="443"/>
      <c r="W1694" s="443"/>
      <c r="X1694" s="443"/>
      <c r="Y1694" s="443"/>
      <c r="Z1694" s="443"/>
      <c r="AA1694" s="443"/>
      <c r="AB1694" s="415"/>
      <c r="AC1694" s="416"/>
      <c r="AD1694" s="416"/>
      <c r="AE1694" s="416"/>
      <c r="AF1694" s="417"/>
      <c r="AG1694" s="415"/>
      <c r="AH1694" s="416"/>
      <c r="AI1694" s="416"/>
      <c r="AJ1694" s="416"/>
      <c r="AK1694" s="417"/>
      <c r="AL1694" s="415"/>
      <c r="AM1694" s="416"/>
      <c r="AN1694" s="416"/>
      <c r="AO1694" s="416"/>
      <c r="AP1694" s="417"/>
      <c r="AQ1694" s="415"/>
      <c r="AR1694" s="416"/>
      <c r="AS1694" s="416"/>
      <c r="AT1694" s="416"/>
      <c r="AU1694" s="417"/>
      <c r="AV1694" s="418">
        <f t="shared" si="135"/>
        <v>0</v>
      </c>
      <c r="AW1694" s="419"/>
      <c r="AX1694" s="419"/>
      <c r="AY1694" s="419"/>
      <c r="AZ1694" s="420"/>
      <c r="DC1694" s="222"/>
      <c r="DD1694" s="491">
        <f>ROUND(Setup!$AP$6*AB1694,0)</f>
        <v>0</v>
      </c>
      <c r="DE1694" s="492"/>
      <c r="DF1694" s="492"/>
      <c r="DG1694" s="492"/>
      <c r="DH1694" s="493"/>
      <c r="DI1694" s="491">
        <f>ROUND(Setup!$AP$6*AG1694,0)</f>
        <v>0</v>
      </c>
      <c r="DJ1694" s="492"/>
      <c r="DK1694" s="492"/>
      <c r="DL1694" s="492"/>
      <c r="DM1694" s="493"/>
      <c r="DN1694" s="491">
        <f>ROUND(Setup!$AP$6*AL1694,0)</f>
        <v>0</v>
      </c>
      <c r="DO1694" s="492"/>
      <c r="DP1694" s="492"/>
      <c r="DQ1694" s="492"/>
      <c r="DR1694" s="493"/>
      <c r="DS1694" s="491">
        <f>ROUND(Setup!$AP$6*AQ1694,0)</f>
        <v>0</v>
      </c>
      <c r="DT1694" s="492"/>
      <c r="DU1694" s="492"/>
      <c r="DV1694" s="492"/>
      <c r="DW1694" s="493"/>
      <c r="DX1694" s="495">
        <f t="shared" si="136"/>
        <v>0</v>
      </c>
      <c r="DY1694" s="496"/>
      <c r="DZ1694" s="496"/>
      <c r="EA1694" s="496"/>
      <c r="EB1694" s="497"/>
      <c r="EC1694" s="222"/>
    </row>
    <row r="1695" spans="2:133" ht="15" hidden="1" customHeight="1" outlineLevel="1" x14ac:dyDescent="0.2">
      <c r="B1695" s="86" t="str">
        <f t="shared" si="132"/>
        <v/>
      </c>
      <c r="C1695" s="255"/>
      <c r="D1695" s="439"/>
      <c r="E1695" s="440"/>
      <c r="F1695" s="440"/>
      <c r="G1695" s="440"/>
      <c r="H1695" s="440"/>
      <c r="I1695" s="440"/>
      <c r="J1695" s="440"/>
      <c r="K1695" s="440"/>
      <c r="L1695" s="440"/>
      <c r="M1695" s="440"/>
      <c r="N1695" s="440"/>
      <c r="O1695" s="440"/>
      <c r="P1695" s="440"/>
      <c r="Q1695" s="441"/>
      <c r="R1695" s="442"/>
      <c r="S1695" s="443"/>
      <c r="T1695" s="443"/>
      <c r="U1695" s="443"/>
      <c r="V1695" s="443"/>
      <c r="W1695" s="443"/>
      <c r="X1695" s="443"/>
      <c r="Y1695" s="443"/>
      <c r="Z1695" s="443"/>
      <c r="AA1695" s="443"/>
      <c r="AB1695" s="415"/>
      <c r="AC1695" s="416"/>
      <c r="AD1695" s="416"/>
      <c r="AE1695" s="416"/>
      <c r="AF1695" s="417"/>
      <c r="AG1695" s="415"/>
      <c r="AH1695" s="416"/>
      <c r="AI1695" s="416"/>
      <c r="AJ1695" s="416"/>
      <c r="AK1695" s="417"/>
      <c r="AL1695" s="415"/>
      <c r="AM1695" s="416"/>
      <c r="AN1695" s="416"/>
      <c r="AO1695" s="416"/>
      <c r="AP1695" s="417"/>
      <c r="AQ1695" s="415"/>
      <c r="AR1695" s="416"/>
      <c r="AS1695" s="416"/>
      <c r="AT1695" s="416"/>
      <c r="AU1695" s="417"/>
      <c r="AV1695" s="418">
        <f t="shared" si="135"/>
        <v>0</v>
      </c>
      <c r="AW1695" s="419"/>
      <c r="AX1695" s="419"/>
      <c r="AY1695" s="419"/>
      <c r="AZ1695" s="420"/>
      <c r="DC1695" s="222"/>
      <c r="DD1695" s="491">
        <f>ROUND(Setup!$AP$6*AB1695,0)</f>
        <v>0</v>
      </c>
      <c r="DE1695" s="492"/>
      <c r="DF1695" s="492"/>
      <c r="DG1695" s="492"/>
      <c r="DH1695" s="493"/>
      <c r="DI1695" s="491">
        <f>ROUND(Setup!$AP$6*AG1695,0)</f>
        <v>0</v>
      </c>
      <c r="DJ1695" s="492"/>
      <c r="DK1695" s="492"/>
      <c r="DL1695" s="492"/>
      <c r="DM1695" s="493"/>
      <c r="DN1695" s="491">
        <f>ROUND(Setup!$AP$6*AL1695,0)</f>
        <v>0</v>
      </c>
      <c r="DO1695" s="492"/>
      <c r="DP1695" s="492"/>
      <c r="DQ1695" s="492"/>
      <c r="DR1695" s="493"/>
      <c r="DS1695" s="491">
        <f>ROUND(Setup!$AP$6*AQ1695,0)</f>
        <v>0</v>
      </c>
      <c r="DT1695" s="492"/>
      <c r="DU1695" s="492"/>
      <c r="DV1695" s="492"/>
      <c r="DW1695" s="493"/>
      <c r="DX1695" s="495">
        <f t="shared" si="136"/>
        <v>0</v>
      </c>
      <c r="DY1695" s="496"/>
      <c r="DZ1695" s="496"/>
      <c r="EA1695" s="496"/>
      <c r="EB1695" s="497"/>
      <c r="EC1695" s="222"/>
    </row>
    <row r="1696" spans="2:133" ht="15" hidden="1" customHeight="1" outlineLevel="1" x14ac:dyDescent="0.2">
      <c r="B1696" s="86" t="str">
        <f t="shared" si="132"/>
        <v/>
      </c>
      <c r="C1696" s="255"/>
      <c r="D1696" s="439"/>
      <c r="E1696" s="440"/>
      <c r="F1696" s="440"/>
      <c r="G1696" s="440"/>
      <c r="H1696" s="440"/>
      <c r="I1696" s="440"/>
      <c r="J1696" s="440"/>
      <c r="K1696" s="440"/>
      <c r="L1696" s="440"/>
      <c r="M1696" s="440"/>
      <c r="N1696" s="440"/>
      <c r="O1696" s="440"/>
      <c r="P1696" s="440"/>
      <c r="Q1696" s="441"/>
      <c r="R1696" s="442"/>
      <c r="S1696" s="443"/>
      <c r="T1696" s="443"/>
      <c r="U1696" s="443"/>
      <c r="V1696" s="443"/>
      <c r="W1696" s="443"/>
      <c r="X1696" s="443"/>
      <c r="Y1696" s="443"/>
      <c r="Z1696" s="443"/>
      <c r="AA1696" s="443"/>
      <c r="AB1696" s="415"/>
      <c r="AC1696" s="416"/>
      <c r="AD1696" s="416"/>
      <c r="AE1696" s="416"/>
      <c r="AF1696" s="417"/>
      <c r="AG1696" s="415"/>
      <c r="AH1696" s="416"/>
      <c r="AI1696" s="416"/>
      <c r="AJ1696" s="416"/>
      <c r="AK1696" s="417"/>
      <c r="AL1696" s="415"/>
      <c r="AM1696" s="416"/>
      <c r="AN1696" s="416"/>
      <c r="AO1696" s="416"/>
      <c r="AP1696" s="417"/>
      <c r="AQ1696" s="415"/>
      <c r="AR1696" s="416"/>
      <c r="AS1696" s="416"/>
      <c r="AT1696" s="416"/>
      <c r="AU1696" s="417"/>
      <c r="AV1696" s="418">
        <f t="shared" si="135"/>
        <v>0</v>
      </c>
      <c r="AW1696" s="419"/>
      <c r="AX1696" s="419"/>
      <c r="AY1696" s="419"/>
      <c r="AZ1696" s="420"/>
      <c r="DC1696" s="222"/>
      <c r="DD1696" s="491">
        <f>ROUND(Setup!$AP$6*AB1696,0)</f>
        <v>0</v>
      </c>
      <c r="DE1696" s="492"/>
      <c r="DF1696" s="492"/>
      <c r="DG1696" s="492"/>
      <c r="DH1696" s="493"/>
      <c r="DI1696" s="491">
        <f>ROUND(Setup!$AP$6*AG1696,0)</f>
        <v>0</v>
      </c>
      <c r="DJ1696" s="492"/>
      <c r="DK1696" s="492"/>
      <c r="DL1696" s="492"/>
      <c r="DM1696" s="493"/>
      <c r="DN1696" s="491">
        <f>ROUND(Setup!$AP$6*AL1696,0)</f>
        <v>0</v>
      </c>
      <c r="DO1696" s="492"/>
      <c r="DP1696" s="492"/>
      <c r="DQ1696" s="492"/>
      <c r="DR1696" s="493"/>
      <c r="DS1696" s="491">
        <f>ROUND(Setup!$AP$6*AQ1696,0)</f>
        <v>0</v>
      </c>
      <c r="DT1696" s="492"/>
      <c r="DU1696" s="492"/>
      <c r="DV1696" s="492"/>
      <c r="DW1696" s="493"/>
      <c r="DX1696" s="495">
        <f t="shared" si="136"/>
        <v>0</v>
      </c>
      <c r="DY1696" s="496"/>
      <c r="DZ1696" s="496"/>
      <c r="EA1696" s="496"/>
      <c r="EB1696" s="497"/>
      <c r="EC1696" s="222"/>
    </row>
    <row r="1697" spans="2:133" ht="15" hidden="1" customHeight="1" outlineLevel="1" x14ac:dyDescent="0.2">
      <c r="B1697" s="86" t="str">
        <f t="shared" si="132"/>
        <v/>
      </c>
      <c r="C1697" s="255"/>
      <c r="D1697" s="439"/>
      <c r="E1697" s="440"/>
      <c r="F1697" s="440"/>
      <c r="G1697" s="440"/>
      <c r="H1697" s="440"/>
      <c r="I1697" s="440"/>
      <c r="J1697" s="440"/>
      <c r="K1697" s="440"/>
      <c r="L1697" s="440"/>
      <c r="M1697" s="440"/>
      <c r="N1697" s="440"/>
      <c r="O1697" s="440"/>
      <c r="P1697" s="440"/>
      <c r="Q1697" s="441"/>
      <c r="R1697" s="442"/>
      <c r="S1697" s="443"/>
      <c r="T1697" s="443"/>
      <c r="U1697" s="443"/>
      <c r="V1697" s="443"/>
      <c r="W1697" s="443"/>
      <c r="X1697" s="443"/>
      <c r="Y1697" s="443"/>
      <c r="Z1697" s="443"/>
      <c r="AA1697" s="443"/>
      <c r="AB1697" s="415"/>
      <c r="AC1697" s="416"/>
      <c r="AD1697" s="416"/>
      <c r="AE1697" s="416"/>
      <c r="AF1697" s="417"/>
      <c r="AG1697" s="415"/>
      <c r="AH1697" s="416"/>
      <c r="AI1697" s="416"/>
      <c r="AJ1697" s="416"/>
      <c r="AK1697" s="417"/>
      <c r="AL1697" s="415"/>
      <c r="AM1697" s="416"/>
      <c r="AN1697" s="416"/>
      <c r="AO1697" s="416"/>
      <c r="AP1697" s="417"/>
      <c r="AQ1697" s="415"/>
      <c r="AR1697" s="416"/>
      <c r="AS1697" s="416"/>
      <c r="AT1697" s="416"/>
      <c r="AU1697" s="417"/>
      <c r="AV1697" s="418">
        <f t="shared" si="135"/>
        <v>0</v>
      </c>
      <c r="AW1697" s="419"/>
      <c r="AX1697" s="419"/>
      <c r="AY1697" s="419"/>
      <c r="AZ1697" s="420"/>
      <c r="DC1697" s="222"/>
      <c r="DD1697" s="491">
        <f>ROUND(Setup!$AP$6*AB1697,0)</f>
        <v>0</v>
      </c>
      <c r="DE1697" s="492"/>
      <c r="DF1697" s="492"/>
      <c r="DG1697" s="492"/>
      <c r="DH1697" s="493"/>
      <c r="DI1697" s="491">
        <f>ROUND(Setup!$AP$6*AG1697,0)</f>
        <v>0</v>
      </c>
      <c r="DJ1697" s="492"/>
      <c r="DK1697" s="492"/>
      <c r="DL1697" s="492"/>
      <c r="DM1697" s="493"/>
      <c r="DN1697" s="491">
        <f>ROUND(Setup!$AP$6*AL1697,0)</f>
        <v>0</v>
      </c>
      <c r="DO1697" s="492"/>
      <c r="DP1697" s="492"/>
      <c r="DQ1697" s="492"/>
      <c r="DR1697" s="493"/>
      <c r="DS1697" s="491">
        <f>ROUND(Setup!$AP$6*AQ1697,0)</f>
        <v>0</v>
      </c>
      <c r="DT1697" s="492"/>
      <c r="DU1697" s="492"/>
      <c r="DV1697" s="492"/>
      <c r="DW1697" s="493"/>
      <c r="DX1697" s="495">
        <f t="shared" si="136"/>
        <v>0</v>
      </c>
      <c r="DY1697" s="496"/>
      <c r="DZ1697" s="496"/>
      <c r="EA1697" s="496"/>
      <c r="EB1697" s="497"/>
      <c r="EC1697" s="222"/>
    </row>
    <row r="1698" spans="2:133" ht="15" hidden="1" customHeight="1" outlineLevel="1" x14ac:dyDescent="0.2">
      <c r="B1698" s="86" t="str">
        <f t="shared" si="132"/>
        <v/>
      </c>
      <c r="C1698" s="255"/>
      <c r="D1698" s="439"/>
      <c r="E1698" s="440"/>
      <c r="F1698" s="440"/>
      <c r="G1698" s="440"/>
      <c r="H1698" s="440"/>
      <c r="I1698" s="440"/>
      <c r="J1698" s="440"/>
      <c r="K1698" s="440"/>
      <c r="L1698" s="440"/>
      <c r="M1698" s="440"/>
      <c r="N1698" s="440"/>
      <c r="O1698" s="440"/>
      <c r="P1698" s="440"/>
      <c r="Q1698" s="441"/>
      <c r="R1698" s="442"/>
      <c r="S1698" s="443"/>
      <c r="T1698" s="443"/>
      <c r="U1698" s="443"/>
      <c r="V1698" s="443"/>
      <c r="W1698" s="443"/>
      <c r="X1698" s="443"/>
      <c r="Y1698" s="443"/>
      <c r="Z1698" s="443"/>
      <c r="AA1698" s="443"/>
      <c r="AB1698" s="415"/>
      <c r="AC1698" s="416"/>
      <c r="AD1698" s="416"/>
      <c r="AE1698" s="416"/>
      <c r="AF1698" s="417"/>
      <c r="AG1698" s="415"/>
      <c r="AH1698" s="416"/>
      <c r="AI1698" s="416"/>
      <c r="AJ1698" s="416"/>
      <c r="AK1698" s="417"/>
      <c r="AL1698" s="415"/>
      <c r="AM1698" s="416"/>
      <c r="AN1698" s="416"/>
      <c r="AO1698" s="416"/>
      <c r="AP1698" s="417"/>
      <c r="AQ1698" s="415"/>
      <c r="AR1698" s="416"/>
      <c r="AS1698" s="416"/>
      <c r="AT1698" s="416"/>
      <c r="AU1698" s="417"/>
      <c r="AV1698" s="418">
        <f t="shared" si="135"/>
        <v>0</v>
      </c>
      <c r="AW1698" s="419"/>
      <c r="AX1698" s="419"/>
      <c r="AY1698" s="419"/>
      <c r="AZ1698" s="420"/>
      <c r="DC1698" s="222"/>
      <c r="DD1698" s="491">
        <f>ROUND(Setup!$AP$6*AB1698,0)</f>
        <v>0</v>
      </c>
      <c r="DE1698" s="492"/>
      <c r="DF1698" s="492"/>
      <c r="DG1698" s="492"/>
      <c r="DH1698" s="493"/>
      <c r="DI1698" s="491">
        <f>ROUND(Setup!$AP$6*AG1698,0)</f>
        <v>0</v>
      </c>
      <c r="DJ1698" s="492"/>
      <c r="DK1698" s="492"/>
      <c r="DL1698" s="492"/>
      <c r="DM1698" s="493"/>
      <c r="DN1698" s="491">
        <f>ROUND(Setup!$AP$6*AL1698,0)</f>
        <v>0</v>
      </c>
      <c r="DO1698" s="492"/>
      <c r="DP1698" s="492"/>
      <c r="DQ1698" s="492"/>
      <c r="DR1698" s="493"/>
      <c r="DS1698" s="491">
        <f>ROUND(Setup!$AP$6*AQ1698,0)</f>
        <v>0</v>
      </c>
      <c r="DT1698" s="492"/>
      <c r="DU1698" s="492"/>
      <c r="DV1698" s="492"/>
      <c r="DW1698" s="493"/>
      <c r="DX1698" s="495">
        <f t="shared" si="136"/>
        <v>0</v>
      </c>
      <c r="DY1698" s="496"/>
      <c r="DZ1698" s="496"/>
      <c r="EA1698" s="496"/>
      <c r="EB1698" s="497"/>
      <c r="EC1698" s="222"/>
    </row>
    <row r="1699" spans="2:133" ht="15" hidden="1" customHeight="1" outlineLevel="1" x14ac:dyDescent="0.2">
      <c r="B1699" s="86" t="str">
        <f t="shared" si="132"/>
        <v/>
      </c>
      <c r="C1699" s="255"/>
      <c r="D1699" s="439"/>
      <c r="E1699" s="440"/>
      <c r="F1699" s="440"/>
      <c r="G1699" s="440"/>
      <c r="H1699" s="440"/>
      <c r="I1699" s="440"/>
      <c r="J1699" s="440"/>
      <c r="K1699" s="440"/>
      <c r="L1699" s="440"/>
      <c r="M1699" s="440"/>
      <c r="N1699" s="440"/>
      <c r="O1699" s="440"/>
      <c r="P1699" s="440"/>
      <c r="Q1699" s="441"/>
      <c r="R1699" s="442"/>
      <c r="S1699" s="443"/>
      <c r="T1699" s="443"/>
      <c r="U1699" s="443"/>
      <c r="V1699" s="443"/>
      <c r="W1699" s="443"/>
      <c r="X1699" s="443"/>
      <c r="Y1699" s="443"/>
      <c r="Z1699" s="443"/>
      <c r="AA1699" s="443"/>
      <c r="AB1699" s="415"/>
      <c r="AC1699" s="416"/>
      <c r="AD1699" s="416"/>
      <c r="AE1699" s="416"/>
      <c r="AF1699" s="417"/>
      <c r="AG1699" s="415"/>
      <c r="AH1699" s="416"/>
      <c r="AI1699" s="416"/>
      <c r="AJ1699" s="416"/>
      <c r="AK1699" s="417"/>
      <c r="AL1699" s="415"/>
      <c r="AM1699" s="416"/>
      <c r="AN1699" s="416"/>
      <c r="AO1699" s="416"/>
      <c r="AP1699" s="417"/>
      <c r="AQ1699" s="415"/>
      <c r="AR1699" s="416"/>
      <c r="AS1699" s="416"/>
      <c r="AT1699" s="416"/>
      <c r="AU1699" s="417"/>
      <c r="AV1699" s="418">
        <f t="shared" si="135"/>
        <v>0</v>
      </c>
      <c r="AW1699" s="419"/>
      <c r="AX1699" s="419"/>
      <c r="AY1699" s="419"/>
      <c r="AZ1699" s="420"/>
      <c r="DC1699" s="222"/>
      <c r="DD1699" s="491">
        <f>ROUND(Setup!$AP$6*AB1699,0)</f>
        <v>0</v>
      </c>
      <c r="DE1699" s="492"/>
      <c r="DF1699" s="492"/>
      <c r="DG1699" s="492"/>
      <c r="DH1699" s="493"/>
      <c r="DI1699" s="491">
        <f>ROUND(Setup!$AP$6*AG1699,0)</f>
        <v>0</v>
      </c>
      <c r="DJ1699" s="492"/>
      <c r="DK1699" s="492"/>
      <c r="DL1699" s="492"/>
      <c r="DM1699" s="493"/>
      <c r="DN1699" s="491">
        <f>ROUND(Setup!$AP$6*AL1699,0)</f>
        <v>0</v>
      </c>
      <c r="DO1699" s="492"/>
      <c r="DP1699" s="492"/>
      <c r="DQ1699" s="492"/>
      <c r="DR1699" s="493"/>
      <c r="DS1699" s="491">
        <f>ROUND(Setup!$AP$6*AQ1699,0)</f>
        <v>0</v>
      </c>
      <c r="DT1699" s="492"/>
      <c r="DU1699" s="492"/>
      <c r="DV1699" s="492"/>
      <c r="DW1699" s="493"/>
      <c r="DX1699" s="495">
        <f t="shared" si="136"/>
        <v>0</v>
      </c>
      <c r="DY1699" s="496"/>
      <c r="DZ1699" s="496"/>
      <c r="EA1699" s="496"/>
      <c r="EB1699" s="497"/>
      <c r="EC1699" s="222"/>
    </row>
    <row r="1700" spans="2:133" ht="15" hidden="1" customHeight="1" outlineLevel="1" x14ac:dyDescent="0.2">
      <c r="B1700" s="86" t="str">
        <f t="shared" si="132"/>
        <v/>
      </c>
      <c r="C1700" s="255"/>
      <c r="D1700" s="439"/>
      <c r="E1700" s="440"/>
      <c r="F1700" s="440"/>
      <c r="G1700" s="440"/>
      <c r="H1700" s="440"/>
      <c r="I1700" s="440"/>
      <c r="J1700" s="440"/>
      <c r="K1700" s="440"/>
      <c r="L1700" s="440"/>
      <c r="M1700" s="440"/>
      <c r="N1700" s="440"/>
      <c r="O1700" s="440"/>
      <c r="P1700" s="440"/>
      <c r="Q1700" s="441"/>
      <c r="R1700" s="442"/>
      <c r="S1700" s="443"/>
      <c r="T1700" s="443"/>
      <c r="U1700" s="443"/>
      <c r="V1700" s="443"/>
      <c r="W1700" s="443"/>
      <c r="X1700" s="443"/>
      <c r="Y1700" s="443"/>
      <c r="Z1700" s="443"/>
      <c r="AA1700" s="443"/>
      <c r="AB1700" s="415"/>
      <c r="AC1700" s="416"/>
      <c r="AD1700" s="416"/>
      <c r="AE1700" s="416"/>
      <c r="AF1700" s="417"/>
      <c r="AG1700" s="415"/>
      <c r="AH1700" s="416"/>
      <c r="AI1700" s="416"/>
      <c r="AJ1700" s="416"/>
      <c r="AK1700" s="417"/>
      <c r="AL1700" s="415"/>
      <c r="AM1700" s="416"/>
      <c r="AN1700" s="416"/>
      <c r="AO1700" s="416"/>
      <c r="AP1700" s="417"/>
      <c r="AQ1700" s="415"/>
      <c r="AR1700" s="416"/>
      <c r="AS1700" s="416"/>
      <c r="AT1700" s="416"/>
      <c r="AU1700" s="417"/>
      <c r="AV1700" s="418">
        <f t="shared" si="135"/>
        <v>0</v>
      </c>
      <c r="AW1700" s="419"/>
      <c r="AX1700" s="419"/>
      <c r="AY1700" s="419"/>
      <c r="AZ1700" s="420"/>
      <c r="DC1700" s="222"/>
      <c r="DD1700" s="491">
        <f>ROUND(Setup!$AP$6*AB1700,0)</f>
        <v>0</v>
      </c>
      <c r="DE1700" s="492"/>
      <c r="DF1700" s="492"/>
      <c r="DG1700" s="492"/>
      <c r="DH1700" s="493"/>
      <c r="DI1700" s="491">
        <f>ROUND(Setup!$AP$6*AG1700,0)</f>
        <v>0</v>
      </c>
      <c r="DJ1700" s="492"/>
      <c r="DK1700" s="492"/>
      <c r="DL1700" s="492"/>
      <c r="DM1700" s="493"/>
      <c r="DN1700" s="491">
        <f>ROUND(Setup!$AP$6*AL1700,0)</f>
        <v>0</v>
      </c>
      <c r="DO1700" s="492"/>
      <c r="DP1700" s="492"/>
      <c r="DQ1700" s="492"/>
      <c r="DR1700" s="493"/>
      <c r="DS1700" s="491">
        <f>ROUND(Setup!$AP$6*AQ1700,0)</f>
        <v>0</v>
      </c>
      <c r="DT1700" s="492"/>
      <c r="DU1700" s="492"/>
      <c r="DV1700" s="492"/>
      <c r="DW1700" s="493"/>
      <c r="DX1700" s="495">
        <f t="shared" si="136"/>
        <v>0</v>
      </c>
      <c r="DY1700" s="496"/>
      <c r="DZ1700" s="496"/>
      <c r="EA1700" s="496"/>
      <c r="EB1700" s="497"/>
      <c r="EC1700" s="222"/>
    </row>
    <row r="1701" spans="2:133" ht="15" hidden="1" customHeight="1" outlineLevel="1" x14ac:dyDescent="0.2">
      <c r="B1701" s="86" t="str">
        <f t="shared" si="132"/>
        <v/>
      </c>
      <c r="C1701" s="255"/>
      <c r="D1701" s="439"/>
      <c r="E1701" s="440"/>
      <c r="F1701" s="440"/>
      <c r="G1701" s="440"/>
      <c r="H1701" s="440"/>
      <c r="I1701" s="440"/>
      <c r="J1701" s="440"/>
      <c r="K1701" s="440"/>
      <c r="L1701" s="440"/>
      <c r="M1701" s="440"/>
      <c r="N1701" s="440"/>
      <c r="O1701" s="440"/>
      <c r="P1701" s="440"/>
      <c r="Q1701" s="441"/>
      <c r="R1701" s="442"/>
      <c r="S1701" s="443"/>
      <c r="T1701" s="443"/>
      <c r="U1701" s="443"/>
      <c r="V1701" s="443"/>
      <c r="W1701" s="443"/>
      <c r="X1701" s="443"/>
      <c r="Y1701" s="443"/>
      <c r="Z1701" s="443"/>
      <c r="AA1701" s="443"/>
      <c r="AB1701" s="415"/>
      <c r="AC1701" s="416"/>
      <c r="AD1701" s="416"/>
      <c r="AE1701" s="416"/>
      <c r="AF1701" s="417"/>
      <c r="AG1701" s="415"/>
      <c r="AH1701" s="416"/>
      <c r="AI1701" s="416"/>
      <c r="AJ1701" s="416"/>
      <c r="AK1701" s="417"/>
      <c r="AL1701" s="415"/>
      <c r="AM1701" s="416"/>
      <c r="AN1701" s="416"/>
      <c r="AO1701" s="416"/>
      <c r="AP1701" s="417"/>
      <c r="AQ1701" s="415"/>
      <c r="AR1701" s="416"/>
      <c r="AS1701" s="416"/>
      <c r="AT1701" s="416"/>
      <c r="AU1701" s="417"/>
      <c r="AV1701" s="418">
        <f t="shared" si="135"/>
        <v>0</v>
      </c>
      <c r="AW1701" s="419"/>
      <c r="AX1701" s="419"/>
      <c r="AY1701" s="419"/>
      <c r="AZ1701" s="420"/>
      <c r="DC1701" s="222"/>
      <c r="DD1701" s="491">
        <f>ROUND(Setup!$AP$6*AB1701,0)</f>
        <v>0</v>
      </c>
      <c r="DE1701" s="492"/>
      <c r="DF1701" s="492"/>
      <c r="DG1701" s="492"/>
      <c r="DH1701" s="493"/>
      <c r="DI1701" s="491">
        <f>ROUND(Setup!$AP$6*AG1701,0)</f>
        <v>0</v>
      </c>
      <c r="DJ1701" s="492"/>
      <c r="DK1701" s="492"/>
      <c r="DL1701" s="492"/>
      <c r="DM1701" s="493"/>
      <c r="DN1701" s="491">
        <f>ROUND(Setup!$AP$6*AL1701,0)</f>
        <v>0</v>
      </c>
      <c r="DO1701" s="492"/>
      <c r="DP1701" s="492"/>
      <c r="DQ1701" s="492"/>
      <c r="DR1701" s="493"/>
      <c r="DS1701" s="491">
        <f>ROUND(Setup!$AP$6*AQ1701,0)</f>
        <v>0</v>
      </c>
      <c r="DT1701" s="492"/>
      <c r="DU1701" s="492"/>
      <c r="DV1701" s="492"/>
      <c r="DW1701" s="493"/>
      <c r="DX1701" s="495">
        <f t="shared" si="136"/>
        <v>0</v>
      </c>
      <c r="DY1701" s="496"/>
      <c r="DZ1701" s="496"/>
      <c r="EA1701" s="496"/>
      <c r="EB1701" s="497"/>
      <c r="EC1701" s="222"/>
    </row>
    <row r="1702" spans="2:133" ht="15" hidden="1" customHeight="1" outlineLevel="1" x14ac:dyDescent="0.2">
      <c r="B1702" s="86" t="str">
        <f t="shared" si="132"/>
        <v/>
      </c>
      <c r="C1702" s="255"/>
      <c r="D1702" s="439"/>
      <c r="E1702" s="440"/>
      <c r="F1702" s="440"/>
      <c r="G1702" s="440"/>
      <c r="H1702" s="440"/>
      <c r="I1702" s="440"/>
      <c r="J1702" s="440"/>
      <c r="K1702" s="440"/>
      <c r="L1702" s="440"/>
      <c r="M1702" s="440"/>
      <c r="N1702" s="440"/>
      <c r="O1702" s="440"/>
      <c r="P1702" s="440"/>
      <c r="Q1702" s="441"/>
      <c r="R1702" s="442"/>
      <c r="S1702" s="443"/>
      <c r="T1702" s="443"/>
      <c r="U1702" s="443"/>
      <c r="V1702" s="443"/>
      <c r="W1702" s="443"/>
      <c r="X1702" s="443"/>
      <c r="Y1702" s="443"/>
      <c r="Z1702" s="443"/>
      <c r="AA1702" s="443"/>
      <c r="AB1702" s="415"/>
      <c r="AC1702" s="416"/>
      <c r="AD1702" s="416"/>
      <c r="AE1702" s="416"/>
      <c r="AF1702" s="417"/>
      <c r="AG1702" s="415"/>
      <c r="AH1702" s="416"/>
      <c r="AI1702" s="416"/>
      <c r="AJ1702" s="416"/>
      <c r="AK1702" s="417"/>
      <c r="AL1702" s="415"/>
      <c r="AM1702" s="416"/>
      <c r="AN1702" s="416"/>
      <c r="AO1702" s="416"/>
      <c r="AP1702" s="417"/>
      <c r="AQ1702" s="415"/>
      <c r="AR1702" s="416"/>
      <c r="AS1702" s="416"/>
      <c r="AT1702" s="416"/>
      <c r="AU1702" s="417"/>
      <c r="AV1702" s="418">
        <f t="shared" si="135"/>
        <v>0</v>
      </c>
      <c r="AW1702" s="419"/>
      <c r="AX1702" s="419"/>
      <c r="AY1702" s="419"/>
      <c r="AZ1702" s="420"/>
      <c r="DC1702" s="222"/>
      <c r="DD1702" s="491">
        <f>ROUND(Setup!$AP$6*AB1702,0)</f>
        <v>0</v>
      </c>
      <c r="DE1702" s="492"/>
      <c r="DF1702" s="492"/>
      <c r="DG1702" s="492"/>
      <c r="DH1702" s="493"/>
      <c r="DI1702" s="491">
        <f>ROUND(Setup!$AP$6*AG1702,0)</f>
        <v>0</v>
      </c>
      <c r="DJ1702" s="492"/>
      <c r="DK1702" s="492"/>
      <c r="DL1702" s="492"/>
      <c r="DM1702" s="493"/>
      <c r="DN1702" s="491">
        <f>ROUND(Setup!$AP$6*AL1702,0)</f>
        <v>0</v>
      </c>
      <c r="DO1702" s="492"/>
      <c r="DP1702" s="492"/>
      <c r="DQ1702" s="492"/>
      <c r="DR1702" s="493"/>
      <c r="DS1702" s="491">
        <f>ROUND(Setup!$AP$6*AQ1702,0)</f>
        <v>0</v>
      </c>
      <c r="DT1702" s="492"/>
      <c r="DU1702" s="492"/>
      <c r="DV1702" s="492"/>
      <c r="DW1702" s="493"/>
      <c r="DX1702" s="495">
        <f t="shared" si="136"/>
        <v>0</v>
      </c>
      <c r="DY1702" s="496"/>
      <c r="DZ1702" s="496"/>
      <c r="EA1702" s="496"/>
      <c r="EB1702" s="497"/>
      <c r="EC1702" s="222"/>
    </row>
    <row r="1703" spans="2:133" ht="15" hidden="1" customHeight="1" outlineLevel="1" x14ac:dyDescent="0.2">
      <c r="B1703" s="86" t="str">
        <f t="shared" si="132"/>
        <v/>
      </c>
      <c r="C1703" s="255"/>
      <c r="D1703" s="439"/>
      <c r="E1703" s="440"/>
      <c r="F1703" s="440"/>
      <c r="G1703" s="440"/>
      <c r="H1703" s="440"/>
      <c r="I1703" s="440"/>
      <c r="J1703" s="440"/>
      <c r="K1703" s="440"/>
      <c r="L1703" s="440"/>
      <c r="M1703" s="440"/>
      <c r="N1703" s="440"/>
      <c r="O1703" s="440"/>
      <c r="P1703" s="440"/>
      <c r="Q1703" s="441"/>
      <c r="R1703" s="442"/>
      <c r="S1703" s="443"/>
      <c r="T1703" s="443"/>
      <c r="U1703" s="443"/>
      <c r="V1703" s="443"/>
      <c r="W1703" s="443"/>
      <c r="X1703" s="443"/>
      <c r="Y1703" s="443"/>
      <c r="Z1703" s="443"/>
      <c r="AA1703" s="443"/>
      <c r="AB1703" s="415"/>
      <c r="AC1703" s="416"/>
      <c r="AD1703" s="416"/>
      <c r="AE1703" s="416"/>
      <c r="AF1703" s="417"/>
      <c r="AG1703" s="415"/>
      <c r="AH1703" s="416"/>
      <c r="AI1703" s="416"/>
      <c r="AJ1703" s="416"/>
      <c r="AK1703" s="417"/>
      <c r="AL1703" s="415"/>
      <c r="AM1703" s="416"/>
      <c r="AN1703" s="416"/>
      <c r="AO1703" s="416"/>
      <c r="AP1703" s="417"/>
      <c r="AQ1703" s="415"/>
      <c r="AR1703" s="416"/>
      <c r="AS1703" s="416"/>
      <c r="AT1703" s="416"/>
      <c r="AU1703" s="417"/>
      <c r="AV1703" s="418">
        <f t="shared" si="135"/>
        <v>0</v>
      </c>
      <c r="AW1703" s="419"/>
      <c r="AX1703" s="419"/>
      <c r="AY1703" s="419"/>
      <c r="AZ1703" s="420"/>
      <c r="DC1703" s="222"/>
      <c r="DD1703" s="491">
        <f>ROUND(Setup!$AP$6*AB1703,0)</f>
        <v>0</v>
      </c>
      <c r="DE1703" s="492"/>
      <c r="DF1703" s="492"/>
      <c r="DG1703" s="492"/>
      <c r="DH1703" s="493"/>
      <c r="DI1703" s="491">
        <f>ROUND(Setup!$AP$6*AG1703,0)</f>
        <v>0</v>
      </c>
      <c r="DJ1703" s="492"/>
      <c r="DK1703" s="492"/>
      <c r="DL1703" s="492"/>
      <c r="DM1703" s="493"/>
      <c r="DN1703" s="491">
        <f>ROUND(Setup!$AP$6*AL1703,0)</f>
        <v>0</v>
      </c>
      <c r="DO1703" s="492"/>
      <c r="DP1703" s="492"/>
      <c r="DQ1703" s="492"/>
      <c r="DR1703" s="493"/>
      <c r="DS1703" s="491">
        <f>ROUND(Setup!$AP$6*AQ1703,0)</f>
        <v>0</v>
      </c>
      <c r="DT1703" s="492"/>
      <c r="DU1703" s="492"/>
      <c r="DV1703" s="492"/>
      <c r="DW1703" s="493"/>
      <c r="DX1703" s="495">
        <f t="shared" si="136"/>
        <v>0</v>
      </c>
      <c r="DY1703" s="496"/>
      <c r="DZ1703" s="496"/>
      <c r="EA1703" s="496"/>
      <c r="EB1703" s="497"/>
      <c r="EC1703" s="222"/>
    </row>
    <row r="1704" spans="2:133" ht="15" hidden="1" customHeight="1" outlineLevel="1" x14ac:dyDescent="0.2">
      <c r="B1704" s="86" t="str">
        <f t="shared" si="132"/>
        <v/>
      </c>
      <c r="C1704" s="255"/>
      <c r="D1704" s="439"/>
      <c r="E1704" s="440"/>
      <c r="F1704" s="440"/>
      <c r="G1704" s="440"/>
      <c r="H1704" s="440"/>
      <c r="I1704" s="440"/>
      <c r="J1704" s="440"/>
      <c r="K1704" s="440"/>
      <c r="L1704" s="440"/>
      <c r="M1704" s="440"/>
      <c r="N1704" s="440"/>
      <c r="O1704" s="440"/>
      <c r="P1704" s="440"/>
      <c r="Q1704" s="441"/>
      <c r="R1704" s="442"/>
      <c r="S1704" s="443"/>
      <c r="T1704" s="443"/>
      <c r="U1704" s="443"/>
      <c r="V1704" s="443"/>
      <c r="W1704" s="443"/>
      <c r="X1704" s="443"/>
      <c r="Y1704" s="443"/>
      <c r="Z1704" s="443"/>
      <c r="AA1704" s="443"/>
      <c r="AB1704" s="415"/>
      <c r="AC1704" s="416"/>
      <c r="AD1704" s="416"/>
      <c r="AE1704" s="416"/>
      <c r="AF1704" s="417"/>
      <c r="AG1704" s="415"/>
      <c r="AH1704" s="416"/>
      <c r="AI1704" s="416"/>
      <c r="AJ1704" s="416"/>
      <c r="AK1704" s="417"/>
      <c r="AL1704" s="415"/>
      <c r="AM1704" s="416"/>
      <c r="AN1704" s="416"/>
      <c r="AO1704" s="416"/>
      <c r="AP1704" s="417"/>
      <c r="AQ1704" s="415"/>
      <c r="AR1704" s="416"/>
      <c r="AS1704" s="416"/>
      <c r="AT1704" s="416"/>
      <c r="AU1704" s="417"/>
      <c r="AV1704" s="418">
        <f t="shared" si="135"/>
        <v>0</v>
      </c>
      <c r="AW1704" s="419"/>
      <c r="AX1704" s="419"/>
      <c r="AY1704" s="419"/>
      <c r="AZ1704" s="420"/>
      <c r="DC1704" s="222"/>
      <c r="DD1704" s="491">
        <f>ROUND(Setup!$AP$6*AB1704,0)</f>
        <v>0</v>
      </c>
      <c r="DE1704" s="492"/>
      <c r="DF1704" s="492"/>
      <c r="DG1704" s="492"/>
      <c r="DH1704" s="493"/>
      <c r="DI1704" s="491">
        <f>ROUND(Setup!$AP$6*AG1704,0)</f>
        <v>0</v>
      </c>
      <c r="DJ1704" s="492"/>
      <c r="DK1704" s="492"/>
      <c r="DL1704" s="492"/>
      <c r="DM1704" s="493"/>
      <c r="DN1704" s="491">
        <f>ROUND(Setup!$AP$6*AL1704,0)</f>
        <v>0</v>
      </c>
      <c r="DO1704" s="492"/>
      <c r="DP1704" s="492"/>
      <c r="DQ1704" s="492"/>
      <c r="DR1704" s="493"/>
      <c r="DS1704" s="491">
        <f>ROUND(Setup!$AP$6*AQ1704,0)</f>
        <v>0</v>
      </c>
      <c r="DT1704" s="492"/>
      <c r="DU1704" s="492"/>
      <c r="DV1704" s="492"/>
      <c r="DW1704" s="493"/>
      <c r="DX1704" s="495">
        <f t="shared" si="136"/>
        <v>0</v>
      </c>
      <c r="DY1704" s="496"/>
      <c r="DZ1704" s="496"/>
      <c r="EA1704" s="496"/>
      <c r="EB1704" s="497"/>
      <c r="EC1704" s="222"/>
    </row>
    <row r="1705" spans="2:133" ht="15" hidden="1" customHeight="1" outlineLevel="1" x14ac:dyDescent="0.2">
      <c r="B1705" s="86" t="str">
        <f t="shared" si="132"/>
        <v/>
      </c>
      <c r="C1705" s="255"/>
      <c r="D1705" s="439"/>
      <c r="E1705" s="440"/>
      <c r="F1705" s="440"/>
      <c r="G1705" s="440"/>
      <c r="H1705" s="440"/>
      <c r="I1705" s="440"/>
      <c r="J1705" s="440"/>
      <c r="K1705" s="440"/>
      <c r="L1705" s="440"/>
      <c r="M1705" s="440"/>
      <c r="N1705" s="440"/>
      <c r="O1705" s="440"/>
      <c r="P1705" s="440"/>
      <c r="Q1705" s="441"/>
      <c r="R1705" s="442"/>
      <c r="S1705" s="443"/>
      <c r="T1705" s="443"/>
      <c r="U1705" s="443"/>
      <c r="V1705" s="443"/>
      <c r="W1705" s="443"/>
      <c r="X1705" s="443"/>
      <c r="Y1705" s="443"/>
      <c r="Z1705" s="443"/>
      <c r="AA1705" s="443"/>
      <c r="AB1705" s="415"/>
      <c r="AC1705" s="416"/>
      <c r="AD1705" s="416"/>
      <c r="AE1705" s="416"/>
      <c r="AF1705" s="417"/>
      <c r="AG1705" s="415"/>
      <c r="AH1705" s="416"/>
      <c r="AI1705" s="416"/>
      <c r="AJ1705" s="416"/>
      <c r="AK1705" s="417"/>
      <c r="AL1705" s="415"/>
      <c r="AM1705" s="416"/>
      <c r="AN1705" s="416"/>
      <c r="AO1705" s="416"/>
      <c r="AP1705" s="417"/>
      <c r="AQ1705" s="415"/>
      <c r="AR1705" s="416"/>
      <c r="AS1705" s="416"/>
      <c r="AT1705" s="416"/>
      <c r="AU1705" s="417"/>
      <c r="AV1705" s="418">
        <f t="shared" si="135"/>
        <v>0</v>
      </c>
      <c r="AW1705" s="419"/>
      <c r="AX1705" s="419"/>
      <c r="AY1705" s="419"/>
      <c r="AZ1705" s="420"/>
      <c r="DC1705" s="222"/>
      <c r="DD1705" s="491">
        <f>ROUND(Setup!$AP$6*AB1705,0)</f>
        <v>0</v>
      </c>
      <c r="DE1705" s="492"/>
      <c r="DF1705" s="492"/>
      <c r="DG1705" s="492"/>
      <c r="DH1705" s="493"/>
      <c r="DI1705" s="491">
        <f>ROUND(Setup!$AP$6*AG1705,0)</f>
        <v>0</v>
      </c>
      <c r="DJ1705" s="492"/>
      <c r="DK1705" s="492"/>
      <c r="DL1705" s="492"/>
      <c r="DM1705" s="493"/>
      <c r="DN1705" s="491">
        <f>ROUND(Setup!$AP$6*AL1705,0)</f>
        <v>0</v>
      </c>
      <c r="DO1705" s="492"/>
      <c r="DP1705" s="492"/>
      <c r="DQ1705" s="492"/>
      <c r="DR1705" s="493"/>
      <c r="DS1705" s="491">
        <f>ROUND(Setup!$AP$6*AQ1705,0)</f>
        <v>0</v>
      </c>
      <c r="DT1705" s="492"/>
      <c r="DU1705" s="492"/>
      <c r="DV1705" s="492"/>
      <c r="DW1705" s="493"/>
      <c r="DX1705" s="495">
        <f t="shared" si="136"/>
        <v>0</v>
      </c>
      <c r="DY1705" s="496"/>
      <c r="DZ1705" s="496"/>
      <c r="EA1705" s="496"/>
      <c r="EB1705" s="497"/>
      <c r="EC1705" s="222"/>
    </row>
    <row r="1706" spans="2:133" ht="15" hidden="1" customHeight="1" outlineLevel="1" thickBot="1" x14ac:dyDescent="0.25">
      <c r="B1706" s="86" t="str">
        <f t="shared" si="132"/>
        <v/>
      </c>
      <c r="C1706" s="256"/>
      <c r="D1706" s="432"/>
      <c r="E1706" s="433"/>
      <c r="F1706" s="433"/>
      <c r="G1706" s="433"/>
      <c r="H1706" s="433"/>
      <c r="I1706" s="433"/>
      <c r="J1706" s="433"/>
      <c r="K1706" s="433"/>
      <c r="L1706" s="433"/>
      <c r="M1706" s="433"/>
      <c r="N1706" s="433"/>
      <c r="O1706" s="433"/>
      <c r="P1706" s="433"/>
      <c r="Q1706" s="434"/>
      <c r="R1706" s="435"/>
      <c r="S1706" s="436"/>
      <c r="T1706" s="436"/>
      <c r="U1706" s="436"/>
      <c r="V1706" s="436"/>
      <c r="W1706" s="436"/>
      <c r="X1706" s="436"/>
      <c r="Y1706" s="436"/>
      <c r="Z1706" s="436"/>
      <c r="AA1706" s="436"/>
      <c r="AB1706" s="421"/>
      <c r="AC1706" s="422"/>
      <c r="AD1706" s="422"/>
      <c r="AE1706" s="422"/>
      <c r="AF1706" s="423"/>
      <c r="AG1706" s="421"/>
      <c r="AH1706" s="422"/>
      <c r="AI1706" s="422"/>
      <c r="AJ1706" s="422"/>
      <c r="AK1706" s="423"/>
      <c r="AL1706" s="421"/>
      <c r="AM1706" s="422"/>
      <c r="AN1706" s="422"/>
      <c r="AO1706" s="422"/>
      <c r="AP1706" s="423"/>
      <c r="AQ1706" s="421"/>
      <c r="AR1706" s="422"/>
      <c r="AS1706" s="422"/>
      <c r="AT1706" s="422"/>
      <c r="AU1706" s="423"/>
      <c r="AV1706" s="424">
        <f t="shared" si="135"/>
        <v>0</v>
      </c>
      <c r="AW1706" s="425"/>
      <c r="AX1706" s="425"/>
      <c r="AY1706" s="425"/>
      <c r="AZ1706" s="426"/>
      <c r="DC1706" s="222"/>
      <c r="DD1706" s="491">
        <f>ROUND(Setup!$AP$6*AB1706,0)</f>
        <v>0</v>
      </c>
      <c r="DE1706" s="492"/>
      <c r="DF1706" s="492"/>
      <c r="DG1706" s="492"/>
      <c r="DH1706" s="493"/>
      <c r="DI1706" s="491">
        <f>ROUND(Setup!$AP$6*AG1706,0)</f>
        <v>0</v>
      </c>
      <c r="DJ1706" s="492"/>
      <c r="DK1706" s="492"/>
      <c r="DL1706" s="492"/>
      <c r="DM1706" s="493"/>
      <c r="DN1706" s="491">
        <f>ROUND(Setup!$AP$6*AL1706,0)</f>
        <v>0</v>
      </c>
      <c r="DO1706" s="492"/>
      <c r="DP1706" s="492"/>
      <c r="DQ1706" s="492"/>
      <c r="DR1706" s="493"/>
      <c r="DS1706" s="491">
        <f>ROUND(Setup!$AP$6*AQ1706,0)</f>
        <v>0</v>
      </c>
      <c r="DT1706" s="492"/>
      <c r="DU1706" s="492"/>
      <c r="DV1706" s="492"/>
      <c r="DW1706" s="493"/>
      <c r="DX1706" s="490">
        <f t="shared" si="136"/>
        <v>0</v>
      </c>
      <c r="DY1706" s="314"/>
      <c r="DZ1706" s="314"/>
      <c r="EA1706" s="314"/>
      <c r="EB1706" s="326"/>
      <c r="EC1706" s="222"/>
    </row>
    <row r="1707" spans="2:133" ht="15" hidden="1" customHeight="1" outlineLevel="1" thickTop="1" thickBot="1" x14ac:dyDescent="0.25">
      <c r="C1707" s="437" t="str">
        <f>C1578&amp;" TOTALT"</f>
        <v xml:space="preserve">  TOTALT</v>
      </c>
      <c r="D1707" s="437"/>
      <c r="E1707" s="437"/>
      <c r="F1707" s="437"/>
      <c r="G1707" s="437"/>
      <c r="H1707" s="437"/>
      <c r="I1707" s="437"/>
      <c r="J1707" s="437"/>
      <c r="K1707" s="437"/>
      <c r="L1707" s="437"/>
      <c r="M1707" s="437"/>
      <c r="N1707" s="437"/>
      <c r="O1707" s="437"/>
      <c r="P1707" s="437"/>
      <c r="Q1707" s="437"/>
      <c r="R1707" s="438"/>
      <c r="S1707" s="438"/>
      <c r="T1707" s="438"/>
      <c r="U1707" s="438"/>
      <c r="V1707" s="438"/>
      <c r="W1707" s="438"/>
      <c r="X1707" s="438"/>
      <c r="Y1707" s="438"/>
      <c r="Z1707" s="438"/>
      <c r="AA1707" s="438"/>
      <c r="AB1707" s="431" t="str">
        <f>IF(AC1579="","",SUM(AB1581:AF1706)-(2*SUMIF($R1581:$AA1706,$EG$94,AB1581:AF1706)))</f>
        <v/>
      </c>
      <c r="AC1707" s="431"/>
      <c r="AD1707" s="431"/>
      <c r="AE1707" s="431"/>
      <c r="AF1707" s="431"/>
      <c r="AG1707" s="431" t="str">
        <f>IF(AH1579="","",SUM(AG1581:AK1706)-(2*SUMIF($R1581:$AA1706,$EG$94,AG1581:AK1706)))</f>
        <v/>
      </c>
      <c r="AH1707" s="431"/>
      <c r="AI1707" s="431"/>
      <c r="AJ1707" s="431"/>
      <c r="AK1707" s="431"/>
      <c r="AL1707" s="431" t="str">
        <f>IF(AM1579="","",SUM(AL1581:AP1706)-(2*SUMIF($R1581:$AA1706,$EG$94,AL1581:AP1706)))</f>
        <v/>
      </c>
      <c r="AM1707" s="431"/>
      <c r="AN1707" s="431"/>
      <c r="AO1707" s="431"/>
      <c r="AP1707" s="431"/>
      <c r="AQ1707" s="431" t="str">
        <f>IF(AR1579="","",SUM(AQ1581:AU1706)-(2*SUMIF($R1581:$AA1706,$EG$94,AQ1581:AU1706)))</f>
        <v/>
      </c>
      <c r="AR1707" s="431"/>
      <c r="AS1707" s="431"/>
      <c r="AT1707" s="431"/>
      <c r="AU1707" s="431"/>
      <c r="AV1707" s="431">
        <f>SUM(AB1707:AU1707)</f>
        <v>0</v>
      </c>
      <c r="AW1707" s="431"/>
      <c r="AX1707" s="431"/>
      <c r="AY1707" s="431"/>
      <c r="AZ1707" s="431"/>
      <c r="DC1707" s="222"/>
      <c r="DD1707" s="494" t="str">
        <f>IF(DE1579="","",SUM(DD1581:DH1706)-(2*SUMIF($R1581:$AA1706,$EG$94,DD1581:DH1706)))</f>
        <v/>
      </c>
      <c r="DE1707" s="494"/>
      <c r="DF1707" s="494"/>
      <c r="DG1707" s="494"/>
      <c r="DH1707" s="494"/>
      <c r="DI1707" s="494" t="str">
        <f>IF(DJ1579="","",SUM(DI1581:DM1706)-(2*SUMIF($R1581:$AA1706,$EG$94,DI1581:DM1706)))</f>
        <v/>
      </c>
      <c r="DJ1707" s="494"/>
      <c r="DK1707" s="494"/>
      <c r="DL1707" s="494"/>
      <c r="DM1707" s="494"/>
      <c r="DN1707" s="494" t="str">
        <f>IF(DO1579="","",SUM(DN1581:DR1706)-(2*SUMIF($R1581:$AA1706,$EG$94,DN1581:DR1706)))</f>
        <v/>
      </c>
      <c r="DO1707" s="494"/>
      <c r="DP1707" s="494"/>
      <c r="DQ1707" s="494"/>
      <c r="DR1707" s="494"/>
      <c r="DS1707" s="494" t="str">
        <f>IF(DT1579="","",SUM(DS1581:DW1706)-(2*SUMIF($R1581:$AA1706,$EG$94,DS1581:DW1706)))</f>
        <v/>
      </c>
      <c r="DT1707" s="494"/>
      <c r="DU1707" s="494"/>
      <c r="DV1707" s="494"/>
      <c r="DW1707" s="494"/>
      <c r="DX1707" s="494">
        <f>SUM(DD1707:DW1707)</f>
        <v>0</v>
      </c>
      <c r="DY1707" s="494"/>
      <c r="DZ1707" s="494"/>
      <c r="EA1707" s="494"/>
      <c r="EB1707" s="494"/>
      <c r="EC1707" s="222"/>
    </row>
    <row r="1708" spans="2:133" ht="15" hidden="1" customHeight="1" outlineLevel="1" thickTop="1" x14ac:dyDescent="0.2">
      <c r="DC1708" s="222"/>
      <c r="DD1708" s="182"/>
      <c r="DE1708" s="182"/>
      <c r="DF1708" s="182"/>
      <c r="DG1708" s="182"/>
      <c r="DH1708" s="182"/>
      <c r="DI1708" s="182"/>
      <c r="DJ1708" s="182"/>
      <c r="DK1708" s="182"/>
      <c r="DL1708" s="182"/>
      <c r="DM1708" s="182"/>
      <c r="DN1708" s="182"/>
      <c r="DO1708" s="182"/>
      <c r="DP1708" s="182"/>
      <c r="DQ1708" s="182"/>
      <c r="DR1708" s="182"/>
      <c r="DS1708" s="182"/>
      <c r="DT1708" s="182"/>
      <c r="DU1708" s="182"/>
      <c r="DV1708" s="182"/>
      <c r="DW1708" s="182"/>
      <c r="DX1708" s="182"/>
      <c r="DY1708" s="182"/>
      <c r="DZ1708" s="182"/>
      <c r="EA1708" s="182"/>
      <c r="EB1708" s="182"/>
      <c r="EC1708" s="222"/>
    </row>
    <row r="1709" spans="2:133" ht="15" hidden="1" customHeight="1" outlineLevel="1" x14ac:dyDescent="0.2">
      <c r="DC1709" s="222"/>
      <c r="DD1709" s="182"/>
      <c r="DE1709" s="182"/>
      <c r="DF1709" s="182"/>
      <c r="DG1709" s="182"/>
      <c r="DH1709" s="182"/>
      <c r="DI1709" s="182"/>
      <c r="DJ1709" s="182"/>
      <c r="DK1709" s="182"/>
      <c r="DL1709" s="182"/>
      <c r="DM1709" s="182"/>
      <c r="DN1709" s="182"/>
      <c r="DO1709" s="182"/>
      <c r="DP1709" s="182"/>
      <c r="DQ1709" s="182"/>
      <c r="DR1709" s="182"/>
      <c r="DS1709" s="182"/>
      <c r="DT1709" s="182"/>
      <c r="DU1709" s="182"/>
      <c r="DV1709" s="182"/>
      <c r="DW1709" s="182"/>
      <c r="DX1709" s="182"/>
      <c r="DY1709" s="182"/>
      <c r="DZ1709" s="182"/>
      <c r="EA1709" s="182"/>
      <c r="EB1709" s="182"/>
      <c r="EC1709" s="222"/>
    </row>
    <row r="1710" spans="2:133" ht="15" hidden="1" customHeight="1" outlineLevel="1" thickBot="1" x14ac:dyDescent="0.25">
      <c r="C1710" s="446" t="str">
        <f>+Setup!B29&amp;" "&amp;Setup!C29:P29</f>
        <v xml:space="preserve"> </v>
      </c>
      <c r="D1710" s="446"/>
      <c r="E1710" s="446"/>
      <c r="F1710" s="446"/>
      <c r="G1710" s="446"/>
      <c r="H1710" s="446"/>
      <c r="I1710" s="446"/>
      <c r="J1710" s="446"/>
      <c r="K1710" s="446"/>
      <c r="L1710" s="446"/>
      <c r="M1710" s="446"/>
      <c r="N1710" s="446"/>
      <c r="O1710" s="446"/>
      <c r="P1710" s="446"/>
      <c r="Q1710" s="446"/>
      <c r="DC1710" s="222"/>
      <c r="DD1710" s="182"/>
      <c r="DE1710" s="182"/>
      <c r="DF1710" s="182"/>
      <c r="DG1710" s="182"/>
      <c r="DH1710" s="182"/>
      <c r="DI1710" s="182"/>
      <c r="DJ1710" s="182"/>
      <c r="DK1710" s="182"/>
      <c r="DL1710" s="182"/>
      <c r="DM1710" s="182"/>
      <c r="DN1710" s="182"/>
      <c r="DO1710" s="182"/>
      <c r="DP1710" s="182"/>
      <c r="DQ1710" s="182"/>
      <c r="DR1710" s="182"/>
      <c r="DS1710" s="182"/>
      <c r="DT1710" s="182"/>
      <c r="DU1710" s="182"/>
      <c r="DV1710" s="182"/>
      <c r="DW1710" s="182"/>
      <c r="DX1710" s="182"/>
      <c r="DY1710" s="182"/>
      <c r="DZ1710" s="182"/>
      <c r="EA1710" s="182"/>
      <c r="EB1710" s="182"/>
      <c r="EC1710" s="222"/>
    </row>
    <row r="1711" spans="2:133" ht="15" hidden="1" customHeight="1" outlineLevel="1" thickTop="1" x14ac:dyDescent="0.2">
      <c r="C1711" s="444" t="s">
        <v>45</v>
      </c>
      <c r="D1711" s="444" t="s">
        <v>54</v>
      </c>
      <c r="E1711" s="444"/>
      <c r="F1711" s="444"/>
      <c r="G1711" s="444"/>
      <c r="H1711" s="444"/>
      <c r="I1711" s="444"/>
      <c r="J1711" s="444"/>
      <c r="K1711" s="444"/>
      <c r="L1711" s="444"/>
      <c r="M1711" s="444"/>
      <c r="N1711" s="444"/>
      <c r="O1711" s="444"/>
      <c r="P1711" s="444"/>
      <c r="Q1711" s="444"/>
      <c r="R1711" s="447" t="s">
        <v>73</v>
      </c>
      <c r="S1711" s="447"/>
      <c r="T1711" s="447"/>
      <c r="U1711" s="447"/>
      <c r="V1711" s="447"/>
      <c r="W1711" s="447"/>
      <c r="X1711" s="447"/>
      <c r="Y1711" s="447"/>
      <c r="Z1711" s="447"/>
      <c r="AA1711" s="447"/>
      <c r="AB1711" s="225"/>
      <c r="AC1711" s="430" t="str">
        <f>IF(Setup!$K$9="","",Setup!$K$9)</f>
        <v/>
      </c>
      <c r="AD1711" s="430"/>
      <c r="AE1711" s="430"/>
      <c r="AF1711" s="430"/>
      <c r="AG1711" s="226"/>
      <c r="AH1711" s="430" t="str">
        <f>IF(Setup!$K$10="","",Setup!$K$10)</f>
        <v/>
      </c>
      <c r="AI1711" s="430"/>
      <c r="AJ1711" s="430"/>
      <c r="AK1711" s="430"/>
      <c r="AL1711" s="226"/>
      <c r="AM1711" s="430" t="str">
        <f>IF(Setup!$K$11="","",Setup!$K$11)</f>
        <v/>
      </c>
      <c r="AN1711" s="430"/>
      <c r="AO1711" s="430"/>
      <c r="AP1711" s="430"/>
      <c r="AQ1711" s="226"/>
      <c r="AR1711" s="430" t="str">
        <f>IF(Setup!$K$12="","",Setup!$K$12)</f>
        <v/>
      </c>
      <c r="AS1711" s="430"/>
      <c r="AT1711" s="430"/>
      <c r="AU1711" s="430"/>
      <c r="AV1711" s="227"/>
      <c r="AW1711" s="427" t="s">
        <v>14</v>
      </c>
      <c r="AX1711" s="427"/>
      <c r="AY1711" s="427"/>
      <c r="AZ1711" s="427"/>
      <c r="DC1711" s="222"/>
      <c r="DD1711" s="231"/>
      <c r="DE1711" s="489" t="str">
        <f>IF(Setup!$K$9="","",Setup!$K$9)</f>
        <v/>
      </c>
      <c r="DF1711" s="489"/>
      <c r="DG1711" s="489"/>
      <c r="DH1711" s="489"/>
      <c r="DI1711" s="232"/>
      <c r="DJ1711" s="489" t="str">
        <f>IF(Setup!$K$10="","",Setup!$K$10)</f>
        <v/>
      </c>
      <c r="DK1711" s="489"/>
      <c r="DL1711" s="489"/>
      <c r="DM1711" s="489"/>
      <c r="DN1711" s="232"/>
      <c r="DO1711" s="489" t="str">
        <f>IF(Setup!$K$11="","",Setup!$K$11)</f>
        <v/>
      </c>
      <c r="DP1711" s="489"/>
      <c r="DQ1711" s="489"/>
      <c r="DR1711" s="489"/>
      <c r="DS1711" s="232"/>
      <c r="DT1711" s="489" t="str">
        <f>IF(Setup!$K$12="","",Setup!$K$12)</f>
        <v/>
      </c>
      <c r="DU1711" s="489"/>
      <c r="DV1711" s="489"/>
      <c r="DW1711" s="489"/>
      <c r="DX1711" s="233"/>
      <c r="DY1711" s="486" t="s">
        <v>14</v>
      </c>
      <c r="DZ1711" s="486"/>
      <c r="EA1711" s="486"/>
      <c r="EB1711" s="486"/>
      <c r="EC1711" s="222"/>
    </row>
    <row r="1712" spans="2:133" ht="15" hidden="1" customHeight="1" outlineLevel="1" thickBot="1" x14ac:dyDescent="0.25">
      <c r="C1712" s="445"/>
      <c r="D1712" s="445"/>
      <c r="E1712" s="445"/>
      <c r="F1712" s="445"/>
      <c r="G1712" s="445"/>
      <c r="H1712" s="445"/>
      <c r="I1712" s="445"/>
      <c r="J1712" s="445"/>
      <c r="K1712" s="445"/>
      <c r="L1712" s="445"/>
      <c r="M1712" s="445"/>
      <c r="N1712" s="445"/>
      <c r="O1712" s="445"/>
      <c r="P1712" s="445"/>
      <c r="Q1712" s="445"/>
      <c r="R1712" s="448"/>
      <c r="S1712" s="448"/>
      <c r="T1712" s="448"/>
      <c r="U1712" s="448"/>
      <c r="V1712" s="448"/>
      <c r="W1712" s="448"/>
      <c r="X1712" s="448"/>
      <c r="Y1712" s="448"/>
      <c r="Z1712" s="448"/>
      <c r="AA1712" s="448"/>
      <c r="AB1712" s="234"/>
      <c r="AC1712" s="429" t="str">
        <f>IF(AC1711="","","Kostn.")</f>
        <v/>
      </c>
      <c r="AD1712" s="429"/>
      <c r="AE1712" s="429"/>
      <c r="AF1712" s="429"/>
      <c r="AG1712" s="234"/>
      <c r="AH1712" s="429" t="str">
        <f>IF(AH1711="","","Kostn.")</f>
        <v/>
      </c>
      <c r="AI1712" s="429"/>
      <c r="AJ1712" s="429"/>
      <c r="AK1712" s="429"/>
      <c r="AL1712" s="234"/>
      <c r="AM1712" s="429" t="str">
        <f>IF(AM1711="","","Kostn.")</f>
        <v/>
      </c>
      <c r="AN1712" s="429"/>
      <c r="AO1712" s="429"/>
      <c r="AP1712" s="429"/>
      <c r="AQ1712" s="234"/>
      <c r="AR1712" s="429" t="str">
        <f>IF(AR1711="","","Kostn.")</f>
        <v/>
      </c>
      <c r="AS1712" s="429"/>
      <c r="AT1712" s="429"/>
      <c r="AU1712" s="429"/>
      <c r="AV1712" s="235"/>
      <c r="AW1712" s="428"/>
      <c r="AX1712" s="428"/>
      <c r="AY1712" s="428"/>
      <c r="AZ1712" s="428"/>
      <c r="DC1712" s="222"/>
      <c r="DD1712" s="236"/>
      <c r="DE1712" s="488" t="str">
        <f>IF(DE1711="","","Kostn.")</f>
        <v/>
      </c>
      <c r="DF1712" s="488"/>
      <c r="DG1712" s="488"/>
      <c r="DH1712" s="488"/>
      <c r="DI1712" s="236"/>
      <c r="DJ1712" s="488" t="str">
        <f>IF(DJ1711="","","Kostn.")</f>
        <v/>
      </c>
      <c r="DK1712" s="488"/>
      <c r="DL1712" s="488"/>
      <c r="DM1712" s="488"/>
      <c r="DN1712" s="236"/>
      <c r="DO1712" s="488" t="str">
        <f>IF(DO1711="","","Kostn.")</f>
        <v/>
      </c>
      <c r="DP1712" s="488"/>
      <c r="DQ1712" s="488"/>
      <c r="DR1712" s="488"/>
      <c r="DS1712" s="236"/>
      <c r="DT1712" s="488" t="str">
        <f>IF(DT1711="","","Kostn.")</f>
        <v/>
      </c>
      <c r="DU1712" s="488"/>
      <c r="DV1712" s="488"/>
      <c r="DW1712" s="488"/>
      <c r="DX1712" s="237"/>
      <c r="DY1712" s="487"/>
      <c r="DZ1712" s="487"/>
      <c r="EA1712" s="487"/>
      <c r="EB1712" s="487"/>
      <c r="EC1712" s="222"/>
    </row>
    <row r="1713" spans="2:133" ht="15" hidden="1" customHeight="1" outlineLevel="1" thickTop="1" x14ac:dyDescent="0.2">
      <c r="B1713" s="86" t="str">
        <f t="shared" ref="B1713:B1776" si="137">IF(C1713="","",VLOOKUP(C1713,$CP$11:$CQ$152,2,FALSE))</f>
        <v/>
      </c>
      <c r="C1713" s="245"/>
      <c r="D1713" s="449"/>
      <c r="E1713" s="450"/>
      <c r="F1713" s="450"/>
      <c r="G1713" s="450"/>
      <c r="H1713" s="450"/>
      <c r="I1713" s="450"/>
      <c r="J1713" s="450"/>
      <c r="K1713" s="450"/>
      <c r="L1713" s="450"/>
      <c r="M1713" s="450"/>
      <c r="N1713" s="450"/>
      <c r="O1713" s="450"/>
      <c r="P1713" s="450"/>
      <c r="Q1713" s="451"/>
      <c r="R1713" s="455"/>
      <c r="S1713" s="456"/>
      <c r="T1713" s="456"/>
      <c r="U1713" s="456"/>
      <c r="V1713" s="456"/>
      <c r="W1713" s="456"/>
      <c r="X1713" s="456"/>
      <c r="Y1713" s="456"/>
      <c r="Z1713" s="456"/>
      <c r="AA1713" s="456"/>
      <c r="AB1713" s="452"/>
      <c r="AC1713" s="453"/>
      <c r="AD1713" s="453"/>
      <c r="AE1713" s="453"/>
      <c r="AF1713" s="454"/>
      <c r="AG1713" s="452"/>
      <c r="AH1713" s="453"/>
      <c r="AI1713" s="453"/>
      <c r="AJ1713" s="453"/>
      <c r="AK1713" s="454"/>
      <c r="AL1713" s="452"/>
      <c r="AM1713" s="453"/>
      <c r="AN1713" s="453"/>
      <c r="AO1713" s="453"/>
      <c r="AP1713" s="454"/>
      <c r="AQ1713" s="452"/>
      <c r="AR1713" s="453"/>
      <c r="AS1713" s="453"/>
      <c r="AT1713" s="453"/>
      <c r="AU1713" s="454"/>
      <c r="AV1713" s="457">
        <f t="shared" ref="AV1713:AV1720" si="138">ROUND((SUM(AB1713:AU1713)),0)</f>
        <v>0</v>
      </c>
      <c r="AW1713" s="458"/>
      <c r="AX1713" s="458"/>
      <c r="AY1713" s="458"/>
      <c r="AZ1713" s="459"/>
      <c r="DC1713" s="222"/>
      <c r="DD1713" s="491">
        <f>ROUND(Setup!$AP$6*AB1713,0)</f>
        <v>0</v>
      </c>
      <c r="DE1713" s="492"/>
      <c r="DF1713" s="492"/>
      <c r="DG1713" s="492"/>
      <c r="DH1713" s="493"/>
      <c r="DI1713" s="491">
        <f>ROUND(Setup!$AP$6*AG1713,0)</f>
        <v>0</v>
      </c>
      <c r="DJ1713" s="492"/>
      <c r="DK1713" s="492"/>
      <c r="DL1713" s="492"/>
      <c r="DM1713" s="493"/>
      <c r="DN1713" s="491">
        <f>ROUND(Setup!$AP$6*AL1713,0)</f>
        <v>0</v>
      </c>
      <c r="DO1713" s="492"/>
      <c r="DP1713" s="492"/>
      <c r="DQ1713" s="492"/>
      <c r="DR1713" s="493"/>
      <c r="DS1713" s="491">
        <f>ROUND(Setup!$AP$6*AQ1713,0)</f>
        <v>0</v>
      </c>
      <c r="DT1713" s="492"/>
      <c r="DU1713" s="492"/>
      <c r="DV1713" s="492"/>
      <c r="DW1713" s="493"/>
      <c r="DX1713" s="498">
        <f t="shared" ref="DX1713:DX1720" si="139">ROUND((SUM(DD1713:DW1713)),0)</f>
        <v>0</v>
      </c>
      <c r="DY1713" s="294"/>
      <c r="DZ1713" s="294"/>
      <c r="EA1713" s="294"/>
      <c r="EB1713" s="318"/>
      <c r="EC1713" s="222"/>
    </row>
    <row r="1714" spans="2:133" ht="15" hidden="1" customHeight="1" outlineLevel="1" x14ac:dyDescent="0.2">
      <c r="B1714" s="86" t="str">
        <f t="shared" si="137"/>
        <v/>
      </c>
      <c r="C1714" s="255"/>
      <c r="D1714" s="439"/>
      <c r="E1714" s="440"/>
      <c r="F1714" s="440"/>
      <c r="G1714" s="440"/>
      <c r="H1714" s="440"/>
      <c r="I1714" s="440"/>
      <c r="J1714" s="440"/>
      <c r="K1714" s="440"/>
      <c r="L1714" s="440"/>
      <c r="M1714" s="440"/>
      <c r="N1714" s="440"/>
      <c r="O1714" s="440"/>
      <c r="P1714" s="440"/>
      <c r="Q1714" s="441"/>
      <c r="R1714" s="442"/>
      <c r="S1714" s="443"/>
      <c r="T1714" s="443"/>
      <c r="U1714" s="443"/>
      <c r="V1714" s="443"/>
      <c r="W1714" s="443"/>
      <c r="X1714" s="443"/>
      <c r="Y1714" s="443"/>
      <c r="Z1714" s="443"/>
      <c r="AA1714" s="443"/>
      <c r="AB1714" s="415"/>
      <c r="AC1714" s="416"/>
      <c r="AD1714" s="416"/>
      <c r="AE1714" s="416"/>
      <c r="AF1714" s="417"/>
      <c r="AG1714" s="415"/>
      <c r="AH1714" s="416"/>
      <c r="AI1714" s="416"/>
      <c r="AJ1714" s="416"/>
      <c r="AK1714" s="417"/>
      <c r="AL1714" s="415"/>
      <c r="AM1714" s="416"/>
      <c r="AN1714" s="416"/>
      <c r="AO1714" s="416"/>
      <c r="AP1714" s="417"/>
      <c r="AQ1714" s="415"/>
      <c r="AR1714" s="416"/>
      <c r="AS1714" s="416"/>
      <c r="AT1714" s="416"/>
      <c r="AU1714" s="417"/>
      <c r="AV1714" s="418">
        <f t="shared" si="138"/>
        <v>0</v>
      </c>
      <c r="AW1714" s="419"/>
      <c r="AX1714" s="419"/>
      <c r="AY1714" s="419"/>
      <c r="AZ1714" s="420"/>
      <c r="DC1714" s="222"/>
      <c r="DD1714" s="491">
        <f>ROUND(Setup!$AP$6*AB1714,0)</f>
        <v>0</v>
      </c>
      <c r="DE1714" s="492"/>
      <c r="DF1714" s="492"/>
      <c r="DG1714" s="492"/>
      <c r="DH1714" s="493"/>
      <c r="DI1714" s="491">
        <f>ROUND(Setup!$AP$6*AG1714,0)</f>
        <v>0</v>
      </c>
      <c r="DJ1714" s="492"/>
      <c r="DK1714" s="492"/>
      <c r="DL1714" s="492"/>
      <c r="DM1714" s="493"/>
      <c r="DN1714" s="491">
        <f>ROUND(Setup!$AP$6*AL1714,0)</f>
        <v>0</v>
      </c>
      <c r="DO1714" s="492"/>
      <c r="DP1714" s="492"/>
      <c r="DQ1714" s="492"/>
      <c r="DR1714" s="493"/>
      <c r="DS1714" s="491">
        <f>ROUND(Setup!$AP$6*AQ1714,0)</f>
        <v>0</v>
      </c>
      <c r="DT1714" s="492"/>
      <c r="DU1714" s="492"/>
      <c r="DV1714" s="492"/>
      <c r="DW1714" s="493"/>
      <c r="DX1714" s="495">
        <f t="shared" si="139"/>
        <v>0</v>
      </c>
      <c r="DY1714" s="496"/>
      <c r="DZ1714" s="496"/>
      <c r="EA1714" s="496"/>
      <c r="EB1714" s="497"/>
      <c r="EC1714" s="222"/>
    </row>
    <row r="1715" spans="2:133" ht="15" hidden="1" customHeight="1" outlineLevel="1" x14ac:dyDescent="0.2">
      <c r="B1715" s="86" t="str">
        <f t="shared" si="137"/>
        <v/>
      </c>
      <c r="C1715" s="255"/>
      <c r="D1715" s="439"/>
      <c r="E1715" s="440"/>
      <c r="F1715" s="440"/>
      <c r="G1715" s="440"/>
      <c r="H1715" s="440"/>
      <c r="I1715" s="440"/>
      <c r="J1715" s="440"/>
      <c r="K1715" s="440"/>
      <c r="L1715" s="440"/>
      <c r="M1715" s="440"/>
      <c r="N1715" s="440"/>
      <c r="O1715" s="440"/>
      <c r="P1715" s="440"/>
      <c r="Q1715" s="441"/>
      <c r="R1715" s="442"/>
      <c r="S1715" s="443"/>
      <c r="T1715" s="443"/>
      <c r="U1715" s="443"/>
      <c r="V1715" s="443"/>
      <c r="W1715" s="443"/>
      <c r="X1715" s="443"/>
      <c r="Y1715" s="443"/>
      <c r="Z1715" s="443"/>
      <c r="AA1715" s="443"/>
      <c r="AB1715" s="415"/>
      <c r="AC1715" s="416"/>
      <c r="AD1715" s="416"/>
      <c r="AE1715" s="416"/>
      <c r="AF1715" s="417"/>
      <c r="AG1715" s="415"/>
      <c r="AH1715" s="416"/>
      <c r="AI1715" s="416"/>
      <c r="AJ1715" s="416"/>
      <c r="AK1715" s="417"/>
      <c r="AL1715" s="415"/>
      <c r="AM1715" s="416"/>
      <c r="AN1715" s="416"/>
      <c r="AO1715" s="416"/>
      <c r="AP1715" s="417"/>
      <c r="AQ1715" s="415"/>
      <c r="AR1715" s="416"/>
      <c r="AS1715" s="416"/>
      <c r="AT1715" s="416"/>
      <c r="AU1715" s="417"/>
      <c r="AV1715" s="418">
        <f t="shared" si="138"/>
        <v>0</v>
      </c>
      <c r="AW1715" s="419"/>
      <c r="AX1715" s="419"/>
      <c r="AY1715" s="419"/>
      <c r="AZ1715" s="420"/>
      <c r="DC1715" s="222"/>
      <c r="DD1715" s="491">
        <f>ROUND(Setup!$AP$6*AB1715,0)</f>
        <v>0</v>
      </c>
      <c r="DE1715" s="492"/>
      <c r="DF1715" s="492"/>
      <c r="DG1715" s="492"/>
      <c r="DH1715" s="493"/>
      <c r="DI1715" s="491">
        <f>ROUND(Setup!$AP$6*AG1715,0)</f>
        <v>0</v>
      </c>
      <c r="DJ1715" s="492"/>
      <c r="DK1715" s="492"/>
      <c r="DL1715" s="492"/>
      <c r="DM1715" s="493"/>
      <c r="DN1715" s="491">
        <f>ROUND(Setup!$AP$6*AL1715,0)</f>
        <v>0</v>
      </c>
      <c r="DO1715" s="492"/>
      <c r="DP1715" s="492"/>
      <c r="DQ1715" s="492"/>
      <c r="DR1715" s="493"/>
      <c r="DS1715" s="491">
        <f>ROUND(Setup!$AP$6*AQ1715,0)</f>
        <v>0</v>
      </c>
      <c r="DT1715" s="492"/>
      <c r="DU1715" s="492"/>
      <c r="DV1715" s="492"/>
      <c r="DW1715" s="493"/>
      <c r="DX1715" s="495">
        <f t="shared" si="139"/>
        <v>0</v>
      </c>
      <c r="DY1715" s="496"/>
      <c r="DZ1715" s="496"/>
      <c r="EA1715" s="496"/>
      <c r="EB1715" s="497"/>
      <c r="EC1715" s="222"/>
    </row>
    <row r="1716" spans="2:133" ht="15" hidden="1" customHeight="1" outlineLevel="1" x14ac:dyDescent="0.2">
      <c r="B1716" s="86" t="str">
        <f t="shared" si="137"/>
        <v/>
      </c>
      <c r="C1716" s="255"/>
      <c r="D1716" s="439"/>
      <c r="E1716" s="440"/>
      <c r="F1716" s="440"/>
      <c r="G1716" s="440"/>
      <c r="H1716" s="440"/>
      <c r="I1716" s="440"/>
      <c r="J1716" s="440"/>
      <c r="K1716" s="440"/>
      <c r="L1716" s="440"/>
      <c r="M1716" s="440"/>
      <c r="N1716" s="440"/>
      <c r="O1716" s="440"/>
      <c r="P1716" s="440"/>
      <c r="Q1716" s="441"/>
      <c r="R1716" s="442"/>
      <c r="S1716" s="443"/>
      <c r="T1716" s="443"/>
      <c r="U1716" s="443"/>
      <c r="V1716" s="443"/>
      <c r="W1716" s="443"/>
      <c r="X1716" s="443"/>
      <c r="Y1716" s="443"/>
      <c r="Z1716" s="443"/>
      <c r="AA1716" s="443"/>
      <c r="AB1716" s="415"/>
      <c r="AC1716" s="416"/>
      <c r="AD1716" s="416"/>
      <c r="AE1716" s="416"/>
      <c r="AF1716" s="417"/>
      <c r="AG1716" s="415"/>
      <c r="AH1716" s="416"/>
      <c r="AI1716" s="416"/>
      <c r="AJ1716" s="416"/>
      <c r="AK1716" s="417"/>
      <c r="AL1716" s="415"/>
      <c r="AM1716" s="416"/>
      <c r="AN1716" s="416"/>
      <c r="AO1716" s="416"/>
      <c r="AP1716" s="417"/>
      <c r="AQ1716" s="415"/>
      <c r="AR1716" s="416"/>
      <c r="AS1716" s="416"/>
      <c r="AT1716" s="416"/>
      <c r="AU1716" s="417"/>
      <c r="AV1716" s="418">
        <f t="shared" si="138"/>
        <v>0</v>
      </c>
      <c r="AW1716" s="419"/>
      <c r="AX1716" s="419"/>
      <c r="AY1716" s="419"/>
      <c r="AZ1716" s="420"/>
      <c r="DC1716" s="222"/>
      <c r="DD1716" s="491">
        <f>ROUND(Setup!$AP$6*AB1716,0)</f>
        <v>0</v>
      </c>
      <c r="DE1716" s="492"/>
      <c r="DF1716" s="492"/>
      <c r="DG1716" s="492"/>
      <c r="DH1716" s="493"/>
      <c r="DI1716" s="491">
        <f>ROUND(Setup!$AP$6*AG1716,0)</f>
        <v>0</v>
      </c>
      <c r="DJ1716" s="492"/>
      <c r="DK1716" s="492"/>
      <c r="DL1716" s="492"/>
      <c r="DM1716" s="493"/>
      <c r="DN1716" s="491">
        <f>ROUND(Setup!$AP$6*AL1716,0)</f>
        <v>0</v>
      </c>
      <c r="DO1716" s="492"/>
      <c r="DP1716" s="492"/>
      <c r="DQ1716" s="492"/>
      <c r="DR1716" s="493"/>
      <c r="DS1716" s="491">
        <f>ROUND(Setup!$AP$6*AQ1716,0)</f>
        <v>0</v>
      </c>
      <c r="DT1716" s="492"/>
      <c r="DU1716" s="492"/>
      <c r="DV1716" s="492"/>
      <c r="DW1716" s="493"/>
      <c r="DX1716" s="495">
        <f t="shared" si="139"/>
        <v>0</v>
      </c>
      <c r="DY1716" s="496"/>
      <c r="DZ1716" s="496"/>
      <c r="EA1716" s="496"/>
      <c r="EB1716" s="497"/>
      <c r="EC1716" s="222"/>
    </row>
    <row r="1717" spans="2:133" ht="15" hidden="1" customHeight="1" outlineLevel="1" x14ac:dyDescent="0.2">
      <c r="B1717" s="86" t="str">
        <f t="shared" si="137"/>
        <v/>
      </c>
      <c r="C1717" s="255"/>
      <c r="D1717" s="439"/>
      <c r="E1717" s="440"/>
      <c r="F1717" s="440"/>
      <c r="G1717" s="440"/>
      <c r="H1717" s="440"/>
      <c r="I1717" s="440"/>
      <c r="J1717" s="440"/>
      <c r="K1717" s="440"/>
      <c r="L1717" s="440"/>
      <c r="M1717" s="440"/>
      <c r="N1717" s="440"/>
      <c r="O1717" s="440"/>
      <c r="P1717" s="440"/>
      <c r="Q1717" s="441"/>
      <c r="R1717" s="442"/>
      <c r="S1717" s="443"/>
      <c r="T1717" s="443"/>
      <c r="U1717" s="443"/>
      <c r="V1717" s="443"/>
      <c r="W1717" s="443"/>
      <c r="X1717" s="443"/>
      <c r="Y1717" s="443"/>
      <c r="Z1717" s="443"/>
      <c r="AA1717" s="443"/>
      <c r="AB1717" s="415"/>
      <c r="AC1717" s="416"/>
      <c r="AD1717" s="416"/>
      <c r="AE1717" s="416"/>
      <c r="AF1717" s="417"/>
      <c r="AG1717" s="415"/>
      <c r="AH1717" s="416"/>
      <c r="AI1717" s="416"/>
      <c r="AJ1717" s="416"/>
      <c r="AK1717" s="417"/>
      <c r="AL1717" s="415"/>
      <c r="AM1717" s="416"/>
      <c r="AN1717" s="416"/>
      <c r="AO1717" s="416"/>
      <c r="AP1717" s="417"/>
      <c r="AQ1717" s="415"/>
      <c r="AR1717" s="416"/>
      <c r="AS1717" s="416"/>
      <c r="AT1717" s="416"/>
      <c r="AU1717" s="417"/>
      <c r="AV1717" s="418">
        <f t="shared" si="138"/>
        <v>0</v>
      </c>
      <c r="AW1717" s="419"/>
      <c r="AX1717" s="419"/>
      <c r="AY1717" s="419"/>
      <c r="AZ1717" s="420"/>
      <c r="DC1717" s="222"/>
      <c r="DD1717" s="491">
        <f>ROUND(Setup!$AP$6*AB1717,0)</f>
        <v>0</v>
      </c>
      <c r="DE1717" s="492"/>
      <c r="DF1717" s="492"/>
      <c r="DG1717" s="492"/>
      <c r="DH1717" s="493"/>
      <c r="DI1717" s="491">
        <f>ROUND(Setup!$AP$6*AG1717,0)</f>
        <v>0</v>
      </c>
      <c r="DJ1717" s="492"/>
      <c r="DK1717" s="492"/>
      <c r="DL1717" s="492"/>
      <c r="DM1717" s="493"/>
      <c r="DN1717" s="491">
        <f>ROUND(Setup!$AP$6*AL1717,0)</f>
        <v>0</v>
      </c>
      <c r="DO1717" s="492"/>
      <c r="DP1717" s="492"/>
      <c r="DQ1717" s="492"/>
      <c r="DR1717" s="493"/>
      <c r="DS1717" s="491">
        <f>ROUND(Setup!$AP$6*AQ1717,0)</f>
        <v>0</v>
      </c>
      <c r="DT1717" s="492"/>
      <c r="DU1717" s="492"/>
      <c r="DV1717" s="492"/>
      <c r="DW1717" s="493"/>
      <c r="DX1717" s="495">
        <f t="shared" si="139"/>
        <v>0</v>
      </c>
      <c r="DY1717" s="496"/>
      <c r="DZ1717" s="496"/>
      <c r="EA1717" s="496"/>
      <c r="EB1717" s="497"/>
      <c r="EC1717" s="222"/>
    </row>
    <row r="1718" spans="2:133" ht="15" hidden="1" customHeight="1" outlineLevel="1" x14ac:dyDescent="0.2">
      <c r="B1718" s="86" t="str">
        <f t="shared" si="137"/>
        <v/>
      </c>
      <c r="C1718" s="255"/>
      <c r="D1718" s="439"/>
      <c r="E1718" s="440"/>
      <c r="F1718" s="440"/>
      <c r="G1718" s="440"/>
      <c r="H1718" s="440"/>
      <c r="I1718" s="440"/>
      <c r="J1718" s="440"/>
      <c r="K1718" s="440"/>
      <c r="L1718" s="440"/>
      <c r="M1718" s="440"/>
      <c r="N1718" s="440"/>
      <c r="O1718" s="440"/>
      <c r="P1718" s="440"/>
      <c r="Q1718" s="441"/>
      <c r="R1718" s="442"/>
      <c r="S1718" s="443"/>
      <c r="T1718" s="443"/>
      <c r="U1718" s="443"/>
      <c r="V1718" s="443"/>
      <c r="W1718" s="443"/>
      <c r="X1718" s="443"/>
      <c r="Y1718" s="443"/>
      <c r="Z1718" s="443"/>
      <c r="AA1718" s="443"/>
      <c r="AB1718" s="415"/>
      <c r="AC1718" s="416"/>
      <c r="AD1718" s="416"/>
      <c r="AE1718" s="416"/>
      <c r="AF1718" s="417"/>
      <c r="AG1718" s="415"/>
      <c r="AH1718" s="416"/>
      <c r="AI1718" s="416"/>
      <c r="AJ1718" s="416"/>
      <c r="AK1718" s="417"/>
      <c r="AL1718" s="415"/>
      <c r="AM1718" s="416"/>
      <c r="AN1718" s="416"/>
      <c r="AO1718" s="416"/>
      <c r="AP1718" s="417"/>
      <c r="AQ1718" s="415"/>
      <c r="AR1718" s="416"/>
      <c r="AS1718" s="416"/>
      <c r="AT1718" s="416"/>
      <c r="AU1718" s="417"/>
      <c r="AV1718" s="418">
        <f t="shared" si="138"/>
        <v>0</v>
      </c>
      <c r="AW1718" s="419"/>
      <c r="AX1718" s="419"/>
      <c r="AY1718" s="419"/>
      <c r="AZ1718" s="420"/>
      <c r="DC1718" s="222"/>
      <c r="DD1718" s="491">
        <f>ROUND(Setup!$AP$6*AB1718,0)</f>
        <v>0</v>
      </c>
      <c r="DE1718" s="492"/>
      <c r="DF1718" s="492"/>
      <c r="DG1718" s="492"/>
      <c r="DH1718" s="493"/>
      <c r="DI1718" s="491">
        <f>ROUND(Setup!$AP$6*AG1718,0)</f>
        <v>0</v>
      </c>
      <c r="DJ1718" s="492"/>
      <c r="DK1718" s="492"/>
      <c r="DL1718" s="492"/>
      <c r="DM1718" s="493"/>
      <c r="DN1718" s="491">
        <f>ROUND(Setup!$AP$6*AL1718,0)</f>
        <v>0</v>
      </c>
      <c r="DO1718" s="492"/>
      <c r="DP1718" s="492"/>
      <c r="DQ1718" s="492"/>
      <c r="DR1718" s="493"/>
      <c r="DS1718" s="491">
        <f>ROUND(Setup!$AP$6*AQ1718,0)</f>
        <v>0</v>
      </c>
      <c r="DT1718" s="492"/>
      <c r="DU1718" s="492"/>
      <c r="DV1718" s="492"/>
      <c r="DW1718" s="493"/>
      <c r="DX1718" s="495">
        <f t="shared" si="139"/>
        <v>0</v>
      </c>
      <c r="DY1718" s="496"/>
      <c r="DZ1718" s="496"/>
      <c r="EA1718" s="496"/>
      <c r="EB1718" s="497"/>
      <c r="EC1718" s="222"/>
    </row>
    <row r="1719" spans="2:133" ht="15" hidden="1" customHeight="1" outlineLevel="1" x14ac:dyDescent="0.2">
      <c r="B1719" s="86" t="str">
        <f t="shared" si="137"/>
        <v/>
      </c>
      <c r="C1719" s="255"/>
      <c r="D1719" s="439"/>
      <c r="E1719" s="440"/>
      <c r="F1719" s="440"/>
      <c r="G1719" s="440"/>
      <c r="H1719" s="440"/>
      <c r="I1719" s="440"/>
      <c r="J1719" s="440"/>
      <c r="K1719" s="440"/>
      <c r="L1719" s="440"/>
      <c r="M1719" s="440"/>
      <c r="N1719" s="440"/>
      <c r="O1719" s="440"/>
      <c r="P1719" s="440"/>
      <c r="Q1719" s="441"/>
      <c r="R1719" s="442"/>
      <c r="S1719" s="443"/>
      <c r="T1719" s="443"/>
      <c r="U1719" s="443"/>
      <c r="V1719" s="443"/>
      <c r="W1719" s="443"/>
      <c r="X1719" s="443"/>
      <c r="Y1719" s="443"/>
      <c r="Z1719" s="443"/>
      <c r="AA1719" s="443"/>
      <c r="AB1719" s="415"/>
      <c r="AC1719" s="416"/>
      <c r="AD1719" s="416"/>
      <c r="AE1719" s="416"/>
      <c r="AF1719" s="417"/>
      <c r="AG1719" s="415"/>
      <c r="AH1719" s="416"/>
      <c r="AI1719" s="416"/>
      <c r="AJ1719" s="416"/>
      <c r="AK1719" s="417"/>
      <c r="AL1719" s="415"/>
      <c r="AM1719" s="416"/>
      <c r="AN1719" s="416"/>
      <c r="AO1719" s="416"/>
      <c r="AP1719" s="417"/>
      <c r="AQ1719" s="415"/>
      <c r="AR1719" s="416"/>
      <c r="AS1719" s="416"/>
      <c r="AT1719" s="416"/>
      <c r="AU1719" s="417"/>
      <c r="AV1719" s="418">
        <f t="shared" si="138"/>
        <v>0</v>
      </c>
      <c r="AW1719" s="419"/>
      <c r="AX1719" s="419"/>
      <c r="AY1719" s="419"/>
      <c r="AZ1719" s="420"/>
      <c r="DC1719" s="222"/>
      <c r="DD1719" s="491">
        <f>ROUND(Setup!$AP$6*AB1719,0)</f>
        <v>0</v>
      </c>
      <c r="DE1719" s="492"/>
      <c r="DF1719" s="492"/>
      <c r="DG1719" s="492"/>
      <c r="DH1719" s="493"/>
      <c r="DI1719" s="491">
        <f>ROUND(Setup!$AP$6*AG1719,0)</f>
        <v>0</v>
      </c>
      <c r="DJ1719" s="492"/>
      <c r="DK1719" s="492"/>
      <c r="DL1719" s="492"/>
      <c r="DM1719" s="493"/>
      <c r="DN1719" s="491">
        <f>ROUND(Setup!$AP$6*AL1719,0)</f>
        <v>0</v>
      </c>
      <c r="DO1719" s="492"/>
      <c r="DP1719" s="492"/>
      <c r="DQ1719" s="492"/>
      <c r="DR1719" s="493"/>
      <c r="DS1719" s="491">
        <f>ROUND(Setup!$AP$6*AQ1719,0)</f>
        <v>0</v>
      </c>
      <c r="DT1719" s="492"/>
      <c r="DU1719" s="492"/>
      <c r="DV1719" s="492"/>
      <c r="DW1719" s="493"/>
      <c r="DX1719" s="495">
        <f t="shared" si="139"/>
        <v>0</v>
      </c>
      <c r="DY1719" s="496"/>
      <c r="DZ1719" s="496"/>
      <c r="EA1719" s="496"/>
      <c r="EB1719" s="497"/>
      <c r="EC1719" s="222"/>
    </row>
    <row r="1720" spans="2:133" ht="15" hidden="1" customHeight="1" outlineLevel="1" x14ac:dyDescent="0.2">
      <c r="B1720" s="86" t="str">
        <f t="shared" si="137"/>
        <v/>
      </c>
      <c r="C1720" s="255"/>
      <c r="D1720" s="439"/>
      <c r="E1720" s="440"/>
      <c r="F1720" s="440"/>
      <c r="G1720" s="440"/>
      <c r="H1720" s="440"/>
      <c r="I1720" s="440"/>
      <c r="J1720" s="440"/>
      <c r="K1720" s="440"/>
      <c r="L1720" s="440"/>
      <c r="M1720" s="440"/>
      <c r="N1720" s="440"/>
      <c r="O1720" s="440"/>
      <c r="P1720" s="440"/>
      <c r="Q1720" s="441"/>
      <c r="R1720" s="442"/>
      <c r="S1720" s="443"/>
      <c r="T1720" s="443"/>
      <c r="U1720" s="443"/>
      <c r="V1720" s="443"/>
      <c r="W1720" s="443"/>
      <c r="X1720" s="443"/>
      <c r="Y1720" s="443"/>
      <c r="Z1720" s="443"/>
      <c r="AA1720" s="443"/>
      <c r="AB1720" s="415"/>
      <c r="AC1720" s="416"/>
      <c r="AD1720" s="416"/>
      <c r="AE1720" s="416"/>
      <c r="AF1720" s="417"/>
      <c r="AG1720" s="415"/>
      <c r="AH1720" s="416"/>
      <c r="AI1720" s="416"/>
      <c r="AJ1720" s="416"/>
      <c r="AK1720" s="417"/>
      <c r="AL1720" s="415"/>
      <c r="AM1720" s="416"/>
      <c r="AN1720" s="416"/>
      <c r="AO1720" s="416"/>
      <c r="AP1720" s="417"/>
      <c r="AQ1720" s="415"/>
      <c r="AR1720" s="416"/>
      <c r="AS1720" s="416"/>
      <c r="AT1720" s="416"/>
      <c r="AU1720" s="417"/>
      <c r="AV1720" s="418">
        <f t="shared" si="138"/>
        <v>0</v>
      </c>
      <c r="AW1720" s="419"/>
      <c r="AX1720" s="419"/>
      <c r="AY1720" s="419"/>
      <c r="AZ1720" s="420"/>
      <c r="DC1720" s="222"/>
      <c r="DD1720" s="491">
        <f>ROUND(Setup!$AP$6*AB1720,0)</f>
        <v>0</v>
      </c>
      <c r="DE1720" s="492"/>
      <c r="DF1720" s="492"/>
      <c r="DG1720" s="492"/>
      <c r="DH1720" s="493"/>
      <c r="DI1720" s="491">
        <f>ROUND(Setup!$AP$6*AG1720,0)</f>
        <v>0</v>
      </c>
      <c r="DJ1720" s="492"/>
      <c r="DK1720" s="492"/>
      <c r="DL1720" s="492"/>
      <c r="DM1720" s="493"/>
      <c r="DN1720" s="491">
        <f>ROUND(Setup!$AP$6*AL1720,0)</f>
        <v>0</v>
      </c>
      <c r="DO1720" s="492"/>
      <c r="DP1720" s="492"/>
      <c r="DQ1720" s="492"/>
      <c r="DR1720" s="493"/>
      <c r="DS1720" s="491">
        <f>ROUND(Setup!$AP$6*AQ1720,0)</f>
        <v>0</v>
      </c>
      <c r="DT1720" s="492"/>
      <c r="DU1720" s="492"/>
      <c r="DV1720" s="492"/>
      <c r="DW1720" s="493"/>
      <c r="DX1720" s="495">
        <f t="shared" si="139"/>
        <v>0</v>
      </c>
      <c r="DY1720" s="496"/>
      <c r="DZ1720" s="496"/>
      <c r="EA1720" s="496"/>
      <c r="EB1720" s="497"/>
      <c r="EC1720" s="222"/>
    </row>
    <row r="1721" spans="2:133" ht="15" hidden="1" customHeight="1" outlineLevel="1" x14ac:dyDescent="0.2">
      <c r="B1721" s="86" t="str">
        <f t="shared" si="137"/>
        <v/>
      </c>
      <c r="C1721" s="255"/>
      <c r="D1721" s="439"/>
      <c r="E1721" s="440"/>
      <c r="F1721" s="440"/>
      <c r="G1721" s="440"/>
      <c r="H1721" s="440"/>
      <c r="I1721" s="440"/>
      <c r="J1721" s="440"/>
      <c r="K1721" s="440"/>
      <c r="L1721" s="440"/>
      <c r="M1721" s="440"/>
      <c r="N1721" s="440"/>
      <c r="O1721" s="440"/>
      <c r="P1721" s="440"/>
      <c r="Q1721" s="441"/>
      <c r="R1721" s="442"/>
      <c r="S1721" s="443"/>
      <c r="T1721" s="443"/>
      <c r="U1721" s="443"/>
      <c r="V1721" s="443"/>
      <c r="W1721" s="443"/>
      <c r="X1721" s="443"/>
      <c r="Y1721" s="443"/>
      <c r="Z1721" s="443"/>
      <c r="AA1721" s="443"/>
      <c r="AB1721" s="415"/>
      <c r="AC1721" s="416"/>
      <c r="AD1721" s="416"/>
      <c r="AE1721" s="416"/>
      <c r="AF1721" s="417"/>
      <c r="AG1721" s="415"/>
      <c r="AH1721" s="416"/>
      <c r="AI1721" s="416"/>
      <c r="AJ1721" s="416"/>
      <c r="AK1721" s="417"/>
      <c r="AL1721" s="415"/>
      <c r="AM1721" s="416"/>
      <c r="AN1721" s="416"/>
      <c r="AO1721" s="416"/>
      <c r="AP1721" s="417"/>
      <c r="AQ1721" s="415"/>
      <c r="AR1721" s="416"/>
      <c r="AS1721" s="416"/>
      <c r="AT1721" s="416"/>
      <c r="AU1721" s="417"/>
      <c r="AV1721" s="418">
        <f t="shared" ref="AV1721:AV1784" si="140">ROUND((SUM(AB1721:AU1721)),0)</f>
        <v>0</v>
      </c>
      <c r="AW1721" s="419"/>
      <c r="AX1721" s="419"/>
      <c r="AY1721" s="419"/>
      <c r="AZ1721" s="420"/>
      <c r="DC1721" s="222"/>
      <c r="DD1721" s="491">
        <f>ROUND(Setup!$AP$6*AB1721,0)</f>
        <v>0</v>
      </c>
      <c r="DE1721" s="492"/>
      <c r="DF1721" s="492"/>
      <c r="DG1721" s="492"/>
      <c r="DH1721" s="493"/>
      <c r="DI1721" s="491">
        <f>ROUND(Setup!$AP$6*AG1721,0)</f>
        <v>0</v>
      </c>
      <c r="DJ1721" s="492"/>
      <c r="DK1721" s="492"/>
      <c r="DL1721" s="492"/>
      <c r="DM1721" s="493"/>
      <c r="DN1721" s="491">
        <f>ROUND(Setup!$AP$6*AL1721,0)</f>
        <v>0</v>
      </c>
      <c r="DO1721" s="492"/>
      <c r="DP1721" s="492"/>
      <c r="DQ1721" s="492"/>
      <c r="DR1721" s="493"/>
      <c r="DS1721" s="491">
        <f>ROUND(Setup!$AP$6*AQ1721,0)</f>
        <v>0</v>
      </c>
      <c r="DT1721" s="492"/>
      <c r="DU1721" s="492"/>
      <c r="DV1721" s="492"/>
      <c r="DW1721" s="493"/>
      <c r="DX1721" s="495">
        <f t="shared" ref="DX1721:DX1784" si="141">ROUND((SUM(DD1721:DW1721)),0)</f>
        <v>0</v>
      </c>
      <c r="DY1721" s="496"/>
      <c r="DZ1721" s="496"/>
      <c r="EA1721" s="496"/>
      <c r="EB1721" s="497"/>
      <c r="EC1721" s="222"/>
    </row>
    <row r="1722" spans="2:133" ht="15" hidden="1" customHeight="1" outlineLevel="1" x14ac:dyDescent="0.2">
      <c r="B1722" s="86" t="str">
        <f t="shared" si="137"/>
        <v/>
      </c>
      <c r="C1722" s="255"/>
      <c r="D1722" s="439"/>
      <c r="E1722" s="440"/>
      <c r="F1722" s="440"/>
      <c r="G1722" s="440"/>
      <c r="H1722" s="440"/>
      <c r="I1722" s="440"/>
      <c r="J1722" s="440"/>
      <c r="K1722" s="440"/>
      <c r="L1722" s="440"/>
      <c r="M1722" s="440"/>
      <c r="N1722" s="440"/>
      <c r="O1722" s="440"/>
      <c r="P1722" s="440"/>
      <c r="Q1722" s="441"/>
      <c r="R1722" s="442"/>
      <c r="S1722" s="443"/>
      <c r="T1722" s="443"/>
      <c r="U1722" s="443"/>
      <c r="V1722" s="443"/>
      <c r="W1722" s="443"/>
      <c r="X1722" s="443"/>
      <c r="Y1722" s="443"/>
      <c r="Z1722" s="443"/>
      <c r="AA1722" s="443"/>
      <c r="AB1722" s="415"/>
      <c r="AC1722" s="416"/>
      <c r="AD1722" s="416"/>
      <c r="AE1722" s="416"/>
      <c r="AF1722" s="417"/>
      <c r="AG1722" s="415"/>
      <c r="AH1722" s="416"/>
      <c r="AI1722" s="416"/>
      <c r="AJ1722" s="416"/>
      <c r="AK1722" s="417"/>
      <c r="AL1722" s="415"/>
      <c r="AM1722" s="416"/>
      <c r="AN1722" s="416"/>
      <c r="AO1722" s="416"/>
      <c r="AP1722" s="417"/>
      <c r="AQ1722" s="415"/>
      <c r="AR1722" s="416"/>
      <c r="AS1722" s="416"/>
      <c r="AT1722" s="416"/>
      <c r="AU1722" s="417"/>
      <c r="AV1722" s="418">
        <f t="shared" si="140"/>
        <v>0</v>
      </c>
      <c r="AW1722" s="419"/>
      <c r="AX1722" s="419"/>
      <c r="AY1722" s="419"/>
      <c r="AZ1722" s="420"/>
      <c r="DC1722" s="222"/>
      <c r="DD1722" s="491">
        <f>ROUND(Setup!$AP$6*AB1722,0)</f>
        <v>0</v>
      </c>
      <c r="DE1722" s="492"/>
      <c r="DF1722" s="492"/>
      <c r="DG1722" s="492"/>
      <c r="DH1722" s="493"/>
      <c r="DI1722" s="491">
        <f>ROUND(Setup!$AP$6*AG1722,0)</f>
        <v>0</v>
      </c>
      <c r="DJ1722" s="492"/>
      <c r="DK1722" s="492"/>
      <c r="DL1722" s="492"/>
      <c r="DM1722" s="493"/>
      <c r="DN1722" s="491">
        <f>ROUND(Setup!$AP$6*AL1722,0)</f>
        <v>0</v>
      </c>
      <c r="DO1722" s="492"/>
      <c r="DP1722" s="492"/>
      <c r="DQ1722" s="492"/>
      <c r="DR1722" s="493"/>
      <c r="DS1722" s="491">
        <f>ROUND(Setup!$AP$6*AQ1722,0)</f>
        <v>0</v>
      </c>
      <c r="DT1722" s="492"/>
      <c r="DU1722" s="492"/>
      <c r="DV1722" s="492"/>
      <c r="DW1722" s="493"/>
      <c r="DX1722" s="495">
        <f t="shared" si="141"/>
        <v>0</v>
      </c>
      <c r="DY1722" s="496"/>
      <c r="DZ1722" s="496"/>
      <c r="EA1722" s="496"/>
      <c r="EB1722" s="497"/>
      <c r="EC1722" s="222"/>
    </row>
    <row r="1723" spans="2:133" ht="15" hidden="1" customHeight="1" outlineLevel="1" x14ac:dyDescent="0.2">
      <c r="B1723" s="86" t="str">
        <f t="shared" si="137"/>
        <v/>
      </c>
      <c r="C1723" s="255"/>
      <c r="D1723" s="439"/>
      <c r="E1723" s="440"/>
      <c r="F1723" s="440"/>
      <c r="G1723" s="440"/>
      <c r="H1723" s="440"/>
      <c r="I1723" s="440"/>
      <c r="J1723" s="440"/>
      <c r="K1723" s="440"/>
      <c r="L1723" s="440"/>
      <c r="M1723" s="440"/>
      <c r="N1723" s="440"/>
      <c r="O1723" s="440"/>
      <c r="P1723" s="440"/>
      <c r="Q1723" s="441"/>
      <c r="R1723" s="442"/>
      <c r="S1723" s="443"/>
      <c r="T1723" s="443"/>
      <c r="U1723" s="443"/>
      <c r="V1723" s="443"/>
      <c r="W1723" s="443"/>
      <c r="X1723" s="443"/>
      <c r="Y1723" s="443"/>
      <c r="Z1723" s="443"/>
      <c r="AA1723" s="443"/>
      <c r="AB1723" s="415"/>
      <c r="AC1723" s="416"/>
      <c r="AD1723" s="416"/>
      <c r="AE1723" s="416"/>
      <c r="AF1723" s="417"/>
      <c r="AG1723" s="415"/>
      <c r="AH1723" s="416"/>
      <c r="AI1723" s="416"/>
      <c r="AJ1723" s="416"/>
      <c r="AK1723" s="417"/>
      <c r="AL1723" s="415"/>
      <c r="AM1723" s="416"/>
      <c r="AN1723" s="416"/>
      <c r="AO1723" s="416"/>
      <c r="AP1723" s="417"/>
      <c r="AQ1723" s="415"/>
      <c r="AR1723" s="416"/>
      <c r="AS1723" s="416"/>
      <c r="AT1723" s="416"/>
      <c r="AU1723" s="417"/>
      <c r="AV1723" s="418">
        <f t="shared" si="140"/>
        <v>0</v>
      </c>
      <c r="AW1723" s="419"/>
      <c r="AX1723" s="419"/>
      <c r="AY1723" s="419"/>
      <c r="AZ1723" s="420"/>
      <c r="DC1723" s="222"/>
      <c r="DD1723" s="491">
        <f>ROUND(Setup!$AP$6*AB1723,0)</f>
        <v>0</v>
      </c>
      <c r="DE1723" s="492"/>
      <c r="DF1723" s="492"/>
      <c r="DG1723" s="492"/>
      <c r="DH1723" s="493"/>
      <c r="DI1723" s="491">
        <f>ROUND(Setup!$AP$6*AG1723,0)</f>
        <v>0</v>
      </c>
      <c r="DJ1723" s="492"/>
      <c r="DK1723" s="492"/>
      <c r="DL1723" s="492"/>
      <c r="DM1723" s="493"/>
      <c r="DN1723" s="491">
        <f>ROUND(Setup!$AP$6*AL1723,0)</f>
        <v>0</v>
      </c>
      <c r="DO1723" s="492"/>
      <c r="DP1723" s="492"/>
      <c r="DQ1723" s="492"/>
      <c r="DR1723" s="493"/>
      <c r="DS1723" s="491">
        <f>ROUND(Setup!$AP$6*AQ1723,0)</f>
        <v>0</v>
      </c>
      <c r="DT1723" s="492"/>
      <c r="DU1723" s="492"/>
      <c r="DV1723" s="492"/>
      <c r="DW1723" s="493"/>
      <c r="DX1723" s="495">
        <f t="shared" si="141"/>
        <v>0</v>
      </c>
      <c r="DY1723" s="496"/>
      <c r="DZ1723" s="496"/>
      <c r="EA1723" s="496"/>
      <c r="EB1723" s="497"/>
      <c r="EC1723" s="222"/>
    </row>
    <row r="1724" spans="2:133" ht="15" hidden="1" customHeight="1" outlineLevel="1" x14ac:dyDescent="0.2">
      <c r="B1724" s="86" t="str">
        <f t="shared" si="137"/>
        <v/>
      </c>
      <c r="C1724" s="255"/>
      <c r="D1724" s="439"/>
      <c r="E1724" s="440"/>
      <c r="F1724" s="440"/>
      <c r="G1724" s="440"/>
      <c r="H1724" s="440"/>
      <c r="I1724" s="440"/>
      <c r="J1724" s="440"/>
      <c r="K1724" s="440"/>
      <c r="L1724" s="440"/>
      <c r="M1724" s="440"/>
      <c r="N1724" s="440"/>
      <c r="O1724" s="440"/>
      <c r="P1724" s="440"/>
      <c r="Q1724" s="441"/>
      <c r="R1724" s="442"/>
      <c r="S1724" s="443"/>
      <c r="T1724" s="443"/>
      <c r="U1724" s="443"/>
      <c r="V1724" s="443"/>
      <c r="W1724" s="443"/>
      <c r="X1724" s="443"/>
      <c r="Y1724" s="443"/>
      <c r="Z1724" s="443"/>
      <c r="AA1724" s="443"/>
      <c r="AB1724" s="415"/>
      <c r="AC1724" s="416"/>
      <c r="AD1724" s="416"/>
      <c r="AE1724" s="416"/>
      <c r="AF1724" s="417"/>
      <c r="AG1724" s="415"/>
      <c r="AH1724" s="416"/>
      <c r="AI1724" s="416"/>
      <c r="AJ1724" s="416"/>
      <c r="AK1724" s="417"/>
      <c r="AL1724" s="415"/>
      <c r="AM1724" s="416"/>
      <c r="AN1724" s="416"/>
      <c r="AO1724" s="416"/>
      <c r="AP1724" s="417"/>
      <c r="AQ1724" s="415"/>
      <c r="AR1724" s="416"/>
      <c r="AS1724" s="416"/>
      <c r="AT1724" s="416"/>
      <c r="AU1724" s="417"/>
      <c r="AV1724" s="418">
        <f t="shared" si="140"/>
        <v>0</v>
      </c>
      <c r="AW1724" s="419"/>
      <c r="AX1724" s="419"/>
      <c r="AY1724" s="419"/>
      <c r="AZ1724" s="420"/>
      <c r="DC1724" s="222"/>
      <c r="DD1724" s="491">
        <f>ROUND(Setup!$AP$6*AB1724,0)</f>
        <v>0</v>
      </c>
      <c r="DE1724" s="492"/>
      <c r="DF1724" s="492"/>
      <c r="DG1724" s="492"/>
      <c r="DH1724" s="493"/>
      <c r="DI1724" s="491">
        <f>ROUND(Setup!$AP$6*AG1724,0)</f>
        <v>0</v>
      </c>
      <c r="DJ1724" s="492"/>
      <c r="DK1724" s="492"/>
      <c r="DL1724" s="492"/>
      <c r="DM1724" s="493"/>
      <c r="DN1724" s="491">
        <f>ROUND(Setup!$AP$6*AL1724,0)</f>
        <v>0</v>
      </c>
      <c r="DO1724" s="492"/>
      <c r="DP1724" s="492"/>
      <c r="DQ1724" s="492"/>
      <c r="DR1724" s="493"/>
      <c r="DS1724" s="491">
        <f>ROUND(Setup!$AP$6*AQ1724,0)</f>
        <v>0</v>
      </c>
      <c r="DT1724" s="492"/>
      <c r="DU1724" s="492"/>
      <c r="DV1724" s="492"/>
      <c r="DW1724" s="493"/>
      <c r="DX1724" s="495">
        <f t="shared" si="141"/>
        <v>0</v>
      </c>
      <c r="DY1724" s="496"/>
      <c r="DZ1724" s="496"/>
      <c r="EA1724" s="496"/>
      <c r="EB1724" s="497"/>
      <c r="EC1724" s="222"/>
    </row>
    <row r="1725" spans="2:133" ht="15" hidden="1" customHeight="1" outlineLevel="1" x14ac:dyDescent="0.2">
      <c r="B1725" s="86" t="str">
        <f t="shared" si="137"/>
        <v/>
      </c>
      <c r="C1725" s="255"/>
      <c r="D1725" s="439"/>
      <c r="E1725" s="440"/>
      <c r="F1725" s="440"/>
      <c r="G1725" s="440"/>
      <c r="H1725" s="440"/>
      <c r="I1725" s="440"/>
      <c r="J1725" s="440"/>
      <c r="K1725" s="440"/>
      <c r="L1725" s="440"/>
      <c r="M1725" s="440"/>
      <c r="N1725" s="440"/>
      <c r="O1725" s="440"/>
      <c r="P1725" s="440"/>
      <c r="Q1725" s="441"/>
      <c r="R1725" s="442"/>
      <c r="S1725" s="443"/>
      <c r="T1725" s="443"/>
      <c r="U1725" s="443"/>
      <c r="V1725" s="443"/>
      <c r="W1725" s="443"/>
      <c r="X1725" s="443"/>
      <c r="Y1725" s="443"/>
      <c r="Z1725" s="443"/>
      <c r="AA1725" s="443"/>
      <c r="AB1725" s="415"/>
      <c r="AC1725" s="416"/>
      <c r="AD1725" s="416"/>
      <c r="AE1725" s="416"/>
      <c r="AF1725" s="417"/>
      <c r="AG1725" s="415"/>
      <c r="AH1725" s="416"/>
      <c r="AI1725" s="416"/>
      <c r="AJ1725" s="416"/>
      <c r="AK1725" s="417"/>
      <c r="AL1725" s="415"/>
      <c r="AM1725" s="416"/>
      <c r="AN1725" s="416"/>
      <c r="AO1725" s="416"/>
      <c r="AP1725" s="417"/>
      <c r="AQ1725" s="415"/>
      <c r="AR1725" s="416"/>
      <c r="AS1725" s="416"/>
      <c r="AT1725" s="416"/>
      <c r="AU1725" s="417"/>
      <c r="AV1725" s="418">
        <f t="shared" si="140"/>
        <v>0</v>
      </c>
      <c r="AW1725" s="419"/>
      <c r="AX1725" s="419"/>
      <c r="AY1725" s="419"/>
      <c r="AZ1725" s="420"/>
      <c r="DC1725" s="222"/>
      <c r="DD1725" s="491">
        <f>ROUND(Setup!$AP$6*AB1725,0)</f>
        <v>0</v>
      </c>
      <c r="DE1725" s="492"/>
      <c r="DF1725" s="492"/>
      <c r="DG1725" s="492"/>
      <c r="DH1725" s="493"/>
      <c r="DI1725" s="491">
        <f>ROUND(Setup!$AP$6*AG1725,0)</f>
        <v>0</v>
      </c>
      <c r="DJ1725" s="492"/>
      <c r="DK1725" s="492"/>
      <c r="DL1725" s="492"/>
      <c r="DM1725" s="493"/>
      <c r="DN1725" s="491">
        <f>ROUND(Setup!$AP$6*AL1725,0)</f>
        <v>0</v>
      </c>
      <c r="DO1725" s="492"/>
      <c r="DP1725" s="492"/>
      <c r="DQ1725" s="492"/>
      <c r="DR1725" s="493"/>
      <c r="DS1725" s="491">
        <f>ROUND(Setup!$AP$6*AQ1725,0)</f>
        <v>0</v>
      </c>
      <c r="DT1725" s="492"/>
      <c r="DU1725" s="492"/>
      <c r="DV1725" s="492"/>
      <c r="DW1725" s="493"/>
      <c r="DX1725" s="495">
        <f t="shared" si="141"/>
        <v>0</v>
      </c>
      <c r="DY1725" s="496"/>
      <c r="DZ1725" s="496"/>
      <c r="EA1725" s="496"/>
      <c r="EB1725" s="497"/>
      <c r="EC1725" s="222"/>
    </row>
    <row r="1726" spans="2:133" ht="15" hidden="1" customHeight="1" outlineLevel="1" x14ac:dyDescent="0.2">
      <c r="B1726" s="86" t="str">
        <f t="shared" si="137"/>
        <v/>
      </c>
      <c r="C1726" s="255"/>
      <c r="D1726" s="439"/>
      <c r="E1726" s="440"/>
      <c r="F1726" s="440"/>
      <c r="G1726" s="440"/>
      <c r="H1726" s="440"/>
      <c r="I1726" s="440"/>
      <c r="J1726" s="440"/>
      <c r="K1726" s="440"/>
      <c r="L1726" s="440"/>
      <c r="M1726" s="440"/>
      <c r="N1726" s="440"/>
      <c r="O1726" s="440"/>
      <c r="P1726" s="440"/>
      <c r="Q1726" s="441"/>
      <c r="R1726" s="442"/>
      <c r="S1726" s="443"/>
      <c r="T1726" s="443"/>
      <c r="U1726" s="443"/>
      <c r="V1726" s="443"/>
      <c r="W1726" s="443"/>
      <c r="X1726" s="443"/>
      <c r="Y1726" s="443"/>
      <c r="Z1726" s="443"/>
      <c r="AA1726" s="443"/>
      <c r="AB1726" s="415"/>
      <c r="AC1726" s="416"/>
      <c r="AD1726" s="416"/>
      <c r="AE1726" s="416"/>
      <c r="AF1726" s="417"/>
      <c r="AG1726" s="415"/>
      <c r="AH1726" s="416"/>
      <c r="AI1726" s="416"/>
      <c r="AJ1726" s="416"/>
      <c r="AK1726" s="417"/>
      <c r="AL1726" s="415"/>
      <c r="AM1726" s="416"/>
      <c r="AN1726" s="416"/>
      <c r="AO1726" s="416"/>
      <c r="AP1726" s="417"/>
      <c r="AQ1726" s="415"/>
      <c r="AR1726" s="416"/>
      <c r="AS1726" s="416"/>
      <c r="AT1726" s="416"/>
      <c r="AU1726" s="417"/>
      <c r="AV1726" s="418">
        <f t="shared" si="140"/>
        <v>0</v>
      </c>
      <c r="AW1726" s="419"/>
      <c r="AX1726" s="419"/>
      <c r="AY1726" s="419"/>
      <c r="AZ1726" s="420"/>
      <c r="DC1726" s="222"/>
      <c r="DD1726" s="491">
        <f>ROUND(Setup!$AP$6*AB1726,0)</f>
        <v>0</v>
      </c>
      <c r="DE1726" s="492"/>
      <c r="DF1726" s="492"/>
      <c r="DG1726" s="492"/>
      <c r="DH1726" s="493"/>
      <c r="DI1726" s="491">
        <f>ROUND(Setup!$AP$6*AG1726,0)</f>
        <v>0</v>
      </c>
      <c r="DJ1726" s="492"/>
      <c r="DK1726" s="492"/>
      <c r="DL1726" s="492"/>
      <c r="DM1726" s="493"/>
      <c r="DN1726" s="491">
        <f>ROUND(Setup!$AP$6*AL1726,0)</f>
        <v>0</v>
      </c>
      <c r="DO1726" s="492"/>
      <c r="DP1726" s="492"/>
      <c r="DQ1726" s="492"/>
      <c r="DR1726" s="493"/>
      <c r="DS1726" s="491">
        <f>ROUND(Setup!$AP$6*AQ1726,0)</f>
        <v>0</v>
      </c>
      <c r="DT1726" s="492"/>
      <c r="DU1726" s="492"/>
      <c r="DV1726" s="492"/>
      <c r="DW1726" s="493"/>
      <c r="DX1726" s="495">
        <f t="shared" si="141"/>
        <v>0</v>
      </c>
      <c r="DY1726" s="496"/>
      <c r="DZ1726" s="496"/>
      <c r="EA1726" s="496"/>
      <c r="EB1726" s="497"/>
      <c r="EC1726" s="222"/>
    </row>
    <row r="1727" spans="2:133" ht="15" hidden="1" customHeight="1" outlineLevel="1" x14ac:dyDescent="0.2">
      <c r="B1727" s="86" t="str">
        <f t="shared" si="137"/>
        <v/>
      </c>
      <c r="C1727" s="255"/>
      <c r="D1727" s="439"/>
      <c r="E1727" s="440"/>
      <c r="F1727" s="440"/>
      <c r="G1727" s="440"/>
      <c r="H1727" s="440"/>
      <c r="I1727" s="440"/>
      <c r="J1727" s="440"/>
      <c r="K1727" s="440"/>
      <c r="L1727" s="440"/>
      <c r="M1727" s="440"/>
      <c r="N1727" s="440"/>
      <c r="O1727" s="440"/>
      <c r="P1727" s="440"/>
      <c r="Q1727" s="441"/>
      <c r="R1727" s="442"/>
      <c r="S1727" s="443"/>
      <c r="T1727" s="443"/>
      <c r="U1727" s="443"/>
      <c r="V1727" s="443"/>
      <c r="W1727" s="443"/>
      <c r="X1727" s="443"/>
      <c r="Y1727" s="443"/>
      <c r="Z1727" s="443"/>
      <c r="AA1727" s="443"/>
      <c r="AB1727" s="415"/>
      <c r="AC1727" s="416"/>
      <c r="AD1727" s="416"/>
      <c r="AE1727" s="416"/>
      <c r="AF1727" s="417"/>
      <c r="AG1727" s="415"/>
      <c r="AH1727" s="416"/>
      <c r="AI1727" s="416"/>
      <c r="AJ1727" s="416"/>
      <c r="AK1727" s="417"/>
      <c r="AL1727" s="415"/>
      <c r="AM1727" s="416"/>
      <c r="AN1727" s="416"/>
      <c r="AO1727" s="416"/>
      <c r="AP1727" s="417"/>
      <c r="AQ1727" s="415"/>
      <c r="AR1727" s="416"/>
      <c r="AS1727" s="416"/>
      <c r="AT1727" s="416"/>
      <c r="AU1727" s="417"/>
      <c r="AV1727" s="418">
        <f t="shared" si="140"/>
        <v>0</v>
      </c>
      <c r="AW1727" s="419"/>
      <c r="AX1727" s="419"/>
      <c r="AY1727" s="419"/>
      <c r="AZ1727" s="420"/>
      <c r="DC1727" s="222"/>
      <c r="DD1727" s="491">
        <f>ROUND(Setup!$AP$6*AB1727,0)</f>
        <v>0</v>
      </c>
      <c r="DE1727" s="492"/>
      <c r="DF1727" s="492"/>
      <c r="DG1727" s="492"/>
      <c r="DH1727" s="493"/>
      <c r="DI1727" s="491">
        <f>ROUND(Setup!$AP$6*AG1727,0)</f>
        <v>0</v>
      </c>
      <c r="DJ1727" s="492"/>
      <c r="DK1727" s="492"/>
      <c r="DL1727" s="492"/>
      <c r="DM1727" s="493"/>
      <c r="DN1727" s="491">
        <f>ROUND(Setup!$AP$6*AL1727,0)</f>
        <v>0</v>
      </c>
      <c r="DO1727" s="492"/>
      <c r="DP1727" s="492"/>
      <c r="DQ1727" s="492"/>
      <c r="DR1727" s="493"/>
      <c r="DS1727" s="491">
        <f>ROUND(Setup!$AP$6*AQ1727,0)</f>
        <v>0</v>
      </c>
      <c r="DT1727" s="492"/>
      <c r="DU1727" s="492"/>
      <c r="DV1727" s="492"/>
      <c r="DW1727" s="493"/>
      <c r="DX1727" s="495">
        <f t="shared" si="141"/>
        <v>0</v>
      </c>
      <c r="DY1727" s="496"/>
      <c r="DZ1727" s="496"/>
      <c r="EA1727" s="496"/>
      <c r="EB1727" s="497"/>
      <c r="EC1727" s="222"/>
    </row>
    <row r="1728" spans="2:133" ht="15" hidden="1" customHeight="1" outlineLevel="1" x14ac:dyDescent="0.2">
      <c r="B1728" s="86" t="str">
        <f t="shared" si="137"/>
        <v/>
      </c>
      <c r="C1728" s="255"/>
      <c r="D1728" s="439"/>
      <c r="E1728" s="440"/>
      <c r="F1728" s="440"/>
      <c r="G1728" s="440"/>
      <c r="H1728" s="440"/>
      <c r="I1728" s="440"/>
      <c r="J1728" s="440"/>
      <c r="K1728" s="440"/>
      <c r="L1728" s="440"/>
      <c r="M1728" s="440"/>
      <c r="N1728" s="440"/>
      <c r="O1728" s="440"/>
      <c r="P1728" s="440"/>
      <c r="Q1728" s="441"/>
      <c r="R1728" s="442"/>
      <c r="S1728" s="443"/>
      <c r="T1728" s="443"/>
      <c r="U1728" s="443"/>
      <c r="V1728" s="443"/>
      <c r="W1728" s="443"/>
      <c r="X1728" s="443"/>
      <c r="Y1728" s="443"/>
      <c r="Z1728" s="443"/>
      <c r="AA1728" s="443"/>
      <c r="AB1728" s="415"/>
      <c r="AC1728" s="416"/>
      <c r="AD1728" s="416"/>
      <c r="AE1728" s="416"/>
      <c r="AF1728" s="417"/>
      <c r="AG1728" s="415"/>
      <c r="AH1728" s="416"/>
      <c r="AI1728" s="416"/>
      <c r="AJ1728" s="416"/>
      <c r="AK1728" s="417"/>
      <c r="AL1728" s="415"/>
      <c r="AM1728" s="416"/>
      <c r="AN1728" s="416"/>
      <c r="AO1728" s="416"/>
      <c r="AP1728" s="417"/>
      <c r="AQ1728" s="415"/>
      <c r="AR1728" s="416"/>
      <c r="AS1728" s="416"/>
      <c r="AT1728" s="416"/>
      <c r="AU1728" s="417"/>
      <c r="AV1728" s="418">
        <f t="shared" si="140"/>
        <v>0</v>
      </c>
      <c r="AW1728" s="419"/>
      <c r="AX1728" s="419"/>
      <c r="AY1728" s="419"/>
      <c r="AZ1728" s="420"/>
      <c r="DC1728" s="222"/>
      <c r="DD1728" s="491">
        <f>ROUND(Setup!$AP$6*AB1728,0)</f>
        <v>0</v>
      </c>
      <c r="DE1728" s="492"/>
      <c r="DF1728" s="492"/>
      <c r="DG1728" s="492"/>
      <c r="DH1728" s="493"/>
      <c r="DI1728" s="491">
        <f>ROUND(Setup!$AP$6*AG1728,0)</f>
        <v>0</v>
      </c>
      <c r="DJ1728" s="492"/>
      <c r="DK1728" s="492"/>
      <c r="DL1728" s="492"/>
      <c r="DM1728" s="493"/>
      <c r="DN1728" s="491">
        <f>ROUND(Setup!$AP$6*AL1728,0)</f>
        <v>0</v>
      </c>
      <c r="DO1728" s="492"/>
      <c r="DP1728" s="492"/>
      <c r="DQ1728" s="492"/>
      <c r="DR1728" s="493"/>
      <c r="DS1728" s="491">
        <f>ROUND(Setup!$AP$6*AQ1728,0)</f>
        <v>0</v>
      </c>
      <c r="DT1728" s="492"/>
      <c r="DU1728" s="492"/>
      <c r="DV1728" s="492"/>
      <c r="DW1728" s="493"/>
      <c r="DX1728" s="495">
        <f t="shared" si="141"/>
        <v>0</v>
      </c>
      <c r="DY1728" s="496"/>
      <c r="DZ1728" s="496"/>
      <c r="EA1728" s="496"/>
      <c r="EB1728" s="497"/>
      <c r="EC1728" s="222"/>
    </row>
    <row r="1729" spans="2:133" ht="15" hidden="1" customHeight="1" outlineLevel="1" x14ac:dyDescent="0.2">
      <c r="B1729" s="86" t="str">
        <f t="shared" si="137"/>
        <v/>
      </c>
      <c r="C1729" s="255"/>
      <c r="D1729" s="439"/>
      <c r="E1729" s="440"/>
      <c r="F1729" s="440"/>
      <c r="G1729" s="440"/>
      <c r="H1729" s="440"/>
      <c r="I1729" s="440"/>
      <c r="J1729" s="440"/>
      <c r="K1729" s="440"/>
      <c r="L1729" s="440"/>
      <c r="M1729" s="440"/>
      <c r="N1729" s="440"/>
      <c r="O1729" s="440"/>
      <c r="P1729" s="440"/>
      <c r="Q1729" s="441"/>
      <c r="R1729" s="442"/>
      <c r="S1729" s="443"/>
      <c r="T1729" s="443"/>
      <c r="U1729" s="443"/>
      <c r="V1729" s="443"/>
      <c r="W1729" s="443"/>
      <c r="X1729" s="443"/>
      <c r="Y1729" s="443"/>
      <c r="Z1729" s="443"/>
      <c r="AA1729" s="443"/>
      <c r="AB1729" s="415"/>
      <c r="AC1729" s="416"/>
      <c r="AD1729" s="416"/>
      <c r="AE1729" s="416"/>
      <c r="AF1729" s="417"/>
      <c r="AG1729" s="415"/>
      <c r="AH1729" s="416"/>
      <c r="AI1729" s="416"/>
      <c r="AJ1729" s="416"/>
      <c r="AK1729" s="417"/>
      <c r="AL1729" s="415"/>
      <c r="AM1729" s="416"/>
      <c r="AN1729" s="416"/>
      <c r="AO1729" s="416"/>
      <c r="AP1729" s="417"/>
      <c r="AQ1729" s="415"/>
      <c r="AR1729" s="416"/>
      <c r="AS1729" s="416"/>
      <c r="AT1729" s="416"/>
      <c r="AU1729" s="417"/>
      <c r="AV1729" s="418">
        <f t="shared" si="140"/>
        <v>0</v>
      </c>
      <c r="AW1729" s="419"/>
      <c r="AX1729" s="419"/>
      <c r="AY1729" s="419"/>
      <c r="AZ1729" s="420"/>
      <c r="DC1729" s="222"/>
      <c r="DD1729" s="491">
        <f>ROUND(Setup!$AP$6*AB1729,0)</f>
        <v>0</v>
      </c>
      <c r="DE1729" s="492"/>
      <c r="DF1729" s="492"/>
      <c r="DG1729" s="492"/>
      <c r="DH1729" s="493"/>
      <c r="DI1729" s="491">
        <f>ROUND(Setup!$AP$6*AG1729,0)</f>
        <v>0</v>
      </c>
      <c r="DJ1729" s="492"/>
      <c r="DK1729" s="492"/>
      <c r="DL1729" s="492"/>
      <c r="DM1729" s="493"/>
      <c r="DN1729" s="491">
        <f>ROUND(Setup!$AP$6*AL1729,0)</f>
        <v>0</v>
      </c>
      <c r="DO1729" s="492"/>
      <c r="DP1729" s="492"/>
      <c r="DQ1729" s="492"/>
      <c r="DR1729" s="493"/>
      <c r="DS1729" s="491">
        <f>ROUND(Setup!$AP$6*AQ1729,0)</f>
        <v>0</v>
      </c>
      <c r="DT1729" s="492"/>
      <c r="DU1729" s="492"/>
      <c r="DV1729" s="492"/>
      <c r="DW1729" s="493"/>
      <c r="DX1729" s="495">
        <f t="shared" si="141"/>
        <v>0</v>
      </c>
      <c r="DY1729" s="496"/>
      <c r="DZ1729" s="496"/>
      <c r="EA1729" s="496"/>
      <c r="EB1729" s="497"/>
      <c r="EC1729" s="222"/>
    </row>
    <row r="1730" spans="2:133" ht="15" hidden="1" customHeight="1" outlineLevel="1" x14ac:dyDescent="0.2">
      <c r="B1730" s="86" t="str">
        <f t="shared" si="137"/>
        <v/>
      </c>
      <c r="C1730" s="255"/>
      <c r="D1730" s="439"/>
      <c r="E1730" s="440"/>
      <c r="F1730" s="440"/>
      <c r="G1730" s="440"/>
      <c r="H1730" s="440"/>
      <c r="I1730" s="440"/>
      <c r="J1730" s="440"/>
      <c r="K1730" s="440"/>
      <c r="L1730" s="440"/>
      <c r="M1730" s="440"/>
      <c r="N1730" s="440"/>
      <c r="O1730" s="440"/>
      <c r="P1730" s="440"/>
      <c r="Q1730" s="441"/>
      <c r="R1730" s="442"/>
      <c r="S1730" s="443"/>
      <c r="T1730" s="443"/>
      <c r="U1730" s="443"/>
      <c r="V1730" s="443"/>
      <c r="W1730" s="443"/>
      <c r="X1730" s="443"/>
      <c r="Y1730" s="443"/>
      <c r="Z1730" s="443"/>
      <c r="AA1730" s="443"/>
      <c r="AB1730" s="415"/>
      <c r="AC1730" s="416"/>
      <c r="AD1730" s="416"/>
      <c r="AE1730" s="416"/>
      <c r="AF1730" s="417"/>
      <c r="AG1730" s="415"/>
      <c r="AH1730" s="416"/>
      <c r="AI1730" s="416"/>
      <c r="AJ1730" s="416"/>
      <c r="AK1730" s="417"/>
      <c r="AL1730" s="415"/>
      <c r="AM1730" s="416"/>
      <c r="AN1730" s="416"/>
      <c r="AO1730" s="416"/>
      <c r="AP1730" s="417"/>
      <c r="AQ1730" s="415"/>
      <c r="AR1730" s="416"/>
      <c r="AS1730" s="416"/>
      <c r="AT1730" s="416"/>
      <c r="AU1730" s="417"/>
      <c r="AV1730" s="418">
        <f t="shared" si="140"/>
        <v>0</v>
      </c>
      <c r="AW1730" s="419"/>
      <c r="AX1730" s="419"/>
      <c r="AY1730" s="419"/>
      <c r="AZ1730" s="420"/>
      <c r="DC1730" s="222"/>
      <c r="DD1730" s="491">
        <f>ROUND(Setup!$AP$6*AB1730,0)</f>
        <v>0</v>
      </c>
      <c r="DE1730" s="492"/>
      <c r="DF1730" s="492"/>
      <c r="DG1730" s="492"/>
      <c r="DH1730" s="493"/>
      <c r="DI1730" s="491">
        <f>ROUND(Setup!$AP$6*AG1730,0)</f>
        <v>0</v>
      </c>
      <c r="DJ1730" s="492"/>
      <c r="DK1730" s="492"/>
      <c r="DL1730" s="492"/>
      <c r="DM1730" s="493"/>
      <c r="DN1730" s="491">
        <f>ROUND(Setup!$AP$6*AL1730,0)</f>
        <v>0</v>
      </c>
      <c r="DO1730" s="492"/>
      <c r="DP1730" s="492"/>
      <c r="DQ1730" s="492"/>
      <c r="DR1730" s="493"/>
      <c r="DS1730" s="491">
        <f>ROUND(Setup!$AP$6*AQ1730,0)</f>
        <v>0</v>
      </c>
      <c r="DT1730" s="492"/>
      <c r="DU1730" s="492"/>
      <c r="DV1730" s="492"/>
      <c r="DW1730" s="493"/>
      <c r="DX1730" s="495">
        <f t="shared" si="141"/>
        <v>0</v>
      </c>
      <c r="DY1730" s="496"/>
      <c r="DZ1730" s="496"/>
      <c r="EA1730" s="496"/>
      <c r="EB1730" s="497"/>
      <c r="EC1730" s="222"/>
    </row>
    <row r="1731" spans="2:133" ht="15" hidden="1" customHeight="1" outlineLevel="1" x14ac:dyDescent="0.2">
      <c r="B1731" s="86" t="str">
        <f t="shared" si="137"/>
        <v/>
      </c>
      <c r="C1731" s="255"/>
      <c r="D1731" s="439"/>
      <c r="E1731" s="440"/>
      <c r="F1731" s="440"/>
      <c r="G1731" s="440"/>
      <c r="H1731" s="440"/>
      <c r="I1731" s="440"/>
      <c r="J1731" s="440"/>
      <c r="K1731" s="440"/>
      <c r="L1731" s="440"/>
      <c r="M1731" s="440"/>
      <c r="N1731" s="440"/>
      <c r="O1731" s="440"/>
      <c r="P1731" s="440"/>
      <c r="Q1731" s="441"/>
      <c r="R1731" s="442"/>
      <c r="S1731" s="443"/>
      <c r="T1731" s="443"/>
      <c r="U1731" s="443"/>
      <c r="V1731" s="443"/>
      <c r="W1731" s="443"/>
      <c r="X1731" s="443"/>
      <c r="Y1731" s="443"/>
      <c r="Z1731" s="443"/>
      <c r="AA1731" s="443"/>
      <c r="AB1731" s="415"/>
      <c r="AC1731" s="416"/>
      <c r="AD1731" s="416"/>
      <c r="AE1731" s="416"/>
      <c r="AF1731" s="417"/>
      <c r="AG1731" s="415"/>
      <c r="AH1731" s="416"/>
      <c r="AI1731" s="416"/>
      <c r="AJ1731" s="416"/>
      <c r="AK1731" s="417"/>
      <c r="AL1731" s="415"/>
      <c r="AM1731" s="416"/>
      <c r="AN1731" s="416"/>
      <c r="AO1731" s="416"/>
      <c r="AP1731" s="417"/>
      <c r="AQ1731" s="415"/>
      <c r="AR1731" s="416"/>
      <c r="AS1731" s="416"/>
      <c r="AT1731" s="416"/>
      <c r="AU1731" s="417"/>
      <c r="AV1731" s="418">
        <f t="shared" si="140"/>
        <v>0</v>
      </c>
      <c r="AW1731" s="419"/>
      <c r="AX1731" s="419"/>
      <c r="AY1731" s="419"/>
      <c r="AZ1731" s="420"/>
      <c r="DC1731" s="222"/>
      <c r="DD1731" s="491">
        <f>ROUND(Setup!$AP$6*AB1731,0)</f>
        <v>0</v>
      </c>
      <c r="DE1731" s="492"/>
      <c r="DF1731" s="492"/>
      <c r="DG1731" s="492"/>
      <c r="DH1731" s="493"/>
      <c r="DI1731" s="491">
        <f>ROUND(Setup!$AP$6*AG1731,0)</f>
        <v>0</v>
      </c>
      <c r="DJ1731" s="492"/>
      <c r="DK1731" s="492"/>
      <c r="DL1731" s="492"/>
      <c r="DM1731" s="493"/>
      <c r="DN1731" s="491">
        <f>ROUND(Setup!$AP$6*AL1731,0)</f>
        <v>0</v>
      </c>
      <c r="DO1731" s="492"/>
      <c r="DP1731" s="492"/>
      <c r="DQ1731" s="492"/>
      <c r="DR1731" s="493"/>
      <c r="DS1731" s="491">
        <f>ROUND(Setup!$AP$6*AQ1731,0)</f>
        <v>0</v>
      </c>
      <c r="DT1731" s="492"/>
      <c r="DU1731" s="492"/>
      <c r="DV1731" s="492"/>
      <c r="DW1731" s="493"/>
      <c r="DX1731" s="495">
        <f t="shared" si="141"/>
        <v>0</v>
      </c>
      <c r="DY1731" s="496"/>
      <c r="DZ1731" s="496"/>
      <c r="EA1731" s="496"/>
      <c r="EB1731" s="497"/>
      <c r="EC1731" s="222"/>
    </row>
    <row r="1732" spans="2:133" ht="15" hidden="1" customHeight="1" outlineLevel="1" x14ac:dyDescent="0.2">
      <c r="B1732" s="86" t="str">
        <f t="shared" si="137"/>
        <v/>
      </c>
      <c r="C1732" s="255"/>
      <c r="D1732" s="439"/>
      <c r="E1732" s="440"/>
      <c r="F1732" s="440"/>
      <c r="G1732" s="440"/>
      <c r="H1732" s="440"/>
      <c r="I1732" s="440"/>
      <c r="J1732" s="440"/>
      <c r="K1732" s="440"/>
      <c r="L1732" s="440"/>
      <c r="M1732" s="440"/>
      <c r="N1732" s="440"/>
      <c r="O1732" s="440"/>
      <c r="P1732" s="440"/>
      <c r="Q1732" s="441"/>
      <c r="R1732" s="442"/>
      <c r="S1732" s="443"/>
      <c r="T1732" s="443"/>
      <c r="U1732" s="443"/>
      <c r="V1732" s="443"/>
      <c r="W1732" s="443"/>
      <c r="X1732" s="443"/>
      <c r="Y1732" s="443"/>
      <c r="Z1732" s="443"/>
      <c r="AA1732" s="443"/>
      <c r="AB1732" s="415"/>
      <c r="AC1732" s="416"/>
      <c r="AD1732" s="416"/>
      <c r="AE1732" s="416"/>
      <c r="AF1732" s="417"/>
      <c r="AG1732" s="415"/>
      <c r="AH1732" s="416"/>
      <c r="AI1732" s="416"/>
      <c r="AJ1732" s="416"/>
      <c r="AK1732" s="417"/>
      <c r="AL1732" s="415"/>
      <c r="AM1732" s="416"/>
      <c r="AN1732" s="416"/>
      <c r="AO1732" s="416"/>
      <c r="AP1732" s="417"/>
      <c r="AQ1732" s="415"/>
      <c r="AR1732" s="416"/>
      <c r="AS1732" s="416"/>
      <c r="AT1732" s="416"/>
      <c r="AU1732" s="417"/>
      <c r="AV1732" s="418">
        <f t="shared" si="140"/>
        <v>0</v>
      </c>
      <c r="AW1732" s="419"/>
      <c r="AX1732" s="419"/>
      <c r="AY1732" s="419"/>
      <c r="AZ1732" s="420"/>
      <c r="DC1732" s="222"/>
      <c r="DD1732" s="491">
        <f>ROUND(Setup!$AP$6*AB1732,0)</f>
        <v>0</v>
      </c>
      <c r="DE1732" s="492"/>
      <c r="DF1732" s="492"/>
      <c r="DG1732" s="492"/>
      <c r="DH1732" s="493"/>
      <c r="DI1732" s="491">
        <f>ROUND(Setup!$AP$6*AG1732,0)</f>
        <v>0</v>
      </c>
      <c r="DJ1732" s="492"/>
      <c r="DK1732" s="492"/>
      <c r="DL1732" s="492"/>
      <c r="DM1732" s="493"/>
      <c r="DN1732" s="491">
        <f>ROUND(Setup!$AP$6*AL1732,0)</f>
        <v>0</v>
      </c>
      <c r="DO1732" s="492"/>
      <c r="DP1732" s="492"/>
      <c r="DQ1732" s="492"/>
      <c r="DR1732" s="493"/>
      <c r="DS1732" s="491">
        <f>ROUND(Setup!$AP$6*AQ1732,0)</f>
        <v>0</v>
      </c>
      <c r="DT1732" s="492"/>
      <c r="DU1732" s="492"/>
      <c r="DV1732" s="492"/>
      <c r="DW1732" s="493"/>
      <c r="DX1732" s="495">
        <f t="shared" si="141"/>
        <v>0</v>
      </c>
      <c r="DY1732" s="496"/>
      <c r="DZ1732" s="496"/>
      <c r="EA1732" s="496"/>
      <c r="EB1732" s="497"/>
      <c r="EC1732" s="222"/>
    </row>
    <row r="1733" spans="2:133" ht="15" hidden="1" customHeight="1" outlineLevel="1" x14ac:dyDescent="0.2">
      <c r="B1733" s="86" t="str">
        <f t="shared" si="137"/>
        <v/>
      </c>
      <c r="C1733" s="255"/>
      <c r="D1733" s="439"/>
      <c r="E1733" s="440"/>
      <c r="F1733" s="440"/>
      <c r="G1733" s="440"/>
      <c r="H1733" s="440"/>
      <c r="I1733" s="440"/>
      <c r="J1733" s="440"/>
      <c r="K1733" s="440"/>
      <c r="L1733" s="440"/>
      <c r="M1733" s="440"/>
      <c r="N1733" s="440"/>
      <c r="O1733" s="440"/>
      <c r="P1733" s="440"/>
      <c r="Q1733" s="441"/>
      <c r="R1733" s="442"/>
      <c r="S1733" s="443"/>
      <c r="T1733" s="443"/>
      <c r="U1733" s="443"/>
      <c r="V1733" s="443"/>
      <c r="W1733" s="443"/>
      <c r="X1733" s="443"/>
      <c r="Y1733" s="443"/>
      <c r="Z1733" s="443"/>
      <c r="AA1733" s="443"/>
      <c r="AB1733" s="415"/>
      <c r="AC1733" s="416"/>
      <c r="AD1733" s="416"/>
      <c r="AE1733" s="416"/>
      <c r="AF1733" s="417"/>
      <c r="AG1733" s="415"/>
      <c r="AH1733" s="416"/>
      <c r="AI1733" s="416"/>
      <c r="AJ1733" s="416"/>
      <c r="AK1733" s="417"/>
      <c r="AL1733" s="415"/>
      <c r="AM1733" s="416"/>
      <c r="AN1733" s="416"/>
      <c r="AO1733" s="416"/>
      <c r="AP1733" s="417"/>
      <c r="AQ1733" s="415"/>
      <c r="AR1733" s="416"/>
      <c r="AS1733" s="416"/>
      <c r="AT1733" s="416"/>
      <c r="AU1733" s="417"/>
      <c r="AV1733" s="418">
        <f t="shared" si="140"/>
        <v>0</v>
      </c>
      <c r="AW1733" s="419"/>
      <c r="AX1733" s="419"/>
      <c r="AY1733" s="419"/>
      <c r="AZ1733" s="420"/>
      <c r="DC1733" s="222"/>
      <c r="DD1733" s="491">
        <f>ROUND(Setup!$AP$6*AB1733,0)</f>
        <v>0</v>
      </c>
      <c r="DE1733" s="492"/>
      <c r="DF1733" s="492"/>
      <c r="DG1733" s="492"/>
      <c r="DH1733" s="493"/>
      <c r="DI1733" s="491">
        <f>ROUND(Setup!$AP$6*AG1733,0)</f>
        <v>0</v>
      </c>
      <c r="DJ1733" s="492"/>
      <c r="DK1733" s="492"/>
      <c r="DL1733" s="492"/>
      <c r="DM1733" s="493"/>
      <c r="DN1733" s="491">
        <f>ROUND(Setup!$AP$6*AL1733,0)</f>
        <v>0</v>
      </c>
      <c r="DO1733" s="492"/>
      <c r="DP1733" s="492"/>
      <c r="DQ1733" s="492"/>
      <c r="DR1733" s="493"/>
      <c r="DS1733" s="491">
        <f>ROUND(Setup!$AP$6*AQ1733,0)</f>
        <v>0</v>
      </c>
      <c r="DT1733" s="492"/>
      <c r="DU1733" s="492"/>
      <c r="DV1733" s="492"/>
      <c r="DW1733" s="493"/>
      <c r="DX1733" s="495">
        <f t="shared" si="141"/>
        <v>0</v>
      </c>
      <c r="DY1733" s="496"/>
      <c r="DZ1733" s="496"/>
      <c r="EA1733" s="496"/>
      <c r="EB1733" s="497"/>
      <c r="EC1733" s="222"/>
    </row>
    <row r="1734" spans="2:133" ht="15" hidden="1" customHeight="1" outlineLevel="1" x14ac:dyDescent="0.2">
      <c r="B1734" s="86" t="str">
        <f t="shared" si="137"/>
        <v/>
      </c>
      <c r="C1734" s="255"/>
      <c r="D1734" s="439"/>
      <c r="E1734" s="440"/>
      <c r="F1734" s="440"/>
      <c r="G1734" s="440"/>
      <c r="H1734" s="440"/>
      <c r="I1734" s="440"/>
      <c r="J1734" s="440"/>
      <c r="K1734" s="440"/>
      <c r="L1734" s="440"/>
      <c r="M1734" s="440"/>
      <c r="N1734" s="440"/>
      <c r="O1734" s="440"/>
      <c r="P1734" s="440"/>
      <c r="Q1734" s="441"/>
      <c r="R1734" s="442"/>
      <c r="S1734" s="443"/>
      <c r="T1734" s="443"/>
      <c r="U1734" s="443"/>
      <c r="V1734" s="443"/>
      <c r="W1734" s="443"/>
      <c r="X1734" s="443"/>
      <c r="Y1734" s="443"/>
      <c r="Z1734" s="443"/>
      <c r="AA1734" s="443"/>
      <c r="AB1734" s="415"/>
      <c r="AC1734" s="416"/>
      <c r="AD1734" s="416"/>
      <c r="AE1734" s="416"/>
      <c r="AF1734" s="417"/>
      <c r="AG1734" s="415"/>
      <c r="AH1734" s="416"/>
      <c r="AI1734" s="416"/>
      <c r="AJ1734" s="416"/>
      <c r="AK1734" s="417"/>
      <c r="AL1734" s="415"/>
      <c r="AM1734" s="416"/>
      <c r="AN1734" s="416"/>
      <c r="AO1734" s="416"/>
      <c r="AP1734" s="417"/>
      <c r="AQ1734" s="415"/>
      <c r="AR1734" s="416"/>
      <c r="AS1734" s="416"/>
      <c r="AT1734" s="416"/>
      <c r="AU1734" s="417"/>
      <c r="AV1734" s="418">
        <f t="shared" si="140"/>
        <v>0</v>
      </c>
      <c r="AW1734" s="419"/>
      <c r="AX1734" s="419"/>
      <c r="AY1734" s="419"/>
      <c r="AZ1734" s="420"/>
      <c r="DC1734" s="222"/>
      <c r="DD1734" s="491">
        <f>ROUND(Setup!$AP$6*AB1734,0)</f>
        <v>0</v>
      </c>
      <c r="DE1734" s="492"/>
      <c r="DF1734" s="492"/>
      <c r="DG1734" s="492"/>
      <c r="DH1734" s="493"/>
      <c r="DI1734" s="491">
        <f>ROUND(Setup!$AP$6*AG1734,0)</f>
        <v>0</v>
      </c>
      <c r="DJ1734" s="492"/>
      <c r="DK1734" s="492"/>
      <c r="DL1734" s="492"/>
      <c r="DM1734" s="493"/>
      <c r="DN1734" s="491">
        <f>ROUND(Setup!$AP$6*AL1734,0)</f>
        <v>0</v>
      </c>
      <c r="DO1734" s="492"/>
      <c r="DP1734" s="492"/>
      <c r="DQ1734" s="492"/>
      <c r="DR1734" s="493"/>
      <c r="DS1734" s="491">
        <f>ROUND(Setup!$AP$6*AQ1734,0)</f>
        <v>0</v>
      </c>
      <c r="DT1734" s="492"/>
      <c r="DU1734" s="492"/>
      <c r="DV1734" s="492"/>
      <c r="DW1734" s="493"/>
      <c r="DX1734" s="495">
        <f t="shared" si="141"/>
        <v>0</v>
      </c>
      <c r="DY1734" s="496"/>
      <c r="DZ1734" s="496"/>
      <c r="EA1734" s="496"/>
      <c r="EB1734" s="497"/>
      <c r="EC1734" s="222"/>
    </row>
    <row r="1735" spans="2:133" ht="15" hidden="1" customHeight="1" outlineLevel="1" x14ac:dyDescent="0.2">
      <c r="B1735" s="86" t="str">
        <f t="shared" si="137"/>
        <v/>
      </c>
      <c r="C1735" s="255"/>
      <c r="D1735" s="439"/>
      <c r="E1735" s="440"/>
      <c r="F1735" s="440"/>
      <c r="G1735" s="440"/>
      <c r="H1735" s="440"/>
      <c r="I1735" s="440"/>
      <c r="J1735" s="440"/>
      <c r="K1735" s="440"/>
      <c r="L1735" s="440"/>
      <c r="M1735" s="440"/>
      <c r="N1735" s="440"/>
      <c r="O1735" s="440"/>
      <c r="P1735" s="440"/>
      <c r="Q1735" s="441"/>
      <c r="R1735" s="442"/>
      <c r="S1735" s="443"/>
      <c r="T1735" s="443"/>
      <c r="U1735" s="443"/>
      <c r="V1735" s="443"/>
      <c r="W1735" s="443"/>
      <c r="X1735" s="443"/>
      <c r="Y1735" s="443"/>
      <c r="Z1735" s="443"/>
      <c r="AA1735" s="443"/>
      <c r="AB1735" s="415"/>
      <c r="AC1735" s="416"/>
      <c r="AD1735" s="416"/>
      <c r="AE1735" s="416"/>
      <c r="AF1735" s="417"/>
      <c r="AG1735" s="415"/>
      <c r="AH1735" s="416"/>
      <c r="AI1735" s="416"/>
      <c r="AJ1735" s="416"/>
      <c r="AK1735" s="417"/>
      <c r="AL1735" s="415"/>
      <c r="AM1735" s="416"/>
      <c r="AN1735" s="416"/>
      <c r="AO1735" s="416"/>
      <c r="AP1735" s="417"/>
      <c r="AQ1735" s="415"/>
      <c r="AR1735" s="416"/>
      <c r="AS1735" s="416"/>
      <c r="AT1735" s="416"/>
      <c r="AU1735" s="417"/>
      <c r="AV1735" s="418">
        <f t="shared" si="140"/>
        <v>0</v>
      </c>
      <c r="AW1735" s="419"/>
      <c r="AX1735" s="419"/>
      <c r="AY1735" s="419"/>
      <c r="AZ1735" s="420"/>
      <c r="DC1735" s="222"/>
      <c r="DD1735" s="491">
        <f>ROUND(Setup!$AP$6*AB1735,0)</f>
        <v>0</v>
      </c>
      <c r="DE1735" s="492"/>
      <c r="DF1735" s="492"/>
      <c r="DG1735" s="492"/>
      <c r="DH1735" s="493"/>
      <c r="DI1735" s="491">
        <f>ROUND(Setup!$AP$6*AG1735,0)</f>
        <v>0</v>
      </c>
      <c r="DJ1735" s="492"/>
      <c r="DK1735" s="492"/>
      <c r="DL1735" s="492"/>
      <c r="DM1735" s="493"/>
      <c r="DN1735" s="491">
        <f>ROUND(Setup!$AP$6*AL1735,0)</f>
        <v>0</v>
      </c>
      <c r="DO1735" s="492"/>
      <c r="DP1735" s="492"/>
      <c r="DQ1735" s="492"/>
      <c r="DR1735" s="493"/>
      <c r="DS1735" s="491">
        <f>ROUND(Setup!$AP$6*AQ1735,0)</f>
        <v>0</v>
      </c>
      <c r="DT1735" s="492"/>
      <c r="DU1735" s="492"/>
      <c r="DV1735" s="492"/>
      <c r="DW1735" s="493"/>
      <c r="DX1735" s="495">
        <f t="shared" si="141"/>
        <v>0</v>
      </c>
      <c r="DY1735" s="496"/>
      <c r="DZ1735" s="496"/>
      <c r="EA1735" s="496"/>
      <c r="EB1735" s="497"/>
      <c r="EC1735" s="222"/>
    </row>
    <row r="1736" spans="2:133" ht="15" hidden="1" customHeight="1" outlineLevel="1" x14ac:dyDescent="0.2">
      <c r="B1736" s="86" t="str">
        <f t="shared" si="137"/>
        <v/>
      </c>
      <c r="C1736" s="255"/>
      <c r="D1736" s="439"/>
      <c r="E1736" s="440"/>
      <c r="F1736" s="440"/>
      <c r="G1736" s="440"/>
      <c r="H1736" s="440"/>
      <c r="I1736" s="440"/>
      <c r="J1736" s="440"/>
      <c r="K1736" s="440"/>
      <c r="L1736" s="440"/>
      <c r="M1736" s="440"/>
      <c r="N1736" s="440"/>
      <c r="O1736" s="440"/>
      <c r="P1736" s="440"/>
      <c r="Q1736" s="441"/>
      <c r="R1736" s="442"/>
      <c r="S1736" s="443"/>
      <c r="T1736" s="443"/>
      <c r="U1736" s="443"/>
      <c r="V1736" s="443"/>
      <c r="W1736" s="443"/>
      <c r="X1736" s="443"/>
      <c r="Y1736" s="443"/>
      <c r="Z1736" s="443"/>
      <c r="AA1736" s="443"/>
      <c r="AB1736" s="415"/>
      <c r="AC1736" s="416"/>
      <c r="AD1736" s="416"/>
      <c r="AE1736" s="416"/>
      <c r="AF1736" s="417"/>
      <c r="AG1736" s="415"/>
      <c r="AH1736" s="416"/>
      <c r="AI1736" s="416"/>
      <c r="AJ1736" s="416"/>
      <c r="AK1736" s="417"/>
      <c r="AL1736" s="415"/>
      <c r="AM1736" s="416"/>
      <c r="AN1736" s="416"/>
      <c r="AO1736" s="416"/>
      <c r="AP1736" s="417"/>
      <c r="AQ1736" s="415"/>
      <c r="AR1736" s="416"/>
      <c r="AS1736" s="416"/>
      <c r="AT1736" s="416"/>
      <c r="AU1736" s="417"/>
      <c r="AV1736" s="418">
        <f t="shared" si="140"/>
        <v>0</v>
      </c>
      <c r="AW1736" s="419"/>
      <c r="AX1736" s="419"/>
      <c r="AY1736" s="419"/>
      <c r="AZ1736" s="420"/>
      <c r="DC1736" s="222"/>
      <c r="DD1736" s="491">
        <f>ROUND(Setup!$AP$6*AB1736,0)</f>
        <v>0</v>
      </c>
      <c r="DE1736" s="492"/>
      <c r="DF1736" s="492"/>
      <c r="DG1736" s="492"/>
      <c r="DH1736" s="493"/>
      <c r="DI1736" s="491">
        <f>ROUND(Setup!$AP$6*AG1736,0)</f>
        <v>0</v>
      </c>
      <c r="DJ1736" s="492"/>
      <c r="DK1736" s="492"/>
      <c r="DL1736" s="492"/>
      <c r="DM1736" s="493"/>
      <c r="DN1736" s="491">
        <f>ROUND(Setup!$AP$6*AL1736,0)</f>
        <v>0</v>
      </c>
      <c r="DO1736" s="492"/>
      <c r="DP1736" s="492"/>
      <c r="DQ1736" s="492"/>
      <c r="DR1736" s="493"/>
      <c r="DS1736" s="491">
        <f>ROUND(Setup!$AP$6*AQ1736,0)</f>
        <v>0</v>
      </c>
      <c r="DT1736" s="492"/>
      <c r="DU1736" s="492"/>
      <c r="DV1736" s="492"/>
      <c r="DW1736" s="493"/>
      <c r="DX1736" s="495">
        <f t="shared" si="141"/>
        <v>0</v>
      </c>
      <c r="DY1736" s="496"/>
      <c r="DZ1736" s="496"/>
      <c r="EA1736" s="496"/>
      <c r="EB1736" s="497"/>
      <c r="EC1736" s="222"/>
    </row>
    <row r="1737" spans="2:133" ht="15" hidden="1" customHeight="1" outlineLevel="1" x14ac:dyDescent="0.2">
      <c r="B1737" s="86" t="str">
        <f t="shared" si="137"/>
        <v/>
      </c>
      <c r="C1737" s="255"/>
      <c r="D1737" s="439"/>
      <c r="E1737" s="440"/>
      <c r="F1737" s="440"/>
      <c r="G1737" s="440"/>
      <c r="H1737" s="440"/>
      <c r="I1737" s="440"/>
      <c r="J1737" s="440"/>
      <c r="K1737" s="440"/>
      <c r="L1737" s="440"/>
      <c r="M1737" s="440"/>
      <c r="N1737" s="440"/>
      <c r="O1737" s="440"/>
      <c r="P1737" s="440"/>
      <c r="Q1737" s="441"/>
      <c r="R1737" s="442"/>
      <c r="S1737" s="443"/>
      <c r="T1737" s="443"/>
      <c r="U1737" s="443"/>
      <c r="V1737" s="443"/>
      <c r="W1737" s="443"/>
      <c r="X1737" s="443"/>
      <c r="Y1737" s="443"/>
      <c r="Z1737" s="443"/>
      <c r="AA1737" s="443"/>
      <c r="AB1737" s="415"/>
      <c r="AC1737" s="416"/>
      <c r="AD1737" s="416"/>
      <c r="AE1737" s="416"/>
      <c r="AF1737" s="417"/>
      <c r="AG1737" s="415"/>
      <c r="AH1737" s="416"/>
      <c r="AI1737" s="416"/>
      <c r="AJ1737" s="416"/>
      <c r="AK1737" s="417"/>
      <c r="AL1737" s="415"/>
      <c r="AM1737" s="416"/>
      <c r="AN1737" s="416"/>
      <c r="AO1737" s="416"/>
      <c r="AP1737" s="417"/>
      <c r="AQ1737" s="415"/>
      <c r="AR1737" s="416"/>
      <c r="AS1737" s="416"/>
      <c r="AT1737" s="416"/>
      <c r="AU1737" s="417"/>
      <c r="AV1737" s="418">
        <f t="shared" si="140"/>
        <v>0</v>
      </c>
      <c r="AW1737" s="419"/>
      <c r="AX1737" s="419"/>
      <c r="AY1737" s="419"/>
      <c r="AZ1737" s="420"/>
      <c r="DC1737" s="222"/>
      <c r="DD1737" s="491">
        <f>ROUND(Setup!$AP$6*AB1737,0)</f>
        <v>0</v>
      </c>
      <c r="DE1737" s="492"/>
      <c r="DF1737" s="492"/>
      <c r="DG1737" s="492"/>
      <c r="DH1737" s="493"/>
      <c r="DI1737" s="491">
        <f>ROUND(Setup!$AP$6*AG1737,0)</f>
        <v>0</v>
      </c>
      <c r="DJ1737" s="492"/>
      <c r="DK1737" s="492"/>
      <c r="DL1737" s="492"/>
      <c r="DM1737" s="493"/>
      <c r="DN1737" s="491">
        <f>ROUND(Setup!$AP$6*AL1737,0)</f>
        <v>0</v>
      </c>
      <c r="DO1737" s="492"/>
      <c r="DP1737" s="492"/>
      <c r="DQ1737" s="492"/>
      <c r="DR1737" s="493"/>
      <c r="DS1737" s="491">
        <f>ROUND(Setup!$AP$6*AQ1737,0)</f>
        <v>0</v>
      </c>
      <c r="DT1737" s="492"/>
      <c r="DU1737" s="492"/>
      <c r="DV1737" s="492"/>
      <c r="DW1737" s="493"/>
      <c r="DX1737" s="495">
        <f t="shared" si="141"/>
        <v>0</v>
      </c>
      <c r="DY1737" s="496"/>
      <c r="DZ1737" s="496"/>
      <c r="EA1737" s="496"/>
      <c r="EB1737" s="497"/>
      <c r="EC1737" s="222"/>
    </row>
    <row r="1738" spans="2:133" ht="15" hidden="1" customHeight="1" outlineLevel="1" x14ac:dyDescent="0.2">
      <c r="B1738" s="86" t="str">
        <f t="shared" si="137"/>
        <v/>
      </c>
      <c r="C1738" s="255"/>
      <c r="D1738" s="439"/>
      <c r="E1738" s="440"/>
      <c r="F1738" s="440"/>
      <c r="G1738" s="440"/>
      <c r="H1738" s="440"/>
      <c r="I1738" s="440"/>
      <c r="J1738" s="440"/>
      <c r="K1738" s="440"/>
      <c r="L1738" s="440"/>
      <c r="M1738" s="440"/>
      <c r="N1738" s="440"/>
      <c r="O1738" s="440"/>
      <c r="P1738" s="440"/>
      <c r="Q1738" s="441"/>
      <c r="R1738" s="442"/>
      <c r="S1738" s="443"/>
      <c r="T1738" s="443"/>
      <c r="U1738" s="443"/>
      <c r="V1738" s="443"/>
      <c r="W1738" s="443"/>
      <c r="X1738" s="443"/>
      <c r="Y1738" s="443"/>
      <c r="Z1738" s="443"/>
      <c r="AA1738" s="443"/>
      <c r="AB1738" s="415"/>
      <c r="AC1738" s="416"/>
      <c r="AD1738" s="416"/>
      <c r="AE1738" s="416"/>
      <c r="AF1738" s="417"/>
      <c r="AG1738" s="415"/>
      <c r="AH1738" s="416"/>
      <c r="AI1738" s="416"/>
      <c r="AJ1738" s="416"/>
      <c r="AK1738" s="417"/>
      <c r="AL1738" s="415"/>
      <c r="AM1738" s="416"/>
      <c r="AN1738" s="416"/>
      <c r="AO1738" s="416"/>
      <c r="AP1738" s="417"/>
      <c r="AQ1738" s="415"/>
      <c r="AR1738" s="416"/>
      <c r="AS1738" s="416"/>
      <c r="AT1738" s="416"/>
      <c r="AU1738" s="417"/>
      <c r="AV1738" s="418">
        <f t="shared" si="140"/>
        <v>0</v>
      </c>
      <c r="AW1738" s="419"/>
      <c r="AX1738" s="419"/>
      <c r="AY1738" s="419"/>
      <c r="AZ1738" s="420"/>
      <c r="DC1738" s="222"/>
      <c r="DD1738" s="491">
        <f>ROUND(Setup!$AP$6*AB1738,0)</f>
        <v>0</v>
      </c>
      <c r="DE1738" s="492"/>
      <c r="DF1738" s="492"/>
      <c r="DG1738" s="492"/>
      <c r="DH1738" s="493"/>
      <c r="DI1738" s="491">
        <f>ROUND(Setup!$AP$6*AG1738,0)</f>
        <v>0</v>
      </c>
      <c r="DJ1738" s="492"/>
      <c r="DK1738" s="492"/>
      <c r="DL1738" s="492"/>
      <c r="DM1738" s="493"/>
      <c r="DN1738" s="491">
        <f>ROUND(Setup!$AP$6*AL1738,0)</f>
        <v>0</v>
      </c>
      <c r="DO1738" s="492"/>
      <c r="DP1738" s="492"/>
      <c r="DQ1738" s="492"/>
      <c r="DR1738" s="493"/>
      <c r="DS1738" s="491">
        <f>ROUND(Setup!$AP$6*AQ1738,0)</f>
        <v>0</v>
      </c>
      <c r="DT1738" s="492"/>
      <c r="DU1738" s="492"/>
      <c r="DV1738" s="492"/>
      <c r="DW1738" s="493"/>
      <c r="DX1738" s="495">
        <f t="shared" si="141"/>
        <v>0</v>
      </c>
      <c r="DY1738" s="496"/>
      <c r="DZ1738" s="496"/>
      <c r="EA1738" s="496"/>
      <c r="EB1738" s="497"/>
      <c r="EC1738" s="222"/>
    </row>
    <row r="1739" spans="2:133" ht="15" hidden="1" customHeight="1" outlineLevel="1" x14ac:dyDescent="0.2">
      <c r="B1739" s="86" t="str">
        <f t="shared" si="137"/>
        <v/>
      </c>
      <c r="C1739" s="255"/>
      <c r="D1739" s="439"/>
      <c r="E1739" s="440"/>
      <c r="F1739" s="440"/>
      <c r="G1739" s="440"/>
      <c r="H1739" s="440"/>
      <c r="I1739" s="440"/>
      <c r="J1739" s="440"/>
      <c r="K1739" s="440"/>
      <c r="L1739" s="440"/>
      <c r="M1739" s="440"/>
      <c r="N1739" s="440"/>
      <c r="O1739" s="440"/>
      <c r="P1739" s="440"/>
      <c r="Q1739" s="441"/>
      <c r="R1739" s="442"/>
      <c r="S1739" s="443"/>
      <c r="T1739" s="443"/>
      <c r="U1739" s="443"/>
      <c r="V1739" s="443"/>
      <c r="W1739" s="443"/>
      <c r="X1739" s="443"/>
      <c r="Y1739" s="443"/>
      <c r="Z1739" s="443"/>
      <c r="AA1739" s="443"/>
      <c r="AB1739" s="415"/>
      <c r="AC1739" s="416"/>
      <c r="AD1739" s="416"/>
      <c r="AE1739" s="416"/>
      <c r="AF1739" s="417"/>
      <c r="AG1739" s="415"/>
      <c r="AH1739" s="416"/>
      <c r="AI1739" s="416"/>
      <c r="AJ1739" s="416"/>
      <c r="AK1739" s="417"/>
      <c r="AL1739" s="415"/>
      <c r="AM1739" s="416"/>
      <c r="AN1739" s="416"/>
      <c r="AO1739" s="416"/>
      <c r="AP1739" s="417"/>
      <c r="AQ1739" s="415"/>
      <c r="AR1739" s="416"/>
      <c r="AS1739" s="416"/>
      <c r="AT1739" s="416"/>
      <c r="AU1739" s="417"/>
      <c r="AV1739" s="418">
        <f t="shared" si="140"/>
        <v>0</v>
      </c>
      <c r="AW1739" s="419"/>
      <c r="AX1739" s="419"/>
      <c r="AY1739" s="419"/>
      <c r="AZ1739" s="420"/>
      <c r="DC1739" s="222"/>
      <c r="DD1739" s="491">
        <f>ROUND(Setup!$AP$6*AB1739,0)</f>
        <v>0</v>
      </c>
      <c r="DE1739" s="492"/>
      <c r="DF1739" s="492"/>
      <c r="DG1739" s="492"/>
      <c r="DH1739" s="493"/>
      <c r="DI1739" s="491">
        <f>ROUND(Setup!$AP$6*AG1739,0)</f>
        <v>0</v>
      </c>
      <c r="DJ1739" s="492"/>
      <c r="DK1739" s="492"/>
      <c r="DL1739" s="492"/>
      <c r="DM1739" s="493"/>
      <c r="DN1739" s="491">
        <f>ROUND(Setup!$AP$6*AL1739,0)</f>
        <v>0</v>
      </c>
      <c r="DO1739" s="492"/>
      <c r="DP1739" s="492"/>
      <c r="DQ1739" s="492"/>
      <c r="DR1739" s="493"/>
      <c r="DS1739" s="491">
        <f>ROUND(Setup!$AP$6*AQ1739,0)</f>
        <v>0</v>
      </c>
      <c r="DT1739" s="492"/>
      <c r="DU1739" s="492"/>
      <c r="DV1739" s="492"/>
      <c r="DW1739" s="493"/>
      <c r="DX1739" s="495">
        <f t="shared" si="141"/>
        <v>0</v>
      </c>
      <c r="DY1739" s="496"/>
      <c r="DZ1739" s="496"/>
      <c r="EA1739" s="496"/>
      <c r="EB1739" s="497"/>
      <c r="EC1739" s="222"/>
    </row>
    <row r="1740" spans="2:133" ht="15" hidden="1" customHeight="1" outlineLevel="1" x14ac:dyDescent="0.2">
      <c r="B1740" s="86" t="str">
        <f t="shared" si="137"/>
        <v/>
      </c>
      <c r="C1740" s="255"/>
      <c r="D1740" s="439"/>
      <c r="E1740" s="440"/>
      <c r="F1740" s="440"/>
      <c r="G1740" s="440"/>
      <c r="H1740" s="440"/>
      <c r="I1740" s="440"/>
      <c r="J1740" s="440"/>
      <c r="K1740" s="440"/>
      <c r="L1740" s="440"/>
      <c r="M1740" s="440"/>
      <c r="N1740" s="440"/>
      <c r="O1740" s="440"/>
      <c r="P1740" s="440"/>
      <c r="Q1740" s="441"/>
      <c r="R1740" s="442"/>
      <c r="S1740" s="443"/>
      <c r="T1740" s="443"/>
      <c r="U1740" s="443"/>
      <c r="V1740" s="443"/>
      <c r="W1740" s="443"/>
      <c r="X1740" s="443"/>
      <c r="Y1740" s="443"/>
      <c r="Z1740" s="443"/>
      <c r="AA1740" s="443"/>
      <c r="AB1740" s="415"/>
      <c r="AC1740" s="416"/>
      <c r="AD1740" s="416"/>
      <c r="AE1740" s="416"/>
      <c r="AF1740" s="417"/>
      <c r="AG1740" s="415"/>
      <c r="AH1740" s="416"/>
      <c r="AI1740" s="416"/>
      <c r="AJ1740" s="416"/>
      <c r="AK1740" s="417"/>
      <c r="AL1740" s="415"/>
      <c r="AM1740" s="416"/>
      <c r="AN1740" s="416"/>
      <c r="AO1740" s="416"/>
      <c r="AP1740" s="417"/>
      <c r="AQ1740" s="415"/>
      <c r="AR1740" s="416"/>
      <c r="AS1740" s="416"/>
      <c r="AT1740" s="416"/>
      <c r="AU1740" s="417"/>
      <c r="AV1740" s="418">
        <f t="shared" si="140"/>
        <v>0</v>
      </c>
      <c r="AW1740" s="419"/>
      <c r="AX1740" s="419"/>
      <c r="AY1740" s="419"/>
      <c r="AZ1740" s="420"/>
      <c r="DC1740" s="222"/>
      <c r="DD1740" s="491">
        <f>ROUND(Setup!$AP$6*AB1740,0)</f>
        <v>0</v>
      </c>
      <c r="DE1740" s="492"/>
      <c r="DF1740" s="492"/>
      <c r="DG1740" s="492"/>
      <c r="DH1740" s="493"/>
      <c r="DI1740" s="491">
        <f>ROUND(Setup!$AP$6*AG1740,0)</f>
        <v>0</v>
      </c>
      <c r="DJ1740" s="492"/>
      <c r="DK1740" s="492"/>
      <c r="DL1740" s="492"/>
      <c r="DM1740" s="493"/>
      <c r="DN1740" s="491">
        <f>ROUND(Setup!$AP$6*AL1740,0)</f>
        <v>0</v>
      </c>
      <c r="DO1740" s="492"/>
      <c r="DP1740" s="492"/>
      <c r="DQ1740" s="492"/>
      <c r="DR1740" s="493"/>
      <c r="DS1740" s="491">
        <f>ROUND(Setup!$AP$6*AQ1740,0)</f>
        <v>0</v>
      </c>
      <c r="DT1740" s="492"/>
      <c r="DU1740" s="492"/>
      <c r="DV1740" s="492"/>
      <c r="DW1740" s="493"/>
      <c r="DX1740" s="495">
        <f t="shared" si="141"/>
        <v>0</v>
      </c>
      <c r="DY1740" s="496"/>
      <c r="DZ1740" s="496"/>
      <c r="EA1740" s="496"/>
      <c r="EB1740" s="497"/>
      <c r="EC1740" s="222"/>
    </row>
    <row r="1741" spans="2:133" ht="15" hidden="1" customHeight="1" outlineLevel="1" x14ac:dyDescent="0.2">
      <c r="B1741" s="86" t="str">
        <f t="shared" si="137"/>
        <v/>
      </c>
      <c r="C1741" s="255"/>
      <c r="D1741" s="439"/>
      <c r="E1741" s="440"/>
      <c r="F1741" s="440"/>
      <c r="G1741" s="440"/>
      <c r="H1741" s="440"/>
      <c r="I1741" s="440"/>
      <c r="J1741" s="440"/>
      <c r="K1741" s="440"/>
      <c r="L1741" s="440"/>
      <c r="M1741" s="440"/>
      <c r="N1741" s="440"/>
      <c r="O1741" s="440"/>
      <c r="P1741" s="440"/>
      <c r="Q1741" s="441"/>
      <c r="R1741" s="442"/>
      <c r="S1741" s="443"/>
      <c r="T1741" s="443"/>
      <c r="U1741" s="443"/>
      <c r="V1741" s="443"/>
      <c r="W1741" s="443"/>
      <c r="X1741" s="443"/>
      <c r="Y1741" s="443"/>
      <c r="Z1741" s="443"/>
      <c r="AA1741" s="443"/>
      <c r="AB1741" s="415"/>
      <c r="AC1741" s="416"/>
      <c r="AD1741" s="416"/>
      <c r="AE1741" s="416"/>
      <c r="AF1741" s="417"/>
      <c r="AG1741" s="415"/>
      <c r="AH1741" s="416"/>
      <c r="AI1741" s="416"/>
      <c r="AJ1741" s="416"/>
      <c r="AK1741" s="417"/>
      <c r="AL1741" s="415"/>
      <c r="AM1741" s="416"/>
      <c r="AN1741" s="416"/>
      <c r="AO1741" s="416"/>
      <c r="AP1741" s="417"/>
      <c r="AQ1741" s="415"/>
      <c r="AR1741" s="416"/>
      <c r="AS1741" s="416"/>
      <c r="AT1741" s="416"/>
      <c r="AU1741" s="417"/>
      <c r="AV1741" s="418">
        <f t="shared" si="140"/>
        <v>0</v>
      </c>
      <c r="AW1741" s="419"/>
      <c r="AX1741" s="419"/>
      <c r="AY1741" s="419"/>
      <c r="AZ1741" s="420"/>
      <c r="DC1741" s="222"/>
      <c r="DD1741" s="491">
        <f>ROUND(Setup!$AP$6*AB1741,0)</f>
        <v>0</v>
      </c>
      <c r="DE1741" s="492"/>
      <c r="DF1741" s="492"/>
      <c r="DG1741" s="492"/>
      <c r="DH1741" s="493"/>
      <c r="DI1741" s="491">
        <f>ROUND(Setup!$AP$6*AG1741,0)</f>
        <v>0</v>
      </c>
      <c r="DJ1741" s="492"/>
      <c r="DK1741" s="492"/>
      <c r="DL1741" s="492"/>
      <c r="DM1741" s="493"/>
      <c r="DN1741" s="491">
        <f>ROUND(Setup!$AP$6*AL1741,0)</f>
        <v>0</v>
      </c>
      <c r="DO1741" s="492"/>
      <c r="DP1741" s="492"/>
      <c r="DQ1741" s="492"/>
      <c r="DR1741" s="493"/>
      <c r="DS1741" s="491">
        <f>ROUND(Setup!$AP$6*AQ1741,0)</f>
        <v>0</v>
      </c>
      <c r="DT1741" s="492"/>
      <c r="DU1741" s="492"/>
      <c r="DV1741" s="492"/>
      <c r="DW1741" s="493"/>
      <c r="DX1741" s="495">
        <f t="shared" si="141"/>
        <v>0</v>
      </c>
      <c r="DY1741" s="496"/>
      <c r="DZ1741" s="496"/>
      <c r="EA1741" s="496"/>
      <c r="EB1741" s="497"/>
      <c r="EC1741" s="222"/>
    </row>
    <row r="1742" spans="2:133" ht="15" hidden="1" customHeight="1" outlineLevel="1" x14ac:dyDescent="0.2">
      <c r="B1742" s="86" t="str">
        <f t="shared" si="137"/>
        <v/>
      </c>
      <c r="C1742" s="255"/>
      <c r="D1742" s="439"/>
      <c r="E1742" s="440"/>
      <c r="F1742" s="440"/>
      <c r="G1742" s="440"/>
      <c r="H1742" s="440"/>
      <c r="I1742" s="440"/>
      <c r="J1742" s="440"/>
      <c r="K1742" s="440"/>
      <c r="L1742" s="440"/>
      <c r="M1742" s="440"/>
      <c r="N1742" s="440"/>
      <c r="O1742" s="440"/>
      <c r="P1742" s="440"/>
      <c r="Q1742" s="441"/>
      <c r="R1742" s="442"/>
      <c r="S1742" s="443"/>
      <c r="T1742" s="443"/>
      <c r="U1742" s="443"/>
      <c r="V1742" s="443"/>
      <c r="W1742" s="443"/>
      <c r="X1742" s="443"/>
      <c r="Y1742" s="443"/>
      <c r="Z1742" s="443"/>
      <c r="AA1742" s="443"/>
      <c r="AB1742" s="415"/>
      <c r="AC1742" s="416"/>
      <c r="AD1742" s="416"/>
      <c r="AE1742" s="416"/>
      <c r="AF1742" s="417"/>
      <c r="AG1742" s="415"/>
      <c r="AH1742" s="416"/>
      <c r="AI1742" s="416"/>
      <c r="AJ1742" s="416"/>
      <c r="AK1742" s="417"/>
      <c r="AL1742" s="415"/>
      <c r="AM1742" s="416"/>
      <c r="AN1742" s="416"/>
      <c r="AO1742" s="416"/>
      <c r="AP1742" s="417"/>
      <c r="AQ1742" s="415"/>
      <c r="AR1742" s="416"/>
      <c r="AS1742" s="416"/>
      <c r="AT1742" s="416"/>
      <c r="AU1742" s="417"/>
      <c r="AV1742" s="418">
        <f t="shared" si="140"/>
        <v>0</v>
      </c>
      <c r="AW1742" s="419"/>
      <c r="AX1742" s="419"/>
      <c r="AY1742" s="419"/>
      <c r="AZ1742" s="420"/>
      <c r="DC1742" s="222"/>
      <c r="DD1742" s="491">
        <f>ROUND(Setup!$AP$6*AB1742,0)</f>
        <v>0</v>
      </c>
      <c r="DE1742" s="492"/>
      <c r="DF1742" s="492"/>
      <c r="DG1742" s="492"/>
      <c r="DH1742" s="493"/>
      <c r="DI1742" s="491">
        <f>ROUND(Setup!$AP$6*AG1742,0)</f>
        <v>0</v>
      </c>
      <c r="DJ1742" s="492"/>
      <c r="DK1742" s="492"/>
      <c r="DL1742" s="492"/>
      <c r="DM1742" s="493"/>
      <c r="DN1742" s="491">
        <f>ROUND(Setup!$AP$6*AL1742,0)</f>
        <v>0</v>
      </c>
      <c r="DO1742" s="492"/>
      <c r="DP1742" s="492"/>
      <c r="DQ1742" s="492"/>
      <c r="DR1742" s="493"/>
      <c r="DS1742" s="491">
        <f>ROUND(Setup!$AP$6*AQ1742,0)</f>
        <v>0</v>
      </c>
      <c r="DT1742" s="492"/>
      <c r="DU1742" s="492"/>
      <c r="DV1742" s="492"/>
      <c r="DW1742" s="493"/>
      <c r="DX1742" s="495">
        <f t="shared" si="141"/>
        <v>0</v>
      </c>
      <c r="DY1742" s="496"/>
      <c r="DZ1742" s="496"/>
      <c r="EA1742" s="496"/>
      <c r="EB1742" s="497"/>
      <c r="EC1742" s="222"/>
    </row>
    <row r="1743" spans="2:133" ht="15" hidden="1" customHeight="1" outlineLevel="1" x14ac:dyDescent="0.2">
      <c r="B1743" s="86" t="str">
        <f t="shared" si="137"/>
        <v/>
      </c>
      <c r="C1743" s="255"/>
      <c r="D1743" s="439"/>
      <c r="E1743" s="440"/>
      <c r="F1743" s="440"/>
      <c r="G1743" s="440"/>
      <c r="H1743" s="440"/>
      <c r="I1743" s="440"/>
      <c r="J1743" s="440"/>
      <c r="K1743" s="440"/>
      <c r="L1743" s="440"/>
      <c r="M1743" s="440"/>
      <c r="N1743" s="440"/>
      <c r="O1743" s="440"/>
      <c r="P1743" s="440"/>
      <c r="Q1743" s="441"/>
      <c r="R1743" s="442"/>
      <c r="S1743" s="443"/>
      <c r="T1743" s="443"/>
      <c r="U1743" s="443"/>
      <c r="V1743" s="443"/>
      <c r="W1743" s="443"/>
      <c r="X1743" s="443"/>
      <c r="Y1743" s="443"/>
      <c r="Z1743" s="443"/>
      <c r="AA1743" s="443"/>
      <c r="AB1743" s="415"/>
      <c r="AC1743" s="416"/>
      <c r="AD1743" s="416"/>
      <c r="AE1743" s="416"/>
      <c r="AF1743" s="417"/>
      <c r="AG1743" s="415"/>
      <c r="AH1743" s="416"/>
      <c r="AI1743" s="416"/>
      <c r="AJ1743" s="416"/>
      <c r="AK1743" s="417"/>
      <c r="AL1743" s="415"/>
      <c r="AM1743" s="416"/>
      <c r="AN1743" s="416"/>
      <c r="AO1743" s="416"/>
      <c r="AP1743" s="417"/>
      <c r="AQ1743" s="415"/>
      <c r="AR1743" s="416"/>
      <c r="AS1743" s="416"/>
      <c r="AT1743" s="416"/>
      <c r="AU1743" s="417"/>
      <c r="AV1743" s="418">
        <f t="shared" si="140"/>
        <v>0</v>
      </c>
      <c r="AW1743" s="419"/>
      <c r="AX1743" s="419"/>
      <c r="AY1743" s="419"/>
      <c r="AZ1743" s="420"/>
      <c r="DC1743" s="222"/>
      <c r="DD1743" s="491">
        <f>ROUND(Setup!$AP$6*AB1743,0)</f>
        <v>0</v>
      </c>
      <c r="DE1743" s="492"/>
      <c r="DF1743" s="492"/>
      <c r="DG1743" s="492"/>
      <c r="DH1743" s="493"/>
      <c r="DI1743" s="491">
        <f>ROUND(Setup!$AP$6*AG1743,0)</f>
        <v>0</v>
      </c>
      <c r="DJ1743" s="492"/>
      <c r="DK1743" s="492"/>
      <c r="DL1743" s="492"/>
      <c r="DM1743" s="493"/>
      <c r="DN1743" s="491">
        <f>ROUND(Setup!$AP$6*AL1743,0)</f>
        <v>0</v>
      </c>
      <c r="DO1743" s="492"/>
      <c r="DP1743" s="492"/>
      <c r="DQ1743" s="492"/>
      <c r="DR1743" s="493"/>
      <c r="DS1743" s="491">
        <f>ROUND(Setup!$AP$6*AQ1743,0)</f>
        <v>0</v>
      </c>
      <c r="DT1743" s="492"/>
      <c r="DU1743" s="492"/>
      <c r="DV1743" s="492"/>
      <c r="DW1743" s="493"/>
      <c r="DX1743" s="495">
        <f t="shared" si="141"/>
        <v>0</v>
      </c>
      <c r="DY1743" s="496"/>
      <c r="DZ1743" s="496"/>
      <c r="EA1743" s="496"/>
      <c r="EB1743" s="497"/>
      <c r="EC1743" s="222"/>
    </row>
    <row r="1744" spans="2:133" ht="15" hidden="1" customHeight="1" outlineLevel="1" x14ac:dyDescent="0.2">
      <c r="B1744" s="86" t="str">
        <f t="shared" si="137"/>
        <v/>
      </c>
      <c r="C1744" s="255"/>
      <c r="D1744" s="439"/>
      <c r="E1744" s="440"/>
      <c r="F1744" s="440"/>
      <c r="G1744" s="440"/>
      <c r="H1744" s="440"/>
      <c r="I1744" s="440"/>
      <c r="J1744" s="440"/>
      <c r="K1744" s="440"/>
      <c r="L1744" s="440"/>
      <c r="M1744" s="440"/>
      <c r="N1744" s="440"/>
      <c r="O1744" s="440"/>
      <c r="P1744" s="440"/>
      <c r="Q1744" s="441"/>
      <c r="R1744" s="442"/>
      <c r="S1744" s="443"/>
      <c r="T1744" s="443"/>
      <c r="U1744" s="443"/>
      <c r="V1744" s="443"/>
      <c r="W1744" s="443"/>
      <c r="X1744" s="443"/>
      <c r="Y1744" s="443"/>
      <c r="Z1744" s="443"/>
      <c r="AA1744" s="443"/>
      <c r="AB1744" s="415"/>
      <c r="AC1744" s="416"/>
      <c r="AD1744" s="416"/>
      <c r="AE1744" s="416"/>
      <c r="AF1744" s="417"/>
      <c r="AG1744" s="415"/>
      <c r="AH1744" s="416"/>
      <c r="AI1744" s="416"/>
      <c r="AJ1744" s="416"/>
      <c r="AK1744" s="417"/>
      <c r="AL1744" s="415"/>
      <c r="AM1744" s="416"/>
      <c r="AN1744" s="416"/>
      <c r="AO1744" s="416"/>
      <c r="AP1744" s="417"/>
      <c r="AQ1744" s="415"/>
      <c r="AR1744" s="416"/>
      <c r="AS1744" s="416"/>
      <c r="AT1744" s="416"/>
      <c r="AU1744" s="417"/>
      <c r="AV1744" s="418">
        <f t="shared" si="140"/>
        <v>0</v>
      </c>
      <c r="AW1744" s="419"/>
      <c r="AX1744" s="419"/>
      <c r="AY1744" s="419"/>
      <c r="AZ1744" s="420"/>
      <c r="DC1744" s="222"/>
      <c r="DD1744" s="491">
        <f>ROUND(Setup!$AP$6*AB1744,0)</f>
        <v>0</v>
      </c>
      <c r="DE1744" s="492"/>
      <c r="DF1744" s="492"/>
      <c r="DG1744" s="492"/>
      <c r="DH1744" s="493"/>
      <c r="DI1744" s="491">
        <f>ROUND(Setup!$AP$6*AG1744,0)</f>
        <v>0</v>
      </c>
      <c r="DJ1744" s="492"/>
      <c r="DK1744" s="492"/>
      <c r="DL1744" s="492"/>
      <c r="DM1744" s="493"/>
      <c r="DN1744" s="491">
        <f>ROUND(Setup!$AP$6*AL1744,0)</f>
        <v>0</v>
      </c>
      <c r="DO1744" s="492"/>
      <c r="DP1744" s="492"/>
      <c r="DQ1744" s="492"/>
      <c r="DR1744" s="493"/>
      <c r="DS1744" s="491">
        <f>ROUND(Setup!$AP$6*AQ1744,0)</f>
        <v>0</v>
      </c>
      <c r="DT1744" s="492"/>
      <c r="DU1744" s="492"/>
      <c r="DV1744" s="492"/>
      <c r="DW1744" s="493"/>
      <c r="DX1744" s="495">
        <f t="shared" si="141"/>
        <v>0</v>
      </c>
      <c r="DY1744" s="496"/>
      <c r="DZ1744" s="496"/>
      <c r="EA1744" s="496"/>
      <c r="EB1744" s="497"/>
      <c r="EC1744" s="222"/>
    </row>
    <row r="1745" spans="2:133" ht="15" hidden="1" customHeight="1" outlineLevel="1" x14ac:dyDescent="0.2">
      <c r="B1745" s="86" t="str">
        <f t="shared" si="137"/>
        <v/>
      </c>
      <c r="C1745" s="255"/>
      <c r="D1745" s="439"/>
      <c r="E1745" s="440"/>
      <c r="F1745" s="440"/>
      <c r="G1745" s="440"/>
      <c r="H1745" s="440"/>
      <c r="I1745" s="440"/>
      <c r="J1745" s="440"/>
      <c r="K1745" s="440"/>
      <c r="L1745" s="440"/>
      <c r="M1745" s="440"/>
      <c r="N1745" s="440"/>
      <c r="O1745" s="440"/>
      <c r="P1745" s="440"/>
      <c r="Q1745" s="441"/>
      <c r="R1745" s="442"/>
      <c r="S1745" s="443"/>
      <c r="T1745" s="443"/>
      <c r="U1745" s="443"/>
      <c r="V1745" s="443"/>
      <c r="W1745" s="443"/>
      <c r="X1745" s="443"/>
      <c r="Y1745" s="443"/>
      <c r="Z1745" s="443"/>
      <c r="AA1745" s="443"/>
      <c r="AB1745" s="415"/>
      <c r="AC1745" s="416"/>
      <c r="AD1745" s="416"/>
      <c r="AE1745" s="416"/>
      <c r="AF1745" s="417"/>
      <c r="AG1745" s="415"/>
      <c r="AH1745" s="416"/>
      <c r="AI1745" s="416"/>
      <c r="AJ1745" s="416"/>
      <c r="AK1745" s="417"/>
      <c r="AL1745" s="415"/>
      <c r="AM1745" s="416"/>
      <c r="AN1745" s="416"/>
      <c r="AO1745" s="416"/>
      <c r="AP1745" s="417"/>
      <c r="AQ1745" s="415"/>
      <c r="AR1745" s="416"/>
      <c r="AS1745" s="416"/>
      <c r="AT1745" s="416"/>
      <c r="AU1745" s="417"/>
      <c r="AV1745" s="418">
        <f t="shared" si="140"/>
        <v>0</v>
      </c>
      <c r="AW1745" s="419"/>
      <c r="AX1745" s="419"/>
      <c r="AY1745" s="419"/>
      <c r="AZ1745" s="420"/>
      <c r="DC1745" s="222"/>
      <c r="DD1745" s="491">
        <f>ROUND(Setup!$AP$6*AB1745,0)</f>
        <v>0</v>
      </c>
      <c r="DE1745" s="492"/>
      <c r="DF1745" s="492"/>
      <c r="DG1745" s="492"/>
      <c r="DH1745" s="493"/>
      <c r="DI1745" s="491">
        <f>ROUND(Setup!$AP$6*AG1745,0)</f>
        <v>0</v>
      </c>
      <c r="DJ1745" s="492"/>
      <c r="DK1745" s="492"/>
      <c r="DL1745" s="492"/>
      <c r="DM1745" s="493"/>
      <c r="DN1745" s="491">
        <f>ROUND(Setup!$AP$6*AL1745,0)</f>
        <v>0</v>
      </c>
      <c r="DO1745" s="492"/>
      <c r="DP1745" s="492"/>
      <c r="DQ1745" s="492"/>
      <c r="DR1745" s="493"/>
      <c r="DS1745" s="491">
        <f>ROUND(Setup!$AP$6*AQ1745,0)</f>
        <v>0</v>
      </c>
      <c r="DT1745" s="492"/>
      <c r="DU1745" s="492"/>
      <c r="DV1745" s="492"/>
      <c r="DW1745" s="493"/>
      <c r="DX1745" s="495">
        <f t="shared" si="141"/>
        <v>0</v>
      </c>
      <c r="DY1745" s="496"/>
      <c r="DZ1745" s="496"/>
      <c r="EA1745" s="496"/>
      <c r="EB1745" s="497"/>
      <c r="EC1745" s="222"/>
    </row>
    <row r="1746" spans="2:133" ht="15" hidden="1" customHeight="1" outlineLevel="1" x14ac:dyDescent="0.2">
      <c r="B1746" s="86" t="str">
        <f t="shared" si="137"/>
        <v/>
      </c>
      <c r="C1746" s="255"/>
      <c r="D1746" s="439"/>
      <c r="E1746" s="440"/>
      <c r="F1746" s="440"/>
      <c r="G1746" s="440"/>
      <c r="H1746" s="440"/>
      <c r="I1746" s="440"/>
      <c r="J1746" s="440"/>
      <c r="K1746" s="440"/>
      <c r="L1746" s="440"/>
      <c r="M1746" s="440"/>
      <c r="N1746" s="440"/>
      <c r="O1746" s="440"/>
      <c r="P1746" s="440"/>
      <c r="Q1746" s="441"/>
      <c r="R1746" s="442"/>
      <c r="S1746" s="443"/>
      <c r="T1746" s="443"/>
      <c r="U1746" s="443"/>
      <c r="V1746" s="443"/>
      <c r="W1746" s="443"/>
      <c r="X1746" s="443"/>
      <c r="Y1746" s="443"/>
      <c r="Z1746" s="443"/>
      <c r="AA1746" s="443"/>
      <c r="AB1746" s="415"/>
      <c r="AC1746" s="416"/>
      <c r="AD1746" s="416"/>
      <c r="AE1746" s="416"/>
      <c r="AF1746" s="417"/>
      <c r="AG1746" s="415"/>
      <c r="AH1746" s="416"/>
      <c r="AI1746" s="416"/>
      <c r="AJ1746" s="416"/>
      <c r="AK1746" s="417"/>
      <c r="AL1746" s="415"/>
      <c r="AM1746" s="416"/>
      <c r="AN1746" s="416"/>
      <c r="AO1746" s="416"/>
      <c r="AP1746" s="417"/>
      <c r="AQ1746" s="415"/>
      <c r="AR1746" s="416"/>
      <c r="AS1746" s="416"/>
      <c r="AT1746" s="416"/>
      <c r="AU1746" s="417"/>
      <c r="AV1746" s="418">
        <f t="shared" si="140"/>
        <v>0</v>
      </c>
      <c r="AW1746" s="419"/>
      <c r="AX1746" s="419"/>
      <c r="AY1746" s="419"/>
      <c r="AZ1746" s="420"/>
      <c r="DC1746" s="222"/>
      <c r="DD1746" s="491">
        <f>ROUND(Setup!$AP$6*AB1746,0)</f>
        <v>0</v>
      </c>
      <c r="DE1746" s="492"/>
      <c r="DF1746" s="492"/>
      <c r="DG1746" s="492"/>
      <c r="DH1746" s="493"/>
      <c r="DI1746" s="491">
        <f>ROUND(Setup!$AP$6*AG1746,0)</f>
        <v>0</v>
      </c>
      <c r="DJ1746" s="492"/>
      <c r="DK1746" s="492"/>
      <c r="DL1746" s="492"/>
      <c r="DM1746" s="493"/>
      <c r="DN1746" s="491">
        <f>ROUND(Setup!$AP$6*AL1746,0)</f>
        <v>0</v>
      </c>
      <c r="DO1746" s="492"/>
      <c r="DP1746" s="492"/>
      <c r="DQ1746" s="492"/>
      <c r="DR1746" s="493"/>
      <c r="DS1746" s="491">
        <f>ROUND(Setup!$AP$6*AQ1746,0)</f>
        <v>0</v>
      </c>
      <c r="DT1746" s="492"/>
      <c r="DU1746" s="492"/>
      <c r="DV1746" s="492"/>
      <c r="DW1746" s="493"/>
      <c r="DX1746" s="495">
        <f t="shared" si="141"/>
        <v>0</v>
      </c>
      <c r="DY1746" s="496"/>
      <c r="DZ1746" s="496"/>
      <c r="EA1746" s="496"/>
      <c r="EB1746" s="497"/>
      <c r="EC1746" s="222"/>
    </row>
    <row r="1747" spans="2:133" ht="15" hidden="1" customHeight="1" outlineLevel="1" x14ac:dyDescent="0.2">
      <c r="B1747" s="86" t="str">
        <f t="shared" si="137"/>
        <v/>
      </c>
      <c r="C1747" s="255"/>
      <c r="D1747" s="439"/>
      <c r="E1747" s="440"/>
      <c r="F1747" s="440"/>
      <c r="G1747" s="440"/>
      <c r="H1747" s="440"/>
      <c r="I1747" s="440"/>
      <c r="J1747" s="440"/>
      <c r="K1747" s="440"/>
      <c r="L1747" s="440"/>
      <c r="M1747" s="440"/>
      <c r="N1747" s="440"/>
      <c r="O1747" s="440"/>
      <c r="P1747" s="440"/>
      <c r="Q1747" s="441"/>
      <c r="R1747" s="442"/>
      <c r="S1747" s="443"/>
      <c r="T1747" s="443"/>
      <c r="U1747" s="443"/>
      <c r="V1747" s="443"/>
      <c r="W1747" s="443"/>
      <c r="X1747" s="443"/>
      <c r="Y1747" s="443"/>
      <c r="Z1747" s="443"/>
      <c r="AA1747" s="443"/>
      <c r="AB1747" s="415"/>
      <c r="AC1747" s="416"/>
      <c r="AD1747" s="416"/>
      <c r="AE1747" s="416"/>
      <c r="AF1747" s="417"/>
      <c r="AG1747" s="415"/>
      <c r="AH1747" s="416"/>
      <c r="AI1747" s="416"/>
      <c r="AJ1747" s="416"/>
      <c r="AK1747" s="417"/>
      <c r="AL1747" s="415"/>
      <c r="AM1747" s="416"/>
      <c r="AN1747" s="416"/>
      <c r="AO1747" s="416"/>
      <c r="AP1747" s="417"/>
      <c r="AQ1747" s="415"/>
      <c r="AR1747" s="416"/>
      <c r="AS1747" s="416"/>
      <c r="AT1747" s="416"/>
      <c r="AU1747" s="417"/>
      <c r="AV1747" s="418">
        <f t="shared" si="140"/>
        <v>0</v>
      </c>
      <c r="AW1747" s="419"/>
      <c r="AX1747" s="419"/>
      <c r="AY1747" s="419"/>
      <c r="AZ1747" s="420"/>
      <c r="DC1747" s="222"/>
      <c r="DD1747" s="491">
        <f>ROUND(Setup!$AP$6*AB1747,0)</f>
        <v>0</v>
      </c>
      <c r="DE1747" s="492"/>
      <c r="DF1747" s="492"/>
      <c r="DG1747" s="492"/>
      <c r="DH1747" s="493"/>
      <c r="DI1747" s="491">
        <f>ROUND(Setup!$AP$6*AG1747,0)</f>
        <v>0</v>
      </c>
      <c r="DJ1747" s="492"/>
      <c r="DK1747" s="492"/>
      <c r="DL1747" s="492"/>
      <c r="DM1747" s="493"/>
      <c r="DN1747" s="491">
        <f>ROUND(Setup!$AP$6*AL1747,0)</f>
        <v>0</v>
      </c>
      <c r="DO1747" s="492"/>
      <c r="DP1747" s="492"/>
      <c r="DQ1747" s="492"/>
      <c r="DR1747" s="493"/>
      <c r="DS1747" s="491">
        <f>ROUND(Setup!$AP$6*AQ1747,0)</f>
        <v>0</v>
      </c>
      <c r="DT1747" s="492"/>
      <c r="DU1747" s="492"/>
      <c r="DV1747" s="492"/>
      <c r="DW1747" s="493"/>
      <c r="DX1747" s="495">
        <f t="shared" si="141"/>
        <v>0</v>
      </c>
      <c r="DY1747" s="496"/>
      <c r="DZ1747" s="496"/>
      <c r="EA1747" s="496"/>
      <c r="EB1747" s="497"/>
      <c r="EC1747" s="222"/>
    </row>
    <row r="1748" spans="2:133" ht="15" hidden="1" customHeight="1" outlineLevel="1" x14ac:dyDescent="0.2">
      <c r="B1748" s="86" t="str">
        <f t="shared" si="137"/>
        <v/>
      </c>
      <c r="C1748" s="255"/>
      <c r="D1748" s="439"/>
      <c r="E1748" s="440"/>
      <c r="F1748" s="440"/>
      <c r="G1748" s="440"/>
      <c r="H1748" s="440"/>
      <c r="I1748" s="440"/>
      <c r="J1748" s="440"/>
      <c r="K1748" s="440"/>
      <c r="L1748" s="440"/>
      <c r="M1748" s="440"/>
      <c r="N1748" s="440"/>
      <c r="O1748" s="440"/>
      <c r="P1748" s="440"/>
      <c r="Q1748" s="441"/>
      <c r="R1748" s="442"/>
      <c r="S1748" s="443"/>
      <c r="T1748" s="443"/>
      <c r="U1748" s="443"/>
      <c r="V1748" s="443"/>
      <c r="W1748" s="443"/>
      <c r="X1748" s="443"/>
      <c r="Y1748" s="443"/>
      <c r="Z1748" s="443"/>
      <c r="AA1748" s="443"/>
      <c r="AB1748" s="415"/>
      <c r="AC1748" s="416"/>
      <c r="AD1748" s="416"/>
      <c r="AE1748" s="416"/>
      <c r="AF1748" s="417"/>
      <c r="AG1748" s="415"/>
      <c r="AH1748" s="416"/>
      <c r="AI1748" s="416"/>
      <c r="AJ1748" s="416"/>
      <c r="AK1748" s="417"/>
      <c r="AL1748" s="415"/>
      <c r="AM1748" s="416"/>
      <c r="AN1748" s="416"/>
      <c r="AO1748" s="416"/>
      <c r="AP1748" s="417"/>
      <c r="AQ1748" s="415"/>
      <c r="AR1748" s="416"/>
      <c r="AS1748" s="416"/>
      <c r="AT1748" s="416"/>
      <c r="AU1748" s="417"/>
      <c r="AV1748" s="418">
        <f t="shared" si="140"/>
        <v>0</v>
      </c>
      <c r="AW1748" s="419"/>
      <c r="AX1748" s="419"/>
      <c r="AY1748" s="419"/>
      <c r="AZ1748" s="420"/>
      <c r="DC1748" s="222"/>
      <c r="DD1748" s="491">
        <f>ROUND(Setup!$AP$6*AB1748,0)</f>
        <v>0</v>
      </c>
      <c r="DE1748" s="492"/>
      <c r="DF1748" s="492"/>
      <c r="DG1748" s="492"/>
      <c r="DH1748" s="493"/>
      <c r="DI1748" s="491">
        <f>ROUND(Setup!$AP$6*AG1748,0)</f>
        <v>0</v>
      </c>
      <c r="DJ1748" s="492"/>
      <c r="DK1748" s="492"/>
      <c r="DL1748" s="492"/>
      <c r="DM1748" s="493"/>
      <c r="DN1748" s="491">
        <f>ROUND(Setup!$AP$6*AL1748,0)</f>
        <v>0</v>
      </c>
      <c r="DO1748" s="492"/>
      <c r="DP1748" s="492"/>
      <c r="DQ1748" s="492"/>
      <c r="DR1748" s="493"/>
      <c r="DS1748" s="491">
        <f>ROUND(Setup!$AP$6*AQ1748,0)</f>
        <v>0</v>
      </c>
      <c r="DT1748" s="492"/>
      <c r="DU1748" s="492"/>
      <c r="DV1748" s="492"/>
      <c r="DW1748" s="493"/>
      <c r="DX1748" s="495">
        <f t="shared" si="141"/>
        <v>0</v>
      </c>
      <c r="DY1748" s="496"/>
      <c r="DZ1748" s="496"/>
      <c r="EA1748" s="496"/>
      <c r="EB1748" s="497"/>
      <c r="EC1748" s="222"/>
    </row>
    <row r="1749" spans="2:133" ht="15" hidden="1" customHeight="1" outlineLevel="1" x14ac:dyDescent="0.2">
      <c r="B1749" s="86" t="str">
        <f t="shared" si="137"/>
        <v/>
      </c>
      <c r="C1749" s="255"/>
      <c r="D1749" s="439"/>
      <c r="E1749" s="440"/>
      <c r="F1749" s="440"/>
      <c r="G1749" s="440"/>
      <c r="H1749" s="440"/>
      <c r="I1749" s="440"/>
      <c r="J1749" s="440"/>
      <c r="K1749" s="440"/>
      <c r="L1749" s="440"/>
      <c r="M1749" s="440"/>
      <c r="N1749" s="440"/>
      <c r="O1749" s="440"/>
      <c r="P1749" s="440"/>
      <c r="Q1749" s="441"/>
      <c r="R1749" s="442"/>
      <c r="S1749" s="443"/>
      <c r="T1749" s="443"/>
      <c r="U1749" s="443"/>
      <c r="V1749" s="443"/>
      <c r="W1749" s="443"/>
      <c r="X1749" s="443"/>
      <c r="Y1749" s="443"/>
      <c r="Z1749" s="443"/>
      <c r="AA1749" s="443"/>
      <c r="AB1749" s="415"/>
      <c r="AC1749" s="416"/>
      <c r="AD1749" s="416"/>
      <c r="AE1749" s="416"/>
      <c r="AF1749" s="417"/>
      <c r="AG1749" s="415"/>
      <c r="AH1749" s="416"/>
      <c r="AI1749" s="416"/>
      <c r="AJ1749" s="416"/>
      <c r="AK1749" s="417"/>
      <c r="AL1749" s="415"/>
      <c r="AM1749" s="416"/>
      <c r="AN1749" s="416"/>
      <c r="AO1749" s="416"/>
      <c r="AP1749" s="417"/>
      <c r="AQ1749" s="415"/>
      <c r="AR1749" s="416"/>
      <c r="AS1749" s="416"/>
      <c r="AT1749" s="416"/>
      <c r="AU1749" s="417"/>
      <c r="AV1749" s="418">
        <f t="shared" si="140"/>
        <v>0</v>
      </c>
      <c r="AW1749" s="419"/>
      <c r="AX1749" s="419"/>
      <c r="AY1749" s="419"/>
      <c r="AZ1749" s="420"/>
      <c r="DC1749" s="222"/>
      <c r="DD1749" s="491">
        <f>ROUND(Setup!$AP$6*AB1749,0)</f>
        <v>0</v>
      </c>
      <c r="DE1749" s="492"/>
      <c r="DF1749" s="492"/>
      <c r="DG1749" s="492"/>
      <c r="DH1749" s="493"/>
      <c r="DI1749" s="491">
        <f>ROUND(Setup!$AP$6*AG1749,0)</f>
        <v>0</v>
      </c>
      <c r="DJ1749" s="492"/>
      <c r="DK1749" s="492"/>
      <c r="DL1749" s="492"/>
      <c r="DM1749" s="493"/>
      <c r="DN1749" s="491">
        <f>ROUND(Setup!$AP$6*AL1749,0)</f>
        <v>0</v>
      </c>
      <c r="DO1749" s="492"/>
      <c r="DP1749" s="492"/>
      <c r="DQ1749" s="492"/>
      <c r="DR1749" s="493"/>
      <c r="DS1749" s="491">
        <f>ROUND(Setup!$AP$6*AQ1749,0)</f>
        <v>0</v>
      </c>
      <c r="DT1749" s="492"/>
      <c r="DU1749" s="492"/>
      <c r="DV1749" s="492"/>
      <c r="DW1749" s="493"/>
      <c r="DX1749" s="495">
        <f t="shared" si="141"/>
        <v>0</v>
      </c>
      <c r="DY1749" s="496"/>
      <c r="DZ1749" s="496"/>
      <c r="EA1749" s="496"/>
      <c r="EB1749" s="497"/>
      <c r="EC1749" s="222"/>
    </row>
    <row r="1750" spans="2:133" ht="15" hidden="1" customHeight="1" outlineLevel="1" x14ac:dyDescent="0.2">
      <c r="B1750" s="86" t="str">
        <f t="shared" si="137"/>
        <v/>
      </c>
      <c r="C1750" s="255"/>
      <c r="D1750" s="439"/>
      <c r="E1750" s="440"/>
      <c r="F1750" s="440"/>
      <c r="G1750" s="440"/>
      <c r="H1750" s="440"/>
      <c r="I1750" s="440"/>
      <c r="J1750" s="440"/>
      <c r="K1750" s="440"/>
      <c r="L1750" s="440"/>
      <c r="M1750" s="440"/>
      <c r="N1750" s="440"/>
      <c r="O1750" s="440"/>
      <c r="P1750" s="440"/>
      <c r="Q1750" s="441"/>
      <c r="R1750" s="442"/>
      <c r="S1750" s="443"/>
      <c r="T1750" s="443"/>
      <c r="U1750" s="443"/>
      <c r="V1750" s="443"/>
      <c r="W1750" s="443"/>
      <c r="X1750" s="443"/>
      <c r="Y1750" s="443"/>
      <c r="Z1750" s="443"/>
      <c r="AA1750" s="443"/>
      <c r="AB1750" s="415"/>
      <c r="AC1750" s="416"/>
      <c r="AD1750" s="416"/>
      <c r="AE1750" s="416"/>
      <c r="AF1750" s="417"/>
      <c r="AG1750" s="415"/>
      <c r="AH1750" s="416"/>
      <c r="AI1750" s="416"/>
      <c r="AJ1750" s="416"/>
      <c r="AK1750" s="417"/>
      <c r="AL1750" s="415"/>
      <c r="AM1750" s="416"/>
      <c r="AN1750" s="416"/>
      <c r="AO1750" s="416"/>
      <c r="AP1750" s="417"/>
      <c r="AQ1750" s="415"/>
      <c r="AR1750" s="416"/>
      <c r="AS1750" s="416"/>
      <c r="AT1750" s="416"/>
      <c r="AU1750" s="417"/>
      <c r="AV1750" s="418">
        <f t="shared" si="140"/>
        <v>0</v>
      </c>
      <c r="AW1750" s="419"/>
      <c r="AX1750" s="419"/>
      <c r="AY1750" s="419"/>
      <c r="AZ1750" s="420"/>
      <c r="DC1750" s="222"/>
      <c r="DD1750" s="491">
        <f>ROUND(Setup!$AP$6*AB1750,0)</f>
        <v>0</v>
      </c>
      <c r="DE1750" s="492"/>
      <c r="DF1750" s="492"/>
      <c r="DG1750" s="492"/>
      <c r="DH1750" s="493"/>
      <c r="DI1750" s="491">
        <f>ROUND(Setup!$AP$6*AG1750,0)</f>
        <v>0</v>
      </c>
      <c r="DJ1750" s="492"/>
      <c r="DK1750" s="492"/>
      <c r="DL1750" s="492"/>
      <c r="DM1750" s="493"/>
      <c r="DN1750" s="491">
        <f>ROUND(Setup!$AP$6*AL1750,0)</f>
        <v>0</v>
      </c>
      <c r="DO1750" s="492"/>
      <c r="DP1750" s="492"/>
      <c r="DQ1750" s="492"/>
      <c r="DR1750" s="493"/>
      <c r="DS1750" s="491">
        <f>ROUND(Setup!$AP$6*AQ1750,0)</f>
        <v>0</v>
      </c>
      <c r="DT1750" s="492"/>
      <c r="DU1750" s="492"/>
      <c r="DV1750" s="492"/>
      <c r="DW1750" s="493"/>
      <c r="DX1750" s="495">
        <f t="shared" si="141"/>
        <v>0</v>
      </c>
      <c r="DY1750" s="496"/>
      <c r="DZ1750" s="496"/>
      <c r="EA1750" s="496"/>
      <c r="EB1750" s="497"/>
      <c r="EC1750" s="222"/>
    </row>
    <row r="1751" spans="2:133" ht="15" hidden="1" customHeight="1" outlineLevel="1" x14ac:dyDescent="0.2">
      <c r="B1751" s="86" t="str">
        <f t="shared" si="137"/>
        <v/>
      </c>
      <c r="C1751" s="255"/>
      <c r="D1751" s="439"/>
      <c r="E1751" s="440"/>
      <c r="F1751" s="440"/>
      <c r="G1751" s="440"/>
      <c r="H1751" s="440"/>
      <c r="I1751" s="440"/>
      <c r="J1751" s="440"/>
      <c r="K1751" s="440"/>
      <c r="L1751" s="440"/>
      <c r="M1751" s="440"/>
      <c r="N1751" s="440"/>
      <c r="O1751" s="440"/>
      <c r="P1751" s="440"/>
      <c r="Q1751" s="441"/>
      <c r="R1751" s="442"/>
      <c r="S1751" s="443"/>
      <c r="T1751" s="443"/>
      <c r="U1751" s="443"/>
      <c r="V1751" s="443"/>
      <c r="W1751" s="443"/>
      <c r="X1751" s="443"/>
      <c r="Y1751" s="443"/>
      <c r="Z1751" s="443"/>
      <c r="AA1751" s="443"/>
      <c r="AB1751" s="415"/>
      <c r="AC1751" s="416"/>
      <c r="AD1751" s="416"/>
      <c r="AE1751" s="416"/>
      <c r="AF1751" s="417"/>
      <c r="AG1751" s="415"/>
      <c r="AH1751" s="416"/>
      <c r="AI1751" s="416"/>
      <c r="AJ1751" s="416"/>
      <c r="AK1751" s="417"/>
      <c r="AL1751" s="415"/>
      <c r="AM1751" s="416"/>
      <c r="AN1751" s="416"/>
      <c r="AO1751" s="416"/>
      <c r="AP1751" s="417"/>
      <c r="AQ1751" s="415"/>
      <c r="AR1751" s="416"/>
      <c r="AS1751" s="416"/>
      <c r="AT1751" s="416"/>
      <c r="AU1751" s="417"/>
      <c r="AV1751" s="418">
        <f t="shared" si="140"/>
        <v>0</v>
      </c>
      <c r="AW1751" s="419"/>
      <c r="AX1751" s="419"/>
      <c r="AY1751" s="419"/>
      <c r="AZ1751" s="420"/>
      <c r="DC1751" s="222"/>
      <c r="DD1751" s="491">
        <f>ROUND(Setup!$AP$6*AB1751,0)</f>
        <v>0</v>
      </c>
      <c r="DE1751" s="492"/>
      <c r="DF1751" s="492"/>
      <c r="DG1751" s="492"/>
      <c r="DH1751" s="493"/>
      <c r="DI1751" s="491">
        <f>ROUND(Setup!$AP$6*AG1751,0)</f>
        <v>0</v>
      </c>
      <c r="DJ1751" s="492"/>
      <c r="DK1751" s="492"/>
      <c r="DL1751" s="492"/>
      <c r="DM1751" s="493"/>
      <c r="DN1751" s="491">
        <f>ROUND(Setup!$AP$6*AL1751,0)</f>
        <v>0</v>
      </c>
      <c r="DO1751" s="492"/>
      <c r="DP1751" s="492"/>
      <c r="DQ1751" s="492"/>
      <c r="DR1751" s="493"/>
      <c r="DS1751" s="491">
        <f>ROUND(Setup!$AP$6*AQ1751,0)</f>
        <v>0</v>
      </c>
      <c r="DT1751" s="492"/>
      <c r="DU1751" s="492"/>
      <c r="DV1751" s="492"/>
      <c r="DW1751" s="493"/>
      <c r="DX1751" s="495">
        <f t="shared" si="141"/>
        <v>0</v>
      </c>
      <c r="DY1751" s="496"/>
      <c r="DZ1751" s="496"/>
      <c r="EA1751" s="496"/>
      <c r="EB1751" s="497"/>
      <c r="EC1751" s="222"/>
    </row>
    <row r="1752" spans="2:133" ht="15" hidden="1" customHeight="1" outlineLevel="1" x14ac:dyDescent="0.2">
      <c r="B1752" s="86" t="str">
        <f t="shared" si="137"/>
        <v/>
      </c>
      <c r="C1752" s="255"/>
      <c r="D1752" s="439"/>
      <c r="E1752" s="440"/>
      <c r="F1752" s="440"/>
      <c r="G1752" s="440"/>
      <c r="H1752" s="440"/>
      <c r="I1752" s="440"/>
      <c r="J1752" s="440"/>
      <c r="K1752" s="440"/>
      <c r="L1752" s="440"/>
      <c r="M1752" s="440"/>
      <c r="N1752" s="440"/>
      <c r="O1752" s="440"/>
      <c r="P1752" s="440"/>
      <c r="Q1752" s="441"/>
      <c r="R1752" s="442"/>
      <c r="S1752" s="443"/>
      <c r="T1752" s="443"/>
      <c r="U1752" s="443"/>
      <c r="V1752" s="443"/>
      <c r="W1752" s="443"/>
      <c r="X1752" s="443"/>
      <c r="Y1752" s="443"/>
      <c r="Z1752" s="443"/>
      <c r="AA1752" s="443"/>
      <c r="AB1752" s="415"/>
      <c r="AC1752" s="416"/>
      <c r="AD1752" s="416"/>
      <c r="AE1752" s="416"/>
      <c r="AF1752" s="417"/>
      <c r="AG1752" s="415"/>
      <c r="AH1752" s="416"/>
      <c r="AI1752" s="416"/>
      <c r="AJ1752" s="416"/>
      <c r="AK1752" s="417"/>
      <c r="AL1752" s="415"/>
      <c r="AM1752" s="416"/>
      <c r="AN1752" s="416"/>
      <c r="AO1752" s="416"/>
      <c r="AP1752" s="417"/>
      <c r="AQ1752" s="415"/>
      <c r="AR1752" s="416"/>
      <c r="AS1752" s="416"/>
      <c r="AT1752" s="416"/>
      <c r="AU1752" s="417"/>
      <c r="AV1752" s="418">
        <f t="shared" si="140"/>
        <v>0</v>
      </c>
      <c r="AW1752" s="419"/>
      <c r="AX1752" s="419"/>
      <c r="AY1752" s="419"/>
      <c r="AZ1752" s="420"/>
      <c r="DC1752" s="222"/>
      <c r="DD1752" s="491">
        <f>ROUND(Setup!$AP$6*AB1752,0)</f>
        <v>0</v>
      </c>
      <c r="DE1752" s="492"/>
      <c r="DF1752" s="492"/>
      <c r="DG1752" s="492"/>
      <c r="DH1752" s="493"/>
      <c r="DI1752" s="491">
        <f>ROUND(Setup!$AP$6*AG1752,0)</f>
        <v>0</v>
      </c>
      <c r="DJ1752" s="492"/>
      <c r="DK1752" s="492"/>
      <c r="DL1752" s="492"/>
      <c r="DM1752" s="493"/>
      <c r="DN1752" s="491">
        <f>ROUND(Setup!$AP$6*AL1752,0)</f>
        <v>0</v>
      </c>
      <c r="DO1752" s="492"/>
      <c r="DP1752" s="492"/>
      <c r="DQ1752" s="492"/>
      <c r="DR1752" s="493"/>
      <c r="DS1752" s="491">
        <f>ROUND(Setup!$AP$6*AQ1752,0)</f>
        <v>0</v>
      </c>
      <c r="DT1752" s="492"/>
      <c r="DU1752" s="492"/>
      <c r="DV1752" s="492"/>
      <c r="DW1752" s="493"/>
      <c r="DX1752" s="495">
        <f t="shared" si="141"/>
        <v>0</v>
      </c>
      <c r="DY1752" s="496"/>
      <c r="DZ1752" s="496"/>
      <c r="EA1752" s="496"/>
      <c r="EB1752" s="497"/>
      <c r="EC1752" s="222"/>
    </row>
    <row r="1753" spans="2:133" ht="15" hidden="1" customHeight="1" outlineLevel="1" x14ac:dyDescent="0.2">
      <c r="B1753" s="86" t="str">
        <f t="shared" si="137"/>
        <v/>
      </c>
      <c r="C1753" s="255"/>
      <c r="D1753" s="439"/>
      <c r="E1753" s="440"/>
      <c r="F1753" s="440"/>
      <c r="G1753" s="440"/>
      <c r="H1753" s="440"/>
      <c r="I1753" s="440"/>
      <c r="J1753" s="440"/>
      <c r="K1753" s="440"/>
      <c r="L1753" s="440"/>
      <c r="M1753" s="440"/>
      <c r="N1753" s="440"/>
      <c r="O1753" s="440"/>
      <c r="P1753" s="440"/>
      <c r="Q1753" s="441"/>
      <c r="R1753" s="442"/>
      <c r="S1753" s="443"/>
      <c r="T1753" s="443"/>
      <c r="U1753" s="443"/>
      <c r="V1753" s="443"/>
      <c r="W1753" s="443"/>
      <c r="X1753" s="443"/>
      <c r="Y1753" s="443"/>
      <c r="Z1753" s="443"/>
      <c r="AA1753" s="443"/>
      <c r="AB1753" s="415"/>
      <c r="AC1753" s="416"/>
      <c r="AD1753" s="416"/>
      <c r="AE1753" s="416"/>
      <c r="AF1753" s="417"/>
      <c r="AG1753" s="415"/>
      <c r="AH1753" s="416"/>
      <c r="AI1753" s="416"/>
      <c r="AJ1753" s="416"/>
      <c r="AK1753" s="417"/>
      <c r="AL1753" s="415"/>
      <c r="AM1753" s="416"/>
      <c r="AN1753" s="416"/>
      <c r="AO1753" s="416"/>
      <c r="AP1753" s="417"/>
      <c r="AQ1753" s="415"/>
      <c r="AR1753" s="416"/>
      <c r="AS1753" s="416"/>
      <c r="AT1753" s="416"/>
      <c r="AU1753" s="417"/>
      <c r="AV1753" s="418">
        <f t="shared" si="140"/>
        <v>0</v>
      </c>
      <c r="AW1753" s="419"/>
      <c r="AX1753" s="419"/>
      <c r="AY1753" s="419"/>
      <c r="AZ1753" s="420"/>
      <c r="DC1753" s="222"/>
      <c r="DD1753" s="491">
        <f>ROUND(Setup!$AP$6*AB1753,0)</f>
        <v>0</v>
      </c>
      <c r="DE1753" s="492"/>
      <c r="DF1753" s="492"/>
      <c r="DG1753" s="492"/>
      <c r="DH1753" s="493"/>
      <c r="DI1753" s="491">
        <f>ROUND(Setup!$AP$6*AG1753,0)</f>
        <v>0</v>
      </c>
      <c r="DJ1753" s="492"/>
      <c r="DK1753" s="492"/>
      <c r="DL1753" s="492"/>
      <c r="DM1753" s="493"/>
      <c r="DN1753" s="491">
        <f>ROUND(Setup!$AP$6*AL1753,0)</f>
        <v>0</v>
      </c>
      <c r="DO1753" s="492"/>
      <c r="DP1753" s="492"/>
      <c r="DQ1753" s="492"/>
      <c r="DR1753" s="493"/>
      <c r="DS1753" s="491">
        <f>ROUND(Setup!$AP$6*AQ1753,0)</f>
        <v>0</v>
      </c>
      <c r="DT1753" s="492"/>
      <c r="DU1753" s="492"/>
      <c r="DV1753" s="492"/>
      <c r="DW1753" s="493"/>
      <c r="DX1753" s="495">
        <f t="shared" si="141"/>
        <v>0</v>
      </c>
      <c r="DY1753" s="496"/>
      <c r="DZ1753" s="496"/>
      <c r="EA1753" s="496"/>
      <c r="EB1753" s="497"/>
      <c r="EC1753" s="222"/>
    </row>
    <row r="1754" spans="2:133" ht="15" hidden="1" customHeight="1" outlineLevel="1" x14ac:dyDescent="0.2">
      <c r="B1754" s="86" t="str">
        <f t="shared" si="137"/>
        <v/>
      </c>
      <c r="C1754" s="255"/>
      <c r="D1754" s="439"/>
      <c r="E1754" s="440"/>
      <c r="F1754" s="440"/>
      <c r="G1754" s="440"/>
      <c r="H1754" s="440"/>
      <c r="I1754" s="440"/>
      <c r="J1754" s="440"/>
      <c r="K1754" s="440"/>
      <c r="L1754" s="440"/>
      <c r="M1754" s="440"/>
      <c r="N1754" s="440"/>
      <c r="O1754" s="440"/>
      <c r="P1754" s="440"/>
      <c r="Q1754" s="441"/>
      <c r="R1754" s="442"/>
      <c r="S1754" s="443"/>
      <c r="T1754" s="443"/>
      <c r="U1754" s="443"/>
      <c r="V1754" s="443"/>
      <c r="W1754" s="443"/>
      <c r="X1754" s="443"/>
      <c r="Y1754" s="443"/>
      <c r="Z1754" s="443"/>
      <c r="AA1754" s="443"/>
      <c r="AB1754" s="415"/>
      <c r="AC1754" s="416"/>
      <c r="AD1754" s="416"/>
      <c r="AE1754" s="416"/>
      <c r="AF1754" s="417"/>
      <c r="AG1754" s="415"/>
      <c r="AH1754" s="416"/>
      <c r="AI1754" s="416"/>
      <c r="AJ1754" s="416"/>
      <c r="AK1754" s="417"/>
      <c r="AL1754" s="415"/>
      <c r="AM1754" s="416"/>
      <c r="AN1754" s="416"/>
      <c r="AO1754" s="416"/>
      <c r="AP1754" s="417"/>
      <c r="AQ1754" s="415"/>
      <c r="AR1754" s="416"/>
      <c r="AS1754" s="416"/>
      <c r="AT1754" s="416"/>
      <c r="AU1754" s="417"/>
      <c r="AV1754" s="418">
        <f t="shared" si="140"/>
        <v>0</v>
      </c>
      <c r="AW1754" s="419"/>
      <c r="AX1754" s="419"/>
      <c r="AY1754" s="419"/>
      <c r="AZ1754" s="420"/>
      <c r="DC1754" s="222"/>
      <c r="DD1754" s="491">
        <f>ROUND(Setup!$AP$6*AB1754,0)</f>
        <v>0</v>
      </c>
      <c r="DE1754" s="492"/>
      <c r="DF1754" s="492"/>
      <c r="DG1754" s="492"/>
      <c r="DH1754" s="493"/>
      <c r="DI1754" s="491">
        <f>ROUND(Setup!$AP$6*AG1754,0)</f>
        <v>0</v>
      </c>
      <c r="DJ1754" s="492"/>
      <c r="DK1754" s="492"/>
      <c r="DL1754" s="492"/>
      <c r="DM1754" s="493"/>
      <c r="DN1754" s="491">
        <f>ROUND(Setup!$AP$6*AL1754,0)</f>
        <v>0</v>
      </c>
      <c r="DO1754" s="492"/>
      <c r="DP1754" s="492"/>
      <c r="DQ1754" s="492"/>
      <c r="DR1754" s="493"/>
      <c r="DS1754" s="491">
        <f>ROUND(Setup!$AP$6*AQ1754,0)</f>
        <v>0</v>
      </c>
      <c r="DT1754" s="492"/>
      <c r="DU1754" s="492"/>
      <c r="DV1754" s="492"/>
      <c r="DW1754" s="493"/>
      <c r="DX1754" s="495">
        <f t="shared" si="141"/>
        <v>0</v>
      </c>
      <c r="DY1754" s="496"/>
      <c r="DZ1754" s="496"/>
      <c r="EA1754" s="496"/>
      <c r="EB1754" s="497"/>
      <c r="EC1754" s="222"/>
    </row>
    <row r="1755" spans="2:133" ht="15" hidden="1" customHeight="1" outlineLevel="1" x14ac:dyDescent="0.2">
      <c r="B1755" s="86" t="str">
        <f t="shared" si="137"/>
        <v/>
      </c>
      <c r="C1755" s="255"/>
      <c r="D1755" s="439"/>
      <c r="E1755" s="440"/>
      <c r="F1755" s="440"/>
      <c r="G1755" s="440"/>
      <c r="H1755" s="440"/>
      <c r="I1755" s="440"/>
      <c r="J1755" s="440"/>
      <c r="K1755" s="440"/>
      <c r="L1755" s="440"/>
      <c r="M1755" s="440"/>
      <c r="N1755" s="440"/>
      <c r="O1755" s="440"/>
      <c r="P1755" s="440"/>
      <c r="Q1755" s="441"/>
      <c r="R1755" s="442"/>
      <c r="S1755" s="443"/>
      <c r="T1755" s="443"/>
      <c r="U1755" s="443"/>
      <c r="V1755" s="443"/>
      <c r="W1755" s="443"/>
      <c r="X1755" s="443"/>
      <c r="Y1755" s="443"/>
      <c r="Z1755" s="443"/>
      <c r="AA1755" s="443"/>
      <c r="AB1755" s="415"/>
      <c r="AC1755" s="416"/>
      <c r="AD1755" s="416"/>
      <c r="AE1755" s="416"/>
      <c r="AF1755" s="417"/>
      <c r="AG1755" s="415"/>
      <c r="AH1755" s="416"/>
      <c r="AI1755" s="416"/>
      <c r="AJ1755" s="416"/>
      <c r="AK1755" s="417"/>
      <c r="AL1755" s="415"/>
      <c r="AM1755" s="416"/>
      <c r="AN1755" s="416"/>
      <c r="AO1755" s="416"/>
      <c r="AP1755" s="417"/>
      <c r="AQ1755" s="415"/>
      <c r="AR1755" s="416"/>
      <c r="AS1755" s="416"/>
      <c r="AT1755" s="416"/>
      <c r="AU1755" s="417"/>
      <c r="AV1755" s="418">
        <f t="shared" si="140"/>
        <v>0</v>
      </c>
      <c r="AW1755" s="419"/>
      <c r="AX1755" s="419"/>
      <c r="AY1755" s="419"/>
      <c r="AZ1755" s="420"/>
      <c r="DC1755" s="222"/>
      <c r="DD1755" s="491">
        <f>ROUND(Setup!$AP$6*AB1755,0)</f>
        <v>0</v>
      </c>
      <c r="DE1755" s="492"/>
      <c r="DF1755" s="492"/>
      <c r="DG1755" s="492"/>
      <c r="DH1755" s="493"/>
      <c r="DI1755" s="491">
        <f>ROUND(Setup!$AP$6*AG1755,0)</f>
        <v>0</v>
      </c>
      <c r="DJ1755" s="492"/>
      <c r="DK1755" s="492"/>
      <c r="DL1755" s="492"/>
      <c r="DM1755" s="493"/>
      <c r="DN1755" s="491">
        <f>ROUND(Setup!$AP$6*AL1755,0)</f>
        <v>0</v>
      </c>
      <c r="DO1755" s="492"/>
      <c r="DP1755" s="492"/>
      <c r="DQ1755" s="492"/>
      <c r="DR1755" s="493"/>
      <c r="DS1755" s="491">
        <f>ROUND(Setup!$AP$6*AQ1755,0)</f>
        <v>0</v>
      </c>
      <c r="DT1755" s="492"/>
      <c r="DU1755" s="492"/>
      <c r="DV1755" s="492"/>
      <c r="DW1755" s="493"/>
      <c r="DX1755" s="495">
        <f t="shared" si="141"/>
        <v>0</v>
      </c>
      <c r="DY1755" s="496"/>
      <c r="DZ1755" s="496"/>
      <c r="EA1755" s="496"/>
      <c r="EB1755" s="497"/>
      <c r="EC1755" s="222"/>
    </row>
    <row r="1756" spans="2:133" ht="15" hidden="1" customHeight="1" outlineLevel="1" x14ac:dyDescent="0.2">
      <c r="B1756" s="86" t="str">
        <f t="shared" si="137"/>
        <v/>
      </c>
      <c r="C1756" s="255"/>
      <c r="D1756" s="439"/>
      <c r="E1756" s="440"/>
      <c r="F1756" s="440"/>
      <c r="G1756" s="440"/>
      <c r="H1756" s="440"/>
      <c r="I1756" s="440"/>
      <c r="J1756" s="440"/>
      <c r="K1756" s="440"/>
      <c r="L1756" s="440"/>
      <c r="M1756" s="440"/>
      <c r="N1756" s="440"/>
      <c r="O1756" s="440"/>
      <c r="P1756" s="440"/>
      <c r="Q1756" s="441"/>
      <c r="R1756" s="442"/>
      <c r="S1756" s="443"/>
      <c r="T1756" s="443"/>
      <c r="U1756" s="443"/>
      <c r="V1756" s="443"/>
      <c r="W1756" s="443"/>
      <c r="X1756" s="443"/>
      <c r="Y1756" s="443"/>
      <c r="Z1756" s="443"/>
      <c r="AA1756" s="443"/>
      <c r="AB1756" s="415"/>
      <c r="AC1756" s="416"/>
      <c r="AD1756" s="416"/>
      <c r="AE1756" s="416"/>
      <c r="AF1756" s="417"/>
      <c r="AG1756" s="415"/>
      <c r="AH1756" s="416"/>
      <c r="AI1756" s="416"/>
      <c r="AJ1756" s="416"/>
      <c r="AK1756" s="417"/>
      <c r="AL1756" s="415"/>
      <c r="AM1756" s="416"/>
      <c r="AN1756" s="416"/>
      <c r="AO1756" s="416"/>
      <c r="AP1756" s="417"/>
      <c r="AQ1756" s="415"/>
      <c r="AR1756" s="416"/>
      <c r="AS1756" s="416"/>
      <c r="AT1756" s="416"/>
      <c r="AU1756" s="417"/>
      <c r="AV1756" s="418">
        <f t="shared" si="140"/>
        <v>0</v>
      </c>
      <c r="AW1756" s="419"/>
      <c r="AX1756" s="419"/>
      <c r="AY1756" s="419"/>
      <c r="AZ1756" s="420"/>
      <c r="DC1756" s="222"/>
      <c r="DD1756" s="491">
        <f>ROUND(Setup!$AP$6*AB1756,0)</f>
        <v>0</v>
      </c>
      <c r="DE1756" s="492"/>
      <c r="DF1756" s="492"/>
      <c r="DG1756" s="492"/>
      <c r="DH1756" s="493"/>
      <c r="DI1756" s="491">
        <f>ROUND(Setup!$AP$6*AG1756,0)</f>
        <v>0</v>
      </c>
      <c r="DJ1756" s="492"/>
      <c r="DK1756" s="492"/>
      <c r="DL1756" s="492"/>
      <c r="DM1756" s="493"/>
      <c r="DN1756" s="491">
        <f>ROUND(Setup!$AP$6*AL1756,0)</f>
        <v>0</v>
      </c>
      <c r="DO1756" s="492"/>
      <c r="DP1756" s="492"/>
      <c r="DQ1756" s="492"/>
      <c r="DR1756" s="493"/>
      <c r="DS1756" s="491">
        <f>ROUND(Setup!$AP$6*AQ1756,0)</f>
        <v>0</v>
      </c>
      <c r="DT1756" s="492"/>
      <c r="DU1756" s="492"/>
      <c r="DV1756" s="492"/>
      <c r="DW1756" s="493"/>
      <c r="DX1756" s="495">
        <f t="shared" si="141"/>
        <v>0</v>
      </c>
      <c r="DY1756" s="496"/>
      <c r="DZ1756" s="496"/>
      <c r="EA1756" s="496"/>
      <c r="EB1756" s="497"/>
      <c r="EC1756" s="222"/>
    </row>
    <row r="1757" spans="2:133" ht="15" hidden="1" customHeight="1" outlineLevel="1" x14ac:dyDescent="0.2">
      <c r="B1757" s="86" t="str">
        <f t="shared" si="137"/>
        <v/>
      </c>
      <c r="C1757" s="255"/>
      <c r="D1757" s="439"/>
      <c r="E1757" s="440"/>
      <c r="F1757" s="440"/>
      <c r="G1757" s="440"/>
      <c r="H1757" s="440"/>
      <c r="I1757" s="440"/>
      <c r="J1757" s="440"/>
      <c r="K1757" s="440"/>
      <c r="L1757" s="440"/>
      <c r="M1757" s="440"/>
      <c r="N1757" s="440"/>
      <c r="O1757" s="440"/>
      <c r="P1757" s="440"/>
      <c r="Q1757" s="441"/>
      <c r="R1757" s="442"/>
      <c r="S1757" s="443"/>
      <c r="T1757" s="443"/>
      <c r="U1757" s="443"/>
      <c r="V1757" s="443"/>
      <c r="W1757" s="443"/>
      <c r="X1757" s="443"/>
      <c r="Y1757" s="443"/>
      <c r="Z1757" s="443"/>
      <c r="AA1757" s="443"/>
      <c r="AB1757" s="415"/>
      <c r="AC1757" s="416"/>
      <c r="AD1757" s="416"/>
      <c r="AE1757" s="416"/>
      <c r="AF1757" s="417"/>
      <c r="AG1757" s="415"/>
      <c r="AH1757" s="416"/>
      <c r="AI1757" s="416"/>
      <c r="AJ1757" s="416"/>
      <c r="AK1757" s="417"/>
      <c r="AL1757" s="415"/>
      <c r="AM1757" s="416"/>
      <c r="AN1757" s="416"/>
      <c r="AO1757" s="416"/>
      <c r="AP1757" s="417"/>
      <c r="AQ1757" s="415"/>
      <c r="AR1757" s="416"/>
      <c r="AS1757" s="416"/>
      <c r="AT1757" s="416"/>
      <c r="AU1757" s="417"/>
      <c r="AV1757" s="418">
        <f t="shared" si="140"/>
        <v>0</v>
      </c>
      <c r="AW1757" s="419"/>
      <c r="AX1757" s="419"/>
      <c r="AY1757" s="419"/>
      <c r="AZ1757" s="420"/>
      <c r="DC1757" s="222"/>
      <c r="DD1757" s="491">
        <f>ROUND(Setup!$AP$6*AB1757,0)</f>
        <v>0</v>
      </c>
      <c r="DE1757" s="492"/>
      <c r="DF1757" s="492"/>
      <c r="DG1757" s="492"/>
      <c r="DH1757" s="493"/>
      <c r="DI1757" s="491">
        <f>ROUND(Setup!$AP$6*AG1757,0)</f>
        <v>0</v>
      </c>
      <c r="DJ1757" s="492"/>
      <c r="DK1757" s="492"/>
      <c r="DL1757" s="492"/>
      <c r="DM1757" s="493"/>
      <c r="DN1757" s="491">
        <f>ROUND(Setup!$AP$6*AL1757,0)</f>
        <v>0</v>
      </c>
      <c r="DO1757" s="492"/>
      <c r="DP1757" s="492"/>
      <c r="DQ1757" s="492"/>
      <c r="DR1757" s="493"/>
      <c r="DS1757" s="491">
        <f>ROUND(Setup!$AP$6*AQ1757,0)</f>
        <v>0</v>
      </c>
      <c r="DT1757" s="492"/>
      <c r="DU1757" s="492"/>
      <c r="DV1757" s="492"/>
      <c r="DW1757" s="493"/>
      <c r="DX1757" s="495">
        <f t="shared" si="141"/>
        <v>0</v>
      </c>
      <c r="DY1757" s="496"/>
      <c r="DZ1757" s="496"/>
      <c r="EA1757" s="496"/>
      <c r="EB1757" s="497"/>
      <c r="EC1757" s="222"/>
    </row>
    <row r="1758" spans="2:133" ht="15" hidden="1" customHeight="1" outlineLevel="1" x14ac:dyDescent="0.2">
      <c r="B1758" s="86" t="str">
        <f t="shared" si="137"/>
        <v/>
      </c>
      <c r="C1758" s="255"/>
      <c r="D1758" s="439"/>
      <c r="E1758" s="440"/>
      <c r="F1758" s="440"/>
      <c r="G1758" s="440"/>
      <c r="H1758" s="440"/>
      <c r="I1758" s="440"/>
      <c r="J1758" s="440"/>
      <c r="K1758" s="440"/>
      <c r="L1758" s="440"/>
      <c r="M1758" s="440"/>
      <c r="N1758" s="440"/>
      <c r="O1758" s="440"/>
      <c r="P1758" s="440"/>
      <c r="Q1758" s="441"/>
      <c r="R1758" s="442"/>
      <c r="S1758" s="443"/>
      <c r="T1758" s="443"/>
      <c r="U1758" s="443"/>
      <c r="V1758" s="443"/>
      <c r="W1758" s="443"/>
      <c r="X1758" s="443"/>
      <c r="Y1758" s="443"/>
      <c r="Z1758" s="443"/>
      <c r="AA1758" s="443"/>
      <c r="AB1758" s="415"/>
      <c r="AC1758" s="416"/>
      <c r="AD1758" s="416"/>
      <c r="AE1758" s="416"/>
      <c r="AF1758" s="417"/>
      <c r="AG1758" s="415"/>
      <c r="AH1758" s="416"/>
      <c r="AI1758" s="416"/>
      <c r="AJ1758" s="416"/>
      <c r="AK1758" s="417"/>
      <c r="AL1758" s="415"/>
      <c r="AM1758" s="416"/>
      <c r="AN1758" s="416"/>
      <c r="AO1758" s="416"/>
      <c r="AP1758" s="417"/>
      <c r="AQ1758" s="415"/>
      <c r="AR1758" s="416"/>
      <c r="AS1758" s="416"/>
      <c r="AT1758" s="416"/>
      <c r="AU1758" s="417"/>
      <c r="AV1758" s="418">
        <f t="shared" si="140"/>
        <v>0</v>
      </c>
      <c r="AW1758" s="419"/>
      <c r="AX1758" s="419"/>
      <c r="AY1758" s="419"/>
      <c r="AZ1758" s="420"/>
      <c r="DC1758" s="222"/>
      <c r="DD1758" s="491">
        <f>ROUND(Setup!$AP$6*AB1758,0)</f>
        <v>0</v>
      </c>
      <c r="DE1758" s="492"/>
      <c r="DF1758" s="492"/>
      <c r="DG1758" s="492"/>
      <c r="DH1758" s="493"/>
      <c r="DI1758" s="491">
        <f>ROUND(Setup!$AP$6*AG1758,0)</f>
        <v>0</v>
      </c>
      <c r="DJ1758" s="492"/>
      <c r="DK1758" s="492"/>
      <c r="DL1758" s="492"/>
      <c r="DM1758" s="493"/>
      <c r="DN1758" s="491">
        <f>ROUND(Setup!$AP$6*AL1758,0)</f>
        <v>0</v>
      </c>
      <c r="DO1758" s="492"/>
      <c r="DP1758" s="492"/>
      <c r="DQ1758" s="492"/>
      <c r="DR1758" s="493"/>
      <c r="DS1758" s="491">
        <f>ROUND(Setup!$AP$6*AQ1758,0)</f>
        <v>0</v>
      </c>
      <c r="DT1758" s="492"/>
      <c r="DU1758" s="492"/>
      <c r="DV1758" s="492"/>
      <c r="DW1758" s="493"/>
      <c r="DX1758" s="495">
        <f t="shared" si="141"/>
        <v>0</v>
      </c>
      <c r="DY1758" s="496"/>
      <c r="DZ1758" s="496"/>
      <c r="EA1758" s="496"/>
      <c r="EB1758" s="497"/>
      <c r="EC1758" s="222"/>
    </row>
    <row r="1759" spans="2:133" ht="15" hidden="1" customHeight="1" outlineLevel="1" x14ac:dyDescent="0.2">
      <c r="B1759" s="86" t="str">
        <f t="shared" si="137"/>
        <v/>
      </c>
      <c r="C1759" s="255"/>
      <c r="D1759" s="439"/>
      <c r="E1759" s="440"/>
      <c r="F1759" s="440"/>
      <c r="G1759" s="440"/>
      <c r="H1759" s="440"/>
      <c r="I1759" s="440"/>
      <c r="J1759" s="440"/>
      <c r="K1759" s="440"/>
      <c r="L1759" s="440"/>
      <c r="M1759" s="440"/>
      <c r="N1759" s="440"/>
      <c r="O1759" s="440"/>
      <c r="P1759" s="440"/>
      <c r="Q1759" s="441"/>
      <c r="R1759" s="442"/>
      <c r="S1759" s="443"/>
      <c r="T1759" s="443"/>
      <c r="U1759" s="443"/>
      <c r="V1759" s="443"/>
      <c r="W1759" s="443"/>
      <c r="X1759" s="443"/>
      <c r="Y1759" s="443"/>
      <c r="Z1759" s="443"/>
      <c r="AA1759" s="443"/>
      <c r="AB1759" s="415"/>
      <c r="AC1759" s="416"/>
      <c r="AD1759" s="416"/>
      <c r="AE1759" s="416"/>
      <c r="AF1759" s="417"/>
      <c r="AG1759" s="415"/>
      <c r="AH1759" s="416"/>
      <c r="AI1759" s="416"/>
      <c r="AJ1759" s="416"/>
      <c r="AK1759" s="417"/>
      <c r="AL1759" s="415"/>
      <c r="AM1759" s="416"/>
      <c r="AN1759" s="416"/>
      <c r="AO1759" s="416"/>
      <c r="AP1759" s="417"/>
      <c r="AQ1759" s="415"/>
      <c r="AR1759" s="416"/>
      <c r="AS1759" s="416"/>
      <c r="AT1759" s="416"/>
      <c r="AU1759" s="417"/>
      <c r="AV1759" s="418">
        <f t="shared" si="140"/>
        <v>0</v>
      </c>
      <c r="AW1759" s="419"/>
      <c r="AX1759" s="419"/>
      <c r="AY1759" s="419"/>
      <c r="AZ1759" s="420"/>
      <c r="DC1759" s="222"/>
      <c r="DD1759" s="491">
        <f>ROUND(Setup!$AP$6*AB1759,0)</f>
        <v>0</v>
      </c>
      <c r="DE1759" s="492"/>
      <c r="DF1759" s="492"/>
      <c r="DG1759" s="492"/>
      <c r="DH1759" s="493"/>
      <c r="DI1759" s="491">
        <f>ROUND(Setup!$AP$6*AG1759,0)</f>
        <v>0</v>
      </c>
      <c r="DJ1759" s="492"/>
      <c r="DK1759" s="492"/>
      <c r="DL1759" s="492"/>
      <c r="DM1759" s="493"/>
      <c r="DN1759" s="491">
        <f>ROUND(Setup!$AP$6*AL1759,0)</f>
        <v>0</v>
      </c>
      <c r="DO1759" s="492"/>
      <c r="DP1759" s="492"/>
      <c r="DQ1759" s="492"/>
      <c r="DR1759" s="493"/>
      <c r="DS1759" s="491">
        <f>ROUND(Setup!$AP$6*AQ1759,0)</f>
        <v>0</v>
      </c>
      <c r="DT1759" s="492"/>
      <c r="DU1759" s="492"/>
      <c r="DV1759" s="492"/>
      <c r="DW1759" s="493"/>
      <c r="DX1759" s="495">
        <f t="shared" si="141"/>
        <v>0</v>
      </c>
      <c r="DY1759" s="496"/>
      <c r="DZ1759" s="496"/>
      <c r="EA1759" s="496"/>
      <c r="EB1759" s="497"/>
      <c r="EC1759" s="222"/>
    </row>
    <row r="1760" spans="2:133" ht="15" hidden="1" customHeight="1" outlineLevel="1" x14ac:dyDescent="0.2">
      <c r="B1760" s="86" t="str">
        <f t="shared" si="137"/>
        <v/>
      </c>
      <c r="C1760" s="255"/>
      <c r="D1760" s="439"/>
      <c r="E1760" s="440"/>
      <c r="F1760" s="440"/>
      <c r="G1760" s="440"/>
      <c r="H1760" s="440"/>
      <c r="I1760" s="440"/>
      <c r="J1760" s="440"/>
      <c r="K1760" s="440"/>
      <c r="L1760" s="440"/>
      <c r="M1760" s="440"/>
      <c r="N1760" s="440"/>
      <c r="O1760" s="440"/>
      <c r="P1760" s="440"/>
      <c r="Q1760" s="441"/>
      <c r="R1760" s="442"/>
      <c r="S1760" s="443"/>
      <c r="T1760" s="443"/>
      <c r="U1760" s="443"/>
      <c r="V1760" s="443"/>
      <c r="W1760" s="443"/>
      <c r="X1760" s="443"/>
      <c r="Y1760" s="443"/>
      <c r="Z1760" s="443"/>
      <c r="AA1760" s="443"/>
      <c r="AB1760" s="415"/>
      <c r="AC1760" s="416"/>
      <c r="AD1760" s="416"/>
      <c r="AE1760" s="416"/>
      <c r="AF1760" s="417"/>
      <c r="AG1760" s="415"/>
      <c r="AH1760" s="416"/>
      <c r="AI1760" s="416"/>
      <c r="AJ1760" s="416"/>
      <c r="AK1760" s="417"/>
      <c r="AL1760" s="415"/>
      <c r="AM1760" s="416"/>
      <c r="AN1760" s="416"/>
      <c r="AO1760" s="416"/>
      <c r="AP1760" s="417"/>
      <c r="AQ1760" s="415"/>
      <c r="AR1760" s="416"/>
      <c r="AS1760" s="416"/>
      <c r="AT1760" s="416"/>
      <c r="AU1760" s="417"/>
      <c r="AV1760" s="418">
        <f t="shared" si="140"/>
        <v>0</v>
      </c>
      <c r="AW1760" s="419"/>
      <c r="AX1760" s="419"/>
      <c r="AY1760" s="419"/>
      <c r="AZ1760" s="420"/>
      <c r="DC1760" s="222"/>
      <c r="DD1760" s="491">
        <f>ROUND(Setup!$AP$6*AB1760,0)</f>
        <v>0</v>
      </c>
      <c r="DE1760" s="492"/>
      <c r="DF1760" s="492"/>
      <c r="DG1760" s="492"/>
      <c r="DH1760" s="493"/>
      <c r="DI1760" s="491">
        <f>ROUND(Setup!$AP$6*AG1760,0)</f>
        <v>0</v>
      </c>
      <c r="DJ1760" s="492"/>
      <c r="DK1760" s="492"/>
      <c r="DL1760" s="492"/>
      <c r="DM1760" s="493"/>
      <c r="DN1760" s="491">
        <f>ROUND(Setup!$AP$6*AL1760,0)</f>
        <v>0</v>
      </c>
      <c r="DO1760" s="492"/>
      <c r="DP1760" s="492"/>
      <c r="DQ1760" s="492"/>
      <c r="DR1760" s="493"/>
      <c r="DS1760" s="491">
        <f>ROUND(Setup!$AP$6*AQ1760,0)</f>
        <v>0</v>
      </c>
      <c r="DT1760" s="492"/>
      <c r="DU1760" s="492"/>
      <c r="DV1760" s="492"/>
      <c r="DW1760" s="493"/>
      <c r="DX1760" s="495">
        <f t="shared" si="141"/>
        <v>0</v>
      </c>
      <c r="DY1760" s="496"/>
      <c r="DZ1760" s="496"/>
      <c r="EA1760" s="496"/>
      <c r="EB1760" s="497"/>
      <c r="EC1760" s="222"/>
    </row>
    <row r="1761" spans="2:133" ht="15" hidden="1" customHeight="1" outlineLevel="1" x14ac:dyDescent="0.2">
      <c r="B1761" s="86" t="str">
        <f t="shared" si="137"/>
        <v/>
      </c>
      <c r="C1761" s="255"/>
      <c r="D1761" s="439"/>
      <c r="E1761" s="440"/>
      <c r="F1761" s="440"/>
      <c r="G1761" s="440"/>
      <c r="H1761" s="440"/>
      <c r="I1761" s="440"/>
      <c r="J1761" s="440"/>
      <c r="K1761" s="440"/>
      <c r="L1761" s="440"/>
      <c r="M1761" s="440"/>
      <c r="N1761" s="440"/>
      <c r="O1761" s="440"/>
      <c r="P1761" s="440"/>
      <c r="Q1761" s="441"/>
      <c r="R1761" s="442"/>
      <c r="S1761" s="443"/>
      <c r="T1761" s="443"/>
      <c r="U1761" s="443"/>
      <c r="V1761" s="443"/>
      <c r="W1761" s="443"/>
      <c r="X1761" s="443"/>
      <c r="Y1761" s="443"/>
      <c r="Z1761" s="443"/>
      <c r="AA1761" s="443"/>
      <c r="AB1761" s="415"/>
      <c r="AC1761" s="416"/>
      <c r="AD1761" s="416"/>
      <c r="AE1761" s="416"/>
      <c r="AF1761" s="417"/>
      <c r="AG1761" s="415"/>
      <c r="AH1761" s="416"/>
      <c r="AI1761" s="416"/>
      <c r="AJ1761" s="416"/>
      <c r="AK1761" s="417"/>
      <c r="AL1761" s="415"/>
      <c r="AM1761" s="416"/>
      <c r="AN1761" s="416"/>
      <c r="AO1761" s="416"/>
      <c r="AP1761" s="417"/>
      <c r="AQ1761" s="415"/>
      <c r="AR1761" s="416"/>
      <c r="AS1761" s="416"/>
      <c r="AT1761" s="416"/>
      <c r="AU1761" s="417"/>
      <c r="AV1761" s="418">
        <f t="shared" si="140"/>
        <v>0</v>
      </c>
      <c r="AW1761" s="419"/>
      <c r="AX1761" s="419"/>
      <c r="AY1761" s="419"/>
      <c r="AZ1761" s="420"/>
      <c r="DC1761" s="222"/>
      <c r="DD1761" s="491">
        <f>ROUND(Setup!$AP$6*AB1761,0)</f>
        <v>0</v>
      </c>
      <c r="DE1761" s="492"/>
      <c r="DF1761" s="492"/>
      <c r="DG1761" s="492"/>
      <c r="DH1761" s="493"/>
      <c r="DI1761" s="491">
        <f>ROUND(Setup!$AP$6*AG1761,0)</f>
        <v>0</v>
      </c>
      <c r="DJ1761" s="492"/>
      <c r="DK1761" s="492"/>
      <c r="DL1761" s="492"/>
      <c r="DM1761" s="493"/>
      <c r="DN1761" s="491">
        <f>ROUND(Setup!$AP$6*AL1761,0)</f>
        <v>0</v>
      </c>
      <c r="DO1761" s="492"/>
      <c r="DP1761" s="492"/>
      <c r="DQ1761" s="492"/>
      <c r="DR1761" s="493"/>
      <c r="DS1761" s="491">
        <f>ROUND(Setup!$AP$6*AQ1761,0)</f>
        <v>0</v>
      </c>
      <c r="DT1761" s="492"/>
      <c r="DU1761" s="492"/>
      <c r="DV1761" s="492"/>
      <c r="DW1761" s="493"/>
      <c r="DX1761" s="495">
        <f t="shared" si="141"/>
        <v>0</v>
      </c>
      <c r="DY1761" s="496"/>
      <c r="DZ1761" s="496"/>
      <c r="EA1761" s="496"/>
      <c r="EB1761" s="497"/>
      <c r="EC1761" s="222"/>
    </row>
    <row r="1762" spans="2:133" ht="15" hidden="1" customHeight="1" outlineLevel="1" x14ac:dyDescent="0.2">
      <c r="B1762" s="86" t="str">
        <f t="shared" si="137"/>
        <v/>
      </c>
      <c r="C1762" s="255"/>
      <c r="D1762" s="439"/>
      <c r="E1762" s="440"/>
      <c r="F1762" s="440"/>
      <c r="G1762" s="440"/>
      <c r="H1762" s="440"/>
      <c r="I1762" s="440"/>
      <c r="J1762" s="440"/>
      <c r="K1762" s="440"/>
      <c r="L1762" s="440"/>
      <c r="M1762" s="440"/>
      <c r="N1762" s="440"/>
      <c r="O1762" s="440"/>
      <c r="P1762" s="440"/>
      <c r="Q1762" s="441"/>
      <c r="R1762" s="442"/>
      <c r="S1762" s="443"/>
      <c r="T1762" s="443"/>
      <c r="U1762" s="443"/>
      <c r="V1762" s="443"/>
      <c r="W1762" s="443"/>
      <c r="X1762" s="443"/>
      <c r="Y1762" s="443"/>
      <c r="Z1762" s="443"/>
      <c r="AA1762" s="443"/>
      <c r="AB1762" s="415"/>
      <c r="AC1762" s="416"/>
      <c r="AD1762" s="416"/>
      <c r="AE1762" s="416"/>
      <c r="AF1762" s="417"/>
      <c r="AG1762" s="415"/>
      <c r="AH1762" s="416"/>
      <c r="AI1762" s="416"/>
      <c r="AJ1762" s="416"/>
      <c r="AK1762" s="417"/>
      <c r="AL1762" s="415"/>
      <c r="AM1762" s="416"/>
      <c r="AN1762" s="416"/>
      <c r="AO1762" s="416"/>
      <c r="AP1762" s="417"/>
      <c r="AQ1762" s="415"/>
      <c r="AR1762" s="416"/>
      <c r="AS1762" s="416"/>
      <c r="AT1762" s="416"/>
      <c r="AU1762" s="417"/>
      <c r="AV1762" s="418">
        <f t="shared" si="140"/>
        <v>0</v>
      </c>
      <c r="AW1762" s="419"/>
      <c r="AX1762" s="419"/>
      <c r="AY1762" s="419"/>
      <c r="AZ1762" s="420"/>
      <c r="DC1762" s="222"/>
      <c r="DD1762" s="491">
        <f>ROUND(Setup!$AP$6*AB1762,0)</f>
        <v>0</v>
      </c>
      <c r="DE1762" s="492"/>
      <c r="DF1762" s="492"/>
      <c r="DG1762" s="492"/>
      <c r="DH1762" s="493"/>
      <c r="DI1762" s="491">
        <f>ROUND(Setup!$AP$6*AG1762,0)</f>
        <v>0</v>
      </c>
      <c r="DJ1762" s="492"/>
      <c r="DK1762" s="492"/>
      <c r="DL1762" s="492"/>
      <c r="DM1762" s="493"/>
      <c r="DN1762" s="491">
        <f>ROUND(Setup!$AP$6*AL1762,0)</f>
        <v>0</v>
      </c>
      <c r="DO1762" s="492"/>
      <c r="DP1762" s="492"/>
      <c r="DQ1762" s="492"/>
      <c r="DR1762" s="493"/>
      <c r="DS1762" s="491">
        <f>ROUND(Setup!$AP$6*AQ1762,0)</f>
        <v>0</v>
      </c>
      <c r="DT1762" s="492"/>
      <c r="DU1762" s="492"/>
      <c r="DV1762" s="492"/>
      <c r="DW1762" s="493"/>
      <c r="DX1762" s="495">
        <f t="shared" si="141"/>
        <v>0</v>
      </c>
      <c r="DY1762" s="496"/>
      <c r="DZ1762" s="496"/>
      <c r="EA1762" s="496"/>
      <c r="EB1762" s="497"/>
      <c r="EC1762" s="222"/>
    </row>
    <row r="1763" spans="2:133" ht="15" hidden="1" customHeight="1" outlineLevel="1" x14ac:dyDescent="0.2">
      <c r="B1763" s="86" t="str">
        <f t="shared" si="137"/>
        <v/>
      </c>
      <c r="C1763" s="255"/>
      <c r="D1763" s="439"/>
      <c r="E1763" s="440"/>
      <c r="F1763" s="440"/>
      <c r="G1763" s="440"/>
      <c r="H1763" s="440"/>
      <c r="I1763" s="440"/>
      <c r="J1763" s="440"/>
      <c r="K1763" s="440"/>
      <c r="L1763" s="440"/>
      <c r="M1763" s="440"/>
      <c r="N1763" s="440"/>
      <c r="O1763" s="440"/>
      <c r="P1763" s="440"/>
      <c r="Q1763" s="441"/>
      <c r="R1763" s="442"/>
      <c r="S1763" s="443"/>
      <c r="T1763" s="443"/>
      <c r="U1763" s="443"/>
      <c r="V1763" s="443"/>
      <c r="W1763" s="443"/>
      <c r="X1763" s="443"/>
      <c r="Y1763" s="443"/>
      <c r="Z1763" s="443"/>
      <c r="AA1763" s="443"/>
      <c r="AB1763" s="415"/>
      <c r="AC1763" s="416"/>
      <c r="AD1763" s="416"/>
      <c r="AE1763" s="416"/>
      <c r="AF1763" s="417"/>
      <c r="AG1763" s="415"/>
      <c r="AH1763" s="416"/>
      <c r="AI1763" s="416"/>
      <c r="AJ1763" s="416"/>
      <c r="AK1763" s="417"/>
      <c r="AL1763" s="415"/>
      <c r="AM1763" s="416"/>
      <c r="AN1763" s="416"/>
      <c r="AO1763" s="416"/>
      <c r="AP1763" s="417"/>
      <c r="AQ1763" s="415"/>
      <c r="AR1763" s="416"/>
      <c r="AS1763" s="416"/>
      <c r="AT1763" s="416"/>
      <c r="AU1763" s="417"/>
      <c r="AV1763" s="418">
        <f t="shared" si="140"/>
        <v>0</v>
      </c>
      <c r="AW1763" s="419"/>
      <c r="AX1763" s="419"/>
      <c r="AY1763" s="419"/>
      <c r="AZ1763" s="420"/>
      <c r="DC1763" s="222"/>
      <c r="DD1763" s="491">
        <f>ROUND(Setup!$AP$6*AB1763,0)</f>
        <v>0</v>
      </c>
      <c r="DE1763" s="492"/>
      <c r="DF1763" s="492"/>
      <c r="DG1763" s="492"/>
      <c r="DH1763" s="493"/>
      <c r="DI1763" s="491">
        <f>ROUND(Setup!$AP$6*AG1763,0)</f>
        <v>0</v>
      </c>
      <c r="DJ1763" s="492"/>
      <c r="DK1763" s="492"/>
      <c r="DL1763" s="492"/>
      <c r="DM1763" s="493"/>
      <c r="DN1763" s="491">
        <f>ROUND(Setup!$AP$6*AL1763,0)</f>
        <v>0</v>
      </c>
      <c r="DO1763" s="492"/>
      <c r="DP1763" s="492"/>
      <c r="DQ1763" s="492"/>
      <c r="DR1763" s="493"/>
      <c r="DS1763" s="491">
        <f>ROUND(Setup!$AP$6*AQ1763,0)</f>
        <v>0</v>
      </c>
      <c r="DT1763" s="492"/>
      <c r="DU1763" s="492"/>
      <c r="DV1763" s="492"/>
      <c r="DW1763" s="493"/>
      <c r="DX1763" s="495">
        <f t="shared" si="141"/>
        <v>0</v>
      </c>
      <c r="DY1763" s="496"/>
      <c r="DZ1763" s="496"/>
      <c r="EA1763" s="496"/>
      <c r="EB1763" s="497"/>
      <c r="EC1763" s="222"/>
    </row>
    <row r="1764" spans="2:133" ht="15" hidden="1" customHeight="1" outlineLevel="1" x14ac:dyDescent="0.2">
      <c r="B1764" s="86" t="str">
        <f t="shared" si="137"/>
        <v/>
      </c>
      <c r="C1764" s="255"/>
      <c r="D1764" s="439"/>
      <c r="E1764" s="440"/>
      <c r="F1764" s="440"/>
      <c r="G1764" s="440"/>
      <c r="H1764" s="440"/>
      <c r="I1764" s="440"/>
      <c r="J1764" s="440"/>
      <c r="K1764" s="440"/>
      <c r="L1764" s="440"/>
      <c r="M1764" s="440"/>
      <c r="N1764" s="440"/>
      <c r="O1764" s="440"/>
      <c r="P1764" s="440"/>
      <c r="Q1764" s="441"/>
      <c r="R1764" s="442"/>
      <c r="S1764" s="443"/>
      <c r="T1764" s="443"/>
      <c r="U1764" s="443"/>
      <c r="V1764" s="443"/>
      <c r="W1764" s="443"/>
      <c r="X1764" s="443"/>
      <c r="Y1764" s="443"/>
      <c r="Z1764" s="443"/>
      <c r="AA1764" s="443"/>
      <c r="AB1764" s="415"/>
      <c r="AC1764" s="416"/>
      <c r="AD1764" s="416"/>
      <c r="AE1764" s="416"/>
      <c r="AF1764" s="417"/>
      <c r="AG1764" s="415"/>
      <c r="AH1764" s="416"/>
      <c r="AI1764" s="416"/>
      <c r="AJ1764" s="416"/>
      <c r="AK1764" s="417"/>
      <c r="AL1764" s="415"/>
      <c r="AM1764" s="416"/>
      <c r="AN1764" s="416"/>
      <c r="AO1764" s="416"/>
      <c r="AP1764" s="417"/>
      <c r="AQ1764" s="415"/>
      <c r="AR1764" s="416"/>
      <c r="AS1764" s="416"/>
      <c r="AT1764" s="416"/>
      <c r="AU1764" s="417"/>
      <c r="AV1764" s="418">
        <f t="shared" si="140"/>
        <v>0</v>
      </c>
      <c r="AW1764" s="419"/>
      <c r="AX1764" s="419"/>
      <c r="AY1764" s="419"/>
      <c r="AZ1764" s="420"/>
      <c r="DC1764" s="222"/>
      <c r="DD1764" s="491">
        <f>ROUND(Setup!$AP$6*AB1764,0)</f>
        <v>0</v>
      </c>
      <c r="DE1764" s="492"/>
      <c r="DF1764" s="492"/>
      <c r="DG1764" s="492"/>
      <c r="DH1764" s="493"/>
      <c r="DI1764" s="491">
        <f>ROUND(Setup!$AP$6*AG1764,0)</f>
        <v>0</v>
      </c>
      <c r="DJ1764" s="492"/>
      <c r="DK1764" s="492"/>
      <c r="DL1764" s="492"/>
      <c r="DM1764" s="493"/>
      <c r="DN1764" s="491">
        <f>ROUND(Setup!$AP$6*AL1764,0)</f>
        <v>0</v>
      </c>
      <c r="DO1764" s="492"/>
      <c r="DP1764" s="492"/>
      <c r="DQ1764" s="492"/>
      <c r="DR1764" s="493"/>
      <c r="DS1764" s="491">
        <f>ROUND(Setup!$AP$6*AQ1764,0)</f>
        <v>0</v>
      </c>
      <c r="DT1764" s="492"/>
      <c r="DU1764" s="492"/>
      <c r="DV1764" s="492"/>
      <c r="DW1764" s="493"/>
      <c r="DX1764" s="495">
        <f t="shared" si="141"/>
        <v>0</v>
      </c>
      <c r="DY1764" s="496"/>
      <c r="DZ1764" s="496"/>
      <c r="EA1764" s="496"/>
      <c r="EB1764" s="497"/>
      <c r="EC1764" s="222"/>
    </row>
    <row r="1765" spans="2:133" ht="15" hidden="1" customHeight="1" outlineLevel="1" x14ac:dyDescent="0.2">
      <c r="B1765" s="86" t="str">
        <f t="shared" si="137"/>
        <v/>
      </c>
      <c r="C1765" s="255"/>
      <c r="D1765" s="439"/>
      <c r="E1765" s="440"/>
      <c r="F1765" s="440"/>
      <c r="G1765" s="440"/>
      <c r="H1765" s="440"/>
      <c r="I1765" s="440"/>
      <c r="J1765" s="440"/>
      <c r="K1765" s="440"/>
      <c r="L1765" s="440"/>
      <c r="M1765" s="440"/>
      <c r="N1765" s="440"/>
      <c r="O1765" s="440"/>
      <c r="P1765" s="440"/>
      <c r="Q1765" s="441"/>
      <c r="R1765" s="442"/>
      <c r="S1765" s="443"/>
      <c r="T1765" s="443"/>
      <c r="U1765" s="443"/>
      <c r="V1765" s="443"/>
      <c r="W1765" s="443"/>
      <c r="X1765" s="443"/>
      <c r="Y1765" s="443"/>
      <c r="Z1765" s="443"/>
      <c r="AA1765" s="443"/>
      <c r="AB1765" s="415"/>
      <c r="AC1765" s="416"/>
      <c r="AD1765" s="416"/>
      <c r="AE1765" s="416"/>
      <c r="AF1765" s="417"/>
      <c r="AG1765" s="415"/>
      <c r="AH1765" s="416"/>
      <c r="AI1765" s="416"/>
      <c r="AJ1765" s="416"/>
      <c r="AK1765" s="417"/>
      <c r="AL1765" s="415"/>
      <c r="AM1765" s="416"/>
      <c r="AN1765" s="416"/>
      <c r="AO1765" s="416"/>
      <c r="AP1765" s="417"/>
      <c r="AQ1765" s="415"/>
      <c r="AR1765" s="416"/>
      <c r="AS1765" s="416"/>
      <c r="AT1765" s="416"/>
      <c r="AU1765" s="417"/>
      <c r="AV1765" s="418">
        <f t="shared" si="140"/>
        <v>0</v>
      </c>
      <c r="AW1765" s="419"/>
      <c r="AX1765" s="419"/>
      <c r="AY1765" s="419"/>
      <c r="AZ1765" s="420"/>
      <c r="DC1765" s="222"/>
      <c r="DD1765" s="491">
        <f>ROUND(Setup!$AP$6*AB1765,0)</f>
        <v>0</v>
      </c>
      <c r="DE1765" s="492"/>
      <c r="DF1765" s="492"/>
      <c r="DG1765" s="492"/>
      <c r="DH1765" s="493"/>
      <c r="DI1765" s="491">
        <f>ROUND(Setup!$AP$6*AG1765,0)</f>
        <v>0</v>
      </c>
      <c r="DJ1765" s="492"/>
      <c r="DK1765" s="492"/>
      <c r="DL1765" s="492"/>
      <c r="DM1765" s="493"/>
      <c r="DN1765" s="491">
        <f>ROUND(Setup!$AP$6*AL1765,0)</f>
        <v>0</v>
      </c>
      <c r="DO1765" s="492"/>
      <c r="DP1765" s="492"/>
      <c r="DQ1765" s="492"/>
      <c r="DR1765" s="493"/>
      <c r="DS1765" s="491">
        <f>ROUND(Setup!$AP$6*AQ1765,0)</f>
        <v>0</v>
      </c>
      <c r="DT1765" s="492"/>
      <c r="DU1765" s="492"/>
      <c r="DV1765" s="492"/>
      <c r="DW1765" s="493"/>
      <c r="DX1765" s="495">
        <f t="shared" si="141"/>
        <v>0</v>
      </c>
      <c r="DY1765" s="496"/>
      <c r="DZ1765" s="496"/>
      <c r="EA1765" s="496"/>
      <c r="EB1765" s="497"/>
      <c r="EC1765" s="222"/>
    </row>
    <row r="1766" spans="2:133" ht="15" hidden="1" customHeight="1" outlineLevel="1" x14ac:dyDescent="0.2">
      <c r="B1766" s="86" t="str">
        <f t="shared" si="137"/>
        <v/>
      </c>
      <c r="C1766" s="255"/>
      <c r="D1766" s="439"/>
      <c r="E1766" s="440"/>
      <c r="F1766" s="440"/>
      <c r="G1766" s="440"/>
      <c r="H1766" s="440"/>
      <c r="I1766" s="440"/>
      <c r="J1766" s="440"/>
      <c r="K1766" s="440"/>
      <c r="L1766" s="440"/>
      <c r="M1766" s="440"/>
      <c r="N1766" s="440"/>
      <c r="O1766" s="440"/>
      <c r="P1766" s="440"/>
      <c r="Q1766" s="441"/>
      <c r="R1766" s="442"/>
      <c r="S1766" s="443"/>
      <c r="T1766" s="443"/>
      <c r="U1766" s="443"/>
      <c r="V1766" s="443"/>
      <c r="W1766" s="443"/>
      <c r="X1766" s="443"/>
      <c r="Y1766" s="443"/>
      <c r="Z1766" s="443"/>
      <c r="AA1766" s="443"/>
      <c r="AB1766" s="415"/>
      <c r="AC1766" s="416"/>
      <c r="AD1766" s="416"/>
      <c r="AE1766" s="416"/>
      <c r="AF1766" s="417"/>
      <c r="AG1766" s="415"/>
      <c r="AH1766" s="416"/>
      <c r="AI1766" s="416"/>
      <c r="AJ1766" s="416"/>
      <c r="AK1766" s="417"/>
      <c r="AL1766" s="415"/>
      <c r="AM1766" s="416"/>
      <c r="AN1766" s="416"/>
      <c r="AO1766" s="416"/>
      <c r="AP1766" s="417"/>
      <c r="AQ1766" s="415"/>
      <c r="AR1766" s="416"/>
      <c r="AS1766" s="416"/>
      <c r="AT1766" s="416"/>
      <c r="AU1766" s="417"/>
      <c r="AV1766" s="418">
        <f t="shared" si="140"/>
        <v>0</v>
      </c>
      <c r="AW1766" s="419"/>
      <c r="AX1766" s="419"/>
      <c r="AY1766" s="419"/>
      <c r="AZ1766" s="420"/>
      <c r="DC1766" s="222"/>
      <c r="DD1766" s="491">
        <f>ROUND(Setup!$AP$6*AB1766,0)</f>
        <v>0</v>
      </c>
      <c r="DE1766" s="492"/>
      <c r="DF1766" s="492"/>
      <c r="DG1766" s="492"/>
      <c r="DH1766" s="493"/>
      <c r="DI1766" s="491">
        <f>ROUND(Setup!$AP$6*AG1766,0)</f>
        <v>0</v>
      </c>
      <c r="DJ1766" s="492"/>
      <c r="DK1766" s="492"/>
      <c r="DL1766" s="492"/>
      <c r="DM1766" s="493"/>
      <c r="DN1766" s="491">
        <f>ROUND(Setup!$AP$6*AL1766,0)</f>
        <v>0</v>
      </c>
      <c r="DO1766" s="492"/>
      <c r="DP1766" s="492"/>
      <c r="DQ1766" s="492"/>
      <c r="DR1766" s="493"/>
      <c r="DS1766" s="491">
        <f>ROUND(Setup!$AP$6*AQ1766,0)</f>
        <v>0</v>
      </c>
      <c r="DT1766" s="492"/>
      <c r="DU1766" s="492"/>
      <c r="DV1766" s="492"/>
      <c r="DW1766" s="493"/>
      <c r="DX1766" s="495">
        <f t="shared" si="141"/>
        <v>0</v>
      </c>
      <c r="DY1766" s="496"/>
      <c r="DZ1766" s="496"/>
      <c r="EA1766" s="496"/>
      <c r="EB1766" s="497"/>
      <c r="EC1766" s="222"/>
    </row>
    <row r="1767" spans="2:133" ht="15" hidden="1" customHeight="1" outlineLevel="1" x14ac:dyDescent="0.2">
      <c r="B1767" s="86" t="str">
        <f t="shared" si="137"/>
        <v/>
      </c>
      <c r="C1767" s="255"/>
      <c r="D1767" s="439"/>
      <c r="E1767" s="440"/>
      <c r="F1767" s="440"/>
      <c r="G1767" s="440"/>
      <c r="H1767" s="440"/>
      <c r="I1767" s="440"/>
      <c r="J1767" s="440"/>
      <c r="K1767" s="440"/>
      <c r="L1767" s="440"/>
      <c r="M1767" s="440"/>
      <c r="N1767" s="440"/>
      <c r="O1767" s="440"/>
      <c r="P1767" s="440"/>
      <c r="Q1767" s="441"/>
      <c r="R1767" s="442"/>
      <c r="S1767" s="443"/>
      <c r="T1767" s="443"/>
      <c r="U1767" s="443"/>
      <c r="V1767" s="443"/>
      <c r="W1767" s="443"/>
      <c r="X1767" s="443"/>
      <c r="Y1767" s="443"/>
      <c r="Z1767" s="443"/>
      <c r="AA1767" s="443"/>
      <c r="AB1767" s="415"/>
      <c r="AC1767" s="416"/>
      <c r="AD1767" s="416"/>
      <c r="AE1767" s="416"/>
      <c r="AF1767" s="417"/>
      <c r="AG1767" s="415"/>
      <c r="AH1767" s="416"/>
      <c r="AI1767" s="416"/>
      <c r="AJ1767" s="416"/>
      <c r="AK1767" s="417"/>
      <c r="AL1767" s="415"/>
      <c r="AM1767" s="416"/>
      <c r="AN1767" s="416"/>
      <c r="AO1767" s="416"/>
      <c r="AP1767" s="417"/>
      <c r="AQ1767" s="415"/>
      <c r="AR1767" s="416"/>
      <c r="AS1767" s="416"/>
      <c r="AT1767" s="416"/>
      <c r="AU1767" s="417"/>
      <c r="AV1767" s="418">
        <f t="shared" si="140"/>
        <v>0</v>
      </c>
      <c r="AW1767" s="419"/>
      <c r="AX1767" s="419"/>
      <c r="AY1767" s="419"/>
      <c r="AZ1767" s="420"/>
      <c r="DC1767" s="222"/>
      <c r="DD1767" s="491">
        <f>ROUND(Setup!$AP$6*AB1767,0)</f>
        <v>0</v>
      </c>
      <c r="DE1767" s="492"/>
      <c r="DF1767" s="492"/>
      <c r="DG1767" s="492"/>
      <c r="DH1767" s="493"/>
      <c r="DI1767" s="491">
        <f>ROUND(Setup!$AP$6*AG1767,0)</f>
        <v>0</v>
      </c>
      <c r="DJ1767" s="492"/>
      <c r="DK1767" s="492"/>
      <c r="DL1767" s="492"/>
      <c r="DM1767" s="493"/>
      <c r="DN1767" s="491">
        <f>ROUND(Setup!$AP$6*AL1767,0)</f>
        <v>0</v>
      </c>
      <c r="DO1767" s="492"/>
      <c r="DP1767" s="492"/>
      <c r="DQ1767" s="492"/>
      <c r="DR1767" s="493"/>
      <c r="DS1767" s="491">
        <f>ROUND(Setup!$AP$6*AQ1767,0)</f>
        <v>0</v>
      </c>
      <c r="DT1767" s="492"/>
      <c r="DU1767" s="492"/>
      <c r="DV1767" s="492"/>
      <c r="DW1767" s="493"/>
      <c r="DX1767" s="495">
        <f t="shared" si="141"/>
        <v>0</v>
      </c>
      <c r="DY1767" s="496"/>
      <c r="DZ1767" s="496"/>
      <c r="EA1767" s="496"/>
      <c r="EB1767" s="497"/>
      <c r="EC1767" s="222"/>
    </row>
    <row r="1768" spans="2:133" ht="15" hidden="1" customHeight="1" outlineLevel="1" x14ac:dyDescent="0.2">
      <c r="B1768" s="86" t="str">
        <f t="shared" si="137"/>
        <v/>
      </c>
      <c r="C1768" s="255"/>
      <c r="D1768" s="439"/>
      <c r="E1768" s="440"/>
      <c r="F1768" s="440"/>
      <c r="G1768" s="440"/>
      <c r="H1768" s="440"/>
      <c r="I1768" s="440"/>
      <c r="J1768" s="440"/>
      <c r="K1768" s="440"/>
      <c r="L1768" s="440"/>
      <c r="M1768" s="440"/>
      <c r="N1768" s="440"/>
      <c r="O1768" s="440"/>
      <c r="P1768" s="440"/>
      <c r="Q1768" s="441"/>
      <c r="R1768" s="442"/>
      <c r="S1768" s="443"/>
      <c r="T1768" s="443"/>
      <c r="U1768" s="443"/>
      <c r="V1768" s="443"/>
      <c r="W1768" s="443"/>
      <c r="X1768" s="443"/>
      <c r="Y1768" s="443"/>
      <c r="Z1768" s="443"/>
      <c r="AA1768" s="443"/>
      <c r="AB1768" s="415"/>
      <c r="AC1768" s="416"/>
      <c r="AD1768" s="416"/>
      <c r="AE1768" s="416"/>
      <c r="AF1768" s="417"/>
      <c r="AG1768" s="415"/>
      <c r="AH1768" s="416"/>
      <c r="AI1768" s="416"/>
      <c r="AJ1768" s="416"/>
      <c r="AK1768" s="417"/>
      <c r="AL1768" s="415"/>
      <c r="AM1768" s="416"/>
      <c r="AN1768" s="416"/>
      <c r="AO1768" s="416"/>
      <c r="AP1768" s="417"/>
      <c r="AQ1768" s="415"/>
      <c r="AR1768" s="416"/>
      <c r="AS1768" s="416"/>
      <c r="AT1768" s="416"/>
      <c r="AU1768" s="417"/>
      <c r="AV1768" s="418">
        <f t="shared" si="140"/>
        <v>0</v>
      </c>
      <c r="AW1768" s="419"/>
      <c r="AX1768" s="419"/>
      <c r="AY1768" s="419"/>
      <c r="AZ1768" s="420"/>
      <c r="DC1768" s="222"/>
      <c r="DD1768" s="491">
        <f>ROUND(Setup!$AP$6*AB1768,0)</f>
        <v>0</v>
      </c>
      <c r="DE1768" s="492"/>
      <c r="DF1768" s="492"/>
      <c r="DG1768" s="492"/>
      <c r="DH1768" s="493"/>
      <c r="DI1768" s="491">
        <f>ROUND(Setup!$AP$6*AG1768,0)</f>
        <v>0</v>
      </c>
      <c r="DJ1768" s="492"/>
      <c r="DK1768" s="492"/>
      <c r="DL1768" s="492"/>
      <c r="DM1768" s="493"/>
      <c r="DN1768" s="491">
        <f>ROUND(Setup!$AP$6*AL1768,0)</f>
        <v>0</v>
      </c>
      <c r="DO1768" s="492"/>
      <c r="DP1768" s="492"/>
      <c r="DQ1768" s="492"/>
      <c r="DR1768" s="493"/>
      <c r="DS1768" s="491">
        <f>ROUND(Setup!$AP$6*AQ1768,0)</f>
        <v>0</v>
      </c>
      <c r="DT1768" s="492"/>
      <c r="DU1768" s="492"/>
      <c r="DV1768" s="492"/>
      <c r="DW1768" s="493"/>
      <c r="DX1768" s="495">
        <f t="shared" si="141"/>
        <v>0</v>
      </c>
      <c r="DY1768" s="496"/>
      <c r="DZ1768" s="496"/>
      <c r="EA1768" s="496"/>
      <c r="EB1768" s="497"/>
      <c r="EC1768" s="222"/>
    </row>
    <row r="1769" spans="2:133" ht="15" hidden="1" customHeight="1" outlineLevel="1" x14ac:dyDescent="0.2">
      <c r="B1769" s="86" t="str">
        <f t="shared" si="137"/>
        <v/>
      </c>
      <c r="C1769" s="255"/>
      <c r="D1769" s="439"/>
      <c r="E1769" s="440"/>
      <c r="F1769" s="440"/>
      <c r="G1769" s="440"/>
      <c r="H1769" s="440"/>
      <c r="I1769" s="440"/>
      <c r="J1769" s="440"/>
      <c r="K1769" s="440"/>
      <c r="L1769" s="440"/>
      <c r="M1769" s="440"/>
      <c r="N1769" s="440"/>
      <c r="O1769" s="440"/>
      <c r="P1769" s="440"/>
      <c r="Q1769" s="441"/>
      <c r="R1769" s="442"/>
      <c r="S1769" s="443"/>
      <c r="T1769" s="443"/>
      <c r="U1769" s="443"/>
      <c r="V1769" s="443"/>
      <c r="W1769" s="443"/>
      <c r="X1769" s="443"/>
      <c r="Y1769" s="443"/>
      <c r="Z1769" s="443"/>
      <c r="AA1769" s="443"/>
      <c r="AB1769" s="415"/>
      <c r="AC1769" s="416"/>
      <c r="AD1769" s="416"/>
      <c r="AE1769" s="416"/>
      <c r="AF1769" s="417"/>
      <c r="AG1769" s="415"/>
      <c r="AH1769" s="416"/>
      <c r="AI1769" s="416"/>
      <c r="AJ1769" s="416"/>
      <c r="AK1769" s="417"/>
      <c r="AL1769" s="415"/>
      <c r="AM1769" s="416"/>
      <c r="AN1769" s="416"/>
      <c r="AO1769" s="416"/>
      <c r="AP1769" s="417"/>
      <c r="AQ1769" s="415"/>
      <c r="AR1769" s="416"/>
      <c r="AS1769" s="416"/>
      <c r="AT1769" s="416"/>
      <c r="AU1769" s="417"/>
      <c r="AV1769" s="418">
        <f t="shared" si="140"/>
        <v>0</v>
      </c>
      <c r="AW1769" s="419"/>
      <c r="AX1769" s="419"/>
      <c r="AY1769" s="419"/>
      <c r="AZ1769" s="420"/>
      <c r="DC1769" s="222"/>
      <c r="DD1769" s="491">
        <f>ROUND(Setup!$AP$6*AB1769,0)</f>
        <v>0</v>
      </c>
      <c r="DE1769" s="492"/>
      <c r="DF1769" s="492"/>
      <c r="DG1769" s="492"/>
      <c r="DH1769" s="493"/>
      <c r="DI1769" s="491">
        <f>ROUND(Setup!$AP$6*AG1769,0)</f>
        <v>0</v>
      </c>
      <c r="DJ1769" s="492"/>
      <c r="DK1769" s="492"/>
      <c r="DL1769" s="492"/>
      <c r="DM1769" s="493"/>
      <c r="DN1769" s="491">
        <f>ROUND(Setup!$AP$6*AL1769,0)</f>
        <v>0</v>
      </c>
      <c r="DO1769" s="492"/>
      <c r="DP1769" s="492"/>
      <c r="DQ1769" s="492"/>
      <c r="DR1769" s="493"/>
      <c r="DS1769" s="491">
        <f>ROUND(Setup!$AP$6*AQ1769,0)</f>
        <v>0</v>
      </c>
      <c r="DT1769" s="492"/>
      <c r="DU1769" s="492"/>
      <c r="DV1769" s="492"/>
      <c r="DW1769" s="493"/>
      <c r="DX1769" s="495">
        <f t="shared" si="141"/>
        <v>0</v>
      </c>
      <c r="DY1769" s="496"/>
      <c r="DZ1769" s="496"/>
      <c r="EA1769" s="496"/>
      <c r="EB1769" s="497"/>
      <c r="EC1769" s="222"/>
    </row>
    <row r="1770" spans="2:133" ht="15" hidden="1" customHeight="1" outlineLevel="1" x14ac:dyDescent="0.2">
      <c r="B1770" s="86" t="str">
        <f t="shared" si="137"/>
        <v/>
      </c>
      <c r="C1770" s="255"/>
      <c r="D1770" s="439"/>
      <c r="E1770" s="440"/>
      <c r="F1770" s="440"/>
      <c r="G1770" s="440"/>
      <c r="H1770" s="440"/>
      <c r="I1770" s="440"/>
      <c r="J1770" s="440"/>
      <c r="K1770" s="440"/>
      <c r="L1770" s="440"/>
      <c r="M1770" s="440"/>
      <c r="N1770" s="440"/>
      <c r="O1770" s="440"/>
      <c r="P1770" s="440"/>
      <c r="Q1770" s="441"/>
      <c r="R1770" s="442"/>
      <c r="S1770" s="443"/>
      <c r="T1770" s="443"/>
      <c r="U1770" s="443"/>
      <c r="V1770" s="443"/>
      <c r="W1770" s="443"/>
      <c r="X1770" s="443"/>
      <c r="Y1770" s="443"/>
      <c r="Z1770" s="443"/>
      <c r="AA1770" s="443"/>
      <c r="AB1770" s="415"/>
      <c r="AC1770" s="416"/>
      <c r="AD1770" s="416"/>
      <c r="AE1770" s="416"/>
      <c r="AF1770" s="417"/>
      <c r="AG1770" s="415"/>
      <c r="AH1770" s="416"/>
      <c r="AI1770" s="416"/>
      <c r="AJ1770" s="416"/>
      <c r="AK1770" s="417"/>
      <c r="AL1770" s="415"/>
      <c r="AM1770" s="416"/>
      <c r="AN1770" s="416"/>
      <c r="AO1770" s="416"/>
      <c r="AP1770" s="417"/>
      <c r="AQ1770" s="415"/>
      <c r="AR1770" s="416"/>
      <c r="AS1770" s="416"/>
      <c r="AT1770" s="416"/>
      <c r="AU1770" s="417"/>
      <c r="AV1770" s="418">
        <f t="shared" si="140"/>
        <v>0</v>
      </c>
      <c r="AW1770" s="419"/>
      <c r="AX1770" s="419"/>
      <c r="AY1770" s="419"/>
      <c r="AZ1770" s="420"/>
      <c r="DC1770" s="222"/>
      <c r="DD1770" s="491">
        <f>ROUND(Setup!$AP$6*AB1770,0)</f>
        <v>0</v>
      </c>
      <c r="DE1770" s="492"/>
      <c r="DF1770" s="492"/>
      <c r="DG1770" s="492"/>
      <c r="DH1770" s="493"/>
      <c r="DI1770" s="491">
        <f>ROUND(Setup!$AP$6*AG1770,0)</f>
        <v>0</v>
      </c>
      <c r="DJ1770" s="492"/>
      <c r="DK1770" s="492"/>
      <c r="DL1770" s="492"/>
      <c r="DM1770" s="493"/>
      <c r="DN1770" s="491">
        <f>ROUND(Setup!$AP$6*AL1770,0)</f>
        <v>0</v>
      </c>
      <c r="DO1770" s="492"/>
      <c r="DP1770" s="492"/>
      <c r="DQ1770" s="492"/>
      <c r="DR1770" s="493"/>
      <c r="DS1770" s="491">
        <f>ROUND(Setup!$AP$6*AQ1770,0)</f>
        <v>0</v>
      </c>
      <c r="DT1770" s="492"/>
      <c r="DU1770" s="492"/>
      <c r="DV1770" s="492"/>
      <c r="DW1770" s="493"/>
      <c r="DX1770" s="495">
        <f t="shared" si="141"/>
        <v>0</v>
      </c>
      <c r="DY1770" s="496"/>
      <c r="DZ1770" s="496"/>
      <c r="EA1770" s="496"/>
      <c r="EB1770" s="497"/>
      <c r="EC1770" s="222"/>
    </row>
    <row r="1771" spans="2:133" ht="15" hidden="1" customHeight="1" outlineLevel="1" x14ac:dyDescent="0.2">
      <c r="B1771" s="86" t="str">
        <f t="shared" si="137"/>
        <v/>
      </c>
      <c r="C1771" s="255"/>
      <c r="D1771" s="439"/>
      <c r="E1771" s="440"/>
      <c r="F1771" s="440"/>
      <c r="G1771" s="440"/>
      <c r="H1771" s="440"/>
      <c r="I1771" s="440"/>
      <c r="J1771" s="440"/>
      <c r="K1771" s="440"/>
      <c r="L1771" s="440"/>
      <c r="M1771" s="440"/>
      <c r="N1771" s="440"/>
      <c r="O1771" s="440"/>
      <c r="P1771" s="440"/>
      <c r="Q1771" s="441"/>
      <c r="R1771" s="442"/>
      <c r="S1771" s="443"/>
      <c r="T1771" s="443"/>
      <c r="U1771" s="443"/>
      <c r="V1771" s="443"/>
      <c r="W1771" s="443"/>
      <c r="X1771" s="443"/>
      <c r="Y1771" s="443"/>
      <c r="Z1771" s="443"/>
      <c r="AA1771" s="443"/>
      <c r="AB1771" s="415"/>
      <c r="AC1771" s="416"/>
      <c r="AD1771" s="416"/>
      <c r="AE1771" s="416"/>
      <c r="AF1771" s="417"/>
      <c r="AG1771" s="415"/>
      <c r="AH1771" s="416"/>
      <c r="AI1771" s="416"/>
      <c r="AJ1771" s="416"/>
      <c r="AK1771" s="417"/>
      <c r="AL1771" s="415"/>
      <c r="AM1771" s="416"/>
      <c r="AN1771" s="416"/>
      <c r="AO1771" s="416"/>
      <c r="AP1771" s="417"/>
      <c r="AQ1771" s="415"/>
      <c r="AR1771" s="416"/>
      <c r="AS1771" s="416"/>
      <c r="AT1771" s="416"/>
      <c r="AU1771" s="417"/>
      <c r="AV1771" s="418">
        <f t="shared" si="140"/>
        <v>0</v>
      </c>
      <c r="AW1771" s="419"/>
      <c r="AX1771" s="419"/>
      <c r="AY1771" s="419"/>
      <c r="AZ1771" s="420"/>
      <c r="DC1771" s="222"/>
      <c r="DD1771" s="491">
        <f>ROUND(Setup!$AP$6*AB1771,0)</f>
        <v>0</v>
      </c>
      <c r="DE1771" s="492"/>
      <c r="DF1771" s="492"/>
      <c r="DG1771" s="492"/>
      <c r="DH1771" s="493"/>
      <c r="DI1771" s="491">
        <f>ROUND(Setup!$AP$6*AG1771,0)</f>
        <v>0</v>
      </c>
      <c r="DJ1771" s="492"/>
      <c r="DK1771" s="492"/>
      <c r="DL1771" s="492"/>
      <c r="DM1771" s="493"/>
      <c r="DN1771" s="491">
        <f>ROUND(Setup!$AP$6*AL1771,0)</f>
        <v>0</v>
      </c>
      <c r="DO1771" s="492"/>
      <c r="DP1771" s="492"/>
      <c r="DQ1771" s="492"/>
      <c r="DR1771" s="493"/>
      <c r="DS1771" s="491">
        <f>ROUND(Setup!$AP$6*AQ1771,0)</f>
        <v>0</v>
      </c>
      <c r="DT1771" s="492"/>
      <c r="DU1771" s="492"/>
      <c r="DV1771" s="492"/>
      <c r="DW1771" s="493"/>
      <c r="DX1771" s="495">
        <f t="shared" si="141"/>
        <v>0</v>
      </c>
      <c r="DY1771" s="496"/>
      <c r="DZ1771" s="496"/>
      <c r="EA1771" s="496"/>
      <c r="EB1771" s="497"/>
      <c r="EC1771" s="222"/>
    </row>
    <row r="1772" spans="2:133" ht="15" hidden="1" customHeight="1" outlineLevel="1" x14ac:dyDescent="0.2">
      <c r="B1772" s="86" t="str">
        <f t="shared" si="137"/>
        <v/>
      </c>
      <c r="C1772" s="255"/>
      <c r="D1772" s="439"/>
      <c r="E1772" s="440"/>
      <c r="F1772" s="440"/>
      <c r="G1772" s="440"/>
      <c r="H1772" s="440"/>
      <c r="I1772" s="440"/>
      <c r="J1772" s="440"/>
      <c r="K1772" s="440"/>
      <c r="L1772" s="440"/>
      <c r="M1772" s="440"/>
      <c r="N1772" s="440"/>
      <c r="O1772" s="440"/>
      <c r="P1772" s="440"/>
      <c r="Q1772" s="441"/>
      <c r="R1772" s="442"/>
      <c r="S1772" s="443"/>
      <c r="T1772" s="443"/>
      <c r="U1772" s="443"/>
      <c r="V1772" s="443"/>
      <c r="W1772" s="443"/>
      <c r="X1772" s="443"/>
      <c r="Y1772" s="443"/>
      <c r="Z1772" s="443"/>
      <c r="AA1772" s="443"/>
      <c r="AB1772" s="415"/>
      <c r="AC1772" s="416"/>
      <c r="AD1772" s="416"/>
      <c r="AE1772" s="416"/>
      <c r="AF1772" s="417"/>
      <c r="AG1772" s="415"/>
      <c r="AH1772" s="416"/>
      <c r="AI1772" s="416"/>
      <c r="AJ1772" s="416"/>
      <c r="AK1772" s="417"/>
      <c r="AL1772" s="415"/>
      <c r="AM1772" s="416"/>
      <c r="AN1772" s="416"/>
      <c r="AO1772" s="416"/>
      <c r="AP1772" s="417"/>
      <c r="AQ1772" s="415"/>
      <c r="AR1772" s="416"/>
      <c r="AS1772" s="416"/>
      <c r="AT1772" s="416"/>
      <c r="AU1772" s="417"/>
      <c r="AV1772" s="418">
        <f t="shared" si="140"/>
        <v>0</v>
      </c>
      <c r="AW1772" s="419"/>
      <c r="AX1772" s="419"/>
      <c r="AY1772" s="419"/>
      <c r="AZ1772" s="420"/>
      <c r="DC1772" s="222"/>
      <c r="DD1772" s="491">
        <f>ROUND(Setup!$AP$6*AB1772,0)</f>
        <v>0</v>
      </c>
      <c r="DE1772" s="492"/>
      <c r="DF1772" s="492"/>
      <c r="DG1772" s="492"/>
      <c r="DH1772" s="493"/>
      <c r="DI1772" s="491">
        <f>ROUND(Setup!$AP$6*AG1772,0)</f>
        <v>0</v>
      </c>
      <c r="DJ1772" s="492"/>
      <c r="DK1772" s="492"/>
      <c r="DL1772" s="492"/>
      <c r="DM1772" s="493"/>
      <c r="DN1772" s="491">
        <f>ROUND(Setup!$AP$6*AL1772,0)</f>
        <v>0</v>
      </c>
      <c r="DO1772" s="492"/>
      <c r="DP1772" s="492"/>
      <c r="DQ1772" s="492"/>
      <c r="DR1772" s="493"/>
      <c r="DS1772" s="491">
        <f>ROUND(Setup!$AP$6*AQ1772,0)</f>
        <v>0</v>
      </c>
      <c r="DT1772" s="492"/>
      <c r="DU1772" s="492"/>
      <c r="DV1772" s="492"/>
      <c r="DW1772" s="493"/>
      <c r="DX1772" s="495">
        <f t="shared" si="141"/>
        <v>0</v>
      </c>
      <c r="DY1772" s="496"/>
      <c r="DZ1772" s="496"/>
      <c r="EA1772" s="496"/>
      <c r="EB1772" s="497"/>
      <c r="EC1772" s="222"/>
    </row>
    <row r="1773" spans="2:133" ht="15" hidden="1" customHeight="1" outlineLevel="1" x14ac:dyDescent="0.2">
      <c r="B1773" s="86" t="str">
        <f t="shared" si="137"/>
        <v/>
      </c>
      <c r="C1773" s="255"/>
      <c r="D1773" s="439"/>
      <c r="E1773" s="440"/>
      <c r="F1773" s="440"/>
      <c r="G1773" s="440"/>
      <c r="H1773" s="440"/>
      <c r="I1773" s="440"/>
      <c r="J1773" s="440"/>
      <c r="K1773" s="440"/>
      <c r="L1773" s="440"/>
      <c r="M1773" s="440"/>
      <c r="N1773" s="440"/>
      <c r="O1773" s="440"/>
      <c r="P1773" s="440"/>
      <c r="Q1773" s="441"/>
      <c r="R1773" s="442"/>
      <c r="S1773" s="443"/>
      <c r="T1773" s="443"/>
      <c r="U1773" s="443"/>
      <c r="V1773" s="443"/>
      <c r="W1773" s="443"/>
      <c r="X1773" s="443"/>
      <c r="Y1773" s="443"/>
      <c r="Z1773" s="443"/>
      <c r="AA1773" s="443"/>
      <c r="AB1773" s="415"/>
      <c r="AC1773" s="416"/>
      <c r="AD1773" s="416"/>
      <c r="AE1773" s="416"/>
      <c r="AF1773" s="417"/>
      <c r="AG1773" s="415"/>
      <c r="AH1773" s="416"/>
      <c r="AI1773" s="416"/>
      <c r="AJ1773" s="416"/>
      <c r="AK1773" s="417"/>
      <c r="AL1773" s="415"/>
      <c r="AM1773" s="416"/>
      <c r="AN1773" s="416"/>
      <c r="AO1773" s="416"/>
      <c r="AP1773" s="417"/>
      <c r="AQ1773" s="415"/>
      <c r="AR1773" s="416"/>
      <c r="AS1773" s="416"/>
      <c r="AT1773" s="416"/>
      <c r="AU1773" s="417"/>
      <c r="AV1773" s="418">
        <f t="shared" si="140"/>
        <v>0</v>
      </c>
      <c r="AW1773" s="419"/>
      <c r="AX1773" s="419"/>
      <c r="AY1773" s="419"/>
      <c r="AZ1773" s="420"/>
      <c r="DC1773" s="222"/>
      <c r="DD1773" s="491">
        <f>ROUND(Setup!$AP$6*AB1773,0)</f>
        <v>0</v>
      </c>
      <c r="DE1773" s="492"/>
      <c r="DF1773" s="492"/>
      <c r="DG1773" s="492"/>
      <c r="DH1773" s="493"/>
      <c r="DI1773" s="491">
        <f>ROUND(Setup!$AP$6*AG1773,0)</f>
        <v>0</v>
      </c>
      <c r="DJ1773" s="492"/>
      <c r="DK1773" s="492"/>
      <c r="DL1773" s="492"/>
      <c r="DM1773" s="493"/>
      <c r="DN1773" s="491">
        <f>ROUND(Setup!$AP$6*AL1773,0)</f>
        <v>0</v>
      </c>
      <c r="DO1773" s="492"/>
      <c r="DP1773" s="492"/>
      <c r="DQ1773" s="492"/>
      <c r="DR1773" s="493"/>
      <c r="DS1773" s="491">
        <f>ROUND(Setup!$AP$6*AQ1773,0)</f>
        <v>0</v>
      </c>
      <c r="DT1773" s="492"/>
      <c r="DU1773" s="492"/>
      <c r="DV1773" s="492"/>
      <c r="DW1773" s="493"/>
      <c r="DX1773" s="495">
        <f t="shared" si="141"/>
        <v>0</v>
      </c>
      <c r="DY1773" s="496"/>
      <c r="DZ1773" s="496"/>
      <c r="EA1773" s="496"/>
      <c r="EB1773" s="497"/>
      <c r="EC1773" s="222"/>
    </row>
    <row r="1774" spans="2:133" ht="15" hidden="1" customHeight="1" outlineLevel="1" x14ac:dyDescent="0.2">
      <c r="B1774" s="86" t="str">
        <f t="shared" si="137"/>
        <v/>
      </c>
      <c r="C1774" s="255"/>
      <c r="D1774" s="439"/>
      <c r="E1774" s="440"/>
      <c r="F1774" s="440"/>
      <c r="G1774" s="440"/>
      <c r="H1774" s="440"/>
      <c r="I1774" s="440"/>
      <c r="J1774" s="440"/>
      <c r="K1774" s="440"/>
      <c r="L1774" s="440"/>
      <c r="M1774" s="440"/>
      <c r="N1774" s="440"/>
      <c r="O1774" s="440"/>
      <c r="P1774" s="440"/>
      <c r="Q1774" s="441"/>
      <c r="R1774" s="442"/>
      <c r="S1774" s="443"/>
      <c r="T1774" s="443"/>
      <c r="U1774" s="443"/>
      <c r="V1774" s="443"/>
      <c r="W1774" s="443"/>
      <c r="X1774" s="443"/>
      <c r="Y1774" s="443"/>
      <c r="Z1774" s="443"/>
      <c r="AA1774" s="443"/>
      <c r="AB1774" s="415"/>
      <c r="AC1774" s="416"/>
      <c r="AD1774" s="416"/>
      <c r="AE1774" s="416"/>
      <c r="AF1774" s="417"/>
      <c r="AG1774" s="415"/>
      <c r="AH1774" s="416"/>
      <c r="AI1774" s="416"/>
      <c r="AJ1774" s="416"/>
      <c r="AK1774" s="417"/>
      <c r="AL1774" s="415"/>
      <c r="AM1774" s="416"/>
      <c r="AN1774" s="416"/>
      <c r="AO1774" s="416"/>
      <c r="AP1774" s="417"/>
      <c r="AQ1774" s="415"/>
      <c r="AR1774" s="416"/>
      <c r="AS1774" s="416"/>
      <c r="AT1774" s="416"/>
      <c r="AU1774" s="417"/>
      <c r="AV1774" s="418">
        <f t="shared" si="140"/>
        <v>0</v>
      </c>
      <c r="AW1774" s="419"/>
      <c r="AX1774" s="419"/>
      <c r="AY1774" s="419"/>
      <c r="AZ1774" s="420"/>
      <c r="DC1774" s="222"/>
      <c r="DD1774" s="491">
        <f>ROUND(Setup!$AP$6*AB1774,0)</f>
        <v>0</v>
      </c>
      <c r="DE1774" s="492"/>
      <c r="DF1774" s="492"/>
      <c r="DG1774" s="492"/>
      <c r="DH1774" s="493"/>
      <c r="DI1774" s="491">
        <f>ROUND(Setup!$AP$6*AG1774,0)</f>
        <v>0</v>
      </c>
      <c r="DJ1774" s="492"/>
      <c r="DK1774" s="492"/>
      <c r="DL1774" s="492"/>
      <c r="DM1774" s="493"/>
      <c r="DN1774" s="491">
        <f>ROUND(Setup!$AP$6*AL1774,0)</f>
        <v>0</v>
      </c>
      <c r="DO1774" s="492"/>
      <c r="DP1774" s="492"/>
      <c r="DQ1774" s="492"/>
      <c r="DR1774" s="493"/>
      <c r="DS1774" s="491">
        <f>ROUND(Setup!$AP$6*AQ1774,0)</f>
        <v>0</v>
      </c>
      <c r="DT1774" s="492"/>
      <c r="DU1774" s="492"/>
      <c r="DV1774" s="492"/>
      <c r="DW1774" s="493"/>
      <c r="DX1774" s="495">
        <f t="shared" si="141"/>
        <v>0</v>
      </c>
      <c r="DY1774" s="496"/>
      <c r="DZ1774" s="496"/>
      <c r="EA1774" s="496"/>
      <c r="EB1774" s="497"/>
      <c r="EC1774" s="222"/>
    </row>
    <row r="1775" spans="2:133" ht="15" hidden="1" customHeight="1" outlineLevel="1" x14ac:dyDescent="0.2">
      <c r="B1775" s="86" t="str">
        <f t="shared" si="137"/>
        <v/>
      </c>
      <c r="C1775" s="255"/>
      <c r="D1775" s="439"/>
      <c r="E1775" s="440"/>
      <c r="F1775" s="440"/>
      <c r="G1775" s="440"/>
      <c r="H1775" s="440"/>
      <c r="I1775" s="440"/>
      <c r="J1775" s="440"/>
      <c r="K1775" s="440"/>
      <c r="L1775" s="440"/>
      <c r="M1775" s="440"/>
      <c r="N1775" s="440"/>
      <c r="O1775" s="440"/>
      <c r="P1775" s="440"/>
      <c r="Q1775" s="441"/>
      <c r="R1775" s="442"/>
      <c r="S1775" s="443"/>
      <c r="T1775" s="443"/>
      <c r="U1775" s="443"/>
      <c r="V1775" s="443"/>
      <c r="W1775" s="443"/>
      <c r="X1775" s="443"/>
      <c r="Y1775" s="443"/>
      <c r="Z1775" s="443"/>
      <c r="AA1775" s="443"/>
      <c r="AB1775" s="415"/>
      <c r="AC1775" s="416"/>
      <c r="AD1775" s="416"/>
      <c r="AE1775" s="416"/>
      <c r="AF1775" s="417"/>
      <c r="AG1775" s="415"/>
      <c r="AH1775" s="416"/>
      <c r="AI1775" s="416"/>
      <c r="AJ1775" s="416"/>
      <c r="AK1775" s="417"/>
      <c r="AL1775" s="415"/>
      <c r="AM1775" s="416"/>
      <c r="AN1775" s="416"/>
      <c r="AO1775" s="416"/>
      <c r="AP1775" s="417"/>
      <c r="AQ1775" s="415"/>
      <c r="AR1775" s="416"/>
      <c r="AS1775" s="416"/>
      <c r="AT1775" s="416"/>
      <c r="AU1775" s="417"/>
      <c r="AV1775" s="418">
        <f t="shared" si="140"/>
        <v>0</v>
      </c>
      <c r="AW1775" s="419"/>
      <c r="AX1775" s="419"/>
      <c r="AY1775" s="419"/>
      <c r="AZ1775" s="420"/>
      <c r="DC1775" s="222"/>
      <c r="DD1775" s="491">
        <f>ROUND(Setup!$AP$6*AB1775,0)</f>
        <v>0</v>
      </c>
      <c r="DE1775" s="492"/>
      <c r="DF1775" s="492"/>
      <c r="DG1775" s="492"/>
      <c r="DH1775" s="493"/>
      <c r="DI1775" s="491">
        <f>ROUND(Setup!$AP$6*AG1775,0)</f>
        <v>0</v>
      </c>
      <c r="DJ1775" s="492"/>
      <c r="DK1775" s="492"/>
      <c r="DL1775" s="492"/>
      <c r="DM1775" s="493"/>
      <c r="DN1775" s="491">
        <f>ROUND(Setup!$AP$6*AL1775,0)</f>
        <v>0</v>
      </c>
      <c r="DO1775" s="492"/>
      <c r="DP1775" s="492"/>
      <c r="DQ1775" s="492"/>
      <c r="DR1775" s="493"/>
      <c r="DS1775" s="491">
        <f>ROUND(Setup!$AP$6*AQ1775,0)</f>
        <v>0</v>
      </c>
      <c r="DT1775" s="492"/>
      <c r="DU1775" s="492"/>
      <c r="DV1775" s="492"/>
      <c r="DW1775" s="493"/>
      <c r="DX1775" s="495">
        <f t="shared" si="141"/>
        <v>0</v>
      </c>
      <c r="DY1775" s="496"/>
      <c r="DZ1775" s="496"/>
      <c r="EA1775" s="496"/>
      <c r="EB1775" s="497"/>
      <c r="EC1775" s="222"/>
    </row>
    <row r="1776" spans="2:133" ht="15" hidden="1" customHeight="1" outlineLevel="1" x14ac:dyDescent="0.2">
      <c r="B1776" s="86" t="str">
        <f t="shared" si="137"/>
        <v/>
      </c>
      <c r="C1776" s="255"/>
      <c r="D1776" s="439"/>
      <c r="E1776" s="440"/>
      <c r="F1776" s="440"/>
      <c r="G1776" s="440"/>
      <c r="H1776" s="440"/>
      <c r="I1776" s="440"/>
      <c r="J1776" s="440"/>
      <c r="K1776" s="440"/>
      <c r="L1776" s="440"/>
      <c r="M1776" s="440"/>
      <c r="N1776" s="440"/>
      <c r="O1776" s="440"/>
      <c r="P1776" s="440"/>
      <c r="Q1776" s="441"/>
      <c r="R1776" s="442"/>
      <c r="S1776" s="443"/>
      <c r="T1776" s="443"/>
      <c r="U1776" s="443"/>
      <c r="V1776" s="443"/>
      <c r="W1776" s="443"/>
      <c r="X1776" s="443"/>
      <c r="Y1776" s="443"/>
      <c r="Z1776" s="443"/>
      <c r="AA1776" s="443"/>
      <c r="AB1776" s="415"/>
      <c r="AC1776" s="416"/>
      <c r="AD1776" s="416"/>
      <c r="AE1776" s="416"/>
      <c r="AF1776" s="417"/>
      <c r="AG1776" s="415"/>
      <c r="AH1776" s="416"/>
      <c r="AI1776" s="416"/>
      <c r="AJ1776" s="416"/>
      <c r="AK1776" s="417"/>
      <c r="AL1776" s="415"/>
      <c r="AM1776" s="416"/>
      <c r="AN1776" s="416"/>
      <c r="AO1776" s="416"/>
      <c r="AP1776" s="417"/>
      <c r="AQ1776" s="415"/>
      <c r="AR1776" s="416"/>
      <c r="AS1776" s="416"/>
      <c r="AT1776" s="416"/>
      <c r="AU1776" s="417"/>
      <c r="AV1776" s="418">
        <f t="shared" si="140"/>
        <v>0</v>
      </c>
      <c r="AW1776" s="419"/>
      <c r="AX1776" s="419"/>
      <c r="AY1776" s="419"/>
      <c r="AZ1776" s="420"/>
      <c r="DC1776" s="222"/>
      <c r="DD1776" s="491">
        <f>ROUND(Setup!$AP$6*AB1776,0)</f>
        <v>0</v>
      </c>
      <c r="DE1776" s="492"/>
      <c r="DF1776" s="492"/>
      <c r="DG1776" s="492"/>
      <c r="DH1776" s="493"/>
      <c r="DI1776" s="491">
        <f>ROUND(Setup!$AP$6*AG1776,0)</f>
        <v>0</v>
      </c>
      <c r="DJ1776" s="492"/>
      <c r="DK1776" s="492"/>
      <c r="DL1776" s="492"/>
      <c r="DM1776" s="493"/>
      <c r="DN1776" s="491">
        <f>ROUND(Setup!$AP$6*AL1776,0)</f>
        <v>0</v>
      </c>
      <c r="DO1776" s="492"/>
      <c r="DP1776" s="492"/>
      <c r="DQ1776" s="492"/>
      <c r="DR1776" s="493"/>
      <c r="DS1776" s="491">
        <f>ROUND(Setup!$AP$6*AQ1776,0)</f>
        <v>0</v>
      </c>
      <c r="DT1776" s="492"/>
      <c r="DU1776" s="492"/>
      <c r="DV1776" s="492"/>
      <c r="DW1776" s="493"/>
      <c r="DX1776" s="495">
        <f t="shared" si="141"/>
        <v>0</v>
      </c>
      <c r="DY1776" s="496"/>
      <c r="DZ1776" s="496"/>
      <c r="EA1776" s="496"/>
      <c r="EB1776" s="497"/>
      <c r="EC1776" s="222"/>
    </row>
    <row r="1777" spans="2:133" ht="15" hidden="1" customHeight="1" outlineLevel="1" x14ac:dyDescent="0.2">
      <c r="B1777" s="86" t="str">
        <f t="shared" ref="B1777:B1838" si="142">IF(C1777="","",VLOOKUP(C1777,$CP$11:$CQ$152,2,FALSE))</f>
        <v/>
      </c>
      <c r="C1777" s="255"/>
      <c r="D1777" s="439"/>
      <c r="E1777" s="440"/>
      <c r="F1777" s="440"/>
      <c r="G1777" s="440"/>
      <c r="H1777" s="440"/>
      <c r="I1777" s="440"/>
      <c r="J1777" s="440"/>
      <c r="K1777" s="440"/>
      <c r="L1777" s="440"/>
      <c r="M1777" s="440"/>
      <c r="N1777" s="440"/>
      <c r="O1777" s="440"/>
      <c r="P1777" s="440"/>
      <c r="Q1777" s="441"/>
      <c r="R1777" s="442"/>
      <c r="S1777" s="443"/>
      <c r="T1777" s="443"/>
      <c r="U1777" s="443"/>
      <c r="V1777" s="443"/>
      <c r="W1777" s="443"/>
      <c r="X1777" s="443"/>
      <c r="Y1777" s="443"/>
      <c r="Z1777" s="443"/>
      <c r="AA1777" s="443"/>
      <c r="AB1777" s="415"/>
      <c r="AC1777" s="416"/>
      <c r="AD1777" s="416"/>
      <c r="AE1777" s="416"/>
      <c r="AF1777" s="417"/>
      <c r="AG1777" s="415"/>
      <c r="AH1777" s="416"/>
      <c r="AI1777" s="416"/>
      <c r="AJ1777" s="416"/>
      <c r="AK1777" s="417"/>
      <c r="AL1777" s="415"/>
      <c r="AM1777" s="416"/>
      <c r="AN1777" s="416"/>
      <c r="AO1777" s="416"/>
      <c r="AP1777" s="417"/>
      <c r="AQ1777" s="415"/>
      <c r="AR1777" s="416"/>
      <c r="AS1777" s="416"/>
      <c r="AT1777" s="416"/>
      <c r="AU1777" s="417"/>
      <c r="AV1777" s="418">
        <f t="shared" si="140"/>
        <v>0</v>
      </c>
      <c r="AW1777" s="419"/>
      <c r="AX1777" s="419"/>
      <c r="AY1777" s="419"/>
      <c r="AZ1777" s="420"/>
      <c r="DC1777" s="222"/>
      <c r="DD1777" s="491">
        <f>ROUND(Setup!$AP$6*AB1777,0)</f>
        <v>0</v>
      </c>
      <c r="DE1777" s="492"/>
      <c r="DF1777" s="492"/>
      <c r="DG1777" s="492"/>
      <c r="DH1777" s="493"/>
      <c r="DI1777" s="491">
        <f>ROUND(Setup!$AP$6*AG1777,0)</f>
        <v>0</v>
      </c>
      <c r="DJ1777" s="492"/>
      <c r="DK1777" s="492"/>
      <c r="DL1777" s="492"/>
      <c r="DM1777" s="493"/>
      <c r="DN1777" s="491">
        <f>ROUND(Setup!$AP$6*AL1777,0)</f>
        <v>0</v>
      </c>
      <c r="DO1777" s="492"/>
      <c r="DP1777" s="492"/>
      <c r="DQ1777" s="492"/>
      <c r="DR1777" s="493"/>
      <c r="DS1777" s="491">
        <f>ROUND(Setup!$AP$6*AQ1777,0)</f>
        <v>0</v>
      </c>
      <c r="DT1777" s="492"/>
      <c r="DU1777" s="492"/>
      <c r="DV1777" s="492"/>
      <c r="DW1777" s="493"/>
      <c r="DX1777" s="495">
        <f t="shared" si="141"/>
        <v>0</v>
      </c>
      <c r="DY1777" s="496"/>
      <c r="DZ1777" s="496"/>
      <c r="EA1777" s="496"/>
      <c r="EB1777" s="497"/>
      <c r="EC1777" s="222"/>
    </row>
    <row r="1778" spans="2:133" ht="15" hidden="1" customHeight="1" outlineLevel="1" x14ac:dyDescent="0.2">
      <c r="B1778" s="86" t="str">
        <f t="shared" si="142"/>
        <v/>
      </c>
      <c r="C1778" s="255"/>
      <c r="D1778" s="439"/>
      <c r="E1778" s="440"/>
      <c r="F1778" s="440"/>
      <c r="G1778" s="440"/>
      <c r="H1778" s="440"/>
      <c r="I1778" s="440"/>
      <c r="J1778" s="440"/>
      <c r="K1778" s="440"/>
      <c r="L1778" s="440"/>
      <c r="M1778" s="440"/>
      <c r="N1778" s="440"/>
      <c r="O1778" s="440"/>
      <c r="P1778" s="440"/>
      <c r="Q1778" s="441"/>
      <c r="R1778" s="442"/>
      <c r="S1778" s="443"/>
      <c r="T1778" s="443"/>
      <c r="U1778" s="443"/>
      <c r="V1778" s="443"/>
      <c r="W1778" s="443"/>
      <c r="X1778" s="443"/>
      <c r="Y1778" s="443"/>
      <c r="Z1778" s="443"/>
      <c r="AA1778" s="443"/>
      <c r="AB1778" s="415"/>
      <c r="AC1778" s="416"/>
      <c r="AD1778" s="416"/>
      <c r="AE1778" s="416"/>
      <c r="AF1778" s="417"/>
      <c r="AG1778" s="415"/>
      <c r="AH1778" s="416"/>
      <c r="AI1778" s="416"/>
      <c r="AJ1778" s="416"/>
      <c r="AK1778" s="417"/>
      <c r="AL1778" s="415"/>
      <c r="AM1778" s="416"/>
      <c r="AN1778" s="416"/>
      <c r="AO1778" s="416"/>
      <c r="AP1778" s="417"/>
      <c r="AQ1778" s="415"/>
      <c r="AR1778" s="416"/>
      <c r="AS1778" s="416"/>
      <c r="AT1778" s="416"/>
      <c r="AU1778" s="417"/>
      <c r="AV1778" s="418">
        <f t="shared" si="140"/>
        <v>0</v>
      </c>
      <c r="AW1778" s="419"/>
      <c r="AX1778" s="419"/>
      <c r="AY1778" s="419"/>
      <c r="AZ1778" s="420"/>
      <c r="DC1778" s="222"/>
      <c r="DD1778" s="491">
        <f>ROUND(Setup!$AP$6*AB1778,0)</f>
        <v>0</v>
      </c>
      <c r="DE1778" s="492"/>
      <c r="DF1778" s="492"/>
      <c r="DG1778" s="492"/>
      <c r="DH1778" s="493"/>
      <c r="DI1778" s="491">
        <f>ROUND(Setup!$AP$6*AG1778,0)</f>
        <v>0</v>
      </c>
      <c r="DJ1778" s="492"/>
      <c r="DK1778" s="492"/>
      <c r="DL1778" s="492"/>
      <c r="DM1778" s="493"/>
      <c r="DN1778" s="491">
        <f>ROUND(Setup!$AP$6*AL1778,0)</f>
        <v>0</v>
      </c>
      <c r="DO1778" s="492"/>
      <c r="DP1778" s="492"/>
      <c r="DQ1778" s="492"/>
      <c r="DR1778" s="493"/>
      <c r="DS1778" s="491">
        <f>ROUND(Setup!$AP$6*AQ1778,0)</f>
        <v>0</v>
      </c>
      <c r="DT1778" s="492"/>
      <c r="DU1778" s="492"/>
      <c r="DV1778" s="492"/>
      <c r="DW1778" s="493"/>
      <c r="DX1778" s="495">
        <f t="shared" si="141"/>
        <v>0</v>
      </c>
      <c r="DY1778" s="496"/>
      <c r="DZ1778" s="496"/>
      <c r="EA1778" s="496"/>
      <c r="EB1778" s="497"/>
      <c r="EC1778" s="222"/>
    </row>
    <row r="1779" spans="2:133" ht="15" hidden="1" customHeight="1" outlineLevel="1" x14ac:dyDescent="0.2">
      <c r="B1779" s="86" t="str">
        <f t="shared" si="142"/>
        <v/>
      </c>
      <c r="C1779" s="255"/>
      <c r="D1779" s="439"/>
      <c r="E1779" s="440"/>
      <c r="F1779" s="440"/>
      <c r="G1779" s="440"/>
      <c r="H1779" s="440"/>
      <c r="I1779" s="440"/>
      <c r="J1779" s="440"/>
      <c r="K1779" s="440"/>
      <c r="L1779" s="440"/>
      <c r="M1779" s="440"/>
      <c r="N1779" s="440"/>
      <c r="O1779" s="440"/>
      <c r="P1779" s="440"/>
      <c r="Q1779" s="441"/>
      <c r="R1779" s="442"/>
      <c r="S1779" s="443"/>
      <c r="T1779" s="443"/>
      <c r="U1779" s="443"/>
      <c r="V1779" s="443"/>
      <c r="W1779" s="443"/>
      <c r="X1779" s="443"/>
      <c r="Y1779" s="443"/>
      <c r="Z1779" s="443"/>
      <c r="AA1779" s="443"/>
      <c r="AB1779" s="415"/>
      <c r="AC1779" s="416"/>
      <c r="AD1779" s="416"/>
      <c r="AE1779" s="416"/>
      <c r="AF1779" s="417"/>
      <c r="AG1779" s="415"/>
      <c r="AH1779" s="416"/>
      <c r="AI1779" s="416"/>
      <c r="AJ1779" s="416"/>
      <c r="AK1779" s="417"/>
      <c r="AL1779" s="415"/>
      <c r="AM1779" s="416"/>
      <c r="AN1779" s="416"/>
      <c r="AO1779" s="416"/>
      <c r="AP1779" s="417"/>
      <c r="AQ1779" s="415"/>
      <c r="AR1779" s="416"/>
      <c r="AS1779" s="416"/>
      <c r="AT1779" s="416"/>
      <c r="AU1779" s="417"/>
      <c r="AV1779" s="418">
        <f t="shared" si="140"/>
        <v>0</v>
      </c>
      <c r="AW1779" s="419"/>
      <c r="AX1779" s="419"/>
      <c r="AY1779" s="419"/>
      <c r="AZ1779" s="420"/>
      <c r="DC1779" s="222"/>
      <c r="DD1779" s="491">
        <f>ROUND(Setup!$AP$6*AB1779,0)</f>
        <v>0</v>
      </c>
      <c r="DE1779" s="492"/>
      <c r="DF1779" s="492"/>
      <c r="DG1779" s="492"/>
      <c r="DH1779" s="493"/>
      <c r="DI1779" s="491">
        <f>ROUND(Setup!$AP$6*AG1779,0)</f>
        <v>0</v>
      </c>
      <c r="DJ1779" s="492"/>
      <c r="DK1779" s="492"/>
      <c r="DL1779" s="492"/>
      <c r="DM1779" s="493"/>
      <c r="DN1779" s="491">
        <f>ROUND(Setup!$AP$6*AL1779,0)</f>
        <v>0</v>
      </c>
      <c r="DO1779" s="492"/>
      <c r="DP1779" s="492"/>
      <c r="DQ1779" s="492"/>
      <c r="DR1779" s="493"/>
      <c r="DS1779" s="491">
        <f>ROUND(Setup!$AP$6*AQ1779,0)</f>
        <v>0</v>
      </c>
      <c r="DT1779" s="492"/>
      <c r="DU1779" s="492"/>
      <c r="DV1779" s="492"/>
      <c r="DW1779" s="493"/>
      <c r="DX1779" s="495">
        <f t="shared" si="141"/>
        <v>0</v>
      </c>
      <c r="DY1779" s="496"/>
      <c r="DZ1779" s="496"/>
      <c r="EA1779" s="496"/>
      <c r="EB1779" s="497"/>
      <c r="EC1779" s="222"/>
    </row>
    <row r="1780" spans="2:133" ht="15" hidden="1" customHeight="1" outlineLevel="1" x14ac:dyDescent="0.2">
      <c r="B1780" s="86" t="str">
        <f t="shared" si="142"/>
        <v/>
      </c>
      <c r="C1780" s="255"/>
      <c r="D1780" s="439"/>
      <c r="E1780" s="440"/>
      <c r="F1780" s="440"/>
      <c r="G1780" s="440"/>
      <c r="H1780" s="440"/>
      <c r="I1780" s="440"/>
      <c r="J1780" s="440"/>
      <c r="K1780" s="440"/>
      <c r="L1780" s="440"/>
      <c r="M1780" s="440"/>
      <c r="N1780" s="440"/>
      <c r="O1780" s="440"/>
      <c r="P1780" s="440"/>
      <c r="Q1780" s="441"/>
      <c r="R1780" s="442"/>
      <c r="S1780" s="443"/>
      <c r="T1780" s="443"/>
      <c r="U1780" s="443"/>
      <c r="V1780" s="443"/>
      <c r="W1780" s="443"/>
      <c r="X1780" s="443"/>
      <c r="Y1780" s="443"/>
      <c r="Z1780" s="443"/>
      <c r="AA1780" s="443"/>
      <c r="AB1780" s="415"/>
      <c r="AC1780" s="416"/>
      <c r="AD1780" s="416"/>
      <c r="AE1780" s="416"/>
      <c r="AF1780" s="417"/>
      <c r="AG1780" s="415"/>
      <c r="AH1780" s="416"/>
      <c r="AI1780" s="416"/>
      <c r="AJ1780" s="416"/>
      <c r="AK1780" s="417"/>
      <c r="AL1780" s="415"/>
      <c r="AM1780" s="416"/>
      <c r="AN1780" s="416"/>
      <c r="AO1780" s="416"/>
      <c r="AP1780" s="417"/>
      <c r="AQ1780" s="415"/>
      <c r="AR1780" s="416"/>
      <c r="AS1780" s="416"/>
      <c r="AT1780" s="416"/>
      <c r="AU1780" s="417"/>
      <c r="AV1780" s="418">
        <f t="shared" si="140"/>
        <v>0</v>
      </c>
      <c r="AW1780" s="419"/>
      <c r="AX1780" s="419"/>
      <c r="AY1780" s="419"/>
      <c r="AZ1780" s="420"/>
      <c r="DC1780" s="222"/>
      <c r="DD1780" s="491">
        <f>ROUND(Setup!$AP$6*AB1780,0)</f>
        <v>0</v>
      </c>
      <c r="DE1780" s="492"/>
      <c r="DF1780" s="492"/>
      <c r="DG1780" s="492"/>
      <c r="DH1780" s="493"/>
      <c r="DI1780" s="491">
        <f>ROUND(Setup!$AP$6*AG1780,0)</f>
        <v>0</v>
      </c>
      <c r="DJ1780" s="492"/>
      <c r="DK1780" s="492"/>
      <c r="DL1780" s="492"/>
      <c r="DM1780" s="493"/>
      <c r="DN1780" s="491">
        <f>ROUND(Setup!$AP$6*AL1780,0)</f>
        <v>0</v>
      </c>
      <c r="DO1780" s="492"/>
      <c r="DP1780" s="492"/>
      <c r="DQ1780" s="492"/>
      <c r="DR1780" s="493"/>
      <c r="DS1780" s="491">
        <f>ROUND(Setup!$AP$6*AQ1780,0)</f>
        <v>0</v>
      </c>
      <c r="DT1780" s="492"/>
      <c r="DU1780" s="492"/>
      <c r="DV1780" s="492"/>
      <c r="DW1780" s="493"/>
      <c r="DX1780" s="495">
        <f t="shared" si="141"/>
        <v>0</v>
      </c>
      <c r="DY1780" s="496"/>
      <c r="DZ1780" s="496"/>
      <c r="EA1780" s="496"/>
      <c r="EB1780" s="497"/>
      <c r="EC1780" s="222"/>
    </row>
    <row r="1781" spans="2:133" ht="15" hidden="1" customHeight="1" outlineLevel="1" x14ac:dyDescent="0.2">
      <c r="B1781" s="86" t="str">
        <f t="shared" si="142"/>
        <v/>
      </c>
      <c r="C1781" s="255"/>
      <c r="D1781" s="439"/>
      <c r="E1781" s="440"/>
      <c r="F1781" s="440"/>
      <c r="G1781" s="440"/>
      <c r="H1781" s="440"/>
      <c r="I1781" s="440"/>
      <c r="J1781" s="440"/>
      <c r="K1781" s="440"/>
      <c r="L1781" s="440"/>
      <c r="M1781" s="440"/>
      <c r="N1781" s="440"/>
      <c r="O1781" s="440"/>
      <c r="P1781" s="440"/>
      <c r="Q1781" s="441"/>
      <c r="R1781" s="442"/>
      <c r="S1781" s="443"/>
      <c r="T1781" s="443"/>
      <c r="U1781" s="443"/>
      <c r="V1781" s="443"/>
      <c r="W1781" s="443"/>
      <c r="X1781" s="443"/>
      <c r="Y1781" s="443"/>
      <c r="Z1781" s="443"/>
      <c r="AA1781" s="443"/>
      <c r="AB1781" s="415"/>
      <c r="AC1781" s="416"/>
      <c r="AD1781" s="416"/>
      <c r="AE1781" s="416"/>
      <c r="AF1781" s="417"/>
      <c r="AG1781" s="415"/>
      <c r="AH1781" s="416"/>
      <c r="AI1781" s="416"/>
      <c r="AJ1781" s="416"/>
      <c r="AK1781" s="417"/>
      <c r="AL1781" s="415"/>
      <c r="AM1781" s="416"/>
      <c r="AN1781" s="416"/>
      <c r="AO1781" s="416"/>
      <c r="AP1781" s="417"/>
      <c r="AQ1781" s="415"/>
      <c r="AR1781" s="416"/>
      <c r="AS1781" s="416"/>
      <c r="AT1781" s="416"/>
      <c r="AU1781" s="417"/>
      <c r="AV1781" s="418">
        <f t="shared" si="140"/>
        <v>0</v>
      </c>
      <c r="AW1781" s="419"/>
      <c r="AX1781" s="419"/>
      <c r="AY1781" s="419"/>
      <c r="AZ1781" s="420"/>
      <c r="DC1781" s="222"/>
      <c r="DD1781" s="491">
        <f>ROUND(Setup!$AP$6*AB1781,0)</f>
        <v>0</v>
      </c>
      <c r="DE1781" s="492"/>
      <c r="DF1781" s="492"/>
      <c r="DG1781" s="492"/>
      <c r="DH1781" s="493"/>
      <c r="DI1781" s="491">
        <f>ROUND(Setup!$AP$6*AG1781,0)</f>
        <v>0</v>
      </c>
      <c r="DJ1781" s="492"/>
      <c r="DK1781" s="492"/>
      <c r="DL1781" s="492"/>
      <c r="DM1781" s="493"/>
      <c r="DN1781" s="491">
        <f>ROUND(Setup!$AP$6*AL1781,0)</f>
        <v>0</v>
      </c>
      <c r="DO1781" s="492"/>
      <c r="DP1781" s="492"/>
      <c r="DQ1781" s="492"/>
      <c r="DR1781" s="493"/>
      <c r="DS1781" s="491">
        <f>ROUND(Setup!$AP$6*AQ1781,0)</f>
        <v>0</v>
      </c>
      <c r="DT1781" s="492"/>
      <c r="DU1781" s="492"/>
      <c r="DV1781" s="492"/>
      <c r="DW1781" s="493"/>
      <c r="DX1781" s="495">
        <f t="shared" si="141"/>
        <v>0</v>
      </c>
      <c r="DY1781" s="496"/>
      <c r="DZ1781" s="496"/>
      <c r="EA1781" s="496"/>
      <c r="EB1781" s="497"/>
      <c r="EC1781" s="222"/>
    </row>
    <row r="1782" spans="2:133" ht="15" hidden="1" customHeight="1" outlineLevel="1" x14ac:dyDescent="0.2">
      <c r="B1782" s="86" t="str">
        <f t="shared" si="142"/>
        <v/>
      </c>
      <c r="C1782" s="255"/>
      <c r="D1782" s="439"/>
      <c r="E1782" s="440"/>
      <c r="F1782" s="440"/>
      <c r="G1782" s="440"/>
      <c r="H1782" s="440"/>
      <c r="I1782" s="440"/>
      <c r="J1782" s="440"/>
      <c r="K1782" s="440"/>
      <c r="L1782" s="440"/>
      <c r="M1782" s="440"/>
      <c r="N1782" s="440"/>
      <c r="O1782" s="440"/>
      <c r="P1782" s="440"/>
      <c r="Q1782" s="441"/>
      <c r="R1782" s="442"/>
      <c r="S1782" s="443"/>
      <c r="T1782" s="443"/>
      <c r="U1782" s="443"/>
      <c r="V1782" s="443"/>
      <c r="W1782" s="443"/>
      <c r="X1782" s="443"/>
      <c r="Y1782" s="443"/>
      <c r="Z1782" s="443"/>
      <c r="AA1782" s="443"/>
      <c r="AB1782" s="415"/>
      <c r="AC1782" s="416"/>
      <c r="AD1782" s="416"/>
      <c r="AE1782" s="416"/>
      <c r="AF1782" s="417"/>
      <c r="AG1782" s="415"/>
      <c r="AH1782" s="416"/>
      <c r="AI1782" s="416"/>
      <c r="AJ1782" s="416"/>
      <c r="AK1782" s="417"/>
      <c r="AL1782" s="415"/>
      <c r="AM1782" s="416"/>
      <c r="AN1782" s="416"/>
      <c r="AO1782" s="416"/>
      <c r="AP1782" s="417"/>
      <c r="AQ1782" s="415"/>
      <c r="AR1782" s="416"/>
      <c r="AS1782" s="416"/>
      <c r="AT1782" s="416"/>
      <c r="AU1782" s="417"/>
      <c r="AV1782" s="418">
        <f t="shared" si="140"/>
        <v>0</v>
      </c>
      <c r="AW1782" s="419"/>
      <c r="AX1782" s="419"/>
      <c r="AY1782" s="419"/>
      <c r="AZ1782" s="420"/>
      <c r="DC1782" s="222"/>
      <c r="DD1782" s="491">
        <f>ROUND(Setup!$AP$6*AB1782,0)</f>
        <v>0</v>
      </c>
      <c r="DE1782" s="492"/>
      <c r="DF1782" s="492"/>
      <c r="DG1782" s="492"/>
      <c r="DH1782" s="493"/>
      <c r="DI1782" s="491">
        <f>ROUND(Setup!$AP$6*AG1782,0)</f>
        <v>0</v>
      </c>
      <c r="DJ1782" s="492"/>
      <c r="DK1782" s="492"/>
      <c r="DL1782" s="492"/>
      <c r="DM1782" s="493"/>
      <c r="DN1782" s="491">
        <f>ROUND(Setup!$AP$6*AL1782,0)</f>
        <v>0</v>
      </c>
      <c r="DO1782" s="492"/>
      <c r="DP1782" s="492"/>
      <c r="DQ1782" s="492"/>
      <c r="DR1782" s="493"/>
      <c r="DS1782" s="491">
        <f>ROUND(Setup!$AP$6*AQ1782,0)</f>
        <v>0</v>
      </c>
      <c r="DT1782" s="492"/>
      <c r="DU1782" s="492"/>
      <c r="DV1782" s="492"/>
      <c r="DW1782" s="493"/>
      <c r="DX1782" s="495">
        <f t="shared" si="141"/>
        <v>0</v>
      </c>
      <c r="DY1782" s="496"/>
      <c r="DZ1782" s="496"/>
      <c r="EA1782" s="496"/>
      <c r="EB1782" s="497"/>
      <c r="EC1782" s="222"/>
    </row>
    <row r="1783" spans="2:133" ht="15" hidden="1" customHeight="1" outlineLevel="1" x14ac:dyDescent="0.2">
      <c r="B1783" s="86" t="str">
        <f t="shared" si="142"/>
        <v/>
      </c>
      <c r="C1783" s="255"/>
      <c r="D1783" s="439"/>
      <c r="E1783" s="440"/>
      <c r="F1783" s="440"/>
      <c r="G1783" s="440"/>
      <c r="H1783" s="440"/>
      <c r="I1783" s="440"/>
      <c r="J1783" s="440"/>
      <c r="K1783" s="440"/>
      <c r="L1783" s="440"/>
      <c r="M1783" s="440"/>
      <c r="N1783" s="440"/>
      <c r="O1783" s="440"/>
      <c r="P1783" s="440"/>
      <c r="Q1783" s="441"/>
      <c r="R1783" s="442"/>
      <c r="S1783" s="443"/>
      <c r="T1783" s="443"/>
      <c r="U1783" s="443"/>
      <c r="V1783" s="443"/>
      <c r="W1783" s="443"/>
      <c r="X1783" s="443"/>
      <c r="Y1783" s="443"/>
      <c r="Z1783" s="443"/>
      <c r="AA1783" s="443"/>
      <c r="AB1783" s="415"/>
      <c r="AC1783" s="416"/>
      <c r="AD1783" s="416"/>
      <c r="AE1783" s="416"/>
      <c r="AF1783" s="417"/>
      <c r="AG1783" s="415"/>
      <c r="AH1783" s="416"/>
      <c r="AI1783" s="416"/>
      <c r="AJ1783" s="416"/>
      <c r="AK1783" s="417"/>
      <c r="AL1783" s="415"/>
      <c r="AM1783" s="416"/>
      <c r="AN1783" s="416"/>
      <c r="AO1783" s="416"/>
      <c r="AP1783" s="417"/>
      <c r="AQ1783" s="415"/>
      <c r="AR1783" s="416"/>
      <c r="AS1783" s="416"/>
      <c r="AT1783" s="416"/>
      <c r="AU1783" s="417"/>
      <c r="AV1783" s="418">
        <f t="shared" si="140"/>
        <v>0</v>
      </c>
      <c r="AW1783" s="419"/>
      <c r="AX1783" s="419"/>
      <c r="AY1783" s="419"/>
      <c r="AZ1783" s="420"/>
      <c r="DC1783" s="222"/>
      <c r="DD1783" s="491">
        <f>ROUND(Setup!$AP$6*AB1783,0)</f>
        <v>0</v>
      </c>
      <c r="DE1783" s="492"/>
      <c r="DF1783" s="492"/>
      <c r="DG1783" s="492"/>
      <c r="DH1783" s="493"/>
      <c r="DI1783" s="491">
        <f>ROUND(Setup!$AP$6*AG1783,0)</f>
        <v>0</v>
      </c>
      <c r="DJ1783" s="492"/>
      <c r="DK1783" s="492"/>
      <c r="DL1783" s="492"/>
      <c r="DM1783" s="493"/>
      <c r="DN1783" s="491">
        <f>ROUND(Setup!$AP$6*AL1783,0)</f>
        <v>0</v>
      </c>
      <c r="DO1783" s="492"/>
      <c r="DP1783" s="492"/>
      <c r="DQ1783" s="492"/>
      <c r="DR1783" s="493"/>
      <c r="DS1783" s="491">
        <f>ROUND(Setup!$AP$6*AQ1783,0)</f>
        <v>0</v>
      </c>
      <c r="DT1783" s="492"/>
      <c r="DU1783" s="492"/>
      <c r="DV1783" s="492"/>
      <c r="DW1783" s="493"/>
      <c r="DX1783" s="495">
        <f t="shared" si="141"/>
        <v>0</v>
      </c>
      <c r="DY1783" s="496"/>
      <c r="DZ1783" s="496"/>
      <c r="EA1783" s="496"/>
      <c r="EB1783" s="497"/>
      <c r="EC1783" s="222"/>
    </row>
    <row r="1784" spans="2:133" ht="15" hidden="1" customHeight="1" outlineLevel="1" x14ac:dyDescent="0.2">
      <c r="B1784" s="86" t="str">
        <f t="shared" si="142"/>
        <v/>
      </c>
      <c r="C1784" s="255"/>
      <c r="D1784" s="439"/>
      <c r="E1784" s="440"/>
      <c r="F1784" s="440"/>
      <c r="G1784" s="440"/>
      <c r="H1784" s="440"/>
      <c r="I1784" s="440"/>
      <c r="J1784" s="440"/>
      <c r="K1784" s="440"/>
      <c r="L1784" s="440"/>
      <c r="M1784" s="440"/>
      <c r="N1784" s="440"/>
      <c r="O1784" s="440"/>
      <c r="P1784" s="440"/>
      <c r="Q1784" s="441"/>
      <c r="R1784" s="442"/>
      <c r="S1784" s="443"/>
      <c r="T1784" s="443"/>
      <c r="U1784" s="443"/>
      <c r="V1784" s="443"/>
      <c r="W1784" s="443"/>
      <c r="X1784" s="443"/>
      <c r="Y1784" s="443"/>
      <c r="Z1784" s="443"/>
      <c r="AA1784" s="443"/>
      <c r="AB1784" s="415"/>
      <c r="AC1784" s="416"/>
      <c r="AD1784" s="416"/>
      <c r="AE1784" s="416"/>
      <c r="AF1784" s="417"/>
      <c r="AG1784" s="415"/>
      <c r="AH1784" s="416"/>
      <c r="AI1784" s="416"/>
      <c r="AJ1784" s="416"/>
      <c r="AK1784" s="417"/>
      <c r="AL1784" s="415"/>
      <c r="AM1784" s="416"/>
      <c r="AN1784" s="416"/>
      <c r="AO1784" s="416"/>
      <c r="AP1784" s="417"/>
      <c r="AQ1784" s="415"/>
      <c r="AR1784" s="416"/>
      <c r="AS1784" s="416"/>
      <c r="AT1784" s="416"/>
      <c r="AU1784" s="417"/>
      <c r="AV1784" s="418">
        <f t="shared" si="140"/>
        <v>0</v>
      </c>
      <c r="AW1784" s="419"/>
      <c r="AX1784" s="419"/>
      <c r="AY1784" s="419"/>
      <c r="AZ1784" s="420"/>
      <c r="DC1784" s="222"/>
      <c r="DD1784" s="491">
        <f>ROUND(Setup!$AP$6*AB1784,0)</f>
        <v>0</v>
      </c>
      <c r="DE1784" s="492"/>
      <c r="DF1784" s="492"/>
      <c r="DG1784" s="492"/>
      <c r="DH1784" s="493"/>
      <c r="DI1784" s="491">
        <f>ROUND(Setup!$AP$6*AG1784,0)</f>
        <v>0</v>
      </c>
      <c r="DJ1784" s="492"/>
      <c r="DK1784" s="492"/>
      <c r="DL1784" s="492"/>
      <c r="DM1784" s="493"/>
      <c r="DN1784" s="491">
        <f>ROUND(Setup!$AP$6*AL1784,0)</f>
        <v>0</v>
      </c>
      <c r="DO1784" s="492"/>
      <c r="DP1784" s="492"/>
      <c r="DQ1784" s="492"/>
      <c r="DR1784" s="493"/>
      <c r="DS1784" s="491">
        <f>ROUND(Setup!$AP$6*AQ1784,0)</f>
        <v>0</v>
      </c>
      <c r="DT1784" s="492"/>
      <c r="DU1784" s="492"/>
      <c r="DV1784" s="492"/>
      <c r="DW1784" s="493"/>
      <c r="DX1784" s="495">
        <f t="shared" si="141"/>
        <v>0</v>
      </c>
      <c r="DY1784" s="496"/>
      <c r="DZ1784" s="496"/>
      <c r="EA1784" s="496"/>
      <c r="EB1784" s="497"/>
      <c r="EC1784" s="222"/>
    </row>
    <row r="1785" spans="2:133" ht="15" hidden="1" customHeight="1" outlineLevel="1" x14ac:dyDescent="0.2">
      <c r="B1785" s="86" t="str">
        <f t="shared" si="142"/>
        <v/>
      </c>
      <c r="C1785" s="255"/>
      <c r="D1785" s="439"/>
      <c r="E1785" s="440"/>
      <c r="F1785" s="440"/>
      <c r="G1785" s="440"/>
      <c r="H1785" s="440"/>
      <c r="I1785" s="440"/>
      <c r="J1785" s="440"/>
      <c r="K1785" s="440"/>
      <c r="L1785" s="440"/>
      <c r="M1785" s="440"/>
      <c r="N1785" s="440"/>
      <c r="O1785" s="440"/>
      <c r="P1785" s="440"/>
      <c r="Q1785" s="441"/>
      <c r="R1785" s="442"/>
      <c r="S1785" s="443"/>
      <c r="T1785" s="443"/>
      <c r="U1785" s="443"/>
      <c r="V1785" s="443"/>
      <c r="W1785" s="443"/>
      <c r="X1785" s="443"/>
      <c r="Y1785" s="443"/>
      <c r="Z1785" s="443"/>
      <c r="AA1785" s="443"/>
      <c r="AB1785" s="415"/>
      <c r="AC1785" s="416"/>
      <c r="AD1785" s="416"/>
      <c r="AE1785" s="416"/>
      <c r="AF1785" s="417"/>
      <c r="AG1785" s="415"/>
      <c r="AH1785" s="416"/>
      <c r="AI1785" s="416"/>
      <c r="AJ1785" s="416"/>
      <c r="AK1785" s="417"/>
      <c r="AL1785" s="415"/>
      <c r="AM1785" s="416"/>
      <c r="AN1785" s="416"/>
      <c r="AO1785" s="416"/>
      <c r="AP1785" s="417"/>
      <c r="AQ1785" s="415"/>
      <c r="AR1785" s="416"/>
      <c r="AS1785" s="416"/>
      <c r="AT1785" s="416"/>
      <c r="AU1785" s="417"/>
      <c r="AV1785" s="418">
        <f t="shared" ref="AV1785:AV1816" si="143">ROUND((SUM(AB1785:AU1785)),0)</f>
        <v>0</v>
      </c>
      <c r="AW1785" s="419"/>
      <c r="AX1785" s="419"/>
      <c r="AY1785" s="419"/>
      <c r="AZ1785" s="420"/>
      <c r="DC1785" s="222"/>
      <c r="DD1785" s="491">
        <f>ROUND(Setup!$AP$6*AB1785,0)</f>
        <v>0</v>
      </c>
      <c r="DE1785" s="492"/>
      <c r="DF1785" s="492"/>
      <c r="DG1785" s="492"/>
      <c r="DH1785" s="493"/>
      <c r="DI1785" s="491">
        <f>ROUND(Setup!$AP$6*AG1785,0)</f>
        <v>0</v>
      </c>
      <c r="DJ1785" s="492"/>
      <c r="DK1785" s="492"/>
      <c r="DL1785" s="492"/>
      <c r="DM1785" s="493"/>
      <c r="DN1785" s="491">
        <f>ROUND(Setup!$AP$6*AL1785,0)</f>
        <v>0</v>
      </c>
      <c r="DO1785" s="492"/>
      <c r="DP1785" s="492"/>
      <c r="DQ1785" s="492"/>
      <c r="DR1785" s="493"/>
      <c r="DS1785" s="491">
        <f>ROUND(Setup!$AP$6*AQ1785,0)</f>
        <v>0</v>
      </c>
      <c r="DT1785" s="492"/>
      <c r="DU1785" s="492"/>
      <c r="DV1785" s="492"/>
      <c r="DW1785" s="493"/>
      <c r="DX1785" s="495">
        <f t="shared" ref="DX1785:DX1816" si="144">ROUND((SUM(DD1785:DW1785)),0)</f>
        <v>0</v>
      </c>
      <c r="DY1785" s="496"/>
      <c r="DZ1785" s="496"/>
      <c r="EA1785" s="496"/>
      <c r="EB1785" s="497"/>
      <c r="EC1785" s="222"/>
    </row>
    <row r="1786" spans="2:133" ht="15" hidden="1" customHeight="1" outlineLevel="1" x14ac:dyDescent="0.2">
      <c r="B1786" s="86" t="str">
        <f t="shared" si="142"/>
        <v/>
      </c>
      <c r="C1786" s="255"/>
      <c r="D1786" s="439"/>
      <c r="E1786" s="440"/>
      <c r="F1786" s="440"/>
      <c r="G1786" s="440"/>
      <c r="H1786" s="440"/>
      <c r="I1786" s="440"/>
      <c r="J1786" s="440"/>
      <c r="K1786" s="440"/>
      <c r="L1786" s="440"/>
      <c r="M1786" s="440"/>
      <c r="N1786" s="440"/>
      <c r="O1786" s="440"/>
      <c r="P1786" s="440"/>
      <c r="Q1786" s="441"/>
      <c r="R1786" s="442"/>
      <c r="S1786" s="443"/>
      <c r="T1786" s="443"/>
      <c r="U1786" s="443"/>
      <c r="V1786" s="443"/>
      <c r="W1786" s="443"/>
      <c r="X1786" s="443"/>
      <c r="Y1786" s="443"/>
      <c r="Z1786" s="443"/>
      <c r="AA1786" s="443"/>
      <c r="AB1786" s="415"/>
      <c r="AC1786" s="416"/>
      <c r="AD1786" s="416"/>
      <c r="AE1786" s="416"/>
      <c r="AF1786" s="417"/>
      <c r="AG1786" s="415"/>
      <c r="AH1786" s="416"/>
      <c r="AI1786" s="416"/>
      <c r="AJ1786" s="416"/>
      <c r="AK1786" s="417"/>
      <c r="AL1786" s="415"/>
      <c r="AM1786" s="416"/>
      <c r="AN1786" s="416"/>
      <c r="AO1786" s="416"/>
      <c r="AP1786" s="417"/>
      <c r="AQ1786" s="415"/>
      <c r="AR1786" s="416"/>
      <c r="AS1786" s="416"/>
      <c r="AT1786" s="416"/>
      <c r="AU1786" s="417"/>
      <c r="AV1786" s="418">
        <f t="shared" si="143"/>
        <v>0</v>
      </c>
      <c r="AW1786" s="419"/>
      <c r="AX1786" s="419"/>
      <c r="AY1786" s="419"/>
      <c r="AZ1786" s="420"/>
      <c r="DC1786" s="222"/>
      <c r="DD1786" s="491">
        <f>ROUND(Setup!$AP$6*AB1786,0)</f>
        <v>0</v>
      </c>
      <c r="DE1786" s="492"/>
      <c r="DF1786" s="492"/>
      <c r="DG1786" s="492"/>
      <c r="DH1786" s="493"/>
      <c r="DI1786" s="491">
        <f>ROUND(Setup!$AP$6*AG1786,0)</f>
        <v>0</v>
      </c>
      <c r="DJ1786" s="492"/>
      <c r="DK1786" s="492"/>
      <c r="DL1786" s="492"/>
      <c r="DM1786" s="493"/>
      <c r="DN1786" s="491">
        <f>ROUND(Setup!$AP$6*AL1786,0)</f>
        <v>0</v>
      </c>
      <c r="DO1786" s="492"/>
      <c r="DP1786" s="492"/>
      <c r="DQ1786" s="492"/>
      <c r="DR1786" s="493"/>
      <c r="DS1786" s="491">
        <f>ROUND(Setup!$AP$6*AQ1786,0)</f>
        <v>0</v>
      </c>
      <c r="DT1786" s="492"/>
      <c r="DU1786" s="492"/>
      <c r="DV1786" s="492"/>
      <c r="DW1786" s="493"/>
      <c r="DX1786" s="495">
        <f t="shared" si="144"/>
        <v>0</v>
      </c>
      <c r="DY1786" s="496"/>
      <c r="DZ1786" s="496"/>
      <c r="EA1786" s="496"/>
      <c r="EB1786" s="497"/>
      <c r="EC1786" s="222"/>
    </row>
    <row r="1787" spans="2:133" ht="15" hidden="1" customHeight="1" outlineLevel="1" x14ac:dyDescent="0.2">
      <c r="B1787" s="86" t="str">
        <f t="shared" si="142"/>
        <v/>
      </c>
      <c r="C1787" s="255"/>
      <c r="D1787" s="439"/>
      <c r="E1787" s="440"/>
      <c r="F1787" s="440"/>
      <c r="G1787" s="440"/>
      <c r="H1787" s="440"/>
      <c r="I1787" s="440"/>
      <c r="J1787" s="440"/>
      <c r="K1787" s="440"/>
      <c r="L1787" s="440"/>
      <c r="M1787" s="440"/>
      <c r="N1787" s="440"/>
      <c r="O1787" s="440"/>
      <c r="P1787" s="440"/>
      <c r="Q1787" s="441"/>
      <c r="R1787" s="442"/>
      <c r="S1787" s="443"/>
      <c r="T1787" s="443"/>
      <c r="U1787" s="443"/>
      <c r="V1787" s="443"/>
      <c r="W1787" s="443"/>
      <c r="X1787" s="443"/>
      <c r="Y1787" s="443"/>
      <c r="Z1787" s="443"/>
      <c r="AA1787" s="443"/>
      <c r="AB1787" s="415"/>
      <c r="AC1787" s="416"/>
      <c r="AD1787" s="416"/>
      <c r="AE1787" s="416"/>
      <c r="AF1787" s="417"/>
      <c r="AG1787" s="415"/>
      <c r="AH1787" s="416"/>
      <c r="AI1787" s="416"/>
      <c r="AJ1787" s="416"/>
      <c r="AK1787" s="417"/>
      <c r="AL1787" s="415"/>
      <c r="AM1787" s="416"/>
      <c r="AN1787" s="416"/>
      <c r="AO1787" s="416"/>
      <c r="AP1787" s="417"/>
      <c r="AQ1787" s="415"/>
      <c r="AR1787" s="416"/>
      <c r="AS1787" s="416"/>
      <c r="AT1787" s="416"/>
      <c r="AU1787" s="417"/>
      <c r="AV1787" s="418">
        <f t="shared" si="143"/>
        <v>0</v>
      </c>
      <c r="AW1787" s="419"/>
      <c r="AX1787" s="419"/>
      <c r="AY1787" s="419"/>
      <c r="AZ1787" s="420"/>
      <c r="DC1787" s="222"/>
      <c r="DD1787" s="491">
        <f>ROUND(Setup!$AP$6*AB1787,0)</f>
        <v>0</v>
      </c>
      <c r="DE1787" s="492"/>
      <c r="DF1787" s="492"/>
      <c r="DG1787" s="492"/>
      <c r="DH1787" s="493"/>
      <c r="DI1787" s="491">
        <f>ROUND(Setup!$AP$6*AG1787,0)</f>
        <v>0</v>
      </c>
      <c r="DJ1787" s="492"/>
      <c r="DK1787" s="492"/>
      <c r="DL1787" s="492"/>
      <c r="DM1787" s="493"/>
      <c r="DN1787" s="491">
        <f>ROUND(Setup!$AP$6*AL1787,0)</f>
        <v>0</v>
      </c>
      <c r="DO1787" s="492"/>
      <c r="DP1787" s="492"/>
      <c r="DQ1787" s="492"/>
      <c r="DR1787" s="493"/>
      <c r="DS1787" s="491">
        <f>ROUND(Setup!$AP$6*AQ1787,0)</f>
        <v>0</v>
      </c>
      <c r="DT1787" s="492"/>
      <c r="DU1787" s="492"/>
      <c r="DV1787" s="492"/>
      <c r="DW1787" s="493"/>
      <c r="DX1787" s="495">
        <f t="shared" si="144"/>
        <v>0</v>
      </c>
      <c r="DY1787" s="496"/>
      <c r="DZ1787" s="496"/>
      <c r="EA1787" s="496"/>
      <c r="EB1787" s="497"/>
      <c r="EC1787" s="222"/>
    </row>
    <row r="1788" spans="2:133" ht="15" hidden="1" customHeight="1" outlineLevel="1" x14ac:dyDescent="0.2">
      <c r="B1788" s="86" t="str">
        <f t="shared" si="142"/>
        <v/>
      </c>
      <c r="C1788" s="255"/>
      <c r="D1788" s="439"/>
      <c r="E1788" s="440"/>
      <c r="F1788" s="440"/>
      <c r="G1788" s="440"/>
      <c r="H1788" s="440"/>
      <c r="I1788" s="440"/>
      <c r="J1788" s="440"/>
      <c r="K1788" s="440"/>
      <c r="L1788" s="440"/>
      <c r="M1788" s="440"/>
      <c r="N1788" s="440"/>
      <c r="O1788" s="440"/>
      <c r="P1788" s="440"/>
      <c r="Q1788" s="441"/>
      <c r="R1788" s="442"/>
      <c r="S1788" s="443"/>
      <c r="T1788" s="443"/>
      <c r="U1788" s="443"/>
      <c r="V1788" s="443"/>
      <c r="W1788" s="443"/>
      <c r="X1788" s="443"/>
      <c r="Y1788" s="443"/>
      <c r="Z1788" s="443"/>
      <c r="AA1788" s="443"/>
      <c r="AB1788" s="415"/>
      <c r="AC1788" s="416"/>
      <c r="AD1788" s="416"/>
      <c r="AE1788" s="416"/>
      <c r="AF1788" s="417"/>
      <c r="AG1788" s="415"/>
      <c r="AH1788" s="416"/>
      <c r="AI1788" s="416"/>
      <c r="AJ1788" s="416"/>
      <c r="AK1788" s="417"/>
      <c r="AL1788" s="415"/>
      <c r="AM1788" s="416"/>
      <c r="AN1788" s="416"/>
      <c r="AO1788" s="416"/>
      <c r="AP1788" s="417"/>
      <c r="AQ1788" s="415"/>
      <c r="AR1788" s="416"/>
      <c r="AS1788" s="416"/>
      <c r="AT1788" s="416"/>
      <c r="AU1788" s="417"/>
      <c r="AV1788" s="418">
        <f t="shared" si="143"/>
        <v>0</v>
      </c>
      <c r="AW1788" s="419"/>
      <c r="AX1788" s="419"/>
      <c r="AY1788" s="419"/>
      <c r="AZ1788" s="420"/>
      <c r="DC1788" s="222"/>
      <c r="DD1788" s="491">
        <f>ROUND(Setup!$AP$6*AB1788,0)</f>
        <v>0</v>
      </c>
      <c r="DE1788" s="492"/>
      <c r="DF1788" s="492"/>
      <c r="DG1788" s="492"/>
      <c r="DH1788" s="493"/>
      <c r="DI1788" s="491">
        <f>ROUND(Setup!$AP$6*AG1788,0)</f>
        <v>0</v>
      </c>
      <c r="DJ1788" s="492"/>
      <c r="DK1788" s="492"/>
      <c r="DL1788" s="492"/>
      <c r="DM1788" s="493"/>
      <c r="DN1788" s="491">
        <f>ROUND(Setup!$AP$6*AL1788,0)</f>
        <v>0</v>
      </c>
      <c r="DO1788" s="492"/>
      <c r="DP1788" s="492"/>
      <c r="DQ1788" s="492"/>
      <c r="DR1788" s="493"/>
      <c r="DS1788" s="491">
        <f>ROUND(Setup!$AP$6*AQ1788,0)</f>
        <v>0</v>
      </c>
      <c r="DT1788" s="492"/>
      <c r="DU1788" s="492"/>
      <c r="DV1788" s="492"/>
      <c r="DW1788" s="493"/>
      <c r="DX1788" s="495">
        <f t="shared" si="144"/>
        <v>0</v>
      </c>
      <c r="DY1788" s="496"/>
      <c r="DZ1788" s="496"/>
      <c r="EA1788" s="496"/>
      <c r="EB1788" s="497"/>
      <c r="EC1788" s="222"/>
    </row>
    <row r="1789" spans="2:133" ht="15" hidden="1" customHeight="1" outlineLevel="1" x14ac:dyDescent="0.2">
      <c r="B1789" s="86" t="str">
        <f t="shared" si="142"/>
        <v/>
      </c>
      <c r="C1789" s="255"/>
      <c r="D1789" s="439"/>
      <c r="E1789" s="440"/>
      <c r="F1789" s="440"/>
      <c r="G1789" s="440"/>
      <c r="H1789" s="440"/>
      <c r="I1789" s="440"/>
      <c r="J1789" s="440"/>
      <c r="K1789" s="440"/>
      <c r="L1789" s="440"/>
      <c r="M1789" s="440"/>
      <c r="N1789" s="440"/>
      <c r="O1789" s="440"/>
      <c r="P1789" s="440"/>
      <c r="Q1789" s="441"/>
      <c r="R1789" s="442"/>
      <c r="S1789" s="443"/>
      <c r="T1789" s="443"/>
      <c r="U1789" s="443"/>
      <c r="V1789" s="443"/>
      <c r="W1789" s="443"/>
      <c r="X1789" s="443"/>
      <c r="Y1789" s="443"/>
      <c r="Z1789" s="443"/>
      <c r="AA1789" s="443"/>
      <c r="AB1789" s="415"/>
      <c r="AC1789" s="416"/>
      <c r="AD1789" s="416"/>
      <c r="AE1789" s="416"/>
      <c r="AF1789" s="417"/>
      <c r="AG1789" s="415"/>
      <c r="AH1789" s="416"/>
      <c r="AI1789" s="416"/>
      <c r="AJ1789" s="416"/>
      <c r="AK1789" s="417"/>
      <c r="AL1789" s="415"/>
      <c r="AM1789" s="416"/>
      <c r="AN1789" s="416"/>
      <c r="AO1789" s="416"/>
      <c r="AP1789" s="417"/>
      <c r="AQ1789" s="415"/>
      <c r="AR1789" s="416"/>
      <c r="AS1789" s="416"/>
      <c r="AT1789" s="416"/>
      <c r="AU1789" s="417"/>
      <c r="AV1789" s="418">
        <f t="shared" si="143"/>
        <v>0</v>
      </c>
      <c r="AW1789" s="419"/>
      <c r="AX1789" s="419"/>
      <c r="AY1789" s="419"/>
      <c r="AZ1789" s="420"/>
      <c r="DC1789" s="222"/>
      <c r="DD1789" s="491">
        <f>ROUND(Setup!$AP$6*AB1789,0)</f>
        <v>0</v>
      </c>
      <c r="DE1789" s="492"/>
      <c r="DF1789" s="492"/>
      <c r="DG1789" s="492"/>
      <c r="DH1789" s="493"/>
      <c r="DI1789" s="491">
        <f>ROUND(Setup!$AP$6*AG1789,0)</f>
        <v>0</v>
      </c>
      <c r="DJ1789" s="492"/>
      <c r="DK1789" s="492"/>
      <c r="DL1789" s="492"/>
      <c r="DM1789" s="493"/>
      <c r="DN1789" s="491">
        <f>ROUND(Setup!$AP$6*AL1789,0)</f>
        <v>0</v>
      </c>
      <c r="DO1789" s="492"/>
      <c r="DP1789" s="492"/>
      <c r="DQ1789" s="492"/>
      <c r="DR1789" s="493"/>
      <c r="DS1789" s="491">
        <f>ROUND(Setup!$AP$6*AQ1789,0)</f>
        <v>0</v>
      </c>
      <c r="DT1789" s="492"/>
      <c r="DU1789" s="492"/>
      <c r="DV1789" s="492"/>
      <c r="DW1789" s="493"/>
      <c r="DX1789" s="495">
        <f t="shared" si="144"/>
        <v>0</v>
      </c>
      <c r="DY1789" s="496"/>
      <c r="DZ1789" s="496"/>
      <c r="EA1789" s="496"/>
      <c r="EB1789" s="497"/>
      <c r="EC1789" s="222"/>
    </row>
    <row r="1790" spans="2:133" ht="15" hidden="1" customHeight="1" outlineLevel="1" x14ac:dyDescent="0.2">
      <c r="B1790" s="86" t="str">
        <f t="shared" si="142"/>
        <v/>
      </c>
      <c r="C1790" s="255"/>
      <c r="D1790" s="439"/>
      <c r="E1790" s="440"/>
      <c r="F1790" s="440"/>
      <c r="G1790" s="440"/>
      <c r="H1790" s="440"/>
      <c r="I1790" s="440"/>
      <c r="J1790" s="440"/>
      <c r="K1790" s="440"/>
      <c r="L1790" s="440"/>
      <c r="M1790" s="440"/>
      <c r="N1790" s="440"/>
      <c r="O1790" s="440"/>
      <c r="P1790" s="440"/>
      <c r="Q1790" s="441"/>
      <c r="R1790" s="442"/>
      <c r="S1790" s="443"/>
      <c r="T1790" s="443"/>
      <c r="U1790" s="443"/>
      <c r="V1790" s="443"/>
      <c r="W1790" s="443"/>
      <c r="X1790" s="443"/>
      <c r="Y1790" s="443"/>
      <c r="Z1790" s="443"/>
      <c r="AA1790" s="443"/>
      <c r="AB1790" s="415"/>
      <c r="AC1790" s="416"/>
      <c r="AD1790" s="416"/>
      <c r="AE1790" s="416"/>
      <c r="AF1790" s="417"/>
      <c r="AG1790" s="415"/>
      <c r="AH1790" s="416"/>
      <c r="AI1790" s="416"/>
      <c r="AJ1790" s="416"/>
      <c r="AK1790" s="417"/>
      <c r="AL1790" s="415"/>
      <c r="AM1790" s="416"/>
      <c r="AN1790" s="416"/>
      <c r="AO1790" s="416"/>
      <c r="AP1790" s="417"/>
      <c r="AQ1790" s="415"/>
      <c r="AR1790" s="416"/>
      <c r="AS1790" s="416"/>
      <c r="AT1790" s="416"/>
      <c r="AU1790" s="417"/>
      <c r="AV1790" s="418">
        <f t="shared" si="143"/>
        <v>0</v>
      </c>
      <c r="AW1790" s="419"/>
      <c r="AX1790" s="419"/>
      <c r="AY1790" s="419"/>
      <c r="AZ1790" s="420"/>
      <c r="DC1790" s="222"/>
      <c r="DD1790" s="491">
        <f>ROUND(Setup!$AP$6*AB1790,0)</f>
        <v>0</v>
      </c>
      <c r="DE1790" s="492"/>
      <c r="DF1790" s="492"/>
      <c r="DG1790" s="492"/>
      <c r="DH1790" s="493"/>
      <c r="DI1790" s="491">
        <f>ROUND(Setup!$AP$6*AG1790,0)</f>
        <v>0</v>
      </c>
      <c r="DJ1790" s="492"/>
      <c r="DK1790" s="492"/>
      <c r="DL1790" s="492"/>
      <c r="DM1790" s="493"/>
      <c r="DN1790" s="491">
        <f>ROUND(Setup!$AP$6*AL1790,0)</f>
        <v>0</v>
      </c>
      <c r="DO1790" s="492"/>
      <c r="DP1790" s="492"/>
      <c r="DQ1790" s="492"/>
      <c r="DR1790" s="493"/>
      <c r="DS1790" s="491">
        <f>ROUND(Setup!$AP$6*AQ1790,0)</f>
        <v>0</v>
      </c>
      <c r="DT1790" s="492"/>
      <c r="DU1790" s="492"/>
      <c r="DV1790" s="492"/>
      <c r="DW1790" s="493"/>
      <c r="DX1790" s="495">
        <f t="shared" si="144"/>
        <v>0</v>
      </c>
      <c r="DY1790" s="496"/>
      <c r="DZ1790" s="496"/>
      <c r="EA1790" s="496"/>
      <c r="EB1790" s="497"/>
      <c r="EC1790" s="222"/>
    </row>
    <row r="1791" spans="2:133" ht="15" hidden="1" customHeight="1" outlineLevel="1" x14ac:dyDescent="0.2">
      <c r="B1791" s="86" t="str">
        <f t="shared" si="142"/>
        <v/>
      </c>
      <c r="C1791" s="255"/>
      <c r="D1791" s="439"/>
      <c r="E1791" s="440"/>
      <c r="F1791" s="440"/>
      <c r="G1791" s="440"/>
      <c r="H1791" s="440"/>
      <c r="I1791" s="440"/>
      <c r="J1791" s="440"/>
      <c r="K1791" s="440"/>
      <c r="L1791" s="440"/>
      <c r="M1791" s="440"/>
      <c r="N1791" s="440"/>
      <c r="O1791" s="440"/>
      <c r="P1791" s="440"/>
      <c r="Q1791" s="441"/>
      <c r="R1791" s="442"/>
      <c r="S1791" s="443"/>
      <c r="T1791" s="443"/>
      <c r="U1791" s="443"/>
      <c r="V1791" s="443"/>
      <c r="W1791" s="443"/>
      <c r="X1791" s="443"/>
      <c r="Y1791" s="443"/>
      <c r="Z1791" s="443"/>
      <c r="AA1791" s="443"/>
      <c r="AB1791" s="415"/>
      <c r="AC1791" s="416"/>
      <c r="AD1791" s="416"/>
      <c r="AE1791" s="416"/>
      <c r="AF1791" s="417"/>
      <c r="AG1791" s="415"/>
      <c r="AH1791" s="416"/>
      <c r="AI1791" s="416"/>
      <c r="AJ1791" s="416"/>
      <c r="AK1791" s="417"/>
      <c r="AL1791" s="415"/>
      <c r="AM1791" s="416"/>
      <c r="AN1791" s="416"/>
      <c r="AO1791" s="416"/>
      <c r="AP1791" s="417"/>
      <c r="AQ1791" s="415"/>
      <c r="AR1791" s="416"/>
      <c r="AS1791" s="416"/>
      <c r="AT1791" s="416"/>
      <c r="AU1791" s="417"/>
      <c r="AV1791" s="418">
        <f t="shared" si="143"/>
        <v>0</v>
      </c>
      <c r="AW1791" s="419"/>
      <c r="AX1791" s="419"/>
      <c r="AY1791" s="419"/>
      <c r="AZ1791" s="420"/>
      <c r="DC1791" s="222"/>
      <c r="DD1791" s="491">
        <f>ROUND(Setup!$AP$6*AB1791,0)</f>
        <v>0</v>
      </c>
      <c r="DE1791" s="492"/>
      <c r="DF1791" s="492"/>
      <c r="DG1791" s="492"/>
      <c r="DH1791" s="493"/>
      <c r="DI1791" s="491">
        <f>ROUND(Setup!$AP$6*AG1791,0)</f>
        <v>0</v>
      </c>
      <c r="DJ1791" s="492"/>
      <c r="DK1791" s="492"/>
      <c r="DL1791" s="492"/>
      <c r="DM1791" s="493"/>
      <c r="DN1791" s="491">
        <f>ROUND(Setup!$AP$6*AL1791,0)</f>
        <v>0</v>
      </c>
      <c r="DO1791" s="492"/>
      <c r="DP1791" s="492"/>
      <c r="DQ1791" s="492"/>
      <c r="DR1791" s="493"/>
      <c r="DS1791" s="491">
        <f>ROUND(Setup!$AP$6*AQ1791,0)</f>
        <v>0</v>
      </c>
      <c r="DT1791" s="492"/>
      <c r="DU1791" s="492"/>
      <c r="DV1791" s="492"/>
      <c r="DW1791" s="493"/>
      <c r="DX1791" s="495">
        <f t="shared" si="144"/>
        <v>0</v>
      </c>
      <c r="DY1791" s="496"/>
      <c r="DZ1791" s="496"/>
      <c r="EA1791" s="496"/>
      <c r="EB1791" s="497"/>
      <c r="EC1791" s="222"/>
    </row>
    <row r="1792" spans="2:133" ht="15" hidden="1" customHeight="1" outlineLevel="1" x14ac:dyDescent="0.2">
      <c r="B1792" s="86" t="str">
        <f t="shared" si="142"/>
        <v/>
      </c>
      <c r="C1792" s="255"/>
      <c r="D1792" s="439"/>
      <c r="E1792" s="440"/>
      <c r="F1792" s="440"/>
      <c r="G1792" s="440"/>
      <c r="H1792" s="440"/>
      <c r="I1792" s="440"/>
      <c r="J1792" s="440"/>
      <c r="K1792" s="440"/>
      <c r="L1792" s="440"/>
      <c r="M1792" s="440"/>
      <c r="N1792" s="440"/>
      <c r="O1792" s="440"/>
      <c r="P1792" s="440"/>
      <c r="Q1792" s="441"/>
      <c r="R1792" s="442"/>
      <c r="S1792" s="443"/>
      <c r="T1792" s="443"/>
      <c r="U1792" s="443"/>
      <c r="V1792" s="443"/>
      <c r="W1792" s="443"/>
      <c r="X1792" s="443"/>
      <c r="Y1792" s="443"/>
      <c r="Z1792" s="443"/>
      <c r="AA1792" s="443"/>
      <c r="AB1792" s="415"/>
      <c r="AC1792" s="416"/>
      <c r="AD1792" s="416"/>
      <c r="AE1792" s="416"/>
      <c r="AF1792" s="417"/>
      <c r="AG1792" s="415"/>
      <c r="AH1792" s="416"/>
      <c r="AI1792" s="416"/>
      <c r="AJ1792" s="416"/>
      <c r="AK1792" s="417"/>
      <c r="AL1792" s="415"/>
      <c r="AM1792" s="416"/>
      <c r="AN1792" s="416"/>
      <c r="AO1792" s="416"/>
      <c r="AP1792" s="417"/>
      <c r="AQ1792" s="415"/>
      <c r="AR1792" s="416"/>
      <c r="AS1792" s="416"/>
      <c r="AT1792" s="416"/>
      <c r="AU1792" s="417"/>
      <c r="AV1792" s="418">
        <f t="shared" si="143"/>
        <v>0</v>
      </c>
      <c r="AW1792" s="419"/>
      <c r="AX1792" s="419"/>
      <c r="AY1792" s="419"/>
      <c r="AZ1792" s="420"/>
      <c r="DC1792" s="222"/>
      <c r="DD1792" s="491">
        <f>ROUND(Setup!$AP$6*AB1792,0)</f>
        <v>0</v>
      </c>
      <c r="DE1792" s="492"/>
      <c r="DF1792" s="492"/>
      <c r="DG1792" s="492"/>
      <c r="DH1792" s="493"/>
      <c r="DI1792" s="491">
        <f>ROUND(Setup!$AP$6*AG1792,0)</f>
        <v>0</v>
      </c>
      <c r="DJ1792" s="492"/>
      <c r="DK1792" s="492"/>
      <c r="DL1792" s="492"/>
      <c r="DM1792" s="493"/>
      <c r="DN1792" s="491">
        <f>ROUND(Setup!$AP$6*AL1792,0)</f>
        <v>0</v>
      </c>
      <c r="DO1792" s="492"/>
      <c r="DP1792" s="492"/>
      <c r="DQ1792" s="492"/>
      <c r="DR1792" s="493"/>
      <c r="DS1792" s="491">
        <f>ROUND(Setup!$AP$6*AQ1792,0)</f>
        <v>0</v>
      </c>
      <c r="DT1792" s="492"/>
      <c r="DU1792" s="492"/>
      <c r="DV1792" s="492"/>
      <c r="DW1792" s="493"/>
      <c r="DX1792" s="495">
        <f t="shared" si="144"/>
        <v>0</v>
      </c>
      <c r="DY1792" s="496"/>
      <c r="DZ1792" s="496"/>
      <c r="EA1792" s="496"/>
      <c r="EB1792" s="497"/>
      <c r="EC1792" s="222"/>
    </row>
    <row r="1793" spans="2:133" ht="15" hidden="1" customHeight="1" outlineLevel="1" x14ac:dyDescent="0.2">
      <c r="B1793" s="86" t="str">
        <f t="shared" si="142"/>
        <v/>
      </c>
      <c r="C1793" s="255"/>
      <c r="D1793" s="439"/>
      <c r="E1793" s="440"/>
      <c r="F1793" s="440"/>
      <c r="G1793" s="440"/>
      <c r="H1793" s="440"/>
      <c r="I1793" s="440"/>
      <c r="J1793" s="440"/>
      <c r="K1793" s="440"/>
      <c r="L1793" s="440"/>
      <c r="M1793" s="440"/>
      <c r="N1793" s="440"/>
      <c r="O1793" s="440"/>
      <c r="P1793" s="440"/>
      <c r="Q1793" s="441"/>
      <c r="R1793" s="442"/>
      <c r="S1793" s="443"/>
      <c r="T1793" s="443"/>
      <c r="U1793" s="443"/>
      <c r="V1793" s="443"/>
      <c r="W1793" s="443"/>
      <c r="X1793" s="443"/>
      <c r="Y1793" s="443"/>
      <c r="Z1793" s="443"/>
      <c r="AA1793" s="443"/>
      <c r="AB1793" s="415"/>
      <c r="AC1793" s="416"/>
      <c r="AD1793" s="416"/>
      <c r="AE1793" s="416"/>
      <c r="AF1793" s="417"/>
      <c r="AG1793" s="415"/>
      <c r="AH1793" s="416"/>
      <c r="AI1793" s="416"/>
      <c r="AJ1793" s="416"/>
      <c r="AK1793" s="417"/>
      <c r="AL1793" s="415"/>
      <c r="AM1793" s="416"/>
      <c r="AN1793" s="416"/>
      <c r="AO1793" s="416"/>
      <c r="AP1793" s="417"/>
      <c r="AQ1793" s="415"/>
      <c r="AR1793" s="416"/>
      <c r="AS1793" s="416"/>
      <c r="AT1793" s="416"/>
      <c r="AU1793" s="417"/>
      <c r="AV1793" s="418">
        <f t="shared" si="143"/>
        <v>0</v>
      </c>
      <c r="AW1793" s="419"/>
      <c r="AX1793" s="419"/>
      <c r="AY1793" s="419"/>
      <c r="AZ1793" s="420"/>
      <c r="DC1793" s="222"/>
      <c r="DD1793" s="491">
        <f>ROUND(Setup!$AP$6*AB1793,0)</f>
        <v>0</v>
      </c>
      <c r="DE1793" s="492"/>
      <c r="DF1793" s="492"/>
      <c r="DG1793" s="492"/>
      <c r="DH1793" s="493"/>
      <c r="DI1793" s="491">
        <f>ROUND(Setup!$AP$6*AG1793,0)</f>
        <v>0</v>
      </c>
      <c r="DJ1793" s="492"/>
      <c r="DK1793" s="492"/>
      <c r="DL1793" s="492"/>
      <c r="DM1793" s="493"/>
      <c r="DN1793" s="491">
        <f>ROUND(Setup!$AP$6*AL1793,0)</f>
        <v>0</v>
      </c>
      <c r="DO1793" s="492"/>
      <c r="DP1793" s="492"/>
      <c r="DQ1793" s="492"/>
      <c r="DR1793" s="493"/>
      <c r="DS1793" s="491">
        <f>ROUND(Setup!$AP$6*AQ1793,0)</f>
        <v>0</v>
      </c>
      <c r="DT1793" s="492"/>
      <c r="DU1793" s="492"/>
      <c r="DV1793" s="492"/>
      <c r="DW1793" s="493"/>
      <c r="DX1793" s="495">
        <f t="shared" si="144"/>
        <v>0</v>
      </c>
      <c r="DY1793" s="496"/>
      <c r="DZ1793" s="496"/>
      <c r="EA1793" s="496"/>
      <c r="EB1793" s="497"/>
      <c r="EC1793" s="222"/>
    </row>
    <row r="1794" spans="2:133" ht="15" hidden="1" customHeight="1" outlineLevel="1" x14ac:dyDescent="0.2">
      <c r="B1794" s="86" t="str">
        <f t="shared" si="142"/>
        <v/>
      </c>
      <c r="C1794" s="255"/>
      <c r="D1794" s="439"/>
      <c r="E1794" s="440"/>
      <c r="F1794" s="440"/>
      <c r="G1794" s="440"/>
      <c r="H1794" s="440"/>
      <c r="I1794" s="440"/>
      <c r="J1794" s="440"/>
      <c r="K1794" s="440"/>
      <c r="L1794" s="440"/>
      <c r="M1794" s="440"/>
      <c r="N1794" s="440"/>
      <c r="O1794" s="440"/>
      <c r="P1794" s="440"/>
      <c r="Q1794" s="441"/>
      <c r="R1794" s="442"/>
      <c r="S1794" s="443"/>
      <c r="T1794" s="443"/>
      <c r="U1794" s="443"/>
      <c r="V1794" s="443"/>
      <c r="W1794" s="443"/>
      <c r="X1794" s="443"/>
      <c r="Y1794" s="443"/>
      <c r="Z1794" s="443"/>
      <c r="AA1794" s="443"/>
      <c r="AB1794" s="415"/>
      <c r="AC1794" s="416"/>
      <c r="AD1794" s="416"/>
      <c r="AE1794" s="416"/>
      <c r="AF1794" s="417"/>
      <c r="AG1794" s="415"/>
      <c r="AH1794" s="416"/>
      <c r="AI1794" s="416"/>
      <c r="AJ1794" s="416"/>
      <c r="AK1794" s="417"/>
      <c r="AL1794" s="415"/>
      <c r="AM1794" s="416"/>
      <c r="AN1794" s="416"/>
      <c r="AO1794" s="416"/>
      <c r="AP1794" s="417"/>
      <c r="AQ1794" s="415"/>
      <c r="AR1794" s="416"/>
      <c r="AS1794" s="416"/>
      <c r="AT1794" s="416"/>
      <c r="AU1794" s="417"/>
      <c r="AV1794" s="418">
        <f t="shared" si="143"/>
        <v>0</v>
      </c>
      <c r="AW1794" s="419"/>
      <c r="AX1794" s="419"/>
      <c r="AY1794" s="419"/>
      <c r="AZ1794" s="420"/>
      <c r="DC1794" s="222"/>
      <c r="DD1794" s="491">
        <f>ROUND(Setup!$AP$6*AB1794,0)</f>
        <v>0</v>
      </c>
      <c r="DE1794" s="492"/>
      <c r="DF1794" s="492"/>
      <c r="DG1794" s="492"/>
      <c r="DH1794" s="493"/>
      <c r="DI1794" s="491">
        <f>ROUND(Setup!$AP$6*AG1794,0)</f>
        <v>0</v>
      </c>
      <c r="DJ1794" s="492"/>
      <c r="DK1794" s="492"/>
      <c r="DL1794" s="492"/>
      <c r="DM1794" s="493"/>
      <c r="DN1794" s="491">
        <f>ROUND(Setup!$AP$6*AL1794,0)</f>
        <v>0</v>
      </c>
      <c r="DO1794" s="492"/>
      <c r="DP1794" s="492"/>
      <c r="DQ1794" s="492"/>
      <c r="DR1794" s="493"/>
      <c r="DS1794" s="491">
        <f>ROUND(Setup!$AP$6*AQ1794,0)</f>
        <v>0</v>
      </c>
      <c r="DT1794" s="492"/>
      <c r="DU1794" s="492"/>
      <c r="DV1794" s="492"/>
      <c r="DW1794" s="493"/>
      <c r="DX1794" s="495">
        <f t="shared" si="144"/>
        <v>0</v>
      </c>
      <c r="DY1794" s="496"/>
      <c r="DZ1794" s="496"/>
      <c r="EA1794" s="496"/>
      <c r="EB1794" s="497"/>
      <c r="EC1794" s="222"/>
    </row>
    <row r="1795" spans="2:133" ht="15" hidden="1" customHeight="1" outlineLevel="1" x14ac:dyDescent="0.2">
      <c r="B1795" s="86" t="str">
        <f t="shared" si="142"/>
        <v/>
      </c>
      <c r="C1795" s="255"/>
      <c r="D1795" s="439"/>
      <c r="E1795" s="440"/>
      <c r="F1795" s="440"/>
      <c r="G1795" s="440"/>
      <c r="H1795" s="440"/>
      <c r="I1795" s="440"/>
      <c r="J1795" s="440"/>
      <c r="K1795" s="440"/>
      <c r="L1795" s="440"/>
      <c r="M1795" s="440"/>
      <c r="N1795" s="440"/>
      <c r="O1795" s="440"/>
      <c r="P1795" s="440"/>
      <c r="Q1795" s="441"/>
      <c r="R1795" s="442"/>
      <c r="S1795" s="443"/>
      <c r="T1795" s="443"/>
      <c r="U1795" s="443"/>
      <c r="V1795" s="443"/>
      <c r="W1795" s="443"/>
      <c r="X1795" s="443"/>
      <c r="Y1795" s="443"/>
      <c r="Z1795" s="443"/>
      <c r="AA1795" s="443"/>
      <c r="AB1795" s="415"/>
      <c r="AC1795" s="416"/>
      <c r="AD1795" s="416"/>
      <c r="AE1795" s="416"/>
      <c r="AF1795" s="417"/>
      <c r="AG1795" s="415"/>
      <c r="AH1795" s="416"/>
      <c r="AI1795" s="416"/>
      <c r="AJ1795" s="416"/>
      <c r="AK1795" s="417"/>
      <c r="AL1795" s="415"/>
      <c r="AM1795" s="416"/>
      <c r="AN1795" s="416"/>
      <c r="AO1795" s="416"/>
      <c r="AP1795" s="417"/>
      <c r="AQ1795" s="415"/>
      <c r="AR1795" s="416"/>
      <c r="AS1795" s="416"/>
      <c r="AT1795" s="416"/>
      <c r="AU1795" s="417"/>
      <c r="AV1795" s="418">
        <f t="shared" si="143"/>
        <v>0</v>
      </c>
      <c r="AW1795" s="419"/>
      <c r="AX1795" s="419"/>
      <c r="AY1795" s="419"/>
      <c r="AZ1795" s="420"/>
      <c r="DC1795" s="222"/>
      <c r="DD1795" s="491">
        <f>ROUND(Setup!$AP$6*AB1795,0)</f>
        <v>0</v>
      </c>
      <c r="DE1795" s="492"/>
      <c r="DF1795" s="492"/>
      <c r="DG1795" s="492"/>
      <c r="DH1795" s="493"/>
      <c r="DI1795" s="491">
        <f>ROUND(Setup!$AP$6*AG1795,0)</f>
        <v>0</v>
      </c>
      <c r="DJ1795" s="492"/>
      <c r="DK1795" s="492"/>
      <c r="DL1795" s="492"/>
      <c r="DM1795" s="493"/>
      <c r="DN1795" s="491">
        <f>ROUND(Setup!$AP$6*AL1795,0)</f>
        <v>0</v>
      </c>
      <c r="DO1795" s="492"/>
      <c r="DP1795" s="492"/>
      <c r="DQ1795" s="492"/>
      <c r="DR1795" s="493"/>
      <c r="DS1795" s="491">
        <f>ROUND(Setup!$AP$6*AQ1795,0)</f>
        <v>0</v>
      </c>
      <c r="DT1795" s="492"/>
      <c r="DU1795" s="492"/>
      <c r="DV1795" s="492"/>
      <c r="DW1795" s="493"/>
      <c r="DX1795" s="495">
        <f t="shared" si="144"/>
        <v>0</v>
      </c>
      <c r="DY1795" s="496"/>
      <c r="DZ1795" s="496"/>
      <c r="EA1795" s="496"/>
      <c r="EB1795" s="497"/>
      <c r="EC1795" s="222"/>
    </row>
    <row r="1796" spans="2:133" ht="15" hidden="1" customHeight="1" outlineLevel="1" x14ac:dyDescent="0.2">
      <c r="B1796" s="86" t="str">
        <f t="shared" si="142"/>
        <v/>
      </c>
      <c r="C1796" s="255"/>
      <c r="D1796" s="439"/>
      <c r="E1796" s="440"/>
      <c r="F1796" s="440"/>
      <c r="G1796" s="440"/>
      <c r="H1796" s="440"/>
      <c r="I1796" s="440"/>
      <c r="J1796" s="440"/>
      <c r="K1796" s="440"/>
      <c r="L1796" s="440"/>
      <c r="M1796" s="440"/>
      <c r="N1796" s="440"/>
      <c r="O1796" s="440"/>
      <c r="P1796" s="440"/>
      <c r="Q1796" s="441"/>
      <c r="R1796" s="442"/>
      <c r="S1796" s="443"/>
      <c r="T1796" s="443"/>
      <c r="U1796" s="443"/>
      <c r="V1796" s="443"/>
      <c r="W1796" s="443"/>
      <c r="X1796" s="443"/>
      <c r="Y1796" s="443"/>
      <c r="Z1796" s="443"/>
      <c r="AA1796" s="443"/>
      <c r="AB1796" s="415"/>
      <c r="AC1796" s="416"/>
      <c r="AD1796" s="416"/>
      <c r="AE1796" s="416"/>
      <c r="AF1796" s="417"/>
      <c r="AG1796" s="415"/>
      <c r="AH1796" s="416"/>
      <c r="AI1796" s="416"/>
      <c r="AJ1796" s="416"/>
      <c r="AK1796" s="417"/>
      <c r="AL1796" s="415"/>
      <c r="AM1796" s="416"/>
      <c r="AN1796" s="416"/>
      <c r="AO1796" s="416"/>
      <c r="AP1796" s="417"/>
      <c r="AQ1796" s="415"/>
      <c r="AR1796" s="416"/>
      <c r="AS1796" s="416"/>
      <c r="AT1796" s="416"/>
      <c r="AU1796" s="417"/>
      <c r="AV1796" s="418">
        <f t="shared" si="143"/>
        <v>0</v>
      </c>
      <c r="AW1796" s="419"/>
      <c r="AX1796" s="419"/>
      <c r="AY1796" s="419"/>
      <c r="AZ1796" s="420"/>
      <c r="DC1796" s="222"/>
      <c r="DD1796" s="491">
        <f>ROUND(Setup!$AP$6*AB1796,0)</f>
        <v>0</v>
      </c>
      <c r="DE1796" s="492"/>
      <c r="DF1796" s="492"/>
      <c r="DG1796" s="492"/>
      <c r="DH1796" s="493"/>
      <c r="DI1796" s="491">
        <f>ROUND(Setup!$AP$6*AG1796,0)</f>
        <v>0</v>
      </c>
      <c r="DJ1796" s="492"/>
      <c r="DK1796" s="492"/>
      <c r="DL1796" s="492"/>
      <c r="DM1796" s="493"/>
      <c r="DN1796" s="491">
        <f>ROUND(Setup!$AP$6*AL1796,0)</f>
        <v>0</v>
      </c>
      <c r="DO1796" s="492"/>
      <c r="DP1796" s="492"/>
      <c r="DQ1796" s="492"/>
      <c r="DR1796" s="493"/>
      <c r="DS1796" s="491">
        <f>ROUND(Setup!$AP$6*AQ1796,0)</f>
        <v>0</v>
      </c>
      <c r="DT1796" s="492"/>
      <c r="DU1796" s="492"/>
      <c r="DV1796" s="492"/>
      <c r="DW1796" s="493"/>
      <c r="DX1796" s="495">
        <f t="shared" si="144"/>
        <v>0</v>
      </c>
      <c r="DY1796" s="496"/>
      <c r="DZ1796" s="496"/>
      <c r="EA1796" s="496"/>
      <c r="EB1796" s="497"/>
      <c r="EC1796" s="222"/>
    </row>
    <row r="1797" spans="2:133" ht="15" hidden="1" customHeight="1" outlineLevel="1" x14ac:dyDescent="0.2">
      <c r="B1797" s="86" t="str">
        <f t="shared" si="142"/>
        <v/>
      </c>
      <c r="C1797" s="255"/>
      <c r="D1797" s="439"/>
      <c r="E1797" s="440"/>
      <c r="F1797" s="440"/>
      <c r="G1797" s="440"/>
      <c r="H1797" s="440"/>
      <c r="I1797" s="440"/>
      <c r="J1797" s="440"/>
      <c r="K1797" s="440"/>
      <c r="L1797" s="440"/>
      <c r="M1797" s="440"/>
      <c r="N1797" s="440"/>
      <c r="O1797" s="440"/>
      <c r="P1797" s="440"/>
      <c r="Q1797" s="441"/>
      <c r="R1797" s="442"/>
      <c r="S1797" s="443"/>
      <c r="T1797" s="443"/>
      <c r="U1797" s="443"/>
      <c r="V1797" s="443"/>
      <c r="W1797" s="443"/>
      <c r="X1797" s="443"/>
      <c r="Y1797" s="443"/>
      <c r="Z1797" s="443"/>
      <c r="AA1797" s="443"/>
      <c r="AB1797" s="415"/>
      <c r="AC1797" s="416"/>
      <c r="AD1797" s="416"/>
      <c r="AE1797" s="416"/>
      <c r="AF1797" s="417"/>
      <c r="AG1797" s="415"/>
      <c r="AH1797" s="416"/>
      <c r="AI1797" s="416"/>
      <c r="AJ1797" s="416"/>
      <c r="AK1797" s="417"/>
      <c r="AL1797" s="415"/>
      <c r="AM1797" s="416"/>
      <c r="AN1797" s="416"/>
      <c r="AO1797" s="416"/>
      <c r="AP1797" s="417"/>
      <c r="AQ1797" s="415"/>
      <c r="AR1797" s="416"/>
      <c r="AS1797" s="416"/>
      <c r="AT1797" s="416"/>
      <c r="AU1797" s="417"/>
      <c r="AV1797" s="418">
        <f t="shared" si="143"/>
        <v>0</v>
      </c>
      <c r="AW1797" s="419"/>
      <c r="AX1797" s="419"/>
      <c r="AY1797" s="419"/>
      <c r="AZ1797" s="420"/>
      <c r="DC1797" s="222"/>
      <c r="DD1797" s="491">
        <f>ROUND(Setup!$AP$6*AB1797,0)</f>
        <v>0</v>
      </c>
      <c r="DE1797" s="492"/>
      <c r="DF1797" s="492"/>
      <c r="DG1797" s="492"/>
      <c r="DH1797" s="493"/>
      <c r="DI1797" s="491">
        <f>ROUND(Setup!$AP$6*AG1797,0)</f>
        <v>0</v>
      </c>
      <c r="DJ1797" s="492"/>
      <c r="DK1797" s="492"/>
      <c r="DL1797" s="492"/>
      <c r="DM1797" s="493"/>
      <c r="DN1797" s="491">
        <f>ROUND(Setup!$AP$6*AL1797,0)</f>
        <v>0</v>
      </c>
      <c r="DO1797" s="492"/>
      <c r="DP1797" s="492"/>
      <c r="DQ1797" s="492"/>
      <c r="DR1797" s="493"/>
      <c r="DS1797" s="491">
        <f>ROUND(Setup!$AP$6*AQ1797,0)</f>
        <v>0</v>
      </c>
      <c r="DT1797" s="492"/>
      <c r="DU1797" s="492"/>
      <c r="DV1797" s="492"/>
      <c r="DW1797" s="493"/>
      <c r="DX1797" s="495">
        <f t="shared" si="144"/>
        <v>0</v>
      </c>
      <c r="DY1797" s="496"/>
      <c r="DZ1797" s="496"/>
      <c r="EA1797" s="496"/>
      <c r="EB1797" s="497"/>
      <c r="EC1797" s="222"/>
    </row>
    <row r="1798" spans="2:133" ht="15" hidden="1" customHeight="1" outlineLevel="1" x14ac:dyDescent="0.2">
      <c r="B1798" s="86" t="str">
        <f t="shared" si="142"/>
        <v/>
      </c>
      <c r="C1798" s="255"/>
      <c r="D1798" s="439"/>
      <c r="E1798" s="440"/>
      <c r="F1798" s="440"/>
      <c r="G1798" s="440"/>
      <c r="H1798" s="440"/>
      <c r="I1798" s="440"/>
      <c r="J1798" s="440"/>
      <c r="K1798" s="440"/>
      <c r="L1798" s="440"/>
      <c r="M1798" s="440"/>
      <c r="N1798" s="440"/>
      <c r="O1798" s="440"/>
      <c r="P1798" s="440"/>
      <c r="Q1798" s="441"/>
      <c r="R1798" s="442"/>
      <c r="S1798" s="443"/>
      <c r="T1798" s="443"/>
      <c r="U1798" s="443"/>
      <c r="V1798" s="443"/>
      <c r="W1798" s="443"/>
      <c r="X1798" s="443"/>
      <c r="Y1798" s="443"/>
      <c r="Z1798" s="443"/>
      <c r="AA1798" s="443"/>
      <c r="AB1798" s="415"/>
      <c r="AC1798" s="416"/>
      <c r="AD1798" s="416"/>
      <c r="AE1798" s="416"/>
      <c r="AF1798" s="417"/>
      <c r="AG1798" s="415"/>
      <c r="AH1798" s="416"/>
      <c r="AI1798" s="416"/>
      <c r="AJ1798" s="416"/>
      <c r="AK1798" s="417"/>
      <c r="AL1798" s="415"/>
      <c r="AM1798" s="416"/>
      <c r="AN1798" s="416"/>
      <c r="AO1798" s="416"/>
      <c r="AP1798" s="417"/>
      <c r="AQ1798" s="415"/>
      <c r="AR1798" s="416"/>
      <c r="AS1798" s="416"/>
      <c r="AT1798" s="416"/>
      <c r="AU1798" s="417"/>
      <c r="AV1798" s="418">
        <f t="shared" si="143"/>
        <v>0</v>
      </c>
      <c r="AW1798" s="419"/>
      <c r="AX1798" s="419"/>
      <c r="AY1798" s="419"/>
      <c r="AZ1798" s="420"/>
      <c r="DC1798" s="222"/>
      <c r="DD1798" s="491">
        <f>ROUND(Setup!$AP$6*AB1798,0)</f>
        <v>0</v>
      </c>
      <c r="DE1798" s="492"/>
      <c r="DF1798" s="492"/>
      <c r="DG1798" s="492"/>
      <c r="DH1798" s="493"/>
      <c r="DI1798" s="491">
        <f>ROUND(Setup!$AP$6*AG1798,0)</f>
        <v>0</v>
      </c>
      <c r="DJ1798" s="492"/>
      <c r="DK1798" s="492"/>
      <c r="DL1798" s="492"/>
      <c r="DM1798" s="493"/>
      <c r="DN1798" s="491">
        <f>ROUND(Setup!$AP$6*AL1798,0)</f>
        <v>0</v>
      </c>
      <c r="DO1798" s="492"/>
      <c r="DP1798" s="492"/>
      <c r="DQ1798" s="492"/>
      <c r="DR1798" s="493"/>
      <c r="DS1798" s="491">
        <f>ROUND(Setup!$AP$6*AQ1798,0)</f>
        <v>0</v>
      </c>
      <c r="DT1798" s="492"/>
      <c r="DU1798" s="492"/>
      <c r="DV1798" s="492"/>
      <c r="DW1798" s="493"/>
      <c r="DX1798" s="495">
        <f t="shared" si="144"/>
        <v>0</v>
      </c>
      <c r="DY1798" s="496"/>
      <c r="DZ1798" s="496"/>
      <c r="EA1798" s="496"/>
      <c r="EB1798" s="497"/>
      <c r="EC1798" s="222"/>
    </row>
    <row r="1799" spans="2:133" ht="15" hidden="1" customHeight="1" outlineLevel="1" x14ac:dyDescent="0.2">
      <c r="B1799" s="86" t="str">
        <f t="shared" si="142"/>
        <v/>
      </c>
      <c r="C1799" s="255"/>
      <c r="D1799" s="439"/>
      <c r="E1799" s="440"/>
      <c r="F1799" s="440"/>
      <c r="G1799" s="440"/>
      <c r="H1799" s="440"/>
      <c r="I1799" s="440"/>
      <c r="J1799" s="440"/>
      <c r="K1799" s="440"/>
      <c r="L1799" s="440"/>
      <c r="M1799" s="440"/>
      <c r="N1799" s="440"/>
      <c r="O1799" s="440"/>
      <c r="P1799" s="440"/>
      <c r="Q1799" s="441"/>
      <c r="R1799" s="442"/>
      <c r="S1799" s="443"/>
      <c r="T1799" s="443"/>
      <c r="U1799" s="443"/>
      <c r="V1799" s="443"/>
      <c r="W1799" s="443"/>
      <c r="X1799" s="443"/>
      <c r="Y1799" s="443"/>
      <c r="Z1799" s="443"/>
      <c r="AA1799" s="443"/>
      <c r="AB1799" s="415"/>
      <c r="AC1799" s="416"/>
      <c r="AD1799" s="416"/>
      <c r="AE1799" s="416"/>
      <c r="AF1799" s="417"/>
      <c r="AG1799" s="415"/>
      <c r="AH1799" s="416"/>
      <c r="AI1799" s="416"/>
      <c r="AJ1799" s="416"/>
      <c r="AK1799" s="417"/>
      <c r="AL1799" s="415"/>
      <c r="AM1799" s="416"/>
      <c r="AN1799" s="416"/>
      <c r="AO1799" s="416"/>
      <c r="AP1799" s="417"/>
      <c r="AQ1799" s="415"/>
      <c r="AR1799" s="416"/>
      <c r="AS1799" s="416"/>
      <c r="AT1799" s="416"/>
      <c r="AU1799" s="417"/>
      <c r="AV1799" s="418">
        <f t="shared" si="143"/>
        <v>0</v>
      </c>
      <c r="AW1799" s="419"/>
      <c r="AX1799" s="419"/>
      <c r="AY1799" s="419"/>
      <c r="AZ1799" s="420"/>
      <c r="DC1799" s="222"/>
      <c r="DD1799" s="491">
        <f>ROUND(Setup!$AP$6*AB1799,0)</f>
        <v>0</v>
      </c>
      <c r="DE1799" s="492"/>
      <c r="DF1799" s="492"/>
      <c r="DG1799" s="492"/>
      <c r="DH1799" s="493"/>
      <c r="DI1799" s="491">
        <f>ROUND(Setup!$AP$6*AG1799,0)</f>
        <v>0</v>
      </c>
      <c r="DJ1799" s="492"/>
      <c r="DK1799" s="492"/>
      <c r="DL1799" s="492"/>
      <c r="DM1799" s="493"/>
      <c r="DN1799" s="491">
        <f>ROUND(Setup!$AP$6*AL1799,0)</f>
        <v>0</v>
      </c>
      <c r="DO1799" s="492"/>
      <c r="DP1799" s="492"/>
      <c r="DQ1799" s="492"/>
      <c r="DR1799" s="493"/>
      <c r="DS1799" s="491">
        <f>ROUND(Setup!$AP$6*AQ1799,0)</f>
        <v>0</v>
      </c>
      <c r="DT1799" s="492"/>
      <c r="DU1799" s="492"/>
      <c r="DV1799" s="492"/>
      <c r="DW1799" s="493"/>
      <c r="DX1799" s="495">
        <f t="shared" si="144"/>
        <v>0</v>
      </c>
      <c r="DY1799" s="496"/>
      <c r="DZ1799" s="496"/>
      <c r="EA1799" s="496"/>
      <c r="EB1799" s="497"/>
      <c r="EC1799" s="222"/>
    </row>
    <row r="1800" spans="2:133" ht="15" hidden="1" customHeight="1" outlineLevel="1" x14ac:dyDescent="0.2">
      <c r="B1800" s="86" t="str">
        <f t="shared" si="142"/>
        <v/>
      </c>
      <c r="C1800" s="255"/>
      <c r="D1800" s="439"/>
      <c r="E1800" s="440"/>
      <c r="F1800" s="440"/>
      <c r="G1800" s="440"/>
      <c r="H1800" s="440"/>
      <c r="I1800" s="440"/>
      <c r="J1800" s="440"/>
      <c r="K1800" s="440"/>
      <c r="L1800" s="440"/>
      <c r="M1800" s="440"/>
      <c r="N1800" s="440"/>
      <c r="O1800" s="440"/>
      <c r="P1800" s="440"/>
      <c r="Q1800" s="441"/>
      <c r="R1800" s="442"/>
      <c r="S1800" s="443"/>
      <c r="T1800" s="443"/>
      <c r="U1800" s="443"/>
      <c r="V1800" s="443"/>
      <c r="W1800" s="443"/>
      <c r="X1800" s="443"/>
      <c r="Y1800" s="443"/>
      <c r="Z1800" s="443"/>
      <c r="AA1800" s="443"/>
      <c r="AB1800" s="415"/>
      <c r="AC1800" s="416"/>
      <c r="AD1800" s="416"/>
      <c r="AE1800" s="416"/>
      <c r="AF1800" s="417"/>
      <c r="AG1800" s="415"/>
      <c r="AH1800" s="416"/>
      <c r="AI1800" s="416"/>
      <c r="AJ1800" s="416"/>
      <c r="AK1800" s="417"/>
      <c r="AL1800" s="415"/>
      <c r="AM1800" s="416"/>
      <c r="AN1800" s="416"/>
      <c r="AO1800" s="416"/>
      <c r="AP1800" s="417"/>
      <c r="AQ1800" s="415"/>
      <c r="AR1800" s="416"/>
      <c r="AS1800" s="416"/>
      <c r="AT1800" s="416"/>
      <c r="AU1800" s="417"/>
      <c r="AV1800" s="418">
        <f t="shared" si="143"/>
        <v>0</v>
      </c>
      <c r="AW1800" s="419"/>
      <c r="AX1800" s="419"/>
      <c r="AY1800" s="419"/>
      <c r="AZ1800" s="420"/>
      <c r="DC1800" s="222"/>
      <c r="DD1800" s="491">
        <f>ROUND(Setup!$AP$6*AB1800,0)</f>
        <v>0</v>
      </c>
      <c r="DE1800" s="492"/>
      <c r="DF1800" s="492"/>
      <c r="DG1800" s="492"/>
      <c r="DH1800" s="493"/>
      <c r="DI1800" s="491">
        <f>ROUND(Setup!$AP$6*AG1800,0)</f>
        <v>0</v>
      </c>
      <c r="DJ1800" s="492"/>
      <c r="DK1800" s="492"/>
      <c r="DL1800" s="492"/>
      <c r="DM1800" s="493"/>
      <c r="DN1800" s="491">
        <f>ROUND(Setup!$AP$6*AL1800,0)</f>
        <v>0</v>
      </c>
      <c r="DO1800" s="492"/>
      <c r="DP1800" s="492"/>
      <c r="DQ1800" s="492"/>
      <c r="DR1800" s="493"/>
      <c r="DS1800" s="491">
        <f>ROUND(Setup!$AP$6*AQ1800,0)</f>
        <v>0</v>
      </c>
      <c r="DT1800" s="492"/>
      <c r="DU1800" s="492"/>
      <c r="DV1800" s="492"/>
      <c r="DW1800" s="493"/>
      <c r="DX1800" s="495">
        <f t="shared" si="144"/>
        <v>0</v>
      </c>
      <c r="DY1800" s="496"/>
      <c r="DZ1800" s="496"/>
      <c r="EA1800" s="496"/>
      <c r="EB1800" s="497"/>
      <c r="EC1800" s="222"/>
    </row>
    <row r="1801" spans="2:133" ht="15" hidden="1" customHeight="1" outlineLevel="1" x14ac:dyDescent="0.2">
      <c r="B1801" s="86" t="str">
        <f t="shared" si="142"/>
        <v/>
      </c>
      <c r="C1801" s="255"/>
      <c r="D1801" s="439"/>
      <c r="E1801" s="440"/>
      <c r="F1801" s="440"/>
      <c r="G1801" s="440"/>
      <c r="H1801" s="440"/>
      <c r="I1801" s="440"/>
      <c r="J1801" s="440"/>
      <c r="K1801" s="440"/>
      <c r="L1801" s="440"/>
      <c r="M1801" s="440"/>
      <c r="N1801" s="440"/>
      <c r="O1801" s="440"/>
      <c r="P1801" s="440"/>
      <c r="Q1801" s="441"/>
      <c r="R1801" s="442"/>
      <c r="S1801" s="443"/>
      <c r="T1801" s="443"/>
      <c r="U1801" s="443"/>
      <c r="V1801" s="443"/>
      <c r="W1801" s="443"/>
      <c r="X1801" s="443"/>
      <c r="Y1801" s="443"/>
      <c r="Z1801" s="443"/>
      <c r="AA1801" s="443"/>
      <c r="AB1801" s="415"/>
      <c r="AC1801" s="416"/>
      <c r="AD1801" s="416"/>
      <c r="AE1801" s="416"/>
      <c r="AF1801" s="417"/>
      <c r="AG1801" s="415"/>
      <c r="AH1801" s="416"/>
      <c r="AI1801" s="416"/>
      <c r="AJ1801" s="416"/>
      <c r="AK1801" s="417"/>
      <c r="AL1801" s="415"/>
      <c r="AM1801" s="416"/>
      <c r="AN1801" s="416"/>
      <c r="AO1801" s="416"/>
      <c r="AP1801" s="417"/>
      <c r="AQ1801" s="415"/>
      <c r="AR1801" s="416"/>
      <c r="AS1801" s="416"/>
      <c r="AT1801" s="416"/>
      <c r="AU1801" s="417"/>
      <c r="AV1801" s="418">
        <f t="shared" si="143"/>
        <v>0</v>
      </c>
      <c r="AW1801" s="419"/>
      <c r="AX1801" s="419"/>
      <c r="AY1801" s="419"/>
      <c r="AZ1801" s="420"/>
      <c r="DC1801" s="222"/>
      <c r="DD1801" s="491">
        <f>ROUND(Setup!$AP$6*AB1801,0)</f>
        <v>0</v>
      </c>
      <c r="DE1801" s="492"/>
      <c r="DF1801" s="492"/>
      <c r="DG1801" s="492"/>
      <c r="DH1801" s="493"/>
      <c r="DI1801" s="491">
        <f>ROUND(Setup!$AP$6*AG1801,0)</f>
        <v>0</v>
      </c>
      <c r="DJ1801" s="492"/>
      <c r="DK1801" s="492"/>
      <c r="DL1801" s="492"/>
      <c r="DM1801" s="493"/>
      <c r="DN1801" s="491">
        <f>ROUND(Setup!$AP$6*AL1801,0)</f>
        <v>0</v>
      </c>
      <c r="DO1801" s="492"/>
      <c r="DP1801" s="492"/>
      <c r="DQ1801" s="492"/>
      <c r="DR1801" s="493"/>
      <c r="DS1801" s="491">
        <f>ROUND(Setup!$AP$6*AQ1801,0)</f>
        <v>0</v>
      </c>
      <c r="DT1801" s="492"/>
      <c r="DU1801" s="492"/>
      <c r="DV1801" s="492"/>
      <c r="DW1801" s="493"/>
      <c r="DX1801" s="495">
        <f t="shared" si="144"/>
        <v>0</v>
      </c>
      <c r="DY1801" s="496"/>
      <c r="DZ1801" s="496"/>
      <c r="EA1801" s="496"/>
      <c r="EB1801" s="497"/>
      <c r="EC1801" s="222"/>
    </row>
    <row r="1802" spans="2:133" ht="15" hidden="1" customHeight="1" outlineLevel="1" x14ac:dyDescent="0.2">
      <c r="B1802" s="86" t="str">
        <f t="shared" si="142"/>
        <v/>
      </c>
      <c r="C1802" s="255"/>
      <c r="D1802" s="439"/>
      <c r="E1802" s="440"/>
      <c r="F1802" s="440"/>
      <c r="G1802" s="440"/>
      <c r="H1802" s="440"/>
      <c r="I1802" s="440"/>
      <c r="J1802" s="440"/>
      <c r="K1802" s="440"/>
      <c r="L1802" s="440"/>
      <c r="M1802" s="440"/>
      <c r="N1802" s="440"/>
      <c r="O1802" s="440"/>
      <c r="P1802" s="440"/>
      <c r="Q1802" s="441"/>
      <c r="R1802" s="442"/>
      <c r="S1802" s="443"/>
      <c r="T1802" s="443"/>
      <c r="U1802" s="443"/>
      <c r="V1802" s="443"/>
      <c r="W1802" s="443"/>
      <c r="X1802" s="443"/>
      <c r="Y1802" s="443"/>
      <c r="Z1802" s="443"/>
      <c r="AA1802" s="443"/>
      <c r="AB1802" s="415"/>
      <c r="AC1802" s="416"/>
      <c r="AD1802" s="416"/>
      <c r="AE1802" s="416"/>
      <c r="AF1802" s="417"/>
      <c r="AG1802" s="415"/>
      <c r="AH1802" s="416"/>
      <c r="AI1802" s="416"/>
      <c r="AJ1802" s="416"/>
      <c r="AK1802" s="417"/>
      <c r="AL1802" s="415"/>
      <c r="AM1802" s="416"/>
      <c r="AN1802" s="416"/>
      <c r="AO1802" s="416"/>
      <c r="AP1802" s="417"/>
      <c r="AQ1802" s="415"/>
      <c r="AR1802" s="416"/>
      <c r="AS1802" s="416"/>
      <c r="AT1802" s="416"/>
      <c r="AU1802" s="417"/>
      <c r="AV1802" s="418">
        <f t="shared" si="143"/>
        <v>0</v>
      </c>
      <c r="AW1802" s="419"/>
      <c r="AX1802" s="419"/>
      <c r="AY1802" s="419"/>
      <c r="AZ1802" s="420"/>
      <c r="DC1802" s="222"/>
      <c r="DD1802" s="491">
        <f>ROUND(Setup!$AP$6*AB1802,0)</f>
        <v>0</v>
      </c>
      <c r="DE1802" s="492"/>
      <c r="DF1802" s="492"/>
      <c r="DG1802" s="492"/>
      <c r="DH1802" s="493"/>
      <c r="DI1802" s="491">
        <f>ROUND(Setup!$AP$6*AG1802,0)</f>
        <v>0</v>
      </c>
      <c r="DJ1802" s="492"/>
      <c r="DK1802" s="492"/>
      <c r="DL1802" s="492"/>
      <c r="DM1802" s="493"/>
      <c r="DN1802" s="491">
        <f>ROUND(Setup!$AP$6*AL1802,0)</f>
        <v>0</v>
      </c>
      <c r="DO1802" s="492"/>
      <c r="DP1802" s="492"/>
      <c r="DQ1802" s="492"/>
      <c r="DR1802" s="493"/>
      <c r="DS1802" s="491">
        <f>ROUND(Setup!$AP$6*AQ1802,0)</f>
        <v>0</v>
      </c>
      <c r="DT1802" s="492"/>
      <c r="DU1802" s="492"/>
      <c r="DV1802" s="492"/>
      <c r="DW1802" s="493"/>
      <c r="DX1802" s="495">
        <f t="shared" si="144"/>
        <v>0</v>
      </c>
      <c r="DY1802" s="496"/>
      <c r="DZ1802" s="496"/>
      <c r="EA1802" s="496"/>
      <c r="EB1802" s="497"/>
      <c r="EC1802" s="222"/>
    </row>
    <row r="1803" spans="2:133" ht="15" hidden="1" customHeight="1" outlineLevel="1" x14ac:dyDescent="0.2">
      <c r="B1803" s="86" t="str">
        <f t="shared" si="142"/>
        <v/>
      </c>
      <c r="C1803" s="255"/>
      <c r="D1803" s="439"/>
      <c r="E1803" s="440"/>
      <c r="F1803" s="440"/>
      <c r="G1803" s="440"/>
      <c r="H1803" s="440"/>
      <c r="I1803" s="440"/>
      <c r="J1803" s="440"/>
      <c r="K1803" s="440"/>
      <c r="L1803" s="440"/>
      <c r="M1803" s="440"/>
      <c r="N1803" s="440"/>
      <c r="O1803" s="440"/>
      <c r="P1803" s="440"/>
      <c r="Q1803" s="441"/>
      <c r="R1803" s="442"/>
      <c r="S1803" s="443"/>
      <c r="T1803" s="443"/>
      <c r="U1803" s="443"/>
      <c r="V1803" s="443"/>
      <c r="W1803" s="443"/>
      <c r="X1803" s="443"/>
      <c r="Y1803" s="443"/>
      <c r="Z1803" s="443"/>
      <c r="AA1803" s="443"/>
      <c r="AB1803" s="415"/>
      <c r="AC1803" s="416"/>
      <c r="AD1803" s="416"/>
      <c r="AE1803" s="416"/>
      <c r="AF1803" s="417"/>
      <c r="AG1803" s="415"/>
      <c r="AH1803" s="416"/>
      <c r="AI1803" s="416"/>
      <c r="AJ1803" s="416"/>
      <c r="AK1803" s="417"/>
      <c r="AL1803" s="415"/>
      <c r="AM1803" s="416"/>
      <c r="AN1803" s="416"/>
      <c r="AO1803" s="416"/>
      <c r="AP1803" s="417"/>
      <c r="AQ1803" s="415"/>
      <c r="AR1803" s="416"/>
      <c r="AS1803" s="416"/>
      <c r="AT1803" s="416"/>
      <c r="AU1803" s="417"/>
      <c r="AV1803" s="418">
        <f t="shared" si="143"/>
        <v>0</v>
      </c>
      <c r="AW1803" s="419"/>
      <c r="AX1803" s="419"/>
      <c r="AY1803" s="419"/>
      <c r="AZ1803" s="420"/>
      <c r="DC1803" s="222"/>
      <c r="DD1803" s="491">
        <f>ROUND(Setup!$AP$6*AB1803,0)</f>
        <v>0</v>
      </c>
      <c r="DE1803" s="492"/>
      <c r="DF1803" s="492"/>
      <c r="DG1803" s="492"/>
      <c r="DH1803" s="493"/>
      <c r="DI1803" s="491">
        <f>ROUND(Setup!$AP$6*AG1803,0)</f>
        <v>0</v>
      </c>
      <c r="DJ1803" s="492"/>
      <c r="DK1803" s="492"/>
      <c r="DL1803" s="492"/>
      <c r="DM1803" s="493"/>
      <c r="DN1803" s="491">
        <f>ROUND(Setup!$AP$6*AL1803,0)</f>
        <v>0</v>
      </c>
      <c r="DO1803" s="492"/>
      <c r="DP1803" s="492"/>
      <c r="DQ1803" s="492"/>
      <c r="DR1803" s="493"/>
      <c r="DS1803" s="491">
        <f>ROUND(Setup!$AP$6*AQ1803,0)</f>
        <v>0</v>
      </c>
      <c r="DT1803" s="492"/>
      <c r="DU1803" s="492"/>
      <c r="DV1803" s="492"/>
      <c r="DW1803" s="493"/>
      <c r="DX1803" s="495">
        <f t="shared" si="144"/>
        <v>0</v>
      </c>
      <c r="DY1803" s="496"/>
      <c r="DZ1803" s="496"/>
      <c r="EA1803" s="496"/>
      <c r="EB1803" s="497"/>
      <c r="EC1803" s="222"/>
    </row>
    <row r="1804" spans="2:133" ht="15" hidden="1" customHeight="1" outlineLevel="1" x14ac:dyDescent="0.2">
      <c r="B1804" s="86" t="str">
        <f t="shared" si="142"/>
        <v/>
      </c>
      <c r="C1804" s="255"/>
      <c r="D1804" s="439"/>
      <c r="E1804" s="440"/>
      <c r="F1804" s="440"/>
      <c r="G1804" s="440"/>
      <c r="H1804" s="440"/>
      <c r="I1804" s="440"/>
      <c r="J1804" s="440"/>
      <c r="K1804" s="440"/>
      <c r="L1804" s="440"/>
      <c r="M1804" s="440"/>
      <c r="N1804" s="440"/>
      <c r="O1804" s="440"/>
      <c r="P1804" s="440"/>
      <c r="Q1804" s="441"/>
      <c r="R1804" s="442"/>
      <c r="S1804" s="443"/>
      <c r="T1804" s="443"/>
      <c r="U1804" s="443"/>
      <c r="V1804" s="443"/>
      <c r="W1804" s="443"/>
      <c r="X1804" s="443"/>
      <c r="Y1804" s="443"/>
      <c r="Z1804" s="443"/>
      <c r="AA1804" s="443"/>
      <c r="AB1804" s="415"/>
      <c r="AC1804" s="416"/>
      <c r="AD1804" s="416"/>
      <c r="AE1804" s="416"/>
      <c r="AF1804" s="417"/>
      <c r="AG1804" s="415"/>
      <c r="AH1804" s="416"/>
      <c r="AI1804" s="416"/>
      <c r="AJ1804" s="416"/>
      <c r="AK1804" s="417"/>
      <c r="AL1804" s="415"/>
      <c r="AM1804" s="416"/>
      <c r="AN1804" s="416"/>
      <c r="AO1804" s="416"/>
      <c r="AP1804" s="417"/>
      <c r="AQ1804" s="415"/>
      <c r="AR1804" s="416"/>
      <c r="AS1804" s="416"/>
      <c r="AT1804" s="416"/>
      <c r="AU1804" s="417"/>
      <c r="AV1804" s="418">
        <f t="shared" si="143"/>
        <v>0</v>
      </c>
      <c r="AW1804" s="419"/>
      <c r="AX1804" s="419"/>
      <c r="AY1804" s="419"/>
      <c r="AZ1804" s="420"/>
      <c r="DC1804" s="222"/>
      <c r="DD1804" s="491">
        <f>ROUND(Setup!$AP$6*AB1804,0)</f>
        <v>0</v>
      </c>
      <c r="DE1804" s="492"/>
      <c r="DF1804" s="492"/>
      <c r="DG1804" s="492"/>
      <c r="DH1804" s="493"/>
      <c r="DI1804" s="491">
        <f>ROUND(Setup!$AP$6*AG1804,0)</f>
        <v>0</v>
      </c>
      <c r="DJ1804" s="492"/>
      <c r="DK1804" s="492"/>
      <c r="DL1804" s="492"/>
      <c r="DM1804" s="493"/>
      <c r="DN1804" s="491">
        <f>ROUND(Setup!$AP$6*AL1804,0)</f>
        <v>0</v>
      </c>
      <c r="DO1804" s="492"/>
      <c r="DP1804" s="492"/>
      <c r="DQ1804" s="492"/>
      <c r="DR1804" s="493"/>
      <c r="DS1804" s="491">
        <f>ROUND(Setup!$AP$6*AQ1804,0)</f>
        <v>0</v>
      </c>
      <c r="DT1804" s="492"/>
      <c r="DU1804" s="492"/>
      <c r="DV1804" s="492"/>
      <c r="DW1804" s="493"/>
      <c r="DX1804" s="495">
        <f t="shared" si="144"/>
        <v>0</v>
      </c>
      <c r="DY1804" s="496"/>
      <c r="DZ1804" s="496"/>
      <c r="EA1804" s="496"/>
      <c r="EB1804" s="497"/>
      <c r="EC1804" s="222"/>
    </row>
    <row r="1805" spans="2:133" ht="15" hidden="1" customHeight="1" outlineLevel="1" x14ac:dyDescent="0.2">
      <c r="B1805" s="86" t="str">
        <f t="shared" si="142"/>
        <v/>
      </c>
      <c r="C1805" s="255"/>
      <c r="D1805" s="439"/>
      <c r="E1805" s="440"/>
      <c r="F1805" s="440"/>
      <c r="G1805" s="440"/>
      <c r="H1805" s="440"/>
      <c r="I1805" s="440"/>
      <c r="J1805" s="440"/>
      <c r="K1805" s="440"/>
      <c r="L1805" s="440"/>
      <c r="M1805" s="440"/>
      <c r="N1805" s="440"/>
      <c r="O1805" s="440"/>
      <c r="P1805" s="440"/>
      <c r="Q1805" s="441"/>
      <c r="R1805" s="442"/>
      <c r="S1805" s="443"/>
      <c r="T1805" s="443"/>
      <c r="U1805" s="443"/>
      <c r="V1805" s="443"/>
      <c r="W1805" s="443"/>
      <c r="X1805" s="443"/>
      <c r="Y1805" s="443"/>
      <c r="Z1805" s="443"/>
      <c r="AA1805" s="443"/>
      <c r="AB1805" s="415"/>
      <c r="AC1805" s="416"/>
      <c r="AD1805" s="416"/>
      <c r="AE1805" s="416"/>
      <c r="AF1805" s="417"/>
      <c r="AG1805" s="415"/>
      <c r="AH1805" s="416"/>
      <c r="AI1805" s="416"/>
      <c r="AJ1805" s="416"/>
      <c r="AK1805" s="417"/>
      <c r="AL1805" s="415"/>
      <c r="AM1805" s="416"/>
      <c r="AN1805" s="416"/>
      <c r="AO1805" s="416"/>
      <c r="AP1805" s="417"/>
      <c r="AQ1805" s="415"/>
      <c r="AR1805" s="416"/>
      <c r="AS1805" s="416"/>
      <c r="AT1805" s="416"/>
      <c r="AU1805" s="417"/>
      <c r="AV1805" s="418">
        <f t="shared" si="143"/>
        <v>0</v>
      </c>
      <c r="AW1805" s="419"/>
      <c r="AX1805" s="419"/>
      <c r="AY1805" s="419"/>
      <c r="AZ1805" s="420"/>
      <c r="DC1805" s="222"/>
      <c r="DD1805" s="491">
        <f>ROUND(Setup!$AP$6*AB1805,0)</f>
        <v>0</v>
      </c>
      <c r="DE1805" s="492"/>
      <c r="DF1805" s="492"/>
      <c r="DG1805" s="492"/>
      <c r="DH1805" s="493"/>
      <c r="DI1805" s="491">
        <f>ROUND(Setup!$AP$6*AG1805,0)</f>
        <v>0</v>
      </c>
      <c r="DJ1805" s="492"/>
      <c r="DK1805" s="492"/>
      <c r="DL1805" s="492"/>
      <c r="DM1805" s="493"/>
      <c r="DN1805" s="491">
        <f>ROUND(Setup!$AP$6*AL1805,0)</f>
        <v>0</v>
      </c>
      <c r="DO1805" s="492"/>
      <c r="DP1805" s="492"/>
      <c r="DQ1805" s="492"/>
      <c r="DR1805" s="493"/>
      <c r="DS1805" s="491">
        <f>ROUND(Setup!$AP$6*AQ1805,0)</f>
        <v>0</v>
      </c>
      <c r="DT1805" s="492"/>
      <c r="DU1805" s="492"/>
      <c r="DV1805" s="492"/>
      <c r="DW1805" s="493"/>
      <c r="DX1805" s="495">
        <f t="shared" si="144"/>
        <v>0</v>
      </c>
      <c r="DY1805" s="496"/>
      <c r="DZ1805" s="496"/>
      <c r="EA1805" s="496"/>
      <c r="EB1805" s="497"/>
      <c r="EC1805" s="222"/>
    </row>
    <row r="1806" spans="2:133" ht="15" hidden="1" customHeight="1" outlineLevel="1" x14ac:dyDescent="0.2">
      <c r="B1806" s="86" t="str">
        <f t="shared" si="142"/>
        <v/>
      </c>
      <c r="C1806" s="255"/>
      <c r="D1806" s="439"/>
      <c r="E1806" s="440"/>
      <c r="F1806" s="440"/>
      <c r="G1806" s="440"/>
      <c r="H1806" s="440"/>
      <c r="I1806" s="440"/>
      <c r="J1806" s="440"/>
      <c r="K1806" s="440"/>
      <c r="L1806" s="440"/>
      <c r="M1806" s="440"/>
      <c r="N1806" s="440"/>
      <c r="O1806" s="440"/>
      <c r="P1806" s="440"/>
      <c r="Q1806" s="441"/>
      <c r="R1806" s="442"/>
      <c r="S1806" s="443"/>
      <c r="T1806" s="443"/>
      <c r="U1806" s="443"/>
      <c r="V1806" s="443"/>
      <c r="W1806" s="443"/>
      <c r="X1806" s="443"/>
      <c r="Y1806" s="443"/>
      <c r="Z1806" s="443"/>
      <c r="AA1806" s="443"/>
      <c r="AB1806" s="415"/>
      <c r="AC1806" s="416"/>
      <c r="AD1806" s="416"/>
      <c r="AE1806" s="416"/>
      <c r="AF1806" s="417"/>
      <c r="AG1806" s="415"/>
      <c r="AH1806" s="416"/>
      <c r="AI1806" s="416"/>
      <c r="AJ1806" s="416"/>
      <c r="AK1806" s="417"/>
      <c r="AL1806" s="415"/>
      <c r="AM1806" s="416"/>
      <c r="AN1806" s="416"/>
      <c r="AO1806" s="416"/>
      <c r="AP1806" s="417"/>
      <c r="AQ1806" s="415"/>
      <c r="AR1806" s="416"/>
      <c r="AS1806" s="416"/>
      <c r="AT1806" s="416"/>
      <c r="AU1806" s="417"/>
      <c r="AV1806" s="418">
        <f t="shared" si="143"/>
        <v>0</v>
      </c>
      <c r="AW1806" s="419"/>
      <c r="AX1806" s="419"/>
      <c r="AY1806" s="419"/>
      <c r="AZ1806" s="420"/>
      <c r="DC1806" s="222"/>
      <c r="DD1806" s="491">
        <f>ROUND(Setup!$AP$6*AB1806,0)</f>
        <v>0</v>
      </c>
      <c r="DE1806" s="492"/>
      <c r="DF1806" s="492"/>
      <c r="DG1806" s="492"/>
      <c r="DH1806" s="493"/>
      <c r="DI1806" s="491">
        <f>ROUND(Setup!$AP$6*AG1806,0)</f>
        <v>0</v>
      </c>
      <c r="DJ1806" s="492"/>
      <c r="DK1806" s="492"/>
      <c r="DL1806" s="492"/>
      <c r="DM1806" s="493"/>
      <c r="DN1806" s="491">
        <f>ROUND(Setup!$AP$6*AL1806,0)</f>
        <v>0</v>
      </c>
      <c r="DO1806" s="492"/>
      <c r="DP1806" s="492"/>
      <c r="DQ1806" s="492"/>
      <c r="DR1806" s="493"/>
      <c r="DS1806" s="491">
        <f>ROUND(Setup!$AP$6*AQ1806,0)</f>
        <v>0</v>
      </c>
      <c r="DT1806" s="492"/>
      <c r="DU1806" s="492"/>
      <c r="DV1806" s="492"/>
      <c r="DW1806" s="493"/>
      <c r="DX1806" s="495">
        <f t="shared" si="144"/>
        <v>0</v>
      </c>
      <c r="DY1806" s="496"/>
      <c r="DZ1806" s="496"/>
      <c r="EA1806" s="496"/>
      <c r="EB1806" s="497"/>
      <c r="EC1806" s="222"/>
    </row>
    <row r="1807" spans="2:133" ht="15" hidden="1" customHeight="1" outlineLevel="1" x14ac:dyDescent="0.2">
      <c r="B1807" s="86" t="str">
        <f t="shared" si="142"/>
        <v/>
      </c>
      <c r="C1807" s="255"/>
      <c r="D1807" s="439"/>
      <c r="E1807" s="440"/>
      <c r="F1807" s="440"/>
      <c r="G1807" s="440"/>
      <c r="H1807" s="440"/>
      <c r="I1807" s="440"/>
      <c r="J1807" s="440"/>
      <c r="K1807" s="440"/>
      <c r="L1807" s="440"/>
      <c r="M1807" s="440"/>
      <c r="N1807" s="440"/>
      <c r="O1807" s="440"/>
      <c r="P1807" s="440"/>
      <c r="Q1807" s="441"/>
      <c r="R1807" s="442"/>
      <c r="S1807" s="443"/>
      <c r="T1807" s="443"/>
      <c r="U1807" s="443"/>
      <c r="V1807" s="443"/>
      <c r="W1807" s="443"/>
      <c r="X1807" s="443"/>
      <c r="Y1807" s="443"/>
      <c r="Z1807" s="443"/>
      <c r="AA1807" s="443"/>
      <c r="AB1807" s="415"/>
      <c r="AC1807" s="416"/>
      <c r="AD1807" s="416"/>
      <c r="AE1807" s="416"/>
      <c r="AF1807" s="417"/>
      <c r="AG1807" s="415"/>
      <c r="AH1807" s="416"/>
      <c r="AI1807" s="416"/>
      <c r="AJ1807" s="416"/>
      <c r="AK1807" s="417"/>
      <c r="AL1807" s="415"/>
      <c r="AM1807" s="416"/>
      <c r="AN1807" s="416"/>
      <c r="AO1807" s="416"/>
      <c r="AP1807" s="417"/>
      <c r="AQ1807" s="415"/>
      <c r="AR1807" s="416"/>
      <c r="AS1807" s="416"/>
      <c r="AT1807" s="416"/>
      <c r="AU1807" s="417"/>
      <c r="AV1807" s="418">
        <f t="shared" si="143"/>
        <v>0</v>
      </c>
      <c r="AW1807" s="419"/>
      <c r="AX1807" s="419"/>
      <c r="AY1807" s="419"/>
      <c r="AZ1807" s="420"/>
      <c r="DC1807" s="222"/>
      <c r="DD1807" s="491">
        <f>ROUND(Setup!$AP$6*AB1807,0)</f>
        <v>0</v>
      </c>
      <c r="DE1807" s="492"/>
      <c r="DF1807" s="492"/>
      <c r="DG1807" s="492"/>
      <c r="DH1807" s="493"/>
      <c r="DI1807" s="491">
        <f>ROUND(Setup!$AP$6*AG1807,0)</f>
        <v>0</v>
      </c>
      <c r="DJ1807" s="492"/>
      <c r="DK1807" s="492"/>
      <c r="DL1807" s="492"/>
      <c r="DM1807" s="493"/>
      <c r="DN1807" s="491">
        <f>ROUND(Setup!$AP$6*AL1807,0)</f>
        <v>0</v>
      </c>
      <c r="DO1807" s="492"/>
      <c r="DP1807" s="492"/>
      <c r="DQ1807" s="492"/>
      <c r="DR1807" s="493"/>
      <c r="DS1807" s="491">
        <f>ROUND(Setup!$AP$6*AQ1807,0)</f>
        <v>0</v>
      </c>
      <c r="DT1807" s="492"/>
      <c r="DU1807" s="492"/>
      <c r="DV1807" s="492"/>
      <c r="DW1807" s="493"/>
      <c r="DX1807" s="495">
        <f t="shared" si="144"/>
        <v>0</v>
      </c>
      <c r="DY1807" s="496"/>
      <c r="DZ1807" s="496"/>
      <c r="EA1807" s="496"/>
      <c r="EB1807" s="497"/>
      <c r="EC1807" s="222"/>
    </row>
    <row r="1808" spans="2:133" ht="15" hidden="1" customHeight="1" outlineLevel="1" x14ac:dyDescent="0.2">
      <c r="B1808" s="86" t="str">
        <f t="shared" si="142"/>
        <v/>
      </c>
      <c r="C1808" s="255"/>
      <c r="D1808" s="439"/>
      <c r="E1808" s="440"/>
      <c r="F1808" s="440"/>
      <c r="G1808" s="440"/>
      <c r="H1808" s="440"/>
      <c r="I1808" s="440"/>
      <c r="J1808" s="440"/>
      <c r="K1808" s="440"/>
      <c r="L1808" s="440"/>
      <c r="M1808" s="440"/>
      <c r="N1808" s="440"/>
      <c r="O1808" s="440"/>
      <c r="P1808" s="440"/>
      <c r="Q1808" s="441"/>
      <c r="R1808" s="442"/>
      <c r="S1808" s="443"/>
      <c r="T1808" s="443"/>
      <c r="U1808" s="443"/>
      <c r="V1808" s="443"/>
      <c r="W1808" s="443"/>
      <c r="X1808" s="443"/>
      <c r="Y1808" s="443"/>
      <c r="Z1808" s="443"/>
      <c r="AA1808" s="443"/>
      <c r="AB1808" s="415"/>
      <c r="AC1808" s="416"/>
      <c r="AD1808" s="416"/>
      <c r="AE1808" s="416"/>
      <c r="AF1808" s="417"/>
      <c r="AG1808" s="415"/>
      <c r="AH1808" s="416"/>
      <c r="AI1808" s="416"/>
      <c r="AJ1808" s="416"/>
      <c r="AK1808" s="417"/>
      <c r="AL1808" s="415"/>
      <c r="AM1808" s="416"/>
      <c r="AN1808" s="416"/>
      <c r="AO1808" s="416"/>
      <c r="AP1808" s="417"/>
      <c r="AQ1808" s="415"/>
      <c r="AR1808" s="416"/>
      <c r="AS1808" s="416"/>
      <c r="AT1808" s="416"/>
      <c r="AU1808" s="417"/>
      <c r="AV1808" s="418">
        <f t="shared" si="143"/>
        <v>0</v>
      </c>
      <c r="AW1808" s="419"/>
      <c r="AX1808" s="419"/>
      <c r="AY1808" s="419"/>
      <c r="AZ1808" s="420"/>
      <c r="DC1808" s="222"/>
      <c r="DD1808" s="491">
        <f>ROUND(Setup!$AP$6*AB1808,0)</f>
        <v>0</v>
      </c>
      <c r="DE1808" s="492"/>
      <c r="DF1808" s="492"/>
      <c r="DG1808" s="492"/>
      <c r="DH1808" s="493"/>
      <c r="DI1808" s="491">
        <f>ROUND(Setup!$AP$6*AG1808,0)</f>
        <v>0</v>
      </c>
      <c r="DJ1808" s="492"/>
      <c r="DK1808" s="492"/>
      <c r="DL1808" s="492"/>
      <c r="DM1808" s="493"/>
      <c r="DN1808" s="491">
        <f>ROUND(Setup!$AP$6*AL1808,0)</f>
        <v>0</v>
      </c>
      <c r="DO1808" s="492"/>
      <c r="DP1808" s="492"/>
      <c r="DQ1808" s="492"/>
      <c r="DR1808" s="493"/>
      <c r="DS1808" s="491">
        <f>ROUND(Setup!$AP$6*AQ1808,0)</f>
        <v>0</v>
      </c>
      <c r="DT1808" s="492"/>
      <c r="DU1808" s="492"/>
      <c r="DV1808" s="492"/>
      <c r="DW1808" s="493"/>
      <c r="DX1808" s="495">
        <f t="shared" si="144"/>
        <v>0</v>
      </c>
      <c r="DY1808" s="496"/>
      <c r="DZ1808" s="496"/>
      <c r="EA1808" s="496"/>
      <c r="EB1808" s="497"/>
      <c r="EC1808" s="222"/>
    </row>
    <row r="1809" spans="2:133" ht="15" hidden="1" customHeight="1" outlineLevel="1" x14ac:dyDescent="0.2">
      <c r="B1809" s="86" t="str">
        <f t="shared" si="142"/>
        <v/>
      </c>
      <c r="C1809" s="255"/>
      <c r="D1809" s="439"/>
      <c r="E1809" s="440"/>
      <c r="F1809" s="440"/>
      <c r="G1809" s="440"/>
      <c r="H1809" s="440"/>
      <c r="I1809" s="440"/>
      <c r="J1809" s="440"/>
      <c r="K1809" s="440"/>
      <c r="L1809" s="440"/>
      <c r="M1809" s="440"/>
      <c r="N1809" s="440"/>
      <c r="O1809" s="440"/>
      <c r="P1809" s="440"/>
      <c r="Q1809" s="441"/>
      <c r="R1809" s="442"/>
      <c r="S1809" s="443"/>
      <c r="T1809" s="443"/>
      <c r="U1809" s="443"/>
      <c r="V1809" s="443"/>
      <c r="W1809" s="443"/>
      <c r="X1809" s="443"/>
      <c r="Y1809" s="443"/>
      <c r="Z1809" s="443"/>
      <c r="AA1809" s="443"/>
      <c r="AB1809" s="415"/>
      <c r="AC1809" s="416"/>
      <c r="AD1809" s="416"/>
      <c r="AE1809" s="416"/>
      <c r="AF1809" s="417"/>
      <c r="AG1809" s="415"/>
      <c r="AH1809" s="416"/>
      <c r="AI1809" s="416"/>
      <c r="AJ1809" s="416"/>
      <c r="AK1809" s="417"/>
      <c r="AL1809" s="415"/>
      <c r="AM1809" s="416"/>
      <c r="AN1809" s="416"/>
      <c r="AO1809" s="416"/>
      <c r="AP1809" s="417"/>
      <c r="AQ1809" s="415"/>
      <c r="AR1809" s="416"/>
      <c r="AS1809" s="416"/>
      <c r="AT1809" s="416"/>
      <c r="AU1809" s="417"/>
      <c r="AV1809" s="418">
        <f t="shared" si="143"/>
        <v>0</v>
      </c>
      <c r="AW1809" s="419"/>
      <c r="AX1809" s="419"/>
      <c r="AY1809" s="419"/>
      <c r="AZ1809" s="420"/>
      <c r="DC1809" s="222"/>
      <c r="DD1809" s="491">
        <f>ROUND(Setup!$AP$6*AB1809,0)</f>
        <v>0</v>
      </c>
      <c r="DE1809" s="492"/>
      <c r="DF1809" s="492"/>
      <c r="DG1809" s="492"/>
      <c r="DH1809" s="493"/>
      <c r="DI1809" s="491">
        <f>ROUND(Setup!$AP$6*AG1809,0)</f>
        <v>0</v>
      </c>
      <c r="DJ1809" s="492"/>
      <c r="DK1809" s="492"/>
      <c r="DL1809" s="492"/>
      <c r="DM1809" s="493"/>
      <c r="DN1809" s="491">
        <f>ROUND(Setup!$AP$6*AL1809,0)</f>
        <v>0</v>
      </c>
      <c r="DO1809" s="492"/>
      <c r="DP1809" s="492"/>
      <c r="DQ1809" s="492"/>
      <c r="DR1809" s="493"/>
      <c r="DS1809" s="491">
        <f>ROUND(Setup!$AP$6*AQ1809,0)</f>
        <v>0</v>
      </c>
      <c r="DT1809" s="492"/>
      <c r="DU1809" s="492"/>
      <c r="DV1809" s="492"/>
      <c r="DW1809" s="493"/>
      <c r="DX1809" s="495">
        <f t="shared" si="144"/>
        <v>0</v>
      </c>
      <c r="DY1809" s="496"/>
      <c r="DZ1809" s="496"/>
      <c r="EA1809" s="496"/>
      <c r="EB1809" s="497"/>
      <c r="EC1809" s="222"/>
    </row>
    <row r="1810" spans="2:133" ht="15" hidden="1" customHeight="1" outlineLevel="1" x14ac:dyDescent="0.2">
      <c r="B1810" s="86" t="str">
        <f t="shared" si="142"/>
        <v/>
      </c>
      <c r="C1810" s="255"/>
      <c r="D1810" s="439"/>
      <c r="E1810" s="440"/>
      <c r="F1810" s="440"/>
      <c r="G1810" s="440"/>
      <c r="H1810" s="440"/>
      <c r="I1810" s="440"/>
      <c r="J1810" s="440"/>
      <c r="K1810" s="440"/>
      <c r="L1810" s="440"/>
      <c r="M1810" s="440"/>
      <c r="N1810" s="440"/>
      <c r="O1810" s="440"/>
      <c r="P1810" s="440"/>
      <c r="Q1810" s="441"/>
      <c r="R1810" s="442"/>
      <c r="S1810" s="443"/>
      <c r="T1810" s="443"/>
      <c r="U1810" s="443"/>
      <c r="V1810" s="443"/>
      <c r="W1810" s="443"/>
      <c r="X1810" s="443"/>
      <c r="Y1810" s="443"/>
      <c r="Z1810" s="443"/>
      <c r="AA1810" s="443"/>
      <c r="AB1810" s="415"/>
      <c r="AC1810" s="416"/>
      <c r="AD1810" s="416"/>
      <c r="AE1810" s="416"/>
      <c r="AF1810" s="417"/>
      <c r="AG1810" s="415"/>
      <c r="AH1810" s="416"/>
      <c r="AI1810" s="416"/>
      <c r="AJ1810" s="416"/>
      <c r="AK1810" s="417"/>
      <c r="AL1810" s="415"/>
      <c r="AM1810" s="416"/>
      <c r="AN1810" s="416"/>
      <c r="AO1810" s="416"/>
      <c r="AP1810" s="417"/>
      <c r="AQ1810" s="415"/>
      <c r="AR1810" s="416"/>
      <c r="AS1810" s="416"/>
      <c r="AT1810" s="416"/>
      <c r="AU1810" s="417"/>
      <c r="AV1810" s="418">
        <f t="shared" si="143"/>
        <v>0</v>
      </c>
      <c r="AW1810" s="419"/>
      <c r="AX1810" s="419"/>
      <c r="AY1810" s="419"/>
      <c r="AZ1810" s="420"/>
      <c r="DC1810" s="222"/>
      <c r="DD1810" s="491">
        <f>ROUND(Setup!$AP$6*AB1810,0)</f>
        <v>0</v>
      </c>
      <c r="DE1810" s="492"/>
      <c r="DF1810" s="492"/>
      <c r="DG1810" s="492"/>
      <c r="DH1810" s="493"/>
      <c r="DI1810" s="491">
        <f>ROUND(Setup!$AP$6*AG1810,0)</f>
        <v>0</v>
      </c>
      <c r="DJ1810" s="492"/>
      <c r="DK1810" s="492"/>
      <c r="DL1810" s="492"/>
      <c r="DM1810" s="493"/>
      <c r="DN1810" s="491">
        <f>ROUND(Setup!$AP$6*AL1810,0)</f>
        <v>0</v>
      </c>
      <c r="DO1810" s="492"/>
      <c r="DP1810" s="492"/>
      <c r="DQ1810" s="492"/>
      <c r="DR1810" s="493"/>
      <c r="DS1810" s="491">
        <f>ROUND(Setup!$AP$6*AQ1810,0)</f>
        <v>0</v>
      </c>
      <c r="DT1810" s="492"/>
      <c r="DU1810" s="492"/>
      <c r="DV1810" s="492"/>
      <c r="DW1810" s="493"/>
      <c r="DX1810" s="495">
        <f t="shared" si="144"/>
        <v>0</v>
      </c>
      <c r="DY1810" s="496"/>
      <c r="DZ1810" s="496"/>
      <c r="EA1810" s="496"/>
      <c r="EB1810" s="497"/>
      <c r="EC1810" s="222"/>
    </row>
    <row r="1811" spans="2:133" ht="15" hidden="1" customHeight="1" outlineLevel="1" x14ac:dyDescent="0.2">
      <c r="B1811" s="86" t="str">
        <f t="shared" si="142"/>
        <v/>
      </c>
      <c r="C1811" s="255"/>
      <c r="D1811" s="439"/>
      <c r="E1811" s="440"/>
      <c r="F1811" s="440"/>
      <c r="G1811" s="440"/>
      <c r="H1811" s="440"/>
      <c r="I1811" s="440"/>
      <c r="J1811" s="440"/>
      <c r="K1811" s="440"/>
      <c r="L1811" s="440"/>
      <c r="M1811" s="440"/>
      <c r="N1811" s="440"/>
      <c r="O1811" s="440"/>
      <c r="P1811" s="440"/>
      <c r="Q1811" s="441"/>
      <c r="R1811" s="442"/>
      <c r="S1811" s="443"/>
      <c r="T1811" s="443"/>
      <c r="U1811" s="443"/>
      <c r="V1811" s="443"/>
      <c r="W1811" s="443"/>
      <c r="X1811" s="443"/>
      <c r="Y1811" s="443"/>
      <c r="Z1811" s="443"/>
      <c r="AA1811" s="443"/>
      <c r="AB1811" s="415"/>
      <c r="AC1811" s="416"/>
      <c r="AD1811" s="416"/>
      <c r="AE1811" s="416"/>
      <c r="AF1811" s="417"/>
      <c r="AG1811" s="415"/>
      <c r="AH1811" s="416"/>
      <c r="AI1811" s="416"/>
      <c r="AJ1811" s="416"/>
      <c r="AK1811" s="417"/>
      <c r="AL1811" s="415"/>
      <c r="AM1811" s="416"/>
      <c r="AN1811" s="416"/>
      <c r="AO1811" s="416"/>
      <c r="AP1811" s="417"/>
      <c r="AQ1811" s="415"/>
      <c r="AR1811" s="416"/>
      <c r="AS1811" s="416"/>
      <c r="AT1811" s="416"/>
      <c r="AU1811" s="417"/>
      <c r="AV1811" s="418">
        <f t="shared" si="143"/>
        <v>0</v>
      </c>
      <c r="AW1811" s="419"/>
      <c r="AX1811" s="419"/>
      <c r="AY1811" s="419"/>
      <c r="AZ1811" s="420"/>
      <c r="DC1811" s="222"/>
      <c r="DD1811" s="491">
        <f>ROUND(Setup!$AP$6*AB1811,0)</f>
        <v>0</v>
      </c>
      <c r="DE1811" s="492"/>
      <c r="DF1811" s="492"/>
      <c r="DG1811" s="492"/>
      <c r="DH1811" s="493"/>
      <c r="DI1811" s="491">
        <f>ROUND(Setup!$AP$6*AG1811,0)</f>
        <v>0</v>
      </c>
      <c r="DJ1811" s="492"/>
      <c r="DK1811" s="492"/>
      <c r="DL1811" s="492"/>
      <c r="DM1811" s="493"/>
      <c r="DN1811" s="491">
        <f>ROUND(Setup!$AP$6*AL1811,0)</f>
        <v>0</v>
      </c>
      <c r="DO1811" s="492"/>
      <c r="DP1811" s="492"/>
      <c r="DQ1811" s="492"/>
      <c r="DR1811" s="493"/>
      <c r="DS1811" s="491">
        <f>ROUND(Setup!$AP$6*AQ1811,0)</f>
        <v>0</v>
      </c>
      <c r="DT1811" s="492"/>
      <c r="DU1811" s="492"/>
      <c r="DV1811" s="492"/>
      <c r="DW1811" s="493"/>
      <c r="DX1811" s="495">
        <f t="shared" si="144"/>
        <v>0</v>
      </c>
      <c r="DY1811" s="496"/>
      <c r="DZ1811" s="496"/>
      <c r="EA1811" s="496"/>
      <c r="EB1811" s="497"/>
      <c r="EC1811" s="222"/>
    </row>
    <row r="1812" spans="2:133" ht="15" hidden="1" customHeight="1" outlineLevel="1" x14ac:dyDescent="0.2">
      <c r="B1812" s="86" t="str">
        <f t="shared" si="142"/>
        <v/>
      </c>
      <c r="C1812" s="255"/>
      <c r="D1812" s="439"/>
      <c r="E1812" s="440"/>
      <c r="F1812" s="440"/>
      <c r="G1812" s="440"/>
      <c r="H1812" s="440"/>
      <c r="I1812" s="440"/>
      <c r="J1812" s="440"/>
      <c r="K1812" s="440"/>
      <c r="L1812" s="440"/>
      <c r="M1812" s="440"/>
      <c r="N1812" s="440"/>
      <c r="O1812" s="440"/>
      <c r="P1812" s="440"/>
      <c r="Q1812" s="441"/>
      <c r="R1812" s="442"/>
      <c r="S1812" s="443"/>
      <c r="T1812" s="443"/>
      <c r="U1812" s="443"/>
      <c r="V1812" s="443"/>
      <c r="W1812" s="443"/>
      <c r="X1812" s="443"/>
      <c r="Y1812" s="443"/>
      <c r="Z1812" s="443"/>
      <c r="AA1812" s="443"/>
      <c r="AB1812" s="415"/>
      <c r="AC1812" s="416"/>
      <c r="AD1812" s="416"/>
      <c r="AE1812" s="416"/>
      <c r="AF1812" s="417"/>
      <c r="AG1812" s="415"/>
      <c r="AH1812" s="416"/>
      <c r="AI1812" s="416"/>
      <c r="AJ1812" s="416"/>
      <c r="AK1812" s="417"/>
      <c r="AL1812" s="415"/>
      <c r="AM1812" s="416"/>
      <c r="AN1812" s="416"/>
      <c r="AO1812" s="416"/>
      <c r="AP1812" s="417"/>
      <c r="AQ1812" s="415"/>
      <c r="AR1812" s="416"/>
      <c r="AS1812" s="416"/>
      <c r="AT1812" s="416"/>
      <c r="AU1812" s="417"/>
      <c r="AV1812" s="418">
        <f t="shared" si="143"/>
        <v>0</v>
      </c>
      <c r="AW1812" s="419"/>
      <c r="AX1812" s="419"/>
      <c r="AY1812" s="419"/>
      <c r="AZ1812" s="420"/>
      <c r="DC1812" s="222"/>
      <c r="DD1812" s="491">
        <f>ROUND(Setup!$AP$6*AB1812,0)</f>
        <v>0</v>
      </c>
      <c r="DE1812" s="492"/>
      <c r="DF1812" s="492"/>
      <c r="DG1812" s="492"/>
      <c r="DH1812" s="493"/>
      <c r="DI1812" s="491">
        <f>ROUND(Setup!$AP$6*AG1812,0)</f>
        <v>0</v>
      </c>
      <c r="DJ1812" s="492"/>
      <c r="DK1812" s="492"/>
      <c r="DL1812" s="492"/>
      <c r="DM1812" s="493"/>
      <c r="DN1812" s="491">
        <f>ROUND(Setup!$AP$6*AL1812,0)</f>
        <v>0</v>
      </c>
      <c r="DO1812" s="492"/>
      <c r="DP1812" s="492"/>
      <c r="DQ1812" s="492"/>
      <c r="DR1812" s="493"/>
      <c r="DS1812" s="491">
        <f>ROUND(Setup!$AP$6*AQ1812,0)</f>
        <v>0</v>
      </c>
      <c r="DT1812" s="492"/>
      <c r="DU1812" s="492"/>
      <c r="DV1812" s="492"/>
      <c r="DW1812" s="493"/>
      <c r="DX1812" s="495">
        <f t="shared" si="144"/>
        <v>0</v>
      </c>
      <c r="DY1812" s="496"/>
      <c r="DZ1812" s="496"/>
      <c r="EA1812" s="496"/>
      <c r="EB1812" s="497"/>
      <c r="EC1812" s="222"/>
    </row>
    <row r="1813" spans="2:133" ht="15" hidden="1" customHeight="1" outlineLevel="1" x14ac:dyDescent="0.2">
      <c r="B1813" s="86" t="str">
        <f t="shared" si="142"/>
        <v/>
      </c>
      <c r="C1813" s="255"/>
      <c r="D1813" s="439"/>
      <c r="E1813" s="440"/>
      <c r="F1813" s="440"/>
      <c r="G1813" s="440"/>
      <c r="H1813" s="440"/>
      <c r="I1813" s="440"/>
      <c r="J1813" s="440"/>
      <c r="K1813" s="440"/>
      <c r="L1813" s="440"/>
      <c r="M1813" s="440"/>
      <c r="N1813" s="440"/>
      <c r="O1813" s="440"/>
      <c r="P1813" s="440"/>
      <c r="Q1813" s="441"/>
      <c r="R1813" s="442"/>
      <c r="S1813" s="443"/>
      <c r="T1813" s="443"/>
      <c r="U1813" s="443"/>
      <c r="V1813" s="443"/>
      <c r="W1813" s="443"/>
      <c r="X1813" s="443"/>
      <c r="Y1813" s="443"/>
      <c r="Z1813" s="443"/>
      <c r="AA1813" s="443"/>
      <c r="AB1813" s="415"/>
      <c r="AC1813" s="416"/>
      <c r="AD1813" s="416"/>
      <c r="AE1813" s="416"/>
      <c r="AF1813" s="417"/>
      <c r="AG1813" s="415"/>
      <c r="AH1813" s="416"/>
      <c r="AI1813" s="416"/>
      <c r="AJ1813" s="416"/>
      <c r="AK1813" s="417"/>
      <c r="AL1813" s="415"/>
      <c r="AM1813" s="416"/>
      <c r="AN1813" s="416"/>
      <c r="AO1813" s="416"/>
      <c r="AP1813" s="417"/>
      <c r="AQ1813" s="415"/>
      <c r="AR1813" s="416"/>
      <c r="AS1813" s="416"/>
      <c r="AT1813" s="416"/>
      <c r="AU1813" s="417"/>
      <c r="AV1813" s="418">
        <f t="shared" si="143"/>
        <v>0</v>
      </c>
      <c r="AW1813" s="419"/>
      <c r="AX1813" s="419"/>
      <c r="AY1813" s="419"/>
      <c r="AZ1813" s="420"/>
      <c r="DC1813" s="222"/>
      <c r="DD1813" s="491">
        <f>ROUND(Setup!$AP$6*AB1813,0)</f>
        <v>0</v>
      </c>
      <c r="DE1813" s="492"/>
      <c r="DF1813" s="492"/>
      <c r="DG1813" s="492"/>
      <c r="DH1813" s="493"/>
      <c r="DI1813" s="491">
        <f>ROUND(Setup!$AP$6*AG1813,0)</f>
        <v>0</v>
      </c>
      <c r="DJ1813" s="492"/>
      <c r="DK1813" s="492"/>
      <c r="DL1813" s="492"/>
      <c r="DM1813" s="493"/>
      <c r="DN1813" s="491">
        <f>ROUND(Setup!$AP$6*AL1813,0)</f>
        <v>0</v>
      </c>
      <c r="DO1813" s="492"/>
      <c r="DP1813" s="492"/>
      <c r="DQ1813" s="492"/>
      <c r="DR1813" s="493"/>
      <c r="DS1813" s="491">
        <f>ROUND(Setup!$AP$6*AQ1813,0)</f>
        <v>0</v>
      </c>
      <c r="DT1813" s="492"/>
      <c r="DU1813" s="492"/>
      <c r="DV1813" s="492"/>
      <c r="DW1813" s="493"/>
      <c r="DX1813" s="495">
        <f t="shared" si="144"/>
        <v>0</v>
      </c>
      <c r="DY1813" s="496"/>
      <c r="DZ1813" s="496"/>
      <c r="EA1813" s="496"/>
      <c r="EB1813" s="497"/>
      <c r="EC1813" s="222"/>
    </row>
    <row r="1814" spans="2:133" ht="15" hidden="1" customHeight="1" outlineLevel="1" x14ac:dyDescent="0.2">
      <c r="B1814" s="86" t="str">
        <f t="shared" si="142"/>
        <v/>
      </c>
      <c r="C1814" s="255"/>
      <c r="D1814" s="439"/>
      <c r="E1814" s="440"/>
      <c r="F1814" s="440"/>
      <c r="G1814" s="440"/>
      <c r="H1814" s="440"/>
      <c r="I1814" s="440"/>
      <c r="J1814" s="440"/>
      <c r="K1814" s="440"/>
      <c r="L1814" s="440"/>
      <c r="M1814" s="440"/>
      <c r="N1814" s="440"/>
      <c r="O1814" s="440"/>
      <c r="P1814" s="440"/>
      <c r="Q1814" s="441"/>
      <c r="R1814" s="442"/>
      <c r="S1814" s="443"/>
      <c r="T1814" s="443"/>
      <c r="U1814" s="443"/>
      <c r="V1814" s="443"/>
      <c r="W1814" s="443"/>
      <c r="X1814" s="443"/>
      <c r="Y1814" s="443"/>
      <c r="Z1814" s="443"/>
      <c r="AA1814" s="443"/>
      <c r="AB1814" s="415"/>
      <c r="AC1814" s="416"/>
      <c r="AD1814" s="416"/>
      <c r="AE1814" s="416"/>
      <c r="AF1814" s="417"/>
      <c r="AG1814" s="415"/>
      <c r="AH1814" s="416"/>
      <c r="AI1814" s="416"/>
      <c r="AJ1814" s="416"/>
      <c r="AK1814" s="417"/>
      <c r="AL1814" s="415"/>
      <c r="AM1814" s="416"/>
      <c r="AN1814" s="416"/>
      <c r="AO1814" s="416"/>
      <c r="AP1814" s="417"/>
      <c r="AQ1814" s="415"/>
      <c r="AR1814" s="416"/>
      <c r="AS1814" s="416"/>
      <c r="AT1814" s="416"/>
      <c r="AU1814" s="417"/>
      <c r="AV1814" s="418">
        <f t="shared" si="143"/>
        <v>0</v>
      </c>
      <c r="AW1814" s="419"/>
      <c r="AX1814" s="419"/>
      <c r="AY1814" s="419"/>
      <c r="AZ1814" s="420"/>
      <c r="DC1814" s="222"/>
      <c r="DD1814" s="491">
        <f>ROUND(Setup!$AP$6*AB1814,0)</f>
        <v>0</v>
      </c>
      <c r="DE1814" s="492"/>
      <c r="DF1814" s="492"/>
      <c r="DG1814" s="492"/>
      <c r="DH1814" s="493"/>
      <c r="DI1814" s="491">
        <f>ROUND(Setup!$AP$6*AG1814,0)</f>
        <v>0</v>
      </c>
      <c r="DJ1814" s="492"/>
      <c r="DK1814" s="492"/>
      <c r="DL1814" s="492"/>
      <c r="DM1814" s="493"/>
      <c r="DN1814" s="491">
        <f>ROUND(Setup!$AP$6*AL1814,0)</f>
        <v>0</v>
      </c>
      <c r="DO1814" s="492"/>
      <c r="DP1814" s="492"/>
      <c r="DQ1814" s="492"/>
      <c r="DR1814" s="493"/>
      <c r="DS1814" s="491">
        <f>ROUND(Setup!$AP$6*AQ1814,0)</f>
        <v>0</v>
      </c>
      <c r="DT1814" s="492"/>
      <c r="DU1814" s="492"/>
      <c r="DV1814" s="492"/>
      <c r="DW1814" s="493"/>
      <c r="DX1814" s="495">
        <f t="shared" si="144"/>
        <v>0</v>
      </c>
      <c r="DY1814" s="496"/>
      <c r="DZ1814" s="496"/>
      <c r="EA1814" s="496"/>
      <c r="EB1814" s="497"/>
      <c r="EC1814" s="222"/>
    </row>
    <row r="1815" spans="2:133" ht="15" hidden="1" customHeight="1" outlineLevel="1" x14ac:dyDescent="0.2">
      <c r="B1815" s="86" t="str">
        <f t="shared" si="142"/>
        <v/>
      </c>
      <c r="C1815" s="255"/>
      <c r="D1815" s="439"/>
      <c r="E1815" s="440"/>
      <c r="F1815" s="440"/>
      <c r="G1815" s="440"/>
      <c r="H1815" s="440"/>
      <c r="I1815" s="440"/>
      <c r="J1815" s="440"/>
      <c r="K1815" s="440"/>
      <c r="L1815" s="440"/>
      <c r="M1815" s="440"/>
      <c r="N1815" s="440"/>
      <c r="O1815" s="440"/>
      <c r="P1815" s="440"/>
      <c r="Q1815" s="441"/>
      <c r="R1815" s="442"/>
      <c r="S1815" s="443"/>
      <c r="T1815" s="443"/>
      <c r="U1815" s="443"/>
      <c r="V1815" s="443"/>
      <c r="W1815" s="443"/>
      <c r="X1815" s="443"/>
      <c r="Y1815" s="443"/>
      <c r="Z1815" s="443"/>
      <c r="AA1815" s="443"/>
      <c r="AB1815" s="415"/>
      <c r="AC1815" s="416"/>
      <c r="AD1815" s="416"/>
      <c r="AE1815" s="416"/>
      <c r="AF1815" s="417"/>
      <c r="AG1815" s="415"/>
      <c r="AH1815" s="416"/>
      <c r="AI1815" s="416"/>
      <c r="AJ1815" s="416"/>
      <c r="AK1815" s="417"/>
      <c r="AL1815" s="415"/>
      <c r="AM1815" s="416"/>
      <c r="AN1815" s="416"/>
      <c r="AO1815" s="416"/>
      <c r="AP1815" s="417"/>
      <c r="AQ1815" s="415"/>
      <c r="AR1815" s="416"/>
      <c r="AS1815" s="416"/>
      <c r="AT1815" s="416"/>
      <c r="AU1815" s="417"/>
      <c r="AV1815" s="418">
        <f t="shared" si="143"/>
        <v>0</v>
      </c>
      <c r="AW1815" s="419"/>
      <c r="AX1815" s="419"/>
      <c r="AY1815" s="419"/>
      <c r="AZ1815" s="420"/>
      <c r="DC1815" s="222"/>
      <c r="DD1815" s="491">
        <f>ROUND(Setup!$AP$6*AB1815,0)</f>
        <v>0</v>
      </c>
      <c r="DE1815" s="492"/>
      <c r="DF1815" s="492"/>
      <c r="DG1815" s="492"/>
      <c r="DH1815" s="493"/>
      <c r="DI1815" s="491">
        <f>ROUND(Setup!$AP$6*AG1815,0)</f>
        <v>0</v>
      </c>
      <c r="DJ1815" s="492"/>
      <c r="DK1815" s="492"/>
      <c r="DL1815" s="492"/>
      <c r="DM1815" s="493"/>
      <c r="DN1815" s="491">
        <f>ROUND(Setup!$AP$6*AL1815,0)</f>
        <v>0</v>
      </c>
      <c r="DO1815" s="492"/>
      <c r="DP1815" s="492"/>
      <c r="DQ1815" s="492"/>
      <c r="DR1815" s="493"/>
      <c r="DS1815" s="491">
        <f>ROUND(Setup!$AP$6*AQ1815,0)</f>
        <v>0</v>
      </c>
      <c r="DT1815" s="492"/>
      <c r="DU1815" s="492"/>
      <c r="DV1815" s="492"/>
      <c r="DW1815" s="493"/>
      <c r="DX1815" s="495">
        <f t="shared" si="144"/>
        <v>0</v>
      </c>
      <c r="DY1815" s="496"/>
      <c r="DZ1815" s="496"/>
      <c r="EA1815" s="496"/>
      <c r="EB1815" s="497"/>
      <c r="EC1815" s="222"/>
    </row>
    <row r="1816" spans="2:133" ht="15" hidden="1" customHeight="1" outlineLevel="1" x14ac:dyDescent="0.2">
      <c r="B1816" s="86" t="str">
        <f t="shared" si="142"/>
        <v/>
      </c>
      <c r="C1816" s="255"/>
      <c r="D1816" s="439"/>
      <c r="E1816" s="440"/>
      <c r="F1816" s="440"/>
      <c r="G1816" s="440"/>
      <c r="H1816" s="440"/>
      <c r="I1816" s="440"/>
      <c r="J1816" s="440"/>
      <c r="K1816" s="440"/>
      <c r="L1816" s="440"/>
      <c r="M1816" s="440"/>
      <c r="N1816" s="440"/>
      <c r="O1816" s="440"/>
      <c r="P1816" s="440"/>
      <c r="Q1816" s="441"/>
      <c r="R1816" s="442"/>
      <c r="S1816" s="443"/>
      <c r="T1816" s="443"/>
      <c r="U1816" s="443"/>
      <c r="V1816" s="443"/>
      <c r="W1816" s="443"/>
      <c r="X1816" s="443"/>
      <c r="Y1816" s="443"/>
      <c r="Z1816" s="443"/>
      <c r="AA1816" s="443"/>
      <c r="AB1816" s="415"/>
      <c r="AC1816" s="416"/>
      <c r="AD1816" s="416"/>
      <c r="AE1816" s="416"/>
      <c r="AF1816" s="417"/>
      <c r="AG1816" s="415"/>
      <c r="AH1816" s="416"/>
      <c r="AI1816" s="416"/>
      <c r="AJ1816" s="416"/>
      <c r="AK1816" s="417"/>
      <c r="AL1816" s="415"/>
      <c r="AM1816" s="416"/>
      <c r="AN1816" s="416"/>
      <c r="AO1816" s="416"/>
      <c r="AP1816" s="417"/>
      <c r="AQ1816" s="415"/>
      <c r="AR1816" s="416"/>
      <c r="AS1816" s="416"/>
      <c r="AT1816" s="416"/>
      <c r="AU1816" s="417"/>
      <c r="AV1816" s="418">
        <f t="shared" si="143"/>
        <v>0</v>
      </c>
      <c r="AW1816" s="419"/>
      <c r="AX1816" s="419"/>
      <c r="AY1816" s="419"/>
      <c r="AZ1816" s="420"/>
      <c r="DC1816" s="222"/>
      <c r="DD1816" s="491">
        <f>ROUND(Setup!$AP$6*AB1816,0)</f>
        <v>0</v>
      </c>
      <c r="DE1816" s="492"/>
      <c r="DF1816" s="492"/>
      <c r="DG1816" s="492"/>
      <c r="DH1816" s="493"/>
      <c r="DI1816" s="491">
        <f>ROUND(Setup!$AP$6*AG1816,0)</f>
        <v>0</v>
      </c>
      <c r="DJ1816" s="492"/>
      <c r="DK1816" s="492"/>
      <c r="DL1816" s="492"/>
      <c r="DM1816" s="493"/>
      <c r="DN1816" s="491">
        <f>ROUND(Setup!$AP$6*AL1816,0)</f>
        <v>0</v>
      </c>
      <c r="DO1816" s="492"/>
      <c r="DP1816" s="492"/>
      <c r="DQ1816" s="492"/>
      <c r="DR1816" s="493"/>
      <c r="DS1816" s="491">
        <f>ROUND(Setup!$AP$6*AQ1816,0)</f>
        <v>0</v>
      </c>
      <c r="DT1816" s="492"/>
      <c r="DU1816" s="492"/>
      <c r="DV1816" s="492"/>
      <c r="DW1816" s="493"/>
      <c r="DX1816" s="495">
        <f t="shared" si="144"/>
        <v>0</v>
      </c>
      <c r="DY1816" s="496"/>
      <c r="DZ1816" s="496"/>
      <c r="EA1816" s="496"/>
      <c r="EB1816" s="497"/>
      <c r="EC1816" s="222"/>
    </row>
    <row r="1817" spans="2:133" ht="15" hidden="1" customHeight="1" outlineLevel="1" x14ac:dyDescent="0.2">
      <c r="B1817" s="86" t="str">
        <f t="shared" si="142"/>
        <v/>
      </c>
      <c r="C1817" s="255"/>
      <c r="D1817" s="439"/>
      <c r="E1817" s="440"/>
      <c r="F1817" s="440"/>
      <c r="G1817" s="440"/>
      <c r="H1817" s="440"/>
      <c r="I1817" s="440"/>
      <c r="J1817" s="440"/>
      <c r="K1817" s="440"/>
      <c r="L1817" s="440"/>
      <c r="M1817" s="440"/>
      <c r="N1817" s="440"/>
      <c r="O1817" s="440"/>
      <c r="P1817" s="440"/>
      <c r="Q1817" s="441"/>
      <c r="R1817" s="442"/>
      <c r="S1817" s="443"/>
      <c r="T1817" s="443"/>
      <c r="U1817" s="443"/>
      <c r="V1817" s="443"/>
      <c r="W1817" s="443"/>
      <c r="X1817" s="443"/>
      <c r="Y1817" s="443"/>
      <c r="Z1817" s="443"/>
      <c r="AA1817" s="443"/>
      <c r="AB1817" s="415"/>
      <c r="AC1817" s="416"/>
      <c r="AD1817" s="416"/>
      <c r="AE1817" s="416"/>
      <c r="AF1817" s="417"/>
      <c r="AG1817" s="415"/>
      <c r="AH1817" s="416"/>
      <c r="AI1817" s="416"/>
      <c r="AJ1817" s="416"/>
      <c r="AK1817" s="417"/>
      <c r="AL1817" s="415"/>
      <c r="AM1817" s="416"/>
      <c r="AN1817" s="416"/>
      <c r="AO1817" s="416"/>
      <c r="AP1817" s="417"/>
      <c r="AQ1817" s="415"/>
      <c r="AR1817" s="416"/>
      <c r="AS1817" s="416"/>
      <c r="AT1817" s="416"/>
      <c r="AU1817" s="417"/>
      <c r="AV1817" s="418">
        <f t="shared" ref="AV1817:AV1838" si="145">ROUND((SUM(AB1817:AU1817)),0)</f>
        <v>0</v>
      </c>
      <c r="AW1817" s="419"/>
      <c r="AX1817" s="419"/>
      <c r="AY1817" s="419"/>
      <c r="AZ1817" s="420"/>
      <c r="DC1817" s="222"/>
      <c r="DD1817" s="491">
        <f>ROUND(Setup!$AP$6*AB1817,0)</f>
        <v>0</v>
      </c>
      <c r="DE1817" s="492"/>
      <c r="DF1817" s="492"/>
      <c r="DG1817" s="492"/>
      <c r="DH1817" s="493"/>
      <c r="DI1817" s="491">
        <f>ROUND(Setup!$AP$6*AG1817,0)</f>
        <v>0</v>
      </c>
      <c r="DJ1817" s="492"/>
      <c r="DK1817" s="492"/>
      <c r="DL1817" s="492"/>
      <c r="DM1817" s="493"/>
      <c r="DN1817" s="491">
        <f>ROUND(Setup!$AP$6*AL1817,0)</f>
        <v>0</v>
      </c>
      <c r="DO1817" s="492"/>
      <c r="DP1817" s="492"/>
      <c r="DQ1817" s="492"/>
      <c r="DR1817" s="493"/>
      <c r="DS1817" s="491">
        <f>ROUND(Setup!$AP$6*AQ1817,0)</f>
        <v>0</v>
      </c>
      <c r="DT1817" s="492"/>
      <c r="DU1817" s="492"/>
      <c r="DV1817" s="492"/>
      <c r="DW1817" s="493"/>
      <c r="DX1817" s="495">
        <f t="shared" ref="DX1817:DX1838" si="146">ROUND((SUM(DD1817:DW1817)),0)</f>
        <v>0</v>
      </c>
      <c r="DY1817" s="496"/>
      <c r="DZ1817" s="496"/>
      <c r="EA1817" s="496"/>
      <c r="EB1817" s="497"/>
      <c r="EC1817" s="222"/>
    </row>
    <row r="1818" spans="2:133" ht="15" hidden="1" customHeight="1" outlineLevel="1" x14ac:dyDescent="0.2">
      <c r="B1818" s="86" t="str">
        <f t="shared" si="142"/>
        <v/>
      </c>
      <c r="C1818" s="255"/>
      <c r="D1818" s="439"/>
      <c r="E1818" s="440"/>
      <c r="F1818" s="440"/>
      <c r="G1818" s="440"/>
      <c r="H1818" s="440"/>
      <c r="I1818" s="440"/>
      <c r="J1818" s="440"/>
      <c r="K1818" s="440"/>
      <c r="L1818" s="440"/>
      <c r="M1818" s="440"/>
      <c r="N1818" s="440"/>
      <c r="O1818" s="440"/>
      <c r="P1818" s="440"/>
      <c r="Q1818" s="441"/>
      <c r="R1818" s="442"/>
      <c r="S1818" s="443"/>
      <c r="T1818" s="443"/>
      <c r="U1818" s="443"/>
      <c r="V1818" s="443"/>
      <c r="W1818" s="443"/>
      <c r="X1818" s="443"/>
      <c r="Y1818" s="443"/>
      <c r="Z1818" s="443"/>
      <c r="AA1818" s="443"/>
      <c r="AB1818" s="415"/>
      <c r="AC1818" s="416"/>
      <c r="AD1818" s="416"/>
      <c r="AE1818" s="416"/>
      <c r="AF1818" s="417"/>
      <c r="AG1818" s="415"/>
      <c r="AH1818" s="416"/>
      <c r="AI1818" s="416"/>
      <c r="AJ1818" s="416"/>
      <c r="AK1818" s="417"/>
      <c r="AL1818" s="415"/>
      <c r="AM1818" s="416"/>
      <c r="AN1818" s="416"/>
      <c r="AO1818" s="416"/>
      <c r="AP1818" s="417"/>
      <c r="AQ1818" s="415"/>
      <c r="AR1818" s="416"/>
      <c r="AS1818" s="416"/>
      <c r="AT1818" s="416"/>
      <c r="AU1818" s="417"/>
      <c r="AV1818" s="418">
        <f t="shared" si="145"/>
        <v>0</v>
      </c>
      <c r="AW1818" s="419"/>
      <c r="AX1818" s="419"/>
      <c r="AY1818" s="419"/>
      <c r="AZ1818" s="420"/>
      <c r="DC1818" s="222"/>
      <c r="DD1818" s="491">
        <f>ROUND(Setup!$AP$6*AB1818,0)</f>
        <v>0</v>
      </c>
      <c r="DE1818" s="492"/>
      <c r="DF1818" s="492"/>
      <c r="DG1818" s="492"/>
      <c r="DH1818" s="493"/>
      <c r="DI1818" s="491">
        <f>ROUND(Setup!$AP$6*AG1818,0)</f>
        <v>0</v>
      </c>
      <c r="DJ1818" s="492"/>
      <c r="DK1818" s="492"/>
      <c r="DL1818" s="492"/>
      <c r="DM1818" s="493"/>
      <c r="DN1818" s="491">
        <f>ROUND(Setup!$AP$6*AL1818,0)</f>
        <v>0</v>
      </c>
      <c r="DO1818" s="492"/>
      <c r="DP1818" s="492"/>
      <c r="DQ1818" s="492"/>
      <c r="DR1818" s="493"/>
      <c r="DS1818" s="491">
        <f>ROUND(Setup!$AP$6*AQ1818,0)</f>
        <v>0</v>
      </c>
      <c r="DT1818" s="492"/>
      <c r="DU1818" s="492"/>
      <c r="DV1818" s="492"/>
      <c r="DW1818" s="493"/>
      <c r="DX1818" s="495">
        <f t="shared" si="146"/>
        <v>0</v>
      </c>
      <c r="DY1818" s="496"/>
      <c r="DZ1818" s="496"/>
      <c r="EA1818" s="496"/>
      <c r="EB1818" s="497"/>
      <c r="EC1818" s="222"/>
    </row>
    <row r="1819" spans="2:133" ht="15" hidden="1" customHeight="1" outlineLevel="1" x14ac:dyDescent="0.2">
      <c r="B1819" s="86" t="str">
        <f t="shared" si="142"/>
        <v/>
      </c>
      <c r="C1819" s="255"/>
      <c r="D1819" s="439"/>
      <c r="E1819" s="440"/>
      <c r="F1819" s="440"/>
      <c r="G1819" s="440"/>
      <c r="H1819" s="440"/>
      <c r="I1819" s="440"/>
      <c r="J1819" s="440"/>
      <c r="K1819" s="440"/>
      <c r="L1819" s="440"/>
      <c r="M1819" s="440"/>
      <c r="N1819" s="440"/>
      <c r="O1819" s="440"/>
      <c r="P1819" s="440"/>
      <c r="Q1819" s="441"/>
      <c r="R1819" s="442"/>
      <c r="S1819" s="443"/>
      <c r="T1819" s="443"/>
      <c r="U1819" s="443"/>
      <c r="V1819" s="443"/>
      <c r="W1819" s="443"/>
      <c r="X1819" s="443"/>
      <c r="Y1819" s="443"/>
      <c r="Z1819" s="443"/>
      <c r="AA1819" s="443"/>
      <c r="AB1819" s="415"/>
      <c r="AC1819" s="416"/>
      <c r="AD1819" s="416"/>
      <c r="AE1819" s="416"/>
      <c r="AF1819" s="417"/>
      <c r="AG1819" s="415"/>
      <c r="AH1819" s="416"/>
      <c r="AI1819" s="416"/>
      <c r="AJ1819" s="416"/>
      <c r="AK1819" s="417"/>
      <c r="AL1819" s="415"/>
      <c r="AM1819" s="416"/>
      <c r="AN1819" s="416"/>
      <c r="AO1819" s="416"/>
      <c r="AP1819" s="417"/>
      <c r="AQ1819" s="415"/>
      <c r="AR1819" s="416"/>
      <c r="AS1819" s="416"/>
      <c r="AT1819" s="416"/>
      <c r="AU1819" s="417"/>
      <c r="AV1819" s="418">
        <f t="shared" si="145"/>
        <v>0</v>
      </c>
      <c r="AW1819" s="419"/>
      <c r="AX1819" s="419"/>
      <c r="AY1819" s="419"/>
      <c r="AZ1819" s="420"/>
      <c r="DC1819" s="222"/>
      <c r="DD1819" s="491">
        <f>ROUND(Setup!$AP$6*AB1819,0)</f>
        <v>0</v>
      </c>
      <c r="DE1819" s="492"/>
      <c r="DF1819" s="492"/>
      <c r="DG1819" s="492"/>
      <c r="DH1819" s="493"/>
      <c r="DI1819" s="491">
        <f>ROUND(Setup!$AP$6*AG1819,0)</f>
        <v>0</v>
      </c>
      <c r="DJ1819" s="492"/>
      <c r="DK1819" s="492"/>
      <c r="DL1819" s="492"/>
      <c r="DM1819" s="493"/>
      <c r="DN1819" s="491">
        <f>ROUND(Setup!$AP$6*AL1819,0)</f>
        <v>0</v>
      </c>
      <c r="DO1819" s="492"/>
      <c r="DP1819" s="492"/>
      <c r="DQ1819" s="492"/>
      <c r="DR1819" s="493"/>
      <c r="DS1819" s="491">
        <f>ROUND(Setup!$AP$6*AQ1819,0)</f>
        <v>0</v>
      </c>
      <c r="DT1819" s="492"/>
      <c r="DU1819" s="492"/>
      <c r="DV1819" s="492"/>
      <c r="DW1819" s="493"/>
      <c r="DX1819" s="495">
        <f t="shared" si="146"/>
        <v>0</v>
      </c>
      <c r="DY1819" s="496"/>
      <c r="DZ1819" s="496"/>
      <c r="EA1819" s="496"/>
      <c r="EB1819" s="497"/>
      <c r="EC1819" s="222"/>
    </row>
    <row r="1820" spans="2:133" ht="15" hidden="1" customHeight="1" outlineLevel="1" x14ac:dyDescent="0.2">
      <c r="B1820" s="86" t="str">
        <f t="shared" si="142"/>
        <v/>
      </c>
      <c r="C1820" s="255"/>
      <c r="D1820" s="439"/>
      <c r="E1820" s="440"/>
      <c r="F1820" s="440"/>
      <c r="G1820" s="440"/>
      <c r="H1820" s="440"/>
      <c r="I1820" s="440"/>
      <c r="J1820" s="440"/>
      <c r="K1820" s="440"/>
      <c r="L1820" s="440"/>
      <c r="M1820" s="440"/>
      <c r="N1820" s="440"/>
      <c r="O1820" s="440"/>
      <c r="P1820" s="440"/>
      <c r="Q1820" s="441"/>
      <c r="R1820" s="442"/>
      <c r="S1820" s="443"/>
      <c r="T1820" s="443"/>
      <c r="U1820" s="443"/>
      <c r="V1820" s="443"/>
      <c r="W1820" s="443"/>
      <c r="X1820" s="443"/>
      <c r="Y1820" s="443"/>
      <c r="Z1820" s="443"/>
      <c r="AA1820" s="443"/>
      <c r="AB1820" s="415"/>
      <c r="AC1820" s="416"/>
      <c r="AD1820" s="416"/>
      <c r="AE1820" s="416"/>
      <c r="AF1820" s="417"/>
      <c r="AG1820" s="415"/>
      <c r="AH1820" s="416"/>
      <c r="AI1820" s="416"/>
      <c r="AJ1820" s="416"/>
      <c r="AK1820" s="417"/>
      <c r="AL1820" s="415"/>
      <c r="AM1820" s="416"/>
      <c r="AN1820" s="416"/>
      <c r="AO1820" s="416"/>
      <c r="AP1820" s="417"/>
      <c r="AQ1820" s="415"/>
      <c r="AR1820" s="416"/>
      <c r="AS1820" s="416"/>
      <c r="AT1820" s="416"/>
      <c r="AU1820" s="417"/>
      <c r="AV1820" s="418">
        <f t="shared" si="145"/>
        <v>0</v>
      </c>
      <c r="AW1820" s="419"/>
      <c r="AX1820" s="419"/>
      <c r="AY1820" s="419"/>
      <c r="AZ1820" s="420"/>
      <c r="DC1820" s="222"/>
      <c r="DD1820" s="491">
        <f>ROUND(Setup!$AP$6*AB1820,0)</f>
        <v>0</v>
      </c>
      <c r="DE1820" s="492"/>
      <c r="DF1820" s="492"/>
      <c r="DG1820" s="492"/>
      <c r="DH1820" s="493"/>
      <c r="DI1820" s="491">
        <f>ROUND(Setup!$AP$6*AG1820,0)</f>
        <v>0</v>
      </c>
      <c r="DJ1820" s="492"/>
      <c r="DK1820" s="492"/>
      <c r="DL1820" s="492"/>
      <c r="DM1820" s="493"/>
      <c r="DN1820" s="491">
        <f>ROUND(Setup!$AP$6*AL1820,0)</f>
        <v>0</v>
      </c>
      <c r="DO1820" s="492"/>
      <c r="DP1820" s="492"/>
      <c r="DQ1820" s="492"/>
      <c r="DR1820" s="493"/>
      <c r="DS1820" s="491">
        <f>ROUND(Setup!$AP$6*AQ1820,0)</f>
        <v>0</v>
      </c>
      <c r="DT1820" s="492"/>
      <c r="DU1820" s="492"/>
      <c r="DV1820" s="492"/>
      <c r="DW1820" s="493"/>
      <c r="DX1820" s="495">
        <f t="shared" si="146"/>
        <v>0</v>
      </c>
      <c r="DY1820" s="496"/>
      <c r="DZ1820" s="496"/>
      <c r="EA1820" s="496"/>
      <c r="EB1820" s="497"/>
      <c r="EC1820" s="222"/>
    </row>
    <row r="1821" spans="2:133" ht="15" hidden="1" customHeight="1" outlineLevel="1" x14ac:dyDescent="0.2">
      <c r="B1821" s="86" t="str">
        <f t="shared" si="142"/>
        <v/>
      </c>
      <c r="C1821" s="255"/>
      <c r="D1821" s="439"/>
      <c r="E1821" s="440"/>
      <c r="F1821" s="440"/>
      <c r="G1821" s="440"/>
      <c r="H1821" s="440"/>
      <c r="I1821" s="440"/>
      <c r="J1821" s="440"/>
      <c r="K1821" s="440"/>
      <c r="L1821" s="440"/>
      <c r="M1821" s="440"/>
      <c r="N1821" s="440"/>
      <c r="O1821" s="440"/>
      <c r="P1821" s="440"/>
      <c r="Q1821" s="441"/>
      <c r="R1821" s="442"/>
      <c r="S1821" s="443"/>
      <c r="T1821" s="443"/>
      <c r="U1821" s="443"/>
      <c r="V1821" s="443"/>
      <c r="W1821" s="443"/>
      <c r="X1821" s="443"/>
      <c r="Y1821" s="443"/>
      <c r="Z1821" s="443"/>
      <c r="AA1821" s="443"/>
      <c r="AB1821" s="415"/>
      <c r="AC1821" s="416"/>
      <c r="AD1821" s="416"/>
      <c r="AE1821" s="416"/>
      <c r="AF1821" s="417"/>
      <c r="AG1821" s="415"/>
      <c r="AH1821" s="416"/>
      <c r="AI1821" s="416"/>
      <c r="AJ1821" s="416"/>
      <c r="AK1821" s="417"/>
      <c r="AL1821" s="415"/>
      <c r="AM1821" s="416"/>
      <c r="AN1821" s="416"/>
      <c r="AO1821" s="416"/>
      <c r="AP1821" s="417"/>
      <c r="AQ1821" s="415"/>
      <c r="AR1821" s="416"/>
      <c r="AS1821" s="416"/>
      <c r="AT1821" s="416"/>
      <c r="AU1821" s="417"/>
      <c r="AV1821" s="418">
        <f t="shared" si="145"/>
        <v>0</v>
      </c>
      <c r="AW1821" s="419"/>
      <c r="AX1821" s="419"/>
      <c r="AY1821" s="419"/>
      <c r="AZ1821" s="420"/>
      <c r="DC1821" s="222"/>
      <c r="DD1821" s="491">
        <f>ROUND(Setup!$AP$6*AB1821,0)</f>
        <v>0</v>
      </c>
      <c r="DE1821" s="492"/>
      <c r="DF1821" s="492"/>
      <c r="DG1821" s="492"/>
      <c r="DH1821" s="493"/>
      <c r="DI1821" s="491">
        <f>ROUND(Setup!$AP$6*AG1821,0)</f>
        <v>0</v>
      </c>
      <c r="DJ1821" s="492"/>
      <c r="DK1821" s="492"/>
      <c r="DL1821" s="492"/>
      <c r="DM1821" s="493"/>
      <c r="DN1821" s="491">
        <f>ROUND(Setup!$AP$6*AL1821,0)</f>
        <v>0</v>
      </c>
      <c r="DO1821" s="492"/>
      <c r="DP1821" s="492"/>
      <c r="DQ1821" s="492"/>
      <c r="DR1821" s="493"/>
      <c r="DS1821" s="491">
        <f>ROUND(Setup!$AP$6*AQ1821,0)</f>
        <v>0</v>
      </c>
      <c r="DT1821" s="492"/>
      <c r="DU1821" s="492"/>
      <c r="DV1821" s="492"/>
      <c r="DW1821" s="493"/>
      <c r="DX1821" s="495">
        <f t="shared" si="146"/>
        <v>0</v>
      </c>
      <c r="DY1821" s="496"/>
      <c r="DZ1821" s="496"/>
      <c r="EA1821" s="496"/>
      <c r="EB1821" s="497"/>
      <c r="EC1821" s="222"/>
    </row>
    <row r="1822" spans="2:133" ht="15" hidden="1" customHeight="1" outlineLevel="1" x14ac:dyDescent="0.2">
      <c r="B1822" s="86" t="str">
        <f t="shared" si="142"/>
        <v/>
      </c>
      <c r="C1822" s="255"/>
      <c r="D1822" s="439"/>
      <c r="E1822" s="440"/>
      <c r="F1822" s="440"/>
      <c r="G1822" s="440"/>
      <c r="H1822" s="440"/>
      <c r="I1822" s="440"/>
      <c r="J1822" s="440"/>
      <c r="K1822" s="440"/>
      <c r="L1822" s="440"/>
      <c r="M1822" s="440"/>
      <c r="N1822" s="440"/>
      <c r="O1822" s="440"/>
      <c r="P1822" s="440"/>
      <c r="Q1822" s="441"/>
      <c r="R1822" s="442"/>
      <c r="S1822" s="443"/>
      <c r="T1822" s="443"/>
      <c r="U1822" s="443"/>
      <c r="V1822" s="443"/>
      <c r="W1822" s="443"/>
      <c r="X1822" s="443"/>
      <c r="Y1822" s="443"/>
      <c r="Z1822" s="443"/>
      <c r="AA1822" s="443"/>
      <c r="AB1822" s="415"/>
      <c r="AC1822" s="416"/>
      <c r="AD1822" s="416"/>
      <c r="AE1822" s="416"/>
      <c r="AF1822" s="417"/>
      <c r="AG1822" s="415"/>
      <c r="AH1822" s="416"/>
      <c r="AI1822" s="416"/>
      <c r="AJ1822" s="416"/>
      <c r="AK1822" s="417"/>
      <c r="AL1822" s="415"/>
      <c r="AM1822" s="416"/>
      <c r="AN1822" s="416"/>
      <c r="AO1822" s="416"/>
      <c r="AP1822" s="417"/>
      <c r="AQ1822" s="415"/>
      <c r="AR1822" s="416"/>
      <c r="AS1822" s="416"/>
      <c r="AT1822" s="416"/>
      <c r="AU1822" s="417"/>
      <c r="AV1822" s="418">
        <f t="shared" si="145"/>
        <v>0</v>
      </c>
      <c r="AW1822" s="419"/>
      <c r="AX1822" s="419"/>
      <c r="AY1822" s="419"/>
      <c r="AZ1822" s="420"/>
      <c r="DC1822" s="222"/>
      <c r="DD1822" s="491">
        <f>ROUND(Setup!$AP$6*AB1822,0)</f>
        <v>0</v>
      </c>
      <c r="DE1822" s="492"/>
      <c r="DF1822" s="492"/>
      <c r="DG1822" s="492"/>
      <c r="DH1822" s="493"/>
      <c r="DI1822" s="491">
        <f>ROUND(Setup!$AP$6*AG1822,0)</f>
        <v>0</v>
      </c>
      <c r="DJ1822" s="492"/>
      <c r="DK1822" s="492"/>
      <c r="DL1822" s="492"/>
      <c r="DM1822" s="493"/>
      <c r="DN1822" s="491">
        <f>ROUND(Setup!$AP$6*AL1822,0)</f>
        <v>0</v>
      </c>
      <c r="DO1822" s="492"/>
      <c r="DP1822" s="492"/>
      <c r="DQ1822" s="492"/>
      <c r="DR1822" s="493"/>
      <c r="DS1822" s="491">
        <f>ROUND(Setup!$AP$6*AQ1822,0)</f>
        <v>0</v>
      </c>
      <c r="DT1822" s="492"/>
      <c r="DU1822" s="492"/>
      <c r="DV1822" s="492"/>
      <c r="DW1822" s="493"/>
      <c r="DX1822" s="495">
        <f t="shared" si="146"/>
        <v>0</v>
      </c>
      <c r="DY1822" s="496"/>
      <c r="DZ1822" s="496"/>
      <c r="EA1822" s="496"/>
      <c r="EB1822" s="497"/>
      <c r="EC1822" s="222"/>
    </row>
    <row r="1823" spans="2:133" ht="15" hidden="1" customHeight="1" outlineLevel="1" x14ac:dyDescent="0.2">
      <c r="B1823" s="86" t="str">
        <f t="shared" si="142"/>
        <v/>
      </c>
      <c r="C1823" s="255"/>
      <c r="D1823" s="439"/>
      <c r="E1823" s="440"/>
      <c r="F1823" s="440"/>
      <c r="G1823" s="440"/>
      <c r="H1823" s="440"/>
      <c r="I1823" s="440"/>
      <c r="J1823" s="440"/>
      <c r="K1823" s="440"/>
      <c r="L1823" s="440"/>
      <c r="M1823" s="440"/>
      <c r="N1823" s="440"/>
      <c r="O1823" s="440"/>
      <c r="P1823" s="440"/>
      <c r="Q1823" s="441"/>
      <c r="R1823" s="442"/>
      <c r="S1823" s="443"/>
      <c r="T1823" s="443"/>
      <c r="U1823" s="443"/>
      <c r="V1823" s="443"/>
      <c r="W1823" s="443"/>
      <c r="X1823" s="443"/>
      <c r="Y1823" s="443"/>
      <c r="Z1823" s="443"/>
      <c r="AA1823" s="443"/>
      <c r="AB1823" s="415"/>
      <c r="AC1823" s="416"/>
      <c r="AD1823" s="416"/>
      <c r="AE1823" s="416"/>
      <c r="AF1823" s="417"/>
      <c r="AG1823" s="415"/>
      <c r="AH1823" s="416"/>
      <c r="AI1823" s="416"/>
      <c r="AJ1823" s="416"/>
      <c r="AK1823" s="417"/>
      <c r="AL1823" s="415"/>
      <c r="AM1823" s="416"/>
      <c r="AN1823" s="416"/>
      <c r="AO1823" s="416"/>
      <c r="AP1823" s="417"/>
      <c r="AQ1823" s="415"/>
      <c r="AR1823" s="416"/>
      <c r="AS1823" s="416"/>
      <c r="AT1823" s="416"/>
      <c r="AU1823" s="417"/>
      <c r="AV1823" s="418">
        <f t="shared" si="145"/>
        <v>0</v>
      </c>
      <c r="AW1823" s="419"/>
      <c r="AX1823" s="419"/>
      <c r="AY1823" s="419"/>
      <c r="AZ1823" s="420"/>
      <c r="DC1823" s="222"/>
      <c r="DD1823" s="491">
        <f>ROUND(Setup!$AP$6*AB1823,0)</f>
        <v>0</v>
      </c>
      <c r="DE1823" s="492"/>
      <c r="DF1823" s="492"/>
      <c r="DG1823" s="492"/>
      <c r="DH1823" s="493"/>
      <c r="DI1823" s="491">
        <f>ROUND(Setup!$AP$6*AG1823,0)</f>
        <v>0</v>
      </c>
      <c r="DJ1823" s="492"/>
      <c r="DK1823" s="492"/>
      <c r="DL1823" s="492"/>
      <c r="DM1823" s="493"/>
      <c r="DN1823" s="491">
        <f>ROUND(Setup!$AP$6*AL1823,0)</f>
        <v>0</v>
      </c>
      <c r="DO1823" s="492"/>
      <c r="DP1823" s="492"/>
      <c r="DQ1823" s="492"/>
      <c r="DR1823" s="493"/>
      <c r="DS1823" s="491">
        <f>ROUND(Setup!$AP$6*AQ1823,0)</f>
        <v>0</v>
      </c>
      <c r="DT1823" s="492"/>
      <c r="DU1823" s="492"/>
      <c r="DV1823" s="492"/>
      <c r="DW1823" s="493"/>
      <c r="DX1823" s="495">
        <f t="shared" si="146"/>
        <v>0</v>
      </c>
      <c r="DY1823" s="496"/>
      <c r="DZ1823" s="496"/>
      <c r="EA1823" s="496"/>
      <c r="EB1823" s="497"/>
      <c r="EC1823" s="222"/>
    </row>
    <row r="1824" spans="2:133" ht="15" hidden="1" customHeight="1" outlineLevel="1" x14ac:dyDescent="0.2">
      <c r="B1824" s="86" t="str">
        <f t="shared" si="142"/>
        <v/>
      </c>
      <c r="C1824" s="255"/>
      <c r="D1824" s="439"/>
      <c r="E1824" s="440"/>
      <c r="F1824" s="440"/>
      <c r="G1824" s="440"/>
      <c r="H1824" s="440"/>
      <c r="I1824" s="440"/>
      <c r="J1824" s="440"/>
      <c r="K1824" s="440"/>
      <c r="L1824" s="440"/>
      <c r="M1824" s="440"/>
      <c r="N1824" s="440"/>
      <c r="O1824" s="440"/>
      <c r="P1824" s="440"/>
      <c r="Q1824" s="441"/>
      <c r="R1824" s="442"/>
      <c r="S1824" s="443"/>
      <c r="T1824" s="443"/>
      <c r="U1824" s="443"/>
      <c r="V1824" s="443"/>
      <c r="W1824" s="443"/>
      <c r="X1824" s="443"/>
      <c r="Y1824" s="443"/>
      <c r="Z1824" s="443"/>
      <c r="AA1824" s="443"/>
      <c r="AB1824" s="415"/>
      <c r="AC1824" s="416"/>
      <c r="AD1824" s="416"/>
      <c r="AE1824" s="416"/>
      <c r="AF1824" s="417"/>
      <c r="AG1824" s="415"/>
      <c r="AH1824" s="416"/>
      <c r="AI1824" s="416"/>
      <c r="AJ1824" s="416"/>
      <c r="AK1824" s="417"/>
      <c r="AL1824" s="415"/>
      <c r="AM1824" s="416"/>
      <c r="AN1824" s="416"/>
      <c r="AO1824" s="416"/>
      <c r="AP1824" s="417"/>
      <c r="AQ1824" s="415"/>
      <c r="AR1824" s="416"/>
      <c r="AS1824" s="416"/>
      <c r="AT1824" s="416"/>
      <c r="AU1824" s="417"/>
      <c r="AV1824" s="418">
        <f t="shared" si="145"/>
        <v>0</v>
      </c>
      <c r="AW1824" s="419"/>
      <c r="AX1824" s="419"/>
      <c r="AY1824" s="419"/>
      <c r="AZ1824" s="420"/>
      <c r="DC1824" s="222"/>
      <c r="DD1824" s="491">
        <f>ROUND(Setup!$AP$6*AB1824,0)</f>
        <v>0</v>
      </c>
      <c r="DE1824" s="492"/>
      <c r="DF1824" s="492"/>
      <c r="DG1824" s="492"/>
      <c r="DH1824" s="493"/>
      <c r="DI1824" s="491">
        <f>ROUND(Setup!$AP$6*AG1824,0)</f>
        <v>0</v>
      </c>
      <c r="DJ1824" s="492"/>
      <c r="DK1824" s="492"/>
      <c r="DL1824" s="492"/>
      <c r="DM1824" s="493"/>
      <c r="DN1824" s="491">
        <f>ROUND(Setup!$AP$6*AL1824,0)</f>
        <v>0</v>
      </c>
      <c r="DO1824" s="492"/>
      <c r="DP1824" s="492"/>
      <c r="DQ1824" s="492"/>
      <c r="DR1824" s="493"/>
      <c r="DS1824" s="491">
        <f>ROUND(Setup!$AP$6*AQ1824,0)</f>
        <v>0</v>
      </c>
      <c r="DT1824" s="492"/>
      <c r="DU1824" s="492"/>
      <c r="DV1824" s="492"/>
      <c r="DW1824" s="493"/>
      <c r="DX1824" s="495">
        <f t="shared" si="146"/>
        <v>0</v>
      </c>
      <c r="DY1824" s="496"/>
      <c r="DZ1824" s="496"/>
      <c r="EA1824" s="496"/>
      <c r="EB1824" s="497"/>
      <c r="EC1824" s="222"/>
    </row>
    <row r="1825" spans="2:133" ht="15" hidden="1" customHeight="1" outlineLevel="1" x14ac:dyDescent="0.2">
      <c r="B1825" s="86" t="str">
        <f t="shared" si="142"/>
        <v/>
      </c>
      <c r="C1825" s="255"/>
      <c r="D1825" s="439"/>
      <c r="E1825" s="440"/>
      <c r="F1825" s="440"/>
      <c r="G1825" s="440"/>
      <c r="H1825" s="440"/>
      <c r="I1825" s="440"/>
      <c r="J1825" s="440"/>
      <c r="K1825" s="440"/>
      <c r="L1825" s="440"/>
      <c r="M1825" s="440"/>
      <c r="N1825" s="440"/>
      <c r="O1825" s="440"/>
      <c r="P1825" s="440"/>
      <c r="Q1825" s="441"/>
      <c r="R1825" s="442"/>
      <c r="S1825" s="443"/>
      <c r="T1825" s="443"/>
      <c r="U1825" s="443"/>
      <c r="V1825" s="443"/>
      <c r="W1825" s="443"/>
      <c r="X1825" s="443"/>
      <c r="Y1825" s="443"/>
      <c r="Z1825" s="443"/>
      <c r="AA1825" s="443"/>
      <c r="AB1825" s="415"/>
      <c r="AC1825" s="416"/>
      <c r="AD1825" s="416"/>
      <c r="AE1825" s="416"/>
      <c r="AF1825" s="417"/>
      <c r="AG1825" s="415"/>
      <c r="AH1825" s="416"/>
      <c r="AI1825" s="416"/>
      <c r="AJ1825" s="416"/>
      <c r="AK1825" s="417"/>
      <c r="AL1825" s="415"/>
      <c r="AM1825" s="416"/>
      <c r="AN1825" s="416"/>
      <c r="AO1825" s="416"/>
      <c r="AP1825" s="417"/>
      <c r="AQ1825" s="415"/>
      <c r="AR1825" s="416"/>
      <c r="AS1825" s="416"/>
      <c r="AT1825" s="416"/>
      <c r="AU1825" s="417"/>
      <c r="AV1825" s="418">
        <f t="shared" si="145"/>
        <v>0</v>
      </c>
      <c r="AW1825" s="419"/>
      <c r="AX1825" s="419"/>
      <c r="AY1825" s="419"/>
      <c r="AZ1825" s="420"/>
      <c r="DC1825" s="222"/>
      <c r="DD1825" s="491">
        <f>ROUND(Setup!$AP$6*AB1825,0)</f>
        <v>0</v>
      </c>
      <c r="DE1825" s="492"/>
      <c r="DF1825" s="492"/>
      <c r="DG1825" s="492"/>
      <c r="DH1825" s="493"/>
      <c r="DI1825" s="491">
        <f>ROUND(Setup!$AP$6*AG1825,0)</f>
        <v>0</v>
      </c>
      <c r="DJ1825" s="492"/>
      <c r="DK1825" s="492"/>
      <c r="DL1825" s="492"/>
      <c r="DM1825" s="493"/>
      <c r="DN1825" s="491">
        <f>ROUND(Setup!$AP$6*AL1825,0)</f>
        <v>0</v>
      </c>
      <c r="DO1825" s="492"/>
      <c r="DP1825" s="492"/>
      <c r="DQ1825" s="492"/>
      <c r="DR1825" s="493"/>
      <c r="DS1825" s="491">
        <f>ROUND(Setup!$AP$6*AQ1825,0)</f>
        <v>0</v>
      </c>
      <c r="DT1825" s="492"/>
      <c r="DU1825" s="492"/>
      <c r="DV1825" s="492"/>
      <c r="DW1825" s="493"/>
      <c r="DX1825" s="495">
        <f t="shared" si="146"/>
        <v>0</v>
      </c>
      <c r="DY1825" s="496"/>
      <c r="DZ1825" s="496"/>
      <c r="EA1825" s="496"/>
      <c r="EB1825" s="497"/>
      <c r="EC1825" s="222"/>
    </row>
    <row r="1826" spans="2:133" ht="15" hidden="1" customHeight="1" outlineLevel="1" x14ac:dyDescent="0.2">
      <c r="B1826" s="86" t="str">
        <f t="shared" si="142"/>
        <v/>
      </c>
      <c r="C1826" s="255"/>
      <c r="D1826" s="439"/>
      <c r="E1826" s="440"/>
      <c r="F1826" s="440"/>
      <c r="G1826" s="440"/>
      <c r="H1826" s="440"/>
      <c r="I1826" s="440"/>
      <c r="J1826" s="440"/>
      <c r="K1826" s="440"/>
      <c r="L1826" s="440"/>
      <c r="M1826" s="440"/>
      <c r="N1826" s="440"/>
      <c r="O1826" s="440"/>
      <c r="P1826" s="440"/>
      <c r="Q1826" s="441"/>
      <c r="R1826" s="442"/>
      <c r="S1826" s="443"/>
      <c r="T1826" s="443"/>
      <c r="U1826" s="443"/>
      <c r="V1826" s="443"/>
      <c r="W1826" s="443"/>
      <c r="X1826" s="443"/>
      <c r="Y1826" s="443"/>
      <c r="Z1826" s="443"/>
      <c r="AA1826" s="443"/>
      <c r="AB1826" s="415"/>
      <c r="AC1826" s="416"/>
      <c r="AD1826" s="416"/>
      <c r="AE1826" s="416"/>
      <c r="AF1826" s="417"/>
      <c r="AG1826" s="415"/>
      <c r="AH1826" s="416"/>
      <c r="AI1826" s="416"/>
      <c r="AJ1826" s="416"/>
      <c r="AK1826" s="417"/>
      <c r="AL1826" s="415"/>
      <c r="AM1826" s="416"/>
      <c r="AN1826" s="416"/>
      <c r="AO1826" s="416"/>
      <c r="AP1826" s="417"/>
      <c r="AQ1826" s="415"/>
      <c r="AR1826" s="416"/>
      <c r="AS1826" s="416"/>
      <c r="AT1826" s="416"/>
      <c r="AU1826" s="417"/>
      <c r="AV1826" s="418">
        <f t="shared" si="145"/>
        <v>0</v>
      </c>
      <c r="AW1826" s="419"/>
      <c r="AX1826" s="419"/>
      <c r="AY1826" s="419"/>
      <c r="AZ1826" s="420"/>
      <c r="DC1826" s="222"/>
      <c r="DD1826" s="491">
        <f>ROUND(Setup!$AP$6*AB1826,0)</f>
        <v>0</v>
      </c>
      <c r="DE1826" s="492"/>
      <c r="DF1826" s="492"/>
      <c r="DG1826" s="492"/>
      <c r="DH1826" s="493"/>
      <c r="DI1826" s="491">
        <f>ROUND(Setup!$AP$6*AG1826,0)</f>
        <v>0</v>
      </c>
      <c r="DJ1826" s="492"/>
      <c r="DK1826" s="492"/>
      <c r="DL1826" s="492"/>
      <c r="DM1826" s="493"/>
      <c r="DN1826" s="491">
        <f>ROUND(Setup!$AP$6*AL1826,0)</f>
        <v>0</v>
      </c>
      <c r="DO1826" s="492"/>
      <c r="DP1826" s="492"/>
      <c r="DQ1826" s="492"/>
      <c r="DR1826" s="493"/>
      <c r="DS1826" s="491">
        <f>ROUND(Setup!$AP$6*AQ1826,0)</f>
        <v>0</v>
      </c>
      <c r="DT1826" s="492"/>
      <c r="DU1826" s="492"/>
      <c r="DV1826" s="492"/>
      <c r="DW1826" s="493"/>
      <c r="DX1826" s="495">
        <f t="shared" si="146"/>
        <v>0</v>
      </c>
      <c r="DY1826" s="496"/>
      <c r="DZ1826" s="496"/>
      <c r="EA1826" s="496"/>
      <c r="EB1826" s="497"/>
      <c r="EC1826" s="222"/>
    </row>
    <row r="1827" spans="2:133" ht="15" hidden="1" customHeight="1" outlineLevel="1" x14ac:dyDescent="0.2">
      <c r="B1827" s="86" t="str">
        <f t="shared" si="142"/>
        <v/>
      </c>
      <c r="C1827" s="255"/>
      <c r="D1827" s="439"/>
      <c r="E1827" s="440"/>
      <c r="F1827" s="440"/>
      <c r="G1827" s="440"/>
      <c r="H1827" s="440"/>
      <c r="I1827" s="440"/>
      <c r="J1827" s="440"/>
      <c r="K1827" s="440"/>
      <c r="L1827" s="440"/>
      <c r="M1827" s="440"/>
      <c r="N1827" s="440"/>
      <c r="O1827" s="440"/>
      <c r="P1827" s="440"/>
      <c r="Q1827" s="441"/>
      <c r="R1827" s="442"/>
      <c r="S1827" s="443"/>
      <c r="T1827" s="443"/>
      <c r="U1827" s="443"/>
      <c r="V1827" s="443"/>
      <c r="W1827" s="443"/>
      <c r="X1827" s="443"/>
      <c r="Y1827" s="443"/>
      <c r="Z1827" s="443"/>
      <c r="AA1827" s="443"/>
      <c r="AB1827" s="415"/>
      <c r="AC1827" s="416"/>
      <c r="AD1827" s="416"/>
      <c r="AE1827" s="416"/>
      <c r="AF1827" s="417"/>
      <c r="AG1827" s="415"/>
      <c r="AH1827" s="416"/>
      <c r="AI1827" s="416"/>
      <c r="AJ1827" s="416"/>
      <c r="AK1827" s="417"/>
      <c r="AL1827" s="415"/>
      <c r="AM1827" s="416"/>
      <c r="AN1827" s="416"/>
      <c r="AO1827" s="416"/>
      <c r="AP1827" s="417"/>
      <c r="AQ1827" s="415"/>
      <c r="AR1827" s="416"/>
      <c r="AS1827" s="416"/>
      <c r="AT1827" s="416"/>
      <c r="AU1827" s="417"/>
      <c r="AV1827" s="418">
        <f t="shared" si="145"/>
        <v>0</v>
      </c>
      <c r="AW1827" s="419"/>
      <c r="AX1827" s="419"/>
      <c r="AY1827" s="419"/>
      <c r="AZ1827" s="420"/>
      <c r="DC1827" s="222"/>
      <c r="DD1827" s="491">
        <f>ROUND(Setup!$AP$6*AB1827,0)</f>
        <v>0</v>
      </c>
      <c r="DE1827" s="492"/>
      <c r="DF1827" s="492"/>
      <c r="DG1827" s="492"/>
      <c r="DH1827" s="493"/>
      <c r="DI1827" s="491">
        <f>ROUND(Setup!$AP$6*AG1827,0)</f>
        <v>0</v>
      </c>
      <c r="DJ1827" s="492"/>
      <c r="DK1827" s="492"/>
      <c r="DL1827" s="492"/>
      <c r="DM1827" s="493"/>
      <c r="DN1827" s="491">
        <f>ROUND(Setup!$AP$6*AL1827,0)</f>
        <v>0</v>
      </c>
      <c r="DO1827" s="492"/>
      <c r="DP1827" s="492"/>
      <c r="DQ1827" s="492"/>
      <c r="DR1827" s="493"/>
      <c r="DS1827" s="491">
        <f>ROUND(Setup!$AP$6*AQ1827,0)</f>
        <v>0</v>
      </c>
      <c r="DT1827" s="492"/>
      <c r="DU1827" s="492"/>
      <c r="DV1827" s="492"/>
      <c r="DW1827" s="493"/>
      <c r="DX1827" s="495">
        <f t="shared" si="146"/>
        <v>0</v>
      </c>
      <c r="DY1827" s="496"/>
      <c r="DZ1827" s="496"/>
      <c r="EA1827" s="496"/>
      <c r="EB1827" s="497"/>
      <c r="EC1827" s="222"/>
    </row>
    <row r="1828" spans="2:133" ht="15" hidden="1" customHeight="1" outlineLevel="1" x14ac:dyDescent="0.2">
      <c r="B1828" s="86" t="str">
        <f t="shared" si="142"/>
        <v/>
      </c>
      <c r="C1828" s="255"/>
      <c r="D1828" s="439"/>
      <c r="E1828" s="440"/>
      <c r="F1828" s="440"/>
      <c r="G1828" s="440"/>
      <c r="H1828" s="440"/>
      <c r="I1828" s="440"/>
      <c r="J1828" s="440"/>
      <c r="K1828" s="440"/>
      <c r="L1828" s="440"/>
      <c r="M1828" s="440"/>
      <c r="N1828" s="440"/>
      <c r="O1828" s="440"/>
      <c r="P1828" s="440"/>
      <c r="Q1828" s="441"/>
      <c r="R1828" s="442"/>
      <c r="S1828" s="443"/>
      <c r="T1828" s="443"/>
      <c r="U1828" s="443"/>
      <c r="V1828" s="443"/>
      <c r="W1828" s="443"/>
      <c r="X1828" s="443"/>
      <c r="Y1828" s="443"/>
      <c r="Z1828" s="443"/>
      <c r="AA1828" s="443"/>
      <c r="AB1828" s="415"/>
      <c r="AC1828" s="416"/>
      <c r="AD1828" s="416"/>
      <c r="AE1828" s="416"/>
      <c r="AF1828" s="417"/>
      <c r="AG1828" s="415"/>
      <c r="AH1828" s="416"/>
      <c r="AI1828" s="416"/>
      <c r="AJ1828" s="416"/>
      <c r="AK1828" s="417"/>
      <c r="AL1828" s="415"/>
      <c r="AM1828" s="416"/>
      <c r="AN1828" s="416"/>
      <c r="AO1828" s="416"/>
      <c r="AP1828" s="417"/>
      <c r="AQ1828" s="415"/>
      <c r="AR1828" s="416"/>
      <c r="AS1828" s="416"/>
      <c r="AT1828" s="416"/>
      <c r="AU1828" s="417"/>
      <c r="AV1828" s="418">
        <f t="shared" si="145"/>
        <v>0</v>
      </c>
      <c r="AW1828" s="419"/>
      <c r="AX1828" s="419"/>
      <c r="AY1828" s="419"/>
      <c r="AZ1828" s="420"/>
      <c r="DC1828" s="222"/>
      <c r="DD1828" s="491">
        <f>ROUND(Setup!$AP$6*AB1828,0)</f>
        <v>0</v>
      </c>
      <c r="DE1828" s="492"/>
      <c r="DF1828" s="492"/>
      <c r="DG1828" s="492"/>
      <c r="DH1828" s="493"/>
      <c r="DI1828" s="491">
        <f>ROUND(Setup!$AP$6*AG1828,0)</f>
        <v>0</v>
      </c>
      <c r="DJ1828" s="492"/>
      <c r="DK1828" s="492"/>
      <c r="DL1828" s="492"/>
      <c r="DM1828" s="493"/>
      <c r="DN1828" s="491">
        <f>ROUND(Setup!$AP$6*AL1828,0)</f>
        <v>0</v>
      </c>
      <c r="DO1828" s="492"/>
      <c r="DP1828" s="492"/>
      <c r="DQ1828" s="492"/>
      <c r="DR1828" s="493"/>
      <c r="DS1828" s="491">
        <f>ROUND(Setup!$AP$6*AQ1828,0)</f>
        <v>0</v>
      </c>
      <c r="DT1828" s="492"/>
      <c r="DU1828" s="492"/>
      <c r="DV1828" s="492"/>
      <c r="DW1828" s="493"/>
      <c r="DX1828" s="495">
        <f t="shared" si="146"/>
        <v>0</v>
      </c>
      <c r="DY1828" s="496"/>
      <c r="DZ1828" s="496"/>
      <c r="EA1828" s="496"/>
      <c r="EB1828" s="497"/>
      <c r="EC1828" s="222"/>
    </row>
    <row r="1829" spans="2:133" ht="15" hidden="1" customHeight="1" outlineLevel="1" x14ac:dyDescent="0.2">
      <c r="B1829" s="86" t="str">
        <f t="shared" si="142"/>
        <v/>
      </c>
      <c r="C1829" s="255"/>
      <c r="D1829" s="439"/>
      <c r="E1829" s="440"/>
      <c r="F1829" s="440"/>
      <c r="G1829" s="440"/>
      <c r="H1829" s="440"/>
      <c r="I1829" s="440"/>
      <c r="J1829" s="440"/>
      <c r="K1829" s="440"/>
      <c r="L1829" s="440"/>
      <c r="M1829" s="440"/>
      <c r="N1829" s="440"/>
      <c r="O1829" s="440"/>
      <c r="P1829" s="440"/>
      <c r="Q1829" s="441"/>
      <c r="R1829" s="442"/>
      <c r="S1829" s="443"/>
      <c r="T1829" s="443"/>
      <c r="U1829" s="443"/>
      <c r="V1829" s="443"/>
      <c r="W1829" s="443"/>
      <c r="X1829" s="443"/>
      <c r="Y1829" s="443"/>
      <c r="Z1829" s="443"/>
      <c r="AA1829" s="443"/>
      <c r="AB1829" s="415"/>
      <c r="AC1829" s="416"/>
      <c r="AD1829" s="416"/>
      <c r="AE1829" s="416"/>
      <c r="AF1829" s="417"/>
      <c r="AG1829" s="415"/>
      <c r="AH1829" s="416"/>
      <c r="AI1829" s="416"/>
      <c r="AJ1829" s="416"/>
      <c r="AK1829" s="417"/>
      <c r="AL1829" s="415"/>
      <c r="AM1829" s="416"/>
      <c r="AN1829" s="416"/>
      <c r="AO1829" s="416"/>
      <c r="AP1829" s="417"/>
      <c r="AQ1829" s="415"/>
      <c r="AR1829" s="416"/>
      <c r="AS1829" s="416"/>
      <c r="AT1829" s="416"/>
      <c r="AU1829" s="417"/>
      <c r="AV1829" s="418">
        <f t="shared" si="145"/>
        <v>0</v>
      </c>
      <c r="AW1829" s="419"/>
      <c r="AX1829" s="419"/>
      <c r="AY1829" s="419"/>
      <c r="AZ1829" s="420"/>
      <c r="DC1829" s="222"/>
      <c r="DD1829" s="491">
        <f>ROUND(Setup!$AP$6*AB1829,0)</f>
        <v>0</v>
      </c>
      <c r="DE1829" s="492"/>
      <c r="DF1829" s="492"/>
      <c r="DG1829" s="492"/>
      <c r="DH1829" s="493"/>
      <c r="DI1829" s="491">
        <f>ROUND(Setup!$AP$6*AG1829,0)</f>
        <v>0</v>
      </c>
      <c r="DJ1829" s="492"/>
      <c r="DK1829" s="492"/>
      <c r="DL1829" s="492"/>
      <c r="DM1829" s="493"/>
      <c r="DN1829" s="491">
        <f>ROUND(Setup!$AP$6*AL1829,0)</f>
        <v>0</v>
      </c>
      <c r="DO1829" s="492"/>
      <c r="DP1829" s="492"/>
      <c r="DQ1829" s="492"/>
      <c r="DR1829" s="493"/>
      <c r="DS1829" s="491">
        <f>ROUND(Setup!$AP$6*AQ1829,0)</f>
        <v>0</v>
      </c>
      <c r="DT1829" s="492"/>
      <c r="DU1829" s="492"/>
      <c r="DV1829" s="492"/>
      <c r="DW1829" s="493"/>
      <c r="DX1829" s="495">
        <f t="shared" si="146"/>
        <v>0</v>
      </c>
      <c r="DY1829" s="496"/>
      <c r="DZ1829" s="496"/>
      <c r="EA1829" s="496"/>
      <c r="EB1829" s="497"/>
      <c r="EC1829" s="222"/>
    </row>
    <row r="1830" spans="2:133" ht="15" hidden="1" customHeight="1" outlineLevel="1" x14ac:dyDescent="0.2">
      <c r="B1830" s="86" t="str">
        <f t="shared" si="142"/>
        <v/>
      </c>
      <c r="C1830" s="255"/>
      <c r="D1830" s="439"/>
      <c r="E1830" s="440"/>
      <c r="F1830" s="440"/>
      <c r="G1830" s="440"/>
      <c r="H1830" s="440"/>
      <c r="I1830" s="440"/>
      <c r="J1830" s="440"/>
      <c r="K1830" s="440"/>
      <c r="L1830" s="440"/>
      <c r="M1830" s="440"/>
      <c r="N1830" s="440"/>
      <c r="O1830" s="440"/>
      <c r="P1830" s="440"/>
      <c r="Q1830" s="441"/>
      <c r="R1830" s="442"/>
      <c r="S1830" s="443"/>
      <c r="T1830" s="443"/>
      <c r="U1830" s="443"/>
      <c r="V1830" s="443"/>
      <c r="W1830" s="443"/>
      <c r="X1830" s="443"/>
      <c r="Y1830" s="443"/>
      <c r="Z1830" s="443"/>
      <c r="AA1830" s="443"/>
      <c r="AB1830" s="415"/>
      <c r="AC1830" s="416"/>
      <c r="AD1830" s="416"/>
      <c r="AE1830" s="416"/>
      <c r="AF1830" s="417"/>
      <c r="AG1830" s="415"/>
      <c r="AH1830" s="416"/>
      <c r="AI1830" s="416"/>
      <c r="AJ1830" s="416"/>
      <c r="AK1830" s="417"/>
      <c r="AL1830" s="415"/>
      <c r="AM1830" s="416"/>
      <c r="AN1830" s="416"/>
      <c r="AO1830" s="416"/>
      <c r="AP1830" s="417"/>
      <c r="AQ1830" s="415"/>
      <c r="AR1830" s="416"/>
      <c r="AS1830" s="416"/>
      <c r="AT1830" s="416"/>
      <c r="AU1830" s="417"/>
      <c r="AV1830" s="418">
        <f t="shared" si="145"/>
        <v>0</v>
      </c>
      <c r="AW1830" s="419"/>
      <c r="AX1830" s="419"/>
      <c r="AY1830" s="419"/>
      <c r="AZ1830" s="420"/>
      <c r="DC1830" s="222"/>
      <c r="DD1830" s="491">
        <f>ROUND(Setup!$AP$6*AB1830,0)</f>
        <v>0</v>
      </c>
      <c r="DE1830" s="492"/>
      <c r="DF1830" s="492"/>
      <c r="DG1830" s="492"/>
      <c r="DH1830" s="493"/>
      <c r="DI1830" s="491">
        <f>ROUND(Setup!$AP$6*AG1830,0)</f>
        <v>0</v>
      </c>
      <c r="DJ1830" s="492"/>
      <c r="DK1830" s="492"/>
      <c r="DL1830" s="492"/>
      <c r="DM1830" s="493"/>
      <c r="DN1830" s="491">
        <f>ROUND(Setup!$AP$6*AL1830,0)</f>
        <v>0</v>
      </c>
      <c r="DO1830" s="492"/>
      <c r="DP1830" s="492"/>
      <c r="DQ1830" s="492"/>
      <c r="DR1830" s="493"/>
      <c r="DS1830" s="491">
        <f>ROUND(Setup!$AP$6*AQ1830,0)</f>
        <v>0</v>
      </c>
      <c r="DT1830" s="492"/>
      <c r="DU1830" s="492"/>
      <c r="DV1830" s="492"/>
      <c r="DW1830" s="493"/>
      <c r="DX1830" s="495">
        <f t="shared" si="146"/>
        <v>0</v>
      </c>
      <c r="DY1830" s="496"/>
      <c r="DZ1830" s="496"/>
      <c r="EA1830" s="496"/>
      <c r="EB1830" s="497"/>
      <c r="EC1830" s="222"/>
    </row>
    <row r="1831" spans="2:133" ht="15" hidden="1" customHeight="1" outlineLevel="1" x14ac:dyDescent="0.2">
      <c r="B1831" s="86" t="str">
        <f t="shared" si="142"/>
        <v/>
      </c>
      <c r="C1831" s="255"/>
      <c r="D1831" s="439"/>
      <c r="E1831" s="440"/>
      <c r="F1831" s="440"/>
      <c r="G1831" s="440"/>
      <c r="H1831" s="440"/>
      <c r="I1831" s="440"/>
      <c r="J1831" s="440"/>
      <c r="K1831" s="440"/>
      <c r="L1831" s="440"/>
      <c r="M1831" s="440"/>
      <c r="N1831" s="440"/>
      <c r="O1831" s="440"/>
      <c r="P1831" s="440"/>
      <c r="Q1831" s="441"/>
      <c r="R1831" s="442"/>
      <c r="S1831" s="443"/>
      <c r="T1831" s="443"/>
      <c r="U1831" s="443"/>
      <c r="V1831" s="443"/>
      <c r="W1831" s="443"/>
      <c r="X1831" s="443"/>
      <c r="Y1831" s="443"/>
      <c r="Z1831" s="443"/>
      <c r="AA1831" s="443"/>
      <c r="AB1831" s="415"/>
      <c r="AC1831" s="416"/>
      <c r="AD1831" s="416"/>
      <c r="AE1831" s="416"/>
      <c r="AF1831" s="417"/>
      <c r="AG1831" s="415"/>
      <c r="AH1831" s="416"/>
      <c r="AI1831" s="416"/>
      <c r="AJ1831" s="416"/>
      <c r="AK1831" s="417"/>
      <c r="AL1831" s="415"/>
      <c r="AM1831" s="416"/>
      <c r="AN1831" s="416"/>
      <c r="AO1831" s="416"/>
      <c r="AP1831" s="417"/>
      <c r="AQ1831" s="415"/>
      <c r="AR1831" s="416"/>
      <c r="AS1831" s="416"/>
      <c r="AT1831" s="416"/>
      <c r="AU1831" s="417"/>
      <c r="AV1831" s="418">
        <f t="shared" si="145"/>
        <v>0</v>
      </c>
      <c r="AW1831" s="419"/>
      <c r="AX1831" s="419"/>
      <c r="AY1831" s="419"/>
      <c r="AZ1831" s="420"/>
      <c r="DC1831" s="222"/>
      <c r="DD1831" s="491">
        <f>ROUND(Setup!$AP$6*AB1831,0)</f>
        <v>0</v>
      </c>
      <c r="DE1831" s="492"/>
      <c r="DF1831" s="492"/>
      <c r="DG1831" s="492"/>
      <c r="DH1831" s="493"/>
      <c r="DI1831" s="491">
        <f>ROUND(Setup!$AP$6*AG1831,0)</f>
        <v>0</v>
      </c>
      <c r="DJ1831" s="492"/>
      <c r="DK1831" s="492"/>
      <c r="DL1831" s="492"/>
      <c r="DM1831" s="493"/>
      <c r="DN1831" s="491">
        <f>ROUND(Setup!$AP$6*AL1831,0)</f>
        <v>0</v>
      </c>
      <c r="DO1831" s="492"/>
      <c r="DP1831" s="492"/>
      <c r="DQ1831" s="492"/>
      <c r="DR1831" s="493"/>
      <c r="DS1831" s="491">
        <f>ROUND(Setup!$AP$6*AQ1831,0)</f>
        <v>0</v>
      </c>
      <c r="DT1831" s="492"/>
      <c r="DU1831" s="492"/>
      <c r="DV1831" s="492"/>
      <c r="DW1831" s="493"/>
      <c r="DX1831" s="495">
        <f t="shared" si="146"/>
        <v>0</v>
      </c>
      <c r="DY1831" s="496"/>
      <c r="DZ1831" s="496"/>
      <c r="EA1831" s="496"/>
      <c r="EB1831" s="497"/>
      <c r="EC1831" s="222"/>
    </row>
    <row r="1832" spans="2:133" ht="15" hidden="1" customHeight="1" outlineLevel="1" x14ac:dyDescent="0.2">
      <c r="B1832" s="86" t="str">
        <f t="shared" si="142"/>
        <v/>
      </c>
      <c r="C1832" s="255"/>
      <c r="D1832" s="439"/>
      <c r="E1832" s="440"/>
      <c r="F1832" s="440"/>
      <c r="G1832" s="440"/>
      <c r="H1832" s="440"/>
      <c r="I1832" s="440"/>
      <c r="J1832" s="440"/>
      <c r="K1832" s="440"/>
      <c r="L1832" s="440"/>
      <c r="M1832" s="440"/>
      <c r="N1832" s="440"/>
      <c r="O1832" s="440"/>
      <c r="P1832" s="440"/>
      <c r="Q1832" s="441"/>
      <c r="R1832" s="442"/>
      <c r="S1832" s="443"/>
      <c r="T1832" s="443"/>
      <c r="U1832" s="443"/>
      <c r="V1832" s="443"/>
      <c r="W1832" s="443"/>
      <c r="X1832" s="443"/>
      <c r="Y1832" s="443"/>
      <c r="Z1832" s="443"/>
      <c r="AA1832" s="443"/>
      <c r="AB1832" s="415"/>
      <c r="AC1832" s="416"/>
      <c r="AD1832" s="416"/>
      <c r="AE1832" s="416"/>
      <c r="AF1832" s="417"/>
      <c r="AG1832" s="415"/>
      <c r="AH1832" s="416"/>
      <c r="AI1832" s="416"/>
      <c r="AJ1832" s="416"/>
      <c r="AK1832" s="417"/>
      <c r="AL1832" s="415"/>
      <c r="AM1832" s="416"/>
      <c r="AN1832" s="416"/>
      <c r="AO1832" s="416"/>
      <c r="AP1832" s="417"/>
      <c r="AQ1832" s="415"/>
      <c r="AR1832" s="416"/>
      <c r="AS1832" s="416"/>
      <c r="AT1832" s="416"/>
      <c r="AU1832" s="417"/>
      <c r="AV1832" s="418">
        <f t="shared" si="145"/>
        <v>0</v>
      </c>
      <c r="AW1832" s="419"/>
      <c r="AX1832" s="419"/>
      <c r="AY1832" s="419"/>
      <c r="AZ1832" s="420"/>
      <c r="DC1832" s="222"/>
      <c r="DD1832" s="491">
        <f>ROUND(Setup!$AP$6*AB1832,0)</f>
        <v>0</v>
      </c>
      <c r="DE1832" s="492"/>
      <c r="DF1832" s="492"/>
      <c r="DG1832" s="492"/>
      <c r="DH1832" s="493"/>
      <c r="DI1832" s="491">
        <f>ROUND(Setup!$AP$6*AG1832,0)</f>
        <v>0</v>
      </c>
      <c r="DJ1832" s="492"/>
      <c r="DK1832" s="492"/>
      <c r="DL1832" s="492"/>
      <c r="DM1832" s="493"/>
      <c r="DN1832" s="491">
        <f>ROUND(Setup!$AP$6*AL1832,0)</f>
        <v>0</v>
      </c>
      <c r="DO1832" s="492"/>
      <c r="DP1832" s="492"/>
      <c r="DQ1832" s="492"/>
      <c r="DR1832" s="493"/>
      <c r="DS1832" s="491">
        <f>ROUND(Setup!$AP$6*AQ1832,0)</f>
        <v>0</v>
      </c>
      <c r="DT1832" s="492"/>
      <c r="DU1832" s="492"/>
      <c r="DV1832" s="492"/>
      <c r="DW1832" s="493"/>
      <c r="DX1832" s="495">
        <f t="shared" si="146"/>
        <v>0</v>
      </c>
      <c r="DY1832" s="496"/>
      <c r="DZ1832" s="496"/>
      <c r="EA1832" s="496"/>
      <c r="EB1832" s="497"/>
      <c r="EC1832" s="222"/>
    </row>
    <row r="1833" spans="2:133" ht="15" hidden="1" customHeight="1" outlineLevel="1" x14ac:dyDescent="0.2">
      <c r="B1833" s="86" t="str">
        <f t="shared" si="142"/>
        <v/>
      </c>
      <c r="C1833" s="255"/>
      <c r="D1833" s="439"/>
      <c r="E1833" s="440"/>
      <c r="F1833" s="440"/>
      <c r="G1833" s="440"/>
      <c r="H1833" s="440"/>
      <c r="I1833" s="440"/>
      <c r="J1833" s="440"/>
      <c r="K1833" s="440"/>
      <c r="L1833" s="440"/>
      <c r="M1833" s="440"/>
      <c r="N1833" s="440"/>
      <c r="O1833" s="440"/>
      <c r="P1833" s="440"/>
      <c r="Q1833" s="441"/>
      <c r="R1833" s="442"/>
      <c r="S1833" s="443"/>
      <c r="T1833" s="443"/>
      <c r="U1833" s="443"/>
      <c r="V1833" s="443"/>
      <c r="W1833" s="443"/>
      <c r="X1833" s="443"/>
      <c r="Y1833" s="443"/>
      <c r="Z1833" s="443"/>
      <c r="AA1833" s="443"/>
      <c r="AB1833" s="415"/>
      <c r="AC1833" s="416"/>
      <c r="AD1833" s="416"/>
      <c r="AE1833" s="416"/>
      <c r="AF1833" s="417"/>
      <c r="AG1833" s="415"/>
      <c r="AH1833" s="416"/>
      <c r="AI1833" s="416"/>
      <c r="AJ1833" s="416"/>
      <c r="AK1833" s="417"/>
      <c r="AL1833" s="415"/>
      <c r="AM1833" s="416"/>
      <c r="AN1833" s="416"/>
      <c r="AO1833" s="416"/>
      <c r="AP1833" s="417"/>
      <c r="AQ1833" s="415"/>
      <c r="AR1833" s="416"/>
      <c r="AS1833" s="416"/>
      <c r="AT1833" s="416"/>
      <c r="AU1833" s="417"/>
      <c r="AV1833" s="418">
        <f t="shared" si="145"/>
        <v>0</v>
      </c>
      <c r="AW1833" s="419"/>
      <c r="AX1833" s="419"/>
      <c r="AY1833" s="419"/>
      <c r="AZ1833" s="420"/>
      <c r="DC1833" s="222"/>
      <c r="DD1833" s="491">
        <f>ROUND(Setup!$AP$6*AB1833,0)</f>
        <v>0</v>
      </c>
      <c r="DE1833" s="492"/>
      <c r="DF1833" s="492"/>
      <c r="DG1833" s="492"/>
      <c r="DH1833" s="493"/>
      <c r="DI1833" s="491">
        <f>ROUND(Setup!$AP$6*AG1833,0)</f>
        <v>0</v>
      </c>
      <c r="DJ1833" s="492"/>
      <c r="DK1833" s="492"/>
      <c r="DL1833" s="492"/>
      <c r="DM1833" s="493"/>
      <c r="DN1833" s="491">
        <f>ROUND(Setup!$AP$6*AL1833,0)</f>
        <v>0</v>
      </c>
      <c r="DO1833" s="492"/>
      <c r="DP1833" s="492"/>
      <c r="DQ1833" s="492"/>
      <c r="DR1833" s="493"/>
      <c r="DS1833" s="491">
        <f>ROUND(Setup!$AP$6*AQ1833,0)</f>
        <v>0</v>
      </c>
      <c r="DT1833" s="492"/>
      <c r="DU1833" s="492"/>
      <c r="DV1833" s="492"/>
      <c r="DW1833" s="493"/>
      <c r="DX1833" s="495">
        <f t="shared" si="146"/>
        <v>0</v>
      </c>
      <c r="DY1833" s="496"/>
      <c r="DZ1833" s="496"/>
      <c r="EA1833" s="496"/>
      <c r="EB1833" s="497"/>
      <c r="EC1833" s="222"/>
    </row>
    <row r="1834" spans="2:133" ht="15" hidden="1" customHeight="1" outlineLevel="1" x14ac:dyDescent="0.2">
      <c r="B1834" s="86" t="str">
        <f t="shared" si="142"/>
        <v/>
      </c>
      <c r="C1834" s="255"/>
      <c r="D1834" s="439"/>
      <c r="E1834" s="440"/>
      <c r="F1834" s="440"/>
      <c r="G1834" s="440"/>
      <c r="H1834" s="440"/>
      <c r="I1834" s="440"/>
      <c r="J1834" s="440"/>
      <c r="K1834" s="440"/>
      <c r="L1834" s="440"/>
      <c r="M1834" s="440"/>
      <c r="N1834" s="440"/>
      <c r="O1834" s="440"/>
      <c r="P1834" s="440"/>
      <c r="Q1834" s="441"/>
      <c r="R1834" s="442"/>
      <c r="S1834" s="443"/>
      <c r="T1834" s="443"/>
      <c r="U1834" s="443"/>
      <c r="V1834" s="443"/>
      <c r="W1834" s="443"/>
      <c r="X1834" s="443"/>
      <c r="Y1834" s="443"/>
      <c r="Z1834" s="443"/>
      <c r="AA1834" s="443"/>
      <c r="AB1834" s="415"/>
      <c r="AC1834" s="416"/>
      <c r="AD1834" s="416"/>
      <c r="AE1834" s="416"/>
      <c r="AF1834" s="417"/>
      <c r="AG1834" s="415"/>
      <c r="AH1834" s="416"/>
      <c r="AI1834" s="416"/>
      <c r="AJ1834" s="416"/>
      <c r="AK1834" s="417"/>
      <c r="AL1834" s="415"/>
      <c r="AM1834" s="416"/>
      <c r="AN1834" s="416"/>
      <c r="AO1834" s="416"/>
      <c r="AP1834" s="417"/>
      <c r="AQ1834" s="415"/>
      <c r="AR1834" s="416"/>
      <c r="AS1834" s="416"/>
      <c r="AT1834" s="416"/>
      <c r="AU1834" s="417"/>
      <c r="AV1834" s="418">
        <f t="shared" si="145"/>
        <v>0</v>
      </c>
      <c r="AW1834" s="419"/>
      <c r="AX1834" s="419"/>
      <c r="AY1834" s="419"/>
      <c r="AZ1834" s="420"/>
      <c r="DC1834" s="222"/>
      <c r="DD1834" s="491">
        <f>ROUND(Setup!$AP$6*AB1834,0)</f>
        <v>0</v>
      </c>
      <c r="DE1834" s="492"/>
      <c r="DF1834" s="492"/>
      <c r="DG1834" s="492"/>
      <c r="DH1834" s="493"/>
      <c r="DI1834" s="491">
        <f>ROUND(Setup!$AP$6*AG1834,0)</f>
        <v>0</v>
      </c>
      <c r="DJ1834" s="492"/>
      <c r="DK1834" s="492"/>
      <c r="DL1834" s="492"/>
      <c r="DM1834" s="493"/>
      <c r="DN1834" s="491">
        <f>ROUND(Setup!$AP$6*AL1834,0)</f>
        <v>0</v>
      </c>
      <c r="DO1834" s="492"/>
      <c r="DP1834" s="492"/>
      <c r="DQ1834" s="492"/>
      <c r="DR1834" s="493"/>
      <c r="DS1834" s="491">
        <f>ROUND(Setup!$AP$6*AQ1834,0)</f>
        <v>0</v>
      </c>
      <c r="DT1834" s="492"/>
      <c r="DU1834" s="492"/>
      <c r="DV1834" s="492"/>
      <c r="DW1834" s="493"/>
      <c r="DX1834" s="495">
        <f t="shared" si="146"/>
        <v>0</v>
      </c>
      <c r="DY1834" s="496"/>
      <c r="DZ1834" s="496"/>
      <c r="EA1834" s="496"/>
      <c r="EB1834" s="497"/>
      <c r="EC1834" s="222"/>
    </row>
    <row r="1835" spans="2:133" ht="15" hidden="1" customHeight="1" outlineLevel="1" x14ac:dyDescent="0.2">
      <c r="B1835" s="86" t="str">
        <f t="shared" si="142"/>
        <v/>
      </c>
      <c r="C1835" s="255"/>
      <c r="D1835" s="439"/>
      <c r="E1835" s="440"/>
      <c r="F1835" s="440"/>
      <c r="G1835" s="440"/>
      <c r="H1835" s="440"/>
      <c r="I1835" s="440"/>
      <c r="J1835" s="440"/>
      <c r="K1835" s="440"/>
      <c r="L1835" s="440"/>
      <c r="M1835" s="440"/>
      <c r="N1835" s="440"/>
      <c r="O1835" s="440"/>
      <c r="P1835" s="440"/>
      <c r="Q1835" s="441"/>
      <c r="R1835" s="442"/>
      <c r="S1835" s="443"/>
      <c r="T1835" s="443"/>
      <c r="U1835" s="443"/>
      <c r="V1835" s="443"/>
      <c r="W1835" s="443"/>
      <c r="X1835" s="443"/>
      <c r="Y1835" s="443"/>
      <c r="Z1835" s="443"/>
      <c r="AA1835" s="443"/>
      <c r="AB1835" s="415"/>
      <c r="AC1835" s="416"/>
      <c r="AD1835" s="416"/>
      <c r="AE1835" s="416"/>
      <c r="AF1835" s="417"/>
      <c r="AG1835" s="415"/>
      <c r="AH1835" s="416"/>
      <c r="AI1835" s="416"/>
      <c r="AJ1835" s="416"/>
      <c r="AK1835" s="417"/>
      <c r="AL1835" s="415"/>
      <c r="AM1835" s="416"/>
      <c r="AN1835" s="416"/>
      <c r="AO1835" s="416"/>
      <c r="AP1835" s="417"/>
      <c r="AQ1835" s="415"/>
      <c r="AR1835" s="416"/>
      <c r="AS1835" s="416"/>
      <c r="AT1835" s="416"/>
      <c r="AU1835" s="417"/>
      <c r="AV1835" s="418">
        <f t="shared" si="145"/>
        <v>0</v>
      </c>
      <c r="AW1835" s="419"/>
      <c r="AX1835" s="419"/>
      <c r="AY1835" s="419"/>
      <c r="AZ1835" s="420"/>
      <c r="DC1835" s="222"/>
      <c r="DD1835" s="491">
        <f>ROUND(Setup!$AP$6*AB1835,0)</f>
        <v>0</v>
      </c>
      <c r="DE1835" s="492"/>
      <c r="DF1835" s="492"/>
      <c r="DG1835" s="492"/>
      <c r="DH1835" s="493"/>
      <c r="DI1835" s="491">
        <f>ROUND(Setup!$AP$6*AG1835,0)</f>
        <v>0</v>
      </c>
      <c r="DJ1835" s="492"/>
      <c r="DK1835" s="492"/>
      <c r="DL1835" s="492"/>
      <c r="DM1835" s="493"/>
      <c r="DN1835" s="491">
        <f>ROUND(Setup!$AP$6*AL1835,0)</f>
        <v>0</v>
      </c>
      <c r="DO1835" s="492"/>
      <c r="DP1835" s="492"/>
      <c r="DQ1835" s="492"/>
      <c r="DR1835" s="493"/>
      <c r="DS1835" s="491">
        <f>ROUND(Setup!$AP$6*AQ1835,0)</f>
        <v>0</v>
      </c>
      <c r="DT1835" s="492"/>
      <c r="DU1835" s="492"/>
      <c r="DV1835" s="492"/>
      <c r="DW1835" s="493"/>
      <c r="DX1835" s="495">
        <f t="shared" si="146"/>
        <v>0</v>
      </c>
      <c r="DY1835" s="496"/>
      <c r="DZ1835" s="496"/>
      <c r="EA1835" s="496"/>
      <c r="EB1835" s="497"/>
      <c r="EC1835" s="222"/>
    </row>
    <row r="1836" spans="2:133" ht="15" hidden="1" customHeight="1" outlineLevel="1" x14ac:dyDescent="0.2">
      <c r="B1836" s="86" t="str">
        <f t="shared" si="142"/>
        <v/>
      </c>
      <c r="C1836" s="255"/>
      <c r="D1836" s="439"/>
      <c r="E1836" s="440"/>
      <c r="F1836" s="440"/>
      <c r="G1836" s="440"/>
      <c r="H1836" s="440"/>
      <c r="I1836" s="440"/>
      <c r="J1836" s="440"/>
      <c r="K1836" s="440"/>
      <c r="L1836" s="440"/>
      <c r="M1836" s="440"/>
      <c r="N1836" s="440"/>
      <c r="O1836" s="440"/>
      <c r="P1836" s="440"/>
      <c r="Q1836" s="441"/>
      <c r="R1836" s="442"/>
      <c r="S1836" s="443"/>
      <c r="T1836" s="443"/>
      <c r="U1836" s="443"/>
      <c r="V1836" s="443"/>
      <c r="W1836" s="443"/>
      <c r="X1836" s="443"/>
      <c r="Y1836" s="443"/>
      <c r="Z1836" s="443"/>
      <c r="AA1836" s="443"/>
      <c r="AB1836" s="415"/>
      <c r="AC1836" s="416"/>
      <c r="AD1836" s="416"/>
      <c r="AE1836" s="416"/>
      <c r="AF1836" s="417"/>
      <c r="AG1836" s="415"/>
      <c r="AH1836" s="416"/>
      <c r="AI1836" s="416"/>
      <c r="AJ1836" s="416"/>
      <c r="AK1836" s="417"/>
      <c r="AL1836" s="415"/>
      <c r="AM1836" s="416"/>
      <c r="AN1836" s="416"/>
      <c r="AO1836" s="416"/>
      <c r="AP1836" s="417"/>
      <c r="AQ1836" s="415"/>
      <c r="AR1836" s="416"/>
      <c r="AS1836" s="416"/>
      <c r="AT1836" s="416"/>
      <c r="AU1836" s="417"/>
      <c r="AV1836" s="418">
        <f t="shared" si="145"/>
        <v>0</v>
      </c>
      <c r="AW1836" s="419"/>
      <c r="AX1836" s="419"/>
      <c r="AY1836" s="419"/>
      <c r="AZ1836" s="420"/>
      <c r="DC1836" s="222"/>
      <c r="DD1836" s="491">
        <f>ROUND(Setup!$AP$6*AB1836,0)</f>
        <v>0</v>
      </c>
      <c r="DE1836" s="492"/>
      <c r="DF1836" s="492"/>
      <c r="DG1836" s="492"/>
      <c r="DH1836" s="493"/>
      <c r="DI1836" s="491">
        <f>ROUND(Setup!$AP$6*AG1836,0)</f>
        <v>0</v>
      </c>
      <c r="DJ1836" s="492"/>
      <c r="DK1836" s="492"/>
      <c r="DL1836" s="492"/>
      <c r="DM1836" s="493"/>
      <c r="DN1836" s="491">
        <f>ROUND(Setup!$AP$6*AL1836,0)</f>
        <v>0</v>
      </c>
      <c r="DO1836" s="492"/>
      <c r="DP1836" s="492"/>
      <c r="DQ1836" s="492"/>
      <c r="DR1836" s="493"/>
      <c r="DS1836" s="491">
        <f>ROUND(Setup!$AP$6*AQ1836,0)</f>
        <v>0</v>
      </c>
      <c r="DT1836" s="492"/>
      <c r="DU1836" s="492"/>
      <c r="DV1836" s="492"/>
      <c r="DW1836" s="493"/>
      <c r="DX1836" s="495">
        <f t="shared" si="146"/>
        <v>0</v>
      </c>
      <c r="DY1836" s="496"/>
      <c r="DZ1836" s="496"/>
      <c r="EA1836" s="496"/>
      <c r="EB1836" s="497"/>
      <c r="EC1836" s="222"/>
    </row>
    <row r="1837" spans="2:133" ht="15" hidden="1" customHeight="1" outlineLevel="1" x14ac:dyDescent="0.2">
      <c r="B1837" s="86" t="str">
        <f t="shared" si="142"/>
        <v/>
      </c>
      <c r="C1837" s="255"/>
      <c r="D1837" s="439"/>
      <c r="E1837" s="440"/>
      <c r="F1837" s="440"/>
      <c r="G1837" s="440"/>
      <c r="H1837" s="440"/>
      <c r="I1837" s="440"/>
      <c r="J1837" s="440"/>
      <c r="K1837" s="440"/>
      <c r="L1837" s="440"/>
      <c r="M1837" s="440"/>
      <c r="N1837" s="440"/>
      <c r="O1837" s="440"/>
      <c r="P1837" s="440"/>
      <c r="Q1837" s="441"/>
      <c r="R1837" s="442"/>
      <c r="S1837" s="443"/>
      <c r="T1837" s="443"/>
      <c r="U1837" s="443"/>
      <c r="V1837" s="443"/>
      <c r="W1837" s="443"/>
      <c r="X1837" s="443"/>
      <c r="Y1837" s="443"/>
      <c r="Z1837" s="443"/>
      <c r="AA1837" s="443"/>
      <c r="AB1837" s="415"/>
      <c r="AC1837" s="416"/>
      <c r="AD1837" s="416"/>
      <c r="AE1837" s="416"/>
      <c r="AF1837" s="417"/>
      <c r="AG1837" s="415"/>
      <c r="AH1837" s="416"/>
      <c r="AI1837" s="416"/>
      <c r="AJ1837" s="416"/>
      <c r="AK1837" s="417"/>
      <c r="AL1837" s="415"/>
      <c r="AM1837" s="416"/>
      <c r="AN1837" s="416"/>
      <c r="AO1837" s="416"/>
      <c r="AP1837" s="417"/>
      <c r="AQ1837" s="415"/>
      <c r="AR1837" s="416"/>
      <c r="AS1837" s="416"/>
      <c r="AT1837" s="416"/>
      <c r="AU1837" s="417"/>
      <c r="AV1837" s="418">
        <f t="shared" si="145"/>
        <v>0</v>
      </c>
      <c r="AW1837" s="419"/>
      <c r="AX1837" s="419"/>
      <c r="AY1837" s="419"/>
      <c r="AZ1837" s="420"/>
      <c r="DC1837" s="222"/>
      <c r="DD1837" s="491">
        <f>ROUND(Setup!$AP$6*AB1837,0)</f>
        <v>0</v>
      </c>
      <c r="DE1837" s="492"/>
      <c r="DF1837" s="492"/>
      <c r="DG1837" s="492"/>
      <c r="DH1837" s="493"/>
      <c r="DI1837" s="491">
        <f>ROUND(Setup!$AP$6*AG1837,0)</f>
        <v>0</v>
      </c>
      <c r="DJ1837" s="492"/>
      <c r="DK1837" s="492"/>
      <c r="DL1837" s="492"/>
      <c r="DM1837" s="493"/>
      <c r="DN1837" s="491">
        <f>ROUND(Setup!$AP$6*AL1837,0)</f>
        <v>0</v>
      </c>
      <c r="DO1837" s="492"/>
      <c r="DP1837" s="492"/>
      <c r="DQ1837" s="492"/>
      <c r="DR1837" s="493"/>
      <c r="DS1837" s="491">
        <f>ROUND(Setup!$AP$6*AQ1837,0)</f>
        <v>0</v>
      </c>
      <c r="DT1837" s="492"/>
      <c r="DU1837" s="492"/>
      <c r="DV1837" s="492"/>
      <c r="DW1837" s="493"/>
      <c r="DX1837" s="495">
        <f t="shared" si="146"/>
        <v>0</v>
      </c>
      <c r="DY1837" s="496"/>
      <c r="DZ1837" s="496"/>
      <c r="EA1837" s="496"/>
      <c r="EB1837" s="497"/>
      <c r="EC1837" s="222"/>
    </row>
    <row r="1838" spans="2:133" ht="15" hidden="1" customHeight="1" outlineLevel="1" thickBot="1" x14ac:dyDescent="0.25">
      <c r="B1838" s="86" t="str">
        <f t="shared" si="142"/>
        <v/>
      </c>
      <c r="C1838" s="256"/>
      <c r="D1838" s="432"/>
      <c r="E1838" s="433"/>
      <c r="F1838" s="433"/>
      <c r="G1838" s="433"/>
      <c r="H1838" s="433"/>
      <c r="I1838" s="433"/>
      <c r="J1838" s="433"/>
      <c r="K1838" s="433"/>
      <c r="L1838" s="433"/>
      <c r="M1838" s="433"/>
      <c r="N1838" s="433"/>
      <c r="O1838" s="433"/>
      <c r="P1838" s="433"/>
      <c r="Q1838" s="434"/>
      <c r="R1838" s="435"/>
      <c r="S1838" s="436"/>
      <c r="T1838" s="436"/>
      <c r="U1838" s="436"/>
      <c r="V1838" s="436"/>
      <c r="W1838" s="436"/>
      <c r="X1838" s="436"/>
      <c r="Y1838" s="436"/>
      <c r="Z1838" s="436"/>
      <c r="AA1838" s="436"/>
      <c r="AB1838" s="421"/>
      <c r="AC1838" s="422"/>
      <c r="AD1838" s="422"/>
      <c r="AE1838" s="422"/>
      <c r="AF1838" s="423"/>
      <c r="AG1838" s="421"/>
      <c r="AH1838" s="422"/>
      <c r="AI1838" s="422"/>
      <c r="AJ1838" s="422"/>
      <c r="AK1838" s="423"/>
      <c r="AL1838" s="421"/>
      <c r="AM1838" s="422"/>
      <c r="AN1838" s="422"/>
      <c r="AO1838" s="422"/>
      <c r="AP1838" s="423"/>
      <c r="AQ1838" s="421"/>
      <c r="AR1838" s="422"/>
      <c r="AS1838" s="422"/>
      <c r="AT1838" s="422"/>
      <c r="AU1838" s="423"/>
      <c r="AV1838" s="424">
        <f t="shared" si="145"/>
        <v>0</v>
      </c>
      <c r="AW1838" s="425"/>
      <c r="AX1838" s="425"/>
      <c r="AY1838" s="425"/>
      <c r="AZ1838" s="426"/>
      <c r="DC1838" s="222"/>
      <c r="DD1838" s="491">
        <f>ROUND(Setup!$AP$6*AB1838,0)</f>
        <v>0</v>
      </c>
      <c r="DE1838" s="492"/>
      <c r="DF1838" s="492"/>
      <c r="DG1838" s="492"/>
      <c r="DH1838" s="493"/>
      <c r="DI1838" s="491">
        <f>ROUND(Setup!$AP$6*AG1838,0)</f>
        <v>0</v>
      </c>
      <c r="DJ1838" s="492"/>
      <c r="DK1838" s="492"/>
      <c r="DL1838" s="492"/>
      <c r="DM1838" s="493"/>
      <c r="DN1838" s="491">
        <f>ROUND(Setup!$AP$6*AL1838,0)</f>
        <v>0</v>
      </c>
      <c r="DO1838" s="492"/>
      <c r="DP1838" s="492"/>
      <c r="DQ1838" s="492"/>
      <c r="DR1838" s="493"/>
      <c r="DS1838" s="491">
        <f>ROUND(Setup!$AP$6*AQ1838,0)</f>
        <v>0</v>
      </c>
      <c r="DT1838" s="492"/>
      <c r="DU1838" s="492"/>
      <c r="DV1838" s="492"/>
      <c r="DW1838" s="493"/>
      <c r="DX1838" s="490">
        <f t="shared" si="146"/>
        <v>0</v>
      </c>
      <c r="DY1838" s="314"/>
      <c r="DZ1838" s="314"/>
      <c r="EA1838" s="314"/>
      <c r="EB1838" s="326"/>
      <c r="EC1838" s="222"/>
    </row>
    <row r="1839" spans="2:133" ht="15" hidden="1" customHeight="1" outlineLevel="1" thickTop="1" thickBot="1" x14ac:dyDescent="0.25">
      <c r="C1839" s="437" t="str">
        <f>C1710&amp;" TOTALT"</f>
        <v xml:space="preserve">  TOTALT</v>
      </c>
      <c r="D1839" s="437"/>
      <c r="E1839" s="437"/>
      <c r="F1839" s="437"/>
      <c r="G1839" s="437"/>
      <c r="H1839" s="437"/>
      <c r="I1839" s="437"/>
      <c r="J1839" s="437"/>
      <c r="K1839" s="437"/>
      <c r="L1839" s="437"/>
      <c r="M1839" s="437"/>
      <c r="N1839" s="437"/>
      <c r="O1839" s="437"/>
      <c r="P1839" s="437"/>
      <c r="Q1839" s="437"/>
      <c r="R1839" s="438"/>
      <c r="S1839" s="438"/>
      <c r="T1839" s="438"/>
      <c r="U1839" s="438"/>
      <c r="V1839" s="438"/>
      <c r="W1839" s="438"/>
      <c r="X1839" s="438"/>
      <c r="Y1839" s="438"/>
      <c r="Z1839" s="438"/>
      <c r="AA1839" s="438"/>
      <c r="AB1839" s="431" t="str">
        <f>IF(AC1711="","",SUM(AB1713:AF1838)-(2*SUMIF($R1713:$AA1838,$EG$94,AB1713:AF1838)))</f>
        <v/>
      </c>
      <c r="AC1839" s="431"/>
      <c r="AD1839" s="431"/>
      <c r="AE1839" s="431"/>
      <c r="AF1839" s="431"/>
      <c r="AG1839" s="431" t="str">
        <f>IF(AH1711="","",SUM(AG1713:AK1838)-(2*SUMIF($R1713:$AA1838,$EG$94,AG1713:AK1838)))</f>
        <v/>
      </c>
      <c r="AH1839" s="431"/>
      <c r="AI1839" s="431"/>
      <c r="AJ1839" s="431"/>
      <c r="AK1839" s="431"/>
      <c r="AL1839" s="431" t="str">
        <f>IF(AM1711="","",SUM(AL1713:AP1838)-(2*SUMIF($R1713:$AA1838,$EG$94,AL1713:AP1838)))</f>
        <v/>
      </c>
      <c r="AM1839" s="431"/>
      <c r="AN1839" s="431"/>
      <c r="AO1839" s="431"/>
      <c r="AP1839" s="431"/>
      <c r="AQ1839" s="431" t="str">
        <f>IF(AR1711="","",SUM(AQ1713:AU1838)-(2*SUMIF($R1713:$AA1838,$EG$94,AQ1713:AU1838)))</f>
        <v/>
      </c>
      <c r="AR1839" s="431"/>
      <c r="AS1839" s="431"/>
      <c r="AT1839" s="431"/>
      <c r="AU1839" s="431"/>
      <c r="AV1839" s="431">
        <f>SUM(AB1839:AU1839)</f>
        <v>0</v>
      </c>
      <c r="AW1839" s="431"/>
      <c r="AX1839" s="431"/>
      <c r="AY1839" s="431"/>
      <c r="AZ1839" s="431"/>
      <c r="DC1839" s="222"/>
      <c r="DD1839" s="494" t="str">
        <f>IF(DE1711="","",SUM(DD1713:DH1838)-(2*SUMIF($R1713:$AA1838,$EG$94,DD1713:DH1838)))</f>
        <v/>
      </c>
      <c r="DE1839" s="494"/>
      <c r="DF1839" s="494"/>
      <c r="DG1839" s="494"/>
      <c r="DH1839" s="494"/>
      <c r="DI1839" s="494" t="str">
        <f>IF(DJ1711="","",SUM(DI1713:DM1838)-(2*SUMIF($R1713:$AA1838,$EG$94,DI1713:DM1838)))</f>
        <v/>
      </c>
      <c r="DJ1839" s="494"/>
      <c r="DK1839" s="494"/>
      <c r="DL1839" s="494"/>
      <c r="DM1839" s="494"/>
      <c r="DN1839" s="494" t="str">
        <f>IF(DO1711="","",SUM(DN1713:DR1838)-(2*SUMIF($R1713:$AA1838,$EG$94,DN1713:DR1838)))</f>
        <v/>
      </c>
      <c r="DO1839" s="494"/>
      <c r="DP1839" s="494"/>
      <c r="DQ1839" s="494"/>
      <c r="DR1839" s="494"/>
      <c r="DS1839" s="494" t="str">
        <f>IF(DT1711="","",SUM(DS1713:DW1838)-(2*SUMIF($R1713:$AA1838,$EG$94,DS1713:DW1838)))</f>
        <v/>
      </c>
      <c r="DT1839" s="494"/>
      <c r="DU1839" s="494"/>
      <c r="DV1839" s="494"/>
      <c r="DW1839" s="494"/>
      <c r="DX1839" s="494">
        <f>SUM(DD1839:DW1839)</f>
        <v>0</v>
      </c>
      <c r="DY1839" s="494"/>
      <c r="DZ1839" s="494"/>
      <c r="EA1839" s="494"/>
      <c r="EB1839" s="494"/>
      <c r="EC1839" s="222"/>
    </row>
    <row r="1840" spans="2:133" ht="15" hidden="1" customHeight="1" outlineLevel="1" thickTop="1" x14ac:dyDescent="0.2">
      <c r="DC1840" s="222"/>
      <c r="DD1840" s="182"/>
      <c r="DE1840" s="182"/>
      <c r="DF1840" s="182"/>
      <c r="DG1840" s="182"/>
      <c r="DH1840" s="182"/>
      <c r="DI1840" s="182"/>
      <c r="DJ1840" s="182"/>
      <c r="DK1840" s="182"/>
      <c r="DL1840" s="182"/>
      <c r="DM1840" s="182"/>
      <c r="DN1840" s="182"/>
      <c r="DO1840" s="182"/>
      <c r="DP1840" s="182"/>
      <c r="DQ1840" s="182"/>
      <c r="DR1840" s="182"/>
      <c r="DS1840" s="182"/>
      <c r="DT1840" s="182"/>
      <c r="DU1840" s="182"/>
      <c r="DV1840" s="182"/>
      <c r="DW1840" s="182"/>
      <c r="DX1840" s="182"/>
      <c r="DY1840" s="182"/>
      <c r="DZ1840" s="182"/>
      <c r="EA1840" s="182"/>
      <c r="EB1840" s="182"/>
      <c r="EC1840" s="222"/>
    </row>
    <row r="1841" spans="2:133" ht="15" hidden="1" customHeight="1" outlineLevel="1" x14ac:dyDescent="0.2">
      <c r="DC1841" s="222"/>
      <c r="DD1841" s="182"/>
      <c r="DE1841" s="182"/>
      <c r="DF1841" s="182"/>
      <c r="DG1841" s="182"/>
      <c r="DH1841" s="182"/>
      <c r="DI1841" s="182"/>
      <c r="DJ1841" s="182"/>
      <c r="DK1841" s="182"/>
      <c r="DL1841" s="182"/>
      <c r="DM1841" s="182"/>
      <c r="DN1841" s="182"/>
      <c r="DO1841" s="182"/>
      <c r="DP1841" s="182"/>
      <c r="DQ1841" s="182"/>
      <c r="DR1841" s="182"/>
      <c r="DS1841" s="182"/>
      <c r="DT1841" s="182"/>
      <c r="DU1841" s="182"/>
      <c r="DV1841" s="182"/>
      <c r="DW1841" s="182"/>
      <c r="DX1841" s="182"/>
      <c r="DY1841" s="182"/>
      <c r="DZ1841" s="182"/>
      <c r="EA1841" s="182"/>
      <c r="EB1841" s="182"/>
      <c r="EC1841" s="222"/>
    </row>
    <row r="1842" spans="2:133" ht="15" hidden="1" customHeight="1" outlineLevel="1" thickBot="1" x14ac:dyDescent="0.25">
      <c r="C1842" s="446" t="str">
        <f>+Setup!B30&amp;" "&amp;Setup!C30:P30</f>
        <v xml:space="preserve"> </v>
      </c>
      <c r="D1842" s="446"/>
      <c r="E1842" s="446"/>
      <c r="F1842" s="446"/>
      <c r="G1842" s="446"/>
      <c r="H1842" s="446"/>
      <c r="I1842" s="446"/>
      <c r="J1842" s="446"/>
      <c r="K1842" s="446"/>
      <c r="L1842" s="446"/>
      <c r="M1842" s="446"/>
      <c r="N1842" s="446"/>
      <c r="O1842" s="446"/>
      <c r="P1842" s="446"/>
      <c r="Q1842" s="446"/>
      <c r="DC1842" s="222"/>
      <c r="DD1842" s="182"/>
      <c r="DE1842" s="182"/>
      <c r="DF1842" s="182"/>
      <c r="DG1842" s="182"/>
      <c r="DH1842" s="182"/>
      <c r="DI1842" s="182"/>
      <c r="DJ1842" s="182"/>
      <c r="DK1842" s="182"/>
      <c r="DL1842" s="182"/>
      <c r="DM1842" s="182"/>
      <c r="DN1842" s="182"/>
      <c r="DO1842" s="182"/>
      <c r="DP1842" s="182"/>
      <c r="DQ1842" s="182"/>
      <c r="DR1842" s="182"/>
      <c r="DS1842" s="182"/>
      <c r="DT1842" s="182"/>
      <c r="DU1842" s="182"/>
      <c r="DV1842" s="182"/>
      <c r="DW1842" s="182"/>
      <c r="DX1842" s="182"/>
      <c r="DY1842" s="182"/>
      <c r="DZ1842" s="182"/>
      <c r="EA1842" s="182"/>
      <c r="EB1842" s="182"/>
      <c r="EC1842" s="222"/>
    </row>
    <row r="1843" spans="2:133" ht="15" hidden="1" customHeight="1" outlineLevel="1" thickTop="1" x14ac:dyDescent="0.2">
      <c r="C1843" s="444" t="s">
        <v>45</v>
      </c>
      <c r="D1843" s="444" t="s">
        <v>54</v>
      </c>
      <c r="E1843" s="444"/>
      <c r="F1843" s="444"/>
      <c r="G1843" s="444"/>
      <c r="H1843" s="444"/>
      <c r="I1843" s="444"/>
      <c r="J1843" s="444"/>
      <c r="K1843" s="444"/>
      <c r="L1843" s="444"/>
      <c r="M1843" s="444"/>
      <c r="N1843" s="444"/>
      <c r="O1843" s="444"/>
      <c r="P1843" s="444"/>
      <c r="Q1843" s="444"/>
      <c r="R1843" s="447" t="s">
        <v>73</v>
      </c>
      <c r="S1843" s="447"/>
      <c r="T1843" s="447"/>
      <c r="U1843" s="447"/>
      <c r="V1843" s="447"/>
      <c r="W1843" s="447"/>
      <c r="X1843" s="447"/>
      <c r="Y1843" s="447"/>
      <c r="Z1843" s="447"/>
      <c r="AA1843" s="447"/>
      <c r="AB1843" s="225"/>
      <c r="AC1843" s="430" t="str">
        <f>IF(Setup!$K$9="","",Setup!$K$9)</f>
        <v/>
      </c>
      <c r="AD1843" s="430"/>
      <c r="AE1843" s="430"/>
      <c r="AF1843" s="430"/>
      <c r="AG1843" s="226"/>
      <c r="AH1843" s="430" t="str">
        <f>IF(Setup!$K$10="","",Setup!$K$10)</f>
        <v/>
      </c>
      <c r="AI1843" s="430"/>
      <c r="AJ1843" s="430"/>
      <c r="AK1843" s="430"/>
      <c r="AL1843" s="226"/>
      <c r="AM1843" s="430" t="str">
        <f>IF(Setup!$K$11="","",Setup!$K$11)</f>
        <v/>
      </c>
      <c r="AN1843" s="430"/>
      <c r="AO1843" s="430"/>
      <c r="AP1843" s="430"/>
      <c r="AQ1843" s="226"/>
      <c r="AR1843" s="430" t="str">
        <f>IF(Setup!$K$12="","",Setup!$K$12)</f>
        <v/>
      </c>
      <c r="AS1843" s="430"/>
      <c r="AT1843" s="430"/>
      <c r="AU1843" s="430"/>
      <c r="AV1843" s="227"/>
      <c r="AW1843" s="427" t="s">
        <v>14</v>
      </c>
      <c r="AX1843" s="427"/>
      <c r="AY1843" s="427"/>
      <c r="AZ1843" s="427"/>
      <c r="DC1843" s="222"/>
      <c r="DD1843" s="231"/>
      <c r="DE1843" s="489" t="str">
        <f>IF(Setup!$K$9="","",Setup!$K$9)</f>
        <v/>
      </c>
      <c r="DF1843" s="489"/>
      <c r="DG1843" s="489"/>
      <c r="DH1843" s="489"/>
      <c r="DI1843" s="232"/>
      <c r="DJ1843" s="489" t="str">
        <f>IF(Setup!$K$10="","",Setup!$K$10)</f>
        <v/>
      </c>
      <c r="DK1843" s="489"/>
      <c r="DL1843" s="489"/>
      <c r="DM1843" s="489"/>
      <c r="DN1843" s="232"/>
      <c r="DO1843" s="489" t="str">
        <f>IF(Setup!$K$11="","",Setup!$K$11)</f>
        <v/>
      </c>
      <c r="DP1843" s="489"/>
      <c r="DQ1843" s="489"/>
      <c r="DR1843" s="489"/>
      <c r="DS1843" s="232"/>
      <c r="DT1843" s="489" t="str">
        <f>IF(Setup!$K$12="","",Setup!$K$12)</f>
        <v/>
      </c>
      <c r="DU1843" s="489"/>
      <c r="DV1843" s="489"/>
      <c r="DW1843" s="489"/>
      <c r="DX1843" s="233"/>
      <c r="DY1843" s="486" t="s">
        <v>14</v>
      </c>
      <c r="DZ1843" s="486"/>
      <c r="EA1843" s="486"/>
      <c r="EB1843" s="486"/>
      <c r="EC1843" s="222"/>
    </row>
    <row r="1844" spans="2:133" ht="15" hidden="1" customHeight="1" outlineLevel="1" thickBot="1" x14ac:dyDescent="0.25">
      <c r="C1844" s="445"/>
      <c r="D1844" s="445"/>
      <c r="E1844" s="445"/>
      <c r="F1844" s="445"/>
      <c r="G1844" s="445"/>
      <c r="H1844" s="445"/>
      <c r="I1844" s="445"/>
      <c r="J1844" s="445"/>
      <c r="K1844" s="445"/>
      <c r="L1844" s="445"/>
      <c r="M1844" s="445"/>
      <c r="N1844" s="445"/>
      <c r="O1844" s="445"/>
      <c r="P1844" s="445"/>
      <c r="Q1844" s="445"/>
      <c r="R1844" s="448"/>
      <c r="S1844" s="448"/>
      <c r="T1844" s="448"/>
      <c r="U1844" s="448"/>
      <c r="V1844" s="448"/>
      <c r="W1844" s="448"/>
      <c r="X1844" s="448"/>
      <c r="Y1844" s="448"/>
      <c r="Z1844" s="448"/>
      <c r="AA1844" s="448"/>
      <c r="AB1844" s="234"/>
      <c r="AC1844" s="429" t="str">
        <f>IF(AC1843="","","Kostn.")</f>
        <v/>
      </c>
      <c r="AD1844" s="429"/>
      <c r="AE1844" s="429"/>
      <c r="AF1844" s="429"/>
      <c r="AG1844" s="234"/>
      <c r="AH1844" s="429" t="str">
        <f>IF(AH1843="","","Kostn.")</f>
        <v/>
      </c>
      <c r="AI1844" s="429"/>
      <c r="AJ1844" s="429"/>
      <c r="AK1844" s="429"/>
      <c r="AL1844" s="234"/>
      <c r="AM1844" s="429" t="str">
        <f>IF(AM1843="","","Kostn.")</f>
        <v/>
      </c>
      <c r="AN1844" s="429"/>
      <c r="AO1844" s="429"/>
      <c r="AP1844" s="429"/>
      <c r="AQ1844" s="234"/>
      <c r="AR1844" s="429" t="str">
        <f>IF(AR1843="","","Kostn.")</f>
        <v/>
      </c>
      <c r="AS1844" s="429"/>
      <c r="AT1844" s="429"/>
      <c r="AU1844" s="429"/>
      <c r="AV1844" s="235"/>
      <c r="AW1844" s="428"/>
      <c r="AX1844" s="428"/>
      <c r="AY1844" s="428"/>
      <c r="AZ1844" s="428"/>
      <c r="DC1844" s="222"/>
      <c r="DD1844" s="236"/>
      <c r="DE1844" s="488" t="str">
        <f>IF(DE1843="","","Kostn.")</f>
        <v/>
      </c>
      <c r="DF1844" s="488"/>
      <c r="DG1844" s="488"/>
      <c r="DH1844" s="488"/>
      <c r="DI1844" s="236"/>
      <c r="DJ1844" s="488" t="str">
        <f>IF(DJ1843="","","Kostn.")</f>
        <v/>
      </c>
      <c r="DK1844" s="488"/>
      <c r="DL1844" s="488"/>
      <c r="DM1844" s="488"/>
      <c r="DN1844" s="236"/>
      <c r="DO1844" s="488" t="str">
        <f>IF(DO1843="","","Kostn.")</f>
        <v/>
      </c>
      <c r="DP1844" s="488"/>
      <c r="DQ1844" s="488"/>
      <c r="DR1844" s="488"/>
      <c r="DS1844" s="236"/>
      <c r="DT1844" s="488" t="str">
        <f>IF(DT1843="","","Kostn.")</f>
        <v/>
      </c>
      <c r="DU1844" s="488"/>
      <c r="DV1844" s="488"/>
      <c r="DW1844" s="488"/>
      <c r="DX1844" s="237"/>
      <c r="DY1844" s="487"/>
      <c r="DZ1844" s="487"/>
      <c r="EA1844" s="487"/>
      <c r="EB1844" s="487"/>
      <c r="EC1844" s="222"/>
    </row>
    <row r="1845" spans="2:133" ht="15" hidden="1" customHeight="1" outlineLevel="1" thickTop="1" x14ac:dyDescent="0.2">
      <c r="B1845" s="86" t="str">
        <f t="shared" ref="B1845:B1908" si="147">IF(C1845="","",VLOOKUP(C1845,$CP$11:$CQ$152,2,FALSE))</f>
        <v/>
      </c>
      <c r="C1845" s="245"/>
      <c r="D1845" s="449"/>
      <c r="E1845" s="450"/>
      <c r="F1845" s="450"/>
      <c r="G1845" s="450"/>
      <c r="H1845" s="450"/>
      <c r="I1845" s="450"/>
      <c r="J1845" s="450"/>
      <c r="K1845" s="450"/>
      <c r="L1845" s="450"/>
      <c r="M1845" s="450"/>
      <c r="N1845" s="450"/>
      <c r="O1845" s="450"/>
      <c r="P1845" s="450"/>
      <c r="Q1845" s="451"/>
      <c r="R1845" s="455"/>
      <c r="S1845" s="456"/>
      <c r="T1845" s="456"/>
      <c r="U1845" s="456"/>
      <c r="V1845" s="456"/>
      <c r="W1845" s="456"/>
      <c r="X1845" s="456"/>
      <c r="Y1845" s="456"/>
      <c r="Z1845" s="456"/>
      <c r="AA1845" s="456"/>
      <c r="AB1845" s="452"/>
      <c r="AC1845" s="453"/>
      <c r="AD1845" s="453"/>
      <c r="AE1845" s="453"/>
      <c r="AF1845" s="454"/>
      <c r="AG1845" s="452"/>
      <c r="AH1845" s="453"/>
      <c r="AI1845" s="453"/>
      <c r="AJ1845" s="453"/>
      <c r="AK1845" s="454"/>
      <c r="AL1845" s="452"/>
      <c r="AM1845" s="453"/>
      <c r="AN1845" s="453"/>
      <c r="AO1845" s="453"/>
      <c r="AP1845" s="454"/>
      <c r="AQ1845" s="452"/>
      <c r="AR1845" s="453"/>
      <c r="AS1845" s="453"/>
      <c r="AT1845" s="453"/>
      <c r="AU1845" s="454"/>
      <c r="AV1845" s="457">
        <f t="shared" ref="AV1845:AV1850" si="148">ROUND((SUM(AB1845:AU1845)),0)</f>
        <v>0</v>
      </c>
      <c r="AW1845" s="458"/>
      <c r="AX1845" s="458"/>
      <c r="AY1845" s="458"/>
      <c r="AZ1845" s="459"/>
      <c r="DC1845" s="222"/>
      <c r="DD1845" s="491">
        <f>ROUND(Setup!$AP$6*AB1845,0)</f>
        <v>0</v>
      </c>
      <c r="DE1845" s="492"/>
      <c r="DF1845" s="492"/>
      <c r="DG1845" s="492"/>
      <c r="DH1845" s="493"/>
      <c r="DI1845" s="491">
        <f>ROUND(Setup!$AP$6*AG1845,0)</f>
        <v>0</v>
      </c>
      <c r="DJ1845" s="492"/>
      <c r="DK1845" s="492"/>
      <c r="DL1845" s="492"/>
      <c r="DM1845" s="493"/>
      <c r="DN1845" s="491">
        <f>ROUND(Setup!$AP$6*AL1845,0)</f>
        <v>0</v>
      </c>
      <c r="DO1845" s="492"/>
      <c r="DP1845" s="492"/>
      <c r="DQ1845" s="492"/>
      <c r="DR1845" s="493"/>
      <c r="DS1845" s="491">
        <f>ROUND(Setup!$AP$6*AQ1845,0)</f>
        <v>0</v>
      </c>
      <c r="DT1845" s="492"/>
      <c r="DU1845" s="492"/>
      <c r="DV1845" s="492"/>
      <c r="DW1845" s="493"/>
      <c r="DX1845" s="498">
        <f t="shared" ref="DX1845:DX1850" si="149">ROUND((SUM(DD1845:DW1845)),0)</f>
        <v>0</v>
      </c>
      <c r="DY1845" s="294"/>
      <c r="DZ1845" s="294"/>
      <c r="EA1845" s="294"/>
      <c r="EB1845" s="318"/>
      <c r="EC1845" s="222"/>
    </row>
    <row r="1846" spans="2:133" ht="15" hidden="1" customHeight="1" outlineLevel="1" x14ac:dyDescent="0.2">
      <c r="B1846" s="86" t="str">
        <f t="shared" si="147"/>
        <v/>
      </c>
      <c r="C1846" s="255"/>
      <c r="D1846" s="439"/>
      <c r="E1846" s="440"/>
      <c r="F1846" s="440"/>
      <c r="G1846" s="440"/>
      <c r="H1846" s="440"/>
      <c r="I1846" s="440"/>
      <c r="J1846" s="440"/>
      <c r="K1846" s="440"/>
      <c r="L1846" s="440"/>
      <c r="M1846" s="440"/>
      <c r="N1846" s="440"/>
      <c r="O1846" s="440"/>
      <c r="P1846" s="440"/>
      <c r="Q1846" s="441"/>
      <c r="R1846" s="442"/>
      <c r="S1846" s="443"/>
      <c r="T1846" s="443"/>
      <c r="U1846" s="443"/>
      <c r="V1846" s="443"/>
      <c r="W1846" s="443"/>
      <c r="X1846" s="443"/>
      <c r="Y1846" s="443"/>
      <c r="Z1846" s="443"/>
      <c r="AA1846" s="443"/>
      <c r="AB1846" s="415"/>
      <c r="AC1846" s="416"/>
      <c r="AD1846" s="416"/>
      <c r="AE1846" s="416"/>
      <c r="AF1846" s="417"/>
      <c r="AG1846" s="415"/>
      <c r="AH1846" s="416"/>
      <c r="AI1846" s="416"/>
      <c r="AJ1846" s="416"/>
      <c r="AK1846" s="417"/>
      <c r="AL1846" s="415"/>
      <c r="AM1846" s="416"/>
      <c r="AN1846" s="416"/>
      <c r="AO1846" s="416"/>
      <c r="AP1846" s="417"/>
      <c r="AQ1846" s="415"/>
      <c r="AR1846" s="416"/>
      <c r="AS1846" s="416"/>
      <c r="AT1846" s="416"/>
      <c r="AU1846" s="417"/>
      <c r="AV1846" s="418">
        <f t="shared" si="148"/>
        <v>0</v>
      </c>
      <c r="AW1846" s="419"/>
      <c r="AX1846" s="419"/>
      <c r="AY1846" s="419"/>
      <c r="AZ1846" s="420"/>
      <c r="DC1846" s="222"/>
      <c r="DD1846" s="491">
        <f>ROUND(Setup!$AP$6*AB1846,0)</f>
        <v>0</v>
      </c>
      <c r="DE1846" s="492"/>
      <c r="DF1846" s="492"/>
      <c r="DG1846" s="492"/>
      <c r="DH1846" s="493"/>
      <c r="DI1846" s="491">
        <f>ROUND(Setup!$AP$6*AG1846,0)</f>
        <v>0</v>
      </c>
      <c r="DJ1846" s="492"/>
      <c r="DK1846" s="492"/>
      <c r="DL1846" s="492"/>
      <c r="DM1846" s="493"/>
      <c r="DN1846" s="491">
        <f>ROUND(Setup!$AP$6*AL1846,0)</f>
        <v>0</v>
      </c>
      <c r="DO1846" s="492"/>
      <c r="DP1846" s="492"/>
      <c r="DQ1846" s="492"/>
      <c r="DR1846" s="493"/>
      <c r="DS1846" s="491">
        <f>ROUND(Setup!$AP$6*AQ1846,0)</f>
        <v>0</v>
      </c>
      <c r="DT1846" s="492"/>
      <c r="DU1846" s="492"/>
      <c r="DV1846" s="492"/>
      <c r="DW1846" s="493"/>
      <c r="DX1846" s="495">
        <f t="shared" si="149"/>
        <v>0</v>
      </c>
      <c r="DY1846" s="496"/>
      <c r="DZ1846" s="496"/>
      <c r="EA1846" s="496"/>
      <c r="EB1846" s="497"/>
      <c r="EC1846" s="222"/>
    </row>
    <row r="1847" spans="2:133" ht="15" hidden="1" customHeight="1" outlineLevel="1" x14ac:dyDescent="0.2">
      <c r="B1847" s="86" t="str">
        <f t="shared" si="147"/>
        <v/>
      </c>
      <c r="C1847" s="255"/>
      <c r="D1847" s="439"/>
      <c r="E1847" s="440"/>
      <c r="F1847" s="440"/>
      <c r="G1847" s="440"/>
      <c r="H1847" s="440"/>
      <c r="I1847" s="440"/>
      <c r="J1847" s="440"/>
      <c r="K1847" s="440"/>
      <c r="L1847" s="440"/>
      <c r="M1847" s="440"/>
      <c r="N1847" s="440"/>
      <c r="O1847" s="440"/>
      <c r="P1847" s="440"/>
      <c r="Q1847" s="441"/>
      <c r="R1847" s="442"/>
      <c r="S1847" s="443"/>
      <c r="T1847" s="443"/>
      <c r="U1847" s="443"/>
      <c r="V1847" s="443"/>
      <c r="W1847" s="443"/>
      <c r="X1847" s="443"/>
      <c r="Y1847" s="443"/>
      <c r="Z1847" s="443"/>
      <c r="AA1847" s="443"/>
      <c r="AB1847" s="415"/>
      <c r="AC1847" s="416"/>
      <c r="AD1847" s="416"/>
      <c r="AE1847" s="416"/>
      <c r="AF1847" s="417"/>
      <c r="AG1847" s="415"/>
      <c r="AH1847" s="416"/>
      <c r="AI1847" s="416"/>
      <c r="AJ1847" s="416"/>
      <c r="AK1847" s="417"/>
      <c r="AL1847" s="415"/>
      <c r="AM1847" s="416"/>
      <c r="AN1847" s="416"/>
      <c r="AO1847" s="416"/>
      <c r="AP1847" s="417"/>
      <c r="AQ1847" s="415"/>
      <c r="AR1847" s="416"/>
      <c r="AS1847" s="416"/>
      <c r="AT1847" s="416"/>
      <c r="AU1847" s="417"/>
      <c r="AV1847" s="418">
        <f t="shared" si="148"/>
        <v>0</v>
      </c>
      <c r="AW1847" s="419"/>
      <c r="AX1847" s="419"/>
      <c r="AY1847" s="419"/>
      <c r="AZ1847" s="420"/>
      <c r="DC1847" s="222"/>
      <c r="DD1847" s="491">
        <f>ROUND(Setup!$AP$6*AB1847,0)</f>
        <v>0</v>
      </c>
      <c r="DE1847" s="492"/>
      <c r="DF1847" s="492"/>
      <c r="DG1847" s="492"/>
      <c r="DH1847" s="493"/>
      <c r="DI1847" s="491">
        <f>ROUND(Setup!$AP$6*AG1847,0)</f>
        <v>0</v>
      </c>
      <c r="DJ1847" s="492"/>
      <c r="DK1847" s="492"/>
      <c r="DL1847" s="492"/>
      <c r="DM1847" s="493"/>
      <c r="DN1847" s="491">
        <f>ROUND(Setup!$AP$6*AL1847,0)</f>
        <v>0</v>
      </c>
      <c r="DO1847" s="492"/>
      <c r="DP1847" s="492"/>
      <c r="DQ1847" s="492"/>
      <c r="DR1847" s="493"/>
      <c r="DS1847" s="491">
        <f>ROUND(Setup!$AP$6*AQ1847,0)</f>
        <v>0</v>
      </c>
      <c r="DT1847" s="492"/>
      <c r="DU1847" s="492"/>
      <c r="DV1847" s="492"/>
      <c r="DW1847" s="493"/>
      <c r="DX1847" s="495">
        <f t="shared" si="149"/>
        <v>0</v>
      </c>
      <c r="DY1847" s="496"/>
      <c r="DZ1847" s="496"/>
      <c r="EA1847" s="496"/>
      <c r="EB1847" s="497"/>
      <c r="EC1847" s="222"/>
    </row>
    <row r="1848" spans="2:133" ht="15" hidden="1" customHeight="1" outlineLevel="1" x14ac:dyDescent="0.2">
      <c r="B1848" s="86" t="str">
        <f t="shared" si="147"/>
        <v/>
      </c>
      <c r="C1848" s="255"/>
      <c r="D1848" s="439"/>
      <c r="E1848" s="440"/>
      <c r="F1848" s="440"/>
      <c r="G1848" s="440"/>
      <c r="H1848" s="440"/>
      <c r="I1848" s="440"/>
      <c r="J1848" s="440"/>
      <c r="K1848" s="440"/>
      <c r="L1848" s="440"/>
      <c r="M1848" s="440"/>
      <c r="N1848" s="440"/>
      <c r="O1848" s="440"/>
      <c r="P1848" s="440"/>
      <c r="Q1848" s="441"/>
      <c r="R1848" s="442"/>
      <c r="S1848" s="443"/>
      <c r="T1848" s="443"/>
      <c r="U1848" s="443"/>
      <c r="V1848" s="443"/>
      <c r="W1848" s="443"/>
      <c r="X1848" s="443"/>
      <c r="Y1848" s="443"/>
      <c r="Z1848" s="443"/>
      <c r="AA1848" s="443"/>
      <c r="AB1848" s="415"/>
      <c r="AC1848" s="416"/>
      <c r="AD1848" s="416"/>
      <c r="AE1848" s="416"/>
      <c r="AF1848" s="417"/>
      <c r="AG1848" s="415"/>
      <c r="AH1848" s="416"/>
      <c r="AI1848" s="416"/>
      <c r="AJ1848" s="416"/>
      <c r="AK1848" s="417"/>
      <c r="AL1848" s="415"/>
      <c r="AM1848" s="416"/>
      <c r="AN1848" s="416"/>
      <c r="AO1848" s="416"/>
      <c r="AP1848" s="417"/>
      <c r="AQ1848" s="415"/>
      <c r="AR1848" s="416"/>
      <c r="AS1848" s="416"/>
      <c r="AT1848" s="416"/>
      <c r="AU1848" s="417"/>
      <c r="AV1848" s="418">
        <f t="shared" si="148"/>
        <v>0</v>
      </c>
      <c r="AW1848" s="419"/>
      <c r="AX1848" s="419"/>
      <c r="AY1848" s="419"/>
      <c r="AZ1848" s="420"/>
      <c r="DC1848" s="222"/>
      <c r="DD1848" s="491">
        <f>ROUND(Setup!$AP$6*AB1848,0)</f>
        <v>0</v>
      </c>
      <c r="DE1848" s="492"/>
      <c r="DF1848" s="492"/>
      <c r="DG1848" s="492"/>
      <c r="DH1848" s="493"/>
      <c r="DI1848" s="491">
        <f>ROUND(Setup!$AP$6*AG1848,0)</f>
        <v>0</v>
      </c>
      <c r="DJ1848" s="492"/>
      <c r="DK1848" s="492"/>
      <c r="DL1848" s="492"/>
      <c r="DM1848" s="493"/>
      <c r="DN1848" s="491">
        <f>ROUND(Setup!$AP$6*AL1848,0)</f>
        <v>0</v>
      </c>
      <c r="DO1848" s="492"/>
      <c r="DP1848" s="492"/>
      <c r="DQ1848" s="492"/>
      <c r="DR1848" s="493"/>
      <c r="DS1848" s="491">
        <f>ROUND(Setup!$AP$6*AQ1848,0)</f>
        <v>0</v>
      </c>
      <c r="DT1848" s="492"/>
      <c r="DU1848" s="492"/>
      <c r="DV1848" s="492"/>
      <c r="DW1848" s="493"/>
      <c r="DX1848" s="495">
        <f t="shared" si="149"/>
        <v>0</v>
      </c>
      <c r="DY1848" s="496"/>
      <c r="DZ1848" s="496"/>
      <c r="EA1848" s="496"/>
      <c r="EB1848" s="497"/>
      <c r="EC1848" s="222"/>
    </row>
    <row r="1849" spans="2:133" ht="15" hidden="1" customHeight="1" outlineLevel="1" x14ac:dyDescent="0.2">
      <c r="B1849" s="86" t="str">
        <f t="shared" si="147"/>
        <v/>
      </c>
      <c r="C1849" s="255"/>
      <c r="D1849" s="439"/>
      <c r="E1849" s="440"/>
      <c r="F1849" s="440"/>
      <c r="G1849" s="440"/>
      <c r="H1849" s="440"/>
      <c r="I1849" s="440"/>
      <c r="J1849" s="440"/>
      <c r="K1849" s="440"/>
      <c r="L1849" s="440"/>
      <c r="M1849" s="440"/>
      <c r="N1849" s="440"/>
      <c r="O1849" s="440"/>
      <c r="P1849" s="440"/>
      <c r="Q1849" s="441"/>
      <c r="R1849" s="442"/>
      <c r="S1849" s="443"/>
      <c r="T1849" s="443"/>
      <c r="U1849" s="443"/>
      <c r="V1849" s="443"/>
      <c r="W1849" s="443"/>
      <c r="X1849" s="443"/>
      <c r="Y1849" s="443"/>
      <c r="Z1849" s="443"/>
      <c r="AA1849" s="443"/>
      <c r="AB1849" s="415"/>
      <c r="AC1849" s="416"/>
      <c r="AD1849" s="416"/>
      <c r="AE1849" s="416"/>
      <c r="AF1849" s="417"/>
      <c r="AG1849" s="415"/>
      <c r="AH1849" s="416"/>
      <c r="AI1849" s="416"/>
      <c r="AJ1849" s="416"/>
      <c r="AK1849" s="417"/>
      <c r="AL1849" s="415"/>
      <c r="AM1849" s="416"/>
      <c r="AN1849" s="416"/>
      <c r="AO1849" s="416"/>
      <c r="AP1849" s="417"/>
      <c r="AQ1849" s="415"/>
      <c r="AR1849" s="416"/>
      <c r="AS1849" s="416"/>
      <c r="AT1849" s="416"/>
      <c r="AU1849" s="417"/>
      <c r="AV1849" s="418">
        <f t="shared" si="148"/>
        <v>0</v>
      </c>
      <c r="AW1849" s="419"/>
      <c r="AX1849" s="419"/>
      <c r="AY1849" s="419"/>
      <c r="AZ1849" s="420"/>
      <c r="DC1849" s="222"/>
      <c r="DD1849" s="491">
        <f>ROUND(Setup!$AP$6*AB1849,0)</f>
        <v>0</v>
      </c>
      <c r="DE1849" s="492"/>
      <c r="DF1849" s="492"/>
      <c r="DG1849" s="492"/>
      <c r="DH1849" s="493"/>
      <c r="DI1849" s="491">
        <f>ROUND(Setup!$AP$6*AG1849,0)</f>
        <v>0</v>
      </c>
      <c r="DJ1849" s="492"/>
      <c r="DK1849" s="492"/>
      <c r="DL1849" s="492"/>
      <c r="DM1849" s="493"/>
      <c r="DN1849" s="491">
        <f>ROUND(Setup!$AP$6*AL1849,0)</f>
        <v>0</v>
      </c>
      <c r="DO1849" s="492"/>
      <c r="DP1849" s="492"/>
      <c r="DQ1849" s="492"/>
      <c r="DR1849" s="493"/>
      <c r="DS1849" s="491">
        <f>ROUND(Setup!$AP$6*AQ1849,0)</f>
        <v>0</v>
      </c>
      <c r="DT1849" s="492"/>
      <c r="DU1849" s="492"/>
      <c r="DV1849" s="492"/>
      <c r="DW1849" s="493"/>
      <c r="DX1849" s="495">
        <f t="shared" si="149"/>
        <v>0</v>
      </c>
      <c r="DY1849" s="496"/>
      <c r="DZ1849" s="496"/>
      <c r="EA1849" s="496"/>
      <c r="EB1849" s="497"/>
      <c r="EC1849" s="222"/>
    </row>
    <row r="1850" spans="2:133" ht="15" hidden="1" customHeight="1" outlineLevel="1" x14ac:dyDescent="0.2">
      <c r="B1850" s="86" t="str">
        <f t="shared" si="147"/>
        <v/>
      </c>
      <c r="C1850" s="255"/>
      <c r="D1850" s="439"/>
      <c r="E1850" s="440"/>
      <c r="F1850" s="440"/>
      <c r="G1850" s="440"/>
      <c r="H1850" s="440"/>
      <c r="I1850" s="440"/>
      <c r="J1850" s="440"/>
      <c r="K1850" s="440"/>
      <c r="L1850" s="440"/>
      <c r="M1850" s="440"/>
      <c r="N1850" s="440"/>
      <c r="O1850" s="440"/>
      <c r="P1850" s="440"/>
      <c r="Q1850" s="441"/>
      <c r="R1850" s="442"/>
      <c r="S1850" s="443"/>
      <c r="T1850" s="443"/>
      <c r="U1850" s="443"/>
      <c r="V1850" s="443"/>
      <c r="W1850" s="443"/>
      <c r="X1850" s="443"/>
      <c r="Y1850" s="443"/>
      <c r="Z1850" s="443"/>
      <c r="AA1850" s="443"/>
      <c r="AB1850" s="415"/>
      <c r="AC1850" s="416"/>
      <c r="AD1850" s="416"/>
      <c r="AE1850" s="416"/>
      <c r="AF1850" s="417"/>
      <c r="AG1850" s="415"/>
      <c r="AH1850" s="416"/>
      <c r="AI1850" s="416"/>
      <c r="AJ1850" s="416"/>
      <c r="AK1850" s="417"/>
      <c r="AL1850" s="415"/>
      <c r="AM1850" s="416"/>
      <c r="AN1850" s="416"/>
      <c r="AO1850" s="416"/>
      <c r="AP1850" s="417"/>
      <c r="AQ1850" s="415"/>
      <c r="AR1850" s="416"/>
      <c r="AS1850" s="416"/>
      <c r="AT1850" s="416"/>
      <c r="AU1850" s="417"/>
      <c r="AV1850" s="418">
        <f t="shared" si="148"/>
        <v>0</v>
      </c>
      <c r="AW1850" s="419"/>
      <c r="AX1850" s="419"/>
      <c r="AY1850" s="419"/>
      <c r="AZ1850" s="420"/>
      <c r="DC1850" s="222"/>
      <c r="DD1850" s="491">
        <f>ROUND(Setup!$AP$6*AB1850,0)</f>
        <v>0</v>
      </c>
      <c r="DE1850" s="492"/>
      <c r="DF1850" s="492"/>
      <c r="DG1850" s="492"/>
      <c r="DH1850" s="493"/>
      <c r="DI1850" s="491">
        <f>ROUND(Setup!$AP$6*AG1850,0)</f>
        <v>0</v>
      </c>
      <c r="DJ1850" s="492"/>
      <c r="DK1850" s="492"/>
      <c r="DL1850" s="492"/>
      <c r="DM1850" s="493"/>
      <c r="DN1850" s="491">
        <f>ROUND(Setup!$AP$6*AL1850,0)</f>
        <v>0</v>
      </c>
      <c r="DO1850" s="492"/>
      <c r="DP1850" s="492"/>
      <c r="DQ1850" s="492"/>
      <c r="DR1850" s="493"/>
      <c r="DS1850" s="491">
        <f>ROUND(Setup!$AP$6*AQ1850,0)</f>
        <v>0</v>
      </c>
      <c r="DT1850" s="492"/>
      <c r="DU1850" s="492"/>
      <c r="DV1850" s="492"/>
      <c r="DW1850" s="493"/>
      <c r="DX1850" s="495">
        <f t="shared" si="149"/>
        <v>0</v>
      </c>
      <c r="DY1850" s="496"/>
      <c r="DZ1850" s="496"/>
      <c r="EA1850" s="496"/>
      <c r="EB1850" s="497"/>
      <c r="EC1850" s="222"/>
    </row>
    <row r="1851" spans="2:133" ht="15" hidden="1" customHeight="1" outlineLevel="1" x14ac:dyDescent="0.2">
      <c r="B1851" s="86" t="str">
        <f t="shared" si="147"/>
        <v/>
      </c>
      <c r="C1851" s="255"/>
      <c r="D1851" s="439"/>
      <c r="E1851" s="440"/>
      <c r="F1851" s="440"/>
      <c r="G1851" s="440"/>
      <c r="H1851" s="440"/>
      <c r="I1851" s="440"/>
      <c r="J1851" s="440"/>
      <c r="K1851" s="440"/>
      <c r="L1851" s="440"/>
      <c r="M1851" s="440"/>
      <c r="N1851" s="440"/>
      <c r="O1851" s="440"/>
      <c r="P1851" s="440"/>
      <c r="Q1851" s="441"/>
      <c r="R1851" s="442"/>
      <c r="S1851" s="443"/>
      <c r="T1851" s="443"/>
      <c r="U1851" s="443"/>
      <c r="V1851" s="443"/>
      <c r="W1851" s="443"/>
      <c r="X1851" s="443"/>
      <c r="Y1851" s="443"/>
      <c r="Z1851" s="443"/>
      <c r="AA1851" s="443"/>
      <c r="AB1851" s="415"/>
      <c r="AC1851" s="416"/>
      <c r="AD1851" s="416"/>
      <c r="AE1851" s="416"/>
      <c r="AF1851" s="417"/>
      <c r="AG1851" s="415"/>
      <c r="AH1851" s="416"/>
      <c r="AI1851" s="416"/>
      <c r="AJ1851" s="416"/>
      <c r="AK1851" s="417"/>
      <c r="AL1851" s="415"/>
      <c r="AM1851" s="416"/>
      <c r="AN1851" s="416"/>
      <c r="AO1851" s="416"/>
      <c r="AP1851" s="417"/>
      <c r="AQ1851" s="415"/>
      <c r="AR1851" s="416"/>
      <c r="AS1851" s="416"/>
      <c r="AT1851" s="416"/>
      <c r="AU1851" s="417"/>
      <c r="AV1851" s="418">
        <f t="shared" ref="AV1851:AV1914" si="150">ROUND((SUM(AB1851:AU1851)),0)</f>
        <v>0</v>
      </c>
      <c r="AW1851" s="419"/>
      <c r="AX1851" s="419"/>
      <c r="AY1851" s="419"/>
      <c r="AZ1851" s="420"/>
      <c r="DC1851" s="222"/>
      <c r="DD1851" s="491">
        <f>ROUND(Setup!$AP$6*AB1851,0)</f>
        <v>0</v>
      </c>
      <c r="DE1851" s="492"/>
      <c r="DF1851" s="492"/>
      <c r="DG1851" s="492"/>
      <c r="DH1851" s="493"/>
      <c r="DI1851" s="491">
        <f>ROUND(Setup!$AP$6*AG1851,0)</f>
        <v>0</v>
      </c>
      <c r="DJ1851" s="492"/>
      <c r="DK1851" s="492"/>
      <c r="DL1851" s="492"/>
      <c r="DM1851" s="493"/>
      <c r="DN1851" s="491">
        <f>ROUND(Setup!$AP$6*AL1851,0)</f>
        <v>0</v>
      </c>
      <c r="DO1851" s="492"/>
      <c r="DP1851" s="492"/>
      <c r="DQ1851" s="492"/>
      <c r="DR1851" s="493"/>
      <c r="DS1851" s="491">
        <f>ROUND(Setup!$AP$6*AQ1851,0)</f>
        <v>0</v>
      </c>
      <c r="DT1851" s="492"/>
      <c r="DU1851" s="492"/>
      <c r="DV1851" s="492"/>
      <c r="DW1851" s="493"/>
      <c r="DX1851" s="495">
        <f t="shared" ref="DX1851:DX1914" si="151">ROUND((SUM(DD1851:DW1851)),0)</f>
        <v>0</v>
      </c>
      <c r="DY1851" s="496"/>
      <c r="DZ1851" s="496"/>
      <c r="EA1851" s="496"/>
      <c r="EB1851" s="497"/>
      <c r="EC1851" s="222"/>
    </row>
    <row r="1852" spans="2:133" ht="15" hidden="1" customHeight="1" outlineLevel="1" x14ac:dyDescent="0.2">
      <c r="B1852" s="86" t="str">
        <f t="shared" si="147"/>
        <v/>
      </c>
      <c r="C1852" s="255"/>
      <c r="D1852" s="439"/>
      <c r="E1852" s="440"/>
      <c r="F1852" s="440"/>
      <c r="G1852" s="440"/>
      <c r="H1852" s="440"/>
      <c r="I1852" s="440"/>
      <c r="J1852" s="440"/>
      <c r="K1852" s="440"/>
      <c r="L1852" s="440"/>
      <c r="M1852" s="440"/>
      <c r="N1852" s="440"/>
      <c r="O1852" s="440"/>
      <c r="P1852" s="440"/>
      <c r="Q1852" s="441"/>
      <c r="R1852" s="442"/>
      <c r="S1852" s="443"/>
      <c r="T1852" s="443"/>
      <c r="U1852" s="443"/>
      <c r="V1852" s="443"/>
      <c r="W1852" s="443"/>
      <c r="X1852" s="443"/>
      <c r="Y1852" s="443"/>
      <c r="Z1852" s="443"/>
      <c r="AA1852" s="443"/>
      <c r="AB1852" s="415"/>
      <c r="AC1852" s="416"/>
      <c r="AD1852" s="416"/>
      <c r="AE1852" s="416"/>
      <c r="AF1852" s="417"/>
      <c r="AG1852" s="415"/>
      <c r="AH1852" s="416"/>
      <c r="AI1852" s="416"/>
      <c r="AJ1852" s="416"/>
      <c r="AK1852" s="417"/>
      <c r="AL1852" s="415"/>
      <c r="AM1852" s="416"/>
      <c r="AN1852" s="416"/>
      <c r="AO1852" s="416"/>
      <c r="AP1852" s="417"/>
      <c r="AQ1852" s="415"/>
      <c r="AR1852" s="416"/>
      <c r="AS1852" s="416"/>
      <c r="AT1852" s="416"/>
      <c r="AU1852" s="417"/>
      <c r="AV1852" s="418">
        <f t="shared" si="150"/>
        <v>0</v>
      </c>
      <c r="AW1852" s="419"/>
      <c r="AX1852" s="419"/>
      <c r="AY1852" s="419"/>
      <c r="AZ1852" s="420"/>
      <c r="DC1852" s="222"/>
      <c r="DD1852" s="491">
        <f>ROUND(Setup!$AP$6*AB1852,0)</f>
        <v>0</v>
      </c>
      <c r="DE1852" s="492"/>
      <c r="DF1852" s="492"/>
      <c r="DG1852" s="492"/>
      <c r="DH1852" s="493"/>
      <c r="DI1852" s="491">
        <f>ROUND(Setup!$AP$6*AG1852,0)</f>
        <v>0</v>
      </c>
      <c r="DJ1852" s="492"/>
      <c r="DK1852" s="492"/>
      <c r="DL1852" s="492"/>
      <c r="DM1852" s="493"/>
      <c r="DN1852" s="491">
        <f>ROUND(Setup!$AP$6*AL1852,0)</f>
        <v>0</v>
      </c>
      <c r="DO1852" s="492"/>
      <c r="DP1852" s="492"/>
      <c r="DQ1852" s="492"/>
      <c r="DR1852" s="493"/>
      <c r="DS1852" s="491">
        <f>ROUND(Setup!$AP$6*AQ1852,0)</f>
        <v>0</v>
      </c>
      <c r="DT1852" s="492"/>
      <c r="DU1852" s="492"/>
      <c r="DV1852" s="492"/>
      <c r="DW1852" s="493"/>
      <c r="DX1852" s="495">
        <f t="shared" si="151"/>
        <v>0</v>
      </c>
      <c r="DY1852" s="496"/>
      <c r="DZ1852" s="496"/>
      <c r="EA1852" s="496"/>
      <c r="EB1852" s="497"/>
      <c r="EC1852" s="222"/>
    </row>
    <row r="1853" spans="2:133" ht="15" hidden="1" customHeight="1" outlineLevel="1" x14ac:dyDescent="0.2">
      <c r="B1853" s="86" t="str">
        <f t="shared" si="147"/>
        <v/>
      </c>
      <c r="C1853" s="255"/>
      <c r="D1853" s="439"/>
      <c r="E1853" s="440"/>
      <c r="F1853" s="440"/>
      <c r="G1853" s="440"/>
      <c r="H1853" s="440"/>
      <c r="I1853" s="440"/>
      <c r="J1853" s="440"/>
      <c r="K1853" s="440"/>
      <c r="L1853" s="440"/>
      <c r="M1853" s="440"/>
      <c r="N1853" s="440"/>
      <c r="O1853" s="440"/>
      <c r="P1853" s="440"/>
      <c r="Q1853" s="441"/>
      <c r="R1853" s="442"/>
      <c r="S1853" s="443"/>
      <c r="T1853" s="443"/>
      <c r="U1853" s="443"/>
      <c r="V1853" s="443"/>
      <c r="W1853" s="443"/>
      <c r="X1853" s="443"/>
      <c r="Y1853" s="443"/>
      <c r="Z1853" s="443"/>
      <c r="AA1853" s="443"/>
      <c r="AB1853" s="415"/>
      <c r="AC1853" s="416"/>
      <c r="AD1853" s="416"/>
      <c r="AE1853" s="416"/>
      <c r="AF1853" s="417"/>
      <c r="AG1853" s="415"/>
      <c r="AH1853" s="416"/>
      <c r="AI1853" s="416"/>
      <c r="AJ1853" s="416"/>
      <c r="AK1853" s="417"/>
      <c r="AL1853" s="415"/>
      <c r="AM1853" s="416"/>
      <c r="AN1853" s="416"/>
      <c r="AO1853" s="416"/>
      <c r="AP1853" s="417"/>
      <c r="AQ1853" s="415"/>
      <c r="AR1853" s="416"/>
      <c r="AS1853" s="416"/>
      <c r="AT1853" s="416"/>
      <c r="AU1853" s="417"/>
      <c r="AV1853" s="418">
        <f t="shared" si="150"/>
        <v>0</v>
      </c>
      <c r="AW1853" s="419"/>
      <c r="AX1853" s="419"/>
      <c r="AY1853" s="419"/>
      <c r="AZ1853" s="420"/>
      <c r="DC1853" s="222"/>
      <c r="DD1853" s="491">
        <f>ROUND(Setup!$AP$6*AB1853,0)</f>
        <v>0</v>
      </c>
      <c r="DE1853" s="492"/>
      <c r="DF1853" s="492"/>
      <c r="DG1853" s="492"/>
      <c r="DH1853" s="493"/>
      <c r="DI1853" s="491">
        <f>ROUND(Setup!$AP$6*AG1853,0)</f>
        <v>0</v>
      </c>
      <c r="DJ1853" s="492"/>
      <c r="DK1853" s="492"/>
      <c r="DL1853" s="492"/>
      <c r="DM1853" s="493"/>
      <c r="DN1853" s="491">
        <f>ROUND(Setup!$AP$6*AL1853,0)</f>
        <v>0</v>
      </c>
      <c r="DO1853" s="492"/>
      <c r="DP1853" s="492"/>
      <c r="DQ1853" s="492"/>
      <c r="DR1853" s="493"/>
      <c r="DS1853" s="491">
        <f>ROUND(Setup!$AP$6*AQ1853,0)</f>
        <v>0</v>
      </c>
      <c r="DT1853" s="492"/>
      <c r="DU1853" s="492"/>
      <c r="DV1853" s="492"/>
      <c r="DW1853" s="493"/>
      <c r="DX1853" s="495">
        <f t="shared" si="151"/>
        <v>0</v>
      </c>
      <c r="DY1853" s="496"/>
      <c r="DZ1853" s="496"/>
      <c r="EA1853" s="496"/>
      <c r="EB1853" s="497"/>
      <c r="EC1853" s="222"/>
    </row>
    <row r="1854" spans="2:133" ht="15" hidden="1" customHeight="1" outlineLevel="1" x14ac:dyDescent="0.2">
      <c r="B1854" s="86" t="str">
        <f t="shared" si="147"/>
        <v/>
      </c>
      <c r="C1854" s="255"/>
      <c r="D1854" s="439"/>
      <c r="E1854" s="440"/>
      <c r="F1854" s="440"/>
      <c r="G1854" s="440"/>
      <c r="H1854" s="440"/>
      <c r="I1854" s="440"/>
      <c r="J1854" s="440"/>
      <c r="K1854" s="440"/>
      <c r="L1854" s="440"/>
      <c r="M1854" s="440"/>
      <c r="N1854" s="440"/>
      <c r="O1854" s="440"/>
      <c r="P1854" s="440"/>
      <c r="Q1854" s="441"/>
      <c r="R1854" s="442"/>
      <c r="S1854" s="443"/>
      <c r="T1854" s="443"/>
      <c r="U1854" s="443"/>
      <c r="V1854" s="443"/>
      <c r="W1854" s="443"/>
      <c r="X1854" s="443"/>
      <c r="Y1854" s="443"/>
      <c r="Z1854" s="443"/>
      <c r="AA1854" s="443"/>
      <c r="AB1854" s="415"/>
      <c r="AC1854" s="416"/>
      <c r="AD1854" s="416"/>
      <c r="AE1854" s="416"/>
      <c r="AF1854" s="417"/>
      <c r="AG1854" s="415"/>
      <c r="AH1854" s="416"/>
      <c r="AI1854" s="416"/>
      <c r="AJ1854" s="416"/>
      <c r="AK1854" s="417"/>
      <c r="AL1854" s="415"/>
      <c r="AM1854" s="416"/>
      <c r="AN1854" s="416"/>
      <c r="AO1854" s="416"/>
      <c r="AP1854" s="417"/>
      <c r="AQ1854" s="415"/>
      <c r="AR1854" s="416"/>
      <c r="AS1854" s="416"/>
      <c r="AT1854" s="416"/>
      <c r="AU1854" s="417"/>
      <c r="AV1854" s="418">
        <f t="shared" si="150"/>
        <v>0</v>
      </c>
      <c r="AW1854" s="419"/>
      <c r="AX1854" s="419"/>
      <c r="AY1854" s="419"/>
      <c r="AZ1854" s="420"/>
      <c r="DC1854" s="222"/>
      <c r="DD1854" s="491">
        <f>ROUND(Setup!$AP$6*AB1854,0)</f>
        <v>0</v>
      </c>
      <c r="DE1854" s="492"/>
      <c r="DF1854" s="492"/>
      <c r="DG1854" s="492"/>
      <c r="DH1854" s="493"/>
      <c r="DI1854" s="491">
        <f>ROUND(Setup!$AP$6*AG1854,0)</f>
        <v>0</v>
      </c>
      <c r="DJ1854" s="492"/>
      <c r="DK1854" s="492"/>
      <c r="DL1854" s="492"/>
      <c r="DM1854" s="493"/>
      <c r="DN1854" s="491">
        <f>ROUND(Setup!$AP$6*AL1854,0)</f>
        <v>0</v>
      </c>
      <c r="DO1854" s="492"/>
      <c r="DP1854" s="492"/>
      <c r="DQ1854" s="492"/>
      <c r="DR1854" s="493"/>
      <c r="DS1854" s="491">
        <f>ROUND(Setup!$AP$6*AQ1854,0)</f>
        <v>0</v>
      </c>
      <c r="DT1854" s="492"/>
      <c r="DU1854" s="492"/>
      <c r="DV1854" s="492"/>
      <c r="DW1854" s="493"/>
      <c r="DX1854" s="495">
        <f t="shared" si="151"/>
        <v>0</v>
      </c>
      <c r="DY1854" s="496"/>
      <c r="DZ1854" s="496"/>
      <c r="EA1854" s="496"/>
      <c r="EB1854" s="497"/>
      <c r="EC1854" s="222"/>
    </row>
    <row r="1855" spans="2:133" ht="15" hidden="1" customHeight="1" outlineLevel="1" x14ac:dyDescent="0.2">
      <c r="B1855" s="86" t="str">
        <f t="shared" si="147"/>
        <v/>
      </c>
      <c r="C1855" s="255"/>
      <c r="D1855" s="439"/>
      <c r="E1855" s="440"/>
      <c r="F1855" s="440"/>
      <c r="G1855" s="440"/>
      <c r="H1855" s="440"/>
      <c r="I1855" s="440"/>
      <c r="J1855" s="440"/>
      <c r="K1855" s="440"/>
      <c r="L1855" s="440"/>
      <c r="M1855" s="440"/>
      <c r="N1855" s="440"/>
      <c r="O1855" s="440"/>
      <c r="P1855" s="440"/>
      <c r="Q1855" s="441"/>
      <c r="R1855" s="442"/>
      <c r="S1855" s="443"/>
      <c r="T1855" s="443"/>
      <c r="U1855" s="443"/>
      <c r="V1855" s="443"/>
      <c r="W1855" s="443"/>
      <c r="X1855" s="443"/>
      <c r="Y1855" s="443"/>
      <c r="Z1855" s="443"/>
      <c r="AA1855" s="443"/>
      <c r="AB1855" s="415"/>
      <c r="AC1855" s="416"/>
      <c r="AD1855" s="416"/>
      <c r="AE1855" s="416"/>
      <c r="AF1855" s="417"/>
      <c r="AG1855" s="415"/>
      <c r="AH1855" s="416"/>
      <c r="AI1855" s="416"/>
      <c r="AJ1855" s="416"/>
      <c r="AK1855" s="417"/>
      <c r="AL1855" s="415"/>
      <c r="AM1855" s="416"/>
      <c r="AN1855" s="416"/>
      <c r="AO1855" s="416"/>
      <c r="AP1855" s="417"/>
      <c r="AQ1855" s="415"/>
      <c r="AR1855" s="416"/>
      <c r="AS1855" s="416"/>
      <c r="AT1855" s="416"/>
      <c r="AU1855" s="417"/>
      <c r="AV1855" s="418">
        <f t="shared" si="150"/>
        <v>0</v>
      </c>
      <c r="AW1855" s="419"/>
      <c r="AX1855" s="419"/>
      <c r="AY1855" s="419"/>
      <c r="AZ1855" s="420"/>
      <c r="DC1855" s="222"/>
      <c r="DD1855" s="491">
        <f>ROUND(Setup!$AP$6*AB1855,0)</f>
        <v>0</v>
      </c>
      <c r="DE1855" s="492"/>
      <c r="DF1855" s="492"/>
      <c r="DG1855" s="492"/>
      <c r="DH1855" s="493"/>
      <c r="DI1855" s="491">
        <f>ROUND(Setup!$AP$6*AG1855,0)</f>
        <v>0</v>
      </c>
      <c r="DJ1855" s="492"/>
      <c r="DK1855" s="492"/>
      <c r="DL1855" s="492"/>
      <c r="DM1855" s="493"/>
      <c r="DN1855" s="491">
        <f>ROUND(Setup!$AP$6*AL1855,0)</f>
        <v>0</v>
      </c>
      <c r="DO1855" s="492"/>
      <c r="DP1855" s="492"/>
      <c r="DQ1855" s="492"/>
      <c r="DR1855" s="493"/>
      <c r="DS1855" s="491">
        <f>ROUND(Setup!$AP$6*AQ1855,0)</f>
        <v>0</v>
      </c>
      <c r="DT1855" s="492"/>
      <c r="DU1855" s="492"/>
      <c r="DV1855" s="492"/>
      <c r="DW1855" s="493"/>
      <c r="DX1855" s="495">
        <f t="shared" si="151"/>
        <v>0</v>
      </c>
      <c r="DY1855" s="496"/>
      <c r="DZ1855" s="496"/>
      <c r="EA1855" s="496"/>
      <c r="EB1855" s="497"/>
      <c r="EC1855" s="222"/>
    </row>
    <row r="1856" spans="2:133" ht="15" hidden="1" customHeight="1" outlineLevel="1" x14ac:dyDescent="0.2">
      <c r="B1856" s="86" t="str">
        <f t="shared" si="147"/>
        <v/>
      </c>
      <c r="C1856" s="255"/>
      <c r="D1856" s="439"/>
      <c r="E1856" s="440"/>
      <c r="F1856" s="440"/>
      <c r="G1856" s="440"/>
      <c r="H1856" s="440"/>
      <c r="I1856" s="440"/>
      <c r="J1856" s="440"/>
      <c r="K1856" s="440"/>
      <c r="L1856" s="440"/>
      <c r="M1856" s="440"/>
      <c r="N1856" s="440"/>
      <c r="O1856" s="440"/>
      <c r="P1856" s="440"/>
      <c r="Q1856" s="441"/>
      <c r="R1856" s="442"/>
      <c r="S1856" s="443"/>
      <c r="T1856" s="443"/>
      <c r="U1856" s="443"/>
      <c r="V1856" s="443"/>
      <c r="W1856" s="443"/>
      <c r="X1856" s="443"/>
      <c r="Y1856" s="443"/>
      <c r="Z1856" s="443"/>
      <c r="AA1856" s="443"/>
      <c r="AB1856" s="415"/>
      <c r="AC1856" s="416"/>
      <c r="AD1856" s="416"/>
      <c r="AE1856" s="416"/>
      <c r="AF1856" s="417"/>
      <c r="AG1856" s="415"/>
      <c r="AH1856" s="416"/>
      <c r="AI1856" s="416"/>
      <c r="AJ1856" s="416"/>
      <c r="AK1856" s="417"/>
      <c r="AL1856" s="415"/>
      <c r="AM1856" s="416"/>
      <c r="AN1856" s="416"/>
      <c r="AO1856" s="416"/>
      <c r="AP1856" s="417"/>
      <c r="AQ1856" s="415"/>
      <c r="AR1856" s="416"/>
      <c r="AS1856" s="416"/>
      <c r="AT1856" s="416"/>
      <c r="AU1856" s="417"/>
      <c r="AV1856" s="418">
        <f t="shared" si="150"/>
        <v>0</v>
      </c>
      <c r="AW1856" s="419"/>
      <c r="AX1856" s="419"/>
      <c r="AY1856" s="419"/>
      <c r="AZ1856" s="420"/>
      <c r="DC1856" s="222"/>
      <c r="DD1856" s="491">
        <f>ROUND(Setup!$AP$6*AB1856,0)</f>
        <v>0</v>
      </c>
      <c r="DE1856" s="492"/>
      <c r="DF1856" s="492"/>
      <c r="DG1856" s="492"/>
      <c r="DH1856" s="493"/>
      <c r="DI1856" s="491">
        <f>ROUND(Setup!$AP$6*AG1856,0)</f>
        <v>0</v>
      </c>
      <c r="DJ1856" s="492"/>
      <c r="DK1856" s="492"/>
      <c r="DL1856" s="492"/>
      <c r="DM1856" s="493"/>
      <c r="DN1856" s="491">
        <f>ROUND(Setup!$AP$6*AL1856,0)</f>
        <v>0</v>
      </c>
      <c r="DO1856" s="492"/>
      <c r="DP1856" s="492"/>
      <c r="DQ1856" s="492"/>
      <c r="DR1856" s="493"/>
      <c r="DS1856" s="491">
        <f>ROUND(Setup!$AP$6*AQ1856,0)</f>
        <v>0</v>
      </c>
      <c r="DT1856" s="492"/>
      <c r="DU1856" s="492"/>
      <c r="DV1856" s="492"/>
      <c r="DW1856" s="493"/>
      <c r="DX1856" s="495">
        <f t="shared" si="151"/>
        <v>0</v>
      </c>
      <c r="DY1856" s="496"/>
      <c r="DZ1856" s="496"/>
      <c r="EA1856" s="496"/>
      <c r="EB1856" s="497"/>
      <c r="EC1856" s="222"/>
    </row>
    <row r="1857" spans="2:133" ht="15" hidden="1" customHeight="1" outlineLevel="1" x14ac:dyDescent="0.2">
      <c r="B1857" s="86" t="str">
        <f t="shared" si="147"/>
        <v/>
      </c>
      <c r="C1857" s="255"/>
      <c r="D1857" s="439"/>
      <c r="E1857" s="440"/>
      <c r="F1857" s="440"/>
      <c r="G1857" s="440"/>
      <c r="H1857" s="440"/>
      <c r="I1857" s="440"/>
      <c r="J1857" s="440"/>
      <c r="K1857" s="440"/>
      <c r="L1857" s="440"/>
      <c r="M1857" s="440"/>
      <c r="N1857" s="440"/>
      <c r="O1857" s="440"/>
      <c r="P1857" s="440"/>
      <c r="Q1857" s="441"/>
      <c r="R1857" s="442"/>
      <c r="S1857" s="443"/>
      <c r="T1857" s="443"/>
      <c r="U1857" s="443"/>
      <c r="V1857" s="443"/>
      <c r="W1857" s="443"/>
      <c r="X1857" s="443"/>
      <c r="Y1857" s="443"/>
      <c r="Z1857" s="443"/>
      <c r="AA1857" s="443"/>
      <c r="AB1857" s="415"/>
      <c r="AC1857" s="416"/>
      <c r="AD1857" s="416"/>
      <c r="AE1857" s="416"/>
      <c r="AF1857" s="417"/>
      <c r="AG1857" s="415"/>
      <c r="AH1857" s="416"/>
      <c r="AI1857" s="416"/>
      <c r="AJ1857" s="416"/>
      <c r="AK1857" s="417"/>
      <c r="AL1857" s="415"/>
      <c r="AM1857" s="416"/>
      <c r="AN1857" s="416"/>
      <c r="AO1857" s="416"/>
      <c r="AP1857" s="417"/>
      <c r="AQ1857" s="415"/>
      <c r="AR1857" s="416"/>
      <c r="AS1857" s="416"/>
      <c r="AT1857" s="416"/>
      <c r="AU1857" s="417"/>
      <c r="AV1857" s="418">
        <f t="shared" si="150"/>
        <v>0</v>
      </c>
      <c r="AW1857" s="419"/>
      <c r="AX1857" s="419"/>
      <c r="AY1857" s="419"/>
      <c r="AZ1857" s="420"/>
      <c r="DC1857" s="222"/>
      <c r="DD1857" s="491">
        <f>ROUND(Setup!$AP$6*AB1857,0)</f>
        <v>0</v>
      </c>
      <c r="DE1857" s="492"/>
      <c r="DF1857" s="492"/>
      <c r="DG1857" s="492"/>
      <c r="DH1857" s="493"/>
      <c r="DI1857" s="491">
        <f>ROUND(Setup!$AP$6*AG1857,0)</f>
        <v>0</v>
      </c>
      <c r="DJ1857" s="492"/>
      <c r="DK1857" s="492"/>
      <c r="DL1857" s="492"/>
      <c r="DM1857" s="493"/>
      <c r="DN1857" s="491">
        <f>ROUND(Setup!$AP$6*AL1857,0)</f>
        <v>0</v>
      </c>
      <c r="DO1857" s="492"/>
      <c r="DP1857" s="492"/>
      <c r="DQ1857" s="492"/>
      <c r="DR1857" s="493"/>
      <c r="DS1857" s="491">
        <f>ROUND(Setup!$AP$6*AQ1857,0)</f>
        <v>0</v>
      </c>
      <c r="DT1857" s="492"/>
      <c r="DU1857" s="492"/>
      <c r="DV1857" s="492"/>
      <c r="DW1857" s="493"/>
      <c r="DX1857" s="495">
        <f t="shared" si="151"/>
        <v>0</v>
      </c>
      <c r="DY1857" s="496"/>
      <c r="DZ1857" s="496"/>
      <c r="EA1857" s="496"/>
      <c r="EB1857" s="497"/>
      <c r="EC1857" s="222"/>
    </row>
    <row r="1858" spans="2:133" ht="15" hidden="1" customHeight="1" outlineLevel="1" x14ac:dyDescent="0.2">
      <c r="B1858" s="86" t="str">
        <f t="shared" si="147"/>
        <v/>
      </c>
      <c r="C1858" s="255"/>
      <c r="D1858" s="439"/>
      <c r="E1858" s="440"/>
      <c r="F1858" s="440"/>
      <c r="G1858" s="440"/>
      <c r="H1858" s="440"/>
      <c r="I1858" s="440"/>
      <c r="J1858" s="440"/>
      <c r="K1858" s="440"/>
      <c r="L1858" s="440"/>
      <c r="M1858" s="440"/>
      <c r="N1858" s="440"/>
      <c r="O1858" s="440"/>
      <c r="P1858" s="440"/>
      <c r="Q1858" s="441"/>
      <c r="R1858" s="442"/>
      <c r="S1858" s="443"/>
      <c r="T1858" s="443"/>
      <c r="U1858" s="443"/>
      <c r="V1858" s="443"/>
      <c r="W1858" s="443"/>
      <c r="X1858" s="443"/>
      <c r="Y1858" s="443"/>
      <c r="Z1858" s="443"/>
      <c r="AA1858" s="443"/>
      <c r="AB1858" s="415"/>
      <c r="AC1858" s="416"/>
      <c r="AD1858" s="416"/>
      <c r="AE1858" s="416"/>
      <c r="AF1858" s="417"/>
      <c r="AG1858" s="415"/>
      <c r="AH1858" s="416"/>
      <c r="AI1858" s="416"/>
      <c r="AJ1858" s="416"/>
      <c r="AK1858" s="417"/>
      <c r="AL1858" s="415"/>
      <c r="AM1858" s="416"/>
      <c r="AN1858" s="416"/>
      <c r="AO1858" s="416"/>
      <c r="AP1858" s="417"/>
      <c r="AQ1858" s="415"/>
      <c r="AR1858" s="416"/>
      <c r="AS1858" s="416"/>
      <c r="AT1858" s="416"/>
      <c r="AU1858" s="417"/>
      <c r="AV1858" s="418">
        <f t="shared" si="150"/>
        <v>0</v>
      </c>
      <c r="AW1858" s="419"/>
      <c r="AX1858" s="419"/>
      <c r="AY1858" s="419"/>
      <c r="AZ1858" s="420"/>
      <c r="DC1858" s="222"/>
      <c r="DD1858" s="491">
        <f>ROUND(Setup!$AP$6*AB1858,0)</f>
        <v>0</v>
      </c>
      <c r="DE1858" s="492"/>
      <c r="DF1858" s="492"/>
      <c r="DG1858" s="492"/>
      <c r="DH1858" s="493"/>
      <c r="DI1858" s="491">
        <f>ROUND(Setup!$AP$6*AG1858,0)</f>
        <v>0</v>
      </c>
      <c r="DJ1858" s="492"/>
      <c r="DK1858" s="492"/>
      <c r="DL1858" s="492"/>
      <c r="DM1858" s="493"/>
      <c r="DN1858" s="491">
        <f>ROUND(Setup!$AP$6*AL1858,0)</f>
        <v>0</v>
      </c>
      <c r="DO1858" s="492"/>
      <c r="DP1858" s="492"/>
      <c r="DQ1858" s="492"/>
      <c r="DR1858" s="493"/>
      <c r="DS1858" s="491">
        <f>ROUND(Setup!$AP$6*AQ1858,0)</f>
        <v>0</v>
      </c>
      <c r="DT1858" s="492"/>
      <c r="DU1858" s="492"/>
      <c r="DV1858" s="492"/>
      <c r="DW1858" s="493"/>
      <c r="DX1858" s="495">
        <f t="shared" si="151"/>
        <v>0</v>
      </c>
      <c r="DY1858" s="496"/>
      <c r="DZ1858" s="496"/>
      <c r="EA1858" s="496"/>
      <c r="EB1858" s="497"/>
      <c r="EC1858" s="222"/>
    </row>
    <row r="1859" spans="2:133" ht="15" hidden="1" customHeight="1" outlineLevel="1" x14ac:dyDescent="0.2">
      <c r="B1859" s="86" t="str">
        <f t="shared" si="147"/>
        <v/>
      </c>
      <c r="C1859" s="255"/>
      <c r="D1859" s="439"/>
      <c r="E1859" s="440"/>
      <c r="F1859" s="440"/>
      <c r="G1859" s="440"/>
      <c r="H1859" s="440"/>
      <c r="I1859" s="440"/>
      <c r="J1859" s="440"/>
      <c r="K1859" s="440"/>
      <c r="L1859" s="440"/>
      <c r="M1859" s="440"/>
      <c r="N1859" s="440"/>
      <c r="O1859" s="440"/>
      <c r="P1859" s="440"/>
      <c r="Q1859" s="441"/>
      <c r="R1859" s="442"/>
      <c r="S1859" s="443"/>
      <c r="T1859" s="443"/>
      <c r="U1859" s="443"/>
      <c r="V1859" s="443"/>
      <c r="W1859" s="443"/>
      <c r="X1859" s="443"/>
      <c r="Y1859" s="443"/>
      <c r="Z1859" s="443"/>
      <c r="AA1859" s="443"/>
      <c r="AB1859" s="415"/>
      <c r="AC1859" s="416"/>
      <c r="AD1859" s="416"/>
      <c r="AE1859" s="416"/>
      <c r="AF1859" s="417"/>
      <c r="AG1859" s="415"/>
      <c r="AH1859" s="416"/>
      <c r="AI1859" s="416"/>
      <c r="AJ1859" s="416"/>
      <c r="AK1859" s="417"/>
      <c r="AL1859" s="415"/>
      <c r="AM1859" s="416"/>
      <c r="AN1859" s="416"/>
      <c r="AO1859" s="416"/>
      <c r="AP1859" s="417"/>
      <c r="AQ1859" s="415"/>
      <c r="AR1859" s="416"/>
      <c r="AS1859" s="416"/>
      <c r="AT1859" s="416"/>
      <c r="AU1859" s="417"/>
      <c r="AV1859" s="418">
        <f t="shared" si="150"/>
        <v>0</v>
      </c>
      <c r="AW1859" s="419"/>
      <c r="AX1859" s="419"/>
      <c r="AY1859" s="419"/>
      <c r="AZ1859" s="420"/>
      <c r="DC1859" s="222"/>
      <c r="DD1859" s="491">
        <f>ROUND(Setup!$AP$6*AB1859,0)</f>
        <v>0</v>
      </c>
      <c r="DE1859" s="492"/>
      <c r="DF1859" s="492"/>
      <c r="DG1859" s="492"/>
      <c r="DH1859" s="493"/>
      <c r="DI1859" s="491">
        <f>ROUND(Setup!$AP$6*AG1859,0)</f>
        <v>0</v>
      </c>
      <c r="DJ1859" s="492"/>
      <c r="DK1859" s="492"/>
      <c r="DL1859" s="492"/>
      <c r="DM1859" s="493"/>
      <c r="DN1859" s="491">
        <f>ROUND(Setup!$AP$6*AL1859,0)</f>
        <v>0</v>
      </c>
      <c r="DO1859" s="492"/>
      <c r="DP1859" s="492"/>
      <c r="DQ1859" s="492"/>
      <c r="DR1859" s="493"/>
      <c r="DS1859" s="491">
        <f>ROUND(Setup!$AP$6*AQ1859,0)</f>
        <v>0</v>
      </c>
      <c r="DT1859" s="492"/>
      <c r="DU1859" s="492"/>
      <c r="DV1859" s="492"/>
      <c r="DW1859" s="493"/>
      <c r="DX1859" s="495">
        <f t="shared" si="151"/>
        <v>0</v>
      </c>
      <c r="DY1859" s="496"/>
      <c r="DZ1859" s="496"/>
      <c r="EA1859" s="496"/>
      <c r="EB1859" s="497"/>
      <c r="EC1859" s="222"/>
    </row>
    <row r="1860" spans="2:133" ht="15" hidden="1" customHeight="1" outlineLevel="1" x14ac:dyDescent="0.2">
      <c r="B1860" s="86" t="str">
        <f t="shared" si="147"/>
        <v/>
      </c>
      <c r="C1860" s="255"/>
      <c r="D1860" s="439"/>
      <c r="E1860" s="440"/>
      <c r="F1860" s="440"/>
      <c r="G1860" s="440"/>
      <c r="H1860" s="440"/>
      <c r="I1860" s="440"/>
      <c r="J1860" s="440"/>
      <c r="K1860" s="440"/>
      <c r="L1860" s="440"/>
      <c r="M1860" s="440"/>
      <c r="N1860" s="440"/>
      <c r="O1860" s="440"/>
      <c r="P1860" s="440"/>
      <c r="Q1860" s="441"/>
      <c r="R1860" s="442"/>
      <c r="S1860" s="443"/>
      <c r="T1860" s="443"/>
      <c r="U1860" s="443"/>
      <c r="V1860" s="443"/>
      <c r="W1860" s="443"/>
      <c r="X1860" s="443"/>
      <c r="Y1860" s="443"/>
      <c r="Z1860" s="443"/>
      <c r="AA1860" s="443"/>
      <c r="AB1860" s="415"/>
      <c r="AC1860" s="416"/>
      <c r="AD1860" s="416"/>
      <c r="AE1860" s="416"/>
      <c r="AF1860" s="417"/>
      <c r="AG1860" s="415"/>
      <c r="AH1860" s="416"/>
      <c r="AI1860" s="416"/>
      <c r="AJ1860" s="416"/>
      <c r="AK1860" s="417"/>
      <c r="AL1860" s="415"/>
      <c r="AM1860" s="416"/>
      <c r="AN1860" s="416"/>
      <c r="AO1860" s="416"/>
      <c r="AP1860" s="417"/>
      <c r="AQ1860" s="415"/>
      <c r="AR1860" s="416"/>
      <c r="AS1860" s="416"/>
      <c r="AT1860" s="416"/>
      <c r="AU1860" s="417"/>
      <c r="AV1860" s="418">
        <f t="shared" si="150"/>
        <v>0</v>
      </c>
      <c r="AW1860" s="419"/>
      <c r="AX1860" s="419"/>
      <c r="AY1860" s="419"/>
      <c r="AZ1860" s="420"/>
      <c r="DC1860" s="222"/>
      <c r="DD1860" s="491">
        <f>ROUND(Setup!$AP$6*AB1860,0)</f>
        <v>0</v>
      </c>
      <c r="DE1860" s="492"/>
      <c r="DF1860" s="492"/>
      <c r="DG1860" s="492"/>
      <c r="DH1860" s="493"/>
      <c r="DI1860" s="491">
        <f>ROUND(Setup!$AP$6*AG1860,0)</f>
        <v>0</v>
      </c>
      <c r="DJ1860" s="492"/>
      <c r="DK1860" s="492"/>
      <c r="DL1860" s="492"/>
      <c r="DM1860" s="493"/>
      <c r="DN1860" s="491">
        <f>ROUND(Setup!$AP$6*AL1860,0)</f>
        <v>0</v>
      </c>
      <c r="DO1860" s="492"/>
      <c r="DP1860" s="492"/>
      <c r="DQ1860" s="492"/>
      <c r="DR1860" s="493"/>
      <c r="DS1860" s="491">
        <f>ROUND(Setup!$AP$6*AQ1860,0)</f>
        <v>0</v>
      </c>
      <c r="DT1860" s="492"/>
      <c r="DU1860" s="492"/>
      <c r="DV1860" s="492"/>
      <c r="DW1860" s="493"/>
      <c r="DX1860" s="495">
        <f t="shared" si="151"/>
        <v>0</v>
      </c>
      <c r="DY1860" s="496"/>
      <c r="DZ1860" s="496"/>
      <c r="EA1860" s="496"/>
      <c r="EB1860" s="497"/>
      <c r="EC1860" s="222"/>
    </row>
    <row r="1861" spans="2:133" ht="15" hidden="1" customHeight="1" outlineLevel="1" x14ac:dyDescent="0.2">
      <c r="B1861" s="86" t="str">
        <f t="shared" si="147"/>
        <v/>
      </c>
      <c r="C1861" s="255"/>
      <c r="D1861" s="439"/>
      <c r="E1861" s="440"/>
      <c r="F1861" s="440"/>
      <c r="G1861" s="440"/>
      <c r="H1861" s="440"/>
      <c r="I1861" s="440"/>
      <c r="J1861" s="440"/>
      <c r="K1861" s="440"/>
      <c r="L1861" s="440"/>
      <c r="M1861" s="440"/>
      <c r="N1861" s="440"/>
      <c r="O1861" s="440"/>
      <c r="P1861" s="440"/>
      <c r="Q1861" s="441"/>
      <c r="R1861" s="442"/>
      <c r="S1861" s="443"/>
      <c r="T1861" s="443"/>
      <c r="U1861" s="443"/>
      <c r="V1861" s="443"/>
      <c r="W1861" s="443"/>
      <c r="X1861" s="443"/>
      <c r="Y1861" s="443"/>
      <c r="Z1861" s="443"/>
      <c r="AA1861" s="443"/>
      <c r="AB1861" s="415"/>
      <c r="AC1861" s="416"/>
      <c r="AD1861" s="416"/>
      <c r="AE1861" s="416"/>
      <c r="AF1861" s="417"/>
      <c r="AG1861" s="415"/>
      <c r="AH1861" s="416"/>
      <c r="AI1861" s="416"/>
      <c r="AJ1861" s="416"/>
      <c r="AK1861" s="417"/>
      <c r="AL1861" s="415"/>
      <c r="AM1861" s="416"/>
      <c r="AN1861" s="416"/>
      <c r="AO1861" s="416"/>
      <c r="AP1861" s="417"/>
      <c r="AQ1861" s="415"/>
      <c r="AR1861" s="416"/>
      <c r="AS1861" s="416"/>
      <c r="AT1861" s="416"/>
      <c r="AU1861" s="417"/>
      <c r="AV1861" s="418">
        <f t="shared" si="150"/>
        <v>0</v>
      </c>
      <c r="AW1861" s="419"/>
      <c r="AX1861" s="419"/>
      <c r="AY1861" s="419"/>
      <c r="AZ1861" s="420"/>
      <c r="DC1861" s="222"/>
      <c r="DD1861" s="491">
        <f>ROUND(Setup!$AP$6*AB1861,0)</f>
        <v>0</v>
      </c>
      <c r="DE1861" s="492"/>
      <c r="DF1861" s="492"/>
      <c r="DG1861" s="492"/>
      <c r="DH1861" s="493"/>
      <c r="DI1861" s="491">
        <f>ROUND(Setup!$AP$6*AG1861,0)</f>
        <v>0</v>
      </c>
      <c r="DJ1861" s="492"/>
      <c r="DK1861" s="492"/>
      <c r="DL1861" s="492"/>
      <c r="DM1861" s="493"/>
      <c r="DN1861" s="491">
        <f>ROUND(Setup!$AP$6*AL1861,0)</f>
        <v>0</v>
      </c>
      <c r="DO1861" s="492"/>
      <c r="DP1861" s="492"/>
      <c r="DQ1861" s="492"/>
      <c r="DR1861" s="493"/>
      <c r="DS1861" s="491">
        <f>ROUND(Setup!$AP$6*AQ1861,0)</f>
        <v>0</v>
      </c>
      <c r="DT1861" s="492"/>
      <c r="DU1861" s="492"/>
      <c r="DV1861" s="492"/>
      <c r="DW1861" s="493"/>
      <c r="DX1861" s="495">
        <f t="shared" si="151"/>
        <v>0</v>
      </c>
      <c r="DY1861" s="496"/>
      <c r="DZ1861" s="496"/>
      <c r="EA1861" s="496"/>
      <c r="EB1861" s="497"/>
      <c r="EC1861" s="222"/>
    </row>
    <row r="1862" spans="2:133" ht="15" hidden="1" customHeight="1" outlineLevel="1" x14ac:dyDescent="0.2">
      <c r="B1862" s="86" t="str">
        <f t="shared" si="147"/>
        <v/>
      </c>
      <c r="C1862" s="255"/>
      <c r="D1862" s="439"/>
      <c r="E1862" s="440"/>
      <c r="F1862" s="440"/>
      <c r="G1862" s="440"/>
      <c r="H1862" s="440"/>
      <c r="I1862" s="440"/>
      <c r="J1862" s="440"/>
      <c r="K1862" s="440"/>
      <c r="L1862" s="440"/>
      <c r="M1862" s="440"/>
      <c r="N1862" s="440"/>
      <c r="O1862" s="440"/>
      <c r="P1862" s="440"/>
      <c r="Q1862" s="441"/>
      <c r="R1862" s="442"/>
      <c r="S1862" s="443"/>
      <c r="T1862" s="443"/>
      <c r="U1862" s="443"/>
      <c r="V1862" s="443"/>
      <c r="W1862" s="443"/>
      <c r="X1862" s="443"/>
      <c r="Y1862" s="443"/>
      <c r="Z1862" s="443"/>
      <c r="AA1862" s="443"/>
      <c r="AB1862" s="415"/>
      <c r="AC1862" s="416"/>
      <c r="AD1862" s="416"/>
      <c r="AE1862" s="416"/>
      <c r="AF1862" s="417"/>
      <c r="AG1862" s="415"/>
      <c r="AH1862" s="416"/>
      <c r="AI1862" s="416"/>
      <c r="AJ1862" s="416"/>
      <c r="AK1862" s="417"/>
      <c r="AL1862" s="415"/>
      <c r="AM1862" s="416"/>
      <c r="AN1862" s="416"/>
      <c r="AO1862" s="416"/>
      <c r="AP1862" s="417"/>
      <c r="AQ1862" s="415"/>
      <c r="AR1862" s="416"/>
      <c r="AS1862" s="416"/>
      <c r="AT1862" s="416"/>
      <c r="AU1862" s="417"/>
      <c r="AV1862" s="418">
        <f t="shared" si="150"/>
        <v>0</v>
      </c>
      <c r="AW1862" s="419"/>
      <c r="AX1862" s="419"/>
      <c r="AY1862" s="419"/>
      <c r="AZ1862" s="420"/>
      <c r="DC1862" s="222"/>
      <c r="DD1862" s="491">
        <f>ROUND(Setup!$AP$6*AB1862,0)</f>
        <v>0</v>
      </c>
      <c r="DE1862" s="492"/>
      <c r="DF1862" s="492"/>
      <c r="DG1862" s="492"/>
      <c r="DH1862" s="493"/>
      <c r="DI1862" s="491">
        <f>ROUND(Setup!$AP$6*AG1862,0)</f>
        <v>0</v>
      </c>
      <c r="DJ1862" s="492"/>
      <c r="DK1862" s="492"/>
      <c r="DL1862" s="492"/>
      <c r="DM1862" s="493"/>
      <c r="DN1862" s="491">
        <f>ROUND(Setup!$AP$6*AL1862,0)</f>
        <v>0</v>
      </c>
      <c r="DO1862" s="492"/>
      <c r="DP1862" s="492"/>
      <c r="DQ1862" s="492"/>
      <c r="DR1862" s="493"/>
      <c r="DS1862" s="491">
        <f>ROUND(Setup!$AP$6*AQ1862,0)</f>
        <v>0</v>
      </c>
      <c r="DT1862" s="492"/>
      <c r="DU1862" s="492"/>
      <c r="DV1862" s="492"/>
      <c r="DW1862" s="493"/>
      <c r="DX1862" s="495">
        <f t="shared" si="151"/>
        <v>0</v>
      </c>
      <c r="DY1862" s="496"/>
      <c r="DZ1862" s="496"/>
      <c r="EA1862" s="496"/>
      <c r="EB1862" s="497"/>
      <c r="EC1862" s="222"/>
    </row>
    <row r="1863" spans="2:133" ht="15" hidden="1" customHeight="1" outlineLevel="1" x14ac:dyDescent="0.2">
      <c r="B1863" s="86" t="str">
        <f t="shared" si="147"/>
        <v/>
      </c>
      <c r="C1863" s="255"/>
      <c r="D1863" s="439"/>
      <c r="E1863" s="440"/>
      <c r="F1863" s="440"/>
      <c r="G1863" s="440"/>
      <c r="H1863" s="440"/>
      <c r="I1863" s="440"/>
      <c r="J1863" s="440"/>
      <c r="K1863" s="440"/>
      <c r="L1863" s="440"/>
      <c r="M1863" s="440"/>
      <c r="N1863" s="440"/>
      <c r="O1863" s="440"/>
      <c r="P1863" s="440"/>
      <c r="Q1863" s="441"/>
      <c r="R1863" s="442"/>
      <c r="S1863" s="443"/>
      <c r="T1863" s="443"/>
      <c r="U1863" s="443"/>
      <c r="V1863" s="443"/>
      <c r="W1863" s="443"/>
      <c r="X1863" s="443"/>
      <c r="Y1863" s="443"/>
      <c r="Z1863" s="443"/>
      <c r="AA1863" s="443"/>
      <c r="AB1863" s="415"/>
      <c r="AC1863" s="416"/>
      <c r="AD1863" s="416"/>
      <c r="AE1863" s="416"/>
      <c r="AF1863" s="417"/>
      <c r="AG1863" s="415"/>
      <c r="AH1863" s="416"/>
      <c r="AI1863" s="416"/>
      <c r="AJ1863" s="416"/>
      <c r="AK1863" s="417"/>
      <c r="AL1863" s="415"/>
      <c r="AM1863" s="416"/>
      <c r="AN1863" s="416"/>
      <c r="AO1863" s="416"/>
      <c r="AP1863" s="417"/>
      <c r="AQ1863" s="415"/>
      <c r="AR1863" s="416"/>
      <c r="AS1863" s="416"/>
      <c r="AT1863" s="416"/>
      <c r="AU1863" s="417"/>
      <c r="AV1863" s="418">
        <f t="shared" si="150"/>
        <v>0</v>
      </c>
      <c r="AW1863" s="419"/>
      <c r="AX1863" s="419"/>
      <c r="AY1863" s="419"/>
      <c r="AZ1863" s="420"/>
      <c r="DC1863" s="222"/>
      <c r="DD1863" s="491">
        <f>ROUND(Setup!$AP$6*AB1863,0)</f>
        <v>0</v>
      </c>
      <c r="DE1863" s="492"/>
      <c r="DF1863" s="492"/>
      <c r="DG1863" s="492"/>
      <c r="DH1863" s="493"/>
      <c r="DI1863" s="491">
        <f>ROUND(Setup!$AP$6*AG1863,0)</f>
        <v>0</v>
      </c>
      <c r="DJ1863" s="492"/>
      <c r="DK1863" s="492"/>
      <c r="DL1863" s="492"/>
      <c r="DM1863" s="493"/>
      <c r="DN1863" s="491">
        <f>ROUND(Setup!$AP$6*AL1863,0)</f>
        <v>0</v>
      </c>
      <c r="DO1863" s="492"/>
      <c r="DP1863" s="492"/>
      <c r="DQ1863" s="492"/>
      <c r="DR1863" s="493"/>
      <c r="DS1863" s="491">
        <f>ROUND(Setup!$AP$6*AQ1863,0)</f>
        <v>0</v>
      </c>
      <c r="DT1863" s="492"/>
      <c r="DU1863" s="492"/>
      <c r="DV1863" s="492"/>
      <c r="DW1863" s="493"/>
      <c r="DX1863" s="495">
        <f t="shared" si="151"/>
        <v>0</v>
      </c>
      <c r="DY1863" s="496"/>
      <c r="DZ1863" s="496"/>
      <c r="EA1863" s="496"/>
      <c r="EB1863" s="497"/>
      <c r="EC1863" s="222"/>
    </row>
    <row r="1864" spans="2:133" ht="15" hidden="1" customHeight="1" outlineLevel="1" x14ac:dyDescent="0.2">
      <c r="B1864" s="86" t="str">
        <f t="shared" si="147"/>
        <v/>
      </c>
      <c r="C1864" s="255"/>
      <c r="D1864" s="439"/>
      <c r="E1864" s="440"/>
      <c r="F1864" s="440"/>
      <c r="G1864" s="440"/>
      <c r="H1864" s="440"/>
      <c r="I1864" s="440"/>
      <c r="J1864" s="440"/>
      <c r="K1864" s="440"/>
      <c r="L1864" s="440"/>
      <c r="M1864" s="440"/>
      <c r="N1864" s="440"/>
      <c r="O1864" s="440"/>
      <c r="P1864" s="440"/>
      <c r="Q1864" s="441"/>
      <c r="R1864" s="442"/>
      <c r="S1864" s="443"/>
      <c r="T1864" s="443"/>
      <c r="U1864" s="443"/>
      <c r="V1864" s="443"/>
      <c r="W1864" s="443"/>
      <c r="X1864" s="443"/>
      <c r="Y1864" s="443"/>
      <c r="Z1864" s="443"/>
      <c r="AA1864" s="443"/>
      <c r="AB1864" s="415"/>
      <c r="AC1864" s="416"/>
      <c r="AD1864" s="416"/>
      <c r="AE1864" s="416"/>
      <c r="AF1864" s="417"/>
      <c r="AG1864" s="415"/>
      <c r="AH1864" s="416"/>
      <c r="AI1864" s="416"/>
      <c r="AJ1864" s="416"/>
      <c r="AK1864" s="417"/>
      <c r="AL1864" s="415"/>
      <c r="AM1864" s="416"/>
      <c r="AN1864" s="416"/>
      <c r="AO1864" s="416"/>
      <c r="AP1864" s="417"/>
      <c r="AQ1864" s="415"/>
      <c r="AR1864" s="416"/>
      <c r="AS1864" s="416"/>
      <c r="AT1864" s="416"/>
      <c r="AU1864" s="417"/>
      <c r="AV1864" s="418">
        <f t="shared" si="150"/>
        <v>0</v>
      </c>
      <c r="AW1864" s="419"/>
      <c r="AX1864" s="419"/>
      <c r="AY1864" s="419"/>
      <c r="AZ1864" s="420"/>
      <c r="DC1864" s="222"/>
      <c r="DD1864" s="491">
        <f>ROUND(Setup!$AP$6*AB1864,0)</f>
        <v>0</v>
      </c>
      <c r="DE1864" s="492"/>
      <c r="DF1864" s="492"/>
      <c r="DG1864" s="492"/>
      <c r="DH1864" s="493"/>
      <c r="DI1864" s="491">
        <f>ROUND(Setup!$AP$6*AG1864,0)</f>
        <v>0</v>
      </c>
      <c r="DJ1864" s="492"/>
      <c r="DK1864" s="492"/>
      <c r="DL1864" s="492"/>
      <c r="DM1864" s="493"/>
      <c r="DN1864" s="491">
        <f>ROUND(Setup!$AP$6*AL1864,0)</f>
        <v>0</v>
      </c>
      <c r="DO1864" s="492"/>
      <c r="DP1864" s="492"/>
      <c r="DQ1864" s="492"/>
      <c r="DR1864" s="493"/>
      <c r="DS1864" s="491">
        <f>ROUND(Setup!$AP$6*AQ1864,0)</f>
        <v>0</v>
      </c>
      <c r="DT1864" s="492"/>
      <c r="DU1864" s="492"/>
      <c r="DV1864" s="492"/>
      <c r="DW1864" s="493"/>
      <c r="DX1864" s="495">
        <f t="shared" si="151"/>
        <v>0</v>
      </c>
      <c r="DY1864" s="496"/>
      <c r="DZ1864" s="496"/>
      <c r="EA1864" s="496"/>
      <c r="EB1864" s="497"/>
      <c r="EC1864" s="222"/>
    </row>
    <row r="1865" spans="2:133" ht="15" hidden="1" customHeight="1" outlineLevel="1" x14ac:dyDescent="0.2">
      <c r="B1865" s="86" t="str">
        <f t="shared" si="147"/>
        <v/>
      </c>
      <c r="C1865" s="255"/>
      <c r="D1865" s="439"/>
      <c r="E1865" s="440"/>
      <c r="F1865" s="440"/>
      <c r="G1865" s="440"/>
      <c r="H1865" s="440"/>
      <c r="I1865" s="440"/>
      <c r="J1865" s="440"/>
      <c r="K1865" s="440"/>
      <c r="L1865" s="440"/>
      <c r="M1865" s="440"/>
      <c r="N1865" s="440"/>
      <c r="O1865" s="440"/>
      <c r="P1865" s="440"/>
      <c r="Q1865" s="441"/>
      <c r="R1865" s="442"/>
      <c r="S1865" s="443"/>
      <c r="T1865" s="443"/>
      <c r="U1865" s="443"/>
      <c r="V1865" s="443"/>
      <c r="W1865" s="443"/>
      <c r="X1865" s="443"/>
      <c r="Y1865" s="443"/>
      <c r="Z1865" s="443"/>
      <c r="AA1865" s="443"/>
      <c r="AB1865" s="415"/>
      <c r="AC1865" s="416"/>
      <c r="AD1865" s="416"/>
      <c r="AE1865" s="416"/>
      <c r="AF1865" s="417"/>
      <c r="AG1865" s="415"/>
      <c r="AH1865" s="416"/>
      <c r="AI1865" s="416"/>
      <c r="AJ1865" s="416"/>
      <c r="AK1865" s="417"/>
      <c r="AL1865" s="415"/>
      <c r="AM1865" s="416"/>
      <c r="AN1865" s="416"/>
      <c r="AO1865" s="416"/>
      <c r="AP1865" s="417"/>
      <c r="AQ1865" s="415"/>
      <c r="AR1865" s="416"/>
      <c r="AS1865" s="416"/>
      <c r="AT1865" s="416"/>
      <c r="AU1865" s="417"/>
      <c r="AV1865" s="418">
        <f t="shared" si="150"/>
        <v>0</v>
      </c>
      <c r="AW1865" s="419"/>
      <c r="AX1865" s="419"/>
      <c r="AY1865" s="419"/>
      <c r="AZ1865" s="420"/>
      <c r="DC1865" s="222"/>
      <c r="DD1865" s="491">
        <f>ROUND(Setup!$AP$6*AB1865,0)</f>
        <v>0</v>
      </c>
      <c r="DE1865" s="492"/>
      <c r="DF1865" s="492"/>
      <c r="DG1865" s="492"/>
      <c r="DH1865" s="493"/>
      <c r="DI1865" s="491">
        <f>ROUND(Setup!$AP$6*AG1865,0)</f>
        <v>0</v>
      </c>
      <c r="DJ1865" s="492"/>
      <c r="DK1865" s="492"/>
      <c r="DL1865" s="492"/>
      <c r="DM1865" s="493"/>
      <c r="DN1865" s="491">
        <f>ROUND(Setup!$AP$6*AL1865,0)</f>
        <v>0</v>
      </c>
      <c r="DO1865" s="492"/>
      <c r="DP1865" s="492"/>
      <c r="DQ1865" s="492"/>
      <c r="DR1865" s="493"/>
      <c r="DS1865" s="491">
        <f>ROUND(Setup!$AP$6*AQ1865,0)</f>
        <v>0</v>
      </c>
      <c r="DT1865" s="492"/>
      <c r="DU1865" s="492"/>
      <c r="DV1865" s="492"/>
      <c r="DW1865" s="493"/>
      <c r="DX1865" s="495">
        <f t="shared" si="151"/>
        <v>0</v>
      </c>
      <c r="DY1865" s="496"/>
      <c r="DZ1865" s="496"/>
      <c r="EA1865" s="496"/>
      <c r="EB1865" s="497"/>
      <c r="EC1865" s="222"/>
    </row>
    <row r="1866" spans="2:133" ht="15" hidden="1" customHeight="1" outlineLevel="1" x14ac:dyDescent="0.2">
      <c r="B1866" s="86" t="str">
        <f t="shared" si="147"/>
        <v/>
      </c>
      <c r="C1866" s="255"/>
      <c r="D1866" s="439"/>
      <c r="E1866" s="440"/>
      <c r="F1866" s="440"/>
      <c r="G1866" s="440"/>
      <c r="H1866" s="440"/>
      <c r="I1866" s="440"/>
      <c r="J1866" s="440"/>
      <c r="K1866" s="440"/>
      <c r="L1866" s="440"/>
      <c r="M1866" s="440"/>
      <c r="N1866" s="440"/>
      <c r="O1866" s="440"/>
      <c r="P1866" s="440"/>
      <c r="Q1866" s="441"/>
      <c r="R1866" s="442"/>
      <c r="S1866" s="443"/>
      <c r="T1866" s="443"/>
      <c r="U1866" s="443"/>
      <c r="V1866" s="443"/>
      <c r="W1866" s="443"/>
      <c r="X1866" s="443"/>
      <c r="Y1866" s="443"/>
      <c r="Z1866" s="443"/>
      <c r="AA1866" s="443"/>
      <c r="AB1866" s="415"/>
      <c r="AC1866" s="416"/>
      <c r="AD1866" s="416"/>
      <c r="AE1866" s="416"/>
      <c r="AF1866" s="417"/>
      <c r="AG1866" s="415"/>
      <c r="AH1866" s="416"/>
      <c r="AI1866" s="416"/>
      <c r="AJ1866" s="416"/>
      <c r="AK1866" s="417"/>
      <c r="AL1866" s="415"/>
      <c r="AM1866" s="416"/>
      <c r="AN1866" s="416"/>
      <c r="AO1866" s="416"/>
      <c r="AP1866" s="417"/>
      <c r="AQ1866" s="415"/>
      <c r="AR1866" s="416"/>
      <c r="AS1866" s="416"/>
      <c r="AT1866" s="416"/>
      <c r="AU1866" s="417"/>
      <c r="AV1866" s="418">
        <f t="shared" si="150"/>
        <v>0</v>
      </c>
      <c r="AW1866" s="419"/>
      <c r="AX1866" s="419"/>
      <c r="AY1866" s="419"/>
      <c r="AZ1866" s="420"/>
      <c r="DC1866" s="222"/>
      <c r="DD1866" s="491">
        <f>ROUND(Setup!$AP$6*AB1866,0)</f>
        <v>0</v>
      </c>
      <c r="DE1866" s="492"/>
      <c r="DF1866" s="492"/>
      <c r="DG1866" s="492"/>
      <c r="DH1866" s="493"/>
      <c r="DI1866" s="491">
        <f>ROUND(Setup!$AP$6*AG1866,0)</f>
        <v>0</v>
      </c>
      <c r="DJ1866" s="492"/>
      <c r="DK1866" s="492"/>
      <c r="DL1866" s="492"/>
      <c r="DM1866" s="493"/>
      <c r="DN1866" s="491">
        <f>ROUND(Setup!$AP$6*AL1866,0)</f>
        <v>0</v>
      </c>
      <c r="DO1866" s="492"/>
      <c r="DP1866" s="492"/>
      <c r="DQ1866" s="492"/>
      <c r="DR1866" s="493"/>
      <c r="DS1866" s="491">
        <f>ROUND(Setup!$AP$6*AQ1866,0)</f>
        <v>0</v>
      </c>
      <c r="DT1866" s="492"/>
      <c r="DU1866" s="492"/>
      <c r="DV1866" s="492"/>
      <c r="DW1866" s="493"/>
      <c r="DX1866" s="495">
        <f t="shared" si="151"/>
        <v>0</v>
      </c>
      <c r="DY1866" s="496"/>
      <c r="DZ1866" s="496"/>
      <c r="EA1866" s="496"/>
      <c r="EB1866" s="497"/>
      <c r="EC1866" s="222"/>
    </row>
    <row r="1867" spans="2:133" ht="15" hidden="1" customHeight="1" outlineLevel="1" x14ac:dyDescent="0.2">
      <c r="B1867" s="86" t="str">
        <f t="shared" si="147"/>
        <v/>
      </c>
      <c r="C1867" s="255"/>
      <c r="D1867" s="439"/>
      <c r="E1867" s="440"/>
      <c r="F1867" s="440"/>
      <c r="G1867" s="440"/>
      <c r="H1867" s="440"/>
      <c r="I1867" s="440"/>
      <c r="J1867" s="440"/>
      <c r="K1867" s="440"/>
      <c r="L1867" s="440"/>
      <c r="M1867" s="440"/>
      <c r="N1867" s="440"/>
      <c r="O1867" s="440"/>
      <c r="P1867" s="440"/>
      <c r="Q1867" s="441"/>
      <c r="R1867" s="442"/>
      <c r="S1867" s="443"/>
      <c r="T1867" s="443"/>
      <c r="U1867" s="443"/>
      <c r="V1867" s="443"/>
      <c r="W1867" s="443"/>
      <c r="X1867" s="443"/>
      <c r="Y1867" s="443"/>
      <c r="Z1867" s="443"/>
      <c r="AA1867" s="443"/>
      <c r="AB1867" s="415"/>
      <c r="AC1867" s="416"/>
      <c r="AD1867" s="416"/>
      <c r="AE1867" s="416"/>
      <c r="AF1867" s="417"/>
      <c r="AG1867" s="415"/>
      <c r="AH1867" s="416"/>
      <c r="AI1867" s="416"/>
      <c r="AJ1867" s="416"/>
      <c r="AK1867" s="417"/>
      <c r="AL1867" s="415"/>
      <c r="AM1867" s="416"/>
      <c r="AN1867" s="416"/>
      <c r="AO1867" s="416"/>
      <c r="AP1867" s="417"/>
      <c r="AQ1867" s="415"/>
      <c r="AR1867" s="416"/>
      <c r="AS1867" s="416"/>
      <c r="AT1867" s="416"/>
      <c r="AU1867" s="417"/>
      <c r="AV1867" s="418">
        <f t="shared" si="150"/>
        <v>0</v>
      </c>
      <c r="AW1867" s="419"/>
      <c r="AX1867" s="419"/>
      <c r="AY1867" s="419"/>
      <c r="AZ1867" s="420"/>
      <c r="DC1867" s="222"/>
      <c r="DD1867" s="491">
        <f>ROUND(Setup!$AP$6*AB1867,0)</f>
        <v>0</v>
      </c>
      <c r="DE1867" s="492"/>
      <c r="DF1867" s="492"/>
      <c r="DG1867" s="492"/>
      <c r="DH1867" s="493"/>
      <c r="DI1867" s="491">
        <f>ROUND(Setup!$AP$6*AG1867,0)</f>
        <v>0</v>
      </c>
      <c r="DJ1867" s="492"/>
      <c r="DK1867" s="492"/>
      <c r="DL1867" s="492"/>
      <c r="DM1867" s="493"/>
      <c r="DN1867" s="491">
        <f>ROUND(Setup!$AP$6*AL1867,0)</f>
        <v>0</v>
      </c>
      <c r="DO1867" s="492"/>
      <c r="DP1867" s="492"/>
      <c r="DQ1867" s="492"/>
      <c r="DR1867" s="493"/>
      <c r="DS1867" s="491">
        <f>ROUND(Setup!$AP$6*AQ1867,0)</f>
        <v>0</v>
      </c>
      <c r="DT1867" s="492"/>
      <c r="DU1867" s="492"/>
      <c r="DV1867" s="492"/>
      <c r="DW1867" s="493"/>
      <c r="DX1867" s="495">
        <f t="shared" si="151"/>
        <v>0</v>
      </c>
      <c r="DY1867" s="496"/>
      <c r="DZ1867" s="496"/>
      <c r="EA1867" s="496"/>
      <c r="EB1867" s="497"/>
      <c r="EC1867" s="222"/>
    </row>
    <row r="1868" spans="2:133" ht="15" hidden="1" customHeight="1" outlineLevel="1" x14ac:dyDescent="0.2">
      <c r="B1868" s="86" t="str">
        <f t="shared" si="147"/>
        <v/>
      </c>
      <c r="C1868" s="255"/>
      <c r="D1868" s="439"/>
      <c r="E1868" s="440"/>
      <c r="F1868" s="440"/>
      <c r="G1868" s="440"/>
      <c r="H1868" s="440"/>
      <c r="I1868" s="440"/>
      <c r="J1868" s="440"/>
      <c r="K1868" s="440"/>
      <c r="L1868" s="440"/>
      <c r="M1868" s="440"/>
      <c r="N1868" s="440"/>
      <c r="O1868" s="440"/>
      <c r="P1868" s="440"/>
      <c r="Q1868" s="441"/>
      <c r="R1868" s="442"/>
      <c r="S1868" s="443"/>
      <c r="T1868" s="443"/>
      <c r="U1868" s="443"/>
      <c r="V1868" s="443"/>
      <c r="W1868" s="443"/>
      <c r="X1868" s="443"/>
      <c r="Y1868" s="443"/>
      <c r="Z1868" s="443"/>
      <c r="AA1868" s="443"/>
      <c r="AB1868" s="415"/>
      <c r="AC1868" s="416"/>
      <c r="AD1868" s="416"/>
      <c r="AE1868" s="416"/>
      <c r="AF1868" s="417"/>
      <c r="AG1868" s="415"/>
      <c r="AH1868" s="416"/>
      <c r="AI1868" s="416"/>
      <c r="AJ1868" s="416"/>
      <c r="AK1868" s="417"/>
      <c r="AL1868" s="415"/>
      <c r="AM1868" s="416"/>
      <c r="AN1868" s="416"/>
      <c r="AO1868" s="416"/>
      <c r="AP1868" s="417"/>
      <c r="AQ1868" s="415"/>
      <c r="AR1868" s="416"/>
      <c r="AS1868" s="416"/>
      <c r="AT1868" s="416"/>
      <c r="AU1868" s="417"/>
      <c r="AV1868" s="418">
        <f t="shared" si="150"/>
        <v>0</v>
      </c>
      <c r="AW1868" s="419"/>
      <c r="AX1868" s="419"/>
      <c r="AY1868" s="419"/>
      <c r="AZ1868" s="420"/>
      <c r="DC1868" s="222"/>
      <c r="DD1868" s="491">
        <f>ROUND(Setup!$AP$6*AB1868,0)</f>
        <v>0</v>
      </c>
      <c r="DE1868" s="492"/>
      <c r="DF1868" s="492"/>
      <c r="DG1868" s="492"/>
      <c r="DH1868" s="493"/>
      <c r="DI1868" s="491">
        <f>ROUND(Setup!$AP$6*AG1868,0)</f>
        <v>0</v>
      </c>
      <c r="DJ1868" s="492"/>
      <c r="DK1868" s="492"/>
      <c r="DL1868" s="492"/>
      <c r="DM1868" s="493"/>
      <c r="DN1868" s="491">
        <f>ROUND(Setup!$AP$6*AL1868,0)</f>
        <v>0</v>
      </c>
      <c r="DO1868" s="492"/>
      <c r="DP1868" s="492"/>
      <c r="DQ1868" s="492"/>
      <c r="DR1868" s="493"/>
      <c r="DS1868" s="491">
        <f>ROUND(Setup!$AP$6*AQ1868,0)</f>
        <v>0</v>
      </c>
      <c r="DT1868" s="492"/>
      <c r="DU1868" s="492"/>
      <c r="DV1868" s="492"/>
      <c r="DW1868" s="493"/>
      <c r="DX1868" s="495">
        <f t="shared" si="151"/>
        <v>0</v>
      </c>
      <c r="DY1868" s="496"/>
      <c r="DZ1868" s="496"/>
      <c r="EA1868" s="496"/>
      <c r="EB1868" s="497"/>
      <c r="EC1868" s="222"/>
    </row>
    <row r="1869" spans="2:133" ht="15" hidden="1" customHeight="1" outlineLevel="1" x14ac:dyDescent="0.2">
      <c r="B1869" s="86" t="str">
        <f t="shared" si="147"/>
        <v/>
      </c>
      <c r="C1869" s="255"/>
      <c r="D1869" s="439"/>
      <c r="E1869" s="440"/>
      <c r="F1869" s="440"/>
      <c r="G1869" s="440"/>
      <c r="H1869" s="440"/>
      <c r="I1869" s="440"/>
      <c r="J1869" s="440"/>
      <c r="K1869" s="440"/>
      <c r="L1869" s="440"/>
      <c r="M1869" s="440"/>
      <c r="N1869" s="440"/>
      <c r="O1869" s="440"/>
      <c r="P1869" s="440"/>
      <c r="Q1869" s="441"/>
      <c r="R1869" s="442"/>
      <c r="S1869" s="443"/>
      <c r="T1869" s="443"/>
      <c r="U1869" s="443"/>
      <c r="V1869" s="443"/>
      <c r="W1869" s="443"/>
      <c r="X1869" s="443"/>
      <c r="Y1869" s="443"/>
      <c r="Z1869" s="443"/>
      <c r="AA1869" s="443"/>
      <c r="AB1869" s="415"/>
      <c r="AC1869" s="416"/>
      <c r="AD1869" s="416"/>
      <c r="AE1869" s="416"/>
      <c r="AF1869" s="417"/>
      <c r="AG1869" s="415"/>
      <c r="AH1869" s="416"/>
      <c r="AI1869" s="416"/>
      <c r="AJ1869" s="416"/>
      <c r="AK1869" s="417"/>
      <c r="AL1869" s="415"/>
      <c r="AM1869" s="416"/>
      <c r="AN1869" s="416"/>
      <c r="AO1869" s="416"/>
      <c r="AP1869" s="417"/>
      <c r="AQ1869" s="415"/>
      <c r="AR1869" s="416"/>
      <c r="AS1869" s="416"/>
      <c r="AT1869" s="416"/>
      <c r="AU1869" s="417"/>
      <c r="AV1869" s="418">
        <f t="shared" si="150"/>
        <v>0</v>
      </c>
      <c r="AW1869" s="419"/>
      <c r="AX1869" s="419"/>
      <c r="AY1869" s="419"/>
      <c r="AZ1869" s="420"/>
      <c r="DC1869" s="222"/>
      <c r="DD1869" s="491">
        <f>ROUND(Setup!$AP$6*AB1869,0)</f>
        <v>0</v>
      </c>
      <c r="DE1869" s="492"/>
      <c r="DF1869" s="492"/>
      <c r="DG1869" s="492"/>
      <c r="DH1869" s="493"/>
      <c r="DI1869" s="491">
        <f>ROUND(Setup!$AP$6*AG1869,0)</f>
        <v>0</v>
      </c>
      <c r="DJ1869" s="492"/>
      <c r="DK1869" s="492"/>
      <c r="DL1869" s="492"/>
      <c r="DM1869" s="493"/>
      <c r="DN1869" s="491">
        <f>ROUND(Setup!$AP$6*AL1869,0)</f>
        <v>0</v>
      </c>
      <c r="DO1869" s="492"/>
      <c r="DP1869" s="492"/>
      <c r="DQ1869" s="492"/>
      <c r="DR1869" s="493"/>
      <c r="DS1869" s="491">
        <f>ROUND(Setup!$AP$6*AQ1869,0)</f>
        <v>0</v>
      </c>
      <c r="DT1869" s="492"/>
      <c r="DU1869" s="492"/>
      <c r="DV1869" s="492"/>
      <c r="DW1869" s="493"/>
      <c r="DX1869" s="495">
        <f t="shared" si="151"/>
        <v>0</v>
      </c>
      <c r="DY1869" s="496"/>
      <c r="DZ1869" s="496"/>
      <c r="EA1869" s="496"/>
      <c r="EB1869" s="497"/>
      <c r="EC1869" s="222"/>
    </row>
    <row r="1870" spans="2:133" ht="15" hidden="1" customHeight="1" outlineLevel="1" x14ac:dyDescent="0.2">
      <c r="B1870" s="86" t="str">
        <f t="shared" si="147"/>
        <v/>
      </c>
      <c r="C1870" s="255"/>
      <c r="D1870" s="439"/>
      <c r="E1870" s="440"/>
      <c r="F1870" s="440"/>
      <c r="G1870" s="440"/>
      <c r="H1870" s="440"/>
      <c r="I1870" s="440"/>
      <c r="J1870" s="440"/>
      <c r="K1870" s="440"/>
      <c r="L1870" s="440"/>
      <c r="M1870" s="440"/>
      <c r="N1870" s="440"/>
      <c r="O1870" s="440"/>
      <c r="P1870" s="440"/>
      <c r="Q1870" s="441"/>
      <c r="R1870" s="442"/>
      <c r="S1870" s="443"/>
      <c r="T1870" s="443"/>
      <c r="U1870" s="443"/>
      <c r="V1870" s="443"/>
      <c r="W1870" s="443"/>
      <c r="X1870" s="443"/>
      <c r="Y1870" s="443"/>
      <c r="Z1870" s="443"/>
      <c r="AA1870" s="443"/>
      <c r="AB1870" s="415"/>
      <c r="AC1870" s="416"/>
      <c r="AD1870" s="416"/>
      <c r="AE1870" s="416"/>
      <c r="AF1870" s="417"/>
      <c r="AG1870" s="415"/>
      <c r="AH1870" s="416"/>
      <c r="AI1870" s="416"/>
      <c r="AJ1870" s="416"/>
      <c r="AK1870" s="417"/>
      <c r="AL1870" s="415"/>
      <c r="AM1870" s="416"/>
      <c r="AN1870" s="416"/>
      <c r="AO1870" s="416"/>
      <c r="AP1870" s="417"/>
      <c r="AQ1870" s="415"/>
      <c r="AR1870" s="416"/>
      <c r="AS1870" s="416"/>
      <c r="AT1870" s="416"/>
      <c r="AU1870" s="417"/>
      <c r="AV1870" s="418">
        <f t="shared" si="150"/>
        <v>0</v>
      </c>
      <c r="AW1870" s="419"/>
      <c r="AX1870" s="419"/>
      <c r="AY1870" s="419"/>
      <c r="AZ1870" s="420"/>
      <c r="DC1870" s="222"/>
      <c r="DD1870" s="491">
        <f>ROUND(Setup!$AP$6*AB1870,0)</f>
        <v>0</v>
      </c>
      <c r="DE1870" s="492"/>
      <c r="DF1870" s="492"/>
      <c r="DG1870" s="492"/>
      <c r="DH1870" s="493"/>
      <c r="DI1870" s="491">
        <f>ROUND(Setup!$AP$6*AG1870,0)</f>
        <v>0</v>
      </c>
      <c r="DJ1870" s="492"/>
      <c r="DK1870" s="492"/>
      <c r="DL1870" s="492"/>
      <c r="DM1870" s="493"/>
      <c r="DN1870" s="491">
        <f>ROUND(Setup!$AP$6*AL1870,0)</f>
        <v>0</v>
      </c>
      <c r="DO1870" s="492"/>
      <c r="DP1870" s="492"/>
      <c r="DQ1870" s="492"/>
      <c r="DR1870" s="493"/>
      <c r="DS1870" s="491">
        <f>ROUND(Setup!$AP$6*AQ1870,0)</f>
        <v>0</v>
      </c>
      <c r="DT1870" s="492"/>
      <c r="DU1870" s="492"/>
      <c r="DV1870" s="492"/>
      <c r="DW1870" s="493"/>
      <c r="DX1870" s="495">
        <f t="shared" si="151"/>
        <v>0</v>
      </c>
      <c r="DY1870" s="496"/>
      <c r="DZ1870" s="496"/>
      <c r="EA1870" s="496"/>
      <c r="EB1870" s="497"/>
      <c r="EC1870" s="222"/>
    </row>
    <row r="1871" spans="2:133" ht="15" hidden="1" customHeight="1" outlineLevel="1" x14ac:dyDescent="0.2">
      <c r="B1871" s="86" t="str">
        <f t="shared" si="147"/>
        <v/>
      </c>
      <c r="C1871" s="255"/>
      <c r="D1871" s="439"/>
      <c r="E1871" s="440"/>
      <c r="F1871" s="440"/>
      <c r="G1871" s="440"/>
      <c r="H1871" s="440"/>
      <c r="I1871" s="440"/>
      <c r="J1871" s="440"/>
      <c r="K1871" s="440"/>
      <c r="L1871" s="440"/>
      <c r="M1871" s="440"/>
      <c r="N1871" s="440"/>
      <c r="O1871" s="440"/>
      <c r="P1871" s="440"/>
      <c r="Q1871" s="441"/>
      <c r="R1871" s="442"/>
      <c r="S1871" s="443"/>
      <c r="T1871" s="443"/>
      <c r="U1871" s="443"/>
      <c r="V1871" s="443"/>
      <c r="W1871" s="443"/>
      <c r="X1871" s="443"/>
      <c r="Y1871" s="443"/>
      <c r="Z1871" s="443"/>
      <c r="AA1871" s="443"/>
      <c r="AB1871" s="415"/>
      <c r="AC1871" s="416"/>
      <c r="AD1871" s="416"/>
      <c r="AE1871" s="416"/>
      <c r="AF1871" s="417"/>
      <c r="AG1871" s="415"/>
      <c r="AH1871" s="416"/>
      <c r="AI1871" s="416"/>
      <c r="AJ1871" s="416"/>
      <c r="AK1871" s="417"/>
      <c r="AL1871" s="415"/>
      <c r="AM1871" s="416"/>
      <c r="AN1871" s="416"/>
      <c r="AO1871" s="416"/>
      <c r="AP1871" s="417"/>
      <c r="AQ1871" s="415"/>
      <c r="AR1871" s="416"/>
      <c r="AS1871" s="416"/>
      <c r="AT1871" s="416"/>
      <c r="AU1871" s="417"/>
      <c r="AV1871" s="418">
        <f t="shared" si="150"/>
        <v>0</v>
      </c>
      <c r="AW1871" s="419"/>
      <c r="AX1871" s="419"/>
      <c r="AY1871" s="419"/>
      <c r="AZ1871" s="420"/>
      <c r="DC1871" s="222"/>
      <c r="DD1871" s="491">
        <f>ROUND(Setup!$AP$6*AB1871,0)</f>
        <v>0</v>
      </c>
      <c r="DE1871" s="492"/>
      <c r="DF1871" s="492"/>
      <c r="DG1871" s="492"/>
      <c r="DH1871" s="493"/>
      <c r="DI1871" s="491">
        <f>ROUND(Setup!$AP$6*AG1871,0)</f>
        <v>0</v>
      </c>
      <c r="DJ1871" s="492"/>
      <c r="DK1871" s="492"/>
      <c r="DL1871" s="492"/>
      <c r="DM1871" s="493"/>
      <c r="DN1871" s="491">
        <f>ROUND(Setup!$AP$6*AL1871,0)</f>
        <v>0</v>
      </c>
      <c r="DO1871" s="492"/>
      <c r="DP1871" s="492"/>
      <c r="DQ1871" s="492"/>
      <c r="DR1871" s="493"/>
      <c r="DS1871" s="491">
        <f>ROUND(Setup!$AP$6*AQ1871,0)</f>
        <v>0</v>
      </c>
      <c r="DT1871" s="492"/>
      <c r="DU1871" s="492"/>
      <c r="DV1871" s="492"/>
      <c r="DW1871" s="493"/>
      <c r="DX1871" s="495">
        <f t="shared" si="151"/>
        <v>0</v>
      </c>
      <c r="DY1871" s="496"/>
      <c r="DZ1871" s="496"/>
      <c r="EA1871" s="496"/>
      <c r="EB1871" s="497"/>
      <c r="EC1871" s="222"/>
    </row>
    <row r="1872" spans="2:133" ht="15" hidden="1" customHeight="1" outlineLevel="1" x14ac:dyDescent="0.2">
      <c r="B1872" s="86" t="str">
        <f t="shared" si="147"/>
        <v/>
      </c>
      <c r="C1872" s="255"/>
      <c r="D1872" s="439"/>
      <c r="E1872" s="440"/>
      <c r="F1872" s="440"/>
      <c r="G1872" s="440"/>
      <c r="H1872" s="440"/>
      <c r="I1872" s="440"/>
      <c r="J1872" s="440"/>
      <c r="K1872" s="440"/>
      <c r="L1872" s="440"/>
      <c r="M1872" s="440"/>
      <c r="N1872" s="440"/>
      <c r="O1872" s="440"/>
      <c r="P1872" s="440"/>
      <c r="Q1872" s="441"/>
      <c r="R1872" s="442"/>
      <c r="S1872" s="443"/>
      <c r="T1872" s="443"/>
      <c r="U1872" s="443"/>
      <c r="V1872" s="443"/>
      <c r="W1872" s="443"/>
      <c r="X1872" s="443"/>
      <c r="Y1872" s="443"/>
      <c r="Z1872" s="443"/>
      <c r="AA1872" s="443"/>
      <c r="AB1872" s="415"/>
      <c r="AC1872" s="416"/>
      <c r="AD1872" s="416"/>
      <c r="AE1872" s="416"/>
      <c r="AF1872" s="417"/>
      <c r="AG1872" s="415"/>
      <c r="AH1872" s="416"/>
      <c r="AI1872" s="416"/>
      <c r="AJ1872" s="416"/>
      <c r="AK1872" s="417"/>
      <c r="AL1872" s="415"/>
      <c r="AM1872" s="416"/>
      <c r="AN1872" s="416"/>
      <c r="AO1872" s="416"/>
      <c r="AP1872" s="417"/>
      <c r="AQ1872" s="415"/>
      <c r="AR1872" s="416"/>
      <c r="AS1872" s="416"/>
      <c r="AT1872" s="416"/>
      <c r="AU1872" s="417"/>
      <c r="AV1872" s="418">
        <f t="shared" si="150"/>
        <v>0</v>
      </c>
      <c r="AW1872" s="419"/>
      <c r="AX1872" s="419"/>
      <c r="AY1872" s="419"/>
      <c r="AZ1872" s="420"/>
      <c r="DC1872" s="222"/>
      <c r="DD1872" s="491">
        <f>ROUND(Setup!$AP$6*AB1872,0)</f>
        <v>0</v>
      </c>
      <c r="DE1872" s="492"/>
      <c r="DF1872" s="492"/>
      <c r="DG1872" s="492"/>
      <c r="DH1872" s="493"/>
      <c r="DI1872" s="491">
        <f>ROUND(Setup!$AP$6*AG1872,0)</f>
        <v>0</v>
      </c>
      <c r="DJ1872" s="492"/>
      <c r="DK1872" s="492"/>
      <c r="DL1872" s="492"/>
      <c r="DM1872" s="493"/>
      <c r="DN1872" s="491">
        <f>ROUND(Setup!$AP$6*AL1872,0)</f>
        <v>0</v>
      </c>
      <c r="DO1872" s="492"/>
      <c r="DP1872" s="492"/>
      <c r="DQ1872" s="492"/>
      <c r="DR1872" s="493"/>
      <c r="DS1872" s="491">
        <f>ROUND(Setup!$AP$6*AQ1872,0)</f>
        <v>0</v>
      </c>
      <c r="DT1872" s="492"/>
      <c r="DU1872" s="492"/>
      <c r="DV1872" s="492"/>
      <c r="DW1872" s="493"/>
      <c r="DX1872" s="495">
        <f t="shared" si="151"/>
        <v>0</v>
      </c>
      <c r="DY1872" s="496"/>
      <c r="DZ1872" s="496"/>
      <c r="EA1872" s="496"/>
      <c r="EB1872" s="497"/>
      <c r="EC1872" s="222"/>
    </row>
    <row r="1873" spans="2:133" ht="15" hidden="1" customHeight="1" outlineLevel="1" x14ac:dyDescent="0.2">
      <c r="B1873" s="86" t="str">
        <f t="shared" si="147"/>
        <v/>
      </c>
      <c r="C1873" s="255"/>
      <c r="D1873" s="439"/>
      <c r="E1873" s="440"/>
      <c r="F1873" s="440"/>
      <c r="G1873" s="440"/>
      <c r="H1873" s="440"/>
      <c r="I1873" s="440"/>
      <c r="J1873" s="440"/>
      <c r="K1873" s="440"/>
      <c r="L1873" s="440"/>
      <c r="M1873" s="440"/>
      <c r="N1873" s="440"/>
      <c r="O1873" s="440"/>
      <c r="P1873" s="440"/>
      <c r="Q1873" s="441"/>
      <c r="R1873" s="442"/>
      <c r="S1873" s="443"/>
      <c r="T1873" s="443"/>
      <c r="U1873" s="443"/>
      <c r="V1873" s="443"/>
      <c r="W1873" s="443"/>
      <c r="X1873" s="443"/>
      <c r="Y1873" s="443"/>
      <c r="Z1873" s="443"/>
      <c r="AA1873" s="443"/>
      <c r="AB1873" s="415"/>
      <c r="AC1873" s="416"/>
      <c r="AD1873" s="416"/>
      <c r="AE1873" s="416"/>
      <c r="AF1873" s="417"/>
      <c r="AG1873" s="415"/>
      <c r="AH1873" s="416"/>
      <c r="AI1873" s="416"/>
      <c r="AJ1873" s="416"/>
      <c r="AK1873" s="417"/>
      <c r="AL1873" s="415"/>
      <c r="AM1873" s="416"/>
      <c r="AN1873" s="416"/>
      <c r="AO1873" s="416"/>
      <c r="AP1873" s="417"/>
      <c r="AQ1873" s="415"/>
      <c r="AR1873" s="416"/>
      <c r="AS1873" s="416"/>
      <c r="AT1873" s="416"/>
      <c r="AU1873" s="417"/>
      <c r="AV1873" s="418">
        <f t="shared" si="150"/>
        <v>0</v>
      </c>
      <c r="AW1873" s="419"/>
      <c r="AX1873" s="419"/>
      <c r="AY1873" s="419"/>
      <c r="AZ1873" s="420"/>
      <c r="DC1873" s="222"/>
      <c r="DD1873" s="491">
        <f>ROUND(Setup!$AP$6*AB1873,0)</f>
        <v>0</v>
      </c>
      <c r="DE1873" s="492"/>
      <c r="DF1873" s="492"/>
      <c r="DG1873" s="492"/>
      <c r="DH1873" s="493"/>
      <c r="DI1873" s="491">
        <f>ROUND(Setup!$AP$6*AG1873,0)</f>
        <v>0</v>
      </c>
      <c r="DJ1873" s="492"/>
      <c r="DK1873" s="492"/>
      <c r="DL1873" s="492"/>
      <c r="DM1873" s="493"/>
      <c r="DN1873" s="491">
        <f>ROUND(Setup!$AP$6*AL1873,0)</f>
        <v>0</v>
      </c>
      <c r="DO1873" s="492"/>
      <c r="DP1873" s="492"/>
      <c r="DQ1873" s="492"/>
      <c r="DR1873" s="493"/>
      <c r="DS1873" s="491">
        <f>ROUND(Setup!$AP$6*AQ1873,0)</f>
        <v>0</v>
      </c>
      <c r="DT1873" s="492"/>
      <c r="DU1873" s="492"/>
      <c r="DV1873" s="492"/>
      <c r="DW1873" s="493"/>
      <c r="DX1873" s="495">
        <f t="shared" si="151"/>
        <v>0</v>
      </c>
      <c r="DY1873" s="496"/>
      <c r="DZ1873" s="496"/>
      <c r="EA1873" s="496"/>
      <c r="EB1873" s="497"/>
      <c r="EC1873" s="222"/>
    </row>
    <row r="1874" spans="2:133" ht="15" hidden="1" customHeight="1" outlineLevel="1" x14ac:dyDescent="0.2">
      <c r="B1874" s="86" t="str">
        <f t="shared" si="147"/>
        <v/>
      </c>
      <c r="C1874" s="255"/>
      <c r="D1874" s="439"/>
      <c r="E1874" s="440"/>
      <c r="F1874" s="440"/>
      <c r="G1874" s="440"/>
      <c r="H1874" s="440"/>
      <c r="I1874" s="440"/>
      <c r="J1874" s="440"/>
      <c r="K1874" s="440"/>
      <c r="L1874" s="440"/>
      <c r="M1874" s="440"/>
      <c r="N1874" s="440"/>
      <c r="O1874" s="440"/>
      <c r="P1874" s="440"/>
      <c r="Q1874" s="441"/>
      <c r="R1874" s="442"/>
      <c r="S1874" s="443"/>
      <c r="T1874" s="443"/>
      <c r="U1874" s="443"/>
      <c r="V1874" s="443"/>
      <c r="W1874" s="443"/>
      <c r="X1874" s="443"/>
      <c r="Y1874" s="443"/>
      <c r="Z1874" s="443"/>
      <c r="AA1874" s="443"/>
      <c r="AB1874" s="415"/>
      <c r="AC1874" s="416"/>
      <c r="AD1874" s="416"/>
      <c r="AE1874" s="416"/>
      <c r="AF1874" s="417"/>
      <c r="AG1874" s="415"/>
      <c r="AH1874" s="416"/>
      <c r="AI1874" s="416"/>
      <c r="AJ1874" s="416"/>
      <c r="AK1874" s="417"/>
      <c r="AL1874" s="415"/>
      <c r="AM1874" s="416"/>
      <c r="AN1874" s="416"/>
      <c r="AO1874" s="416"/>
      <c r="AP1874" s="417"/>
      <c r="AQ1874" s="415"/>
      <c r="AR1874" s="416"/>
      <c r="AS1874" s="416"/>
      <c r="AT1874" s="416"/>
      <c r="AU1874" s="417"/>
      <c r="AV1874" s="418">
        <f t="shared" si="150"/>
        <v>0</v>
      </c>
      <c r="AW1874" s="419"/>
      <c r="AX1874" s="419"/>
      <c r="AY1874" s="419"/>
      <c r="AZ1874" s="420"/>
      <c r="DC1874" s="222"/>
      <c r="DD1874" s="491">
        <f>ROUND(Setup!$AP$6*AB1874,0)</f>
        <v>0</v>
      </c>
      <c r="DE1874" s="492"/>
      <c r="DF1874" s="492"/>
      <c r="DG1874" s="492"/>
      <c r="DH1874" s="493"/>
      <c r="DI1874" s="491">
        <f>ROUND(Setup!$AP$6*AG1874,0)</f>
        <v>0</v>
      </c>
      <c r="DJ1874" s="492"/>
      <c r="DK1874" s="492"/>
      <c r="DL1874" s="492"/>
      <c r="DM1874" s="493"/>
      <c r="DN1874" s="491">
        <f>ROUND(Setup!$AP$6*AL1874,0)</f>
        <v>0</v>
      </c>
      <c r="DO1874" s="492"/>
      <c r="DP1874" s="492"/>
      <c r="DQ1874" s="492"/>
      <c r="DR1874" s="493"/>
      <c r="DS1874" s="491">
        <f>ROUND(Setup!$AP$6*AQ1874,0)</f>
        <v>0</v>
      </c>
      <c r="DT1874" s="492"/>
      <c r="DU1874" s="492"/>
      <c r="DV1874" s="492"/>
      <c r="DW1874" s="493"/>
      <c r="DX1874" s="495">
        <f t="shared" si="151"/>
        <v>0</v>
      </c>
      <c r="DY1874" s="496"/>
      <c r="DZ1874" s="496"/>
      <c r="EA1874" s="496"/>
      <c r="EB1874" s="497"/>
      <c r="EC1874" s="222"/>
    </row>
    <row r="1875" spans="2:133" ht="15" hidden="1" customHeight="1" outlineLevel="1" x14ac:dyDescent="0.2">
      <c r="B1875" s="86" t="str">
        <f t="shared" si="147"/>
        <v/>
      </c>
      <c r="C1875" s="255"/>
      <c r="D1875" s="439"/>
      <c r="E1875" s="440"/>
      <c r="F1875" s="440"/>
      <c r="G1875" s="440"/>
      <c r="H1875" s="440"/>
      <c r="I1875" s="440"/>
      <c r="J1875" s="440"/>
      <c r="K1875" s="440"/>
      <c r="L1875" s="440"/>
      <c r="M1875" s="440"/>
      <c r="N1875" s="440"/>
      <c r="O1875" s="440"/>
      <c r="P1875" s="440"/>
      <c r="Q1875" s="441"/>
      <c r="R1875" s="442"/>
      <c r="S1875" s="443"/>
      <c r="T1875" s="443"/>
      <c r="U1875" s="443"/>
      <c r="V1875" s="443"/>
      <c r="W1875" s="443"/>
      <c r="X1875" s="443"/>
      <c r="Y1875" s="443"/>
      <c r="Z1875" s="443"/>
      <c r="AA1875" s="443"/>
      <c r="AB1875" s="415"/>
      <c r="AC1875" s="416"/>
      <c r="AD1875" s="416"/>
      <c r="AE1875" s="416"/>
      <c r="AF1875" s="417"/>
      <c r="AG1875" s="415"/>
      <c r="AH1875" s="416"/>
      <c r="AI1875" s="416"/>
      <c r="AJ1875" s="416"/>
      <c r="AK1875" s="417"/>
      <c r="AL1875" s="415"/>
      <c r="AM1875" s="416"/>
      <c r="AN1875" s="416"/>
      <c r="AO1875" s="416"/>
      <c r="AP1875" s="417"/>
      <c r="AQ1875" s="415"/>
      <c r="AR1875" s="416"/>
      <c r="AS1875" s="416"/>
      <c r="AT1875" s="416"/>
      <c r="AU1875" s="417"/>
      <c r="AV1875" s="418">
        <f t="shared" si="150"/>
        <v>0</v>
      </c>
      <c r="AW1875" s="419"/>
      <c r="AX1875" s="419"/>
      <c r="AY1875" s="419"/>
      <c r="AZ1875" s="420"/>
      <c r="DC1875" s="222"/>
      <c r="DD1875" s="491">
        <f>ROUND(Setup!$AP$6*AB1875,0)</f>
        <v>0</v>
      </c>
      <c r="DE1875" s="492"/>
      <c r="DF1875" s="492"/>
      <c r="DG1875" s="492"/>
      <c r="DH1875" s="493"/>
      <c r="DI1875" s="491">
        <f>ROUND(Setup!$AP$6*AG1875,0)</f>
        <v>0</v>
      </c>
      <c r="DJ1875" s="492"/>
      <c r="DK1875" s="492"/>
      <c r="DL1875" s="492"/>
      <c r="DM1875" s="493"/>
      <c r="DN1875" s="491">
        <f>ROUND(Setup!$AP$6*AL1875,0)</f>
        <v>0</v>
      </c>
      <c r="DO1875" s="492"/>
      <c r="DP1875" s="492"/>
      <c r="DQ1875" s="492"/>
      <c r="DR1875" s="493"/>
      <c r="DS1875" s="491">
        <f>ROUND(Setup!$AP$6*AQ1875,0)</f>
        <v>0</v>
      </c>
      <c r="DT1875" s="492"/>
      <c r="DU1875" s="492"/>
      <c r="DV1875" s="492"/>
      <c r="DW1875" s="493"/>
      <c r="DX1875" s="495">
        <f t="shared" si="151"/>
        <v>0</v>
      </c>
      <c r="DY1875" s="496"/>
      <c r="DZ1875" s="496"/>
      <c r="EA1875" s="496"/>
      <c r="EB1875" s="497"/>
      <c r="EC1875" s="222"/>
    </row>
    <row r="1876" spans="2:133" ht="15" hidden="1" customHeight="1" outlineLevel="1" x14ac:dyDescent="0.2">
      <c r="B1876" s="86" t="str">
        <f t="shared" si="147"/>
        <v/>
      </c>
      <c r="C1876" s="255"/>
      <c r="D1876" s="439"/>
      <c r="E1876" s="440"/>
      <c r="F1876" s="440"/>
      <c r="G1876" s="440"/>
      <c r="H1876" s="440"/>
      <c r="I1876" s="440"/>
      <c r="J1876" s="440"/>
      <c r="K1876" s="440"/>
      <c r="L1876" s="440"/>
      <c r="M1876" s="440"/>
      <c r="N1876" s="440"/>
      <c r="O1876" s="440"/>
      <c r="P1876" s="440"/>
      <c r="Q1876" s="441"/>
      <c r="R1876" s="442"/>
      <c r="S1876" s="443"/>
      <c r="T1876" s="443"/>
      <c r="U1876" s="443"/>
      <c r="V1876" s="443"/>
      <c r="W1876" s="443"/>
      <c r="X1876" s="443"/>
      <c r="Y1876" s="443"/>
      <c r="Z1876" s="443"/>
      <c r="AA1876" s="443"/>
      <c r="AB1876" s="415"/>
      <c r="AC1876" s="416"/>
      <c r="AD1876" s="416"/>
      <c r="AE1876" s="416"/>
      <c r="AF1876" s="417"/>
      <c r="AG1876" s="415"/>
      <c r="AH1876" s="416"/>
      <c r="AI1876" s="416"/>
      <c r="AJ1876" s="416"/>
      <c r="AK1876" s="417"/>
      <c r="AL1876" s="415"/>
      <c r="AM1876" s="416"/>
      <c r="AN1876" s="416"/>
      <c r="AO1876" s="416"/>
      <c r="AP1876" s="417"/>
      <c r="AQ1876" s="415"/>
      <c r="AR1876" s="416"/>
      <c r="AS1876" s="416"/>
      <c r="AT1876" s="416"/>
      <c r="AU1876" s="417"/>
      <c r="AV1876" s="418">
        <f t="shared" si="150"/>
        <v>0</v>
      </c>
      <c r="AW1876" s="419"/>
      <c r="AX1876" s="419"/>
      <c r="AY1876" s="419"/>
      <c r="AZ1876" s="420"/>
      <c r="DC1876" s="222"/>
      <c r="DD1876" s="491">
        <f>ROUND(Setup!$AP$6*AB1876,0)</f>
        <v>0</v>
      </c>
      <c r="DE1876" s="492"/>
      <c r="DF1876" s="492"/>
      <c r="DG1876" s="492"/>
      <c r="DH1876" s="493"/>
      <c r="DI1876" s="491">
        <f>ROUND(Setup!$AP$6*AG1876,0)</f>
        <v>0</v>
      </c>
      <c r="DJ1876" s="492"/>
      <c r="DK1876" s="492"/>
      <c r="DL1876" s="492"/>
      <c r="DM1876" s="493"/>
      <c r="DN1876" s="491">
        <f>ROUND(Setup!$AP$6*AL1876,0)</f>
        <v>0</v>
      </c>
      <c r="DO1876" s="492"/>
      <c r="DP1876" s="492"/>
      <c r="DQ1876" s="492"/>
      <c r="DR1876" s="493"/>
      <c r="DS1876" s="491">
        <f>ROUND(Setup!$AP$6*AQ1876,0)</f>
        <v>0</v>
      </c>
      <c r="DT1876" s="492"/>
      <c r="DU1876" s="492"/>
      <c r="DV1876" s="492"/>
      <c r="DW1876" s="493"/>
      <c r="DX1876" s="495">
        <f t="shared" si="151"/>
        <v>0</v>
      </c>
      <c r="DY1876" s="496"/>
      <c r="DZ1876" s="496"/>
      <c r="EA1876" s="496"/>
      <c r="EB1876" s="497"/>
      <c r="EC1876" s="222"/>
    </row>
    <row r="1877" spans="2:133" ht="15" hidden="1" customHeight="1" outlineLevel="1" x14ac:dyDescent="0.2">
      <c r="B1877" s="86" t="str">
        <f t="shared" si="147"/>
        <v/>
      </c>
      <c r="C1877" s="255"/>
      <c r="D1877" s="439"/>
      <c r="E1877" s="440"/>
      <c r="F1877" s="440"/>
      <c r="G1877" s="440"/>
      <c r="H1877" s="440"/>
      <c r="I1877" s="440"/>
      <c r="J1877" s="440"/>
      <c r="K1877" s="440"/>
      <c r="L1877" s="440"/>
      <c r="M1877" s="440"/>
      <c r="N1877" s="440"/>
      <c r="O1877" s="440"/>
      <c r="P1877" s="440"/>
      <c r="Q1877" s="441"/>
      <c r="R1877" s="442"/>
      <c r="S1877" s="443"/>
      <c r="T1877" s="443"/>
      <c r="U1877" s="443"/>
      <c r="V1877" s="443"/>
      <c r="W1877" s="443"/>
      <c r="X1877" s="443"/>
      <c r="Y1877" s="443"/>
      <c r="Z1877" s="443"/>
      <c r="AA1877" s="443"/>
      <c r="AB1877" s="415"/>
      <c r="AC1877" s="416"/>
      <c r="AD1877" s="416"/>
      <c r="AE1877" s="416"/>
      <c r="AF1877" s="417"/>
      <c r="AG1877" s="415"/>
      <c r="AH1877" s="416"/>
      <c r="AI1877" s="416"/>
      <c r="AJ1877" s="416"/>
      <c r="AK1877" s="417"/>
      <c r="AL1877" s="415"/>
      <c r="AM1877" s="416"/>
      <c r="AN1877" s="416"/>
      <c r="AO1877" s="416"/>
      <c r="AP1877" s="417"/>
      <c r="AQ1877" s="415"/>
      <c r="AR1877" s="416"/>
      <c r="AS1877" s="416"/>
      <c r="AT1877" s="416"/>
      <c r="AU1877" s="417"/>
      <c r="AV1877" s="418">
        <f t="shared" si="150"/>
        <v>0</v>
      </c>
      <c r="AW1877" s="419"/>
      <c r="AX1877" s="419"/>
      <c r="AY1877" s="419"/>
      <c r="AZ1877" s="420"/>
      <c r="DC1877" s="222"/>
      <c r="DD1877" s="491">
        <f>ROUND(Setup!$AP$6*AB1877,0)</f>
        <v>0</v>
      </c>
      <c r="DE1877" s="492"/>
      <c r="DF1877" s="492"/>
      <c r="DG1877" s="492"/>
      <c r="DH1877" s="493"/>
      <c r="DI1877" s="491">
        <f>ROUND(Setup!$AP$6*AG1877,0)</f>
        <v>0</v>
      </c>
      <c r="DJ1877" s="492"/>
      <c r="DK1877" s="492"/>
      <c r="DL1877" s="492"/>
      <c r="DM1877" s="493"/>
      <c r="DN1877" s="491">
        <f>ROUND(Setup!$AP$6*AL1877,0)</f>
        <v>0</v>
      </c>
      <c r="DO1877" s="492"/>
      <c r="DP1877" s="492"/>
      <c r="DQ1877" s="492"/>
      <c r="DR1877" s="493"/>
      <c r="DS1877" s="491">
        <f>ROUND(Setup!$AP$6*AQ1877,0)</f>
        <v>0</v>
      </c>
      <c r="DT1877" s="492"/>
      <c r="DU1877" s="492"/>
      <c r="DV1877" s="492"/>
      <c r="DW1877" s="493"/>
      <c r="DX1877" s="495">
        <f t="shared" si="151"/>
        <v>0</v>
      </c>
      <c r="DY1877" s="496"/>
      <c r="DZ1877" s="496"/>
      <c r="EA1877" s="496"/>
      <c r="EB1877" s="497"/>
      <c r="EC1877" s="222"/>
    </row>
    <row r="1878" spans="2:133" ht="15" hidden="1" customHeight="1" outlineLevel="1" x14ac:dyDescent="0.2">
      <c r="B1878" s="86" t="str">
        <f t="shared" si="147"/>
        <v/>
      </c>
      <c r="C1878" s="255"/>
      <c r="D1878" s="439"/>
      <c r="E1878" s="440"/>
      <c r="F1878" s="440"/>
      <c r="G1878" s="440"/>
      <c r="H1878" s="440"/>
      <c r="I1878" s="440"/>
      <c r="J1878" s="440"/>
      <c r="K1878" s="440"/>
      <c r="L1878" s="440"/>
      <c r="M1878" s="440"/>
      <c r="N1878" s="440"/>
      <c r="O1878" s="440"/>
      <c r="P1878" s="440"/>
      <c r="Q1878" s="441"/>
      <c r="R1878" s="442"/>
      <c r="S1878" s="443"/>
      <c r="T1878" s="443"/>
      <c r="U1878" s="443"/>
      <c r="V1878" s="443"/>
      <c r="W1878" s="443"/>
      <c r="X1878" s="443"/>
      <c r="Y1878" s="443"/>
      <c r="Z1878" s="443"/>
      <c r="AA1878" s="443"/>
      <c r="AB1878" s="415"/>
      <c r="AC1878" s="416"/>
      <c r="AD1878" s="416"/>
      <c r="AE1878" s="416"/>
      <c r="AF1878" s="417"/>
      <c r="AG1878" s="415"/>
      <c r="AH1878" s="416"/>
      <c r="AI1878" s="416"/>
      <c r="AJ1878" s="416"/>
      <c r="AK1878" s="417"/>
      <c r="AL1878" s="415"/>
      <c r="AM1878" s="416"/>
      <c r="AN1878" s="416"/>
      <c r="AO1878" s="416"/>
      <c r="AP1878" s="417"/>
      <c r="AQ1878" s="415"/>
      <c r="AR1878" s="416"/>
      <c r="AS1878" s="416"/>
      <c r="AT1878" s="416"/>
      <c r="AU1878" s="417"/>
      <c r="AV1878" s="418">
        <f t="shared" si="150"/>
        <v>0</v>
      </c>
      <c r="AW1878" s="419"/>
      <c r="AX1878" s="419"/>
      <c r="AY1878" s="419"/>
      <c r="AZ1878" s="420"/>
      <c r="DC1878" s="222"/>
      <c r="DD1878" s="491">
        <f>ROUND(Setup!$AP$6*AB1878,0)</f>
        <v>0</v>
      </c>
      <c r="DE1878" s="492"/>
      <c r="DF1878" s="492"/>
      <c r="DG1878" s="492"/>
      <c r="DH1878" s="493"/>
      <c r="DI1878" s="491">
        <f>ROUND(Setup!$AP$6*AG1878,0)</f>
        <v>0</v>
      </c>
      <c r="DJ1878" s="492"/>
      <c r="DK1878" s="492"/>
      <c r="DL1878" s="492"/>
      <c r="DM1878" s="493"/>
      <c r="DN1878" s="491">
        <f>ROUND(Setup!$AP$6*AL1878,0)</f>
        <v>0</v>
      </c>
      <c r="DO1878" s="492"/>
      <c r="DP1878" s="492"/>
      <c r="DQ1878" s="492"/>
      <c r="DR1878" s="493"/>
      <c r="DS1878" s="491">
        <f>ROUND(Setup!$AP$6*AQ1878,0)</f>
        <v>0</v>
      </c>
      <c r="DT1878" s="492"/>
      <c r="DU1878" s="492"/>
      <c r="DV1878" s="492"/>
      <c r="DW1878" s="493"/>
      <c r="DX1878" s="495">
        <f t="shared" si="151"/>
        <v>0</v>
      </c>
      <c r="DY1878" s="496"/>
      <c r="DZ1878" s="496"/>
      <c r="EA1878" s="496"/>
      <c r="EB1878" s="497"/>
      <c r="EC1878" s="222"/>
    </row>
    <row r="1879" spans="2:133" ht="15" hidden="1" customHeight="1" outlineLevel="1" x14ac:dyDescent="0.2">
      <c r="B1879" s="86" t="str">
        <f t="shared" si="147"/>
        <v/>
      </c>
      <c r="C1879" s="255"/>
      <c r="D1879" s="439"/>
      <c r="E1879" s="440"/>
      <c r="F1879" s="440"/>
      <c r="G1879" s="440"/>
      <c r="H1879" s="440"/>
      <c r="I1879" s="440"/>
      <c r="J1879" s="440"/>
      <c r="K1879" s="440"/>
      <c r="L1879" s="440"/>
      <c r="M1879" s="440"/>
      <c r="N1879" s="440"/>
      <c r="O1879" s="440"/>
      <c r="P1879" s="440"/>
      <c r="Q1879" s="441"/>
      <c r="R1879" s="442"/>
      <c r="S1879" s="443"/>
      <c r="T1879" s="443"/>
      <c r="U1879" s="443"/>
      <c r="V1879" s="443"/>
      <c r="W1879" s="443"/>
      <c r="X1879" s="443"/>
      <c r="Y1879" s="443"/>
      <c r="Z1879" s="443"/>
      <c r="AA1879" s="443"/>
      <c r="AB1879" s="415"/>
      <c r="AC1879" s="416"/>
      <c r="AD1879" s="416"/>
      <c r="AE1879" s="416"/>
      <c r="AF1879" s="417"/>
      <c r="AG1879" s="415"/>
      <c r="AH1879" s="416"/>
      <c r="AI1879" s="416"/>
      <c r="AJ1879" s="416"/>
      <c r="AK1879" s="417"/>
      <c r="AL1879" s="415"/>
      <c r="AM1879" s="416"/>
      <c r="AN1879" s="416"/>
      <c r="AO1879" s="416"/>
      <c r="AP1879" s="417"/>
      <c r="AQ1879" s="415"/>
      <c r="AR1879" s="416"/>
      <c r="AS1879" s="416"/>
      <c r="AT1879" s="416"/>
      <c r="AU1879" s="417"/>
      <c r="AV1879" s="418">
        <f t="shared" si="150"/>
        <v>0</v>
      </c>
      <c r="AW1879" s="419"/>
      <c r="AX1879" s="419"/>
      <c r="AY1879" s="419"/>
      <c r="AZ1879" s="420"/>
      <c r="DC1879" s="222"/>
      <c r="DD1879" s="491">
        <f>ROUND(Setup!$AP$6*AB1879,0)</f>
        <v>0</v>
      </c>
      <c r="DE1879" s="492"/>
      <c r="DF1879" s="492"/>
      <c r="DG1879" s="492"/>
      <c r="DH1879" s="493"/>
      <c r="DI1879" s="491">
        <f>ROUND(Setup!$AP$6*AG1879,0)</f>
        <v>0</v>
      </c>
      <c r="DJ1879" s="492"/>
      <c r="DK1879" s="492"/>
      <c r="DL1879" s="492"/>
      <c r="DM1879" s="493"/>
      <c r="DN1879" s="491">
        <f>ROUND(Setup!$AP$6*AL1879,0)</f>
        <v>0</v>
      </c>
      <c r="DO1879" s="492"/>
      <c r="DP1879" s="492"/>
      <c r="DQ1879" s="492"/>
      <c r="DR1879" s="493"/>
      <c r="DS1879" s="491">
        <f>ROUND(Setup!$AP$6*AQ1879,0)</f>
        <v>0</v>
      </c>
      <c r="DT1879" s="492"/>
      <c r="DU1879" s="492"/>
      <c r="DV1879" s="492"/>
      <c r="DW1879" s="493"/>
      <c r="DX1879" s="495">
        <f t="shared" si="151"/>
        <v>0</v>
      </c>
      <c r="DY1879" s="496"/>
      <c r="DZ1879" s="496"/>
      <c r="EA1879" s="496"/>
      <c r="EB1879" s="497"/>
      <c r="EC1879" s="222"/>
    </row>
    <row r="1880" spans="2:133" ht="15" hidden="1" customHeight="1" outlineLevel="1" x14ac:dyDescent="0.2">
      <c r="B1880" s="86" t="str">
        <f t="shared" si="147"/>
        <v/>
      </c>
      <c r="C1880" s="255"/>
      <c r="D1880" s="439"/>
      <c r="E1880" s="440"/>
      <c r="F1880" s="440"/>
      <c r="G1880" s="440"/>
      <c r="H1880" s="440"/>
      <c r="I1880" s="440"/>
      <c r="J1880" s="440"/>
      <c r="K1880" s="440"/>
      <c r="L1880" s="440"/>
      <c r="M1880" s="440"/>
      <c r="N1880" s="440"/>
      <c r="O1880" s="440"/>
      <c r="P1880" s="440"/>
      <c r="Q1880" s="441"/>
      <c r="R1880" s="442"/>
      <c r="S1880" s="443"/>
      <c r="T1880" s="443"/>
      <c r="U1880" s="443"/>
      <c r="V1880" s="443"/>
      <c r="W1880" s="443"/>
      <c r="X1880" s="443"/>
      <c r="Y1880" s="443"/>
      <c r="Z1880" s="443"/>
      <c r="AA1880" s="443"/>
      <c r="AB1880" s="415"/>
      <c r="AC1880" s="416"/>
      <c r="AD1880" s="416"/>
      <c r="AE1880" s="416"/>
      <c r="AF1880" s="417"/>
      <c r="AG1880" s="415"/>
      <c r="AH1880" s="416"/>
      <c r="AI1880" s="416"/>
      <c r="AJ1880" s="416"/>
      <c r="AK1880" s="417"/>
      <c r="AL1880" s="415"/>
      <c r="AM1880" s="416"/>
      <c r="AN1880" s="416"/>
      <c r="AO1880" s="416"/>
      <c r="AP1880" s="417"/>
      <c r="AQ1880" s="415"/>
      <c r="AR1880" s="416"/>
      <c r="AS1880" s="416"/>
      <c r="AT1880" s="416"/>
      <c r="AU1880" s="417"/>
      <c r="AV1880" s="418">
        <f t="shared" si="150"/>
        <v>0</v>
      </c>
      <c r="AW1880" s="419"/>
      <c r="AX1880" s="419"/>
      <c r="AY1880" s="419"/>
      <c r="AZ1880" s="420"/>
      <c r="DC1880" s="222"/>
      <c r="DD1880" s="491">
        <f>ROUND(Setup!$AP$6*AB1880,0)</f>
        <v>0</v>
      </c>
      <c r="DE1880" s="492"/>
      <c r="DF1880" s="492"/>
      <c r="DG1880" s="492"/>
      <c r="DH1880" s="493"/>
      <c r="DI1880" s="491">
        <f>ROUND(Setup!$AP$6*AG1880,0)</f>
        <v>0</v>
      </c>
      <c r="DJ1880" s="492"/>
      <c r="DK1880" s="492"/>
      <c r="DL1880" s="492"/>
      <c r="DM1880" s="493"/>
      <c r="DN1880" s="491">
        <f>ROUND(Setup!$AP$6*AL1880,0)</f>
        <v>0</v>
      </c>
      <c r="DO1880" s="492"/>
      <c r="DP1880" s="492"/>
      <c r="DQ1880" s="492"/>
      <c r="DR1880" s="493"/>
      <c r="DS1880" s="491">
        <f>ROUND(Setup!$AP$6*AQ1880,0)</f>
        <v>0</v>
      </c>
      <c r="DT1880" s="492"/>
      <c r="DU1880" s="492"/>
      <c r="DV1880" s="492"/>
      <c r="DW1880" s="493"/>
      <c r="DX1880" s="495">
        <f t="shared" si="151"/>
        <v>0</v>
      </c>
      <c r="DY1880" s="496"/>
      <c r="DZ1880" s="496"/>
      <c r="EA1880" s="496"/>
      <c r="EB1880" s="497"/>
      <c r="EC1880" s="222"/>
    </row>
    <row r="1881" spans="2:133" ht="15" hidden="1" customHeight="1" outlineLevel="1" x14ac:dyDescent="0.2">
      <c r="B1881" s="86" t="str">
        <f t="shared" si="147"/>
        <v/>
      </c>
      <c r="C1881" s="255"/>
      <c r="D1881" s="439"/>
      <c r="E1881" s="440"/>
      <c r="F1881" s="440"/>
      <c r="G1881" s="440"/>
      <c r="H1881" s="440"/>
      <c r="I1881" s="440"/>
      <c r="J1881" s="440"/>
      <c r="K1881" s="440"/>
      <c r="L1881" s="440"/>
      <c r="M1881" s="440"/>
      <c r="N1881" s="440"/>
      <c r="O1881" s="440"/>
      <c r="P1881" s="440"/>
      <c r="Q1881" s="441"/>
      <c r="R1881" s="442"/>
      <c r="S1881" s="443"/>
      <c r="T1881" s="443"/>
      <c r="U1881" s="443"/>
      <c r="V1881" s="443"/>
      <c r="W1881" s="443"/>
      <c r="X1881" s="443"/>
      <c r="Y1881" s="443"/>
      <c r="Z1881" s="443"/>
      <c r="AA1881" s="443"/>
      <c r="AB1881" s="415"/>
      <c r="AC1881" s="416"/>
      <c r="AD1881" s="416"/>
      <c r="AE1881" s="416"/>
      <c r="AF1881" s="417"/>
      <c r="AG1881" s="415"/>
      <c r="AH1881" s="416"/>
      <c r="AI1881" s="416"/>
      <c r="AJ1881" s="416"/>
      <c r="AK1881" s="417"/>
      <c r="AL1881" s="415"/>
      <c r="AM1881" s="416"/>
      <c r="AN1881" s="416"/>
      <c r="AO1881" s="416"/>
      <c r="AP1881" s="417"/>
      <c r="AQ1881" s="415"/>
      <c r="AR1881" s="416"/>
      <c r="AS1881" s="416"/>
      <c r="AT1881" s="416"/>
      <c r="AU1881" s="417"/>
      <c r="AV1881" s="418">
        <f t="shared" si="150"/>
        <v>0</v>
      </c>
      <c r="AW1881" s="419"/>
      <c r="AX1881" s="419"/>
      <c r="AY1881" s="419"/>
      <c r="AZ1881" s="420"/>
      <c r="DC1881" s="222"/>
      <c r="DD1881" s="491">
        <f>ROUND(Setup!$AP$6*AB1881,0)</f>
        <v>0</v>
      </c>
      <c r="DE1881" s="492"/>
      <c r="DF1881" s="492"/>
      <c r="DG1881" s="492"/>
      <c r="DH1881" s="493"/>
      <c r="DI1881" s="491">
        <f>ROUND(Setup!$AP$6*AG1881,0)</f>
        <v>0</v>
      </c>
      <c r="DJ1881" s="492"/>
      <c r="DK1881" s="492"/>
      <c r="DL1881" s="492"/>
      <c r="DM1881" s="493"/>
      <c r="DN1881" s="491">
        <f>ROUND(Setup!$AP$6*AL1881,0)</f>
        <v>0</v>
      </c>
      <c r="DO1881" s="492"/>
      <c r="DP1881" s="492"/>
      <c r="DQ1881" s="492"/>
      <c r="DR1881" s="493"/>
      <c r="DS1881" s="491">
        <f>ROUND(Setup!$AP$6*AQ1881,0)</f>
        <v>0</v>
      </c>
      <c r="DT1881" s="492"/>
      <c r="DU1881" s="492"/>
      <c r="DV1881" s="492"/>
      <c r="DW1881" s="493"/>
      <c r="DX1881" s="495">
        <f t="shared" si="151"/>
        <v>0</v>
      </c>
      <c r="DY1881" s="496"/>
      <c r="DZ1881" s="496"/>
      <c r="EA1881" s="496"/>
      <c r="EB1881" s="497"/>
      <c r="EC1881" s="222"/>
    </row>
    <row r="1882" spans="2:133" ht="15" hidden="1" customHeight="1" outlineLevel="1" x14ac:dyDescent="0.2">
      <c r="B1882" s="86" t="str">
        <f t="shared" si="147"/>
        <v/>
      </c>
      <c r="C1882" s="255"/>
      <c r="D1882" s="439"/>
      <c r="E1882" s="440"/>
      <c r="F1882" s="440"/>
      <c r="G1882" s="440"/>
      <c r="H1882" s="440"/>
      <c r="I1882" s="440"/>
      <c r="J1882" s="440"/>
      <c r="K1882" s="440"/>
      <c r="L1882" s="440"/>
      <c r="M1882" s="440"/>
      <c r="N1882" s="440"/>
      <c r="O1882" s="440"/>
      <c r="P1882" s="440"/>
      <c r="Q1882" s="441"/>
      <c r="R1882" s="442"/>
      <c r="S1882" s="443"/>
      <c r="T1882" s="443"/>
      <c r="U1882" s="443"/>
      <c r="V1882" s="443"/>
      <c r="W1882" s="443"/>
      <c r="X1882" s="443"/>
      <c r="Y1882" s="443"/>
      <c r="Z1882" s="443"/>
      <c r="AA1882" s="443"/>
      <c r="AB1882" s="415"/>
      <c r="AC1882" s="416"/>
      <c r="AD1882" s="416"/>
      <c r="AE1882" s="416"/>
      <c r="AF1882" s="417"/>
      <c r="AG1882" s="415"/>
      <c r="AH1882" s="416"/>
      <c r="AI1882" s="416"/>
      <c r="AJ1882" s="416"/>
      <c r="AK1882" s="417"/>
      <c r="AL1882" s="415"/>
      <c r="AM1882" s="416"/>
      <c r="AN1882" s="416"/>
      <c r="AO1882" s="416"/>
      <c r="AP1882" s="417"/>
      <c r="AQ1882" s="415"/>
      <c r="AR1882" s="416"/>
      <c r="AS1882" s="416"/>
      <c r="AT1882" s="416"/>
      <c r="AU1882" s="417"/>
      <c r="AV1882" s="418">
        <f t="shared" si="150"/>
        <v>0</v>
      </c>
      <c r="AW1882" s="419"/>
      <c r="AX1882" s="419"/>
      <c r="AY1882" s="419"/>
      <c r="AZ1882" s="420"/>
      <c r="DC1882" s="222"/>
      <c r="DD1882" s="491">
        <f>ROUND(Setup!$AP$6*AB1882,0)</f>
        <v>0</v>
      </c>
      <c r="DE1882" s="492"/>
      <c r="DF1882" s="492"/>
      <c r="DG1882" s="492"/>
      <c r="DH1882" s="493"/>
      <c r="DI1882" s="491">
        <f>ROUND(Setup!$AP$6*AG1882,0)</f>
        <v>0</v>
      </c>
      <c r="DJ1882" s="492"/>
      <c r="DK1882" s="492"/>
      <c r="DL1882" s="492"/>
      <c r="DM1882" s="493"/>
      <c r="DN1882" s="491">
        <f>ROUND(Setup!$AP$6*AL1882,0)</f>
        <v>0</v>
      </c>
      <c r="DO1882" s="492"/>
      <c r="DP1882" s="492"/>
      <c r="DQ1882" s="492"/>
      <c r="DR1882" s="493"/>
      <c r="DS1882" s="491">
        <f>ROUND(Setup!$AP$6*AQ1882,0)</f>
        <v>0</v>
      </c>
      <c r="DT1882" s="492"/>
      <c r="DU1882" s="492"/>
      <c r="DV1882" s="492"/>
      <c r="DW1882" s="493"/>
      <c r="DX1882" s="495">
        <f t="shared" si="151"/>
        <v>0</v>
      </c>
      <c r="DY1882" s="496"/>
      <c r="DZ1882" s="496"/>
      <c r="EA1882" s="496"/>
      <c r="EB1882" s="497"/>
      <c r="EC1882" s="222"/>
    </row>
    <row r="1883" spans="2:133" ht="15" hidden="1" customHeight="1" outlineLevel="1" x14ac:dyDescent="0.2">
      <c r="B1883" s="86" t="str">
        <f t="shared" si="147"/>
        <v/>
      </c>
      <c r="C1883" s="255"/>
      <c r="D1883" s="439"/>
      <c r="E1883" s="440"/>
      <c r="F1883" s="440"/>
      <c r="G1883" s="440"/>
      <c r="H1883" s="440"/>
      <c r="I1883" s="440"/>
      <c r="J1883" s="440"/>
      <c r="K1883" s="440"/>
      <c r="L1883" s="440"/>
      <c r="M1883" s="440"/>
      <c r="N1883" s="440"/>
      <c r="O1883" s="440"/>
      <c r="P1883" s="440"/>
      <c r="Q1883" s="441"/>
      <c r="R1883" s="442"/>
      <c r="S1883" s="443"/>
      <c r="T1883" s="443"/>
      <c r="U1883" s="443"/>
      <c r="V1883" s="443"/>
      <c r="W1883" s="443"/>
      <c r="X1883" s="443"/>
      <c r="Y1883" s="443"/>
      <c r="Z1883" s="443"/>
      <c r="AA1883" s="443"/>
      <c r="AB1883" s="415"/>
      <c r="AC1883" s="416"/>
      <c r="AD1883" s="416"/>
      <c r="AE1883" s="416"/>
      <c r="AF1883" s="417"/>
      <c r="AG1883" s="415"/>
      <c r="AH1883" s="416"/>
      <c r="AI1883" s="416"/>
      <c r="AJ1883" s="416"/>
      <c r="AK1883" s="417"/>
      <c r="AL1883" s="415"/>
      <c r="AM1883" s="416"/>
      <c r="AN1883" s="416"/>
      <c r="AO1883" s="416"/>
      <c r="AP1883" s="417"/>
      <c r="AQ1883" s="415"/>
      <c r="AR1883" s="416"/>
      <c r="AS1883" s="416"/>
      <c r="AT1883" s="416"/>
      <c r="AU1883" s="417"/>
      <c r="AV1883" s="418">
        <f t="shared" si="150"/>
        <v>0</v>
      </c>
      <c r="AW1883" s="419"/>
      <c r="AX1883" s="419"/>
      <c r="AY1883" s="419"/>
      <c r="AZ1883" s="420"/>
      <c r="DC1883" s="222"/>
      <c r="DD1883" s="491">
        <f>ROUND(Setup!$AP$6*AB1883,0)</f>
        <v>0</v>
      </c>
      <c r="DE1883" s="492"/>
      <c r="DF1883" s="492"/>
      <c r="DG1883" s="492"/>
      <c r="DH1883" s="493"/>
      <c r="DI1883" s="491">
        <f>ROUND(Setup!$AP$6*AG1883,0)</f>
        <v>0</v>
      </c>
      <c r="DJ1883" s="492"/>
      <c r="DK1883" s="492"/>
      <c r="DL1883" s="492"/>
      <c r="DM1883" s="493"/>
      <c r="DN1883" s="491">
        <f>ROUND(Setup!$AP$6*AL1883,0)</f>
        <v>0</v>
      </c>
      <c r="DO1883" s="492"/>
      <c r="DP1883" s="492"/>
      <c r="DQ1883" s="492"/>
      <c r="DR1883" s="493"/>
      <c r="DS1883" s="491">
        <f>ROUND(Setup!$AP$6*AQ1883,0)</f>
        <v>0</v>
      </c>
      <c r="DT1883" s="492"/>
      <c r="DU1883" s="492"/>
      <c r="DV1883" s="492"/>
      <c r="DW1883" s="493"/>
      <c r="DX1883" s="495">
        <f t="shared" si="151"/>
        <v>0</v>
      </c>
      <c r="DY1883" s="496"/>
      <c r="DZ1883" s="496"/>
      <c r="EA1883" s="496"/>
      <c r="EB1883" s="497"/>
      <c r="EC1883" s="222"/>
    </row>
    <row r="1884" spans="2:133" ht="15" hidden="1" customHeight="1" outlineLevel="1" x14ac:dyDescent="0.2">
      <c r="B1884" s="86" t="str">
        <f t="shared" si="147"/>
        <v/>
      </c>
      <c r="C1884" s="255"/>
      <c r="D1884" s="439"/>
      <c r="E1884" s="440"/>
      <c r="F1884" s="440"/>
      <c r="G1884" s="440"/>
      <c r="H1884" s="440"/>
      <c r="I1884" s="440"/>
      <c r="J1884" s="440"/>
      <c r="K1884" s="440"/>
      <c r="L1884" s="440"/>
      <c r="M1884" s="440"/>
      <c r="N1884" s="440"/>
      <c r="O1884" s="440"/>
      <c r="P1884" s="440"/>
      <c r="Q1884" s="441"/>
      <c r="R1884" s="442"/>
      <c r="S1884" s="443"/>
      <c r="T1884" s="443"/>
      <c r="U1884" s="443"/>
      <c r="V1884" s="443"/>
      <c r="W1884" s="443"/>
      <c r="X1884" s="443"/>
      <c r="Y1884" s="443"/>
      <c r="Z1884" s="443"/>
      <c r="AA1884" s="443"/>
      <c r="AB1884" s="415"/>
      <c r="AC1884" s="416"/>
      <c r="AD1884" s="416"/>
      <c r="AE1884" s="416"/>
      <c r="AF1884" s="417"/>
      <c r="AG1884" s="415"/>
      <c r="AH1884" s="416"/>
      <c r="AI1884" s="416"/>
      <c r="AJ1884" s="416"/>
      <c r="AK1884" s="417"/>
      <c r="AL1884" s="415"/>
      <c r="AM1884" s="416"/>
      <c r="AN1884" s="416"/>
      <c r="AO1884" s="416"/>
      <c r="AP1884" s="417"/>
      <c r="AQ1884" s="415"/>
      <c r="AR1884" s="416"/>
      <c r="AS1884" s="416"/>
      <c r="AT1884" s="416"/>
      <c r="AU1884" s="417"/>
      <c r="AV1884" s="418">
        <f t="shared" si="150"/>
        <v>0</v>
      </c>
      <c r="AW1884" s="419"/>
      <c r="AX1884" s="419"/>
      <c r="AY1884" s="419"/>
      <c r="AZ1884" s="420"/>
      <c r="DC1884" s="222"/>
      <c r="DD1884" s="491">
        <f>ROUND(Setup!$AP$6*AB1884,0)</f>
        <v>0</v>
      </c>
      <c r="DE1884" s="492"/>
      <c r="DF1884" s="492"/>
      <c r="DG1884" s="492"/>
      <c r="DH1884" s="493"/>
      <c r="DI1884" s="491">
        <f>ROUND(Setup!$AP$6*AG1884,0)</f>
        <v>0</v>
      </c>
      <c r="DJ1884" s="492"/>
      <c r="DK1884" s="492"/>
      <c r="DL1884" s="492"/>
      <c r="DM1884" s="493"/>
      <c r="DN1884" s="491">
        <f>ROUND(Setup!$AP$6*AL1884,0)</f>
        <v>0</v>
      </c>
      <c r="DO1884" s="492"/>
      <c r="DP1884" s="492"/>
      <c r="DQ1884" s="492"/>
      <c r="DR1884" s="493"/>
      <c r="DS1884" s="491">
        <f>ROUND(Setup!$AP$6*AQ1884,0)</f>
        <v>0</v>
      </c>
      <c r="DT1884" s="492"/>
      <c r="DU1884" s="492"/>
      <c r="DV1884" s="492"/>
      <c r="DW1884" s="493"/>
      <c r="DX1884" s="495">
        <f t="shared" si="151"/>
        <v>0</v>
      </c>
      <c r="DY1884" s="496"/>
      <c r="DZ1884" s="496"/>
      <c r="EA1884" s="496"/>
      <c r="EB1884" s="497"/>
      <c r="EC1884" s="222"/>
    </row>
    <row r="1885" spans="2:133" ht="15" hidden="1" customHeight="1" outlineLevel="1" x14ac:dyDescent="0.2">
      <c r="B1885" s="86" t="str">
        <f t="shared" si="147"/>
        <v/>
      </c>
      <c r="C1885" s="255"/>
      <c r="D1885" s="439"/>
      <c r="E1885" s="440"/>
      <c r="F1885" s="440"/>
      <c r="G1885" s="440"/>
      <c r="H1885" s="440"/>
      <c r="I1885" s="440"/>
      <c r="J1885" s="440"/>
      <c r="K1885" s="440"/>
      <c r="L1885" s="440"/>
      <c r="M1885" s="440"/>
      <c r="N1885" s="440"/>
      <c r="O1885" s="440"/>
      <c r="P1885" s="440"/>
      <c r="Q1885" s="441"/>
      <c r="R1885" s="442"/>
      <c r="S1885" s="443"/>
      <c r="T1885" s="443"/>
      <c r="U1885" s="443"/>
      <c r="V1885" s="443"/>
      <c r="W1885" s="443"/>
      <c r="X1885" s="443"/>
      <c r="Y1885" s="443"/>
      <c r="Z1885" s="443"/>
      <c r="AA1885" s="443"/>
      <c r="AB1885" s="415"/>
      <c r="AC1885" s="416"/>
      <c r="AD1885" s="416"/>
      <c r="AE1885" s="416"/>
      <c r="AF1885" s="417"/>
      <c r="AG1885" s="415"/>
      <c r="AH1885" s="416"/>
      <c r="AI1885" s="416"/>
      <c r="AJ1885" s="416"/>
      <c r="AK1885" s="417"/>
      <c r="AL1885" s="415"/>
      <c r="AM1885" s="416"/>
      <c r="AN1885" s="416"/>
      <c r="AO1885" s="416"/>
      <c r="AP1885" s="417"/>
      <c r="AQ1885" s="415"/>
      <c r="AR1885" s="416"/>
      <c r="AS1885" s="416"/>
      <c r="AT1885" s="416"/>
      <c r="AU1885" s="417"/>
      <c r="AV1885" s="418">
        <f t="shared" si="150"/>
        <v>0</v>
      </c>
      <c r="AW1885" s="419"/>
      <c r="AX1885" s="419"/>
      <c r="AY1885" s="419"/>
      <c r="AZ1885" s="420"/>
      <c r="DC1885" s="222"/>
      <c r="DD1885" s="491">
        <f>ROUND(Setup!$AP$6*AB1885,0)</f>
        <v>0</v>
      </c>
      <c r="DE1885" s="492"/>
      <c r="DF1885" s="492"/>
      <c r="DG1885" s="492"/>
      <c r="DH1885" s="493"/>
      <c r="DI1885" s="491">
        <f>ROUND(Setup!$AP$6*AG1885,0)</f>
        <v>0</v>
      </c>
      <c r="DJ1885" s="492"/>
      <c r="DK1885" s="492"/>
      <c r="DL1885" s="492"/>
      <c r="DM1885" s="493"/>
      <c r="DN1885" s="491">
        <f>ROUND(Setup!$AP$6*AL1885,0)</f>
        <v>0</v>
      </c>
      <c r="DO1885" s="492"/>
      <c r="DP1885" s="492"/>
      <c r="DQ1885" s="492"/>
      <c r="DR1885" s="493"/>
      <c r="DS1885" s="491">
        <f>ROUND(Setup!$AP$6*AQ1885,0)</f>
        <v>0</v>
      </c>
      <c r="DT1885" s="492"/>
      <c r="DU1885" s="492"/>
      <c r="DV1885" s="492"/>
      <c r="DW1885" s="493"/>
      <c r="DX1885" s="495">
        <f t="shared" si="151"/>
        <v>0</v>
      </c>
      <c r="DY1885" s="496"/>
      <c r="DZ1885" s="496"/>
      <c r="EA1885" s="496"/>
      <c r="EB1885" s="497"/>
      <c r="EC1885" s="222"/>
    </row>
    <row r="1886" spans="2:133" ht="15" hidden="1" customHeight="1" outlineLevel="1" x14ac:dyDescent="0.2">
      <c r="B1886" s="86" t="str">
        <f t="shared" si="147"/>
        <v/>
      </c>
      <c r="C1886" s="255"/>
      <c r="D1886" s="439"/>
      <c r="E1886" s="440"/>
      <c r="F1886" s="440"/>
      <c r="G1886" s="440"/>
      <c r="H1886" s="440"/>
      <c r="I1886" s="440"/>
      <c r="J1886" s="440"/>
      <c r="K1886" s="440"/>
      <c r="L1886" s="440"/>
      <c r="M1886" s="440"/>
      <c r="N1886" s="440"/>
      <c r="O1886" s="440"/>
      <c r="P1886" s="440"/>
      <c r="Q1886" s="441"/>
      <c r="R1886" s="442"/>
      <c r="S1886" s="443"/>
      <c r="T1886" s="443"/>
      <c r="U1886" s="443"/>
      <c r="V1886" s="443"/>
      <c r="W1886" s="443"/>
      <c r="X1886" s="443"/>
      <c r="Y1886" s="443"/>
      <c r="Z1886" s="443"/>
      <c r="AA1886" s="443"/>
      <c r="AB1886" s="415"/>
      <c r="AC1886" s="416"/>
      <c r="AD1886" s="416"/>
      <c r="AE1886" s="416"/>
      <c r="AF1886" s="417"/>
      <c r="AG1886" s="415"/>
      <c r="AH1886" s="416"/>
      <c r="AI1886" s="416"/>
      <c r="AJ1886" s="416"/>
      <c r="AK1886" s="417"/>
      <c r="AL1886" s="415"/>
      <c r="AM1886" s="416"/>
      <c r="AN1886" s="416"/>
      <c r="AO1886" s="416"/>
      <c r="AP1886" s="417"/>
      <c r="AQ1886" s="415"/>
      <c r="AR1886" s="416"/>
      <c r="AS1886" s="416"/>
      <c r="AT1886" s="416"/>
      <c r="AU1886" s="417"/>
      <c r="AV1886" s="418">
        <f t="shared" si="150"/>
        <v>0</v>
      </c>
      <c r="AW1886" s="419"/>
      <c r="AX1886" s="419"/>
      <c r="AY1886" s="419"/>
      <c r="AZ1886" s="420"/>
      <c r="DC1886" s="222"/>
      <c r="DD1886" s="491">
        <f>ROUND(Setup!$AP$6*AB1886,0)</f>
        <v>0</v>
      </c>
      <c r="DE1886" s="492"/>
      <c r="DF1886" s="492"/>
      <c r="DG1886" s="492"/>
      <c r="DH1886" s="493"/>
      <c r="DI1886" s="491">
        <f>ROUND(Setup!$AP$6*AG1886,0)</f>
        <v>0</v>
      </c>
      <c r="DJ1886" s="492"/>
      <c r="DK1886" s="492"/>
      <c r="DL1886" s="492"/>
      <c r="DM1886" s="493"/>
      <c r="DN1886" s="491">
        <f>ROUND(Setup!$AP$6*AL1886,0)</f>
        <v>0</v>
      </c>
      <c r="DO1886" s="492"/>
      <c r="DP1886" s="492"/>
      <c r="DQ1886" s="492"/>
      <c r="DR1886" s="493"/>
      <c r="DS1886" s="491">
        <f>ROUND(Setup!$AP$6*AQ1886,0)</f>
        <v>0</v>
      </c>
      <c r="DT1886" s="492"/>
      <c r="DU1886" s="492"/>
      <c r="DV1886" s="492"/>
      <c r="DW1886" s="493"/>
      <c r="DX1886" s="495">
        <f t="shared" si="151"/>
        <v>0</v>
      </c>
      <c r="DY1886" s="496"/>
      <c r="DZ1886" s="496"/>
      <c r="EA1886" s="496"/>
      <c r="EB1886" s="497"/>
      <c r="EC1886" s="222"/>
    </row>
    <row r="1887" spans="2:133" ht="15" hidden="1" customHeight="1" outlineLevel="1" x14ac:dyDescent="0.2">
      <c r="B1887" s="86" t="str">
        <f t="shared" si="147"/>
        <v/>
      </c>
      <c r="C1887" s="255"/>
      <c r="D1887" s="439"/>
      <c r="E1887" s="440"/>
      <c r="F1887" s="440"/>
      <c r="G1887" s="440"/>
      <c r="H1887" s="440"/>
      <c r="I1887" s="440"/>
      <c r="J1887" s="440"/>
      <c r="K1887" s="440"/>
      <c r="L1887" s="440"/>
      <c r="M1887" s="440"/>
      <c r="N1887" s="440"/>
      <c r="O1887" s="440"/>
      <c r="P1887" s="440"/>
      <c r="Q1887" s="441"/>
      <c r="R1887" s="442"/>
      <c r="S1887" s="443"/>
      <c r="T1887" s="443"/>
      <c r="U1887" s="443"/>
      <c r="V1887" s="443"/>
      <c r="W1887" s="443"/>
      <c r="X1887" s="443"/>
      <c r="Y1887" s="443"/>
      <c r="Z1887" s="443"/>
      <c r="AA1887" s="443"/>
      <c r="AB1887" s="415"/>
      <c r="AC1887" s="416"/>
      <c r="AD1887" s="416"/>
      <c r="AE1887" s="416"/>
      <c r="AF1887" s="417"/>
      <c r="AG1887" s="415"/>
      <c r="AH1887" s="416"/>
      <c r="AI1887" s="416"/>
      <c r="AJ1887" s="416"/>
      <c r="AK1887" s="417"/>
      <c r="AL1887" s="415"/>
      <c r="AM1887" s="416"/>
      <c r="AN1887" s="416"/>
      <c r="AO1887" s="416"/>
      <c r="AP1887" s="417"/>
      <c r="AQ1887" s="415"/>
      <c r="AR1887" s="416"/>
      <c r="AS1887" s="416"/>
      <c r="AT1887" s="416"/>
      <c r="AU1887" s="417"/>
      <c r="AV1887" s="418">
        <f t="shared" si="150"/>
        <v>0</v>
      </c>
      <c r="AW1887" s="419"/>
      <c r="AX1887" s="419"/>
      <c r="AY1887" s="419"/>
      <c r="AZ1887" s="420"/>
      <c r="DC1887" s="222"/>
      <c r="DD1887" s="491">
        <f>ROUND(Setup!$AP$6*AB1887,0)</f>
        <v>0</v>
      </c>
      <c r="DE1887" s="492"/>
      <c r="DF1887" s="492"/>
      <c r="DG1887" s="492"/>
      <c r="DH1887" s="493"/>
      <c r="DI1887" s="491">
        <f>ROUND(Setup!$AP$6*AG1887,0)</f>
        <v>0</v>
      </c>
      <c r="DJ1887" s="492"/>
      <c r="DK1887" s="492"/>
      <c r="DL1887" s="492"/>
      <c r="DM1887" s="493"/>
      <c r="DN1887" s="491">
        <f>ROUND(Setup!$AP$6*AL1887,0)</f>
        <v>0</v>
      </c>
      <c r="DO1887" s="492"/>
      <c r="DP1887" s="492"/>
      <c r="DQ1887" s="492"/>
      <c r="DR1887" s="493"/>
      <c r="DS1887" s="491">
        <f>ROUND(Setup!$AP$6*AQ1887,0)</f>
        <v>0</v>
      </c>
      <c r="DT1887" s="492"/>
      <c r="DU1887" s="492"/>
      <c r="DV1887" s="492"/>
      <c r="DW1887" s="493"/>
      <c r="DX1887" s="495">
        <f t="shared" si="151"/>
        <v>0</v>
      </c>
      <c r="DY1887" s="496"/>
      <c r="DZ1887" s="496"/>
      <c r="EA1887" s="496"/>
      <c r="EB1887" s="497"/>
      <c r="EC1887" s="222"/>
    </row>
    <row r="1888" spans="2:133" ht="15" hidden="1" customHeight="1" outlineLevel="1" x14ac:dyDescent="0.2">
      <c r="B1888" s="86" t="str">
        <f t="shared" si="147"/>
        <v/>
      </c>
      <c r="C1888" s="255"/>
      <c r="D1888" s="439"/>
      <c r="E1888" s="440"/>
      <c r="F1888" s="440"/>
      <c r="G1888" s="440"/>
      <c r="H1888" s="440"/>
      <c r="I1888" s="440"/>
      <c r="J1888" s="440"/>
      <c r="K1888" s="440"/>
      <c r="L1888" s="440"/>
      <c r="M1888" s="440"/>
      <c r="N1888" s="440"/>
      <c r="O1888" s="440"/>
      <c r="P1888" s="440"/>
      <c r="Q1888" s="441"/>
      <c r="R1888" s="442"/>
      <c r="S1888" s="443"/>
      <c r="T1888" s="443"/>
      <c r="U1888" s="443"/>
      <c r="V1888" s="443"/>
      <c r="W1888" s="443"/>
      <c r="X1888" s="443"/>
      <c r="Y1888" s="443"/>
      <c r="Z1888" s="443"/>
      <c r="AA1888" s="443"/>
      <c r="AB1888" s="415"/>
      <c r="AC1888" s="416"/>
      <c r="AD1888" s="416"/>
      <c r="AE1888" s="416"/>
      <c r="AF1888" s="417"/>
      <c r="AG1888" s="415"/>
      <c r="AH1888" s="416"/>
      <c r="AI1888" s="416"/>
      <c r="AJ1888" s="416"/>
      <c r="AK1888" s="417"/>
      <c r="AL1888" s="415"/>
      <c r="AM1888" s="416"/>
      <c r="AN1888" s="416"/>
      <c r="AO1888" s="416"/>
      <c r="AP1888" s="417"/>
      <c r="AQ1888" s="415"/>
      <c r="AR1888" s="416"/>
      <c r="AS1888" s="416"/>
      <c r="AT1888" s="416"/>
      <c r="AU1888" s="417"/>
      <c r="AV1888" s="418">
        <f t="shared" si="150"/>
        <v>0</v>
      </c>
      <c r="AW1888" s="419"/>
      <c r="AX1888" s="419"/>
      <c r="AY1888" s="419"/>
      <c r="AZ1888" s="420"/>
      <c r="DC1888" s="222"/>
      <c r="DD1888" s="491">
        <f>ROUND(Setup!$AP$6*AB1888,0)</f>
        <v>0</v>
      </c>
      <c r="DE1888" s="492"/>
      <c r="DF1888" s="492"/>
      <c r="DG1888" s="492"/>
      <c r="DH1888" s="493"/>
      <c r="DI1888" s="491">
        <f>ROUND(Setup!$AP$6*AG1888,0)</f>
        <v>0</v>
      </c>
      <c r="DJ1888" s="492"/>
      <c r="DK1888" s="492"/>
      <c r="DL1888" s="492"/>
      <c r="DM1888" s="493"/>
      <c r="DN1888" s="491">
        <f>ROUND(Setup!$AP$6*AL1888,0)</f>
        <v>0</v>
      </c>
      <c r="DO1888" s="492"/>
      <c r="DP1888" s="492"/>
      <c r="DQ1888" s="492"/>
      <c r="DR1888" s="493"/>
      <c r="DS1888" s="491">
        <f>ROUND(Setup!$AP$6*AQ1888,0)</f>
        <v>0</v>
      </c>
      <c r="DT1888" s="492"/>
      <c r="DU1888" s="492"/>
      <c r="DV1888" s="492"/>
      <c r="DW1888" s="493"/>
      <c r="DX1888" s="495">
        <f t="shared" si="151"/>
        <v>0</v>
      </c>
      <c r="DY1888" s="496"/>
      <c r="DZ1888" s="496"/>
      <c r="EA1888" s="496"/>
      <c r="EB1888" s="497"/>
      <c r="EC1888" s="222"/>
    </row>
    <row r="1889" spans="2:133" ht="15" hidden="1" customHeight="1" outlineLevel="1" x14ac:dyDescent="0.2">
      <c r="B1889" s="86" t="str">
        <f t="shared" si="147"/>
        <v/>
      </c>
      <c r="C1889" s="255"/>
      <c r="D1889" s="439"/>
      <c r="E1889" s="440"/>
      <c r="F1889" s="440"/>
      <c r="G1889" s="440"/>
      <c r="H1889" s="440"/>
      <c r="I1889" s="440"/>
      <c r="J1889" s="440"/>
      <c r="K1889" s="440"/>
      <c r="L1889" s="440"/>
      <c r="M1889" s="440"/>
      <c r="N1889" s="440"/>
      <c r="O1889" s="440"/>
      <c r="P1889" s="440"/>
      <c r="Q1889" s="441"/>
      <c r="R1889" s="442"/>
      <c r="S1889" s="443"/>
      <c r="T1889" s="443"/>
      <c r="U1889" s="443"/>
      <c r="V1889" s="443"/>
      <c r="W1889" s="443"/>
      <c r="X1889" s="443"/>
      <c r="Y1889" s="443"/>
      <c r="Z1889" s="443"/>
      <c r="AA1889" s="443"/>
      <c r="AB1889" s="415"/>
      <c r="AC1889" s="416"/>
      <c r="AD1889" s="416"/>
      <c r="AE1889" s="416"/>
      <c r="AF1889" s="417"/>
      <c r="AG1889" s="415"/>
      <c r="AH1889" s="416"/>
      <c r="AI1889" s="416"/>
      <c r="AJ1889" s="416"/>
      <c r="AK1889" s="417"/>
      <c r="AL1889" s="415"/>
      <c r="AM1889" s="416"/>
      <c r="AN1889" s="416"/>
      <c r="AO1889" s="416"/>
      <c r="AP1889" s="417"/>
      <c r="AQ1889" s="415"/>
      <c r="AR1889" s="416"/>
      <c r="AS1889" s="416"/>
      <c r="AT1889" s="416"/>
      <c r="AU1889" s="417"/>
      <c r="AV1889" s="418">
        <f t="shared" si="150"/>
        <v>0</v>
      </c>
      <c r="AW1889" s="419"/>
      <c r="AX1889" s="419"/>
      <c r="AY1889" s="419"/>
      <c r="AZ1889" s="420"/>
      <c r="DC1889" s="222"/>
      <c r="DD1889" s="491">
        <f>ROUND(Setup!$AP$6*AB1889,0)</f>
        <v>0</v>
      </c>
      <c r="DE1889" s="492"/>
      <c r="DF1889" s="492"/>
      <c r="DG1889" s="492"/>
      <c r="DH1889" s="493"/>
      <c r="DI1889" s="491">
        <f>ROUND(Setup!$AP$6*AG1889,0)</f>
        <v>0</v>
      </c>
      <c r="DJ1889" s="492"/>
      <c r="DK1889" s="492"/>
      <c r="DL1889" s="492"/>
      <c r="DM1889" s="493"/>
      <c r="DN1889" s="491">
        <f>ROUND(Setup!$AP$6*AL1889,0)</f>
        <v>0</v>
      </c>
      <c r="DO1889" s="492"/>
      <c r="DP1889" s="492"/>
      <c r="DQ1889" s="492"/>
      <c r="DR1889" s="493"/>
      <c r="DS1889" s="491">
        <f>ROUND(Setup!$AP$6*AQ1889,0)</f>
        <v>0</v>
      </c>
      <c r="DT1889" s="492"/>
      <c r="DU1889" s="492"/>
      <c r="DV1889" s="492"/>
      <c r="DW1889" s="493"/>
      <c r="DX1889" s="495">
        <f t="shared" si="151"/>
        <v>0</v>
      </c>
      <c r="DY1889" s="496"/>
      <c r="DZ1889" s="496"/>
      <c r="EA1889" s="496"/>
      <c r="EB1889" s="497"/>
      <c r="EC1889" s="222"/>
    </row>
    <row r="1890" spans="2:133" ht="15" hidden="1" customHeight="1" outlineLevel="1" x14ac:dyDescent="0.2">
      <c r="B1890" s="86" t="str">
        <f t="shared" si="147"/>
        <v/>
      </c>
      <c r="C1890" s="255"/>
      <c r="D1890" s="439"/>
      <c r="E1890" s="440"/>
      <c r="F1890" s="440"/>
      <c r="G1890" s="440"/>
      <c r="H1890" s="440"/>
      <c r="I1890" s="440"/>
      <c r="J1890" s="440"/>
      <c r="K1890" s="440"/>
      <c r="L1890" s="440"/>
      <c r="M1890" s="440"/>
      <c r="N1890" s="440"/>
      <c r="O1890" s="440"/>
      <c r="P1890" s="440"/>
      <c r="Q1890" s="441"/>
      <c r="R1890" s="442"/>
      <c r="S1890" s="443"/>
      <c r="T1890" s="443"/>
      <c r="U1890" s="443"/>
      <c r="V1890" s="443"/>
      <c r="W1890" s="443"/>
      <c r="X1890" s="443"/>
      <c r="Y1890" s="443"/>
      <c r="Z1890" s="443"/>
      <c r="AA1890" s="443"/>
      <c r="AB1890" s="415"/>
      <c r="AC1890" s="416"/>
      <c r="AD1890" s="416"/>
      <c r="AE1890" s="416"/>
      <c r="AF1890" s="417"/>
      <c r="AG1890" s="415"/>
      <c r="AH1890" s="416"/>
      <c r="AI1890" s="416"/>
      <c r="AJ1890" s="416"/>
      <c r="AK1890" s="417"/>
      <c r="AL1890" s="415"/>
      <c r="AM1890" s="416"/>
      <c r="AN1890" s="416"/>
      <c r="AO1890" s="416"/>
      <c r="AP1890" s="417"/>
      <c r="AQ1890" s="415"/>
      <c r="AR1890" s="416"/>
      <c r="AS1890" s="416"/>
      <c r="AT1890" s="416"/>
      <c r="AU1890" s="417"/>
      <c r="AV1890" s="418">
        <f t="shared" si="150"/>
        <v>0</v>
      </c>
      <c r="AW1890" s="419"/>
      <c r="AX1890" s="419"/>
      <c r="AY1890" s="419"/>
      <c r="AZ1890" s="420"/>
      <c r="DC1890" s="222"/>
      <c r="DD1890" s="491">
        <f>ROUND(Setup!$AP$6*AB1890,0)</f>
        <v>0</v>
      </c>
      <c r="DE1890" s="492"/>
      <c r="DF1890" s="492"/>
      <c r="DG1890" s="492"/>
      <c r="DH1890" s="493"/>
      <c r="DI1890" s="491">
        <f>ROUND(Setup!$AP$6*AG1890,0)</f>
        <v>0</v>
      </c>
      <c r="DJ1890" s="492"/>
      <c r="DK1890" s="492"/>
      <c r="DL1890" s="492"/>
      <c r="DM1890" s="493"/>
      <c r="DN1890" s="491">
        <f>ROUND(Setup!$AP$6*AL1890,0)</f>
        <v>0</v>
      </c>
      <c r="DO1890" s="492"/>
      <c r="DP1890" s="492"/>
      <c r="DQ1890" s="492"/>
      <c r="DR1890" s="493"/>
      <c r="DS1890" s="491">
        <f>ROUND(Setup!$AP$6*AQ1890,0)</f>
        <v>0</v>
      </c>
      <c r="DT1890" s="492"/>
      <c r="DU1890" s="492"/>
      <c r="DV1890" s="492"/>
      <c r="DW1890" s="493"/>
      <c r="DX1890" s="495">
        <f t="shared" si="151"/>
        <v>0</v>
      </c>
      <c r="DY1890" s="496"/>
      <c r="DZ1890" s="496"/>
      <c r="EA1890" s="496"/>
      <c r="EB1890" s="497"/>
      <c r="EC1890" s="222"/>
    </row>
    <row r="1891" spans="2:133" ht="15" hidden="1" customHeight="1" outlineLevel="1" x14ac:dyDescent="0.2">
      <c r="B1891" s="86" t="str">
        <f t="shared" si="147"/>
        <v/>
      </c>
      <c r="C1891" s="255"/>
      <c r="D1891" s="439"/>
      <c r="E1891" s="440"/>
      <c r="F1891" s="440"/>
      <c r="G1891" s="440"/>
      <c r="H1891" s="440"/>
      <c r="I1891" s="440"/>
      <c r="J1891" s="440"/>
      <c r="K1891" s="440"/>
      <c r="L1891" s="440"/>
      <c r="M1891" s="440"/>
      <c r="N1891" s="440"/>
      <c r="O1891" s="440"/>
      <c r="P1891" s="440"/>
      <c r="Q1891" s="441"/>
      <c r="R1891" s="442"/>
      <c r="S1891" s="443"/>
      <c r="T1891" s="443"/>
      <c r="U1891" s="443"/>
      <c r="V1891" s="443"/>
      <c r="W1891" s="443"/>
      <c r="X1891" s="443"/>
      <c r="Y1891" s="443"/>
      <c r="Z1891" s="443"/>
      <c r="AA1891" s="443"/>
      <c r="AB1891" s="415"/>
      <c r="AC1891" s="416"/>
      <c r="AD1891" s="416"/>
      <c r="AE1891" s="416"/>
      <c r="AF1891" s="417"/>
      <c r="AG1891" s="415"/>
      <c r="AH1891" s="416"/>
      <c r="AI1891" s="416"/>
      <c r="AJ1891" s="416"/>
      <c r="AK1891" s="417"/>
      <c r="AL1891" s="415"/>
      <c r="AM1891" s="416"/>
      <c r="AN1891" s="416"/>
      <c r="AO1891" s="416"/>
      <c r="AP1891" s="417"/>
      <c r="AQ1891" s="415"/>
      <c r="AR1891" s="416"/>
      <c r="AS1891" s="416"/>
      <c r="AT1891" s="416"/>
      <c r="AU1891" s="417"/>
      <c r="AV1891" s="418">
        <f t="shared" si="150"/>
        <v>0</v>
      </c>
      <c r="AW1891" s="419"/>
      <c r="AX1891" s="419"/>
      <c r="AY1891" s="419"/>
      <c r="AZ1891" s="420"/>
      <c r="DC1891" s="222"/>
      <c r="DD1891" s="491">
        <f>ROUND(Setup!$AP$6*AB1891,0)</f>
        <v>0</v>
      </c>
      <c r="DE1891" s="492"/>
      <c r="DF1891" s="492"/>
      <c r="DG1891" s="492"/>
      <c r="DH1891" s="493"/>
      <c r="DI1891" s="491">
        <f>ROUND(Setup!$AP$6*AG1891,0)</f>
        <v>0</v>
      </c>
      <c r="DJ1891" s="492"/>
      <c r="DK1891" s="492"/>
      <c r="DL1891" s="492"/>
      <c r="DM1891" s="493"/>
      <c r="DN1891" s="491">
        <f>ROUND(Setup!$AP$6*AL1891,0)</f>
        <v>0</v>
      </c>
      <c r="DO1891" s="492"/>
      <c r="DP1891" s="492"/>
      <c r="DQ1891" s="492"/>
      <c r="DR1891" s="493"/>
      <c r="DS1891" s="491">
        <f>ROUND(Setup!$AP$6*AQ1891,0)</f>
        <v>0</v>
      </c>
      <c r="DT1891" s="492"/>
      <c r="DU1891" s="492"/>
      <c r="DV1891" s="492"/>
      <c r="DW1891" s="493"/>
      <c r="DX1891" s="495">
        <f t="shared" si="151"/>
        <v>0</v>
      </c>
      <c r="DY1891" s="496"/>
      <c r="DZ1891" s="496"/>
      <c r="EA1891" s="496"/>
      <c r="EB1891" s="497"/>
      <c r="EC1891" s="222"/>
    </row>
    <row r="1892" spans="2:133" ht="15" hidden="1" customHeight="1" outlineLevel="1" x14ac:dyDescent="0.2">
      <c r="B1892" s="86" t="str">
        <f t="shared" si="147"/>
        <v/>
      </c>
      <c r="C1892" s="255"/>
      <c r="D1892" s="439"/>
      <c r="E1892" s="440"/>
      <c r="F1892" s="440"/>
      <c r="G1892" s="440"/>
      <c r="H1892" s="440"/>
      <c r="I1892" s="440"/>
      <c r="J1892" s="440"/>
      <c r="K1892" s="440"/>
      <c r="L1892" s="440"/>
      <c r="M1892" s="440"/>
      <c r="N1892" s="440"/>
      <c r="O1892" s="440"/>
      <c r="P1892" s="440"/>
      <c r="Q1892" s="441"/>
      <c r="R1892" s="442"/>
      <c r="S1892" s="443"/>
      <c r="T1892" s="443"/>
      <c r="U1892" s="443"/>
      <c r="V1892" s="443"/>
      <c r="W1892" s="443"/>
      <c r="X1892" s="443"/>
      <c r="Y1892" s="443"/>
      <c r="Z1892" s="443"/>
      <c r="AA1892" s="443"/>
      <c r="AB1892" s="415"/>
      <c r="AC1892" s="416"/>
      <c r="AD1892" s="416"/>
      <c r="AE1892" s="416"/>
      <c r="AF1892" s="417"/>
      <c r="AG1892" s="415"/>
      <c r="AH1892" s="416"/>
      <c r="AI1892" s="416"/>
      <c r="AJ1892" s="416"/>
      <c r="AK1892" s="417"/>
      <c r="AL1892" s="415"/>
      <c r="AM1892" s="416"/>
      <c r="AN1892" s="416"/>
      <c r="AO1892" s="416"/>
      <c r="AP1892" s="417"/>
      <c r="AQ1892" s="415"/>
      <c r="AR1892" s="416"/>
      <c r="AS1892" s="416"/>
      <c r="AT1892" s="416"/>
      <c r="AU1892" s="417"/>
      <c r="AV1892" s="418">
        <f t="shared" si="150"/>
        <v>0</v>
      </c>
      <c r="AW1892" s="419"/>
      <c r="AX1892" s="419"/>
      <c r="AY1892" s="419"/>
      <c r="AZ1892" s="420"/>
      <c r="DC1892" s="222"/>
      <c r="DD1892" s="491">
        <f>ROUND(Setup!$AP$6*AB1892,0)</f>
        <v>0</v>
      </c>
      <c r="DE1892" s="492"/>
      <c r="DF1892" s="492"/>
      <c r="DG1892" s="492"/>
      <c r="DH1892" s="493"/>
      <c r="DI1892" s="491">
        <f>ROUND(Setup!$AP$6*AG1892,0)</f>
        <v>0</v>
      </c>
      <c r="DJ1892" s="492"/>
      <c r="DK1892" s="492"/>
      <c r="DL1892" s="492"/>
      <c r="DM1892" s="493"/>
      <c r="DN1892" s="491">
        <f>ROUND(Setup!$AP$6*AL1892,0)</f>
        <v>0</v>
      </c>
      <c r="DO1892" s="492"/>
      <c r="DP1892" s="492"/>
      <c r="DQ1892" s="492"/>
      <c r="DR1892" s="493"/>
      <c r="DS1892" s="491">
        <f>ROUND(Setup!$AP$6*AQ1892,0)</f>
        <v>0</v>
      </c>
      <c r="DT1892" s="492"/>
      <c r="DU1892" s="492"/>
      <c r="DV1892" s="492"/>
      <c r="DW1892" s="493"/>
      <c r="DX1892" s="495">
        <f t="shared" si="151"/>
        <v>0</v>
      </c>
      <c r="DY1892" s="496"/>
      <c r="DZ1892" s="496"/>
      <c r="EA1892" s="496"/>
      <c r="EB1892" s="497"/>
      <c r="EC1892" s="222"/>
    </row>
    <row r="1893" spans="2:133" ht="15" hidden="1" customHeight="1" outlineLevel="1" x14ac:dyDescent="0.2">
      <c r="B1893" s="86" t="str">
        <f t="shared" si="147"/>
        <v/>
      </c>
      <c r="C1893" s="255"/>
      <c r="D1893" s="439"/>
      <c r="E1893" s="440"/>
      <c r="F1893" s="440"/>
      <c r="G1893" s="440"/>
      <c r="H1893" s="440"/>
      <c r="I1893" s="440"/>
      <c r="J1893" s="440"/>
      <c r="K1893" s="440"/>
      <c r="L1893" s="440"/>
      <c r="M1893" s="440"/>
      <c r="N1893" s="440"/>
      <c r="O1893" s="440"/>
      <c r="P1893" s="440"/>
      <c r="Q1893" s="441"/>
      <c r="R1893" s="442"/>
      <c r="S1893" s="443"/>
      <c r="T1893" s="443"/>
      <c r="U1893" s="443"/>
      <c r="V1893" s="443"/>
      <c r="W1893" s="443"/>
      <c r="X1893" s="443"/>
      <c r="Y1893" s="443"/>
      <c r="Z1893" s="443"/>
      <c r="AA1893" s="443"/>
      <c r="AB1893" s="415"/>
      <c r="AC1893" s="416"/>
      <c r="AD1893" s="416"/>
      <c r="AE1893" s="416"/>
      <c r="AF1893" s="417"/>
      <c r="AG1893" s="415"/>
      <c r="AH1893" s="416"/>
      <c r="AI1893" s="416"/>
      <c r="AJ1893" s="416"/>
      <c r="AK1893" s="417"/>
      <c r="AL1893" s="415"/>
      <c r="AM1893" s="416"/>
      <c r="AN1893" s="416"/>
      <c r="AO1893" s="416"/>
      <c r="AP1893" s="417"/>
      <c r="AQ1893" s="415"/>
      <c r="AR1893" s="416"/>
      <c r="AS1893" s="416"/>
      <c r="AT1893" s="416"/>
      <c r="AU1893" s="417"/>
      <c r="AV1893" s="418">
        <f t="shared" si="150"/>
        <v>0</v>
      </c>
      <c r="AW1893" s="419"/>
      <c r="AX1893" s="419"/>
      <c r="AY1893" s="419"/>
      <c r="AZ1893" s="420"/>
      <c r="DC1893" s="222"/>
      <c r="DD1893" s="491">
        <f>ROUND(Setup!$AP$6*AB1893,0)</f>
        <v>0</v>
      </c>
      <c r="DE1893" s="492"/>
      <c r="DF1893" s="492"/>
      <c r="DG1893" s="492"/>
      <c r="DH1893" s="493"/>
      <c r="DI1893" s="491">
        <f>ROUND(Setup!$AP$6*AG1893,0)</f>
        <v>0</v>
      </c>
      <c r="DJ1893" s="492"/>
      <c r="DK1893" s="492"/>
      <c r="DL1893" s="492"/>
      <c r="DM1893" s="493"/>
      <c r="DN1893" s="491">
        <f>ROUND(Setup!$AP$6*AL1893,0)</f>
        <v>0</v>
      </c>
      <c r="DO1893" s="492"/>
      <c r="DP1893" s="492"/>
      <c r="DQ1893" s="492"/>
      <c r="DR1893" s="493"/>
      <c r="DS1893" s="491">
        <f>ROUND(Setup!$AP$6*AQ1893,0)</f>
        <v>0</v>
      </c>
      <c r="DT1893" s="492"/>
      <c r="DU1893" s="492"/>
      <c r="DV1893" s="492"/>
      <c r="DW1893" s="493"/>
      <c r="DX1893" s="495">
        <f t="shared" si="151"/>
        <v>0</v>
      </c>
      <c r="DY1893" s="496"/>
      <c r="DZ1893" s="496"/>
      <c r="EA1893" s="496"/>
      <c r="EB1893" s="497"/>
      <c r="EC1893" s="222"/>
    </row>
    <row r="1894" spans="2:133" ht="15" hidden="1" customHeight="1" outlineLevel="1" x14ac:dyDescent="0.2">
      <c r="B1894" s="86" t="str">
        <f t="shared" si="147"/>
        <v/>
      </c>
      <c r="C1894" s="255"/>
      <c r="D1894" s="439"/>
      <c r="E1894" s="440"/>
      <c r="F1894" s="440"/>
      <c r="G1894" s="440"/>
      <c r="H1894" s="440"/>
      <c r="I1894" s="440"/>
      <c r="J1894" s="440"/>
      <c r="K1894" s="440"/>
      <c r="L1894" s="440"/>
      <c r="M1894" s="440"/>
      <c r="N1894" s="440"/>
      <c r="O1894" s="440"/>
      <c r="P1894" s="440"/>
      <c r="Q1894" s="441"/>
      <c r="R1894" s="442"/>
      <c r="S1894" s="443"/>
      <c r="T1894" s="443"/>
      <c r="U1894" s="443"/>
      <c r="V1894" s="443"/>
      <c r="W1894" s="443"/>
      <c r="X1894" s="443"/>
      <c r="Y1894" s="443"/>
      <c r="Z1894" s="443"/>
      <c r="AA1894" s="443"/>
      <c r="AB1894" s="415"/>
      <c r="AC1894" s="416"/>
      <c r="AD1894" s="416"/>
      <c r="AE1894" s="416"/>
      <c r="AF1894" s="417"/>
      <c r="AG1894" s="415"/>
      <c r="AH1894" s="416"/>
      <c r="AI1894" s="416"/>
      <c r="AJ1894" s="416"/>
      <c r="AK1894" s="417"/>
      <c r="AL1894" s="415"/>
      <c r="AM1894" s="416"/>
      <c r="AN1894" s="416"/>
      <c r="AO1894" s="416"/>
      <c r="AP1894" s="417"/>
      <c r="AQ1894" s="415"/>
      <c r="AR1894" s="416"/>
      <c r="AS1894" s="416"/>
      <c r="AT1894" s="416"/>
      <c r="AU1894" s="417"/>
      <c r="AV1894" s="418">
        <f t="shared" si="150"/>
        <v>0</v>
      </c>
      <c r="AW1894" s="419"/>
      <c r="AX1894" s="419"/>
      <c r="AY1894" s="419"/>
      <c r="AZ1894" s="420"/>
      <c r="DC1894" s="222"/>
      <c r="DD1894" s="491">
        <f>ROUND(Setup!$AP$6*AB1894,0)</f>
        <v>0</v>
      </c>
      <c r="DE1894" s="492"/>
      <c r="DF1894" s="492"/>
      <c r="DG1894" s="492"/>
      <c r="DH1894" s="493"/>
      <c r="DI1894" s="491">
        <f>ROUND(Setup!$AP$6*AG1894,0)</f>
        <v>0</v>
      </c>
      <c r="DJ1894" s="492"/>
      <c r="DK1894" s="492"/>
      <c r="DL1894" s="492"/>
      <c r="DM1894" s="493"/>
      <c r="DN1894" s="491">
        <f>ROUND(Setup!$AP$6*AL1894,0)</f>
        <v>0</v>
      </c>
      <c r="DO1894" s="492"/>
      <c r="DP1894" s="492"/>
      <c r="DQ1894" s="492"/>
      <c r="DR1894" s="493"/>
      <c r="DS1894" s="491">
        <f>ROUND(Setup!$AP$6*AQ1894,0)</f>
        <v>0</v>
      </c>
      <c r="DT1894" s="492"/>
      <c r="DU1894" s="492"/>
      <c r="DV1894" s="492"/>
      <c r="DW1894" s="493"/>
      <c r="DX1894" s="495">
        <f t="shared" si="151"/>
        <v>0</v>
      </c>
      <c r="DY1894" s="496"/>
      <c r="DZ1894" s="496"/>
      <c r="EA1894" s="496"/>
      <c r="EB1894" s="497"/>
      <c r="EC1894" s="222"/>
    </row>
    <row r="1895" spans="2:133" ht="15" hidden="1" customHeight="1" outlineLevel="1" x14ac:dyDescent="0.2">
      <c r="B1895" s="86" t="str">
        <f t="shared" si="147"/>
        <v/>
      </c>
      <c r="C1895" s="255"/>
      <c r="D1895" s="439"/>
      <c r="E1895" s="440"/>
      <c r="F1895" s="440"/>
      <c r="G1895" s="440"/>
      <c r="H1895" s="440"/>
      <c r="I1895" s="440"/>
      <c r="J1895" s="440"/>
      <c r="K1895" s="440"/>
      <c r="L1895" s="440"/>
      <c r="M1895" s="440"/>
      <c r="N1895" s="440"/>
      <c r="O1895" s="440"/>
      <c r="P1895" s="440"/>
      <c r="Q1895" s="441"/>
      <c r="R1895" s="442"/>
      <c r="S1895" s="443"/>
      <c r="T1895" s="443"/>
      <c r="U1895" s="443"/>
      <c r="V1895" s="443"/>
      <c r="W1895" s="443"/>
      <c r="X1895" s="443"/>
      <c r="Y1895" s="443"/>
      <c r="Z1895" s="443"/>
      <c r="AA1895" s="443"/>
      <c r="AB1895" s="415"/>
      <c r="AC1895" s="416"/>
      <c r="AD1895" s="416"/>
      <c r="AE1895" s="416"/>
      <c r="AF1895" s="417"/>
      <c r="AG1895" s="415"/>
      <c r="AH1895" s="416"/>
      <c r="AI1895" s="416"/>
      <c r="AJ1895" s="416"/>
      <c r="AK1895" s="417"/>
      <c r="AL1895" s="415"/>
      <c r="AM1895" s="416"/>
      <c r="AN1895" s="416"/>
      <c r="AO1895" s="416"/>
      <c r="AP1895" s="417"/>
      <c r="AQ1895" s="415"/>
      <c r="AR1895" s="416"/>
      <c r="AS1895" s="416"/>
      <c r="AT1895" s="416"/>
      <c r="AU1895" s="417"/>
      <c r="AV1895" s="418">
        <f t="shared" si="150"/>
        <v>0</v>
      </c>
      <c r="AW1895" s="419"/>
      <c r="AX1895" s="419"/>
      <c r="AY1895" s="419"/>
      <c r="AZ1895" s="420"/>
      <c r="DC1895" s="222"/>
      <c r="DD1895" s="491">
        <f>ROUND(Setup!$AP$6*AB1895,0)</f>
        <v>0</v>
      </c>
      <c r="DE1895" s="492"/>
      <c r="DF1895" s="492"/>
      <c r="DG1895" s="492"/>
      <c r="DH1895" s="493"/>
      <c r="DI1895" s="491">
        <f>ROUND(Setup!$AP$6*AG1895,0)</f>
        <v>0</v>
      </c>
      <c r="DJ1895" s="492"/>
      <c r="DK1895" s="492"/>
      <c r="DL1895" s="492"/>
      <c r="DM1895" s="493"/>
      <c r="DN1895" s="491">
        <f>ROUND(Setup!$AP$6*AL1895,0)</f>
        <v>0</v>
      </c>
      <c r="DO1895" s="492"/>
      <c r="DP1895" s="492"/>
      <c r="DQ1895" s="492"/>
      <c r="DR1895" s="493"/>
      <c r="DS1895" s="491">
        <f>ROUND(Setup!$AP$6*AQ1895,0)</f>
        <v>0</v>
      </c>
      <c r="DT1895" s="492"/>
      <c r="DU1895" s="492"/>
      <c r="DV1895" s="492"/>
      <c r="DW1895" s="493"/>
      <c r="DX1895" s="495">
        <f t="shared" si="151"/>
        <v>0</v>
      </c>
      <c r="DY1895" s="496"/>
      <c r="DZ1895" s="496"/>
      <c r="EA1895" s="496"/>
      <c r="EB1895" s="497"/>
      <c r="EC1895" s="222"/>
    </row>
    <row r="1896" spans="2:133" ht="15" hidden="1" customHeight="1" outlineLevel="1" x14ac:dyDescent="0.2">
      <c r="B1896" s="86" t="str">
        <f t="shared" si="147"/>
        <v/>
      </c>
      <c r="C1896" s="255"/>
      <c r="D1896" s="439"/>
      <c r="E1896" s="440"/>
      <c r="F1896" s="440"/>
      <c r="G1896" s="440"/>
      <c r="H1896" s="440"/>
      <c r="I1896" s="440"/>
      <c r="J1896" s="440"/>
      <c r="K1896" s="440"/>
      <c r="L1896" s="440"/>
      <c r="M1896" s="440"/>
      <c r="N1896" s="440"/>
      <c r="O1896" s="440"/>
      <c r="P1896" s="440"/>
      <c r="Q1896" s="441"/>
      <c r="R1896" s="442"/>
      <c r="S1896" s="443"/>
      <c r="T1896" s="443"/>
      <c r="U1896" s="443"/>
      <c r="V1896" s="443"/>
      <c r="W1896" s="443"/>
      <c r="X1896" s="443"/>
      <c r="Y1896" s="443"/>
      <c r="Z1896" s="443"/>
      <c r="AA1896" s="443"/>
      <c r="AB1896" s="415"/>
      <c r="AC1896" s="416"/>
      <c r="AD1896" s="416"/>
      <c r="AE1896" s="416"/>
      <c r="AF1896" s="417"/>
      <c r="AG1896" s="415"/>
      <c r="AH1896" s="416"/>
      <c r="AI1896" s="416"/>
      <c r="AJ1896" s="416"/>
      <c r="AK1896" s="417"/>
      <c r="AL1896" s="415"/>
      <c r="AM1896" s="416"/>
      <c r="AN1896" s="416"/>
      <c r="AO1896" s="416"/>
      <c r="AP1896" s="417"/>
      <c r="AQ1896" s="415"/>
      <c r="AR1896" s="416"/>
      <c r="AS1896" s="416"/>
      <c r="AT1896" s="416"/>
      <c r="AU1896" s="417"/>
      <c r="AV1896" s="418">
        <f t="shared" si="150"/>
        <v>0</v>
      </c>
      <c r="AW1896" s="419"/>
      <c r="AX1896" s="419"/>
      <c r="AY1896" s="419"/>
      <c r="AZ1896" s="420"/>
      <c r="DC1896" s="222"/>
      <c r="DD1896" s="491">
        <f>ROUND(Setup!$AP$6*AB1896,0)</f>
        <v>0</v>
      </c>
      <c r="DE1896" s="492"/>
      <c r="DF1896" s="492"/>
      <c r="DG1896" s="492"/>
      <c r="DH1896" s="493"/>
      <c r="DI1896" s="491">
        <f>ROUND(Setup!$AP$6*AG1896,0)</f>
        <v>0</v>
      </c>
      <c r="DJ1896" s="492"/>
      <c r="DK1896" s="492"/>
      <c r="DL1896" s="492"/>
      <c r="DM1896" s="493"/>
      <c r="DN1896" s="491">
        <f>ROUND(Setup!$AP$6*AL1896,0)</f>
        <v>0</v>
      </c>
      <c r="DO1896" s="492"/>
      <c r="DP1896" s="492"/>
      <c r="DQ1896" s="492"/>
      <c r="DR1896" s="493"/>
      <c r="DS1896" s="491">
        <f>ROUND(Setup!$AP$6*AQ1896,0)</f>
        <v>0</v>
      </c>
      <c r="DT1896" s="492"/>
      <c r="DU1896" s="492"/>
      <c r="DV1896" s="492"/>
      <c r="DW1896" s="493"/>
      <c r="DX1896" s="495">
        <f t="shared" si="151"/>
        <v>0</v>
      </c>
      <c r="DY1896" s="496"/>
      <c r="DZ1896" s="496"/>
      <c r="EA1896" s="496"/>
      <c r="EB1896" s="497"/>
      <c r="EC1896" s="222"/>
    </row>
    <row r="1897" spans="2:133" ht="15" hidden="1" customHeight="1" outlineLevel="1" x14ac:dyDescent="0.2">
      <c r="B1897" s="86" t="str">
        <f t="shared" si="147"/>
        <v/>
      </c>
      <c r="C1897" s="255"/>
      <c r="D1897" s="439"/>
      <c r="E1897" s="440"/>
      <c r="F1897" s="440"/>
      <c r="G1897" s="440"/>
      <c r="H1897" s="440"/>
      <c r="I1897" s="440"/>
      <c r="J1897" s="440"/>
      <c r="K1897" s="440"/>
      <c r="L1897" s="440"/>
      <c r="M1897" s="440"/>
      <c r="N1897" s="440"/>
      <c r="O1897" s="440"/>
      <c r="P1897" s="440"/>
      <c r="Q1897" s="441"/>
      <c r="R1897" s="442"/>
      <c r="S1897" s="443"/>
      <c r="T1897" s="443"/>
      <c r="U1897" s="443"/>
      <c r="V1897" s="443"/>
      <c r="W1897" s="443"/>
      <c r="X1897" s="443"/>
      <c r="Y1897" s="443"/>
      <c r="Z1897" s="443"/>
      <c r="AA1897" s="443"/>
      <c r="AB1897" s="415"/>
      <c r="AC1897" s="416"/>
      <c r="AD1897" s="416"/>
      <c r="AE1897" s="416"/>
      <c r="AF1897" s="417"/>
      <c r="AG1897" s="415"/>
      <c r="AH1897" s="416"/>
      <c r="AI1897" s="416"/>
      <c r="AJ1897" s="416"/>
      <c r="AK1897" s="417"/>
      <c r="AL1897" s="415"/>
      <c r="AM1897" s="416"/>
      <c r="AN1897" s="416"/>
      <c r="AO1897" s="416"/>
      <c r="AP1897" s="417"/>
      <c r="AQ1897" s="415"/>
      <c r="AR1897" s="416"/>
      <c r="AS1897" s="416"/>
      <c r="AT1897" s="416"/>
      <c r="AU1897" s="417"/>
      <c r="AV1897" s="418">
        <f t="shared" si="150"/>
        <v>0</v>
      </c>
      <c r="AW1897" s="419"/>
      <c r="AX1897" s="419"/>
      <c r="AY1897" s="419"/>
      <c r="AZ1897" s="420"/>
      <c r="DC1897" s="222"/>
      <c r="DD1897" s="491">
        <f>ROUND(Setup!$AP$6*AB1897,0)</f>
        <v>0</v>
      </c>
      <c r="DE1897" s="492"/>
      <c r="DF1897" s="492"/>
      <c r="DG1897" s="492"/>
      <c r="DH1897" s="493"/>
      <c r="DI1897" s="491">
        <f>ROUND(Setup!$AP$6*AG1897,0)</f>
        <v>0</v>
      </c>
      <c r="DJ1897" s="492"/>
      <c r="DK1897" s="492"/>
      <c r="DL1897" s="492"/>
      <c r="DM1897" s="493"/>
      <c r="DN1897" s="491">
        <f>ROUND(Setup!$AP$6*AL1897,0)</f>
        <v>0</v>
      </c>
      <c r="DO1897" s="492"/>
      <c r="DP1897" s="492"/>
      <c r="DQ1897" s="492"/>
      <c r="DR1897" s="493"/>
      <c r="DS1897" s="491">
        <f>ROUND(Setup!$AP$6*AQ1897,0)</f>
        <v>0</v>
      </c>
      <c r="DT1897" s="492"/>
      <c r="DU1897" s="492"/>
      <c r="DV1897" s="492"/>
      <c r="DW1897" s="493"/>
      <c r="DX1897" s="495">
        <f t="shared" si="151"/>
        <v>0</v>
      </c>
      <c r="DY1897" s="496"/>
      <c r="DZ1897" s="496"/>
      <c r="EA1897" s="496"/>
      <c r="EB1897" s="497"/>
      <c r="EC1897" s="222"/>
    </row>
    <row r="1898" spans="2:133" ht="15" hidden="1" customHeight="1" outlineLevel="1" x14ac:dyDescent="0.2">
      <c r="B1898" s="86" t="str">
        <f t="shared" si="147"/>
        <v/>
      </c>
      <c r="C1898" s="255"/>
      <c r="D1898" s="439"/>
      <c r="E1898" s="440"/>
      <c r="F1898" s="440"/>
      <c r="G1898" s="440"/>
      <c r="H1898" s="440"/>
      <c r="I1898" s="440"/>
      <c r="J1898" s="440"/>
      <c r="K1898" s="440"/>
      <c r="L1898" s="440"/>
      <c r="M1898" s="440"/>
      <c r="N1898" s="440"/>
      <c r="O1898" s="440"/>
      <c r="P1898" s="440"/>
      <c r="Q1898" s="441"/>
      <c r="R1898" s="442"/>
      <c r="S1898" s="443"/>
      <c r="T1898" s="443"/>
      <c r="U1898" s="443"/>
      <c r="V1898" s="443"/>
      <c r="W1898" s="443"/>
      <c r="X1898" s="443"/>
      <c r="Y1898" s="443"/>
      <c r="Z1898" s="443"/>
      <c r="AA1898" s="443"/>
      <c r="AB1898" s="415"/>
      <c r="AC1898" s="416"/>
      <c r="AD1898" s="416"/>
      <c r="AE1898" s="416"/>
      <c r="AF1898" s="417"/>
      <c r="AG1898" s="415"/>
      <c r="AH1898" s="416"/>
      <c r="AI1898" s="416"/>
      <c r="AJ1898" s="416"/>
      <c r="AK1898" s="417"/>
      <c r="AL1898" s="415"/>
      <c r="AM1898" s="416"/>
      <c r="AN1898" s="416"/>
      <c r="AO1898" s="416"/>
      <c r="AP1898" s="417"/>
      <c r="AQ1898" s="415"/>
      <c r="AR1898" s="416"/>
      <c r="AS1898" s="416"/>
      <c r="AT1898" s="416"/>
      <c r="AU1898" s="417"/>
      <c r="AV1898" s="418">
        <f t="shared" si="150"/>
        <v>0</v>
      </c>
      <c r="AW1898" s="419"/>
      <c r="AX1898" s="419"/>
      <c r="AY1898" s="419"/>
      <c r="AZ1898" s="420"/>
      <c r="DC1898" s="222"/>
      <c r="DD1898" s="491">
        <f>ROUND(Setup!$AP$6*AB1898,0)</f>
        <v>0</v>
      </c>
      <c r="DE1898" s="492"/>
      <c r="DF1898" s="492"/>
      <c r="DG1898" s="492"/>
      <c r="DH1898" s="493"/>
      <c r="DI1898" s="491">
        <f>ROUND(Setup!$AP$6*AG1898,0)</f>
        <v>0</v>
      </c>
      <c r="DJ1898" s="492"/>
      <c r="DK1898" s="492"/>
      <c r="DL1898" s="492"/>
      <c r="DM1898" s="493"/>
      <c r="DN1898" s="491">
        <f>ROUND(Setup!$AP$6*AL1898,0)</f>
        <v>0</v>
      </c>
      <c r="DO1898" s="492"/>
      <c r="DP1898" s="492"/>
      <c r="DQ1898" s="492"/>
      <c r="DR1898" s="493"/>
      <c r="DS1898" s="491">
        <f>ROUND(Setup!$AP$6*AQ1898,0)</f>
        <v>0</v>
      </c>
      <c r="DT1898" s="492"/>
      <c r="DU1898" s="492"/>
      <c r="DV1898" s="492"/>
      <c r="DW1898" s="493"/>
      <c r="DX1898" s="495">
        <f t="shared" si="151"/>
        <v>0</v>
      </c>
      <c r="DY1898" s="496"/>
      <c r="DZ1898" s="496"/>
      <c r="EA1898" s="496"/>
      <c r="EB1898" s="497"/>
      <c r="EC1898" s="222"/>
    </row>
    <row r="1899" spans="2:133" ht="15" hidden="1" customHeight="1" outlineLevel="1" x14ac:dyDescent="0.2">
      <c r="B1899" s="86" t="str">
        <f t="shared" si="147"/>
        <v/>
      </c>
      <c r="C1899" s="255"/>
      <c r="D1899" s="439"/>
      <c r="E1899" s="440"/>
      <c r="F1899" s="440"/>
      <c r="G1899" s="440"/>
      <c r="H1899" s="440"/>
      <c r="I1899" s="440"/>
      <c r="J1899" s="440"/>
      <c r="K1899" s="440"/>
      <c r="L1899" s="440"/>
      <c r="M1899" s="440"/>
      <c r="N1899" s="440"/>
      <c r="O1899" s="440"/>
      <c r="P1899" s="440"/>
      <c r="Q1899" s="441"/>
      <c r="R1899" s="442"/>
      <c r="S1899" s="443"/>
      <c r="T1899" s="443"/>
      <c r="U1899" s="443"/>
      <c r="V1899" s="443"/>
      <c r="W1899" s="443"/>
      <c r="X1899" s="443"/>
      <c r="Y1899" s="443"/>
      <c r="Z1899" s="443"/>
      <c r="AA1899" s="443"/>
      <c r="AB1899" s="415"/>
      <c r="AC1899" s="416"/>
      <c r="AD1899" s="416"/>
      <c r="AE1899" s="416"/>
      <c r="AF1899" s="417"/>
      <c r="AG1899" s="415"/>
      <c r="AH1899" s="416"/>
      <c r="AI1899" s="416"/>
      <c r="AJ1899" s="416"/>
      <c r="AK1899" s="417"/>
      <c r="AL1899" s="415"/>
      <c r="AM1899" s="416"/>
      <c r="AN1899" s="416"/>
      <c r="AO1899" s="416"/>
      <c r="AP1899" s="417"/>
      <c r="AQ1899" s="415"/>
      <c r="AR1899" s="416"/>
      <c r="AS1899" s="416"/>
      <c r="AT1899" s="416"/>
      <c r="AU1899" s="417"/>
      <c r="AV1899" s="418">
        <f t="shared" si="150"/>
        <v>0</v>
      </c>
      <c r="AW1899" s="419"/>
      <c r="AX1899" s="419"/>
      <c r="AY1899" s="419"/>
      <c r="AZ1899" s="420"/>
      <c r="DC1899" s="222"/>
      <c r="DD1899" s="491">
        <f>ROUND(Setup!$AP$6*AB1899,0)</f>
        <v>0</v>
      </c>
      <c r="DE1899" s="492"/>
      <c r="DF1899" s="492"/>
      <c r="DG1899" s="492"/>
      <c r="DH1899" s="493"/>
      <c r="DI1899" s="491">
        <f>ROUND(Setup!$AP$6*AG1899,0)</f>
        <v>0</v>
      </c>
      <c r="DJ1899" s="492"/>
      <c r="DK1899" s="492"/>
      <c r="DL1899" s="492"/>
      <c r="DM1899" s="493"/>
      <c r="DN1899" s="491">
        <f>ROUND(Setup!$AP$6*AL1899,0)</f>
        <v>0</v>
      </c>
      <c r="DO1899" s="492"/>
      <c r="DP1899" s="492"/>
      <c r="DQ1899" s="492"/>
      <c r="DR1899" s="493"/>
      <c r="DS1899" s="491">
        <f>ROUND(Setup!$AP$6*AQ1899,0)</f>
        <v>0</v>
      </c>
      <c r="DT1899" s="492"/>
      <c r="DU1899" s="492"/>
      <c r="DV1899" s="492"/>
      <c r="DW1899" s="493"/>
      <c r="DX1899" s="495">
        <f t="shared" si="151"/>
        <v>0</v>
      </c>
      <c r="DY1899" s="496"/>
      <c r="DZ1899" s="496"/>
      <c r="EA1899" s="496"/>
      <c r="EB1899" s="497"/>
      <c r="EC1899" s="222"/>
    </row>
    <row r="1900" spans="2:133" ht="15" hidden="1" customHeight="1" outlineLevel="1" x14ac:dyDescent="0.2">
      <c r="B1900" s="86" t="str">
        <f t="shared" si="147"/>
        <v/>
      </c>
      <c r="C1900" s="255"/>
      <c r="D1900" s="439"/>
      <c r="E1900" s="440"/>
      <c r="F1900" s="440"/>
      <c r="G1900" s="440"/>
      <c r="H1900" s="440"/>
      <c r="I1900" s="440"/>
      <c r="J1900" s="440"/>
      <c r="K1900" s="440"/>
      <c r="L1900" s="440"/>
      <c r="M1900" s="440"/>
      <c r="N1900" s="440"/>
      <c r="O1900" s="440"/>
      <c r="P1900" s="440"/>
      <c r="Q1900" s="441"/>
      <c r="R1900" s="442"/>
      <c r="S1900" s="443"/>
      <c r="T1900" s="443"/>
      <c r="U1900" s="443"/>
      <c r="V1900" s="443"/>
      <c r="W1900" s="443"/>
      <c r="X1900" s="443"/>
      <c r="Y1900" s="443"/>
      <c r="Z1900" s="443"/>
      <c r="AA1900" s="443"/>
      <c r="AB1900" s="415"/>
      <c r="AC1900" s="416"/>
      <c r="AD1900" s="416"/>
      <c r="AE1900" s="416"/>
      <c r="AF1900" s="417"/>
      <c r="AG1900" s="415"/>
      <c r="AH1900" s="416"/>
      <c r="AI1900" s="416"/>
      <c r="AJ1900" s="416"/>
      <c r="AK1900" s="417"/>
      <c r="AL1900" s="415"/>
      <c r="AM1900" s="416"/>
      <c r="AN1900" s="416"/>
      <c r="AO1900" s="416"/>
      <c r="AP1900" s="417"/>
      <c r="AQ1900" s="415"/>
      <c r="AR1900" s="416"/>
      <c r="AS1900" s="416"/>
      <c r="AT1900" s="416"/>
      <c r="AU1900" s="417"/>
      <c r="AV1900" s="418">
        <f t="shared" si="150"/>
        <v>0</v>
      </c>
      <c r="AW1900" s="419"/>
      <c r="AX1900" s="419"/>
      <c r="AY1900" s="419"/>
      <c r="AZ1900" s="420"/>
      <c r="DC1900" s="222"/>
      <c r="DD1900" s="491">
        <f>ROUND(Setup!$AP$6*AB1900,0)</f>
        <v>0</v>
      </c>
      <c r="DE1900" s="492"/>
      <c r="DF1900" s="492"/>
      <c r="DG1900" s="492"/>
      <c r="DH1900" s="493"/>
      <c r="DI1900" s="491">
        <f>ROUND(Setup!$AP$6*AG1900,0)</f>
        <v>0</v>
      </c>
      <c r="DJ1900" s="492"/>
      <c r="DK1900" s="492"/>
      <c r="DL1900" s="492"/>
      <c r="DM1900" s="493"/>
      <c r="DN1900" s="491">
        <f>ROUND(Setup!$AP$6*AL1900,0)</f>
        <v>0</v>
      </c>
      <c r="DO1900" s="492"/>
      <c r="DP1900" s="492"/>
      <c r="DQ1900" s="492"/>
      <c r="DR1900" s="493"/>
      <c r="DS1900" s="491">
        <f>ROUND(Setup!$AP$6*AQ1900,0)</f>
        <v>0</v>
      </c>
      <c r="DT1900" s="492"/>
      <c r="DU1900" s="492"/>
      <c r="DV1900" s="492"/>
      <c r="DW1900" s="493"/>
      <c r="DX1900" s="495">
        <f t="shared" si="151"/>
        <v>0</v>
      </c>
      <c r="DY1900" s="496"/>
      <c r="DZ1900" s="496"/>
      <c r="EA1900" s="496"/>
      <c r="EB1900" s="497"/>
      <c r="EC1900" s="222"/>
    </row>
    <row r="1901" spans="2:133" ht="15" hidden="1" customHeight="1" outlineLevel="1" x14ac:dyDescent="0.2">
      <c r="B1901" s="86" t="str">
        <f t="shared" si="147"/>
        <v/>
      </c>
      <c r="C1901" s="255"/>
      <c r="D1901" s="439"/>
      <c r="E1901" s="440"/>
      <c r="F1901" s="440"/>
      <c r="G1901" s="440"/>
      <c r="H1901" s="440"/>
      <c r="I1901" s="440"/>
      <c r="J1901" s="440"/>
      <c r="K1901" s="440"/>
      <c r="L1901" s="440"/>
      <c r="M1901" s="440"/>
      <c r="N1901" s="440"/>
      <c r="O1901" s="440"/>
      <c r="P1901" s="440"/>
      <c r="Q1901" s="441"/>
      <c r="R1901" s="442"/>
      <c r="S1901" s="443"/>
      <c r="T1901" s="443"/>
      <c r="U1901" s="443"/>
      <c r="V1901" s="443"/>
      <c r="W1901" s="443"/>
      <c r="X1901" s="443"/>
      <c r="Y1901" s="443"/>
      <c r="Z1901" s="443"/>
      <c r="AA1901" s="443"/>
      <c r="AB1901" s="415"/>
      <c r="AC1901" s="416"/>
      <c r="AD1901" s="416"/>
      <c r="AE1901" s="416"/>
      <c r="AF1901" s="417"/>
      <c r="AG1901" s="415"/>
      <c r="AH1901" s="416"/>
      <c r="AI1901" s="416"/>
      <c r="AJ1901" s="416"/>
      <c r="AK1901" s="417"/>
      <c r="AL1901" s="415"/>
      <c r="AM1901" s="416"/>
      <c r="AN1901" s="416"/>
      <c r="AO1901" s="416"/>
      <c r="AP1901" s="417"/>
      <c r="AQ1901" s="415"/>
      <c r="AR1901" s="416"/>
      <c r="AS1901" s="416"/>
      <c r="AT1901" s="416"/>
      <c r="AU1901" s="417"/>
      <c r="AV1901" s="418">
        <f t="shared" si="150"/>
        <v>0</v>
      </c>
      <c r="AW1901" s="419"/>
      <c r="AX1901" s="419"/>
      <c r="AY1901" s="419"/>
      <c r="AZ1901" s="420"/>
      <c r="DC1901" s="222"/>
      <c r="DD1901" s="491">
        <f>ROUND(Setup!$AP$6*AB1901,0)</f>
        <v>0</v>
      </c>
      <c r="DE1901" s="492"/>
      <c r="DF1901" s="492"/>
      <c r="DG1901" s="492"/>
      <c r="DH1901" s="493"/>
      <c r="DI1901" s="491">
        <f>ROUND(Setup!$AP$6*AG1901,0)</f>
        <v>0</v>
      </c>
      <c r="DJ1901" s="492"/>
      <c r="DK1901" s="492"/>
      <c r="DL1901" s="492"/>
      <c r="DM1901" s="493"/>
      <c r="DN1901" s="491">
        <f>ROUND(Setup!$AP$6*AL1901,0)</f>
        <v>0</v>
      </c>
      <c r="DO1901" s="492"/>
      <c r="DP1901" s="492"/>
      <c r="DQ1901" s="492"/>
      <c r="DR1901" s="493"/>
      <c r="DS1901" s="491">
        <f>ROUND(Setup!$AP$6*AQ1901,0)</f>
        <v>0</v>
      </c>
      <c r="DT1901" s="492"/>
      <c r="DU1901" s="492"/>
      <c r="DV1901" s="492"/>
      <c r="DW1901" s="493"/>
      <c r="DX1901" s="495">
        <f t="shared" si="151"/>
        <v>0</v>
      </c>
      <c r="DY1901" s="496"/>
      <c r="DZ1901" s="496"/>
      <c r="EA1901" s="496"/>
      <c r="EB1901" s="497"/>
      <c r="EC1901" s="222"/>
    </row>
    <row r="1902" spans="2:133" ht="15" hidden="1" customHeight="1" outlineLevel="1" x14ac:dyDescent="0.2">
      <c r="B1902" s="86" t="str">
        <f t="shared" si="147"/>
        <v/>
      </c>
      <c r="C1902" s="255"/>
      <c r="D1902" s="439"/>
      <c r="E1902" s="440"/>
      <c r="F1902" s="440"/>
      <c r="G1902" s="440"/>
      <c r="H1902" s="440"/>
      <c r="I1902" s="440"/>
      <c r="J1902" s="440"/>
      <c r="K1902" s="440"/>
      <c r="L1902" s="440"/>
      <c r="M1902" s="440"/>
      <c r="N1902" s="440"/>
      <c r="O1902" s="440"/>
      <c r="P1902" s="440"/>
      <c r="Q1902" s="441"/>
      <c r="R1902" s="442"/>
      <c r="S1902" s="443"/>
      <c r="T1902" s="443"/>
      <c r="U1902" s="443"/>
      <c r="V1902" s="443"/>
      <c r="W1902" s="443"/>
      <c r="X1902" s="443"/>
      <c r="Y1902" s="443"/>
      <c r="Z1902" s="443"/>
      <c r="AA1902" s="443"/>
      <c r="AB1902" s="415"/>
      <c r="AC1902" s="416"/>
      <c r="AD1902" s="416"/>
      <c r="AE1902" s="416"/>
      <c r="AF1902" s="417"/>
      <c r="AG1902" s="415"/>
      <c r="AH1902" s="416"/>
      <c r="AI1902" s="416"/>
      <c r="AJ1902" s="416"/>
      <c r="AK1902" s="417"/>
      <c r="AL1902" s="415"/>
      <c r="AM1902" s="416"/>
      <c r="AN1902" s="416"/>
      <c r="AO1902" s="416"/>
      <c r="AP1902" s="417"/>
      <c r="AQ1902" s="415"/>
      <c r="AR1902" s="416"/>
      <c r="AS1902" s="416"/>
      <c r="AT1902" s="416"/>
      <c r="AU1902" s="417"/>
      <c r="AV1902" s="418">
        <f t="shared" si="150"/>
        <v>0</v>
      </c>
      <c r="AW1902" s="419"/>
      <c r="AX1902" s="419"/>
      <c r="AY1902" s="419"/>
      <c r="AZ1902" s="420"/>
      <c r="DC1902" s="222"/>
      <c r="DD1902" s="491">
        <f>ROUND(Setup!$AP$6*AB1902,0)</f>
        <v>0</v>
      </c>
      <c r="DE1902" s="492"/>
      <c r="DF1902" s="492"/>
      <c r="DG1902" s="492"/>
      <c r="DH1902" s="493"/>
      <c r="DI1902" s="491">
        <f>ROUND(Setup!$AP$6*AG1902,0)</f>
        <v>0</v>
      </c>
      <c r="DJ1902" s="492"/>
      <c r="DK1902" s="492"/>
      <c r="DL1902" s="492"/>
      <c r="DM1902" s="493"/>
      <c r="DN1902" s="491">
        <f>ROUND(Setup!$AP$6*AL1902,0)</f>
        <v>0</v>
      </c>
      <c r="DO1902" s="492"/>
      <c r="DP1902" s="492"/>
      <c r="DQ1902" s="492"/>
      <c r="DR1902" s="493"/>
      <c r="DS1902" s="491">
        <f>ROUND(Setup!$AP$6*AQ1902,0)</f>
        <v>0</v>
      </c>
      <c r="DT1902" s="492"/>
      <c r="DU1902" s="492"/>
      <c r="DV1902" s="492"/>
      <c r="DW1902" s="493"/>
      <c r="DX1902" s="495">
        <f t="shared" si="151"/>
        <v>0</v>
      </c>
      <c r="DY1902" s="496"/>
      <c r="DZ1902" s="496"/>
      <c r="EA1902" s="496"/>
      <c r="EB1902" s="497"/>
      <c r="EC1902" s="222"/>
    </row>
    <row r="1903" spans="2:133" ht="15" hidden="1" customHeight="1" outlineLevel="1" x14ac:dyDescent="0.2">
      <c r="B1903" s="86" t="str">
        <f t="shared" si="147"/>
        <v/>
      </c>
      <c r="C1903" s="255"/>
      <c r="D1903" s="439"/>
      <c r="E1903" s="440"/>
      <c r="F1903" s="440"/>
      <c r="G1903" s="440"/>
      <c r="H1903" s="440"/>
      <c r="I1903" s="440"/>
      <c r="J1903" s="440"/>
      <c r="K1903" s="440"/>
      <c r="L1903" s="440"/>
      <c r="M1903" s="440"/>
      <c r="N1903" s="440"/>
      <c r="O1903" s="440"/>
      <c r="P1903" s="440"/>
      <c r="Q1903" s="441"/>
      <c r="R1903" s="442"/>
      <c r="S1903" s="443"/>
      <c r="T1903" s="443"/>
      <c r="U1903" s="443"/>
      <c r="V1903" s="443"/>
      <c r="W1903" s="443"/>
      <c r="X1903" s="443"/>
      <c r="Y1903" s="443"/>
      <c r="Z1903" s="443"/>
      <c r="AA1903" s="443"/>
      <c r="AB1903" s="415"/>
      <c r="AC1903" s="416"/>
      <c r="AD1903" s="416"/>
      <c r="AE1903" s="416"/>
      <c r="AF1903" s="417"/>
      <c r="AG1903" s="415"/>
      <c r="AH1903" s="416"/>
      <c r="AI1903" s="416"/>
      <c r="AJ1903" s="416"/>
      <c r="AK1903" s="417"/>
      <c r="AL1903" s="415"/>
      <c r="AM1903" s="416"/>
      <c r="AN1903" s="416"/>
      <c r="AO1903" s="416"/>
      <c r="AP1903" s="417"/>
      <c r="AQ1903" s="415"/>
      <c r="AR1903" s="416"/>
      <c r="AS1903" s="416"/>
      <c r="AT1903" s="416"/>
      <c r="AU1903" s="417"/>
      <c r="AV1903" s="418">
        <f t="shared" si="150"/>
        <v>0</v>
      </c>
      <c r="AW1903" s="419"/>
      <c r="AX1903" s="419"/>
      <c r="AY1903" s="419"/>
      <c r="AZ1903" s="420"/>
      <c r="DC1903" s="222"/>
      <c r="DD1903" s="491">
        <f>ROUND(Setup!$AP$6*AB1903,0)</f>
        <v>0</v>
      </c>
      <c r="DE1903" s="492"/>
      <c r="DF1903" s="492"/>
      <c r="DG1903" s="492"/>
      <c r="DH1903" s="493"/>
      <c r="DI1903" s="491">
        <f>ROUND(Setup!$AP$6*AG1903,0)</f>
        <v>0</v>
      </c>
      <c r="DJ1903" s="492"/>
      <c r="DK1903" s="492"/>
      <c r="DL1903" s="492"/>
      <c r="DM1903" s="493"/>
      <c r="DN1903" s="491">
        <f>ROUND(Setup!$AP$6*AL1903,0)</f>
        <v>0</v>
      </c>
      <c r="DO1903" s="492"/>
      <c r="DP1903" s="492"/>
      <c r="DQ1903" s="492"/>
      <c r="DR1903" s="493"/>
      <c r="DS1903" s="491">
        <f>ROUND(Setup!$AP$6*AQ1903,0)</f>
        <v>0</v>
      </c>
      <c r="DT1903" s="492"/>
      <c r="DU1903" s="492"/>
      <c r="DV1903" s="492"/>
      <c r="DW1903" s="493"/>
      <c r="DX1903" s="495">
        <f t="shared" si="151"/>
        <v>0</v>
      </c>
      <c r="DY1903" s="496"/>
      <c r="DZ1903" s="496"/>
      <c r="EA1903" s="496"/>
      <c r="EB1903" s="497"/>
      <c r="EC1903" s="222"/>
    </row>
    <row r="1904" spans="2:133" ht="15" hidden="1" customHeight="1" outlineLevel="1" x14ac:dyDescent="0.2">
      <c r="B1904" s="86" t="str">
        <f t="shared" si="147"/>
        <v/>
      </c>
      <c r="C1904" s="255"/>
      <c r="D1904" s="439"/>
      <c r="E1904" s="440"/>
      <c r="F1904" s="440"/>
      <c r="G1904" s="440"/>
      <c r="H1904" s="440"/>
      <c r="I1904" s="440"/>
      <c r="J1904" s="440"/>
      <c r="K1904" s="440"/>
      <c r="L1904" s="440"/>
      <c r="M1904" s="440"/>
      <c r="N1904" s="440"/>
      <c r="O1904" s="440"/>
      <c r="P1904" s="440"/>
      <c r="Q1904" s="441"/>
      <c r="R1904" s="442"/>
      <c r="S1904" s="443"/>
      <c r="T1904" s="443"/>
      <c r="U1904" s="443"/>
      <c r="V1904" s="443"/>
      <c r="W1904" s="443"/>
      <c r="X1904" s="443"/>
      <c r="Y1904" s="443"/>
      <c r="Z1904" s="443"/>
      <c r="AA1904" s="443"/>
      <c r="AB1904" s="415"/>
      <c r="AC1904" s="416"/>
      <c r="AD1904" s="416"/>
      <c r="AE1904" s="416"/>
      <c r="AF1904" s="417"/>
      <c r="AG1904" s="415"/>
      <c r="AH1904" s="416"/>
      <c r="AI1904" s="416"/>
      <c r="AJ1904" s="416"/>
      <c r="AK1904" s="417"/>
      <c r="AL1904" s="415"/>
      <c r="AM1904" s="416"/>
      <c r="AN1904" s="416"/>
      <c r="AO1904" s="416"/>
      <c r="AP1904" s="417"/>
      <c r="AQ1904" s="415"/>
      <c r="AR1904" s="416"/>
      <c r="AS1904" s="416"/>
      <c r="AT1904" s="416"/>
      <c r="AU1904" s="417"/>
      <c r="AV1904" s="418">
        <f t="shared" si="150"/>
        <v>0</v>
      </c>
      <c r="AW1904" s="419"/>
      <c r="AX1904" s="419"/>
      <c r="AY1904" s="419"/>
      <c r="AZ1904" s="420"/>
      <c r="DC1904" s="222"/>
      <c r="DD1904" s="491">
        <f>ROUND(Setup!$AP$6*AB1904,0)</f>
        <v>0</v>
      </c>
      <c r="DE1904" s="492"/>
      <c r="DF1904" s="492"/>
      <c r="DG1904" s="492"/>
      <c r="DH1904" s="493"/>
      <c r="DI1904" s="491">
        <f>ROUND(Setup!$AP$6*AG1904,0)</f>
        <v>0</v>
      </c>
      <c r="DJ1904" s="492"/>
      <c r="DK1904" s="492"/>
      <c r="DL1904" s="492"/>
      <c r="DM1904" s="493"/>
      <c r="DN1904" s="491">
        <f>ROUND(Setup!$AP$6*AL1904,0)</f>
        <v>0</v>
      </c>
      <c r="DO1904" s="492"/>
      <c r="DP1904" s="492"/>
      <c r="DQ1904" s="492"/>
      <c r="DR1904" s="493"/>
      <c r="DS1904" s="491">
        <f>ROUND(Setup!$AP$6*AQ1904,0)</f>
        <v>0</v>
      </c>
      <c r="DT1904" s="492"/>
      <c r="DU1904" s="492"/>
      <c r="DV1904" s="492"/>
      <c r="DW1904" s="493"/>
      <c r="DX1904" s="495">
        <f t="shared" si="151"/>
        <v>0</v>
      </c>
      <c r="DY1904" s="496"/>
      <c r="DZ1904" s="496"/>
      <c r="EA1904" s="496"/>
      <c r="EB1904" s="497"/>
      <c r="EC1904" s="222"/>
    </row>
    <row r="1905" spans="2:133" ht="15" hidden="1" customHeight="1" outlineLevel="1" x14ac:dyDescent="0.2">
      <c r="B1905" s="86" t="str">
        <f t="shared" si="147"/>
        <v/>
      </c>
      <c r="C1905" s="255"/>
      <c r="D1905" s="439"/>
      <c r="E1905" s="440"/>
      <c r="F1905" s="440"/>
      <c r="G1905" s="440"/>
      <c r="H1905" s="440"/>
      <c r="I1905" s="440"/>
      <c r="J1905" s="440"/>
      <c r="K1905" s="440"/>
      <c r="L1905" s="440"/>
      <c r="M1905" s="440"/>
      <c r="N1905" s="440"/>
      <c r="O1905" s="440"/>
      <c r="P1905" s="440"/>
      <c r="Q1905" s="441"/>
      <c r="R1905" s="442"/>
      <c r="S1905" s="443"/>
      <c r="T1905" s="443"/>
      <c r="U1905" s="443"/>
      <c r="V1905" s="443"/>
      <c r="W1905" s="443"/>
      <c r="X1905" s="443"/>
      <c r="Y1905" s="443"/>
      <c r="Z1905" s="443"/>
      <c r="AA1905" s="443"/>
      <c r="AB1905" s="415"/>
      <c r="AC1905" s="416"/>
      <c r="AD1905" s="416"/>
      <c r="AE1905" s="416"/>
      <c r="AF1905" s="417"/>
      <c r="AG1905" s="415"/>
      <c r="AH1905" s="416"/>
      <c r="AI1905" s="416"/>
      <c r="AJ1905" s="416"/>
      <c r="AK1905" s="417"/>
      <c r="AL1905" s="415"/>
      <c r="AM1905" s="416"/>
      <c r="AN1905" s="416"/>
      <c r="AO1905" s="416"/>
      <c r="AP1905" s="417"/>
      <c r="AQ1905" s="415"/>
      <c r="AR1905" s="416"/>
      <c r="AS1905" s="416"/>
      <c r="AT1905" s="416"/>
      <c r="AU1905" s="417"/>
      <c r="AV1905" s="418">
        <f t="shared" si="150"/>
        <v>0</v>
      </c>
      <c r="AW1905" s="419"/>
      <c r="AX1905" s="419"/>
      <c r="AY1905" s="419"/>
      <c r="AZ1905" s="420"/>
      <c r="DC1905" s="222"/>
      <c r="DD1905" s="491">
        <f>ROUND(Setup!$AP$6*AB1905,0)</f>
        <v>0</v>
      </c>
      <c r="DE1905" s="492"/>
      <c r="DF1905" s="492"/>
      <c r="DG1905" s="492"/>
      <c r="DH1905" s="493"/>
      <c r="DI1905" s="491">
        <f>ROUND(Setup!$AP$6*AG1905,0)</f>
        <v>0</v>
      </c>
      <c r="DJ1905" s="492"/>
      <c r="DK1905" s="492"/>
      <c r="DL1905" s="492"/>
      <c r="DM1905" s="493"/>
      <c r="DN1905" s="491">
        <f>ROUND(Setup!$AP$6*AL1905,0)</f>
        <v>0</v>
      </c>
      <c r="DO1905" s="492"/>
      <c r="DP1905" s="492"/>
      <c r="DQ1905" s="492"/>
      <c r="DR1905" s="493"/>
      <c r="DS1905" s="491">
        <f>ROUND(Setup!$AP$6*AQ1905,0)</f>
        <v>0</v>
      </c>
      <c r="DT1905" s="492"/>
      <c r="DU1905" s="492"/>
      <c r="DV1905" s="492"/>
      <c r="DW1905" s="493"/>
      <c r="DX1905" s="495">
        <f t="shared" si="151"/>
        <v>0</v>
      </c>
      <c r="DY1905" s="496"/>
      <c r="DZ1905" s="496"/>
      <c r="EA1905" s="496"/>
      <c r="EB1905" s="497"/>
      <c r="EC1905" s="222"/>
    </row>
    <row r="1906" spans="2:133" ht="15" hidden="1" customHeight="1" outlineLevel="1" x14ac:dyDescent="0.2">
      <c r="B1906" s="86" t="str">
        <f t="shared" si="147"/>
        <v/>
      </c>
      <c r="C1906" s="255"/>
      <c r="D1906" s="439"/>
      <c r="E1906" s="440"/>
      <c r="F1906" s="440"/>
      <c r="G1906" s="440"/>
      <c r="H1906" s="440"/>
      <c r="I1906" s="440"/>
      <c r="J1906" s="440"/>
      <c r="K1906" s="440"/>
      <c r="L1906" s="440"/>
      <c r="M1906" s="440"/>
      <c r="N1906" s="440"/>
      <c r="O1906" s="440"/>
      <c r="P1906" s="440"/>
      <c r="Q1906" s="441"/>
      <c r="R1906" s="442"/>
      <c r="S1906" s="443"/>
      <c r="T1906" s="443"/>
      <c r="U1906" s="443"/>
      <c r="V1906" s="443"/>
      <c r="W1906" s="443"/>
      <c r="X1906" s="443"/>
      <c r="Y1906" s="443"/>
      <c r="Z1906" s="443"/>
      <c r="AA1906" s="443"/>
      <c r="AB1906" s="415"/>
      <c r="AC1906" s="416"/>
      <c r="AD1906" s="416"/>
      <c r="AE1906" s="416"/>
      <c r="AF1906" s="417"/>
      <c r="AG1906" s="415"/>
      <c r="AH1906" s="416"/>
      <c r="AI1906" s="416"/>
      <c r="AJ1906" s="416"/>
      <c r="AK1906" s="417"/>
      <c r="AL1906" s="415"/>
      <c r="AM1906" s="416"/>
      <c r="AN1906" s="416"/>
      <c r="AO1906" s="416"/>
      <c r="AP1906" s="417"/>
      <c r="AQ1906" s="415"/>
      <c r="AR1906" s="416"/>
      <c r="AS1906" s="416"/>
      <c r="AT1906" s="416"/>
      <c r="AU1906" s="417"/>
      <c r="AV1906" s="418">
        <f t="shared" si="150"/>
        <v>0</v>
      </c>
      <c r="AW1906" s="419"/>
      <c r="AX1906" s="419"/>
      <c r="AY1906" s="419"/>
      <c r="AZ1906" s="420"/>
      <c r="DC1906" s="222"/>
      <c r="DD1906" s="491">
        <f>ROUND(Setup!$AP$6*AB1906,0)</f>
        <v>0</v>
      </c>
      <c r="DE1906" s="492"/>
      <c r="DF1906" s="492"/>
      <c r="DG1906" s="492"/>
      <c r="DH1906" s="493"/>
      <c r="DI1906" s="491">
        <f>ROUND(Setup!$AP$6*AG1906,0)</f>
        <v>0</v>
      </c>
      <c r="DJ1906" s="492"/>
      <c r="DK1906" s="492"/>
      <c r="DL1906" s="492"/>
      <c r="DM1906" s="493"/>
      <c r="DN1906" s="491">
        <f>ROUND(Setup!$AP$6*AL1906,0)</f>
        <v>0</v>
      </c>
      <c r="DO1906" s="492"/>
      <c r="DP1906" s="492"/>
      <c r="DQ1906" s="492"/>
      <c r="DR1906" s="493"/>
      <c r="DS1906" s="491">
        <f>ROUND(Setup!$AP$6*AQ1906,0)</f>
        <v>0</v>
      </c>
      <c r="DT1906" s="492"/>
      <c r="DU1906" s="492"/>
      <c r="DV1906" s="492"/>
      <c r="DW1906" s="493"/>
      <c r="DX1906" s="495">
        <f t="shared" si="151"/>
        <v>0</v>
      </c>
      <c r="DY1906" s="496"/>
      <c r="DZ1906" s="496"/>
      <c r="EA1906" s="496"/>
      <c r="EB1906" s="497"/>
      <c r="EC1906" s="222"/>
    </row>
    <row r="1907" spans="2:133" ht="15" hidden="1" customHeight="1" outlineLevel="1" x14ac:dyDescent="0.2">
      <c r="B1907" s="86" t="str">
        <f t="shared" si="147"/>
        <v/>
      </c>
      <c r="C1907" s="255"/>
      <c r="D1907" s="439"/>
      <c r="E1907" s="440"/>
      <c r="F1907" s="440"/>
      <c r="G1907" s="440"/>
      <c r="H1907" s="440"/>
      <c r="I1907" s="440"/>
      <c r="J1907" s="440"/>
      <c r="K1907" s="440"/>
      <c r="L1907" s="440"/>
      <c r="M1907" s="440"/>
      <c r="N1907" s="440"/>
      <c r="O1907" s="440"/>
      <c r="P1907" s="440"/>
      <c r="Q1907" s="441"/>
      <c r="R1907" s="442"/>
      <c r="S1907" s="443"/>
      <c r="T1907" s="443"/>
      <c r="U1907" s="443"/>
      <c r="V1907" s="443"/>
      <c r="W1907" s="443"/>
      <c r="X1907" s="443"/>
      <c r="Y1907" s="443"/>
      <c r="Z1907" s="443"/>
      <c r="AA1907" s="443"/>
      <c r="AB1907" s="415"/>
      <c r="AC1907" s="416"/>
      <c r="AD1907" s="416"/>
      <c r="AE1907" s="416"/>
      <c r="AF1907" s="417"/>
      <c r="AG1907" s="415"/>
      <c r="AH1907" s="416"/>
      <c r="AI1907" s="416"/>
      <c r="AJ1907" s="416"/>
      <c r="AK1907" s="417"/>
      <c r="AL1907" s="415"/>
      <c r="AM1907" s="416"/>
      <c r="AN1907" s="416"/>
      <c r="AO1907" s="416"/>
      <c r="AP1907" s="417"/>
      <c r="AQ1907" s="415"/>
      <c r="AR1907" s="416"/>
      <c r="AS1907" s="416"/>
      <c r="AT1907" s="416"/>
      <c r="AU1907" s="417"/>
      <c r="AV1907" s="418">
        <f t="shared" si="150"/>
        <v>0</v>
      </c>
      <c r="AW1907" s="419"/>
      <c r="AX1907" s="419"/>
      <c r="AY1907" s="419"/>
      <c r="AZ1907" s="420"/>
      <c r="DC1907" s="222"/>
      <c r="DD1907" s="491">
        <f>ROUND(Setup!$AP$6*AB1907,0)</f>
        <v>0</v>
      </c>
      <c r="DE1907" s="492"/>
      <c r="DF1907" s="492"/>
      <c r="DG1907" s="492"/>
      <c r="DH1907" s="493"/>
      <c r="DI1907" s="491">
        <f>ROUND(Setup!$AP$6*AG1907,0)</f>
        <v>0</v>
      </c>
      <c r="DJ1907" s="492"/>
      <c r="DK1907" s="492"/>
      <c r="DL1907" s="492"/>
      <c r="DM1907" s="493"/>
      <c r="DN1907" s="491">
        <f>ROUND(Setup!$AP$6*AL1907,0)</f>
        <v>0</v>
      </c>
      <c r="DO1907" s="492"/>
      <c r="DP1907" s="492"/>
      <c r="DQ1907" s="492"/>
      <c r="DR1907" s="493"/>
      <c r="DS1907" s="491">
        <f>ROUND(Setup!$AP$6*AQ1907,0)</f>
        <v>0</v>
      </c>
      <c r="DT1907" s="492"/>
      <c r="DU1907" s="492"/>
      <c r="DV1907" s="492"/>
      <c r="DW1907" s="493"/>
      <c r="DX1907" s="495">
        <f t="shared" si="151"/>
        <v>0</v>
      </c>
      <c r="DY1907" s="496"/>
      <c r="DZ1907" s="496"/>
      <c r="EA1907" s="496"/>
      <c r="EB1907" s="497"/>
      <c r="EC1907" s="222"/>
    </row>
    <row r="1908" spans="2:133" ht="15" hidden="1" customHeight="1" outlineLevel="1" x14ac:dyDescent="0.2">
      <c r="B1908" s="86" t="str">
        <f t="shared" si="147"/>
        <v/>
      </c>
      <c r="C1908" s="255"/>
      <c r="D1908" s="439"/>
      <c r="E1908" s="440"/>
      <c r="F1908" s="440"/>
      <c r="G1908" s="440"/>
      <c r="H1908" s="440"/>
      <c r="I1908" s="440"/>
      <c r="J1908" s="440"/>
      <c r="K1908" s="440"/>
      <c r="L1908" s="440"/>
      <c r="M1908" s="440"/>
      <c r="N1908" s="440"/>
      <c r="O1908" s="440"/>
      <c r="P1908" s="440"/>
      <c r="Q1908" s="441"/>
      <c r="R1908" s="442"/>
      <c r="S1908" s="443"/>
      <c r="T1908" s="443"/>
      <c r="U1908" s="443"/>
      <c r="V1908" s="443"/>
      <c r="W1908" s="443"/>
      <c r="X1908" s="443"/>
      <c r="Y1908" s="443"/>
      <c r="Z1908" s="443"/>
      <c r="AA1908" s="443"/>
      <c r="AB1908" s="415"/>
      <c r="AC1908" s="416"/>
      <c r="AD1908" s="416"/>
      <c r="AE1908" s="416"/>
      <c r="AF1908" s="417"/>
      <c r="AG1908" s="415"/>
      <c r="AH1908" s="416"/>
      <c r="AI1908" s="416"/>
      <c r="AJ1908" s="416"/>
      <c r="AK1908" s="417"/>
      <c r="AL1908" s="415"/>
      <c r="AM1908" s="416"/>
      <c r="AN1908" s="416"/>
      <c r="AO1908" s="416"/>
      <c r="AP1908" s="417"/>
      <c r="AQ1908" s="415"/>
      <c r="AR1908" s="416"/>
      <c r="AS1908" s="416"/>
      <c r="AT1908" s="416"/>
      <c r="AU1908" s="417"/>
      <c r="AV1908" s="418">
        <f t="shared" si="150"/>
        <v>0</v>
      </c>
      <c r="AW1908" s="419"/>
      <c r="AX1908" s="419"/>
      <c r="AY1908" s="419"/>
      <c r="AZ1908" s="420"/>
      <c r="DC1908" s="222"/>
      <c r="DD1908" s="491">
        <f>ROUND(Setup!$AP$6*AB1908,0)</f>
        <v>0</v>
      </c>
      <c r="DE1908" s="492"/>
      <c r="DF1908" s="492"/>
      <c r="DG1908" s="492"/>
      <c r="DH1908" s="493"/>
      <c r="DI1908" s="491">
        <f>ROUND(Setup!$AP$6*AG1908,0)</f>
        <v>0</v>
      </c>
      <c r="DJ1908" s="492"/>
      <c r="DK1908" s="492"/>
      <c r="DL1908" s="492"/>
      <c r="DM1908" s="493"/>
      <c r="DN1908" s="491">
        <f>ROUND(Setup!$AP$6*AL1908,0)</f>
        <v>0</v>
      </c>
      <c r="DO1908" s="492"/>
      <c r="DP1908" s="492"/>
      <c r="DQ1908" s="492"/>
      <c r="DR1908" s="493"/>
      <c r="DS1908" s="491">
        <f>ROUND(Setup!$AP$6*AQ1908,0)</f>
        <v>0</v>
      </c>
      <c r="DT1908" s="492"/>
      <c r="DU1908" s="492"/>
      <c r="DV1908" s="492"/>
      <c r="DW1908" s="493"/>
      <c r="DX1908" s="495">
        <f t="shared" si="151"/>
        <v>0</v>
      </c>
      <c r="DY1908" s="496"/>
      <c r="DZ1908" s="496"/>
      <c r="EA1908" s="496"/>
      <c r="EB1908" s="497"/>
      <c r="EC1908" s="222"/>
    </row>
    <row r="1909" spans="2:133" ht="15" hidden="1" customHeight="1" outlineLevel="1" x14ac:dyDescent="0.2">
      <c r="B1909" s="86" t="str">
        <f t="shared" ref="B1909:B1970" si="152">IF(C1909="","",VLOOKUP(C1909,$CP$11:$CQ$152,2,FALSE))</f>
        <v/>
      </c>
      <c r="C1909" s="255"/>
      <c r="D1909" s="439"/>
      <c r="E1909" s="440"/>
      <c r="F1909" s="440"/>
      <c r="G1909" s="440"/>
      <c r="H1909" s="440"/>
      <c r="I1909" s="440"/>
      <c r="J1909" s="440"/>
      <c r="K1909" s="440"/>
      <c r="L1909" s="440"/>
      <c r="M1909" s="440"/>
      <c r="N1909" s="440"/>
      <c r="O1909" s="440"/>
      <c r="P1909" s="440"/>
      <c r="Q1909" s="441"/>
      <c r="R1909" s="442"/>
      <c r="S1909" s="443"/>
      <c r="T1909" s="443"/>
      <c r="U1909" s="443"/>
      <c r="V1909" s="443"/>
      <c r="W1909" s="443"/>
      <c r="X1909" s="443"/>
      <c r="Y1909" s="443"/>
      <c r="Z1909" s="443"/>
      <c r="AA1909" s="443"/>
      <c r="AB1909" s="415"/>
      <c r="AC1909" s="416"/>
      <c r="AD1909" s="416"/>
      <c r="AE1909" s="416"/>
      <c r="AF1909" s="417"/>
      <c r="AG1909" s="415"/>
      <c r="AH1909" s="416"/>
      <c r="AI1909" s="416"/>
      <c r="AJ1909" s="416"/>
      <c r="AK1909" s="417"/>
      <c r="AL1909" s="415"/>
      <c r="AM1909" s="416"/>
      <c r="AN1909" s="416"/>
      <c r="AO1909" s="416"/>
      <c r="AP1909" s="417"/>
      <c r="AQ1909" s="415"/>
      <c r="AR1909" s="416"/>
      <c r="AS1909" s="416"/>
      <c r="AT1909" s="416"/>
      <c r="AU1909" s="417"/>
      <c r="AV1909" s="418">
        <f t="shared" si="150"/>
        <v>0</v>
      </c>
      <c r="AW1909" s="419"/>
      <c r="AX1909" s="419"/>
      <c r="AY1909" s="419"/>
      <c r="AZ1909" s="420"/>
      <c r="DC1909" s="222"/>
      <c r="DD1909" s="491">
        <f>ROUND(Setup!$AP$6*AB1909,0)</f>
        <v>0</v>
      </c>
      <c r="DE1909" s="492"/>
      <c r="DF1909" s="492"/>
      <c r="DG1909" s="492"/>
      <c r="DH1909" s="493"/>
      <c r="DI1909" s="491">
        <f>ROUND(Setup!$AP$6*AG1909,0)</f>
        <v>0</v>
      </c>
      <c r="DJ1909" s="492"/>
      <c r="DK1909" s="492"/>
      <c r="DL1909" s="492"/>
      <c r="DM1909" s="493"/>
      <c r="DN1909" s="491">
        <f>ROUND(Setup!$AP$6*AL1909,0)</f>
        <v>0</v>
      </c>
      <c r="DO1909" s="492"/>
      <c r="DP1909" s="492"/>
      <c r="DQ1909" s="492"/>
      <c r="DR1909" s="493"/>
      <c r="DS1909" s="491">
        <f>ROUND(Setup!$AP$6*AQ1909,0)</f>
        <v>0</v>
      </c>
      <c r="DT1909" s="492"/>
      <c r="DU1909" s="492"/>
      <c r="DV1909" s="492"/>
      <c r="DW1909" s="493"/>
      <c r="DX1909" s="495">
        <f t="shared" si="151"/>
        <v>0</v>
      </c>
      <c r="DY1909" s="496"/>
      <c r="DZ1909" s="496"/>
      <c r="EA1909" s="496"/>
      <c r="EB1909" s="497"/>
      <c r="EC1909" s="222"/>
    </row>
    <row r="1910" spans="2:133" ht="15" hidden="1" customHeight="1" outlineLevel="1" x14ac:dyDescent="0.2">
      <c r="B1910" s="86" t="str">
        <f t="shared" si="152"/>
        <v/>
      </c>
      <c r="C1910" s="255"/>
      <c r="D1910" s="439"/>
      <c r="E1910" s="440"/>
      <c r="F1910" s="440"/>
      <c r="G1910" s="440"/>
      <c r="H1910" s="440"/>
      <c r="I1910" s="440"/>
      <c r="J1910" s="440"/>
      <c r="K1910" s="440"/>
      <c r="L1910" s="440"/>
      <c r="M1910" s="440"/>
      <c r="N1910" s="440"/>
      <c r="O1910" s="440"/>
      <c r="P1910" s="440"/>
      <c r="Q1910" s="441"/>
      <c r="R1910" s="442"/>
      <c r="S1910" s="443"/>
      <c r="T1910" s="443"/>
      <c r="U1910" s="443"/>
      <c r="V1910" s="443"/>
      <c r="W1910" s="443"/>
      <c r="X1910" s="443"/>
      <c r="Y1910" s="443"/>
      <c r="Z1910" s="443"/>
      <c r="AA1910" s="443"/>
      <c r="AB1910" s="415"/>
      <c r="AC1910" s="416"/>
      <c r="AD1910" s="416"/>
      <c r="AE1910" s="416"/>
      <c r="AF1910" s="417"/>
      <c r="AG1910" s="415"/>
      <c r="AH1910" s="416"/>
      <c r="AI1910" s="416"/>
      <c r="AJ1910" s="416"/>
      <c r="AK1910" s="417"/>
      <c r="AL1910" s="415"/>
      <c r="AM1910" s="416"/>
      <c r="AN1910" s="416"/>
      <c r="AO1910" s="416"/>
      <c r="AP1910" s="417"/>
      <c r="AQ1910" s="415"/>
      <c r="AR1910" s="416"/>
      <c r="AS1910" s="416"/>
      <c r="AT1910" s="416"/>
      <c r="AU1910" s="417"/>
      <c r="AV1910" s="418">
        <f t="shared" si="150"/>
        <v>0</v>
      </c>
      <c r="AW1910" s="419"/>
      <c r="AX1910" s="419"/>
      <c r="AY1910" s="419"/>
      <c r="AZ1910" s="420"/>
      <c r="DC1910" s="222"/>
      <c r="DD1910" s="491">
        <f>ROUND(Setup!$AP$6*AB1910,0)</f>
        <v>0</v>
      </c>
      <c r="DE1910" s="492"/>
      <c r="DF1910" s="492"/>
      <c r="DG1910" s="492"/>
      <c r="DH1910" s="493"/>
      <c r="DI1910" s="491">
        <f>ROUND(Setup!$AP$6*AG1910,0)</f>
        <v>0</v>
      </c>
      <c r="DJ1910" s="492"/>
      <c r="DK1910" s="492"/>
      <c r="DL1910" s="492"/>
      <c r="DM1910" s="493"/>
      <c r="DN1910" s="491">
        <f>ROUND(Setup!$AP$6*AL1910,0)</f>
        <v>0</v>
      </c>
      <c r="DO1910" s="492"/>
      <c r="DP1910" s="492"/>
      <c r="DQ1910" s="492"/>
      <c r="DR1910" s="493"/>
      <c r="DS1910" s="491">
        <f>ROUND(Setup!$AP$6*AQ1910,0)</f>
        <v>0</v>
      </c>
      <c r="DT1910" s="492"/>
      <c r="DU1910" s="492"/>
      <c r="DV1910" s="492"/>
      <c r="DW1910" s="493"/>
      <c r="DX1910" s="495">
        <f t="shared" si="151"/>
        <v>0</v>
      </c>
      <c r="DY1910" s="496"/>
      <c r="DZ1910" s="496"/>
      <c r="EA1910" s="496"/>
      <c r="EB1910" s="497"/>
      <c r="EC1910" s="222"/>
    </row>
    <row r="1911" spans="2:133" ht="15" hidden="1" customHeight="1" outlineLevel="1" x14ac:dyDescent="0.2">
      <c r="B1911" s="86" t="str">
        <f t="shared" si="152"/>
        <v/>
      </c>
      <c r="C1911" s="255"/>
      <c r="D1911" s="439"/>
      <c r="E1911" s="440"/>
      <c r="F1911" s="440"/>
      <c r="G1911" s="440"/>
      <c r="H1911" s="440"/>
      <c r="I1911" s="440"/>
      <c r="J1911" s="440"/>
      <c r="K1911" s="440"/>
      <c r="L1911" s="440"/>
      <c r="M1911" s="440"/>
      <c r="N1911" s="440"/>
      <c r="O1911" s="440"/>
      <c r="P1911" s="440"/>
      <c r="Q1911" s="441"/>
      <c r="R1911" s="442"/>
      <c r="S1911" s="443"/>
      <c r="T1911" s="443"/>
      <c r="U1911" s="443"/>
      <c r="V1911" s="443"/>
      <c r="W1911" s="443"/>
      <c r="X1911" s="443"/>
      <c r="Y1911" s="443"/>
      <c r="Z1911" s="443"/>
      <c r="AA1911" s="443"/>
      <c r="AB1911" s="415"/>
      <c r="AC1911" s="416"/>
      <c r="AD1911" s="416"/>
      <c r="AE1911" s="416"/>
      <c r="AF1911" s="417"/>
      <c r="AG1911" s="415"/>
      <c r="AH1911" s="416"/>
      <c r="AI1911" s="416"/>
      <c r="AJ1911" s="416"/>
      <c r="AK1911" s="417"/>
      <c r="AL1911" s="415"/>
      <c r="AM1911" s="416"/>
      <c r="AN1911" s="416"/>
      <c r="AO1911" s="416"/>
      <c r="AP1911" s="417"/>
      <c r="AQ1911" s="415"/>
      <c r="AR1911" s="416"/>
      <c r="AS1911" s="416"/>
      <c r="AT1911" s="416"/>
      <c r="AU1911" s="417"/>
      <c r="AV1911" s="418">
        <f t="shared" si="150"/>
        <v>0</v>
      </c>
      <c r="AW1911" s="419"/>
      <c r="AX1911" s="419"/>
      <c r="AY1911" s="419"/>
      <c r="AZ1911" s="420"/>
      <c r="DC1911" s="222"/>
      <c r="DD1911" s="491">
        <f>ROUND(Setup!$AP$6*AB1911,0)</f>
        <v>0</v>
      </c>
      <c r="DE1911" s="492"/>
      <c r="DF1911" s="492"/>
      <c r="DG1911" s="492"/>
      <c r="DH1911" s="493"/>
      <c r="DI1911" s="491">
        <f>ROUND(Setup!$AP$6*AG1911,0)</f>
        <v>0</v>
      </c>
      <c r="DJ1911" s="492"/>
      <c r="DK1911" s="492"/>
      <c r="DL1911" s="492"/>
      <c r="DM1911" s="493"/>
      <c r="DN1911" s="491">
        <f>ROUND(Setup!$AP$6*AL1911,0)</f>
        <v>0</v>
      </c>
      <c r="DO1911" s="492"/>
      <c r="DP1911" s="492"/>
      <c r="DQ1911" s="492"/>
      <c r="DR1911" s="493"/>
      <c r="DS1911" s="491">
        <f>ROUND(Setup!$AP$6*AQ1911,0)</f>
        <v>0</v>
      </c>
      <c r="DT1911" s="492"/>
      <c r="DU1911" s="492"/>
      <c r="DV1911" s="492"/>
      <c r="DW1911" s="493"/>
      <c r="DX1911" s="495">
        <f t="shared" si="151"/>
        <v>0</v>
      </c>
      <c r="DY1911" s="496"/>
      <c r="DZ1911" s="496"/>
      <c r="EA1911" s="496"/>
      <c r="EB1911" s="497"/>
      <c r="EC1911" s="222"/>
    </row>
    <row r="1912" spans="2:133" ht="15" hidden="1" customHeight="1" outlineLevel="1" x14ac:dyDescent="0.2">
      <c r="B1912" s="86" t="str">
        <f t="shared" si="152"/>
        <v/>
      </c>
      <c r="C1912" s="255"/>
      <c r="D1912" s="439"/>
      <c r="E1912" s="440"/>
      <c r="F1912" s="440"/>
      <c r="G1912" s="440"/>
      <c r="H1912" s="440"/>
      <c r="I1912" s="440"/>
      <c r="J1912" s="440"/>
      <c r="K1912" s="440"/>
      <c r="L1912" s="440"/>
      <c r="M1912" s="440"/>
      <c r="N1912" s="440"/>
      <c r="O1912" s="440"/>
      <c r="P1912" s="440"/>
      <c r="Q1912" s="441"/>
      <c r="R1912" s="442"/>
      <c r="S1912" s="443"/>
      <c r="T1912" s="443"/>
      <c r="U1912" s="443"/>
      <c r="V1912" s="443"/>
      <c r="W1912" s="443"/>
      <c r="X1912" s="443"/>
      <c r="Y1912" s="443"/>
      <c r="Z1912" s="443"/>
      <c r="AA1912" s="443"/>
      <c r="AB1912" s="415"/>
      <c r="AC1912" s="416"/>
      <c r="AD1912" s="416"/>
      <c r="AE1912" s="416"/>
      <c r="AF1912" s="417"/>
      <c r="AG1912" s="415"/>
      <c r="AH1912" s="416"/>
      <c r="AI1912" s="416"/>
      <c r="AJ1912" s="416"/>
      <c r="AK1912" s="417"/>
      <c r="AL1912" s="415"/>
      <c r="AM1912" s="416"/>
      <c r="AN1912" s="416"/>
      <c r="AO1912" s="416"/>
      <c r="AP1912" s="417"/>
      <c r="AQ1912" s="415"/>
      <c r="AR1912" s="416"/>
      <c r="AS1912" s="416"/>
      <c r="AT1912" s="416"/>
      <c r="AU1912" s="417"/>
      <c r="AV1912" s="418">
        <f t="shared" si="150"/>
        <v>0</v>
      </c>
      <c r="AW1912" s="419"/>
      <c r="AX1912" s="419"/>
      <c r="AY1912" s="419"/>
      <c r="AZ1912" s="420"/>
      <c r="DC1912" s="222"/>
      <c r="DD1912" s="491">
        <f>ROUND(Setup!$AP$6*AB1912,0)</f>
        <v>0</v>
      </c>
      <c r="DE1912" s="492"/>
      <c r="DF1912" s="492"/>
      <c r="DG1912" s="492"/>
      <c r="DH1912" s="493"/>
      <c r="DI1912" s="491">
        <f>ROUND(Setup!$AP$6*AG1912,0)</f>
        <v>0</v>
      </c>
      <c r="DJ1912" s="492"/>
      <c r="DK1912" s="492"/>
      <c r="DL1912" s="492"/>
      <c r="DM1912" s="493"/>
      <c r="DN1912" s="491">
        <f>ROUND(Setup!$AP$6*AL1912,0)</f>
        <v>0</v>
      </c>
      <c r="DO1912" s="492"/>
      <c r="DP1912" s="492"/>
      <c r="DQ1912" s="492"/>
      <c r="DR1912" s="493"/>
      <c r="DS1912" s="491">
        <f>ROUND(Setup!$AP$6*AQ1912,0)</f>
        <v>0</v>
      </c>
      <c r="DT1912" s="492"/>
      <c r="DU1912" s="492"/>
      <c r="DV1912" s="492"/>
      <c r="DW1912" s="493"/>
      <c r="DX1912" s="495">
        <f t="shared" si="151"/>
        <v>0</v>
      </c>
      <c r="DY1912" s="496"/>
      <c r="DZ1912" s="496"/>
      <c r="EA1912" s="496"/>
      <c r="EB1912" s="497"/>
      <c r="EC1912" s="222"/>
    </row>
    <row r="1913" spans="2:133" ht="15" hidden="1" customHeight="1" outlineLevel="1" x14ac:dyDescent="0.2">
      <c r="B1913" s="86" t="str">
        <f t="shared" si="152"/>
        <v/>
      </c>
      <c r="C1913" s="255"/>
      <c r="D1913" s="439"/>
      <c r="E1913" s="440"/>
      <c r="F1913" s="440"/>
      <c r="G1913" s="440"/>
      <c r="H1913" s="440"/>
      <c r="I1913" s="440"/>
      <c r="J1913" s="440"/>
      <c r="K1913" s="440"/>
      <c r="L1913" s="440"/>
      <c r="M1913" s="440"/>
      <c r="N1913" s="440"/>
      <c r="O1913" s="440"/>
      <c r="P1913" s="440"/>
      <c r="Q1913" s="441"/>
      <c r="R1913" s="442"/>
      <c r="S1913" s="443"/>
      <c r="T1913" s="443"/>
      <c r="U1913" s="443"/>
      <c r="V1913" s="443"/>
      <c r="W1913" s="443"/>
      <c r="X1913" s="443"/>
      <c r="Y1913" s="443"/>
      <c r="Z1913" s="443"/>
      <c r="AA1913" s="443"/>
      <c r="AB1913" s="415"/>
      <c r="AC1913" s="416"/>
      <c r="AD1913" s="416"/>
      <c r="AE1913" s="416"/>
      <c r="AF1913" s="417"/>
      <c r="AG1913" s="415"/>
      <c r="AH1913" s="416"/>
      <c r="AI1913" s="416"/>
      <c r="AJ1913" s="416"/>
      <c r="AK1913" s="417"/>
      <c r="AL1913" s="415"/>
      <c r="AM1913" s="416"/>
      <c r="AN1913" s="416"/>
      <c r="AO1913" s="416"/>
      <c r="AP1913" s="417"/>
      <c r="AQ1913" s="415"/>
      <c r="AR1913" s="416"/>
      <c r="AS1913" s="416"/>
      <c r="AT1913" s="416"/>
      <c r="AU1913" s="417"/>
      <c r="AV1913" s="418">
        <f t="shared" si="150"/>
        <v>0</v>
      </c>
      <c r="AW1913" s="419"/>
      <c r="AX1913" s="419"/>
      <c r="AY1913" s="419"/>
      <c r="AZ1913" s="420"/>
      <c r="DC1913" s="222"/>
      <c r="DD1913" s="491">
        <f>ROUND(Setup!$AP$6*AB1913,0)</f>
        <v>0</v>
      </c>
      <c r="DE1913" s="492"/>
      <c r="DF1913" s="492"/>
      <c r="DG1913" s="492"/>
      <c r="DH1913" s="493"/>
      <c r="DI1913" s="491">
        <f>ROUND(Setup!$AP$6*AG1913,0)</f>
        <v>0</v>
      </c>
      <c r="DJ1913" s="492"/>
      <c r="DK1913" s="492"/>
      <c r="DL1913" s="492"/>
      <c r="DM1913" s="493"/>
      <c r="DN1913" s="491">
        <f>ROUND(Setup!$AP$6*AL1913,0)</f>
        <v>0</v>
      </c>
      <c r="DO1913" s="492"/>
      <c r="DP1913" s="492"/>
      <c r="DQ1913" s="492"/>
      <c r="DR1913" s="493"/>
      <c r="DS1913" s="491">
        <f>ROUND(Setup!$AP$6*AQ1913,0)</f>
        <v>0</v>
      </c>
      <c r="DT1913" s="492"/>
      <c r="DU1913" s="492"/>
      <c r="DV1913" s="492"/>
      <c r="DW1913" s="493"/>
      <c r="DX1913" s="495">
        <f t="shared" si="151"/>
        <v>0</v>
      </c>
      <c r="DY1913" s="496"/>
      <c r="DZ1913" s="496"/>
      <c r="EA1913" s="496"/>
      <c r="EB1913" s="497"/>
      <c r="EC1913" s="222"/>
    </row>
    <row r="1914" spans="2:133" ht="15" hidden="1" customHeight="1" outlineLevel="1" x14ac:dyDescent="0.2">
      <c r="B1914" s="86" t="str">
        <f t="shared" si="152"/>
        <v/>
      </c>
      <c r="C1914" s="255"/>
      <c r="D1914" s="439"/>
      <c r="E1914" s="440"/>
      <c r="F1914" s="440"/>
      <c r="G1914" s="440"/>
      <c r="H1914" s="440"/>
      <c r="I1914" s="440"/>
      <c r="J1914" s="440"/>
      <c r="K1914" s="440"/>
      <c r="L1914" s="440"/>
      <c r="M1914" s="440"/>
      <c r="N1914" s="440"/>
      <c r="O1914" s="440"/>
      <c r="P1914" s="440"/>
      <c r="Q1914" s="441"/>
      <c r="R1914" s="442"/>
      <c r="S1914" s="443"/>
      <c r="T1914" s="443"/>
      <c r="U1914" s="443"/>
      <c r="V1914" s="443"/>
      <c r="W1914" s="443"/>
      <c r="X1914" s="443"/>
      <c r="Y1914" s="443"/>
      <c r="Z1914" s="443"/>
      <c r="AA1914" s="443"/>
      <c r="AB1914" s="415"/>
      <c r="AC1914" s="416"/>
      <c r="AD1914" s="416"/>
      <c r="AE1914" s="416"/>
      <c r="AF1914" s="417"/>
      <c r="AG1914" s="415"/>
      <c r="AH1914" s="416"/>
      <c r="AI1914" s="416"/>
      <c r="AJ1914" s="416"/>
      <c r="AK1914" s="417"/>
      <c r="AL1914" s="415"/>
      <c r="AM1914" s="416"/>
      <c r="AN1914" s="416"/>
      <c r="AO1914" s="416"/>
      <c r="AP1914" s="417"/>
      <c r="AQ1914" s="415"/>
      <c r="AR1914" s="416"/>
      <c r="AS1914" s="416"/>
      <c r="AT1914" s="416"/>
      <c r="AU1914" s="417"/>
      <c r="AV1914" s="418">
        <f t="shared" si="150"/>
        <v>0</v>
      </c>
      <c r="AW1914" s="419"/>
      <c r="AX1914" s="419"/>
      <c r="AY1914" s="419"/>
      <c r="AZ1914" s="420"/>
      <c r="DC1914" s="222"/>
      <c r="DD1914" s="491">
        <f>ROUND(Setup!$AP$6*AB1914,0)</f>
        <v>0</v>
      </c>
      <c r="DE1914" s="492"/>
      <c r="DF1914" s="492"/>
      <c r="DG1914" s="492"/>
      <c r="DH1914" s="493"/>
      <c r="DI1914" s="491">
        <f>ROUND(Setup!$AP$6*AG1914,0)</f>
        <v>0</v>
      </c>
      <c r="DJ1914" s="492"/>
      <c r="DK1914" s="492"/>
      <c r="DL1914" s="492"/>
      <c r="DM1914" s="493"/>
      <c r="DN1914" s="491">
        <f>ROUND(Setup!$AP$6*AL1914,0)</f>
        <v>0</v>
      </c>
      <c r="DO1914" s="492"/>
      <c r="DP1914" s="492"/>
      <c r="DQ1914" s="492"/>
      <c r="DR1914" s="493"/>
      <c r="DS1914" s="491">
        <f>ROUND(Setup!$AP$6*AQ1914,0)</f>
        <v>0</v>
      </c>
      <c r="DT1914" s="492"/>
      <c r="DU1914" s="492"/>
      <c r="DV1914" s="492"/>
      <c r="DW1914" s="493"/>
      <c r="DX1914" s="495">
        <f t="shared" si="151"/>
        <v>0</v>
      </c>
      <c r="DY1914" s="496"/>
      <c r="DZ1914" s="496"/>
      <c r="EA1914" s="496"/>
      <c r="EB1914" s="497"/>
      <c r="EC1914" s="222"/>
    </row>
    <row r="1915" spans="2:133" ht="15" hidden="1" customHeight="1" outlineLevel="1" x14ac:dyDescent="0.2">
      <c r="B1915" s="86" t="str">
        <f t="shared" si="152"/>
        <v/>
      </c>
      <c r="C1915" s="255"/>
      <c r="D1915" s="439"/>
      <c r="E1915" s="440"/>
      <c r="F1915" s="440"/>
      <c r="G1915" s="440"/>
      <c r="H1915" s="440"/>
      <c r="I1915" s="440"/>
      <c r="J1915" s="440"/>
      <c r="K1915" s="440"/>
      <c r="L1915" s="440"/>
      <c r="M1915" s="440"/>
      <c r="N1915" s="440"/>
      <c r="O1915" s="440"/>
      <c r="P1915" s="440"/>
      <c r="Q1915" s="441"/>
      <c r="R1915" s="442"/>
      <c r="S1915" s="443"/>
      <c r="T1915" s="443"/>
      <c r="U1915" s="443"/>
      <c r="V1915" s="443"/>
      <c r="W1915" s="443"/>
      <c r="X1915" s="443"/>
      <c r="Y1915" s="443"/>
      <c r="Z1915" s="443"/>
      <c r="AA1915" s="443"/>
      <c r="AB1915" s="415"/>
      <c r="AC1915" s="416"/>
      <c r="AD1915" s="416"/>
      <c r="AE1915" s="416"/>
      <c r="AF1915" s="417"/>
      <c r="AG1915" s="415"/>
      <c r="AH1915" s="416"/>
      <c r="AI1915" s="416"/>
      <c r="AJ1915" s="416"/>
      <c r="AK1915" s="417"/>
      <c r="AL1915" s="415"/>
      <c r="AM1915" s="416"/>
      <c r="AN1915" s="416"/>
      <c r="AO1915" s="416"/>
      <c r="AP1915" s="417"/>
      <c r="AQ1915" s="415"/>
      <c r="AR1915" s="416"/>
      <c r="AS1915" s="416"/>
      <c r="AT1915" s="416"/>
      <c r="AU1915" s="417"/>
      <c r="AV1915" s="418">
        <f t="shared" ref="AV1915:AV1946" si="153">ROUND((SUM(AB1915:AU1915)),0)</f>
        <v>0</v>
      </c>
      <c r="AW1915" s="419"/>
      <c r="AX1915" s="419"/>
      <c r="AY1915" s="419"/>
      <c r="AZ1915" s="420"/>
      <c r="DC1915" s="222"/>
      <c r="DD1915" s="491">
        <f>ROUND(Setup!$AP$6*AB1915,0)</f>
        <v>0</v>
      </c>
      <c r="DE1915" s="492"/>
      <c r="DF1915" s="492"/>
      <c r="DG1915" s="492"/>
      <c r="DH1915" s="493"/>
      <c r="DI1915" s="491">
        <f>ROUND(Setup!$AP$6*AG1915,0)</f>
        <v>0</v>
      </c>
      <c r="DJ1915" s="492"/>
      <c r="DK1915" s="492"/>
      <c r="DL1915" s="492"/>
      <c r="DM1915" s="493"/>
      <c r="DN1915" s="491">
        <f>ROUND(Setup!$AP$6*AL1915,0)</f>
        <v>0</v>
      </c>
      <c r="DO1915" s="492"/>
      <c r="DP1915" s="492"/>
      <c r="DQ1915" s="492"/>
      <c r="DR1915" s="493"/>
      <c r="DS1915" s="491">
        <f>ROUND(Setup!$AP$6*AQ1915,0)</f>
        <v>0</v>
      </c>
      <c r="DT1915" s="492"/>
      <c r="DU1915" s="492"/>
      <c r="DV1915" s="492"/>
      <c r="DW1915" s="493"/>
      <c r="DX1915" s="495">
        <f t="shared" ref="DX1915:DX1946" si="154">ROUND((SUM(DD1915:DW1915)),0)</f>
        <v>0</v>
      </c>
      <c r="DY1915" s="496"/>
      <c r="DZ1915" s="496"/>
      <c r="EA1915" s="496"/>
      <c r="EB1915" s="497"/>
      <c r="EC1915" s="222"/>
    </row>
    <row r="1916" spans="2:133" ht="15" hidden="1" customHeight="1" outlineLevel="1" x14ac:dyDescent="0.2">
      <c r="B1916" s="86" t="str">
        <f t="shared" si="152"/>
        <v/>
      </c>
      <c r="C1916" s="255"/>
      <c r="D1916" s="439"/>
      <c r="E1916" s="440"/>
      <c r="F1916" s="440"/>
      <c r="G1916" s="440"/>
      <c r="H1916" s="440"/>
      <c r="I1916" s="440"/>
      <c r="J1916" s="440"/>
      <c r="K1916" s="440"/>
      <c r="L1916" s="440"/>
      <c r="M1916" s="440"/>
      <c r="N1916" s="440"/>
      <c r="O1916" s="440"/>
      <c r="P1916" s="440"/>
      <c r="Q1916" s="441"/>
      <c r="R1916" s="442"/>
      <c r="S1916" s="443"/>
      <c r="T1916" s="443"/>
      <c r="U1916" s="443"/>
      <c r="V1916" s="443"/>
      <c r="W1916" s="443"/>
      <c r="X1916" s="443"/>
      <c r="Y1916" s="443"/>
      <c r="Z1916" s="443"/>
      <c r="AA1916" s="443"/>
      <c r="AB1916" s="415"/>
      <c r="AC1916" s="416"/>
      <c r="AD1916" s="416"/>
      <c r="AE1916" s="416"/>
      <c r="AF1916" s="417"/>
      <c r="AG1916" s="415"/>
      <c r="AH1916" s="416"/>
      <c r="AI1916" s="416"/>
      <c r="AJ1916" s="416"/>
      <c r="AK1916" s="417"/>
      <c r="AL1916" s="415"/>
      <c r="AM1916" s="416"/>
      <c r="AN1916" s="416"/>
      <c r="AO1916" s="416"/>
      <c r="AP1916" s="417"/>
      <c r="AQ1916" s="415"/>
      <c r="AR1916" s="416"/>
      <c r="AS1916" s="416"/>
      <c r="AT1916" s="416"/>
      <c r="AU1916" s="417"/>
      <c r="AV1916" s="418">
        <f t="shared" si="153"/>
        <v>0</v>
      </c>
      <c r="AW1916" s="419"/>
      <c r="AX1916" s="419"/>
      <c r="AY1916" s="419"/>
      <c r="AZ1916" s="420"/>
      <c r="DC1916" s="222"/>
      <c r="DD1916" s="491">
        <f>ROUND(Setup!$AP$6*AB1916,0)</f>
        <v>0</v>
      </c>
      <c r="DE1916" s="492"/>
      <c r="DF1916" s="492"/>
      <c r="DG1916" s="492"/>
      <c r="DH1916" s="493"/>
      <c r="DI1916" s="491">
        <f>ROUND(Setup!$AP$6*AG1916,0)</f>
        <v>0</v>
      </c>
      <c r="DJ1916" s="492"/>
      <c r="DK1916" s="492"/>
      <c r="DL1916" s="492"/>
      <c r="DM1916" s="493"/>
      <c r="DN1916" s="491">
        <f>ROUND(Setup!$AP$6*AL1916,0)</f>
        <v>0</v>
      </c>
      <c r="DO1916" s="492"/>
      <c r="DP1916" s="492"/>
      <c r="DQ1916" s="492"/>
      <c r="DR1916" s="493"/>
      <c r="DS1916" s="491">
        <f>ROUND(Setup!$AP$6*AQ1916,0)</f>
        <v>0</v>
      </c>
      <c r="DT1916" s="492"/>
      <c r="DU1916" s="492"/>
      <c r="DV1916" s="492"/>
      <c r="DW1916" s="493"/>
      <c r="DX1916" s="495">
        <f t="shared" si="154"/>
        <v>0</v>
      </c>
      <c r="DY1916" s="496"/>
      <c r="DZ1916" s="496"/>
      <c r="EA1916" s="496"/>
      <c r="EB1916" s="497"/>
      <c r="EC1916" s="222"/>
    </row>
    <row r="1917" spans="2:133" ht="15" hidden="1" customHeight="1" outlineLevel="1" x14ac:dyDescent="0.2">
      <c r="B1917" s="86" t="str">
        <f t="shared" si="152"/>
        <v/>
      </c>
      <c r="C1917" s="255"/>
      <c r="D1917" s="439"/>
      <c r="E1917" s="440"/>
      <c r="F1917" s="440"/>
      <c r="G1917" s="440"/>
      <c r="H1917" s="440"/>
      <c r="I1917" s="440"/>
      <c r="J1917" s="440"/>
      <c r="K1917" s="440"/>
      <c r="L1917" s="440"/>
      <c r="M1917" s="440"/>
      <c r="N1917" s="440"/>
      <c r="O1917" s="440"/>
      <c r="P1917" s="440"/>
      <c r="Q1917" s="441"/>
      <c r="R1917" s="442"/>
      <c r="S1917" s="443"/>
      <c r="T1917" s="443"/>
      <c r="U1917" s="443"/>
      <c r="V1917" s="443"/>
      <c r="W1917" s="443"/>
      <c r="X1917" s="443"/>
      <c r="Y1917" s="443"/>
      <c r="Z1917" s="443"/>
      <c r="AA1917" s="443"/>
      <c r="AB1917" s="415"/>
      <c r="AC1917" s="416"/>
      <c r="AD1917" s="416"/>
      <c r="AE1917" s="416"/>
      <c r="AF1917" s="417"/>
      <c r="AG1917" s="415"/>
      <c r="AH1917" s="416"/>
      <c r="AI1917" s="416"/>
      <c r="AJ1917" s="416"/>
      <c r="AK1917" s="417"/>
      <c r="AL1917" s="415"/>
      <c r="AM1917" s="416"/>
      <c r="AN1917" s="416"/>
      <c r="AO1917" s="416"/>
      <c r="AP1917" s="417"/>
      <c r="AQ1917" s="415"/>
      <c r="AR1917" s="416"/>
      <c r="AS1917" s="416"/>
      <c r="AT1917" s="416"/>
      <c r="AU1917" s="417"/>
      <c r="AV1917" s="418">
        <f t="shared" si="153"/>
        <v>0</v>
      </c>
      <c r="AW1917" s="419"/>
      <c r="AX1917" s="419"/>
      <c r="AY1917" s="419"/>
      <c r="AZ1917" s="420"/>
      <c r="DC1917" s="222"/>
      <c r="DD1917" s="491">
        <f>ROUND(Setup!$AP$6*AB1917,0)</f>
        <v>0</v>
      </c>
      <c r="DE1917" s="492"/>
      <c r="DF1917" s="492"/>
      <c r="DG1917" s="492"/>
      <c r="DH1917" s="493"/>
      <c r="DI1917" s="491">
        <f>ROUND(Setup!$AP$6*AG1917,0)</f>
        <v>0</v>
      </c>
      <c r="DJ1917" s="492"/>
      <c r="DK1917" s="492"/>
      <c r="DL1917" s="492"/>
      <c r="DM1917" s="493"/>
      <c r="DN1917" s="491">
        <f>ROUND(Setup!$AP$6*AL1917,0)</f>
        <v>0</v>
      </c>
      <c r="DO1917" s="492"/>
      <c r="DP1917" s="492"/>
      <c r="DQ1917" s="492"/>
      <c r="DR1917" s="493"/>
      <c r="DS1917" s="491">
        <f>ROUND(Setup!$AP$6*AQ1917,0)</f>
        <v>0</v>
      </c>
      <c r="DT1917" s="492"/>
      <c r="DU1917" s="492"/>
      <c r="DV1917" s="492"/>
      <c r="DW1917" s="493"/>
      <c r="DX1917" s="495">
        <f t="shared" si="154"/>
        <v>0</v>
      </c>
      <c r="DY1917" s="496"/>
      <c r="DZ1917" s="496"/>
      <c r="EA1917" s="496"/>
      <c r="EB1917" s="497"/>
      <c r="EC1917" s="222"/>
    </row>
    <row r="1918" spans="2:133" ht="15" hidden="1" customHeight="1" outlineLevel="1" x14ac:dyDescent="0.2">
      <c r="B1918" s="86" t="str">
        <f t="shared" si="152"/>
        <v/>
      </c>
      <c r="C1918" s="255"/>
      <c r="D1918" s="439"/>
      <c r="E1918" s="440"/>
      <c r="F1918" s="440"/>
      <c r="G1918" s="440"/>
      <c r="H1918" s="440"/>
      <c r="I1918" s="440"/>
      <c r="J1918" s="440"/>
      <c r="K1918" s="440"/>
      <c r="L1918" s="440"/>
      <c r="M1918" s="440"/>
      <c r="N1918" s="440"/>
      <c r="O1918" s="440"/>
      <c r="P1918" s="440"/>
      <c r="Q1918" s="441"/>
      <c r="R1918" s="442"/>
      <c r="S1918" s="443"/>
      <c r="T1918" s="443"/>
      <c r="U1918" s="443"/>
      <c r="V1918" s="443"/>
      <c r="W1918" s="443"/>
      <c r="X1918" s="443"/>
      <c r="Y1918" s="443"/>
      <c r="Z1918" s="443"/>
      <c r="AA1918" s="443"/>
      <c r="AB1918" s="415"/>
      <c r="AC1918" s="416"/>
      <c r="AD1918" s="416"/>
      <c r="AE1918" s="416"/>
      <c r="AF1918" s="417"/>
      <c r="AG1918" s="415"/>
      <c r="AH1918" s="416"/>
      <c r="AI1918" s="416"/>
      <c r="AJ1918" s="416"/>
      <c r="AK1918" s="417"/>
      <c r="AL1918" s="415"/>
      <c r="AM1918" s="416"/>
      <c r="AN1918" s="416"/>
      <c r="AO1918" s="416"/>
      <c r="AP1918" s="417"/>
      <c r="AQ1918" s="415"/>
      <c r="AR1918" s="416"/>
      <c r="AS1918" s="416"/>
      <c r="AT1918" s="416"/>
      <c r="AU1918" s="417"/>
      <c r="AV1918" s="418">
        <f t="shared" si="153"/>
        <v>0</v>
      </c>
      <c r="AW1918" s="419"/>
      <c r="AX1918" s="419"/>
      <c r="AY1918" s="419"/>
      <c r="AZ1918" s="420"/>
      <c r="DC1918" s="222"/>
      <c r="DD1918" s="491">
        <f>ROUND(Setup!$AP$6*AB1918,0)</f>
        <v>0</v>
      </c>
      <c r="DE1918" s="492"/>
      <c r="DF1918" s="492"/>
      <c r="DG1918" s="492"/>
      <c r="DH1918" s="493"/>
      <c r="DI1918" s="491">
        <f>ROUND(Setup!$AP$6*AG1918,0)</f>
        <v>0</v>
      </c>
      <c r="DJ1918" s="492"/>
      <c r="DK1918" s="492"/>
      <c r="DL1918" s="492"/>
      <c r="DM1918" s="493"/>
      <c r="DN1918" s="491">
        <f>ROUND(Setup!$AP$6*AL1918,0)</f>
        <v>0</v>
      </c>
      <c r="DO1918" s="492"/>
      <c r="DP1918" s="492"/>
      <c r="DQ1918" s="492"/>
      <c r="DR1918" s="493"/>
      <c r="DS1918" s="491">
        <f>ROUND(Setup!$AP$6*AQ1918,0)</f>
        <v>0</v>
      </c>
      <c r="DT1918" s="492"/>
      <c r="DU1918" s="492"/>
      <c r="DV1918" s="492"/>
      <c r="DW1918" s="493"/>
      <c r="DX1918" s="495">
        <f t="shared" si="154"/>
        <v>0</v>
      </c>
      <c r="DY1918" s="496"/>
      <c r="DZ1918" s="496"/>
      <c r="EA1918" s="496"/>
      <c r="EB1918" s="497"/>
      <c r="EC1918" s="222"/>
    </row>
    <row r="1919" spans="2:133" ht="15" hidden="1" customHeight="1" outlineLevel="1" x14ac:dyDescent="0.2">
      <c r="B1919" s="86" t="str">
        <f t="shared" si="152"/>
        <v/>
      </c>
      <c r="C1919" s="255"/>
      <c r="D1919" s="439"/>
      <c r="E1919" s="440"/>
      <c r="F1919" s="440"/>
      <c r="G1919" s="440"/>
      <c r="H1919" s="440"/>
      <c r="I1919" s="440"/>
      <c r="J1919" s="440"/>
      <c r="K1919" s="440"/>
      <c r="L1919" s="440"/>
      <c r="M1919" s="440"/>
      <c r="N1919" s="440"/>
      <c r="O1919" s="440"/>
      <c r="P1919" s="440"/>
      <c r="Q1919" s="441"/>
      <c r="R1919" s="442"/>
      <c r="S1919" s="443"/>
      <c r="T1919" s="443"/>
      <c r="U1919" s="443"/>
      <c r="V1919" s="443"/>
      <c r="W1919" s="443"/>
      <c r="X1919" s="443"/>
      <c r="Y1919" s="443"/>
      <c r="Z1919" s="443"/>
      <c r="AA1919" s="443"/>
      <c r="AB1919" s="415"/>
      <c r="AC1919" s="416"/>
      <c r="AD1919" s="416"/>
      <c r="AE1919" s="416"/>
      <c r="AF1919" s="417"/>
      <c r="AG1919" s="415"/>
      <c r="AH1919" s="416"/>
      <c r="AI1919" s="416"/>
      <c r="AJ1919" s="416"/>
      <c r="AK1919" s="417"/>
      <c r="AL1919" s="415"/>
      <c r="AM1919" s="416"/>
      <c r="AN1919" s="416"/>
      <c r="AO1919" s="416"/>
      <c r="AP1919" s="417"/>
      <c r="AQ1919" s="415"/>
      <c r="AR1919" s="416"/>
      <c r="AS1919" s="416"/>
      <c r="AT1919" s="416"/>
      <c r="AU1919" s="417"/>
      <c r="AV1919" s="418">
        <f t="shared" si="153"/>
        <v>0</v>
      </c>
      <c r="AW1919" s="419"/>
      <c r="AX1919" s="419"/>
      <c r="AY1919" s="419"/>
      <c r="AZ1919" s="420"/>
      <c r="DC1919" s="222"/>
      <c r="DD1919" s="491">
        <f>ROUND(Setup!$AP$6*AB1919,0)</f>
        <v>0</v>
      </c>
      <c r="DE1919" s="492"/>
      <c r="DF1919" s="492"/>
      <c r="DG1919" s="492"/>
      <c r="DH1919" s="493"/>
      <c r="DI1919" s="491">
        <f>ROUND(Setup!$AP$6*AG1919,0)</f>
        <v>0</v>
      </c>
      <c r="DJ1919" s="492"/>
      <c r="DK1919" s="492"/>
      <c r="DL1919" s="492"/>
      <c r="DM1919" s="493"/>
      <c r="DN1919" s="491">
        <f>ROUND(Setup!$AP$6*AL1919,0)</f>
        <v>0</v>
      </c>
      <c r="DO1919" s="492"/>
      <c r="DP1919" s="492"/>
      <c r="DQ1919" s="492"/>
      <c r="DR1919" s="493"/>
      <c r="DS1919" s="491">
        <f>ROUND(Setup!$AP$6*AQ1919,0)</f>
        <v>0</v>
      </c>
      <c r="DT1919" s="492"/>
      <c r="DU1919" s="492"/>
      <c r="DV1919" s="492"/>
      <c r="DW1919" s="493"/>
      <c r="DX1919" s="495">
        <f t="shared" si="154"/>
        <v>0</v>
      </c>
      <c r="DY1919" s="496"/>
      <c r="DZ1919" s="496"/>
      <c r="EA1919" s="496"/>
      <c r="EB1919" s="497"/>
      <c r="EC1919" s="222"/>
    </row>
    <row r="1920" spans="2:133" ht="15" hidden="1" customHeight="1" outlineLevel="1" x14ac:dyDescent="0.2">
      <c r="B1920" s="86" t="str">
        <f t="shared" si="152"/>
        <v/>
      </c>
      <c r="C1920" s="255"/>
      <c r="D1920" s="439"/>
      <c r="E1920" s="440"/>
      <c r="F1920" s="440"/>
      <c r="G1920" s="440"/>
      <c r="H1920" s="440"/>
      <c r="I1920" s="440"/>
      <c r="J1920" s="440"/>
      <c r="K1920" s="440"/>
      <c r="L1920" s="440"/>
      <c r="M1920" s="440"/>
      <c r="N1920" s="440"/>
      <c r="O1920" s="440"/>
      <c r="P1920" s="440"/>
      <c r="Q1920" s="441"/>
      <c r="R1920" s="442"/>
      <c r="S1920" s="443"/>
      <c r="T1920" s="443"/>
      <c r="U1920" s="443"/>
      <c r="V1920" s="443"/>
      <c r="W1920" s="443"/>
      <c r="X1920" s="443"/>
      <c r="Y1920" s="443"/>
      <c r="Z1920" s="443"/>
      <c r="AA1920" s="443"/>
      <c r="AB1920" s="415"/>
      <c r="AC1920" s="416"/>
      <c r="AD1920" s="416"/>
      <c r="AE1920" s="416"/>
      <c r="AF1920" s="417"/>
      <c r="AG1920" s="415"/>
      <c r="AH1920" s="416"/>
      <c r="AI1920" s="416"/>
      <c r="AJ1920" s="416"/>
      <c r="AK1920" s="417"/>
      <c r="AL1920" s="415"/>
      <c r="AM1920" s="416"/>
      <c r="AN1920" s="416"/>
      <c r="AO1920" s="416"/>
      <c r="AP1920" s="417"/>
      <c r="AQ1920" s="415"/>
      <c r="AR1920" s="416"/>
      <c r="AS1920" s="416"/>
      <c r="AT1920" s="416"/>
      <c r="AU1920" s="417"/>
      <c r="AV1920" s="418">
        <f t="shared" si="153"/>
        <v>0</v>
      </c>
      <c r="AW1920" s="419"/>
      <c r="AX1920" s="419"/>
      <c r="AY1920" s="419"/>
      <c r="AZ1920" s="420"/>
      <c r="DC1920" s="222"/>
      <c r="DD1920" s="491">
        <f>ROUND(Setup!$AP$6*AB1920,0)</f>
        <v>0</v>
      </c>
      <c r="DE1920" s="492"/>
      <c r="DF1920" s="492"/>
      <c r="DG1920" s="492"/>
      <c r="DH1920" s="493"/>
      <c r="DI1920" s="491">
        <f>ROUND(Setup!$AP$6*AG1920,0)</f>
        <v>0</v>
      </c>
      <c r="DJ1920" s="492"/>
      <c r="DK1920" s="492"/>
      <c r="DL1920" s="492"/>
      <c r="DM1920" s="493"/>
      <c r="DN1920" s="491">
        <f>ROUND(Setup!$AP$6*AL1920,0)</f>
        <v>0</v>
      </c>
      <c r="DO1920" s="492"/>
      <c r="DP1920" s="492"/>
      <c r="DQ1920" s="492"/>
      <c r="DR1920" s="493"/>
      <c r="DS1920" s="491">
        <f>ROUND(Setup!$AP$6*AQ1920,0)</f>
        <v>0</v>
      </c>
      <c r="DT1920" s="492"/>
      <c r="DU1920" s="492"/>
      <c r="DV1920" s="492"/>
      <c r="DW1920" s="493"/>
      <c r="DX1920" s="495">
        <f t="shared" si="154"/>
        <v>0</v>
      </c>
      <c r="DY1920" s="496"/>
      <c r="DZ1920" s="496"/>
      <c r="EA1920" s="496"/>
      <c r="EB1920" s="497"/>
      <c r="EC1920" s="222"/>
    </row>
    <row r="1921" spans="2:133" ht="15" hidden="1" customHeight="1" outlineLevel="1" x14ac:dyDescent="0.2">
      <c r="B1921" s="86" t="str">
        <f t="shared" si="152"/>
        <v/>
      </c>
      <c r="C1921" s="255"/>
      <c r="D1921" s="439"/>
      <c r="E1921" s="440"/>
      <c r="F1921" s="440"/>
      <c r="G1921" s="440"/>
      <c r="H1921" s="440"/>
      <c r="I1921" s="440"/>
      <c r="J1921" s="440"/>
      <c r="K1921" s="440"/>
      <c r="L1921" s="440"/>
      <c r="M1921" s="440"/>
      <c r="N1921" s="440"/>
      <c r="O1921" s="440"/>
      <c r="P1921" s="440"/>
      <c r="Q1921" s="441"/>
      <c r="R1921" s="442"/>
      <c r="S1921" s="443"/>
      <c r="T1921" s="443"/>
      <c r="U1921" s="443"/>
      <c r="V1921" s="443"/>
      <c r="W1921" s="443"/>
      <c r="X1921" s="443"/>
      <c r="Y1921" s="443"/>
      <c r="Z1921" s="443"/>
      <c r="AA1921" s="443"/>
      <c r="AB1921" s="415"/>
      <c r="AC1921" s="416"/>
      <c r="AD1921" s="416"/>
      <c r="AE1921" s="416"/>
      <c r="AF1921" s="417"/>
      <c r="AG1921" s="415"/>
      <c r="AH1921" s="416"/>
      <c r="AI1921" s="416"/>
      <c r="AJ1921" s="416"/>
      <c r="AK1921" s="417"/>
      <c r="AL1921" s="415"/>
      <c r="AM1921" s="416"/>
      <c r="AN1921" s="416"/>
      <c r="AO1921" s="416"/>
      <c r="AP1921" s="417"/>
      <c r="AQ1921" s="415"/>
      <c r="AR1921" s="416"/>
      <c r="AS1921" s="416"/>
      <c r="AT1921" s="416"/>
      <c r="AU1921" s="417"/>
      <c r="AV1921" s="418">
        <f t="shared" si="153"/>
        <v>0</v>
      </c>
      <c r="AW1921" s="419"/>
      <c r="AX1921" s="419"/>
      <c r="AY1921" s="419"/>
      <c r="AZ1921" s="420"/>
      <c r="DC1921" s="222"/>
      <c r="DD1921" s="491">
        <f>ROUND(Setup!$AP$6*AB1921,0)</f>
        <v>0</v>
      </c>
      <c r="DE1921" s="492"/>
      <c r="DF1921" s="492"/>
      <c r="DG1921" s="492"/>
      <c r="DH1921" s="493"/>
      <c r="DI1921" s="491">
        <f>ROUND(Setup!$AP$6*AG1921,0)</f>
        <v>0</v>
      </c>
      <c r="DJ1921" s="492"/>
      <c r="DK1921" s="492"/>
      <c r="DL1921" s="492"/>
      <c r="DM1921" s="493"/>
      <c r="DN1921" s="491">
        <f>ROUND(Setup!$AP$6*AL1921,0)</f>
        <v>0</v>
      </c>
      <c r="DO1921" s="492"/>
      <c r="DP1921" s="492"/>
      <c r="DQ1921" s="492"/>
      <c r="DR1921" s="493"/>
      <c r="DS1921" s="491">
        <f>ROUND(Setup!$AP$6*AQ1921,0)</f>
        <v>0</v>
      </c>
      <c r="DT1921" s="492"/>
      <c r="DU1921" s="492"/>
      <c r="DV1921" s="492"/>
      <c r="DW1921" s="493"/>
      <c r="DX1921" s="495">
        <f t="shared" si="154"/>
        <v>0</v>
      </c>
      <c r="DY1921" s="496"/>
      <c r="DZ1921" s="496"/>
      <c r="EA1921" s="496"/>
      <c r="EB1921" s="497"/>
      <c r="EC1921" s="222"/>
    </row>
    <row r="1922" spans="2:133" ht="15" hidden="1" customHeight="1" outlineLevel="1" x14ac:dyDescent="0.2">
      <c r="B1922" s="86" t="str">
        <f t="shared" si="152"/>
        <v/>
      </c>
      <c r="C1922" s="255"/>
      <c r="D1922" s="439"/>
      <c r="E1922" s="440"/>
      <c r="F1922" s="440"/>
      <c r="G1922" s="440"/>
      <c r="H1922" s="440"/>
      <c r="I1922" s="440"/>
      <c r="J1922" s="440"/>
      <c r="K1922" s="440"/>
      <c r="L1922" s="440"/>
      <c r="M1922" s="440"/>
      <c r="N1922" s="440"/>
      <c r="O1922" s="440"/>
      <c r="P1922" s="440"/>
      <c r="Q1922" s="441"/>
      <c r="R1922" s="442"/>
      <c r="S1922" s="443"/>
      <c r="T1922" s="443"/>
      <c r="U1922" s="443"/>
      <c r="V1922" s="443"/>
      <c r="W1922" s="443"/>
      <c r="X1922" s="443"/>
      <c r="Y1922" s="443"/>
      <c r="Z1922" s="443"/>
      <c r="AA1922" s="443"/>
      <c r="AB1922" s="415"/>
      <c r="AC1922" s="416"/>
      <c r="AD1922" s="416"/>
      <c r="AE1922" s="416"/>
      <c r="AF1922" s="417"/>
      <c r="AG1922" s="415"/>
      <c r="AH1922" s="416"/>
      <c r="AI1922" s="416"/>
      <c r="AJ1922" s="416"/>
      <c r="AK1922" s="417"/>
      <c r="AL1922" s="415"/>
      <c r="AM1922" s="416"/>
      <c r="AN1922" s="416"/>
      <c r="AO1922" s="416"/>
      <c r="AP1922" s="417"/>
      <c r="AQ1922" s="415"/>
      <c r="AR1922" s="416"/>
      <c r="AS1922" s="416"/>
      <c r="AT1922" s="416"/>
      <c r="AU1922" s="417"/>
      <c r="AV1922" s="418">
        <f t="shared" si="153"/>
        <v>0</v>
      </c>
      <c r="AW1922" s="419"/>
      <c r="AX1922" s="419"/>
      <c r="AY1922" s="419"/>
      <c r="AZ1922" s="420"/>
      <c r="DC1922" s="222"/>
      <c r="DD1922" s="491">
        <f>ROUND(Setup!$AP$6*AB1922,0)</f>
        <v>0</v>
      </c>
      <c r="DE1922" s="492"/>
      <c r="DF1922" s="492"/>
      <c r="DG1922" s="492"/>
      <c r="DH1922" s="493"/>
      <c r="DI1922" s="491">
        <f>ROUND(Setup!$AP$6*AG1922,0)</f>
        <v>0</v>
      </c>
      <c r="DJ1922" s="492"/>
      <c r="DK1922" s="492"/>
      <c r="DL1922" s="492"/>
      <c r="DM1922" s="493"/>
      <c r="DN1922" s="491">
        <f>ROUND(Setup!$AP$6*AL1922,0)</f>
        <v>0</v>
      </c>
      <c r="DO1922" s="492"/>
      <c r="DP1922" s="492"/>
      <c r="DQ1922" s="492"/>
      <c r="DR1922" s="493"/>
      <c r="DS1922" s="491">
        <f>ROUND(Setup!$AP$6*AQ1922,0)</f>
        <v>0</v>
      </c>
      <c r="DT1922" s="492"/>
      <c r="DU1922" s="492"/>
      <c r="DV1922" s="492"/>
      <c r="DW1922" s="493"/>
      <c r="DX1922" s="495">
        <f t="shared" si="154"/>
        <v>0</v>
      </c>
      <c r="DY1922" s="496"/>
      <c r="DZ1922" s="496"/>
      <c r="EA1922" s="496"/>
      <c r="EB1922" s="497"/>
      <c r="EC1922" s="222"/>
    </row>
    <row r="1923" spans="2:133" ht="15" hidden="1" customHeight="1" outlineLevel="1" x14ac:dyDescent="0.2">
      <c r="B1923" s="86" t="str">
        <f t="shared" si="152"/>
        <v/>
      </c>
      <c r="C1923" s="255"/>
      <c r="D1923" s="439"/>
      <c r="E1923" s="440"/>
      <c r="F1923" s="440"/>
      <c r="G1923" s="440"/>
      <c r="H1923" s="440"/>
      <c r="I1923" s="440"/>
      <c r="J1923" s="440"/>
      <c r="K1923" s="440"/>
      <c r="L1923" s="440"/>
      <c r="M1923" s="440"/>
      <c r="N1923" s="440"/>
      <c r="O1923" s="440"/>
      <c r="P1923" s="440"/>
      <c r="Q1923" s="441"/>
      <c r="R1923" s="442"/>
      <c r="S1923" s="443"/>
      <c r="T1923" s="443"/>
      <c r="U1923" s="443"/>
      <c r="V1923" s="443"/>
      <c r="W1923" s="443"/>
      <c r="X1923" s="443"/>
      <c r="Y1923" s="443"/>
      <c r="Z1923" s="443"/>
      <c r="AA1923" s="443"/>
      <c r="AB1923" s="415"/>
      <c r="AC1923" s="416"/>
      <c r="AD1923" s="416"/>
      <c r="AE1923" s="416"/>
      <c r="AF1923" s="417"/>
      <c r="AG1923" s="415"/>
      <c r="AH1923" s="416"/>
      <c r="AI1923" s="416"/>
      <c r="AJ1923" s="416"/>
      <c r="AK1923" s="417"/>
      <c r="AL1923" s="415"/>
      <c r="AM1923" s="416"/>
      <c r="AN1923" s="416"/>
      <c r="AO1923" s="416"/>
      <c r="AP1923" s="417"/>
      <c r="AQ1923" s="415"/>
      <c r="AR1923" s="416"/>
      <c r="AS1923" s="416"/>
      <c r="AT1923" s="416"/>
      <c r="AU1923" s="417"/>
      <c r="AV1923" s="418">
        <f t="shared" si="153"/>
        <v>0</v>
      </c>
      <c r="AW1923" s="419"/>
      <c r="AX1923" s="419"/>
      <c r="AY1923" s="419"/>
      <c r="AZ1923" s="420"/>
      <c r="DC1923" s="222"/>
      <c r="DD1923" s="491">
        <f>ROUND(Setup!$AP$6*AB1923,0)</f>
        <v>0</v>
      </c>
      <c r="DE1923" s="492"/>
      <c r="DF1923" s="492"/>
      <c r="DG1923" s="492"/>
      <c r="DH1923" s="493"/>
      <c r="DI1923" s="491">
        <f>ROUND(Setup!$AP$6*AG1923,0)</f>
        <v>0</v>
      </c>
      <c r="DJ1923" s="492"/>
      <c r="DK1923" s="492"/>
      <c r="DL1923" s="492"/>
      <c r="DM1923" s="493"/>
      <c r="DN1923" s="491">
        <f>ROUND(Setup!$AP$6*AL1923,0)</f>
        <v>0</v>
      </c>
      <c r="DO1923" s="492"/>
      <c r="DP1923" s="492"/>
      <c r="DQ1923" s="492"/>
      <c r="DR1923" s="493"/>
      <c r="DS1923" s="491">
        <f>ROUND(Setup!$AP$6*AQ1923,0)</f>
        <v>0</v>
      </c>
      <c r="DT1923" s="492"/>
      <c r="DU1923" s="492"/>
      <c r="DV1923" s="492"/>
      <c r="DW1923" s="493"/>
      <c r="DX1923" s="495">
        <f t="shared" si="154"/>
        <v>0</v>
      </c>
      <c r="DY1923" s="496"/>
      <c r="DZ1923" s="496"/>
      <c r="EA1923" s="496"/>
      <c r="EB1923" s="497"/>
      <c r="EC1923" s="222"/>
    </row>
    <row r="1924" spans="2:133" ht="15" hidden="1" customHeight="1" outlineLevel="1" x14ac:dyDescent="0.2">
      <c r="B1924" s="86" t="str">
        <f t="shared" si="152"/>
        <v/>
      </c>
      <c r="C1924" s="255"/>
      <c r="D1924" s="439"/>
      <c r="E1924" s="440"/>
      <c r="F1924" s="440"/>
      <c r="G1924" s="440"/>
      <c r="H1924" s="440"/>
      <c r="I1924" s="440"/>
      <c r="J1924" s="440"/>
      <c r="K1924" s="440"/>
      <c r="L1924" s="440"/>
      <c r="M1924" s="440"/>
      <c r="N1924" s="440"/>
      <c r="O1924" s="440"/>
      <c r="P1924" s="440"/>
      <c r="Q1924" s="441"/>
      <c r="R1924" s="442"/>
      <c r="S1924" s="443"/>
      <c r="T1924" s="443"/>
      <c r="U1924" s="443"/>
      <c r="V1924" s="443"/>
      <c r="W1924" s="443"/>
      <c r="X1924" s="443"/>
      <c r="Y1924" s="443"/>
      <c r="Z1924" s="443"/>
      <c r="AA1924" s="443"/>
      <c r="AB1924" s="415"/>
      <c r="AC1924" s="416"/>
      <c r="AD1924" s="416"/>
      <c r="AE1924" s="416"/>
      <c r="AF1924" s="417"/>
      <c r="AG1924" s="415"/>
      <c r="AH1924" s="416"/>
      <c r="AI1924" s="416"/>
      <c r="AJ1924" s="416"/>
      <c r="AK1924" s="417"/>
      <c r="AL1924" s="415"/>
      <c r="AM1924" s="416"/>
      <c r="AN1924" s="416"/>
      <c r="AO1924" s="416"/>
      <c r="AP1924" s="417"/>
      <c r="AQ1924" s="415"/>
      <c r="AR1924" s="416"/>
      <c r="AS1924" s="416"/>
      <c r="AT1924" s="416"/>
      <c r="AU1924" s="417"/>
      <c r="AV1924" s="418">
        <f t="shared" si="153"/>
        <v>0</v>
      </c>
      <c r="AW1924" s="419"/>
      <c r="AX1924" s="419"/>
      <c r="AY1924" s="419"/>
      <c r="AZ1924" s="420"/>
      <c r="DC1924" s="222"/>
      <c r="DD1924" s="491">
        <f>ROUND(Setup!$AP$6*AB1924,0)</f>
        <v>0</v>
      </c>
      <c r="DE1924" s="492"/>
      <c r="DF1924" s="492"/>
      <c r="DG1924" s="492"/>
      <c r="DH1924" s="493"/>
      <c r="DI1924" s="491">
        <f>ROUND(Setup!$AP$6*AG1924,0)</f>
        <v>0</v>
      </c>
      <c r="DJ1924" s="492"/>
      <c r="DK1924" s="492"/>
      <c r="DL1924" s="492"/>
      <c r="DM1924" s="493"/>
      <c r="DN1924" s="491">
        <f>ROUND(Setup!$AP$6*AL1924,0)</f>
        <v>0</v>
      </c>
      <c r="DO1924" s="492"/>
      <c r="DP1924" s="492"/>
      <c r="DQ1924" s="492"/>
      <c r="DR1924" s="493"/>
      <c r="DS1924" s="491">
        <f>ROUND(Setup!$AP$6*AQ1924,0)</f>
        <v>0</v>
      </c>
      <c r="DT1924" s="492"/>
      <c r="DU1924" s="492"/>
      <c r="DV1924" s="492"/>
      <c r="DW1924" s="493"/>
      <c r="DX1924" s="495">
        <f t="shared" si="154"/>
        <v>0</v>
      </c>
      <c r="DY1924" s="496"/>
      <c r="DZ1924" s="496"/>
      <c r="EA1924" s="496"/>
      <c r="EB1924" s="497"/>
      <c r="EC1924" s="222"/>
    </row>
    <row r="1925" spans="2:133" ht="15" hidden="1" customHeight="1" outlineLevel="1" x14ac:dyDescent="0.2">
      <c r="B1925" s="86" t="str">
        <f t="shared" si="152"/>
        <v/>
      </c>
      <c r="C1925" s="255"/>
      <c r="D1925" s="439"/>
      <c r="E1925" s="440"/>
      <c r="F1925" s="440"/>
      <c r="G1925" s="440"/>
      <c r="H1925" s="440"/>
      <c r="I1925" s="440"/>
      <c r="J1925" s="440"/>
      <c r="K1925" s="440"/>
      <c r="L1925" s="440"/>
      <c r="M1925" s="440"/>
      <c r="N1925" s="440"/>
      <c r="O1925" s="440"/>
      <c r="P1925" s="440"/>
      <c r="Q1925" s="441"/>
      <c r="R1925" s="442"/>
      <c r="S1925" s="443"/>
      <c r="T1925" s="443"/>
      <c r="U1925" s="443"/>
      <c r="V1925" s="443"/>
      <c r="W1925" s="443"/>
      <c r="X1925" s="443"/>
      <c r="Y1925" s="443"/>
      <c r="Z1925" s="443"/>
      <c r="AA1925" s="443"/>
      <c r="AB1925" s="415"/>
      <c r="AC1925" s="416"/>
      <c r="AD1925" s="416"/>
      <c r="AE1925" s="416"/>
      <c r="AF1925" s="417"/>
      <c r="AG1925" s="415"/>
      <c r="AH1925" s="416"/>
      <c r="AI1925" s="416"/>
      <c r="AJ1925" s="416"/>
      <c r="AK1925" s="417"/>
      <c r="AL1925" s="415"/>
      <c r="AM1925" s="416"/>
      <c r="AN1925" s="416"/>
      <c r="AO1925" s="416"/>
      <c r="AP1925" s="417"/>
      <c r="AQ1925" s="415"/>
      <c r="AR1925" s="416"/>
      <c r="AS1925" s="416"/>
      <c r="AT1925" s="416"/>
      <c r="AU1925" s="417"/>
      <c r="AV1925" s="418">
        <f t="shared" si="153"/>
        <v>0</v>
      </c>
      <c r="AW1925" s="419"/>
      <c r="AX1925" s="419"/>
      <c r="AY1925" s="419"/>
      <c r="AZ1925" s="420"/>
      <c r="DC1925" s="222"/>
      <c r="DD1925" s="491">
        <f>ROUND(Setup!$AP$6*AB1925,0)</f>
        <v>0</v>
      </c>
      <c r="DE1925" s="492"/>
      <c r="DF1925" s="492"/>
      <c r="DG1925" s="492"/>
      <c r="DH1925" s="493"/>
      <c r="DI1925" s="491">
        <f>ROUND(Setup!$AP$6*AG1925,0)</f>
        <v>0</v>
      </c>
      <c r="DJ1925" s="492"/>
      <c r="DK1925" s="492"/>
      <c r="DL1925" s="492"/>
      <c r="DM1925" s="493"/>
      <c r="DN1925" s="491">
        <f>ROUND(Setup!$AP$6*AL1925,0)</f>
        <v>0</v>
      </c>
      <c r="DO1925" s="492"/>
      <c r="DP1925" s="492"/>
      <c r="DQ1925" s="492"/>
      <c r="DR1925" s="493"/>
      <c r="DS1925" s="491">
        <f>ROUND(Setup!$AP$6*AQ1925,0)</f>
        <v>0</v>
      </c>
      <c r="DT1925" s="492"/>
      <c r="DU1925" s="492"/>
      <c r="DV1925" s="492"/>
      <c r="DW1925" s="493"/>
      <c r="DX1925" s="495">
        <f t="shared" si="154"/>
        <v>0</v>
      </c>
      <c r="DY1925" s="496"/>
      <c r="DZ1925" s="496"/>
      <c r="EA1925" s="496"/>
      <c r="EB1925" s="497"/>
      <c r="EC1925" s="222"/>
    </row>
    <row r="1926" spans="2:133" ht="15" hidden="1" customHeight="1" outlineLevel="1" x14ac:dyDescent="0.2">
      <c r="B1926" s="86" t="str">
        <f t="shared" si="152"/>
        <v/>
      </c>
      <c r="C1926" s="255"/>
      <c r="D1926" s="439"/>
      <c r="E1926" s="440"/>
      <c r="F1926" s="440"/>
      <c r="G1926" s="440"/>
      <c r="H1926" s="440"/>
      <c r="I1926" s="440"/>
      <c r="J1926" s="440"/>
      <c r="K1926" s="440"/>
      <c r="L1926" s="440"/>
      <c r="M1926" s="440"/>
      <c r="N1926" s="440"/>
      <c r="O1926" s="440"/>
      <c r="P1926" s="440"/>
      <c r="Q1926" s="441"/>
      <c r="R1926" s="442"/>
      <c r="S1926" s="443"/>
      <c r="T1926" s="443"/>
      <c r="U1926" s="443"/>
      <c r="V1926" s="443"/>
      <c r="W1926" s="443"/>
      <c r="X1926" s="443"/>
      <c r="Y1926" s="443"/>
      <c r="Z1926" s="443"/>
      <c r="AA1926" s="443"/>
      <c r="AB1926" s="415"/>
      <c r="AC1926" s="416"/>
      <c r="AD1926" s="416"/>
      <c r="AE1926" s="416"/>
      <c r="AF1926" s="417"/>
      <c r="AG1926" s="415"/>
      <c r="AH1926" s="416"/>
      <c r="AI1926" s="416"/>
      <c r="AJ1926" s="416"/>
      <c r="AK1926" s="417"/>
      <c r="AL1926" s="415"/>
      <c r="AM1926" s="416"/>
      <c r="AN1926" s="416"/>
      <c r="AO1926" s="416"/>
      <c r="AP1926" s="417"/>
      <c r="AQ1926" s="415"/>
      <c r="AR1926" s="416"/>
      <c r="AS1926" s="416"/>
      <c r="AT1926" s="416"/>
      <c r="AU1926" s="417"/>
      <c r="AV1926" s="418">
        <f t="shared" si="153"/>
        <v>0</v>
      </c>
      <c r="AW1926" s="419"/>
      <c r="AX1926" s="419"/>
      <c r="AY1926" s="419"/>
      <c r="AZ1926" s="420"/>
      <c r="DC1926" s="222"/>
      <c r="DD1926" s="491">
        <f>ROUND(Setup!$AP$6*AB1926,0)</f>
        <v>0</v>
      </c>
      <c r="DE1926" s="492"/>
      <c r="DF1926" s="492"/>
      <c r="DG1926" s="492"/>
      <c r="DH1926" s="493"/>
      <c r="DI1926" s="491">
        <f>ROUND(Setup!$AP$6*AG1926,0)</f>
        <v>0</v>
      </c>
      <c r="DJ1926" s="492"/>
      <c r="DK1926" s="492"/>
      <c r="DL1926" s="492"/>
      <c r="DM1926" s="493"/>
      <c r="DN1926" s="491">
        <f>ROUND(Setup!$AP$6*AL1926,0)</f>
        <v>0</v>
      </c>
      <c r="DO1926" s="492"/>
      <c r="DP1926" s="492"/>
      <c r="DQ1926" s="492"/>
      <c r="DR1926" s="493"/>
      <c r="DS1926" s="491">
        <f>ROUND(Setup!$AP$6*AQ1926,0)</f>
        <v>0</v>
      </c>
      <c r="DT1926" s="492"/>
      <c r="DU1926" s="492"/>
      <c r="DV1926" s="492"/>
      <c r="DW1926" s="493"/>
      <c r="DX1926" s="495">
        <f t="shared" si="154"/>
        <v>0</v>
      </c>
      <c r="DY1926" s="496"/>
      <c r="DZ1926" s="496"/>
      <c r="EA1926" s="496"/>
      <c r="EB1926" s="497"/>
      <c r="EC1926" s="222"/>
    </row>
    <row r="1927" spans="2:133" ht="15" hidden="1" customHeight="1" outlineLevel="1" x14ac:dyDescent="0.2">
      <c r="B1927" s="86" t="str">
        <f t="shared" si="152"/>
        <v/>
      </c>
      <c r="C1927" s="255"/>
      <c r="D1927" s="439"/>
      <c r="E1927" s="440"/>
      <c r="F1927" s="440"/>
      <c r="G1927" s="440"/>
      <c r="H1927" s="440"/>
      <c r="I1927" s="440"/>
      <c r="J1927" s="440"/>
      <c r="K1927" s="440"/>
      <c r="L1927" s="440"/>
      <c r="M1927" s="440"/>
      <c r="N1927" s="440"/>
      <c r="O1927" s="440"/>
      <c r="P1927" s="440"/>
      <c r="Q1927" s="441"/>
      <c r="R1927" s="442"/>
      <c r="S1927" s="443"/>
      <c r="T1927" s="443"/>
      <c r="U1927" s="443"/>
      <c r="V1927" s="443"/>
      <c r="W1927" s="443"/>
      <c r="X1927" s="443"/>
      <c r="Y1927" s="443"/>
      <c r="Z1927" s="443"/>
      <c r="AA1927" s="443"/>
      <c r="AB1927" s="415"/>
      <c r="AC1927" s="416"/>
      <c r="AD1927" s="416"/>
      <c r="AE1927" s="416"/>
      <c r="AF1927" s="417"/>
      <c r="AG1927" s="415"/>
      <c r="AH1927" s="416"/>
      <c r="AI1927" s="416"/>
      <c r="AJ1927" s="416"/>
      <c r="AK1927" s="417"/>
      <c r="AL1927" s="415"/>
      <c r="AM1927" s="416"/>
      <c r="AN1927" s="416"/>
      <c r="AO1927" s="416"/>
      <c r="AP1927" s="417"/>
      <c r="AQ1927" s="415"/>
      <c r="AR1927" s="416"/>
      <c r="AS1927" s="416"/>
      <c r="AT1927" s="416"/>
      <c r="AU1927" s="417"/>
      <c r="AV1927" s="418">
        <f t="shared" si="153"/>
        <v>0</v>
      </c>
      <c r="AW1927" s="419"/>
      <c r="AX1927" s="419"/>
      <c r="AY1927" s="419"/>
      <c r="AZ1927" s="420"/>
      <c r="DC1927" s="222"/>
      <c r="DD1927" s="491">
        <f>ROUND(Setup!$AP$6*AB1927,0)</f>
        <v>0</v>
      </c>
      <c r="DE1927" s="492"/>
      <c r="DF1927" s="492"/>
      <c r="DG1927" s="492"/>
      <c r="DH1927" s="493"/>
      <c r="DI1927" s="491">
        <f>ROUND(Setup!$AP$6*AG1927,0)</f>
        <v>0</v>
      </c>
      <c r="DJ1927" s="492"/>
      <c r="DK1927" s="492"/>
      <c r="DL1927" s="492"/>
      <c r="DM1927" s="493"/>
      <c r="DN1927" s="491">
        <f>ROUND(Setup!$AP$6*AL1927,0)</f>
        <v>0</v>
      </c>
      <c r="DO1927" s="492"/>
      <c r="DP1927" s="492"/>
      <c r="DQ1927" s="492"/>
      <c r="DR1927" s="493"/>
      <c r="DS1927" s="491">
        <f>ROUND(Setup!$AP$6*AQ1927,0)</f>
        <v>0</v>
      </c>
      <c r="DT1927" s="492"/>
      <c r="DU1927" s="492"/>
      <c r="DV1927" s="492"/>
      <c r="DW1927" s="493"/>
      <c r="DX1927" s="495">
        <f t="shared" si="154"/>
        <v>0</v>
      </c>
      <c r="DY1927" s="496"/>
      <c r="DZ1927" s="496"/>
      <c r="EA1927" s="496"/>
      <c r="EB1927" s="497"/>
      <c r="EC1927" s="222"/>
    </row>
    <row r="1928" spans="2:133" ht="15" hidden="1" customHeight="1" outlineLevel="1" x14ac:dyDescent="0.2">
      <c r="B1928" s="86" t="str">
        <f t="shared" si="152"/>
        <v/>
      </c>
      <c r="C1928" s="255"/>
      <c r="D1928" s="439"/>
      <c r="E1928" s="440"/>
      <c r="F1928" s="440"/>
      <c r="G1928" s="440"/>
      <c r="H1928" s="440"/>
      <c r="I1928" s="440"/>
      <c r="J1928" s="440"/>
      <c r="K1928" s="440"/>
      <c r="L1928" s="440"/>
      <c r="M1928" s="440"/>
      <c r="N1928" s="440"/>
      <c r="O1928" s="440"/>
      <c r="P1928" s="440"/>
      <c r="Q1928" s="441"/>
      <c r="R1928" s="442"/>
      <c r="S1928" s="443"/>
      <c r="T1928" s="443"/>
      <c r="U1928" s="443"/>
      <c r="V1928" s="443"/>
      <c r="W1928" s="443"/>
      <c r="X1928" s="443"/>
      <c r="Y1928" s="443"/>
      <c r="Z1928" s="443"/>
      <c r="AA1928" s="443"/>
      <c r="AB1928" s="415"/>
      <c r="AC1928" s="416"/>
      <c r="AD1928" s="416"/>
      <c r="AE1928" s="416"/>
      <c r="AF1928" s="417"/>
      <c r="AG1928" s="415"/>
      <c r="AH1928" s="416"/>
      <c r="AI1928" s="416"/>
      <c r="AJ1928" s="416"/>
      <c r="AK1928" s="417"/>
      <c r="AL1928" s="415"/>
      <c r="AM1928" s="416"/>
      <c r="AN1928" s="416"/>
      <c r="AO1928" s="416"/>
      <c r="AP1928" s="417"/>
      <c r="AQ1928" s="415"/>
      <c r="AR1928" s="416"/>
      <c r="AS1928" s="416"/>
      <c r="AT1928" s="416"/>
      <c r="AU1928" s="417"/>
      <c r="AV1928" s="418">
        <f t="shared" si="153"/>
        <v>0</v>
      </c>
      <c r="AW1928" s="419"/>
      <c r="AX1928" s="419"/>
      <c r="AY1928" s="419"/>
      <c r="AZ1928" s="420"/>
      <c r="DC1928" s="222"/>
      <c r="DD1928" s="491">
        <f>ROUND(Setup!$AP$6*AB1928,0)</f>
        <v>0</v>
      </c>
      <c r="DE1928" s="492"/>
      <c r="DF1928" s="492"/>
      <c r="DG1928" s="492"/>
      <c r="DH1928" s="493"/>
      <c r="DI1928" s="491">
        <f>ROUND(Setup!$AP$6*AG1928,0)</f>
        <v>0</v>
      </c>
      <c r="DJ1928" s="492"/>
      <c r="DK1928" s="492"/>
      <c r="DL1928" s="492"/>
      <c r="DM1928" s="493"/>
      <c r="DN1928" s="491">
        <f>ROUND(Setup!$AP$6*AL1928,0)</f>
        <v>0</v>
      </c>
      <c r="DO1928" s="492"/>
      <c r="DP1928" s="492"/>
      <c r="DQ1928" s="492"/>
      <c r="DR1928" s="493"/>
      <c r="DS1928" s="491">
        <f>ROUND(Setup!$AP$6*AQ1928,0)</f>
        <v>0</v>
      </c>
      <c r="DT1928" s="492"/>
      <c r="DU1928" s="492"/>
      <c r="DV1928" s="492"/>
      <c r="DW1928" s="493"/>
      <c r="DX1928" s="495">
        <f t="shared" si="154"/>
        <v>0</v>
      </c>
      <c r="DY1928" s="496"/>
      <c r="DZ1928" s="496"/>
      <c r="EA1928" s="496"/>
      <c r="EB1928" s="497"/>
      <c r="EC1928" s="222"/>
    </row>
    <row r="1929" spans="2:133" ht="15" hidden="1" customHeight="1" outlineLevel="1" x14ac:dyDescent="0.2">
      <c r="B1929" s="86" t="str">
        <f t="shared" si="152"/>
        <v/>
      </c>
      <c r="C1929" s="255"/>
      <c r="D1929" s="439"/>
      <c r="E1929" s="440"/>
      <c r="F1929" s="440"/>
      <c r="G1929" s="440"/>
      <c r="H1929" s="440"/>
      <c r="I1929" s="440"/>
      <c r="J1929" s="440"/>
      <c r="K1929" s="440"/>
      <c r="L1929" s="440"/>
      <c r="M1929" s="440"/>
      <c r="N1929" s="440"/>
      <c r="O1929" s="440"/>
      <c r="P1929" s="440"/>
      <c r="Q1929" s="441"/>
      <c r="R1929" s="442"/>
      <c r="S1929" s="443"/>
      <c r="T1929" s="443"/>
      <c r="U1929" s="443"/>
      <c r="V1929" s="443"/>
      <c r="W1929" s="443"/>
      <c r="X1929" s="443"/>
      <c r="Y1929" s="443"/>
      <c r="Z1929" s="443"/>
      <c r="AA1929" s="443"/>
      <c r="AB1929" s="415"/>
      <c r="AC1929" s="416"/>
      <c r="AD1929" s="416"/>
      <c r="AE1929" s="416"/>
      <c r="AF1929" s="417"/>
      <c r="AG1929" s="415"/>
      <c r="AH1929" s="416"/>
      <c r="AI1929" s="416"/>
      <c r="AJ1929" s="416"/>
      <c r="AK1929" s="417"/>
      <c r="AL1929" s="415"/>
      <c r="AM1929" s="416"/>
      <c r="AN1929" s="416"/>
      <c r="AO1929" s="416"/>
      <c r="AP1929" s="417"/>
      <c r="AQ1929" s="415"/>
      <c r="AR1929" s="416"/>
      <c r="AS1929" s="416"/>
      <c r="AT1929" s="416"/>
      <c r="AU1929" s="417"/>
      <c r="AV1929" s="418">
        <f t="shared" si="153"/>
        <v>0</v>
      </c>
      <c r="AW1929" s="419"/>
      <c r="AX1929" s="419"/>
      <c r="AY1929" s="419"/>
      <c r="AZ1929" s="420"/>
      <c r="DC1929" s="222"/>
      <c r="DD1929" s="491">
        <f>ROUND(Setup!$AP$6*AB1929,0)</f>
        <v>0</v>
      </c>
      <c r="DE1929" s="492"/>
      <c r="DF1929" s="492"/>
      <c r="DG1929" s="492"/>
      <c r="DH1929" s="493"/>
      <c r="DI1929" s="491">
        <f>ROUND(Setup!$AP$6*AG1929,0)</f>
        <v>0</v>
      </c>
      <c r="DJ1929" s="492"/>
      <c r="DK1929" s="492"/>
      <c r="DL1929" s="492"/>
      <c r="DM1929" s="493"/>
      <c r="DN1929" s="491">
        <f>ROUND(Setup!$AP$6*AL1929,0)</f>
        <v>0</v>
      </c>
      <c r="DO1929" s="492"/>
      <c r="DP1929" s="492"/>
      <c r="DQ1929" s="492"/>
      <c r="DR1929" s="493"/>
      <c r="DS1929" s="491">
        <f>ROUND(Setup!$AP$6*AQ1929,0)</f>
        <v>0</v>
      </c>
      <c r="DT1929" s="492"/>
      <c r="DU1929" s="492"/>
      <c r="DV1929" s="492"/>
      <c r="DW1929" s="493"/>
      <c r="DX1929" s="495">
        <f t="shared" si="154"/>
        <v>0</v>
      </c>
      <c r="DY1929" s="496"/>
      <c r="DZ1929" s="496"/>
      <c r="EA1929" s="496"/>
      <c r="EB1929" s="497"/>
      <c r="EC1929" s="222"/>
    </row>
    <row r="1930" spans="2:133" ht="15" hidden="1" customHeight="1" outlineLevel="1" x14ac:dyDescent="0.2">
      <c r="B1930" s="86" t="str">
        <f t="shared" si="152"/>
        <v/>
      </c>
      <c r="C1930" s="255"/>
      <c r="D1930" s="439"/>
      <c r="E1930" s="440"/>
      <c r="F1930" s="440"/>
      <c r="G1930" s="440"/>
      <c r="H1930" s="440"/>
      <c r="I1930" s="440"/>
      <c r="J1930" s="440"/>
      <c r="K1930" s="440"/>
      <c r="L1930" s="440"/>
      <c r="M1930" s="440"/>
      <c r="N1930" s="440"/>
      <c r="O1930" s="440"/>
      <c r="P1930" s="440"/>
      <c r="Q1930" s="441"/>
      <c r="R1930" s="442"/>
      <c r="S1930" s="443"/>
      <c r="T1930" s="443"/>
      <c r="U1930" s="443"/>
      <c r="V1930" s="443"/>
      <c r="W1930" s="443"/>
      <c r="X1930" s="443"/>
      <c r="Y1930" s="443"/>
      <c r="Z1930" s="443"/>
      <c r="AA1930" s="443"/>
      <c r="AB1930" s="415"/>
      <c r="AC1930" s="416"/>
      <c r="AD1930" s="416"/>
      <c r="AE1930" s="416"/>
      <c r="AF1930" s="417"/>
      <c r="AG1930" s="415"/>
      <c r="AH1930" s="416"/>
      <c r="AI1930" s="416"/>
      <c r="AJ1930" s="416"/>
      <c r="AK1930" s="417"/>
      <c r="AL1930" s="415"/>
      <c r="AM1930" s="416"/>
      <c r="AN1930" s="416"/>
      <c r="AO1930" s="416"/>
      <c r="AP1930" s="417"/>
      <c r="AQ1930" s="415"/>
      <c r="AR1930" s="416"/>
      <c r="AS1930" s="416"/>
      <c r="AT1930" s="416"/>
      <c r="AU1930" s="417"/>
      <c r="AV1930" s="418">
        <f t="shared" si="153"/>
        <v>0</v>
      </c>
      <c r="AW1930" s="419"/>
      <c r="AX1930" s="419"/>
      <c r="AY1930" s="419"/>
      <c r="AZ1930" s="420"/>
      <c r="DC1930" s="222"/>
      <c r="DD1930" s="491">
        <f>ROUND(Setup!$AP$6*AB1930,0)</f>
        <v>0</v>
      </c>
      <c r="DE1930" s="492"/>
      <c r="DF1930" s="492"/>
      <c r="DG1930" s="492"/>
      <c r="DH1930" s="493"/>
      <c r="DI1930" s="491">
        <f>ROUND(Setup!$AP$6*AG1930,0)</f>
        <v>0</v>
      </c>
      <c r="DJ1930" s="492"/>
      <c r="DK1930" s="492"/>
      <c r="DL1930" s="492"/>
      <c r="DM1930" s="493"/>
      <c r="DN1930" s="491">
        <f>ROUND(Setup!$AP$6*AL1930,0)</f>
        <v>0</v>
      </c>
      <c r="DO1930" s="492"/>
      <c r="DP1930" s="492"/>
      <c r="DQ1930" s="492"/>
      <c r="DR1930" s="493"/>
      <c r="DS1930" s="491">
        <f>ROUND(Setup!$AP$6*AQ1930,0)</f>
        <v>0</v>
      </c>
      <c r="DT1930" s="492"/>
      <c r="DU1930" s="492"/>
      <c r="DV1930" s="492"/>
      <c r="DW1930" s="493"/>
      <c r="DX1930" s="495">
        <f t="shared" si="154"/>
        <v>0</v>
      </c>
      <c r="DY1930" s="496"/>
      <c r="DZ1930" s="496"/>
      <c r="EA1930" s="496"/>
      <c r="EB1930" s="497"/>
      <c r="EC1930" s="222"/>
    </row>
    <row r="1931" spans="2:133" ht="15" hidden="1" customHeight="1" outlineLevel="1" x14ac:dyDescent="0.2">
      <c r="B1931" s="86" t="str">
        <f t="shared" si="152"/>
        <v/>
      </c>
      <c r="C1931" s="255"/>
      <c r="D1931" s="439"/>
      <c r="E1931" s="440"/>
      <c r="F1931" s="440"/>
      <c r="G1931" s="440"/>
      <c r="H1931" s="440"/>
      <c r="I1931" s="440"/>
      <c r="J1931" s="440"/>
      <c r="K1931" s="440"/>
      <c r="L1931" s="440"/>
      <c r="M1931" s="440"/>
      <c r="N1931" s="440"/>
      <c r="O1931" s="440"/>
      <c r="P1931" s="440"/>
      <c r="Q1931" s="441"/>
      <c r="R1931" s="442"/>
      <c r="S1931" s="443"/>
      <c r="T1931" s="443"/>
      <c r="U1931" s="443"/>
      <c r="V1931" s="443"/>
      <c r="W1931" s="443"/>
      <c r="X1931" s="443"/>
      <c r="Y1931" s="443"/>
      <c r="Z1931" s="443"/>
      <c r="AA1931" s="443"/>
      <c r="AB1931" s="415"/>
      <c r="AC1931" s="416"/>
      <c r="AD1931" s="416"/>
      <c r="AE1931" s="416"/>
      <c r="AF1931" s="417"/>
      <c r="AG1931" s="415"/>
      <c r="AH1931" s="416"/>
      <c r="AI1931" s="416"/>
      <c r="AJ1931" s="416"/>
      <c r="AK1931" s="417"/>
      <c r="AL1931" s="415"/>
      <c r="AM1931" s="416"/>
      <c r="AN1931" s="416"/>
      <c r="AO1931" s="416"/>
      <c r="AP1931" s="417"/>
      <c r="AQ1931" s="415"/>
      <c r="AR1931" s="416"/>
      <c r="AS1931" s="416"/>
      <c r="AT1931" s="416"/>
      <c r="AU1931" s="417"/>
      <c r="AV1931" s="418">
        <f t="shared" si="153"/>
        <v>0</v>
      </c>
      <c r="AW1931" s="419"/>
      <c r="AX1931" s="419"/>
      <c r="AY1931" s="419"/>
      <c r="AZ1931" s="420"/>
      <c r="DC1931" s="222"/>
      <c r="DD1931" s="491">
        <f>ROUND(Setup!$AP$6*AB1931,0)</f>
        <v>0</v>
      </c>
      <c r="DE1931" s="492"/>
      <c r="DF1931" s="492"/>
      <c r="DG1931" s="492"/>
      <c r="DH1931" s="493"/>
      <c r="DI1931" s="491">
        <f>ROUND(Setup!$AP$6*AG1931,0)</f>
        <v>0</v>
      </c>
      <c r="DJ1931" s="492"/>
      <c r="DK1931" s="492"/>
      <c r="DL1931" s="492"/>
      <c r="DM1931" s="493"/>
      <c r="DN1931" s="491">
        <f>ROUND(Setup!$AP$6*AL1931,0)</f>
        <v>0</v>
      </c>
      <c r="DO1931" s="492"/>
      <c r="DP1931" s="492"/>
      <c r="DQ1931" s="492"/>
      <c r="DR1931" s="493"/>
      <c r="DS1931" s="491">
        <f>ROUND(Setup!$AP$6*AQ1931,0)</f>
        <v>0</v>
      </c>
      <c r="DT1931" s="492"/>
      <c r="DU1931" s="492"/>
      <c r="DV1931" s="492"/>
      <c r="DW1931" s="493"/>
      <c r="DX1931" s="495">
        <f t="shared" si="154"/>
        <v>0</v>
      </c>
      <c r="DY1931" s="496"/>
      <c r="DZ1931" s="496"/>
      <c r="EA1931" s="496"/>
      <c r="EB1931" s="497"/>
      <c r="EC1931" s="222"/>
    </row>
    <row r="1932" spans="2:133" ht="15" hidden="1" customHeight="1" outlineLevel="1" x14ac:dyDescent="0.2">
      <c r="B1932" s="86" t="str">
        <f t="shared" si="152"/>
        <v/>
      </c>
      <c r="C1932" s="255"/>
      <c r="D1932" s="439"/>
      <c r="E1932" s="440"/>
      <c r="F1932" s="440"/>
      <c r="G1932" s="440"/>
      <c r="H1932" s="440"/>
      <c r="I1932" s="440"/>
      <c r="J1932" s="440"/>
      <c r="K1932" s="440"/>
      <c r="L1932" s="440"/>
      <c r="M1932" s="440"/>
      <c r="N1932" s="440"/>
      <c r="O1932" s="440"/>
      <c r="P1932" s="440"/>
      <c r="Q1932" s="441"/>
      <c r="R1932" s="442"/>
      <c r="S1932" s="443"/>
      <c r="T1932" s="443"/>
      <c r="U1932" s="443"/>
      <c r="V1932" s="443"/>
      <c r="W1932" s="443"/>
      <c r="X1932" s="443"/>
      <c r="Y1932" s="443"/>
      <c r="Z1932" s="443"/>
      <c r="AA1932" s="443"/>
      <c r="AB1932" s="415"/>
      <c r="AC1932" s="416"/>
      <c r="AD1932" s="416"/>
      <c r="AE1932" s="416"/>
      <c r="AF1932" s="417"/>
      <c r="AG1932" s="415"/>
      <c r="AH1932" s="416"/>
      <c r="AI1932" s="416"/>
      <c r="AJ1932" s="416"/>
      <c r="AK1932" s="417"/>
      <c r="AL1932" s="415"/>
      <c r="AM1932" s="416"/>
      <c r="AN1932" s="416"/>
      <c r="AO1932" s="416"/>
      <c r="AP1932" s="417"/>
      <c r="AQ1932" s="415"/>
      <c r="AR1932" s="416"/>
      <c r="AS1932" s="416"/>
      <c r="AT1932" s="416"/>
      <c r="AU1932" s="417"/>
      <c r="AV1932" s="418">
        <f t="shared" si="153"/>
        <v>0</v>
      </c>
      <c r="AW1932" s="419"/>
      <c r="AX1932" s="419"/>
      <c r="AY1932" s="419"/>
      <c r="AZ1932" s="420"/>
      <c r="DC1932" s="222"/>
      <c r="DD1932" s="491">
        <f>ROUND(Setup!$AP$6*AB1932,0)</f>
        <v>0</v>
      </c>
      <c r="DE1932" s="492"/>
      <c r="DF1932" s="492"/>
      <c r="DG1932" s="492"/>
      <c r="DH1932" s="493"/>
      <c r="DI1932" s="491">
        <f>ROUND(Setup!$AP$6*AG1932,0)</f>
        <v>0</v>
      </c>
      <c r="DJ1932" s="492"/>
      <c r="DK1932" s="492"/>
      <c r="DL1932" s="492"/>
      <c r="DM1932" s="493"/>
      <c r="DN1932" s="491">
        <f>ROUND(Setup!$AP$6*AL1932,0)</f>
        <v>0</v>
      </c>
      <c r="DO1932" s="492"/>
      <c r="DP1932" s="492"/>
      <c r="DQ1932" s="492"/>
      <c r="DR1932" s="493"/>
      <c r="DS1932" s="491">
        <f>ROUND(Setup!$AP$6*AQ1932,0)</f>
        <v>0</v>
      </c>
      <c r="DT1932" s="492"/>
      <c r="DU1932" s="492"/>
      <c r="DV1932" s="492"/>
      <c r="DW1932" s="493"/>
      <c r="DX1932" s="495">
        <f t="shared" si="154"/>
        <v>0</v>
      </c>
      <c r="DY1932" s="496"/>
      <c r="DZ1932" s="496"/>
      <c r="EA1932" s="496"/>
      <c r="EB1932" s="497"/>
      <c r="EC1932" s="222"/>
    </row>
    <row r="1933" spans="2:133" ht="15" hidden="1" customHeight="1" outlineLevel="1" x14ac:dyDescent="0.2">
      <c r="B1933" s="86" t="str">
        <f t="shared" si="152"/>
        <v/>
      </c>
      <c r="C1933" s="255"/>
      <c r="D1933" s="439"/>
      <c r="E1933" s="440"/>
      <c r="F1933" s="440"/>
      <c r="G1933" s="440"/>
      <c r="H1933" s="440"/>
      <c r="I1933" s="440"/>
      <c r="J1933" s="440"/>
      <c r="K1933" s="440"/>
      <c r="L1933" s="440"/>
      <c r="M1933" s="440"/>
      <c r="N1933" s="440"/>
      <c r="O1933" s="440"/>
      <c r="P1933" s="440"/>
      <c r="Q1933" s="441"/>
      <c r="R1933" s="442"/>
      <c r="S1933" s="443"/>
      <c r="T1933" s="443"/>
      <c r="U1933" s="443"/>
      <c r="V1933" s="443"/>
      <c r="W1933" s="443"/>
      <c r="X1933" s="443"/>
      <c r="Y1933" s="443"/>
      <c r="Z1933" s="443"/>
      <c r="AA1933" s="443"/>
      <c r="AB1933" s="415"/>
      <c r="AC1933" s="416"/>
      <c r="AD1933" s="416"/>
      <c r="AE1933" s="416"/>
      <c r="AF1933" s="417"/>
      <c r="AG1933" s="415"/>
      <c r="AH1933" s="416"/>
      <c r="AI1933" s="416"/>
      <c r="AJ1933" s="416"/>
      <c r="AK1933" s="417"/>
      <c r="AL1933" s="415"/>
      <c r="AM1933" s="416"/>
      <c r="AN1933" s="416"/>
      <c r="AO1933" s="416"/>
      <c r="AP1933" s="417"/>
      <c r="AQ1933" s="415"/>
      <c r="AR1933" s="416"/>
      <c r="AS1933" s="416"/>
      <c r="AT1933" s="416"/>
      <c r="AU1933" s="417"/>
      <c r="AV1933" s="418">
        <f t="shared" si="153"/>
        <v>0</v>
      </c>
      <c r="AW1933" s="419"/>
      <c r="AX1933" s="419"/>
      <c r="AY1933" s="419"/>
      <c r="AZ1933" s="420"/>
      <c r="DC1933" s="222"/>
      <c r="DD1933" s="491">
        <f>ROUND(Setup!$AP$6*AB1933,0)</f>
        <v>0</v>
      </c>
      <c r="DE1933" s="492"/>
      <c r="DF1933" s="492"/>
      <c r="DG1933" s="492"/>
      <c r="DH1933" s="493"/>
      <c r="DI1933" s="491">
        <f>ROUND(Setup!$AP$6*AG1933,0)</f>
        <v>0</v>
      </c>
      <c r="DJ1933" s="492"/>
      <c r="DK1933" s="492"/>
      <c r="DL1933" s="492"/>
      <c r="DM1933" s="493"/>
      <c r="DN1933" s="491">
        <f>ROUND(Setup!$AP$6*AL1933,0)</f>
        <v>0</v>
      </c>
      <c r="DO1933" s="492"/>
      <c r="DP1933" s="492"/>
      <c r="DQ1933" s="492"/>
      <c r="DR1933" s="493"/>
      <c r="DS1933" s="491">
        <f>ROUND(Setup!$AP$6*AQ1933,0)</f>
        <v>0</v>
      </c>
      <c r="DT1933" s="492"/>
      <c r="DU1933" s="492"/>
      <c r="DV1933" s="492"/>
      <c r="DW1933" s="493"/>
      <c r="DX1933" s="495">
        <f t="shared" si="154"/>
        <v>0</v>
      </c>
      <c r="DY1933" s="496"/>
      <c r="DZ1933" s="496"/>
      <c r="EA1933" s="496"/>
      <c r="EB1933" s="497"/>
      <c r="EC1933" s="222"/>
    </row>
    <row r="1934" spans="2:133" ht="15" hidden="1" customHeight="1" outlineLevel="1" x14ac:dyDescent="0.2">
      <c r="B1934" s="86" t="str">
        <f t="shared" si="152"/>
        <v/>
      </c>
      <c r="C1934" s="255"/>
      <c r="D1934" s="439"/>
      <c r="E1934" s="440"/>
      <c r="F1934" s="440"/>
      <c r="G1934" s="440"/>
      <c r="H1934" s="440"/>
      <c r="I1934" s="440"/>
      <c r="J1934" s="440"/>
      <c r="K1934" s="440"/>
      <c r="L1934" s="440"/>
      <c r="M1934" s="440"/>
      <c r="N1934" s="440"/>
      <c r="O1934" s="440"/>
      <c r="P1934" s="440"/>
      <c r="Q1934" s="441"/>
      <c r="R1934" s="442"/>
      <c r="S1934" s="443"/>
      <c r="T1934" s="443"/>
      <c r="U1934" s="443"/>
      <c r="V1934" s="443"/>
      <c r="W1934" s="443"/>
      <c r="X1934" s="443"/>
      <c r="Y1934" s="443"/>
      <c r="Z1934" s="443"/>
      <c r="AA1934" s="443"/>
      <c r="AB1934" s="415"/>
      <c r="AC1934" s="416"/>
      <c r="AD1934" s="416"/>
      <c r="AE1934" s="416"/>
      <c r="AF1934" s="417"/>
      <c r="AG1934" s="415"/>
      <c r="AH1934" s="416"/>
      <c r="AI1934" s="416"/>
      <c r="AJ1934" s="416"/>
      <c r="AK1934" s="417"/>
      <c r="AL1934" s="415"/>
      <c r="AM1934" s="416"/>
      <c r="AN1934" s="416"/>
      <c r="AO1934" s="416"/>
      <c r="AP1934" s="417"/>
      <c r="AQ1934" s="415"/>
      <c r="AR1934" s="416"/>
      <c r="AS1934" s="416"/>
      <c r="AT1934" s="416"/>
      <c r="AU1934" s="417"/>
      <c r="AV1934" s="418">
        <f t="shared" si="153"/>
        <v>0</v>
      </c>
      <c r="AW1934" s="419"/>
      <c r="AX1934" s="419"/>
      <c r="AY1934" s="419"/>
      <c r="AZ1934" s="420"/>
      <c r="DC1934" s="222"/>
      <c r="DD1934" s="491">
        <f>ROUND(Setup!$AP$6*AB1934,0)</f>
        <v>0</v>
      </c>
      <c r="DE1934" s="492"/>
      <c r="DF1934" s="492"/>
      <c r="DG1934" s="492"/>
      <c r="DH1934" s="493"/>
      <c r="DI1934" s="491">
        <f>ROUND(Setup!$AP$6*AG1934,0)</f>
        <v>0</v>
      </c>
      <c r="DJ1934" s="492"/>
      <c r="DK1934" s="492"/>
      <c r="DL1934" s="492"/>
      <c r="DM1934" s="493"/>
      <c r="DN1934" s="491">
        <f>ROUND(Setup!$AP$6*AL1934,0)</f>
        <v>0</v>
      </c>
      <c r="DO1934" s="492"/>
      <c r="DP1934" s="492"/>
      <c r="DQ1934" s="492"/>
      <c r="DR1934" s="493"/>
      <c r="DS1934" s="491">
        <f>ROUND(Setup!$AP$6*AQ1934,0)</f>
        <v>0</v>
      </c>
      <c r="DT1934" s="492"/>
      <c r="DU1934" s="492"/>
      <c r="DV1934" s="492"/>
      <c r="DW1934" s="493"/>
      <c r="DX1934" s="495">
        <f t="shared" si="154"/>
        <v>0</v>
      </c>
      <c r="DY1934" s="496"/>
      <c r="DZ1934" s="496"/>
      <c r="EA1934" s="496"/>
      <c r="EB1934" s="497"/>
      <c r="EC1934" s="222"/>
    </row>
    <row r="1935" spans="2:133" ht="15" hidden="1" customHeight="1" outlineLevel="1" x14ac:dyDescent="0.2">
      <c r="B1935" s="86" t="str">
        <f t="shared" si="152"/>
        <v/>
      </c>
      <c r="C1935" s="255"/>
      <c r="D1935" s="439"/>
      <c r="E1935" s="440"/>
      <c r="F1935" s="440"/>
      <c r="G1935" s="440"/>
      <c r="H1935" s="440"/>
      <c r="I1935" s="440"/>
      <c r="J1935" s="440"/>
      <c r="K1935" s="440"/>
      <c r="L1935" s="440"/>
      <c r="M1935" s="440"/>
      <c r="N1935" s="440"/>
      <c r="O1935" s="440"/>
      <c r="P1935" s="440"/>
      <c r="Q1935" s="441"/>
      <c r="R1935" s="442"/>
      <c r="S1935" s="443"/>
      <c r="T1935" s="443"/>
      <c r="U1935" s="443"/>
      <c r="V1935" s="443"/>
      <c r="W1935" s="443"/>
      <c r="X1935" s="443"/>
      <c r="Y1935" s="443"/>
      <c r="Z1935" s="443"/>
      <c r="AA1935" s="443"/>
      <c r="AB1935" s="415"/>
      <c r="AC1935" s="416"/>
      <c r="AD1935" s="416"/>
      <c r="AE1935" s="416"/>
      <c r="AF1935" s="417"/>
      <c r="AG1935" s="415"/>
      <c r="AH1935" s="416"/>
      <c r="AI1935" s="416"/>
      <c r="AJ1935" s="416"/>
      <c r="AK1935" s="417"/>
      <c r="AL1935" s="415"/>
      <c r="AM1935" s="416"/>
      <c r="AN1935" s="416"/>
      <c r="AO1935" s="416"/>
      <c r="AP1935" s="417"/>
      <c r="AQ1935" s="415"/>
      <c r="AR1935" s="416"/>
      <c r="AS1935" s="416"/>
      <c r="AT1935" s="416"/>
      <c r="AU1935" s="417"/>
      <c r="AV1935" s="418">
        <f t="shared" si="153"/>
        <v>0</v>
      </c>
      <c r="AW1935" s="419"/>
      <c r="AX1935" s="419"/>
      <c r="AY1935" s="419"/>
      <c r="AZ1935" s="420"/>
      <c r="DC1935" s="222"/>
      <c r="DD1935" s="491">
        <f>ROUND(Setup!$AP$6*AB1935,0)</f>
        <v>0</v>
      </c>
      <c r="DE1935" s="492"/>
      <c r="DF1935" s="492"/>
      <c r="DG1935" s="492"/>
      <c r="DH1935" s="493"/>
      <c r="DI1935" s="491">
        <f>ROUND(Setup!$AP$6*AG1935,0)</f>
        <v>0</v>
      </c>
      <c r="DJ1935" s="492"/>
      <c r="DK1935" s="492"/>
      <c r="DL1935" s="492"/>
      <c r="DM1935" s="493"/>
      <c r="DN1935" s="491">
        <f>ROUND(Setup!$AP$6*AL1935,0)</f>
        <v>0</v>
      </c>
      <c r="DO1935" s="492"/>
      <c r="DP1935" s="492"/>
      <c r="DQ1935" s="492"/>
      <c r="DR1935" s="493"/>
      <c r="DS1935" s="491">
        <f>ROUND(Setup!$AP$6*AQ1935,0)</f>
        <v>0</v>
      </c>
      <c r="DT1935" s="492"/>
      <c r="DU1935" s="492"/>
      <c r="DV1935" s="492"/>
      <c r="DW1935" s="493"/>
      <c r="DX1935" s="495">
        <f t="shared" si="154"/>
        <v>0</v>
      </c>
      <c r="DY1935" s="496"/>
      <c r="DZ1935" s="496"/>
      <c r="EA1935" s="496"/>
      <c r="EB1935" s="497"/>
      <c r="EC1935" s="222"/>
    </row>
    <row r="1936" spans="2:133" ht="15" hidden="1" customHeight="1" outlineLevel="1" x14ac:dyDescent="0.2">
      <c r="B1936" s="86" t="str">
        <f t="shared" si="152"/>
        <v/>
      </c>
      <c r="C1936" s="255"/>
      <c r="D1936" s="439"/>
      <c r="E1936" s="440"/>
      <c r="F1936" s="440"/>
      <c r="G1936" s="440"/>
      <c r="H1936" s="440"/>
      <c r="I1936" s="440"/>
      <c r="J1936" s="440"/>
      <c r="K1936" s="440"/>
      <c r="L1936" s="440"/>
      <c r="M1936" s="440"/>
      <c r="N1936" s="440"/>
      <c r="O1936" s="440"/>
      <c r="P1936" s="440"/>
      <c r="Q1936" s="441"/>
      <c r="R1936" s="442"/>
      <c r="S1936" s="443"/>
      <c r="T1936" s="443"/>
      <c r="U1936" s="443"/>
      <c r="V1936" s="443"/>
      <c r="W1936" s="443"/>
      <c r="X1936" s="443"/>
      <c r="Y1936" s="443"/>
      <c r="Z1936" s="443"/>
      <c r="AA1936" s="443"/>
      <c r="AB1936" s="415"/>
      <c r="AC1936" s="416"/>
      <c r="AD1936" s="416"/>
      <c r="AE1936" s="416"/>
      <c r="AF1936" s="417"/>
      <c r="AG1936" s="415"/>
      <c r="AH1936" s="416"/>
      <c r="AI1936" s="416"/>
      <c r="AJ1936" s="416"/>
      <c r="AK1936" s="417"/>
      <c r="AL1936" s="415"/>
      <c r="AM1936" s="416"/>
      <c r="AN1936" s="416"/>
      <c r="AO1936" s="416"/>
      <c r="AP1936" s="417"/>
      <c r="AQ1936" s="415"/>
      <c r="AR1936" s="416"/>
      <c r="AS1936" s="416"/>
      <c r="AT1936" s="416"/>
      <c r="AU1936" s="417"/>
      <c r="AV1936" s="418">
        <f t="shared" si="153"/>
        <v>0</v>
      </c>
      <c r="AW1936" s="419"/>
      <c r="AX1936" s="419"/>
      <c r="AY1936" s="419"/>
      <c r="AZ1936" s="420"/>
      <c r="DC1936" s="222"/>
      <c r="DD1936" s="491">
        <f>ROUND(Setup!$AP$6*AB1936,0)</f>
        <v>0</v>
      </c>
      <c r="DE1936" s="492"/>
      <c r="DF1936" s="492"/>
      <c r="DG1936" s="492"/>
      <c r="DH1936" s="493"/>
      <c r="DI1936" s="491">
        <f>ROUND(Setup!$AP$6*AG1936,0)</f>
        <v>0</v>
      </c>
      <c r="DJ1936" s="492"/>
      <c r="DK1936" s="492"/>
      <c r="DL1936" s="492"/>
      <c r="DM1936" s="493"/>
      <c r="DN1936" s="491">
        <f>ROUND(Setup!$AP$6*AL1936,0)</f>
        <v>0</v>
      </c>
      <c r="DO1936" s="492"/>
      <c r="DP1936" s="492"/>
      <c r="DQ1936" s="492"/>
      <c r="DR1936" s="493"/>
      <c r="DS1936" s="491">
        <f>ROUND(Setup!$AP$6*AQ1936,0)</f>
        <v>0</v>
      </c>
      <c r="DT1936" s="492"/>
      <c r="DU1936" s="492"/>
      <c r="DV1936" s="492"/>
      <c r="DW1936" s="493"/>
      <c r="DX1936" s="495">
        <f t="shared" si="154"/>
        <v>0</v>
      </c>
      <c r="DY1936" s="496"/>
      <c r="DZ1936" s="496"/>
      <c r="EA1936" s="496"/>
      <c r="EB1936" s="497"/>
      <c r="EC1936" s="222"/>
    </row>
    <row r="1937" spans="2:133" ht="15" hidden="1" customHeight="1" outlineLevel="1" x14ac:dyDescent="0.2">
      <c r="B1937" s="86" t="str">
        <f t="shared" si="152"/>
        <v/>
      </c>
      <c r="C1937" s="255"/>
      <c r="D1937" s="439"/>
      <c r="E1937" s="440"/>
      <c r="F1937" s="440"/>
      <c r="G1937" s="440"/>
      <c r="H1937" s="440"/>
      <c r="I1937" s="440"/>
      <c r="J1937" s="440"/>
      <c r="K1937" s="440"/>
      <c r="L1937" s="440"/>
      <c r="M1937" s="440"/>
      <c r="N1937" s="440"/>
      <c r="O1937" s="440"/>
      <c r="P1937" s="440"/>
      <c r="Q1937" s="441"/>
      <c r="R1937" s="442"/>
      <c r="S1937" s="443"/>
      <c r="T1937" s="443"/>
      <c r="U1937" s="443"/>
      <c r="V1937" s="443"/>
      <c r="W1937" s="443"/>
      <c r="X1937" s="443"/>
      <c r="Y1937" s="443"/>
      <c r="Z1937" s="443"/>
      <c r="AA1937" s="443"/>
      <c r="AB1937" s="415"/>
      <c r="AC1937" s="416"/>
      <c r="AD1937" s="416"/>
      <c r="AE1937" s="416"/>
      <c r="AF1937" s="417"/>
      <c r="AG1937" s="415"/>
      <c r="AH1937" s="416"/>
      <c r="AI1937" s="416"/>
      <c r="AJ1937" s="416"/>
      <c r="AK1937" s="417"/>
      <c r="AL1937" s="415"/>
      <c r="AM1937" s="416"/>
      <c r="AN1937" s="416"/>
      <c r="AO1937" s="416"/>
      <c r="AP1937" s="417"/>
      <c r="AQ1937" s="415"/>
      <c r="AR1937" s="416"/>
      <c r="AS1937" s="416"/>
      <c r="AT1937" s="416"/>
      <c r="AU1937" s="417"/>
      <c r="AV1937" s="418">
        <f t="shared" si="153"/>
        <v>0</v>
      </c>
      <c r="AW1937" s="419"/>
      <c r="AX1937" s="419"/>
      <c r="AY1937" s="419"/>
      <c r="AZ1937" s="420"/>
      <c r="DC1937" s="222"/>
      <c r="DD1937" s="491">
        <f>ROUND(Setup!$AP$6*AB1937,0)</f>
        <v>0</v>
      </c>
      <c r="DE1937" s="492"/>
      <c r="DF1937" s="492"/>
      <c r="DG1937" s="492"/>
      <c r="DH1937" s="493"/>
      <c r="DI1937" s="491">
        <f>ROUND(Setup!$AP$6*AG1937,0)</f>
        <v>0</v>
      </c>
      <c r="DJ1937" s="492"/>
      <c r="DK1937" s="492"/>
      <c r="DL1937" s="492"/>
      <c r="DM1937" s="493"/>
      <c r="DN1937" s="491">
        <f>ROUND(Setup!$AP$6*AL1937,0)</f>
        <v>0</v>
      </c>
      <c r="DO1937" s="492"/>
      <c r="DP1937" s="492"/>
      <c r="DQ1937" s="492"/>
      <c r="DR1937" s="493"/>
      <c r="DS1937" s="491">
        <f>ROUND(Setup!$AP$6*AQ1937,0)</f>
        <v>0</v>
      </c>
      <c r="DT1937" s="492"/>
      <c r="DU1937" s="492"/>
      <c r="DV1937" s="492"/>
      <c r="DW1937" s="493"/>
      <c r="DX1937" s="495">
        <f t="shared" si="154"/>
        <v>0</v>
      </c>
      <c r="DY1937" s="496"/>
      <c r="DZ1937" s="496"/>
      <c r="EA1937" s="496"/>
      <c r="EB1937" s="497"/>
      <c r="EC1937" s="222"/>
    </row>
    <row r="1938" spans="2:133" ht="15" hidden="1" customHeight="1" outlineLevel="1" x14ac:dyDescent="0.2">
      <c r="B1938" s="86" t="str">
        <f t="shared" si="152"/>
        <v/>
      </c>
      <c r="C1938" s="255"/>
      <c r="D1938" s="439"/>
      <c r="E1938" s="440"/>
      <c r="F1938" s="440"/>
      <c r="G1938" s="440"/>
      <c r="H1938" s="440"/>
      <c r="I1938" s="440"/>
      <c r="J1938" s="440"/>
      <c r="K1938" s="440"/>
      <c r="L1938" s="440"/>
      <c r="M1938" s="440"/>
      <c r="N1938" s="440"/>
      <c r="O1938" s="440"/>
      <c r="P1938" s="440"/>
      <c r="Q1938" s="441"/>
      <c r="R1938" s="442"/>
      <c r="S1938" s="443"/>
      <c r="T1938" s="443"/>
      <c r="U1938" s="443"/>
      <c r="V1938" s="443"/>
      <c r="W1938" s="443"/>
      <c r="X1938" s="443"/>
      <c r="Y1938" s="443"/>
      <c r="Z1938" s="443"/>
      <c r="AA1938" s="443"/>
      <c r="AB1938" s="415"/>
      <c r="AC1938" s="416"/>
      <c r="AD1938" s="416"/>
      <c r="AE1938" s="416"/>
      <c r="AF1938" s="417"/>
      <c r="AG1938" s="415"/>
      <c r="AH1938" s="416"/>
      <c r="AI1938" s="416"/>
      <c r="AJ1938" s="416"/>
      <c r="AK1938" s="417"/>
      <c r="AL1938" s="415"/>
      <c r="AM1938" s="416"/>
      <c r="AN1938" s="416"/>
      <c r="AO1938" s="416"/>
      <c r="AP1938" s="417"/>
      <c r="AQ1938" s="415"/>
      <c r="AR1938" s="416"/>
      <c r="AS1938" s="416"/>
      <c r="AT1938" s="416"/>
      <c r="AU1938" s="417"/>
      <c r="AV1938" s="418">
        <f t="shared" si="153"/>
        <v>0</v>
      </c>
      <c r="AW1938" s="419"/>
      <c r="AX1938" s="419"/>
      <c r="AY1938" s="419"/>
      <c r="AZ1938" s="420"/>
      <c r="DC1938" s="222"/>
      <c r="DD1938" s="491">
        <f>ROUND(Setup!$AP$6*AB1938,0)</f>
        <v>0</v>
      </c>
      <c r="DE1938" s="492"/>
      <c r="DF1938" s="492"/>
      <c r="DG1938" s="492"/>
      <c r="DH1938" s="493"/>
      <c r="DI1938" s="491">
        <f>ROUND(Setup!$AP$6*AG1938,0)</f>
        <v>0</v>
      </c>
      <c r="DJ1938" s="492"/>
      <c r="DK1938" s="492"/>
      <c r="DL1938" s="492"/>
      <c r="DM1938" s="493"/>
      <c r="DN1938" s="491">
        <f>ROUND(Setup!$AP$6*AL1938,0)</f>
        <v>0</v>
      </c>
      <c r="DO1938" s="492"/>
      <c r="DP1938" s="492"/>
      <c r="DQ1938" s="492"/>
      <c r="DR1938" s="493"/>
      <c r="DS1938" s="491">
        <f>ROUND(Setup!$AP$6*AQ1938,0)</f>
        <v>0</v>
      </c>
      <c r="DT1938" s="492"/>
      <c r="DU1938" s="492"/>
      <c r="DV1938" s="492"/>
      <c r="DW1938" s="493"/>
      <c r="DX1938" s="495">
        <f t="shared" si="154"/>
        <v>0</v>
      </c>
      <c r="DY1938" s="496"/>
      <c r="DZ1938" s="496"/>
      <c r="EA1938" s="496"/>
      <c r="EB1938" s="497"/>
      <c r="EC1938" s="222"/>
    </row>
    <row r="1939" spans="2:133" ht="15" hidden="1" customHeight="1" outlineLevel="1" x14ac:dyDescent="0.2">
      <c r="B1939" s="86" t="str">
        <f t="shared" si="152"/>
        <v/>
      </c>
      <c r="C1939" s="255"/>
      <c r="D1939" s="439"/>
      <c r="E1939" s="440"/>
      <c r="F1939" s="440"/>
      <c r="G1939" s="440"/>
      <c r="H1939" s="440"/>
      <c r="I1939" s="440"/>
      <c r="J1939" s="440"/>
      <c r="K1939" s="440"/>
      <c r="L1939" s="440"/>
      <c r="M1939" s="440"/>
      <c r="N1939" s="440"/>
      <c r="O1939" s="440"/>
      <c r="P1939" s="440"/>
      <c r="Q1939" s="441"/>
      <c r="R1939" s="442"/>
      <c r="S1939" s="443"/>
      <c r="T1939" s="443"/>
      <c r="U1939" s="443"/>
      <c r="V1939" s="443"/>
      <c r="W1939" s="443"/>
      <c r="X1939" s="443"/>
      <c r="Y1939" s="443"/>
      <c r="Z1939" s="443"/>
      <c r="AA1939" s="443"/>
      <c r="AB1939" s="415"/>
      <c r="AC1939" s="416"/>
      <c r="AD1939" s="416"/>
      <c r="AE1939" s="416"/>
      <c r="AF1939" s="417"/>
      <c r="AG1939" s="415"/>
      <c r="AH1939" s="416"/>
      <c r="AI1939" s="416"/>
      <c r="AJ1939" s="416"/>
      <c r="AK1939" s="417"/>
      <c r="AL1939" s="415"/>
      <c r="AM1939" s="416"/>
      <c r="AN1939" s="416"/>
      <c r="AO1939" s="416"/>
      <c r="AP1939" s="417"/>
      <c r="AQ1939" s="415"/>
      <c r="AR1939" s="416"/>
      <c r="AS1939" s="416"/>
      <c r="AT1939" s="416"/>
      <c r="AU1939" s="417"/>
      <c r="AV1939" s="418">
        <f t="shared" si="153"/>
        <v>0</v>
      </c>
      <c r="AW1939" s="419"/>
      <c r="AX1939" s="419"/>
      <c r="AY1939" s="419"/>
      <c r="AZ1939" s="420"/>
      <c r="DC1939" s="222"/>
      <c r="DD1939" s="491">
        <f>ROUND(Setup!$AP$6*AB1939,0)</f>
        <v>0</v>
      </c>
      <c r="DE1939" s="492"/>
      <c r="DF1939" s="492"/>
      <c r="DG1939" s="492"/>
      <c r="DH1939" s="493"/>
      <c r="DI1939" s="491">
        <f>ROUND(Setup!$AP$6*AG1939,0)</f>
        <v>0</v>
      </c>
      <c r="DJ1939" s="492"/>
      <c r="DK1939" s="492"/>
      <c r="DL1939" s="492"/>
      <c r="DM1939" s="493"/>
      <c r="DN1939" s="491">
        <f>ROUND(Setup!$AP$6*AL1939,0)</f>
        <v>0</v>
      </c>
      <c r="DO1939" s="492"/>
      <c r="DP1939" s="492"/>
      <c r="DQ1939" s="492"/>
      <c r="DR1939" s="493"/>
      <c r="DS1939" s="491">
        <f>ROUND(Setup!$AP$6*AQ1939,0)</f>
        <v>0</v>
      </c>
      <c r="DT1939" s="492"/>
      <c r="DU1939" s="492"/>
      <c r="DV1939" s="492"/>
      <c r="DW1939" s="493"/>
      <c r="DX1939" s="495">
        <f t="shared" si="154"/>
        <v>0</v>
      </c>
      <c r="DY1939" s="496"/>
      <c r="DZ1939" s="496"/>
      <c r="EA1939" s="496"/>
      <c r="EB1939" s="497"/>
      <c r="EC1939" s="222"/>
    </row>
    <row r="1940" spans="2:133" ht="15" hidden="1" customHeight="1" outlineLevel="1" x14ac:dyDescent="0.2">
      <c r="B1940" s="86" t="str">
        <f t="shared" si="152"/>
        <v/>
      </c>
      <c r="C1940" s="255"/>
      <c r="D1940" s="439"/>
      <c r="E1940" s="440"/>
      <c r="F1940" s="440"/>
      <c r="G1940" s="440"/>
      <c r="H1940" s="440"/>
      <c r="I1940" s="440"/>
      <c r="J1940" s="440"/>
      <c r="K1940" s="440"/>
      <c r="L1940" s="440"/>
      <c r="M1940" s="440"/>
      <c r="N1940" s="440"/>
      <c r="O1940" s="440"/>
      <c r="P1940" s="440"/>
      <c r="Q1940" s="441"/>
      <c r="R1940" s="442"/>
      <c r="S1940" s="443"/>
      <c r="T1940" s="443"/>
      <c r="U1940" s="443"/>
      <c r="V1940" s="443"/>
      <c r="W1940" s="443"/>
      <c r="X1940" s="443"/>
      <c r="Y1940" s="443"/>
      <c r="Z1940" s="443"/>
      <c r="AA1940" s="443"/>
      <c r="AB1940" s="415"/>
      <c r="AC1940" s="416"/>
      <c r="AD1940" s="416"/>
      <c r="AE1940" s="416"/>
      <c r="AF1940" s="417"/>
      <c r="AG1940" s="415"/>
      <c r="AH1940" s="416"/>
      <c r="AI1940" s="416"/>
      <c r="AJ1940" s="416"/>
      <c r="AK1940" s="417"/>
      <c r="AL1940" s="415"/>
      <c r="AM1940" s="416"/>
      <c r="AN1940" s="416"/>
      <c r="AO1940" s="416"/>
      <c r="AP1940" s="417"/>
      <c r="AQ1940" s="415"/>
      <c r="AR1940" s="416"/>
      <c r="AS1940" s="416"/>
      <c r="AT1940" s="416"/>
      <c r="AU1940" s="417"/>
      <c r="AV1940" s="418">
        <f t="shared" si="153"/>
        <v>0</v>
      </c>
      <c r="AW1940" s="419"/>
      <c r="AX1940" s="419"/>
      <c r="AY1940" s="419"/>
      <c r="AZ1940" s="420"/>
      <c r="DC1940" s="222"/>
      <c r="DD1940" s="491">
        <f>ROUND(Setup!$AP$6*AB1940,0)</f>
        <v>0</v>
      </c>
      <c r="DE1940" s="492"/>
      <c r="DF1940" s="492"/>
      <c r="DG1940" s="492"/>
      <c r="DH1940" s="493"/>
      <c r="DI1940" s="491">
        <f>ROUND(Setup!$AP$6*AG1940,0)</f>
        <v>0</v>
      </c>
      <c r="DJ1940" s="492"/>
      <c r="DK1940" s="492"/>
      <c r="DL1940" s="492"/>
      <c r="DM1940" s="493"/>
      <c r="DN1940" s="491">
        <f>ROUND(Setup!$AP$6*AL1940,0)</f>
        <v>0</v>
      </c>
      <c r="DO1940" s="492"/>
      <c r="DP1940" s="492"/>
      <c r="DQ1940" s="492"/>
      <c r="DR1940" s="493"/>
      <c r="DS1940" s="491">
        <f>ROUND(Setup!$AP$6*AQ1940,0)</f>
        <v>0</v>
      </c>
      <c r="DT1940" s="492"/>
      <c r="DU1940" s="492"/>
      <c r="DV1940" s="492"/>
      <c r="DW1940" s="493"/>
      <c r="DX1940" s="495">
        <f t="shared" si="154"/>
        <v>0</v>
      </c>
      <c r="DY1940" s="496"/>
      <c r="DZ1940" s="496"/>
      <c r="EA1940" s="496"/>
      <c r="EB1940" s="497"/>
      <c r="EC1940" s="222"/>
    </row>
    <row r="1941" spans="2:133" ht="15" hidden="1" customHeight="1" outlineLevel="1" x14ac:dyDescent="0.2">
      <c r="B1941" s="86" t="str">
        <f t="shared" si="152"/>
        <v/>
      </c>
      <c r="C1941" s="255"/>
      <c r="D1941" s="439"/>
      <c r="E1941" s="440"/>
      <c r="F1941" s="440"/>
      <c r="G1941" s="440"/>
      <c r="H1941" s="440"/>
      <c r="I1941" s="440"/>
      <c r="J1941" s="440"/>
      <c r="K1941" s="440"/>
      <c r="L1941" s="440"/>
      <c r="M1941" s="440"/>
      <c r="N1941" s="440"/>
      <c r="O1941" s="440"/>
      <c r="P1941" s="440"/>
      <c r="Q1941" s="441"/>
      <c r="R1941" s="442"/>
      <c r="S1941" s="443"/>
      <c r="T1941" s="443"/>
      <c r="U1941" s="443"/>
      <c r="V1941" s="443"/>
      <c r="W1941" s="443"/>
      <c r="X1941" s="443"/>
      <c r="Y1941" s="443"/>
      <c r="Z1941" s="443"/>
      <c r="AA1941" s="443"/>
      <c r="AB1941" s="415"/>
      <c r="AC1941" s="416"/>
      <c r="AD1941" s="416"/>
      <c r="AE1941" s="416"/>
      <c r="AF1941" s="417"/>
      <c r="AG1941" s="415"/>
      <c r="AH1941" s="416"/>
      <c r="AI1941" s="416"/>
      <c r="AJ1941" s="416"/>
      <c r="AK1941" s="417"/>
      <c r="AL1941" s="415"/>
      <c r="AM1941" s="416"/>
      <c r="AN1941" s="416"/>
      <c r="AO1941" s="416"/>
      <c r="AP1941" s="417"/>
      <c r="AQ1941" s="415"/>
      <c r="AR1941" s="416"/>
      <c r="AS1941" s="416"/>
      <c r="AT1941" s="416"/>
      <c r="AU1941" s="417"/>
      <c r="AV1941" s="418">
        <f t="shared" si="153"/>
        <v>0</v>
      </c>
      <c r="AW1941" s="419"/>
      <c r="AX1941" s="419"/>
      <c r="AY1941" s="419"/>
      <c r="AZ1941" s="420"/>
      <c r="DC1941" s="222"/>
      <c r="DD1941" s="491">
        <f>ROUND(Setup!$AP$6*AB1941,0)</f>
        <v>0</v>
      </c>
      <c r="DE1941" s="492"/>
      <c r="DF1941" s="492"/>
      <c r="DG1941" s="492"/>
      <c r="DH1941" s="493"/>
      <c r="DI1941" s="491">
        <f>ROUND(Setup!$AP$6*AG1941,0)</f>
        <v>0</v>
      </c>
      <c r="DJ1941" s="492"/>
      <c r="DK1941" s="492"/>
      <c r="DL1941" s="492"/>
      <c r="DM1941" s="493"/>
      <c r="DN1941" s="491">
        <f>ROUND(Setup!$AP$6*AL1941,0)</f>
        <v>0</v>
      </c>
      <c r="DO1941" s="492"/>
      <c r="DP1941" s="492"/>
      <c r="DQ1941" s="492"/>
      <c r="DR1941" s="493"/>
      <c r="DS1941" s="491">
        <f>ROUND(Setup!$AP$6*AQ1941,0)</f>
        <v>0</v>
      </c>
      <c r="DT1941" s="492"/>
      <c r="DU1941" s="492"/>
      <c r="DV1941" s="492"/>
      <c r="DW1941" s="493"/>
      <c r="DX1941" s="495">
        <f t="shared" si="154"/>
        <v>0</v>
      </c>
      <c r="DY1941" s="496"/>
      <c r="DZ1941" s="496"/>
      <c r="EA1941" s="496"/>
      <c r="EB1941" s="497"/>
      <c r="EC1941" s="222"/>
    </row>
    <row r="1942" spans="2:133" ht="15" hidden="1" customHeight="1" outlineLevel="1" x14ac:dyDescent="0.2">
      <c r="B1942" s="86" t="str">
        <f t="shared" si="152"/>
        <v/>
      </c>
      <c r="C1942" s="255"/>
      <c r="D1942" s="439"/>
      <c r="E1942" s="440"/>
      <c r="F1942" s="440"/>
      <c r="G1942" s="440"/>
      <c r="H1942" s="440"/>
      <c r="I1942" s="440"/>
      <c r="J1942" s="440"/>
      <c r="K1942" s="440"/>
      <c r="L1942" s="440"/>
      <c r="M1942" s="440"/>
      <c r="N1942" s="440"/>
      <c r="O1942" s="440"/>
      <c r="P1942" s="440"/>
      <c r="Q1942" s="441"/>
      <c r="R1942" s="442"/>
      <c r="S1942" s="443"/>
      <c r="T1942" s="443"/>
      <c r="U1942" s="443"/>
      <c r="V1942" s="443"/>
      <c r="W1942" s="443"/>
      <c r="X1942" s="443"/>
      <c r="Y1942" s="443"/>
      <c r="Z1942" s="443"/>
      <c r="AA1942" s="443"/>
      <c r="AB1942" s="415"/>
      <c r="AC1942" s="416"/>
      <c r="AD1942" s="416"/>
      <c r="AE1942" s="416"/>
      <c r="AF1942" s="417"/>
      <c r="AG1942" s="415"/>
      <c r="AH1942" s="416"/>
      <c r="AI1942" s="416"/>
      <c r="AJ1942" s="416"/>
      <c r="AK1942" s="417"/>
      <c r="AL1942" s="415"/>
      <c r="AM1942" s="416"/>
      <c r="AN1942" s="416"/>
      <c r="AO1942" s="416"/>
      <c r="AP1942" s="417"/>
      <c r="AQ1942" s="415"/>
      <c r="AR1942" s="416"/>
      <c r="AS1942" s="416"/>
      <c r="AT1942" s="416"/>
      <c r="AU1942" s="417"/>
      <c r="AV1942" s="418">
        <f t="shared" si="153"/>
        <v>0</v>
      </c>
      <c r="AW1942" s="419"/>
      <c r="AX1942" s="419"/>
      <c r="AY1942" s="419"/>
      <c r="AZ1942" s="420"/>
      <c r="DC1942" s="222"/>
      <c r="DD1942" s="491">
        <f>ROUND(Setup!$AP$6*AB1942,0)</f>
        <v>0</v>
      </c>
      <c r="DE1942" s="492"/>
      <c r="DF1942" s="492"/>
      <c r="DG1942" s="492"/>
      <c r="DH1942" s="493"/>
      <c r="DI1942" s="491">
        <f>ROUND(Setup!$AP$6*AG1942,0)</f>
        <v>0</v>
      </c>
      <c r="DJ1942" s="492"/>
      <c r="DK1942" s="492"/>
      <c r="DL1942" s="492"/>
      <c r="DM1942" s="493"/>
      <c r="DN1942" s="491">
        <f>ROUND(Setup!$AP$6*AL1942,0)</f>
        <v>0</v>
      </c>
      <c r="DO1942" s="492"/>
      <c r="DP1942" s="492"/>
      <c r="DQ1942" s="492"/>
      <c r="DR1942" s="493"/>
      <c r="DS1942" s="491">
        <f>ROUND(Setup!$AP$6*AQ1942,0)</f>
        <v>0</v>
      </c>
      <c r="DT1942" s="492"/>
      <c r="DU1942" s="492"/>
      <c r="DV1942" s="492"/>
      <c r="DW1942" s="493"/>
      <c r="DX1942" s="495">
        <f t="shared" si="154"/>
        <v>0</v>
      </c>
      <c r="DY1942" s="496"/>
      <c r="DZ1942" s="496"/>
      <c r="EA1942" s="496"/>
      <c r="EB1942" s="497"/>
      <c r="EC1942" s="222"/>
    </row>
    <row r="1943" spans="2:133" ht="15" hidden="1" customHeight="1" outlineLevel="1" x14ac:dyDescent="0.2">
      <c r="B1943" s="86" t="str">
        <f t="shared" si="152"/>
        <v/>
      </c>
      <c r="C1943" s="255"/>
      <c r="D1943" s="439"/>
      <c r="E1943" s="440"/>
      <c r="F1943" s="440"/>
      <c r="G1943" s="440"/>
      <c r="H1943" s="440"/>
      <c r="I1943" s="440"/>
      <c r="J1943" s="440"/>
      <c r="K1943" s="440"/>
      <c r="L1943" s="440"/>
      <c r="M1943" s="440"/>
      <c r="N1943" s="440"/>
      <c r="O1943" s="440"/>
      <c r="P1943" s="440"/>
      <c r="Q1943" s="441"/>
      <c r="R1943" s="442"/>
      <c r="S1943" s="443"/>
      <c r="T1943" s="443"/>
      <c r="U1943" s="443"/>
      <c r="V1943" s="443"/>
      <c r="W1943" s="443"/>
      <c r="X1943" s="443"/>
      <c r="Y1943" s="443"/>
      <c r="Z1943" s="443"/>
      <c r="AA1943" s="443"/>
      <c r="AB1943" s="415"/>
      <c r="AC1943" s="416"/>
      <c r="AD1943" s="416"/>
      <c r="AE1943" s="416"/>
      <c r="AF1943" s="417"/>
      <c r="AG1943" s="415"/>
      <c r="AH1943" s="416"/>
      <c r="AI1943" s="416"/>
      <c r="AJ1943" s="416"/>
      <c r="AK1943" s="417"/>
      <c r="AL1943" s="415"/>
      <c r="AM1943" s="416"/>
      <c r="AN1943" s="416"/>
      <c r="AO1943" s="416"/>
      <c r="AP1943" s="417"/>
      <c r="AQ1943" s="415"/>
      <c r="AR1943" s="416"/>
      <c r="AS1943" s="416"/>
      <c r="AT1943" s="416"/>
      <c r="AU1943" s="417"/>
      <c r="AV1943" s="418">
        <f t="shared" si="153"/>
        <v>0</v>
      </c>
      <c r="AW1943" s="419"/>
      <c r="AX1943" s="419"/>
      <c r="AY1943" s="419"/>
      <c r="AZ1943" s="420"/>
      <c r="DC1943" s="222"/>
      <c r="DD1943" s="491">
        <f>ROUND(Setup!$AP$6*AB1943,0)</f>
        <v>0</v>
      </c>
      <c r="DE1943" s="492"/>
      <c r="DF1943" s="492"/>
      <c r="DG1943" s="492"/>
      <c r="DH1943" s="493"/>
      <c r="DI1943" s="491">
        <f>ROUND(Setup!$AP$6*AG1943,0)</f>
        <v>0</v>
      </c>
      <c r="DJ1943" s="492"/>
      <c r="DK1943" s="492"/>
      <c r="DL1943" s="492"/>
      <c r="DM1943" s="493"/>
      <c r="DN1943" s="491">
        <f>ROUND(Setup!$AP$6*AL1943,0)</f>
        <v>0</v>
      </c>
      <c r="DO1943" s="492"/>
      <c r="DP1943" s="492"/>
      <c r="DQ1943" s="492"/>
      <c r="DR1943" s="493"/>
      <c r="DS1943" s="491">
        <f>ROUND(Setup!$AP$6*AQ1943,0)</f>
        <v>0</v>
      </c>
      <c r="DT1943" s="492"/>
      <c r="DU1943" s="492"/>
      <c r="DV1943" s="492"/>
      <c r="DW1943" s="493"/>
      <c r="DX1943" s="495">
        <f t="shared" si="154"/>
        <v>0</v>
      </c>
      <c r="DY1943" s="496"/>
      <c r="DZ1943" s="496"/>
      <c r="EA1943" s="496"/>
      <c r="EB1943" s="497"/>
      <c r="EC1943" s="222"/>
    </row>
    <row r="1944" spans="2:133" ht="15" hidden="1" customHeight="1" outlineLevel="1" x14ac:dyDescent="0.2">
      <c r="B1944" s="86" t="str">
        <f t="shared" si="152"/>
        <v/>
      </c>
      <c r="C1944" s="255"/>
      <c r="D1944" s="439"/>
      <c r="E1944" s="440"/>
      <c r="F1944" s="440"/>
      <c r="G1944" s="440"/>
      <c r="H1944" s="440"/>
      <c r="I1944" s="440"/>
      <c r="J1944" s="440"/>
      <c r="K1944" s="440"/>
      <c r="L1944" s="440"/>
      <c r="M1944" s="440"/>
      <c r="N1944" s="440"/>
      <c r="O1944" s="440"/>
      <c r="P1944" s="440"/>
      <c r="Q1944" s="441"/>
      <c r="R1944" s="442"/>
      <c r="S1944" s="443"/>
      <c r="T1944" s="443"/>
      <c r="U1944" s="443"/>
      <c r="V1944" s="443"/>
      <c r="W1944" s="443"/>
      <c r="X1944" s="443"/>
      <c r="Y1944" s="443"/>
      <c r="Z1944" s="443"/>
      <c r="AA1944" s="443"/>
      <c r="AB1944" s="415"/>
      <c r="AC1944" s="416"/>
      <c r="AD1944" s="416"/>
      <c r="AE1944" s="416"/>
      <c r="AF1944" s="417"/>
      <c r="AG1944" s="415"/>
      <c r="AH1944" s="416"/>
      <c r="AI1944" s="416"/>
      <c r="AJ1944" s="416"/>
      <c r="AK1944" s="417"/>
      <c r="AL1944" s="415"/>
      <c r="AM1944" s="416"/>
      <c r="AN1944" s="416"/>
      <c r="AO1944" s="416"/>
      <c r="AP1944" s="417"/>
      <c r="AQ1944" s="415"/>
      <c r="AR1944" s="416"/>
      <c r="AS1944" s="416"/>
      <c r="AT1944" s="416"/>
      <c r="AU1944" s="417"/>
      <c r="AV1944" s="418">
        <f t="shared" si="153"/>
        <v>0</v>
      </c>
      <c r="AW1944" s="419"/>
      <c r="AX1944" s="419"/>
      <c r="AY1944" s="419"/>
      <c r="AZ1944" s="420"/>
      <c r="DC1944" s="222"/>
      <c r="DD1944" s="491">
        <f>ROUND(Setup!$AP$6*AB1944,0)</f>
        <v>0</v>
      </c>
      <c r="DE1944" s="492"/>
      <c r="DF1944" s="492"/>
      <c r="DG1944" s="492"/>
      <c r="DH1944" s="493"/>
      <c r="DI1944" s="491">
        <f>ROUND(Setup!$AP$6*AG1944,0)</f>
        <v>0</v>
      </c>
      <c r="DJ1944" s="492"/>
      <c r="DK1944" s="492"/>
      <c r="DL1944" s="492"/>
      <c r="DM1944" s="493"/>
      <c r="DN1944" s="491">
        <f>ROUND(Setup!$AP$6*AL1944,0)</f>
        <v>0</v>
      </c>
      <c r="DO1944" s="492"/>
      <c r="DP1944" s="492"/>
      <c r="DQ1944" s="492"/>
      <c r="DR1944" s="493"/>
      <c r="DS1944" s="491">
        <f>ROUND(Setup!$AP$6*AQ1944,0)</f>
        <v>0</v>
      </c>
      <c r="DT1944" s="492"/>
      <c r="DU1944" s="492"/>
      <c r="DV1944" s="492"/>
      <c r="DW1944" s="493"/>
      <c r="DX1944" s="495">
        <f t="shared" si="154"/>
        <v>0</v>
      </c>
      <c r="DY1944" s="496"/>
      <c r="DZ1944" s="496"/>
      <c r="EA1944" s="496"/>
      <c r="EB1944" s="497"/>
      <c r="EC1944" s="222"/>
    </row>
    <row r="1945" spans="2:133" ht="15" hidden="1" customHeight="1" outlineLevel="1" x14ac:dyDescent="0.2">
      <c r="B1945" s="86" t="str">
        <f t="shared" si="152"/>
        <v/>
      </c>
      <c r="C1945" s="255"/>
      <c r="D1945" s="439"/>
      <c r="E1945" s="440"/>
      <c r="F1945" s="440"/>
      <c r="G1945" s="440"/>
      <c r="H1945" s="440"/>
      <c r="I1945" s="440"/>
      <c r="J1945" s="440"/>
      <c r="K1945" s="440"/>
      <c r="L1945" s="440"/>
      <c r="M1945" s="440"/>
      <c r="N1945" s="440"/>
      <c r="O1945" s="440"/>
      <c r="P1945" s="440"/>
      <c r="Q1945" s="441"/>
      <c r="R1945" s="442"/>
      <c r="S1945" s="443"/>
      <c r="T1945" s="443"/>
      <c r="U1945" s="443"/>
      <c r="V1945" s="443"/>
      <c r="W1945" s="443"/>
      <c r="X1945" s="443"/>
      <c r="Y1945" s="443"/>
      <c r="Z1945" s="443"/>
      <c r="AA1945" s="443"/>
      <c r="AB1945" s="415"/>
      <c r="AC1945" s="416"/>
      <c r="AD1945" s="416"/>
      <c r="AE1945" s="416"/>
      <c r="AF1945" s="417"/>
      <c r="AG1945" s="415"/>
      <c r="AH1945" s="416"/>
      <c r="AI1945" s="416"/>
      <c r="AJ1945" s="416"/>
      <c r="AK1945" s="417"/>
      <c r="AL1945" s="415"/>
      <c r="AM1945" s="416"/>
      <c r="AN1945" s="416"/>
      <c r="AO1945" s="416"/>
      <c r="AP1945" s="417"/>
      <c r="AQ1945" s="415"/>
      <c r="AR1945" s="416"/>
      <c r="AS1945" s="416"/>
      <c r="AT1945" s="416"/>
      <c r="AU1945" s="417"/>
      <c r="AV1945" s="418">
        <f t="shared" si="153"/>
        <v>0</v>
      </c>
      <c r="AW1945" s="419"/>
      <c r="AX1945" s="419"/>
      <c r="AY1945" s="419"/>
      <c r="AZ1945" s="420"/>
      <c r="DC1945" s="222"/>
      <c r="DD1945" s="491">
        <f>ROUND(Setup!$AP$6*AB1945,0)</f>
        <v>0</v>
      </c>
      <c r="DE1945" s="492"/>
      <c r="DF1945" s="492"/>
      <c r="DG1945" s="492"/>
      <c r="DH1945" s="493"/>
      <c r="DI1945" s="491">
        <f>ROUND(Setup!$AP$6*AG1945,0)</f>
        <v>0</v>
      </c>
      <c r="DJ1945" s="492"/>
      <c r="DK1945" s="492"/>
      <c r="DL1945" s="492"/>
      <c r="DM1945" s="493"/>
      <c r="DN1945" s="491">
        <f>ROUND(Setup!$AP$6*AL1945,0)</f>
        <v>0</v>
      </c>
      <c r="DO1945" s="492"/>
      <c r="DP1945" s="492"/>
      <c r="DQ1945" s="492"/>
      <c r="DR1945" s="493"/>
      <c r="DS1945" s="491">
        <f>ROUND(Setup!$AP$6*AQ1945,0)</f>
        <v>0</v>
      </c>
      <c r="DT1945" s="492"/>
      <c r="DU1945" s="492"/>
      <c r="DV1945" s="492"/>
      <c r="DW1945" s="493"/>
      <c r="DX1945" s="495">
        <f t="shared" si="154"/>
        <v>0</v>
      </c>
      <c r="DY1945" s="496"/>
      <c r="DZ1945" s="496"/>
      <c r="EA1945" s="496"/>
      <c r="EB1945" s="497"/>
      <c r="EC1945" s="222"/>
    </row>
    <row r="1946" spans="2:133" ht="15" hidden="1" customHeight="1" outlineLevel="1" x14ac:dyDescent="0.2">
      <c r="B1946" s="86" t="str">
        <f t="shared" si="152"/>
        <v/>
      </c>
      <c r="C1946" s="255"/>
      <c r="D1946" s="439"/>
      <c r="E1946" s="440"/>
      <c r="F1946" s="440"/>
      <c r="G1946" s="440"/>
      <c r="H1946" s="440"/>
      <c r="I1946" s="440"/>
      <c r="J1946" s="440"/>
      <c r="K1946" s="440"/>
      <c r="L1946" s="440"/>
      <c r="M1946" s="440"/>
      <c r="N1946" s="440"/>
      <c r="O1946" s="440"/>
      <c r="P1946" s="440"/>
      <c r="Q1946" s="441"/>
      <c r="R1946" s="442"/>
      <c r="S1946" s="443"/>
      <c r="T1946" s="443"/>
      <c r="U1946" s="443"/>
      <c r="V1946" s="443"/>
      <c r="W1946" s="443"/>
      <c r="X1946" s="443"/>
      <c r="Y1946" s="443"/>
      <c r="Z1946" s="443"/>
      <c r="AA1946" s="443"/>
      <c r="AB1946" s="415"/>
      <c r="AC1946" s="416"/>
      <c r="AD1946" s="416"/>
      <c r="AE1946" s="416"/>
      <c r="AF1946" s="417"/>
      <c r="AG1946" s="415"/>
      <c r="AH1946" s="416"/>
      <c r="AI1946" s="416"/>
      <c r="AJ1946" s="416"/>
      <c r="AK1946" s="417"/>
      <c r="AL1946" s="415"/>
      <c r="AM1946" s="416"/>
      <c r="AN1946" s="416"/>
      <c r="AO1946" s="416"/>
      <c r="AP1946" s="417"/>
      <c r="AQ1946" s="415"/>
      <c r="AR1946" s="416"/>
      <c r="AS1946" s="416"/>
      <c r="AT1946" s="416"/>
      <c r="AU1946" s="417"/>
      <c r="AV1946" s="418">
        <f t="shared" si="153"/>
        <v>0</v>
      </c>
      <c r="AW1946" s="419"/>
      <c r="AX1946" s="419"/>
      <c r="AY1946" s="419"/>
      <c r="AZ1946" s="420"/>
      <c r="DC1946" s="222"/>
      <c r="DD1946" s="491">
        <f>ROUND(Setup!$AP$6*AB1946,0)</f>
        <v>0</v>
      </c>
      <c r="DE1946" s="492"/>
      <c r="DF1946" s="492"/>
      <c r="DG1946" s="492"/>
      <c r="DH1946" s="493"/>
      <c r="DI1946" s="491">
        <f>ROUND(Setup!$AP$6*AG1946,0)</f>
        <v>0</v>
      </c>
      <c r="DJ1946" s="492"/>
      <c r="DK1946" s="492"/>
      <c r="DL1946" s="492"/>
      <c r="DM1946" s="493"/>
      <c r="DN1946" s="491">
        <f>ROUND(Setup!$AP$6*AL1946,0)</f>
        <v>0</v>
      </c>
      <c r="DO1946" s="492"/>
      <c r="DP1946" s="492"/>
      <c r="DQ1946" s="492"/>
      <c r="DR1946" s="493"/>
      <c r="DS1946" s="491">
        <f>ROUND(Setup!$AP$6*AQ1946,0)</f>
        <v>0</v>
      </c>
      <c r="DT1946" s="492"/>
      <c r="DU1946" s="492"/>
      <c r="DV1946" s="492"/>
      <c r="DW1946" s="493"/>
      <c r="DX1946" s="495">
        <f t="shared" si="154"/>
        <v>0</v>
      </c>
      <c r="DY1946" s="496"/>
      <c r="DZ1946" s="496"/>
      <c r="EA1946" s="496"/>
      <c r="EB1946" s="497"/>
      <c r="EC1946" s="222"/>
    </row>
    <row r="1947" spans="2:133" ht="15" hidden="1" customHeight="1" outlineLevel="1" x14ac:dyDescent="0.2">
      <c r="B1947" s="86" t="str">
        <f t="shared" si="152"/>
        <v/>
      </c>
      <c r="C1947" s="255"/>
      <c r="D1947" s="439"/>
      <c r="E1947" s="440"/>
      <c r="F1947" s="440"/>
      <c r="G1947" s="440"/>
      <c r="H1947" s="440"/>
      <c r="I1947" s="440"/>
      <c r="J1947" s="440"/>
      <c r="K1947" s="440"/>
      <c r="L1947" s="440"/>
      <c r="M1947" s="440"/>
      <c r="N1947" s="440"/>
      <c r="O1947" s="440"/>
      <c r="P1947" s="440"/>
      <c r="Q1947" s="441"/>
      <c r="R1947" s="442"/>
      <c r="S1947" s="443"/>
      <c r="T1947" s="443"/>
      <c r="U1947" s="443"/>
      <c r="V1947" s="443"/>
      <c r="W1947" s="443"/>
      <c r="X1947" s="443"/>
      <c r="Y1947" s="443"/>
      <c r="Z1947" s="443"/>
      <c r="AA1947" s="443"/>
      <c r="AB1947" s="415"/>
      <c r="AC1947" s="416"/>
      <c r="AD1947" s="416"/>
      <c r="AE1947" s="416"/>
      <c r="AF1947" s="417"/>
      <c r="AG1947" s="415"/>
      <c r="AH1947" s="416"/>
      <c r="AI1947" s="416"/>
      <c r="AJ1947" s="416"/>
      <c r="AK1947" s="417"/>
      <c r="AL1947" s="415"/>
      <c r="AM1947" s="416"/>
      <c r="AN1947" s="416"/>
      <c r="AO1947" s="416"/>
      <c r="AP1947" s="417"/>
      <c r="AQ1947" s="415"/>
      <c r="AR1947" s="416"/>
      <c r="AS1947" s="416"/>
      <c r="AT1947" s="416"/>
      <c r="AU1947" s="417"/>
      <c r="AV1947" s="418">
        <f t="shared" ref="AV1947:AV1970" si="155">ROUND((SUM(AB1947:AU1947)),0)</f>
        <v>0</v>
      </c>
      <c r="AW1947" s="419"/>
      <c r="AX1947" s="419"/>
      <c r="AY1947" s="419"/>
      <c r="AZ1947" s="420"/>
      <c r="DC1947" s="222"/>
      <c r="DD1947" s="491">
        <f>ROUND(Setup!$AP$6*AB1947,0)</f>
        <v>0</v>
      </c>
      <c r="DE1947" s="492"/>
      <c r="DF1947" s="492"/>
      <c r="DG1947" s="492"/>
      <c r="DH1947" s="493"/>
      <c r="DI1947" s="491">
        <f>ROUND(Setup!$AP$6*AG1947,0)</f>
        <v>0</v>
      </c>
      <c r="DJ1947" s="492"/>
      <c r="DK1947" s="492"/>
      <c r="DL1947" s="492"/>
      <c r="DM1947" s="493"/>
      <c r="DN1947" s="491">
        <f>ROUND(Setup!$AP$6*AL1947,0)</f>
        <v>0</v>
      </c>
      <c r="DO1947" s="492"/>
      <c r="DP1947" s="492"/>
      <c r="DQ1947" s="492"/>
      <c r="DR1947" s="493"/>
      <c r="DS1947" s="491">
        <f>ROUND(Setup!$AP$6*AQ1947,0)</f>
        <v>0</v>
      </c>
      <c r="DT1947" s="492"/>
      <c r="DU1947" s="492"/>
      <c r="DV1947" s="492"/>
      <c r="DW1947" s="493"/>
      <c r="DX1947" s="495">
        <f t="shared" ref="DX1947:DX1970" si="156">ROUND((SUM(DD1947:DW1947)),0)</f>
        <v>0</v>
      </c>
      <c r="DY1947" s="496"/>
      <c r="DZ1947" s="496"/>
      <c r="EA1947" s="496"/>
      <c r="EB1947" s="497"/>
      <c r="EC1947" s="222"/>
    </row>
    <row r="1948" spans="2:133" ht="15" hidden="1" customHeight="1" outlineLevel="1" x14ac:dyDescent="0.2">
      <c r="B1948" s="86" t="str">
        <f t="shared" si="152"/>
        <v/>
      </c>
      <c r="C1948" s="255"/>
      <c r="D1948" s="439"/>
      <c r="E1948" s="440"/>
      <c r="F1948" s="440"/>
      <c r="G1948" s="440"/>
      <c r="H1948" s="440"/>
      <c r="I1948" s="440"/>
      <c r="J1948" s="440"/>
      <c r="K1948" s="440"/>
      <c r="L1948" s="440"/>
      <c r="M1948" s="440"/>
      <c r="N1948" s="440"/>
      <c r="O1948" s="440"/>
      <c r="P1948" s="440"/>
      <c r="Q1948" s="441"/>
      <c r="R1948" s="442"/>
      <c r="S1948" s="443"/>
      <c r="T1948" s="443"/>
      <c r="U1948" s="443"/>
      <c r="V1948" s="443"/>
      <c r="W1948" s="443"/>
      <c r="X1948" s="443"/>
      <c r="Y1948" s="443"/>
      <c r="Z1948" s="443"/>
      <c r="AA1948" s="443"/>
      <c r="AB1948" s="415"/>
      <c r="AC1948" s="416"/>
      <c r="AD1948" s="416"/>
      <c r="AE1948" s="416"/>
      <c r="AF1948" s="417"/>
      <c r="AG1948" s="415"/>
      <c r="AH1948" s="416"/>
      <c r="AI1948" s="416"/>
      <c r="AJ1948" s="416"/>
      <c r="AK1948" s="417"/>
      <c r="AL1948" s="415"/>
      <c r="AM1948" s="416"/>
      <c r="AN1948" s="416"/>
      <c r="AO1948" s="416"/>
      <c r="AP1948" s="417"/>
      <c r="AQ1948" s="415"/>
      <c r="AR1948" s="416"/>
      <c r="AS1948" s="416"/>
      <c r="AT1948" s="416"/>
      <c r="AU1948" s="417"/>
      <c r="AV1948" s="418">
        <f t="shared" si="155"/>
        <v>0</v>
      </c>
      <c r="AW1948" s="419"/>
      <c r="AX1948" s="419"/>
      <c r="AY1948" s="419"/>
      <c r="AZ1948" s="420"/>
      <c r="DC1948" s="222"/>
      <c r="DD1948" s="491">
        <f>ROUND(Setup!$AP$6*AB1948,0)</f>
        <v>0</v>
      </c>
      <c r="DE1948" s="492"/>
      <c r="DF1948" s="492"/>
      <c r="DG1948" s="492"/>
      <c r="DH1948" s="493"/>
      <c r="DI1948" s="491">
        <f>ROUND(Setup!$AP$6*AG1948,0)</f>
        <v>0</v>
      </c>
      <c r="DJ1948" s="492"/>
      <c r="DK1948" s="492"/>
      <c r="DL1948" s="492"/>
      <c r="DM1948" s="493"/>
      <c r="DN1948" s="491">
        <f>ROUND(Setup!$AP$6*AL1948,0)</f>
        <v>0</v>
      </c>
      <c r="DO1948" s="492"/>
      <c r="DP1948" s="492"/>
      <c r="DQ1948" s="492"/>
      <c r="DR1948" s="493"/>
      <c r="DS1948" s="491">
        <f>ROUND(Setup!$AP$6*AQ1948,0)</f>
        <v>0</v>
      </c>
      <c r="DT1948" s="492"/>
      <c r="DU1948" s="492"/>
      <c r="DV1948" s="492"/>
      <c r="DW1948" s="493"/>
      <c r="DX1948" s="495">
        <f t="shared" si="156"/>
        <v>0</v>
      </c>
      <c r="DY1948" s="496"/>
      <c r="DZ1948" s="496"/>
      <c r="EA1948" s="496"/>
      <c r="EB1948" s="497"/>
      <c r="EC1948" s="222"/>
    </row>
    <row r="1949" spans="2:133" ht="15" hidden="1" customHeight="1" outlineLevel="1" x14ac:dyDescent="0.2">
      <c r="B1949" s="86" t="str">
        <f t="shared" si="152"/>
        <v/>
      </c>
      <c r="C1949" s="255"/>
      <c r="D1949" s="439"/>
      <c r="E1949" s="440"/>
      <c r="F1949" s="440"/>
      <c r="G1949" s="440"/>
      <c r="H1949" s="440"/>
      <c r="I1949" s="440"/>
      <c r="J1949" s="440"/>
      <c r="K1949" s="440"/>
      <c r="L1949" s="440"/>
      <c r="M1949" s="440"/>
      <c r="N1949" s="440"/>
      <c r="O1949" s="440"/>
      <c r="P1949" s="440"/>
      <c r="Q1949" s="441"/>
      <c r="R1949" s="442"/>
      <c r="S1949" s="443"/>
      <c r="T1949" s="443"/>
      <c r="U1949" s="443"/>
      <c r="V1949" s="443"/>
      <c r="W1949" s="443"/>
      <c r="X1949" s="443"/>
      <c r="Y1949" s="443"/>
      <c r="Z1949" s="443"/>
      <c r="AA1949" s="443"/>
      <c r="AB1949" s="415"/>
      <c r="AC1949" s="416"/>
      <c r="AD1949" s="416"/>
      <c r="AE1949" s="416"/>
      <c r="AF1949" s="417"/>
      <c r="AG1949" s="415"/>
      <c r="AH1949" s="416"/>
      <c r="AI1949" s="416"/>
      <c r="AJ1949" s="416"/>
      <c r="AK1949" s="417"/>
      <c r="AL1949" s="415"/>
      <c r="AM1949" s="416"/>
      <c r="AN1949" s="416"/>
      <c r="AO1949" s="416"/>
      <c r="AP1949" s="417"/>
      <c r="AQ1949" s="415"/>
      <c r="AR1949" s="416"/>
      <c r="AS1949" s="416"/>
      <c r="AT1949" s="416"/>
      <c r="AU1949" s="417"/>
      <c r="AV1949" s="418">
        <f t="shared" si="155"/>
        <v>0</v>
      </c>
      <c r="AW1949" s="419"/>
      <c r="AX1949" s="419"/>
      <c r="AY1949" s="419"/>
      <c r="AZ1949" s="420"/>
      <c r="DC1949" s="222"/>
      <c r="DD1949" s="491">
        <f>ROUND(Setup!$AP$6*AB1949,0)</f>
        <v>0</v>
      </c>
      <c r="DE1949" s="492"/>
      <c r="DF1949" s="492"/>
      <c r="DG1949" s="492"/>
      <c r="DH1949" s="493"/>
      <c r="DI1949" s="491">
        <f>ROUND(Setup!$AP$6*AG1949,0)</f>
        <v>0</v>
      </c>
      <c r="DJ1949" s="492"/>
      <c r="DK1949" s="492"/>
      <c r="DL1949" s="492"/>
      <c r="DM1949" s="493"/>
      <c r="DN1949" s="491">
        <f>ROUND(Setup!$AP$6*AL1949,0)</f>
        <v>0</v>
      </c>
      <c r="DO1949" s="492"/>
      <c r="DP1949" s="492"/>
      <c r="DQ1949" s="492"/>
      <c r="DR1949" s="493"/>
      <c r="DS1949" s="491">
        <f>ROUND(Setup!$AP$6*AQ1949,0)</f>
        <v>0</v>
      </c>
      <c r="DT1949" s="492"/>
      <c r="DU1949" s="492"/>
      <c r="DV1949" s="492"/>
      <c r="DW1949" s="493"/>
      <c r="DX1949" s="495">
        <f t="shared" si="156"/>
        <v>0</v>
      </c>
      <c r="DY1949" s="496"/>
      <c r="DZ1949" s="496"/>
      <c r="EA1949" s="496"/>
      <c r="EB1949" s="497"/>
      <c r="EC1949" s="222"/>
    </row>
    <row r="1950" spans="2:133" ht="15" hidden="1" customHeight="1" outlineLevel="1" x14ac:dyDescent="0.2">
      <c r="B1950" s="86" t="str">
        <f t="shared" si="152"/>
        <v/>
      </c>
      <c r="C1950" s="255"/>
      <c r="D1950" s="439"/>
      <c r="E1950" s="440"/>
      <c r="F1950" s="440"/>
      <c r="G1950" s="440"/>
      <c r="H1950" s="440"/>
      <c r="I1950" s="440"/>
      <c r="J1950" s="440"/>
      <c r="K1950" s="440"/>
      <c r="L1950" s="440"/>
      <c r="M1950" s="440"/>
      <c r="N1950" s="440"/>
      <c r="O1950" s="440"/>
      <c r="P1950" s="440"/>
      <c r="Q1950" s="441"/>
      <c r="R1950" s="442"/>
      <c r="S1950" s="443"/>
      <c r="T1950" s="443"/>
      <c r="U1950" s="443"/>
      <c r="V1950" s="443"/>
      <c r="W1950" s="443"/>
      <c r="X1950" s="443"/>
      <c r="Y1950" s="443"/>
      <c r="Z1950" s="443"/>
      <c r="AA1950" s="443"/>
      <c r="AB1950" s="415"/>
      <c r="AC1950" s="416"/>
      <c r="AD1950" s="416"/>
      <c r="AE1950" s="416"/>
      <c r="AF1950" s="417"/>
      <c r="AG1950" s="415"/>
      <c r="AH1950" s="416"/>
      <c r="AI1950" s="416"/>
      <c r="AJ1950" s="416"/>
      <c r="AK1950" s="417"/>
      <c r="AL1950" s="415"/>
      <c r="AM1950" s="416"/>
      <c r="AN1950" s="416"/>
      <c r="AO1950" s="416"/>
      <c r="AP1950" s="417"/>
      <c r="AQ1950" s="415"/>
      <c r="AR1950" s="416"/>
      <c r="AS1950" s="416"/>
      <c r="AT1950" s="416"/>
      <c r="AU1950" s="417"/>
      <c r="AV1950" s="418">
        <f t="shared" si="155"/>
        <v>0</v>
      </c>
      <c r="AW1950" s="419"/>
      <c r="AX1950" s="419"/>
      <c r="AY1950" s="419"/>
      <c r="AZ1950" s="420"/>
      <c r="DC1950" s="222"/>
      <c r="DD1950" s="491">
        <f>ROUND(Setup!$AP$6*AB1950,0)</f>
        <v>0</v>
      </c>
      <c r="DE1950" s="492"/>
      <c r="DF1950" s="492"/>
      <c r="DG1950" s="492"/>
      <c r="DH1950" s="493"/>
      <c r="DI1950" s="491">
        <f>ROUND(Setup!$AP$6*AG1950,0)</f>
        <v>0</v>
      </c>
      <c r="DJ1950" s="492"/>
      <c r="DK1950" s="492"/>
      <c r="DL1950" s="492"/>
      <c r="DM1950" s="493"/>
      <c r="DN1950" s="491">
        <f>ROUND(Setup!$AP$6*AL1950,0)</f>
        <v>0</v>
      </c>
      <c r="DO1950" s="492"/>
      <c r="DP1950" s="492"/>
      <c r="DQ1950" s="492"/>
      <c r="DR1950" s="493"/>
      <c r="DS1950" s="491">
        <f>ROUND(Setup!$AP$6*AQ1950,0)</f>
        <v>0</v>
      </c>
      <c r="DT1950" s="492"/>
      <c r="DU1950" s="492"/>
      <c r="DV1950" s="492"/>
      <c r="DW1950" s="493"/>
      <c r="DX1950" s="495">
        <f t="shared" si="156"/>
        <v>0</v>
      </c>
      <c r="DY1950" s="496"/>
      <c r="DZ1950" s="496"/>
      <c r="EA1950" s="496"/>
      <c r="EB1950" s="497"/>
      <c r="EC1950" s="222"/>
    </row>
    <row r="1951" spans="2:133" ht="15" hidden="1" customHeight="1" outlineLevel="1" x14ac:dyDescent="0.2">
      <c r="B1951" s="86" t="str">
        <f t="shared" si="152"/>
        <v/>
      </c>
      <c r="C1951" s="255"/>
      <c r="D1951" s="439"/>
      <c r="E1951" s="440"/>
      <c r="F1951" s="440"/>
      <c r="G1951" s="440"/>
      <c r="H1951" s="440"/>
      <c r="I1951" s="440"/>
      <c r="J1951" s="440"/>
      <c r="K1951" s="440"/>
      <c r="L1951" s="440"/>
      <c r="M1951" s="440"/>
      <c r="N1951" s="440"/>
      <c r="O1951" s="440"/>
      <c r="P1951" s="440"/>
      <c r="Q1951" s="441"/>
      <c r="R1951" s="442"/>
      <c r="S1951" s="443"/>
      <c r="T1951" s="443"/>
      <c r="U1951" s="443"/>
      <c r="V1951" s="443"/>
      <c r="W1951" s="443"/>
      <c r="X1951" s="443"/>
      <c r="Y1951" s="443"/>
      <c r="Z1951" s="443"/>
      <c r="AA1951" s="443"/>
      <c r="AB1951" s="415"/>
      <c r="AC1951" s="416"/>
      <c r="AD1951" s="416"/>
      <c r="AE1951" s="416"/>
      <c r="AF1951" s="417"/>
      <c r="AG1951" s="415"/>
      <c r="AH1951" s="416"/>
      <c r="AI1951" s="416"/>
      <c r="AJ1951" s="416"/>
      <c r="AK1951" s="417"/>
      <c r="AL1951" s="415"/>
      <c r="AM1951" s="416"/>
      <c r="AN1951" s="416"/>
      <c r="AO1951" s="416"/>
      <c r="AP1951" s="417"/>
      <c r="AQ1951" s="415"/>
      <c r="AR1951" s="416"/>
      <c r="AS1951" s="416"/>
      <c r="AT1951" s="416"/>
      <c r="AU1951" s="417"/>
      <c r="AV1951" s="418">
        <f t="shared" si="155"/>
        <v>0</v>
      </c>
      <c r="AW1951" s="419"/>
      <c r="AX1951" s="419"/>
      <c r="AY1951" s="419"/>
      <c r="AZ1951" s="420"/>
      <c r="DC1951" s="222"/>
      <c r="DD1951" s="491">
        <f>ROUND(Setup!$AP$6*AB1951,0)</f>
        <v>0</v>
      </c>
      <c r="DE1951" s="492"/>
      <c r="DF1951" s="492"/>
      <c r="DG1951" s="492"/>
      <c r="DH1951" s="493"/>
      <c r="DI1951" s="491">
        <f>ROUND(Setup!$AP$6*AG1951,0)</f>
        <v>0</v>
      </c>
      <c r="DJ1951" s="492"/>
      <c r="DK1951" s="492"/>
      <c r="DL1951" s="492"/>
      <c r="DM1951" s="493"/>
      <c r="DN1951" s="491">
        <f>ROUND(Setup!$AP$6*AL1951,0)</f>
        <v>0</v>
      </c>
      <c r="DO1951" s="492"/>
      <c r="DP1951" s="492"/>
      <c r="DQ1951" s="492"/>
      <c r="DR1951" s="493"/>
      <c r="DS1951" s="491">
        <f>ROUND(Setup!$AP$6*AQ1951,0)</f>
        <v>0</v>
      </c>
      <c r="DT1951" s="492"/>
      <c r="DU1951" s="492"/>
      <c r="DV1951" s="492"/>
      <c r="DW1951" s="493"/>
      <c r="DX1951" s="495">
        <f t="shared" si="156"/>
        <v>0</v>
      </c>
      <c r="DY1951" s="496"/>
      <c r="DZ1951" s="496"/>
      <c r="EA1951" s="496"/>
      <c r="EB1951" s="497"/>
      <c r="EC1951" s="222"/>
    </row>
    <row r="1952" spans="2:133" ht="15" hidden="1" customHeight="1" outlineLevel="1" x14ac:dyDescent="0.2">
      <c r="B1952" s="86" t="str">
        <f t="shared" si="152"/>
        <v/>
      </c>
      <c r="C1952" s="255"/>
      <c r="D1952" s="439"/>
      <c r="E1952" s="440"/>
      <c r="F1952" s="440"/>
      <c r="G1952" s="440"/>
      <c r="H1952" s="440"/>
      <c r="I1952" s="440"/>
      <c r="J1952" s="440"/>
      <c r="K1952" s="440"/>
      <c r="L1952" s="440"/>
      <c r="M1952" s="440"/>
      <c r="N1952" s="440"/>
      <c r="O1952" s="440"/>
      <c r="P1952" s="440"/>
      <c r="Q1952" s="441"/>
      <c r="R1952" s="442"/>
      <c r="S1952" s="443"/>
      <c r="T1952" s="443"/>
      <c r="U1952" s="443"/>
      <c r="V1952" s="443"/>
      <c r="W1952" s="443"/>
      <c r="X1952" s="443"/>
      <c r="Y1952" s="443"/>
      <c r="Z1952" s="443"/>
      <c r="AA1952" s="443"/>
      <c r="AB1952" s="415"/>
      <c r="AC1952" s="416"/>
      <c r="AD1952" s="416"/>
      <c r="AE1952" s="416"/>
      <c r="AF1952" s="417"/>
      <c r="AG1952" s="415"/>
      <c r="AH1952" s="416"/>
      <c r="AI1952" s="416"/>
      <c r="AJ1952" s="416"/>
      <c r="AK1952" s="417"/>
      <c r="AL1952" s="415"/>
      <c r="AM1952" s="416"/>
      <c r="AN1952" s="416"/>
      <c r="AO1952" s="416"/>
      <c r="AP1952" s="417"/>
      <c r="AQ1952" s="415"/>
      <c r="AR1952" s="416"/>
      <c r="AS1952" s="416"/>
      <c r="AT1952" s="416"/>
      <c r="AU1952" s="417"/>
      <c r="AV1952" s="418">
        <f t="shared" si="155"/>
        <v>0</v>
      </c>
      <c r="AW1952" s="419"/>
      <c r="AX1952" s="419"/>
      <c r="AY1952" s="419"/>
      <c r="AZ1952" s="420"/>
      <c r="DC1952" s="222"/>
      <c r="DD1952" s="491">
        <f>ROUND(Setup!$AP$6*AB1952,0)</f>
        <v>0</v>
      </c>
      <c r="DE1952" s="492"/>
      <c r="DF1952" s="492"/>
      <c r="DG1952" s="492"/>
      <c r="DH1952" s="493"/>
      <c r="DI1952" s="491">
        <f>ROUND(Setup!$AP$6*AG1952,0)</f>
        <v>0</v>
      </c>
      <c r="DJ1952" s="492"/>
      <c r="DK1952" s="492"/>
      <c r="DL1952" s="492"/>
      <c r="DM1952" s="493"/>
      <c r="DN1952" s="491">
        <f>ROUND(Setup!$AP$6*AL1952,0)</f>
        <v>0</v>
      </c>
      <c r="DO1952" s="492"/>
      <c r="DP1952" s="492"/>
      <c r="DQ1952" s="492"/>
      <c r="DR1952" s="493"/>
      <c r="DS1952" s="491">
        <f>ROUND(Setup!$AP$6*AQ1952,0)</f>
        <v>0</v>
      </c>
      <c r="DT1952" s="492"/>
      <c r="DU1952" s="492"/>
      <c r="DV1952" s="492"/>
      <c r="DW1952" s="493"/>
      <c r="DX1952" s="495">
        <f t="shared" si="156"/>
        <v>0</v>
      </c>
      <c r="DY1952" s="496"/>
      <c r="DZ1952" s="496"/>
      <c r="EA1952" s="496"/>
      <c r="EB1952" s="497"/>
      <c r="EC1952" s="222"/>
    </row>
    <row r="1953" spans="2:133" ht="15" hidden="1" customHeight="1" outlineLevel="1" x14ac:dyDescent="0.2">
      <c r="B1953" s="86" t="str">
        <f t="shared" si="152"/>
        <v/>
      </c>
      <c r="C1953" s="255"/>
      <c r="D1953" s="439"/>
      <c r="E1953" s="440"/>
      <c r="F1953" s="440"/>
      <c r="G1953" s="440"/>
      <c r="H1953" s="440"/>
      <c r="I1953" s="440"/>
      <c r="J1953" s="440"/>
      <c r="K1953" s="440"/>
      <c r="L1953" s="440"/>
      <c r="M1953" s="440"/>
      <c r="N1953" s="440"/>
      <c r="O1953" s="440"/>
      <c r="P1953" s="440"/>
      <c r="Q1953" s="441"/>
      <c r="R1953" s="442"/>
      <c r="S1953" s="443"/>
      <c r="T1953" s="443"/>
      <c r="U1953" s="443"/>
      <c r="V1953" s="443"/>
      <c r="W1953" s="443"/>
      <c r="X1953" s="443"/>
      <c r="Y1953" s="443"/>
      <c r="Z1953" s="443"/>
      <c r="AA1953" s="443"/>
      <c r="AB1953" s="415"/>
      <c r="AC1953" s="416"/>
      <c r="AD1953" s="416"/>
      <c r="AE1953" s="416"/>
      <c r="AF1953" s="417"/>
      <c r="AG1953" s="415"/>
      <c r="AH1953" s="416"/>
      <c r="AI1953" s="416"/>
      <c r="AJ1953" s="416"/>
      <c r="AK1953" s="417"/>
      <c r="AL1953" s="415"/>
      <c r="AM1953" s="416"/>
      <c r="AN1953" s="416"/>
      <c r="AO1953" s="416"/>
      <c r="AP1953" s="417"/>
      <c r="AQ1953" s="415"/>
      <c r="AR1953" s="416"/>
      <c r="AS1953" s="416"/>
      <c r="AT1953" s="416"/>
      <c r="AU1953" s="417"/>
      <c r="AV1953" s="418">
        <f t="shared" si="155"/>
        <v>0</v>
      </c>
      <c r="AW1953" s="419"/>
      <c r="AX1953" s="419"/>
      <c r="AY1953" s="419"/>
      <c r="AZ1953" s="420"/>
      <c r="DC1953" s="222"/>
      <c r="DD1953" s="491">
        <f>ROUND(Setup!$AP$6*AB1953,0)</f>
        <v>0</v>
      </c>
      <c r="DE1953" s="492"/>
      <c r="DF1953" s="492"/>
      <c r="DG1953" s="492"/>
      <c r="DH1953" s="493"/>
      <c r="DI1953" s="491">
        <f>ROUND(Setup!$AP$6*AG1953,0)</f>
        <v>0</v>
      </c>
      <c r="DJ1953" s="492"/>
      <c r="DK1953" s="492"/>
      <c r="DL1953" s="492"/>
      <c r="DM1953" s="493"/>
      <c r="DN1953" s="491">
        <f>ROUND(Setup!$AP$6*AL1953,0)</f>
        <v>0</v>
      </c>
      <c r="DO1953" s="492"/>
      <c r="DP1953" s="492"/>
      <c r="DQ1953" s="492"/>
      <c r="DR1953" s="493"/>
      <c r="DS1953" s="491">
        <f>ROUND(Setup!$AP$6*AQ1953,0)</f>
        <v>0</v>
      </c>
      <c r="DT1953" s="492"/>
      <c r="DU1953" s="492"/>
      <c r="DV1953" s="492"/>
      <c r="DW1953" s="493"/>
      <c r="DX1953" s="495">
        <f t="shared" si="156"/>
        <v>0</v>
      </c>
      <c r="DY1953" s="496"/>
      <c r="DZ1953" s="496"/>
      <c r="EA1953" s="496"/>
      <c r="EB1953" s="497"/>
      <c r="EC1953" s="222"/>
    </row>
    <row r="1954" spans="2:133" ht="15" hidden="1" customHeight="1" outlineLevel="1" x14ac:dyDescent="0.2">
      <c r="B1954" s="86" t="str">
        <f t="shared" si="152"/>
        <v/>
      </c>
      <c r="C1954" s="255"/>
      <c r="D1954" s="439"/>
      <c r="E1954" s="440"/>
      <c r="F1954" s="440"/>
      <c r="G1954" s="440"/>
      <c r="H1954" s="440"/>
      <c r="I1954" s="440"/>
      <c r="J1954" s="440"/>
      <c r="K1954" s="440"/>
      <c r="L1954" s="440"/>
      <c r="M1954" s="440"/>
      <c r="N1954" s="440"/>
      <c r="O1954" s="440"/>
      <c r="P1954" s="440"/>
      <c r="Q1954" s="441"/>
      <c r="R1954" s="442"/>
      <c r="S1954" s="443"/>
      <c r="T1954" s="443"/>
      <c r="U1954" s="443"/>
      <c r="V1954" s="443"/>
      <c r="W1954" s="443"/>
      <c r="X1954" s="443"/>
      <c r="Y1954" s="443"/>
      <c r="Z1954" s="443"/>
      <c r="AA1954" s="443"/>
      <c r="AB1954" s="415"/>
      <c r="AC1954" s="416"/>
      <c r="AD1954" s="416"/>
      <c r="AE1954" s="416"/>
      <c r="AF1954" s="417"/>
      <c r="AG1954" s="415"/>
      <c r="AH1954" s="416"/>
      <c r="AI1954" s="416"/>
      <c r="AJ1954" s="416"/>
      <c r="AK1954" s="417"/>
      <c r="AL1954" s="415"/>
      <c r="AM1954" s="416"/>
      <c r="AN1954" s="416"/>
      <c r="AO1954" s="416"/>
      <c r="AP1954" s="417"/>
      <c r="AQ1954" s="415"/>
      <c r="AR1954" s="416"/>
      <c r="AS1954" s="416"/>
      <c r="AT1954" s="416"/>
      <c r="AU1954" s="417"/>
      <c r="AV1954" s="418">
        <f t="shared" si="155"/>
        <v>0</v>
      </c>
      <c r="AW1954" s="419"/>
      <c r="AX1954" s="419"/>
      <c r="AY1954" s="419"/>
      <c r="AZ1954" s="420"/>
      <c r="DC1954" s="222"/>
      <c r="DD1954" s="491">
        <f>ROUND(Setup!$AP$6*AB1954,0)</f>
        <v>0</v>
      </c>
      <c r="DE1954" s="492"/>
      <c r="DF1954" s="492"/>
      <c r="DG1954" s="492"/>
      <c r="DH1954" s="493"/>
      <c r="DI1954" s="491">
        <f>ROUND(Setup!$AP$6*AG1954,0)</f>
        <v>0</v>
      </c>
      <c r="DJ1954" s="492"/>
      <c r="DK1954" s="492"/>
      <c r="DL1954" s="492"/>
      <c r="DM1954" s="493"/>
      <c r="DN1954" s="491">
        <f>ROUND(Setup!$AP$6*AL1954,0)</f>
        <v>0</v>
      </c>
      <c r="DO1954" s="492"/>
      <c r="DP1954" s="492"/>
      <c r="DQ1954" s="492"/>
      <c r="DR1954" s="493"/>
      <c r="DS1954" s="491">
        <f>ROUND(Setup!$AP$6*AQ1954,0)</f>
        <v>0</v>
      </c>
      <c r="DT1954" s="492"/>
      <c r="DU1954" s="492"/>
      <c r="DV1954" s="492"/>
      <c r="DW1954" s="493"/>
      <c r="DX1954" s="495">
        <f t="shared" si="156"/>
        <v>0</v>
      </c>
      <c r="DY1954" s="496"/>
      <c r="DZ1954" s="496"/>
      <c r="EA1954" s="496"/>
      <c r="EB1954" s="497"/>
      <c r="EC1954" s="222"/>
    </row>
    <row r="1955" spans="2:133" ht="15" hidden="1" customHeight="1" outlineLevel="1" x14ac:dyDescent="0.2">
      <c r="B1955" s="86" t="str">
        <f t="shared" si="152"/>
        <v/>
      </c>
      <c r="C1955" s="255"/>
      <c r="D1955" s="439"/>
      <c r="E1955" s="440"/>
      <c r="F1955" s="440"/>
      <c r="G1955" s="440"/>
      <c r="H1955" s="440"/>
      <c r="I1955" s="440"/>
      <c r="J1955" s="440"/>
      <c r="K1955" s="440"/>
      <c r="L1955" s="440"/>
      <c r="M1955" s="440"/>
      <c r="N1955" s="440"/>
      <c r="O1955" s="440"/>
      <c r="P1955" s="440"/>
      <c r="Q1955" s="441"/>
      <c r="R1955" s="442"/>
      <c r="S1955" s="443"/>
      <c r="T1955" s="443"/>
      <c r="U1955" s="443"/>
      <c r="V1955" s="443"/>
      <c r="W1955" s="443"/>
      <c r="X1955" s="443"/>
      <c r="Y1955" s="443"/>
      <c r="Z1955" s="443"/>
      <c r="AA1955" s="443"/>
      <c r="AB1955" s="415"/>
      <c r="AC1955" s="416"/>
      <c r="AD1955" s="416"/>
      <c r="AE1955" s="416"/>
      <c r="AF1955" s="417"/>
      <c r="AG1955" s="415"/>
      <c r="AH1955" s="416"/>
      <c r="AI1955" s="416"/>
      <c r="AJ1955" s="416"/>
      <c r="AK1955" s="417"/>
      <c r="AL1955" s="415"/>
      <c r="AM1955" s="416"/>
      <c r="AN1955" s="416"/>
      <c r="AO1955" s="416"/>
      <c r="AP1955" s="417"/>
      <c r="AQ1955" s="415"/>
      <c r="AR1955" s="416"/>
      <c r="AS1955" s="416"/>
      <c r="AT1955" s="416"/>
      <c r="AU1955" s="417"/>
      <c r="AV1955" s="418">
        <f t="shared" si="155"/>
        <v>0</v>
      </c>
      <c r="AW1955" s="419"/>
      <c r="AX1955" s="419"/>
      <c r="AY1955" s="419"/>
      <c r="AZ1955" s="420"/>
      <c r="DC1955" s="222"/>
      <c r="DD1955" s="491">
        <f>ROUND(Setup!$AP$6*AB1955,0)</f>
        <v>0</v>
      </c>
      <c r="DE1955" s="492"/>
      <c r="DF1955" s="492"/>
      <c r="DG1955" s="492"/>
      <c r="DH1955" s="493"/>
      <c r="DI1955" s="491">
        <f>ROUND(Setup!$AP$6*AG1955,0)</f>
        <v>0</v>
      </c>
      <c r="DJ1955" s="492"/>
      <c r="DK1955" s="492"/>
      <c r="DL1955" s="492"/>
      <c r="DM1955" s="493"/>
      <c r="DN1955" s="491">
        <f>ROUND(Setup!$AP$6*AL1955,0)</f>
        <v>0</v>
      </c>
      <c r="DO1955" s="492"/>
      <c r="DP1955" s="492"/>
      <c r="DQ1955" s="492"/>
      <c r="DR1955" s="493"/>
      <c r="DS1955" s="491">
        <f>ROUND(Setup!$AP$6*AQ1955,0)</f>
        <v>0</v>
      </c>
      <c r="DT1955" s="492"/>
      <c r="DU1955" s="492"/>
      <c r="DV1955" s="492"/>
      <c r="DW1955" s="493"/>
      <c r="DX1955" s="495">
        <f t="shared" si="156"/>
        <v>0</v>
      </c>
      <c r="DY1955" s="496"/>
      <c r="DZ1955" s="496"/>
      <c r="EA1955" s="496"/>
      <c r="EB1955" s="497"/>
      <c r="EC1955" s="222"/>
    </row>
    <row r="1956" spans="2:133" ht="15" hidden="1" customHeight="1" outlineLevel="1" x14ac:dyDescent="0.2">
      <c r="B1956" s="86" t="str">
        <f t="shared" si="152"/>
        <v/>
      </c>
      <c r="C1956" s="255"/>
      <c r="D1956" s="439"/>
      <c r="E1956" s="440"/>
      <c r="F1956" s="440"/>
      <c r="G1956" s="440"/>
      <c r="H1956" s="440"/>
      <c r="I1956" s="440"/>
      <c r="J1956" s="440"/>
      <c r="K1956" s="440"/>
      <c r="L1956" s="440"/>
      <c r="M1956" s="440"/>
      <c r="N1956" s="440"/>
      <c r="O1956" s="440"/>
      <c r="P1956" s="440"/>
      <c r="Q1956" s="441"/>
      <c r="R1956" s="442"/>
      <c r="S1956" s="443"/>
      <c r="T1956" s="443"/>
      <c r="U1956" s="443"/>
      <c r="V1956" s="443"/>
      <c r="W1956" s="443"/>
      <c r="X1956" s="443"/>
      <c r="Y1956" s="443"/>
      <c r="Z1956" s="443"/>
      <c r="AA1956" s="443"/>
      <c r="AB1956" s="415"/>
      <c r="AC1956" s="416"/>
      <c r="AD1956" s="416"/>
      <c r="AE1956" s="416"/>
      <c r="AF1956" s="417"/>
      <c r="AG1956" s="415"/>
      <c r="AH1956" s="416"/>
      <c r="AI1956" s="416"/>
      <c r="AJ1956" s="416"/>
      <c r="AK1956" s="417"/>
      <c r="AL1956" s="415"/>
      <c r="AM1956" s="416"/>
      <c r="AN1956" s="416"/>
      <c r="AO1956" s="416"/>
      <c r="AP1956" s="417"/>
      <c r="AQ1956" s="415"/>
      <c r="AR1956" s="416"/>
      <c r="AS1956" s="416"/>
      <c r="AT1956" s="416"/>
      <c r="AU1956" s="417"/>
      <c r="AV1956" s="418">
        <f t="shared" si="155"/>
        <v>0</v>
      </c>
      <c r="AW1956" s="419"/>
      <c r="AX1956" s="419"/>
      <c r="AY1956" s="419"/>
      <c r="AZ1956" s="420"/>
      <c r="DC1956" s="222"/>
      <c r="DD1956" s="491">
        <f>ROUND(Setup!$AP$6*AB1956,0)</f>
        <v>0</v>
      </c>
      <c r="DE1956" s="492"/>
      <c r="DF1956" s="492"/>
      <c r="DG1956" s="492"/>
      <c r="DH1956" s="493"/>
      <c r="DI1956" s="491">
        <f>ROUND(Setup!$AP$6*AG1956,0)</f>
        <v>0</v>
      </c>
      <c r="DJ1956" s="492"/>
      <c r="DK1956" s="492"/>
      <c r="DL1956" s="492"/>
      <c r="DM1956" s="493"/>
      <c r="DN1956" s="491">
        <f>ROUND(Setup!$AP$6*AL1956,0)</f>
        <v>0</v>
      </c>
      <c r="DO1956" s="492"/>
      <c r="DP1956" s="492"/>
      <c r="DQ1956" s="492"/>
      <c r="DR1956" s="493"/>
      <c r="DS1956" s="491">
        <f>ROUND(Setup!$AP$6*AQ1956,0)</f>
        <v>0</v>
      </c>
      <c r="DT1956" s="492"/>
      <c r="DU1956" s="492"/>
      <c r="DV1956" s="492"/>
      <c r="DW1956" s="493"/>
      <c r="DX1956" s="495">
        <f t="shared" si="156"/>
        <v>0</v>
      </c>
      <c r="DY1956" s="496"/>
      <c r="DZ1956" s="496"/>
      <c r="EA1956" s="496"/>
      <c r="EB1956" s="497"/>
      <c r="EC1956" s="222"/>
    </row>
    <row r="1957" spans="2:133" ht="15" hidden="1" customHeight="1" outlineLevel="1" x14ac:dyDescent="0.2">
      <c r="B1957" s="86" t="str">
        <f t="shared" si="152"/>
        <v/>
      </c>
      <c r="C1957" s="255"/>
      <c r="D1957" s="439"/>
      <c r="E1957" s="440"/>
      <c r="F1957" s="440"/>
      <c r="G1957" s="440"/>
      <c r="H1957" s="440"/>
      <c r="I1957" s="440"/>
      <c r="J1957" s="440"/>
      <c r="K1957" s="440"/>
      <c r="L1957" s="440"/>
      <c r="M1957" s="440"/>
      <c r="N1957" s="440"/>
      <c r="O1957" s="440"/>
      <c r="P1957" s="440"/>
      <c r="Q1957" s="441"/>
      <c r="R1957" s="442"/>
      <c r="S1957" s="443"/>
      <c r="T1957" s="443"/>
      <c r="U1957" s="443"/>
      <c r="V1957" s="443"/>
      <c r="W1957" s="443"/>
      <c r="X1957" s="443"/>
      <c r="Y1957" s="443"/>
      <c r="Z1957" s="443"/>
      <c r="AA1957" s="443"/>
      <c r="AB1957" s="415"/>
      <c r="AC1957" s="416"/>
      <c r="AD1957" s="416"/>
      <c r="AE1957" s="416"/>
      <c r="AF1957" s="417"/>
      <c r="AG1957" s="415"/>
      <c r="AH1957" s="416"/>
      <c r="AI1957" s="416"/>
      <c r="AJ1957" s="416"/>
      <c r="AK1957" s="417"/>
      <c r="AL1957" s="415"/>
      <c r="AM1957" s="416"/>
      <c r="AN1957" s="416"/>
      <c r="AO1957" s="416"/>
      <c r="AP1957" s="417"/>
      <c r="AQ1957" s="415"/>
      <c r="AR1957" s="416"/>
      <c r="AS1957" s="416"/>
      <c r="AT1957" s="416"/>
      <c r="AU1957" s="417"/>
      <c r="AV1957" s="418">
        <f t="shared" si="155"/>
        <v>0</v>
      </c>
      <c r="AW1957" s="419"/>
      <c r="AX1957" s="419"/>
      <c r="AY1957" s="419"/>
      <c r="AZ1957" s="420"/>
      <c r="DC1957" s="222"/>
      <c r="DD1957" s="491">
        <f>ROUND(Setup!$AP$6*AB1957,0)</f>
        <v>0</v>
      </c>
      <c r="DE1957" s="492"/>
      <c r="DF1957" s="492"/>
      <c r="DG1957" s="492"/>
      <c r="DH1957" s="493"/>
      <c r="DI1957" s="491">
        <f>ROUND(Setup!$AP$6*AG1957,0)</f>
        <v>0</v>
      </c>
      <c r="DJ1957" s="492"/>
      <c r="DK1957" s="492"/>
      <c r="DL1957" s="492"/>
      <c r="DM1957" s="493"/>
      <c r="DN1957" s="491">
        <f>ROUND(Setup!$AP$6*AL1957,0)</f>
        <v>0</v>
      </c>
      <c r="DO1957" s="492"/>
      <c r="DP1957" s="492"/>
      <c r="DQ1957" s="492"/>
      <c r="DR1957" s="493"/>
      <c r="DS1957" s="491">
        <f>ROUND(Setup!$AP$6*AQ1957,0)</f>
        <v>0</v>
      </c>
      <c r="DT1957" s="492"/>
      <c r="DU1957" s="492"/>
      <c r="DV1957" s="492"/>
      <c r="DW1957" s="493"/>
      <c r="DX1957" s="495">
        <f t="shared" si="156"/>
        <v>0</v>
      </c>
      <c r="DY1957" s="496"/>
      <c r="DZ1957" s="496"/>
      <c r="EA1957" s="496"/>
      <c r="EB1957" s="497"/>
      <c r="EC1957" s="222"/>
    </row>
    <row r="1958" spans="2:133" ht="15" hidden="1" customHeight="1" outlineLevel="1" x14ac:dyDescent="0.2">
      <c r="B1958" s="86" t="str">
        <f t="shared" si="152"/>
        <v/>
      </c>
      <c r="C1958" s="255"/>
      <c r="D1958" s="439"/>
      <c r="E1958" s="440"/>
      <c r="F1958" s="440"/>
      <c r="G1958" s="440"/>
      <c r="H1958" s="440"/>
      <c r="I1958" s="440"/>
      <c r="J1958" s="440"/>
      <c r="K1958" s="440"/>
      <c r="L1958" s="440"/>
      <c r="M1958" s="440"/>
      <c r="N1958" s="440"/>
      <c r="O1958" s="440"/>
      <c r="P1958" s="440"/>
      <c r="Q1958" s="441"/>
      <c r="R1958" s="442"/>
      <c r="S1958" s="443"/>
      <c r="T1958" s="443"/>
      <c r="U1958" s="443"/>
      <c r="V1958" s="443"/>
      <c r="W1958" s="443"/>
      <c r="X1958" s="443"/>
      <c r="Y1958" s="443"/>
      <c r="Z1958" s="443"/>
      <c r="AA1958" s="443"/>
      <c r="AB1958" s="415"/>
      <c r="AC1958" s="416"/>
      <c r="AD1958" s="416"/>
      <c r="AE1958" s="416"/>
      <c r="AF1958" s="417"/>
      <c r="AG1958" s="415"/>
      <c r="AH1958" s="416"/>
      <c r="AI1958" s="416"/>
      <c r="AJ1958" s="416"/>
      <c r="AK1958" s="417"/>
      <c r="AL1958" s="415"/>
      <c r="AM1958" s="416"/>
      <c r="AN1958" s="416"/>
      <c r="AO1958" s="416"/>
      <c r="AP1958" s="417"/>
      <c r="AQ1958" s="415"/>
      <c r="AR1958" s="416"/>
      <c r="AS1958" s="416"/>
      <c r="AT1958" s="416"/>
      <c r="AU1958" s="417"/>
      <c r="AV1958" s="418">
        <f t="shared" si="155"/>
        <v>0</v>
      </c>
      <c r="AW1958" s="419"/>
      <c r="AX1958" s="419"/>
      <c r="AY1958" s="419"/>
      <c r="AZ1958" s="420"/>
      <c r="DC1958" s="222"/>
      <c r="DD1958" s="491">
        <f>ROUND(Setup!$AP$6*AB1958,0)</f>
        <v>0</v>
      </c>
      <c r="DE1958" s="492"/>
      <c r="DF1958" s="492"/>
      <c r="DG1958" s="492"/>
      <c r="DH1958" s="493"/>
      <c r="DI1958" s="491">
        <f>ROUND(Setup!$AP$6*AG1958,0)</f>
        <v>0</v>
      </c>
      <c r="DJ1958" s="492"/>
      <c r="DK1958" s="492"/>
      <c r="DL1958" s="492"/>
      <c r="DM1958" s="493"/>
      <c r="DN1958" s="491">
        <f>ROUND(Setup!$AP$6*AL1958,0)</f>
        <v>0</v>
      </c>
      <c r="DO1958" s="492"/>
      <c r="DP1958" s="492"/>
      <c r="DQ1958" s="492"/>
      <c r="DR1958" s="493"/>
      <c r="DS1958" s="491">
        <f>ROUND(Setup!$AP$6*AQ1958,0)</f>
        <v>0</v>
      </c>
      <c r="DT1958" s="492"/>
      <c r="DU1958" s="492"/>
      <c r="DV1958" s="492"/>
      <c r="DW1958" s="493"/>
      <c r="DX1958" s="495">
        <f t="shared" si="156"/>
        <v>0</v>
      </c>
      <c r="DY1958" s="496"/>
      <c r="DZ1958" s="496"/>
      <c r="EA1958" s="496"/>
      <c r="EB1958" s="497"/>
      <c r="EC1958" s="222"/>
    </row>
    <row r="1959" spans="2:133" ht="15" hidden="1" customHeight="1" outlineLevel="1" x14ac:dyDescent="0.2">
      <c r="B1959" s="86" t="str">
        <f t="shared" si="152"/>
        <v/>
      </c>
      <c r="C1959" s="255"/>
      <c r="D1959" s="439"/>
      <c r="E1959" s="440"/>
      <c r="F1959" s="440"/>
      <c r="G1959" s="440"/>
      <c r="H1959" s="440"/>
      <c r="I1959" s="440"/>
      <c r="J1959" s="440"/>
      <c r="K1959" s="440"/>
      <c r="L1959" s="440"/>
      <c r="M1959" s="440"/>
      <c r="N1959" s="440"/>
      <c r="O1959" s="440"/>
      <c r="P1959" s="440"/>
      <c r="Q1959" s="441"/>
      <c r="R1959" s="442"/>
      <c r="S1959" s="443"/>
      <c r="T1959" s="443"/>
      <c r="U1959" s="443"/>
      <c r="V1959" s="443"/>
      <c r="W1959" s="443"/>
      <c r="X1959" s="443"/>
      <c r="Y1959" s="443"/>
      <c r="Z1959" s="443"/>
      <c r="AA1959" s="443"/>
      <c r="AB1959" s="415"/>
      <c r="AC1959" s="416"/>
      <c r="AD1959" s="416"/>
      <c r="AE1959" s="416"/>
      <c r="AF1959" s="417"/>
      <c r="AG1959" s="415"/>
      <c r="AH1959" s="416"/>
      <c r="AI1959" s="416"/>
      <c r="AJ1959" s="416"/>
      <c r="AK1959" s="417"/>
      <c r="AL1959" s="415"/>
      <c r="AM1959" s="416"/>
      <c r="AN1959" s="416"/>
      <c r="AO1959" s="416"/>
      <c r="AP1959" s="417"/>
      <c r="AQ1959" s="415"/>
      <c r="AR1959" s="416"/>
      <c r="AS1959" s="416"/>
      <c r="AT1959" s="416"/>
      <c r="AU1959" s="417"/>
      <c r="AV1959" s="418">
        <f t="shared" si="155"/>
        <v>0</v>
      </c>
      <c r="AW1959" s="419"/>
      <c r="AX1959" s="419"/>
      <c r="AY1959" s="419"/>
      <c r="AZ1959" s="420"/>
      <c r="DC1959" s="222"/>
      <c r="DD1959" s="491">
        <f>ROUND(Setup!$AP$6*AB1959,0)</f>
        <v>0</v>
      </c>
      <c r="DE1959" s="492"/>
      <c r="DF1959" s="492"/>
      <c r="DG1959" s="492"/>
      <c r="DH1959" s="493"/>
      <c r="DI1959" s="491">
        <f>ROUND(Setup!$AP$6*AG1959,0)</f>
        <v>0</v>
      </c>
      <c r="DJ1959" s="492"/>
      <c r="DK1959" s="492"/>
      <c r="DL1959" s="492"/>
      <c r="DM1959" s="493"/>
      <c r="DN1959" s="491">
        <f>ROUND(Setup!$AP$6*AL1959,0)</f>
        <v>0</v>
      </c>
      <c r="DO1959" s="492"/>
      <c r="DP1959" s="492"/>
      <c r="DQ1959" s="492"/>
      <c r="DR1959" s="493"/>
      <c r="DS1959" s="491">
        <f>ROUND(Setup!$AP$6*AQ1959,0)</f>
        <v>0</v>
      </c>
      <c r="DT1959" s="492"/>
      <c r="DU1959" s="492"/>
      <c r="DV1959" s="492"/>
      <c r="DW1959" s="493"/>
      <c r="DX1959" s="495">
        <f t="shared" si="156"/>
        <v>0</v>
      </c>
      <c r="DY1959" s="496"/>
      <c r="DZ1959" s="496"/>
      <c r="EA1959" s="496"/>
      <c r="EB1959" s="497"/>
      <c r="EC1959" s="222"/>
    </row>
    <row r="1960" spans="2:133" ht="15" hidden="1" customHeight="1" outlineLevel="1" x14ac:dyDescent="0.2">
      <c r="B1960" s="86" t="str">
        <f t="shared" si="152"/>
        <v/>
      </c>
      <c r="C1960" s="255"/>
      <c r="D1960" s="439"/>
      <c r="E1960" s="440"/>
      <c r="F1960" s="440"/>
      <c r="G1960" s="440"/>
      <c r="H1960" s="440"/>
      <c r="I1960" s="440"/>
      <c r="J1960" s="440"/>
      <c r="K1960" s="440"/>
      <c r="L1960" s="440"/>
      <c r="M1960" s="440"/>
      <c r="N1960" s="440"/>
      <c r="O1960" s="440"/>
      <c r="P1960" s="440"/>
      <c r="Q1960" s="441"/>
      <c r="R1960" s="442"/>
      <c r="S1960" s="443"/>
      <c r="T1960" s="443"/>
      <c r="U1960" s="443"/>
      <c r="V1960" s="443"/>
      <c r="W1960" s="443"/>
      <c r="X1960" s="443"/>
      <c r="Y1960" s="443"/>
      <c r="Z1960" s="443"/>
      <c r="AA1960" s="443"/>
      <c r="AB1960" s="415"/>
      <c r="AC1960" s="416"/>
      <c r="AD1960" s="416"/>
      <c r="AE1960" s="416"/>
      <c r="AF1960" s="417"/>
      <c r="AG1960" s="415"/>
      <c r="AH1960" s="416"/>
      <c r="AI1960" s="416"/>
      <c r="AJ1960" s="416"/>
      <c r="AK1960" s="417"/>
      <c r="AL1960" s="415"/>
      <c r="AM1960" s="416"/>
      <c r="AN1960" s="416"/>
      <c r="AO1960" s="416"/>
      <c r="AP1960" s="417"/>
      <c r="AQ1960" s="415"/>
      <c r="AR1960" s="416"/>
      <c r="AS1960" s="416"/>
      <c r="AT1960" s="416"/>
      <c r="AU1960" s="417"/>
      <c r="AV1960" s="418">
        <f t="shared" si="155"/>
        <v>0</v>
      </c>
      <c r="AW1960" s="419"/>
      <c r="AX1960" s="419"/>
      <c r="AY1960" s="419"/>
      <c r="AZ1960" s="420"/>
      <c r="DC1960" s="222"/>
      <c r="DD1960" s="491">
        <f>ROUND(Setup!$AP$6*AB1960,0)</f>
        <v>0</v>
      </c>
      <c r="DE1960" s="492"/>
      <c r="DF1960" s="492"/>
      <c r="DG1960" s="492"/>
      <c r="DH1960" s="493"/>
      <c r="DI1960" s="491">
        <f>ROUND(Setup!$AP$6*AG1960,0)</f>
        <v>0</v>
      </c>
      <c r="DJ1960" s="492"/>
      <c r="DK1960" s="492"/>
      <c r="DL1960" s="492"/>
      <c r="DM1960" s="493"/>
      <c r="DN1960" s="491">
        <f>ROUND(Setup!$AP$6*AL1960,0)</f>
        <v>0</v>
      </c>
      <c r="DO1960" s="492"/>
      <c r="DP1960" s="492"/>
      <c r="DQ1960" s="492"/>
      <c r="DR1960" s="493"/>
      <c r="DS1960" s="491">
        <f>ROUND(Setup!$AP$6*AQ1960,0)</f>
        <v>0</v>
      </c>
      <c r="DT1960" s="492"/>
      <c r="DU1960" s="492"/>
      <c r="DV1960" s="492"/>
      <c r="DW1960" s="493"/>
      <c r="DX1960" s="495">
        <f t="shared" si="156"/>
        <v>0</v>
      </c>
      <c r="DY1960" s="496"/>
      <c r="DZ1960" s="496"/>
      <c r="EA1960" s="496"/>
      <c r="EB1960" s="497"/>
      <c r="EC1960" s="222"/>
    </row>
    <row r="1961" spans="2:133" ht="15" hidden="1" customHeight="1" outlineLevel="1" x14ac:dyDescent="0.2">
      <c r="B1961" s="86" t="str">
        <f t="shared" si="152"/>
        <v/>
      </c>
      <c r="C1961" s="255"/>
      <c r="D1961" s="439"/>
      <c r="E1961" s="440"/>
      <c r="F1961" s="440"/>
      <c r="G1961" s="440"/>
      <c r="H1961" s="440"/>
      <c r="I1961" s="440"/>
      <c r="J1961" s="440"/>
      <c r="K1961" s="440"/>
      <c r="L1961" s="440"/>
      <c r="M1961" s="440"/>
      <c r="N1961" s="440"/>
      <c r="O1961" s="440"/>
      <c r="P1961" s="440"/>
      <c r="Q1961" s="441"/>
      <c r="R1961" s="442"/>
      <c r="S1961" s="443"/>
      <c r="T1961" s="443"/>
      <c r="U1961" s="443"/>
      <c r="V1961" s="443"/>
      <c r="W1961" s="443"/>
      <c r="X1961" s="443"/>
      <c r="Y1961" s="443"/>
      <c r="Z1961" s="443"/>
      <c r="AA1961" s="443"/>
      <c r="AB1961" s="415"/>
      <c r="AC1961" s="416"/>
      <c r="AD1961" s="416"/>
      <c r="AE1961" s="416"/>
      <c r="AF1961" s="417"/>
      <c r="AG1961" s="415"/>
      <c r="AH1961" s="416"/>
      <c r="AI1961" s="416"/>
      <c r="AJ1961" s="416"/>
      <c r="AK1961" s="417"/>
      <c r="AL1961" s="415"/>
      <c r="AM1961" s="416"/>
      <c r="AN1961" s="416"/>
      <c r="AO1961" s="416"/>
      <c r="AP1961" s="417"/>
      <c r="AQ1961" s="415"/>
      <c r="AR1961" s="416"/>
      <c r="AS1961" s="416"/>
      <c r="AT1961" s="416"/>
      <c r="AU1961" s="417"/>
      <c r="AV1961" s="418">
        <f t="shared" si="155"/>
        <v>0</v>
      </c>
      <c r="AW1961" s="419"/>
      <c r="AX1961" s="419"/>
      <c r="AY1961" s="419"/>
      <c r="AZ1961" s="420"/>
      <c r="DC1961" s="222"/>
      <c r="DD1961" s="491">
        <f>ROUND(Setup!$AP$6*AB1961,0)</f>
        <v>0</v>
      </c>
      <c r="DE1961" s="492"/>
      <c r="DF1961" s="492"/>
      <c r="DG1961" s="492"/>
      <c r="DH1961" s="493"/>
      <c r="DI1961" s="491">
        <f>ROUND(Setup!$AP$6*AG1961,0)</f>
        <v>0</v>
      </c>
      <c r="DJ1961" s="492"/>
      <c r="DK1961" s="492"/>
      <c r="DL1961" s="492"/>
      <c r="DM1961" s="493"/>
      <c r="DN1961" s="491">
        <f>ROUND(Setup!$AP$6*AL1961,0)</f>
        <v>0</v>
      </c>
      <c r="DO1961" s="492"/>
      <c r="DP1961" s="492"/>
      <c r="DQ1961" s="492"/>
      <c r="DR1961" s="493"/>
      <c r="DS1961" s="491">
        <f>ROUND(Setup!$AP$6*AQ1961,0)</f>
        <v>0</v>
      </c>
      <c r="DT1961" s="492"/>
      <c r="DU1961" s="492"/>
      <c r="DV1961" s="492"/>
      <c r="DW1961" s="493"/>
      <c r="DX1961" s="495">
        <f t="shared" si="156"/>
        <v>0</v>
      </c>
      <c r="DY1961" s="496"/>
      <c r="DZ1961" s="496"/>
      <c r="EA1961" s="496"/>
      <c r="EB1961" s="497"/>
      <c r="EC1961" s="222"/>
    </row>
    <row r="1962" spans="2:133" ht="15" hidden="1" customHeight="1" outlineLevel="1" x14ac:dyDescent="0.2">
      <c r="B1962" s="86" t="str">
        <f t="shared" si="152"/>
        <v/>
      </c>
      <c r="C1962" s="255"/>
      <c r="D1962" s="439"/>
      <c r="E1962" s="440"/>
      <c r="F1962" s="440"/>
      <c r="G1962" s="440"/>
      <c r="H1962" s="440"/>
      <c r="I1962" s="440"/>
      <c r="J1962" s="440"/>
      <c r="K1962" s="440"/>
      <c r="L1962" s="440"/>
      <c r="M1962" s="440"/>
      <c r="N1962" s="440"/>
      <c r="O1962" s="440"/>
      <c r="P1962" s="440"/>
      <c r="Q1962" s="441"/>
      <c r="R1962" s="442"/>
      <c r="S1962" s="443"/>
      <c r="T1962" s="443"/>
      <c r="U1962" s="443"/>
      <c r="V1962" s="443"/>
      <c r="W1962" s="443"/>
      <c r="X1962" s="443"/>
      <c r="Y1962" s="443"/>
      <c r="Z1962" s="443"/>
      <c r="AA1962" s="443"/>
      <c r="AB1962" s="415"/>
      <c r="AC1962" s="416"/>
      <c r="AD1962" s="416"/>
      <c r="AE1962" s="416"/>
      <c r="AF1962" s="417"/>
      <c r="AG1962" s="415"/>
      <c r="AH1962" s="416"/>
      <c r="AI1962" s="416"/>
      <c r="AJ1962" s="416"/>
      <c r="AK1962" s="417"/>
      <c r="AL1962" s="415"/>
      <c r="AM1962" s="416"/>
      <c r="AN1962" s="416"/>
      <c r="AO1962" s="416"/>
      <c r="AP1962" s="417"/>
      <c r="AQ1962" s="415"/>
      <c r="AR1962" s="416"/>
      <c r="AS1962" s="416"/>
      <c r="AT1962" s="416"/>
      <c r="AU1962" s="417"/>
      <c r="AV1962" s="418">
        <f t="shared" si="155"/>
        <v>0</v>
      </c>
      <c r="AW1962" s="419"/>
      <c r="AX1962" s="419"/>
      <c r="AY1962" s="419"/>
      <c r="AZ1962" s="420"/>
      <c r="DC1962" s="222"/>
      <c r="DD1962" s="491">
        <f>ROUND(Setup!$AP$6*AB1962,0)</f>
        <v>0</v>
      </c>
      <c r="DE1962" s="492"/>
      <c r="DF1962" s="492"/>
      <c r="DG1962" s="492"/>
      <c r="DH1962" s="493"/>
      <c r="DI1962" s="491">
        <f>ROUND(Setup!$AP$6*AG1962,0)</f>
        <v>0</v>
      </c>
      <c r="DJ1962" s="492"/>
      <c r="DK1962" s="492"/>
      <c r="DL1962" s="492"/>
      <c r="DM1962" s="493"/>
      <c r="DN1962" s="491">
        <f>ROUND(Setup!$AP$6*AL1962,0)</f>
        <v>0</v>
      </c>
      <c r="DO1962" s="492"/>
      <c r="DP1962" s="492"/>
      <c r="DQ1962" s="492"/>
      <c r="DR1962" s="493"/>
      <c r="DS1962" s="491">
        <f>ROUND(Setup!$AP$6*AQ1962,0)</f>
        <v>0</v>
      </c>
      <c r="DT1962" s="492"/>
      <c r="DU1962" s="492"/>
      <c r="DV1962" s="492"/>
      <c r="DW1962" s="493"/>
      <c r="DX1962" s="495">
        <f t="shared" si="156"/>
        <v>0</v>
      </c>
      <c r="DY1962" s="496"/>
      <c r="DZ1962" s="496"/>
      <c r="EA1962" s="496"/>
      <c r="EB1962" s="497"/>
      <c r="EC1962" s="222"/>
    </row>
    <row r="1963" spans="2:133" ht="15" hidden="1" customHeight="1" outlineLevel="1" x14ac:dyDescent="0.2">
      <c r="B1963" s="86" t="str">
        <f t="shared" si="152"/>
        <v/>
      </c>
      <c r="C1963" s="255"/>
      <c r="D1963" s="439"/>
      <c r="E1963" s="440"/>
      <c r="F1963" s="440"/>
      <c r="G1963" s="440"/>
      <c r="H1963" s="440"/>
      <c r="I1963" s="440"/>
      <c r="J1963" s="440"/>
      <c r="K1963" s="440"/>
      <c r="L1963" s="440"/>
      <c r="M1963" s="440"/>
      <c r="N1963" s="440"/>
      <c r="O1963" s="440"/>
      <c r="P1963" s="440"/>
      <c r="Q1963" s="441"/>
      <c r="R1963" s="442"/>
      <c r="S1963" s="443"/>
      <c r="T1963" s="443"/>
      <c r="U1963" s="443"/>
      <c r="V1963" s="443"/>
      <c r="W1963" s="443"/>
      <c r="X1963" s="443"/>
      <c r="Y1963" s="443"/>
      <c r="Z1963" s="443"/>
      <c r="AA1963" s="443"/>
      <c r="AB1963" s="415"/>
      <c r="AC1963" s="416"/>
      <c r="AD1963" s="416"/>
      <c r="AE1963" s="416"/>
      <c r="AF1963" s="417"/>
      <c r="AG1963" s="415"/>
      <c r="AH1963" s="416"/>
      <c r="AI1963" s="416"/>
      <c r="AJ1963" s="416"/>
      <c r="AK1963" s="417"/>
      <c r="AL1963" s="415"/>
      <c r="AM1963" s="416"/>
      <c r="AN1963" s="416"/>
      <c r="AO1963" s="416"/>
      <c r="AP1963" s="417"/>
      <c r="AQ1963" s="415"/>
      <c r="AR1963" s="416"/>
      <c r="AS1963" s="416"/>
      <c r="AT1963" s="416"/>
      <c r="AU1963" s="417"/>
      <c r="AV1963" s="418">
        <f t="shared" si="155"/>
        <v>0</v>
      </c>
      <c r="AW1963" s="419"/>
      <c r="AX1963" s="419"/>
      <c r="AY1963" s="419"/>
      <c r="AZ1963" s="420"/>
      <c r="DC1963" s="222"/>
      <c r="DD1963" s="491">
        <f>ROUND(Setup!$AP$6*AB1963,0)</f>
        <v>0</v>
      </c>
      <c r="DE1963" s="492"/>
      <c r="DF1963" s="492"/>
      <c r="DG1963" s="492"/>
      <c r="DH1963" s="493"/>
      <c r="DI1963" s="491">
        <f>ROUND(Setup!$AP$6*AG1963,0)</f>
        <v>0</v>
      </c>
      <c r="DJ1963" s="492"/>
      <c r="DK1963" s="492"/>
      <c r="DL1963" s="492"/>
      <c r="DM1963" s="493"/>
      <c r="DN1963" s="491">
        <f>ROUND(Setup!$AP$6*AL1963,0)</f>
        <v>0</v>
      </c>
      <c r="DO1963" s="492"/>
      <c r="DP1963" s="492"/>
      <c r="DQ1963" s="492"/>
      <c r="DR1963" s="493"/>
      <c r="DS1963" s="491">
        <f>ROUND(Setup!$AP$6*AQ1963,0)</f>
        <v>0</v>
      </c>
      <c r="DT1963" s="492"/>
      <c r="DU1963" s="492"/>
      <c r="DV1963" s="492"/>
      <c r="DW1963" s="493"/>
      <c r="DX1963" s="495">
        <f t="shared" si="156"/>
        <v>0</v>
      </c>
      <c r="DY1963" s="496"/>
      <c r="DZ1963" s="496"/>
      <c r="EA1963" s="496"/>
      <c r="EB1963" s="497"/>
      <c r="EC1963" s="222"/>
    </row>
    <row r="1964" spans="2:133" ht="15" hidden="1" customHeight="1" outlineLevel="1" x14ac:dyDescent="0.2">
      <c r="B1964" s="86" t="str">
        <f t="shared" si="152"/>
        <v/>
      </c>
      <c r="C1964" s="255"/>
      <c r="D1964" s="439"/>
      <c r="E1964" s="440"/>
      <c r="F1964" s="440"/>
      <c r="G1964" s="440"/>
      <c r="H1964" s="440"/>
      <c r="I1964" s="440"/>
      <c r="J1964" s="440"/>
      <c r="K1964" s="440"/>
      <c r="L1964" s="440"/>
      <c r="M1964" s="440"/>
      <c r="N1964" s="440"/>
      <c r="O1964" s="440"/>
      <c r="P1964" s="440"/>
      <c r="Q1964" s="441"/>
      <c r="R1964" s="442"/>
      <c r="S1964" s="443"/>
      <c r="T1964" s="443"/>
      <c r="U1964" s="443"/>
      <c r="V1964" s="443"/>
      <c r="W1964" s="443"/>
      <c r="X1964" s="443"/>
      <c r="Y1964" s="443"/>
      <c r="Z1964" s="443"/>
      <c r="AA1964" s="443"/>
      <c r="AB1964" s="415"/>
      <c r="AC1964" s="416"/>
      <c r="AD1964" s="416"/>
      <c r="AE1964" s="416"/>
      <c r="AF1964" s="417"/>
      <c r="AG1964" s="415"/>
      <c r="AH1964" s="416"/>
      <c r="AI1964" s="416"/>
      <c r="AJ1964" s="416"/>
      <c r="AK1964" s="417"/>
      <c r="AL1964" s="415"/>
      <c r="AM1964" s="416"/>
      <c r="AN1964" s="416"/>
      <c r="AO1964" s="416"/>
      <c r="AP1964" s="417"/>
      <c r="AQ1964" s="415"/>
      <c r="AR1964" s="416"/>
      <c r="AS1964" s="416"/>
      <c r="AT1964" s="416"/>
      <c r="AU1964" s="417"/>
      <c r="AV1964" s="418">
        <f t="shared" si="155"/>
        <v>0</v>
      </c>
      <c r="AW1964" s="419"/>
      <c r="AX1964" s="419"/>
      <c r="AY1964" s="419"/>
      <c r="AZ1964" s="420"/>
      <c r="DC1964" s="222"/>
      <c r="DD1964" s="491">
        <f>ROUND(Setup!$AP$6*AB1964,0)</f>
        <v>0</v>
      </c>
      <c r="DE1964" s="492"/>
      <c r="DF1964" s="492"/>
      <c r="DG1964" s="492"/>
      <c r="DH1964" s="493"/>
      <c r="DI1964" s="491">
        <f>ROUND(Setup!$AP$6*AG1964,0)</f>
        <v>0</v>
      </c>
      <c r="DJ1964" s="492"/>
      <c r="DK1964" s="492"/>
      <c r="DL1964" s="492"/>
      <c r="DM1964" s="493"/>
      <c r="DN1964" s="491">
        <f>ROUND(Setup!$AP$6*AL1964,0)</f>
        <v>0</v>
      </c>
      <c r="DO1964" s="492"/>
      <c r="DP1964" s="492"/>
      <c r="DQ1964" s="492"/>
      <c r="DR1964" s="493"/>
      <c r="DS1964" s="491">
        <f>ROUND(Setup!$AP$6*AQ1964,0)</f>
        <v>0</v>
      </c>
      <c r="DT1964" s="492"/>
      <c r="DU1964" s="492"/>
      <c r="DV1964" s="492"/>
      <c r="DW1964" s="493"/>
      <c r="DX1964" s="495">
        <f t="shared" si="156"/>
        <v>0</v>
      </c>
      <c r="DY1964" s="496"/>
      <c r="DZ1964" s="496"/>
      <c r="EA1964" s="496"/>
      <c r="EB1964" s="497"/>
      <c r="EC1964" s="222"/>
    </row>
    <row r="1965" spans="2:133" ht="15" hidden="1" customHeight="1" outlineLevel="1" x14ac:dyDescent="0.2">
      <c r="B1965" s="86" t="str">
        <f t="shared" si="152"/>
        <v/>
      </c>
      <c r="C1965" s="255"/>
      <c r="D1965" s="439"/>
      <c r="E1965" s="440"/>
      <c r="F1965" s="440"/>
      <c r="G1965" s="440"/>
      <c r="H1965" s="440"/>
      <c r="I1965" s="440"/>
      <c r="J1965" s="440"/>
      <c r="K1965" s="440"/>
      <c r="L1965" s="440"/>
      <c r="M1965" s="440"/>
      <c r="N1965" s="440"/>
      <c r="O1965" s="440"/>
      <c r="P1965" s="440"/>
      <c r="Q1965" s="441"/>
      <c r="R1965" s="442"/>
      <c r="S1965" s="443"/>
      <c r="T1965" s="443"/>
      <c r="U1965" s="443"/>
      <c r="V1965" s="443"/>
      <c r="W1965" s="443"/>
      <c r="X1965" s="443"/>
      <c r="Y1965" s="443"/>
      <c r="Z1965" s="443"/>
      <c r="AA1965" s="443"/>
      <c r="AB1965" s="415"/>
      <c r="AC1965" s="416"/>
      <c r="AD1965" s="416"/>
      <c r="AE1965" s="416"/>
      <c r="AF1965" s="417"/>
      <c r="AG1965" s="415"/>
      <c r="AH1965" s="416"/>
      <c r="AI1965" s="416"/>
      <c r="AJ1965" s="416"/>
      <c r="AK1965" s="417"/>
      <c r="AL1965" s="415"/>
      <c r="AM1965" s="416"/>
      <c r="AN1965" s="416"/>
      <c r="AO1965" s="416"/>
      <c r="AP1965" s="417"/>
      <c r="AQ1965" s="415"/>
      <c r="AR1965" s="416"/>
      <c r="AS1965" s="416"/>
      <c r="AT1965" s="416"/>
      <c r="AU1965" s="417"/>
      <c r="AV1965" s="418">
        <f t="shared" si="155"/>
        <v>0</v>
      </c>
      <c r="AW1965" s="419"/>
      <c r="AX1965" s="419"/>
      <c r="AY1965" s="419"/>
      <c r="AZ1965" s="420"/>
      <c r="DC1965" s="222"/>
      <c r="DD1965" s="491">
        <f>ROUND(Setup!$AP$6*AB1965,0)</f>
        <v>0</v>
      </c>
      <c r="DE1965" s="492"/>
      <c r="DF1965" s="492"/>
      <c r="DG1965" s="492"/>
      <c r="DH1965" s="493"/>
      <c r="DI1965" s="491">
        <f>ROUND(Setup!$AP$6*AG1965,0)</f>
        <v>0</v>
      </c>
      <c r="DJ1965" s="492"/>
      <c r="DK1965" s="492"/>
      <c r="DL1965" s="492"/>
      <c r="DM1965" s="493"/>
      <c r="DN1965" s="491">
        <f>ROUND(Setup!$AP$6*AL1965,0)</f>
        <v>0</v>
      </c>
      <c r="DO1965" s="492"/>
      <c r="DP1965" s="492"/>
      <c r="DQ1965" s="492"/>
      <c r="DR1965" s="493"/>
      <c r="DS1965" s="491">
        <f>ROUND(Setup!$AP$6*AQ1965,0)</f>
        <v>0</v>
      </c>
      <c r="DT1965" s="492"/>
      <c r="DU1965" s="492"/>
      <c r="DV1965" s="492"/>
      <c r="DW1965" s="493"/>
      <c r="DX1965" s="495">
        <f t="shared" si="156"/>
        <v>0</v>
      </c>
      <c r="DY1965" s="496"/>
      <c r="DZ1965" s="496"/>
      <c r="EA1965" s="496"/>
      <c r="EB1965" s="497"/>
      <c r="EC1965" s="222"/>
    </row>
    <row r="1966" spans="2:133" ht="15" hidden="1" customHeight="1" outlineLevel="1" x14ac:dyDescent="0.2">
      <c r="B1966" s="86" t="str">
        <f t="shared" si="152"/>
        <v/>
      </c>
      <c r="C1966" s="255"/>
      <c r="D1966" s="439"/>
      <c r="E1966" s="440"/>
      <c r="F1966" s="440"/>
      <c r="G1966" s="440"/>
      <c r="H1966" s="440"/>
      <c r="I1966" s="440"/>
      <c r="J1966" s="440"/>
      <c r="K1966" s="440"/>
      <c r="L1966" s="440"/>
      <c r="M1966" s="440"/>
      <c r="N1966" s="440"/>
      <c r="O1966" s="440"/>
      <c r="P1966" s="440"/>
      <c r="Q1966" s="441"/>
      <c r="R1966" s="442"/>
      <c r="S1966" s="443"/>
      <c r="T1966" s="443"/>
      <c r="U1966" s="443"/>
      <c r="V1966" s="443"/>
      <c r="W1966" s="443"/>
      <c r="X1966" s="443"/>
      <c r="Y1966" s="443"/>
      <c r="Z1966" s="443"/>
      <c r="AA1966" s="443"/>
      <c r="AB1966" s="415"/>
      <c r="AC1966" s="416"/>
      <c r="AD1966" s="416"/>
      <c r="AE1966" s="416"/>
      <c r="AF1966" s="417"/>
      <c r="AG1966" s="415"/>
      <c r="AH1966" s="416"/>
      <c r="AI1966" s="416"/>
      <c r="AJ1966" s="416"/>
      <c r="AK1966" s="417"/>
      <c r="AL1966" s="415"/>
      <c r="AM1966" s="416"/>
      <c r="AN1966" s="416"/>
      <c r="AO1966" s="416"/>
      <c r="AP1966" s="417"/>
      <c r="AQ1966" s="415"/>
      <c r="AR1966" s="416"/>
      <c r="AS1966" s="416"/>
      <c r="AT1966" s="416"/>
      <c r="AU1966" s="417"/>
      <c r="AV1966" s="418">
        <f t="shared" si="155"/>
        <v>0</v>
      </c>
      <c r="AW1966" s="419"/>
      <c r="AX1966" s="419"/>
      <c r="AY1966" s="419"/>
      <c r="AZ1966" s="420"/>
      <c r="DC1966" s="222"/>
      <c r="DD1966" s="491">
        <f>ROUND(Setup!$AP$6*AB1966,0)</f>
        <v>0</v>
      </c>
      <c r="DE1966" s="492"/>
      <c r="DF1966" s="492"/>
      <c r="DG1966" s="492"/>
      <c r="DH1966" s="493"/>
      <c r="DI1966" s="491">
        <f>ROUND(Setup!$AP$6*AG1966,0)</f>
        <v>0</v>
      </c>
      <c r="DJ1966" s="492"/>
      <c r="DK1966" s="492"/>
      <c r="DL1966" s="492"/>
      <c r="DM1966" s="493"/>
      <c r="DN1966" s="491">
        <f>ROUND(Setup!$AP$6*AL1966,0)</f>
        <v>0</v>
      </c>
      <c r="DO1966" s="492"/>
      <c r="DP1966" s="492"/>
      <c r="DQ1966" s="492"/>
      <c r="DR1966" s="493"/>
      <c r="DS1966" s="491">
        <f>ROUND(Setup!$AP$6*AQ1966,0)</f>
        <v>0</v>
      </c>
      <c r="DT1966" s="492"/>
      <c r="DU1966" s="492"/>
      <c r="DV1966" s="492"/>
      <c r="DW1966" s="493"/>
      <c r="DX1966" s="495">
        <f t="shared" si="156"/>
        <v>0</v>
      </c>
      <c r="DY1966" s="496"/>
      <c r="DZ1966" s="496"/>
      <c r="EA1966" s="496"/>
      <c r="EB1966" s="497"/>
      <c r="EC1966" s="222"/>
    </row>
    <row r="1967" spans="2:133" ht="15" hidden="1" customHeight="1" outlineLevel="1" x14ac:dyDescent="0.2">
      <c r="B1967" s="86" t="str">
        <f t="shared" si="152"/>
        <v/>
      </c>
      <c r="C1967" s="255"/>
      <c r="D1967" s="439"/>
      <c r="E1967" s="440"/>
      <c r="F1967" s="440"/>
      <c r="G1967" s="440"/>
      <c r="H1967" s="440"/>
      <c r="I1967" s="440"/>
      <c r="J1967" s="440"/>
      <c r="K1967" s="440"/>
      <c r="L1967" s="440"/>
      <c r="M1967" s="440"/>
      <c r="N1967" s="440"/>
      <c r="O1967" s="440"/>
      <c r="P1967" s="440"/>
      <c r="Q1967" s="441"/>
      <c r="R1967" s="442"/>
      <c r="S1967" s="443"/>
      <c r="T1967" s="443"/>
      <c r="U1967" s="443"/>
      <c r="V1967" s="443"/>
      <c r="W1967" s="443"/>
      <c r="X1967" s="443"/>
      <c r="Y1967" s="443"/>
      <c r="Z1967" s="443"/>
      <c r="AA1967" s="443"/>
      <c r="AB1967" s="415"/>
      <c r="AC1967" s="416"/>
      <c r="AD1967" s="416"/>
      <c r="AE1967" s="416"/>
      <c r="AF1967" s="417"/>
      <c r="AG1967" s="415"/>
      <c r="AH1967" s="416"/>
      <c r="AI1967" s="416"/>
      <c r="AJ1967" s="416"/>
      <c r="AK1967" s="417"/>
      <c r="AL1967" s="415"/>
      <c r="AM1967" s="416"/>
      <c r="AN1967" s="416"/>
      <c r="AO1967" s="416"/>
      <c r="AP1967" s="417"/>
      <c r="AQ1967" s="415"/>
      <c r="AR1967" s="416"/>
      <c r="AS1967" s="416"/>
      <c r="AT1967" s="416"/>
      <c r="AU1967" s="417"/>
      <c r="AV1967" s="418">
        <f t="shared" si="155"/>
        <v>0</v>
      </c>
      <c r="AW1967" s="419"/>
      <c r="AX1967" s="419"/>
      <c r="AY1967" s="419"/>
      <c r="AZ1967" s="420"/>
      <c r="DC1967" s="222"/>
      <c r="DD1967" s="491">
        <f>ROUND(Setup!$AP$6*AB1967,0)</f>
        <v>0</v>
      </c>
      <c r="DE1967" s="492"/>
      <c r="DF1967" s="492"/>
      <c r="DG1967" s="492"/>
      <c r="DH1967" s="493"/>
      <c r="DI1967" s="491">
        <f>ROUND(Setup!$AP$6*AG1967,0)</f>
        <v>0</v>
      </c>
      <c r="DJ1967" s="492"/>
      <c r="DK1967" s="492"/>
      <c r="DL1967" s="492"/>
      <c r="DM1967" s="493"/>
      <c r="DN1967" s="491">
        <f>ROUND(Setup!$AP$6*AL1967,0)</f>
        <v>0</v>
      </c>
      <c r="DO1967" s="492"/>
      <c r="DP1967" s="492"/>
      <c r="DQ1967" s="492"/>
      <c r="DR1967" s="493"/>
      <c r="DS1967" s="491">
        <f>ROUND(Setup!$AP$6*AQ1967,0)</f>
        <v>0</v>
      </c>
      <c r="DT1967" s="492"/>
      <c r="DU1967" s="492"/>
      <c r="DV1967" s="492"/>
      <c r="DW1967" s="493"/>
      <c r="DX1967" s="495">
        <f t="shared" si="156"/>
        <v>0</v>
      </c>
      <c r="DY1967" s="496"/>
      <c r="DZ1967" s="496"/>
      <c r="EA1967" s="496"/>
      <c r="EB1967" s="497"/>
      <c r="EC1967" s="222"/>
    </row>
    <row r="1968" spans="2:133" ht="15" hidden="1" customHeight="1" outlineLevel="1" x14ac:dyDescent="0.2">
      <c r="B1968" s="86" t="str">
        <f t="shared" si="152"/>
        <v/>
      </c>
      <c r="C1968" s="255"/>
      <c r="D1968" s="439"/>
      <c r="E1968" s="440"/>
      <c r="F1968" s="440"/>
      <c r="G1968" s="440"/>
      <c r="H1968" s="440"/>
      <c r="I1968" s="440"/>
      <c r="J1968" s="440"/>
      <c r="K1968" s="440"/>
      <c r="L1968" s="440"/>
      <c r="M1968" s="440"/>
      <c r="N1968" s="440"/>
      <c r="O1968" s="440"/>
      <c r="P1968" s="440"/>
      <c r="Q1968" s="441"/>
      <c r="R1968" s="442"/>
      <c r="S1968" s="443"/>
      <c r="T1968" s="443"/>
      <c r="U1968" s="443"/>
      <c r="V1968" s="443"/>
      <c r="W1968" s="443"/>
      <c r="X1968" s="443"/>
      <c r="Y1968" s="443"/>
      <c r="Z1968" s="443"/>
      <c r="AA1968" s="443"/>
      <c r="AB1968" s="415"/>
      <c r="AC1968" s="416"/>
      <c r="AD1968" s="416"/>
      <c r="AE1968" s="416"/>
      <c r="AF1968" s="417"/>
      <c r="AG1968" s="415"/>
      <c r="AH1968" s="416"/>
      <c r="AI1968" s="416"/>
      <c r="AJ1968" s="416"/>
      <c r="AK1968" s="417"/>
      <c r="AL1968" s="415"/>
      <c r="AM1968" s="416"/>
      <c r="AN1968" s="416"/>
      <c r="AO1968" s="416"/>
      <c r="AP1968" s="417"/>
      <c r="AQ1968" s="415"/>
      <c r="AR1968" s="416"/>
      <c r="AS1968" s="416"/>
      <c r="AT1968" s="416"/>
      <c r="AU1968" s="417"/>
      <c r="AV1968" s="418">
        <f t="shared" si="155"/>
        <v>0</v>
      </c>
      <c r="AW1968" s="419"/>
      <c r="AX1968" s="419"/>
      <c r="AY1968" s="419"/>
      <c r="AZ1968" s="420"/>
      <c r="DC1968" s="222"/>
      <c r="DD1968" s="491">
        <f>ROUND(Setup!$AP$6*AB1968,0)</f>
        <v>0</v>
      </c>
      <c r="DE1968" s="492"/>
      <c r="DF1968" s="492"/>
      <c r="DG1968" s="492"/>
      <c r="DH1968" s="493"/>
      <c r="DI1968" s="491">
        <f>ROUND(Setup!$AP$6*AG1968,0)</f>
        <v>0</v>
      </c>
      <c r="DJ1968" s="492"/>
      <c r="DK1968" s="492"/>
      <c r="DL1968" s="492"/>
      <c r="DM1968" s="493"/>
      <c r="DN1968" s="491">
        <f>ROUND(Setup!$AP$6*AL1968,0)</f>
        <v>0</v>
      </c>
      <c r="DO1968" s="492"/>
      <c r="DP1968" s="492"/>
      <c r="DQ1968" s="492"/>
      <c r="DR1968" s="493"/>
      <c r="DS1968" s="491">
        <f>ROUND(Setup!$AP$6*AQ1968,0)</f>
        <v>0</v>
      </c>
      <c r="DT1968" s="492"/>
      <c r="DU1968" s="492"/>
      <c r="DV1968" s="492"/>
      <c r="DW1968" s="493"/>
      <c r="DX1968" s="495">
        <f t="shared" si="156"/>
        <v>0</v>
      </c>
      <c r="DY1968" s="496"/>
      <c r="DZ1968" s="496"/>
      <c r="EA1968" s="496"/>
      <c r="EB1968" s="497"/>
      <c r="EC1968" s="222"/>
    </row>
    <row r="1969" spans="2:133" ht="15" hidden="1" customHeight="1" outlineLevel="1" x14ac:dyDescent="0.2">
      <c r="B1969" s="86" t="str">
        <f t="shared" si="152"/>
        <v/>
      </c>
      <c r="C1969" s="255"/>
      <c r="D1969" s="439"/>
      <c r="E1969" s="440"/>
      <c r="F1969" s="440"/>
      <c r="G1969" s="440"/>
      <c r="H1969" s="440"/>
      <c r="I1969" s="440"/>
      <c r="J1969" s="440"/>
      <c r="K1969" s="440"/>
      <c r="L1969" s="440"/>
      <c r="M1969" s="440"/>
      <c r="N1969" s="440"/>
      <c r="O1969" s="440"/>
      <c r="P1969" s="440"/>
      <c r="Q1969" s="441"/>
      <c r="R1969" s="442"/>
      <c r="S1969" s="443"/>
      <c r="T1969" s="443"/>
      <c r="U1969" s="443"/>
      <c r="V1969" s="443"/>
      <c r="W1969" s="443"/>
      <c r="X1969" s="443"/>
      <c r="Y1969" s="443"/>
      <c r="Z1969" s="443"/>
      <c r="AA1969" s="443"/>
      <c r="AB1969" s="415"/>
      <c r="AC1969" s="416"/>
      <c r="AD1969" s="416"/>
      <c r="AE1969" s="416"/>
      <c r="AF1969" s="417"/>
      <c r="AG1969" s="415"/>
      <c r="AH1969" s="416"/>
      <c r="AI1969" s="416"/>
      <c r="AJ1969" s="416"/>
      <c r="AK1969" s="417"/>
      <c r="AL1969" s="415"/>
      <c r="AM1969" s="416"/>
      <c r="AN1969" s="416"/>
      <c r="AO1969" s="416"/>
      <c r="AP1969" s="417"/>
      <c r="AQ1969" s="415"/>
      <c r="AR1969" s="416"/>
      <c r="AS1969" s="416"/>
      <c r="AT1969" s="416"/>
      <c r="AU1969" s="417"/>
      <c r="AV1969" s="418">
        <f t="shared" si="155"/>
        <v>0</v>
      </c>
      <c r="AW1969" s="419"/>
      <c r="AX1969" s="419"/>
      <c r="AY1969" s="419"/>
      <c r="AZ1969" s="420"/>
      <c r="DC1969" s="222"/>
      <c r="DD1969" s="491">
        <f>ROUND(Setup!$AP$6*AB1969,0)</f>
        <v>0</v>
      </c>
      <c r="DE1969" s="492"/>
      <c r="DF1969" s="492"/>
      <c r="DG1969" s="492"/>
      <c r="DH1969" s="493"/>
      <c r="DI1969" s="491">
        <f>ROUND(Setup!$AP$6*AG1969,0)</f>
        <v>0</v>
      </c>
      <c r="DJ1969" s="492"/>
      <c r="DK1969" s="492"/>
      <c r="DL1969" s="492"/>
      <c r="DM1969" s="493"/>
      <c r="DN1969" s="491">
        <f>ROUND(Setup!$AP$6*AL1969,0)</f>
        <v>0</v>
      </c>
      <c r="DO1969" s="492"/>
      <c r="DP1969" s="492"/>
      <c r="DQ1969" s="492"/>
      <c r="DR1969" s="493"/>
      <c r="DS1969" s="491">
        <f>ROUND(Setup!$AP$6*AQ1969,0)</f>
        <v>0</v>
      </c>
      <c r="DT1969" s="492"/>
      <c r="DU1969" s="492"/>
      <c r="DV1969" s="492"/>
      <c r="DW1969" s="493"/>
      <c r="DX1969" s="495">
        <f t="shared" si="156"/>
        <v>0</v>
      </c>
      <c r="DY1969" s="496"/>
      <c r="DZ1969" s="496"/>
      <c r="EA1969" s="496"/>
      <c r="EB1969" s="497"/>
      <c r="EC1969" s="222"/>
    </row>
    <row r="1970" spans="2:133" ht="15" hidden="1" customHeight="1" outlineLevel="1" thickBot="1" x14ac:dyDescent="0.25">
      <c r="B1970" s="86" t="str">
        <f t="shared" si="152"/>
        <v/>
      </c>
      <c r="C1970" s="256"/>
      <c r="D1970" s="432"/>
      <c r="E1970" s="433"/>
      <c r="F1970" s="433"/>
      <c r="G1970" s="433"/>
      <c r="H1970" s="433"/>
      <c r="I1970" s="433"/>
      <c r="J1970" s="433"/>
      <c r="K1970" s="433"/>
      <c r="L1970" s="433"/>
      <c r="M1970" s="433"/>
      <c r="N1970" s="433"/>
      <c r="O1970" s="433"/>
      <c r="P1970" s="433"/>
      <c r="Q1970" s="434"/>
      <c r="R1970" s="435"/>
      <c r="S1970" s="436"/>
      <c r="T1970" s="436"/>
      <c r="U1970" s="436"/>
      <c r="V1970" s="436"/>
      <c r="W1970" s="436"/>
      <c r="X1970" s="436"/>
      <c r="Y1970" s="436"/>
      <c r="Z1970" s="436"/>
      <c r="AA1970" s="436"/>
      <c r="AB1970" s="421"/>
      <c r="AC1970" s="422"/>
      <c r="AD1970" s="422"/>
      <c r="AE1970" s="422"/>
      <c r="AF1970" s="423"/>
      <c r="AG1970" s="421"/>
      <c r="AH1970" s="422"/>
      <c r="AI1970" s="422"/>
      <c r="AJ1970" s="422"/>
      <c r="AK1970" s="423"/>
      <c r="AL1970" s="421"/>
      <c r="AM1970" s="422"/>
      <c r="AN1970" s="422"/>
      <c r="AO1970" s="422"/>
      <c r="AP1970" s="423"/>
      <c r="AQ1970" s="421"/>
      <c r="AR1970" s="422"/>
      <c r="AS1970" s="422"/>
      <c r="AT1970" s="422"/>
      <c r="AU1970" s="423"/>
      <c r="AV1970" s="424">
        <f t="shared" si="155"/>
        <v>0</v>
      </c>
      <c r="AW1970" s="425"/>
      <c r="AX1970" s="425"/>
      <c r="AY1970" s="425"/>
      <c r="AZ1970" s="426"/>
      <c r="DC1970" s="222"/>
      <c r="DD1970" s="491">
        <f>ROUND(Setup!$AP$6*AB1970,0)</f>
        <v>0</v>
      </c>
      <c r="DE1970" s="492"/>
      <c r="DF1970" s="492"/>
      <c r="DG1970" s="492"/>
      <c r="DH1970" s="493"/>
      <c r="DI1970" s="491">
        <f>ROUND(Setup!$AP$6*AG1970,0)</f>
        <v>0</v>
      </c>
      <c r="DJ1970" s="492"/>
      <c r="DK1970" s="492"/>
      <c r="DL1970" s="492"/>
      <c r="DM1970" s="493"/>
      <c r="DN1970" s="491">
        <f>ROUND(Setup!$AP$6*AL1970,0)</f>
        <v>0</v>
      </c>
      <c r="DO1970" s="492"/>
      <c r="DP1970" s="492"/>
      <c r="DQ1970" s="492"/>
      <c r="DR1970" s="493"/>
      <c r="DS1970" s="491">
        <f>ROUND(Setup!$AP$6*AQ1970,0)</f>
        <v>0</v>
      </c>
      <c r="DT1970" s="492"/>
      <c r="DU1970" s="492"/>
      <c r="DV1970" s="492"/>
      <c r="DW1970" s="493"/>
      <c r="DX1970" s="490">
        <f t="shared" si="156"/>
        <v>0</v>
      </c>
      <c r="DY1970" s="314"/>
      <c r="DZ1970" s="314"/>
      <c r="EA1970" s="314"/>
      <c r="EB1970" s="326"/>
      <c r="EC1970" s="222"/>
    </row>
    <row r="1971" spans="2:133" ht="15" hidden="1" customHeight="1" outlineLevel="1" thickTop="1" thickBot="1" x14ac:dyDescent="0.25">
      <c r="C1971" s="437" t="str">
        <f>C1842&amp;" TOTALT"</f>
        <v xml:space="preserve">  TOTALT</v>
      </c>
      <c r="D1971" s="437"/>
      <c r="E1971" s="437"/>
      <c r="F1971" s="437"/>
      <c r="G1971" s="437"/>
      <c r="H1971" s="437"/>
      <c r="I1971" s="437"/>
      <c r="J1971" s="437"/>
      <c r="K1971" s="437"/>
      <c r="L1971" s="437"/>
      <c r="M1971" s="437"/>
      <c r="N1971" s="437"/>
      <c r="O1971" s="437"/>
      <c r="P1971" s="437"/>
      <c r="Q1971" s="437"/>
      <c r="R1971" s="438"/>
      <c r="S1971" s="438"/>
      <c r="T1971" s="438"/>
      <c r="U1971" s="438"/>
      <c r="V1971" s="438"/>
      <c r="W1971" s="438"/>
      <c r="X1971" s="438"/>
      <c r="Y1971" s="438"/>
      <c r="Z1971" s="438"/>
      <c r="AA1971" s="438"/>
      <c r="AB1971" s="431" t="str">
        <f>IF(AC1843="","",SUM(AB1845:AF1970)-(2*SUMIF($R1845:$AA1970,$EG$94,AB1845:AF1970)))</f>
        <v/>
      </c>
      <c r="AC1971" s="431"/>
      <c r="AD1971" s="431"/>
      <c r="AE1971" s="431"/>
      <c r="AF1971" s="431"/>
      <c r="AG1971" s="431" t="str">
        <f>IF(AH1843="","",SUM(AG1845:AK1970)-(2*SUMIF($R1845:$AA1970,$EG$94,AG1845:AK1970)))</f>
        <v/>
      </c>
      <c r="AH1971" s="431"/>
      <c r="AI1971" s="431"/>
      <c r="AJ1971" s="431"/>
      <c r="AK1971" s="431"/>
      <c r="AL1971" s="431" t="str">
        <f>IF(AM1843="","",SUM(AL1845:AP1970)-(2*SUMIF($R1845:$AA1970,$EG$94,AL1845:AP1970)))</f>
        <v/>
      </c>
      <c r="AM1971" s="431"/>
      <c r="AN1971" s="431"/>
      <c r="AO1971" s="431"/>
      <c r="AP1971" s="431"/>
      <c r="AQ1971" s="431" t="str">
        <f>IF(AR1843="","",SUM(AQ1845:AU1970)-(2*SUMIF($R1845:$AA1970,$EG$94,AQ1845:AU1970)))</f>
        <v/>
      </c>
      <c r="AR1971" s="431"/>
      <c r="AS1971" s="431"/>
      <c r="AT1971" s="431"/>
      <c r="AU1971" s="431"/>
      <c r="AV1971" s="431">
        <f>SUM(AB1971:AU1971)</f>
        <v>0</v>
      </c>
      <c r="AW1971" s="431"/>
      <c r="AX1971" s="431"/>
      <c r="AY1971" s="431"/>
      <c r="AZ1971" s="431"/>
      <c r="DC1971" s="222"/>
      <c r="DD1971" s="494" t="str">
        <f>IF(DE1843="","",SUM(DD1845:DH1970)-(2*SUMIF($R1845:$AA1970,$EG$94,DD1845:DH1970)))</f>
        <v/>
      </c>
      <c r="DE1971" s="494"/>
      <c r="DF1971" s="494"/>
      <c r="DG1971" s="494"/>
      <c r="DH1971" s="494"/>
      <c r="DI1971" s="494" t="str">
        <f>IF(DJ1843="","",SUM(DI1845:DM1970)-(2*SUMIF($R1845:$AA1970,$EG$94,DI1845:DM1970)))</f>
        <v/>
      </c>
      <c r="DJ1971" s="494"/>
      <c r="DK1971" s="494"/>
      <c r="DL1971" s="494"/>
      <c r="DM1971" s="494"/>
      <c r="DN1971" s="494" t="str">
        <f>IF(DO1843="","",SUM(DN1845:DR1970)-(2*SUMIF($R1845:$AA1970,$EG$94,DN1845:DR1970)))</f>
        <v/>
      </c>
      <c r="DO1971" s="494"/>
      <c r="DP1971" s="494"/>
      <c r="DQ1971" s="494"/>
      <c r="DR1971" s="494"/>
      <c r="DS1971" s="494" t="str">
        <f>IF(DT1843="","",SUM(DS1845:DW1970)-(2*SUMIF($R1845:$AA1970,$EG$94,DS1845:DW1970)))</f>
        <v/>
      </c>
      <c r="DT1971" s="494"/>
      <c r="DU1971" s="494"/>
      <c r="DV1971" s="494"/>
      <c r="DW1971" s="494"/>
      <c r="DX1971" s="494">
        <f>SUM(DD1971:DW1971)</f>
        <v>0</v>
      </c>
      <c r="DY1971" s="494"/>
      <c r="DZ1971" s="494"/>
      <c r="EA1971" s="494"/>
      <c r="EB1971" s="494"/>
      <c r="EC1971" s="222"/>
    </row>
    <row r="1972" spans="2:133" ht="15" hidden="1" customHeight="1" outlineLevel="1" thickTop="1" x14ac:dyDescent="0.2">
      <c r="DC1972" s="222"/>
      <c r="EC1972" s="222"/>
    </row>
    <row r="1973" spans="2:133" ht="15" hidden="1" customHeight="1" outlineLevel="1" x14ac:dyDescent="0.2">
      <c r="DC1973" s="222"/>
      <c r="EC1973" s="222"/>
    </row>
    <row r="1974" spans="2:133" ht="15" hidden="1" customHeight="1" outlineLevel="1" thickBot="1" x14ac:dyDescent="0.25">
      <c r="C1974" s="446" t="str">
        <f>+Setup!B31&amp;" "&amp;Setup!C31:P31</f>
        <v xml:space="preserve"> </v>
      </c>
      <c r="D1974" s="446"/>
      <c r="E1974" s="446"/>
      <c r="F1974" s="446"/>
      <c r="G1974" s="446"/>
      <c r="H1974" s="446"/>
      <c r="I1974" s="446"/>
      <c r="J1974" s="446"/>
      <c r="K1974" s="446"/>
      <c r="L1974" s="446"/>
      <c r="M1974" s="446"/>
      <c r="N1974" s="446"/>
      <c r="O1974" s="446"/>
      <c r="P1974" s="446"/>
      <c r="Q1974" s="446"/>
      <c r="DC1974" s="222"/>
      <c r="EC1974" s="222"/>
    </row>
    <row r="1975" spans="2:133" ht="15" hidden="1" customHeight="1" outlineLevel="1" thickTop="1" x14ac:dyDescent="0.2">
      <c r="C1975" s="444" t="s">
        <v>45</v>
      </c>
      <c r="D1975" s="444" t="s">
        <v>54</v>
      </c>
      <c r="E1975" s="444"/>
      <c r="F1975" s="444"/>
      <c r="G1975" s="444"/>
      <c r="H1975" s="444"/>
      <c r="I1975" s="444"/>
      <c r="J1975" s="444"/>
      <c r="K1975" s="444"/>
      <c r="L1975" s="444"/>
      <c r="M1975" s="444"/>
      <c r="N1975" s="444"/>
      <c r="O1975" s="444"/>
      <c r="P1975" s="444"/>
      <c r="Q1975" s="444"/>
      <c r="R1975" s="447" t="s">
        <v>73</v>
      </c>
      <c r="S1975" s="447"/>
      <c r="T1975" s="447"/>
      <c r="U1975" s="447"/>
      <c r="V1975" s="447"/>
      <c r="W1975" s="447"/>
      <c r="X1975" s="447"/>
      <c r="Y1975" s="447"/>
      <c r="Z1975" s="447"/>
      <c r="AA1975" s="447"/>
      <c r="AB1975" s="225"/>
      <c r="AC1975" s="430" t="str">
        <f>IF(Setup!$K$9="","",Setup!$K$9)</f>
        <v/>
      </c>
      <c r="AD1975" s="430"/>
      <c r="AE1975" s="430"/>
      <c r="AF1975" s="430"/>
      <c r="AG1975" s="226"/>
      <c r="AH1975" s="430" t="str">
        <f>IF(Setup!$K$10="","",Setup!$K$10)</f>
        <v/>
      </c>
      <c r="AI1975" s="430"/>
      <c r="AJ1975" s="430"/>
      <c r="AK1975" s="430"/>
      <c r="AL1975" s="226"/>
      <c r="AM1975" s="430" t="str">
        <f>IF(Setup!$K$11="","",Setup!$K$11)</f>
        <v/>
      </c>
      <c r="AN1975" s="430"/>
      <c r="AO1975" s="430"/>
      <c r="AP1975" s="430"/>
      <c r="AQ1975" s="226"/>
      <c r="AR1975" s="430" t="str">
        <f>IF(Setup!$K$12="","",Setup!$K$12)</f>
        <v/>
      </c>
      <c r="AS1975" s="430"/>
      <c r="AT1975" s="430"/>
      <c r="AU1975" s="430"/>
      <c r="AV1975" s="227"/>
      <c r="AW1975" s="427" t="s">
        <v>14</v>
      </c>
      <c r="AX1975" s="427"/>
      <c r="AY1975" s="427"/>
      <c r="AZ1975" s="427"/>
      <c r="DC1975" s="222"/>
      <c r="DD1975" s="231"/>
      <c r="DE1975" s="489" t="str">
        <f>IF(Setup!$K$9="","",Setup!$K$9)</f>
        <v/>
      </c>
      <c r="DF1975" s="489"/>
      <c r="DG1975" s="489"/>
      <c r="DH1975" s="489"/>
      <c r="DI1975" s="232"/>
      <c r="DJ1975" s="489" t="str">
        <f>IF(Setup!$K$10="","",Setup!$K$10)</f>
        <v/>
      </c>
      <c r="DK1975" s="489"/>
      <c r="DL1975" s="489"/>
      <c r="DM1975" s="489"/>
      <c r="DN1975" s="232"/>
      <c r="DO1975" s="489" t="str">
        <f>IF(Setup!$K$11="","",Setup!$K$11)</f>
        <v/>
      </c>
      <c r="DP1975" s="489"/>
      <c r="DQ1975" s="489"/>
      <c r="DR1975" s="489"/>
      <c r="DS1975" s="232"/>
      <c r="DT1975" s="489" t="str">
        <f>IF(Setup!$K$12="","",Setup!$K$12)</f>
        <v/>
      </c>
      <c r="DU1975" s="489"/>
      <c r="DV1975" s="489"/>
      <c r="DW1975" s="489"/>
      <c r="DX1975" s="233"/>
      <c r="DY1975" s="486" t="s">
        <v>14</v>
      </c>
      <c r="DZ1975" s="486"/>
      <c r="EA1975" s="486"/>
      <c r="EB1975" s="486"/>
      <c r="EC1975" s="222"/>
    </row>
    <row r="1976" spans="2:133" ht="15" hidden="1" customHeight="1" outlineLevel="1" thickBot="1" x14ac:dyDescent="0.25">
      <c r="C1976" s="445"/>
      <c r="D1976" s="445"/>
      <c r="E1976" s="445"/>
      <c r="F1976" s="445"/>
      <c r="G1976" s="445"/>
      <c r="H1976" s="445"/>
      <c r="I1976" s="445"/>
      <c r="J1976" s="445"/>
      <c r="K1976" s="445"/>
      <c r="L1976" s="445"/>
      <c r="M1976" s="445"/>
      <c r="N1976" s="445"/>
      <c r="O1976" s="445"/>
      <c r="P1976" s="445"/>
      <c r="Q1976" s="445"/>
      <c r="R1976" s="448"/>
      <c r="S1976" s="448"/>
      <c r="T1976" s="448"/>
      <c r="U1976" s="448"/>
      <c r="V1976" s="448"/>
      <c r="W1976" s="448"/>
      <c r="X1976" s="448"/>
      <c r="Y1976" s="448"/>
      <c r="Z1976" s="448"/>
      <c r="AA1976" s="448"/>
      <c r="AB1976" s="234"/>
      <c r="AC1976" s="429" t="str">
        <f>IF(AC1975="","","Kostn.")</f>
        <v/>
      </c>
      <c r="AD1976" s="429"/>
      <c r="AE1976" s="429"/>
      <c r="AF1976" s="429"/>
      <c r="AG1976" s="234"/>
      <c r="AH1976" s="429" t="str">
        <f>IF(AH1975="","","Kostn.")</f>
        <v/>
      </c>
      <c r="AI1976" s="429"/>
      <c r="AJ1976" s="429"/>
      <c r="AK1976" s="429"/>
      <c r="AL1976" s="234"/>
      <c r="AM1976" s="429" t="str">
        <f>IF(AM1975="","","Kostn.")</f>
        <v/>
      </c>
      <c r="AN1976" s="429"/>
      <c r="AO1976" s="429"/>
      <c r="AP1976" s="429"/>
      <c r="AQ1976" s="234"/>
      <c r="AR1976" s="429" t="str">
        <f>IF(AR1975="","","Kostn.")</f>
        <v/>
      </c>
      <c r="AS1976" s="429"/>
      <c r="AT1976" s="429"/>
      <c r="AU1976" s="429"/>
      <c r="AV1976" s="235"/>
      <c r="AW1976" s="428"/>
      <c r="AX1976" s="428"/>
      <c r="AY1976" s="428"/>
      <c r="AZ1976" s="428"/>
      <c r="DC1976" s="222"/>
      <c r="DD1976" s="236"/>
      <c r="DE1976" s="488" t="str">
        <f>IF(DE1975="","","Kostn.")</f>
        <v/>
      </c>
      <c r="DF1976" s="488"/>
      <c r="DG1976" s="488"/>
      <c r="DH1976" s="488"/>
      <c r="DI1976" s="236"/>
      <c r="DJ1976" s="488" t="str">
        <f>IF(DJ1975="","","Kostn.")</f>
        <v/>
      </c>
      <c r="DK1976" s="488"/>
      <c r="DL1976" s="488"/>
      <c r="DM1976" s="488"/>
      <c r="DN1976" s="236"/>
      <c r="DO1976" s="488" t="str">
        <f>IF(DO1975="","","Kostn.")</f>
        <v/>
      </c>
      <c r="DP1976" s="488"/>
      <c r="DQ1976" s="488"/>
      <c r="DR1976" s="488"/>
      <c r="DS1976" s="236"/>
      <c r="DT1976" s="488" t="str">
        <f>IF(DT1975="","","Kostn.")</f>
        <v/>
      </c>
      <c r="DU1976" s="488"/>
      <c r="DV1976" s="488"/>
      <c r="DW1976" s="488"/>
      <c r="DX1976" s="237"/>
      <c r="DY1976" s="487"/>
      <c r="DZ1976" s="487"/>
      <c r="EA1976" s="487"/>
      <c r="EB1976" s="487"/>
      <c r="EC1976" s="222"/>
    </row>
    <row r="1977" spans="2:133" ht="15" hidden="1" customHeight="1" outlineLevel="1" thickTop="1" x14ac:dyDescent="0.2">
      <c r="B1977" s="86" t="str">
        <f>IF(C1977="","",VLOOKUP(C1977,$CP$11:$CQ$152,2,FALSE))</f>
        <v/>
      </c>
      <c r="C1977" s="245"/>
      <c r="D1977" s="449"/>
      <c r="E1977" s="450"/>
      <c r="F1977" s="450"/>
      <c r="G1977" s="450"/>
      <c r="H1977" s="450"/>
      <c r="I1977" s="450"/>
      <c r="J1977" s="450"/>
      <c r="K1977" s="450"/>
      <c r="L1977" s="450"/>
      <c r="M1977" s="450"/>
      <c r="N1977" s="450"/>
      <c r="O1977" s="450"/>
      <c r="P1977" s="450"/>
      <c r="Q1977" s="451"/>
      <c r="R1977" s="455"/>
      <c r="S1977" s="456"/>
      <c r="T1977" s="456"/>
      <c r="U1977" s="456"/>
      <c r="V1977" s="456"/>
      <c r="W1977" s="456"/>
      <c r="X1977" s="456"/>
      <c r="Y1977" s="456"/>
      <c r="Z1977" s="456"/>
      <c r="AA1977" s="456"/>
      <c r="AB1977" s="452"/>
      <c r="AC1977" s="453"/>
      <c r="AD1977" s="453"/>
      <c r="AE1977" s="453"/>
      <c r="AF1977" s="454"/>
      <c r="AG1977" s="452"/>
      <c r="AH1977" s="453"/>
      <c r="AI1977" s="453"/>
      <c r="AJ1977" s="453"/>
      <c r="AK1977" s="454"/>
      <c r="AL1977" s="452"/>
      <c r="AM1977" s="453"/>
      <c r="AN1977" s="453"/>
      <c r="AO1977" s="453"/>
      <c r="AP1977" s="454"/>
      <c r="AQ1977" s="452"/>
      <c r="AR1977" s="453"/>
      <c r="AS1977" s="453"/>
      <c r="AT1977" s="453"/>
      <c r="AU1977" s="454"/>
      <c r="AV1977" s="457">
        <f>ROUND((SUM(AB1977:AU1977)),0)</f>
        <v>0</v>
      </c>
      <c r="AW1977" s="458"/>
      <c r="AX1977" s="458"/>
      <c r="AY1977" s="458"/>
      <c r="AZ1977" s="459"/>
      <c r="DC1977" s="222"/>
      <c r="DD1977" s="491">
        <f>ROUND(Setup!$AP$6*AB1977,0)</f>
        <v>0</v>
      </c>
      <c r="DE1977" s="492"/>
      <c r="DF1977" s="492"/>
      <c r="DG1977" s="492"/>
      <c r="DH1977" s="493"/>
      <c r="DI1977" s="491">
        <f>ROUND(Setup!$AP$6*AG1977,0)</f>
        <v>0</v>
      </c>
      <c r="DJ1977" s="492"/>
      <c r="DK1977" s="492"/>
      <c r="DL1977" s="492"/>
      <c r="DM1977" s="493"/>
      <c r="DN1977" s="491">
        <f>ROUND(Setup!$AP$6*AL1977,0)</f>
        <v>0</v>
      </c>
      <c r="DO1977" s="492"/>
      <c r="DP1977" s="492"/>
      <c r="DQ1977" s="492"/>
      <c r="DR1977" s="493"/>
      <c r="DS1977" s="491">
        <f>ROUND(Setup!$AP$6*AQ1977,0)</f>
        <v>0</v>
      </c>
      <c r="DT1977" s="492"/>
      <c r="DU1977" s="492"/>
      <c r="DV1977" s="492"/>
      <c r="DW1977" s="493"/>
      <c r="DX1977" s="502">
        <f>ROUND((SUM(DD1977:DW1977)),0)</f>
        <v>0</v>
      </c>
      <c r="DY1977" s="503"/>
      <c r="DZ1977" s="503"/>
      <c r="EA1977" s="503"/>
      <c r="EB1977" s="504"/>
      <c r="EC1977" s="222"/>
    </row>
    <row r="1978" spans="2:133" ht="15" hidden="1" customHeight="1" outlineLevel="1" x14ac:dyDescent="0.2">
      <c r="B1978" s="86" t="str">
        <f>IF(C1978="","",VLOOKUP(C1978,$CP$11:$CQ$152,2,FALSE))</f>
        <v/>
      </c>
      <c r="C1978" s="255"/>
      <c r="D1978" s="439"/>
      <c r="E1978" s="440"/>
      <c r="F1978" s="440"/>
      <c r="G1978" s="440"/>
      <c r="H1978" s="440"/>
      <c r="I1978" s="440"/>
      <c r="J1978" s="440"/>
      <c r="K1978" s="440"/>
      <c r="L1978" s="440"/>
      <c r="M1978" s="440"/>
      <c r="N1978" s="440"/>
      <c r="O1978" s="440"/>
      <c r="P1978" s="440"/>
      <c r="Q1978" s="441"/>
      <c r="R1978" s="442"/>
      <c r="S1978" s="443"/>
      <c r="T1978" s="443"/>
      <c r="U1978" s="443"/>
      <c r="V1978" s="443"/>
      <c r="W1978" s="443"/>
      <c r="X1978" s="443"/>
      <c r="Y1978" s="443"/>
      <c r="Z1978" s="443"/>
      <c r="AA1978" s="443"/>
      <c r="AB1978" s="415"/>
      <c r="AC1978" s="416"/>
      <c r="AD1978" s="416"/>
      <c r="AE1978" s="416"/>
      <c r="AF1978" s="417"/>
      <c r="AG1978" s="415"/>
      <c r="AH1978" s="416"/>
      <c r="AI1978" s="416"/>
      <c r="AJ1978" s="416"/>
      <c r="AK1978" s="417"/>
      <c r="AL1978" s="415"/>
      <c r="AM1978" s="416"/>
      <c r="AN1978" s="416"/>
      <c r="AO1978" s="416"/>
      <c r="AP1978" s="417"/>
      <c r="AQ1978" s="415"/>
      <c r="AR1978" s="416"/>
      <c r="AS1978" s="416"/>
      <c r="AT1978" s="416"/>
      <c r="AU1978" s="417"/>
      <c r="AV1978" s="418">
        <f>ROUND((SUM(AB1978:AU1978)),0)</f>
        <v>0</v>
      </c>
      <c r="AW1978" s="419"/>
      <c r="AX1978" s="419"/>
      <c r="AY1978" s="419"/>
      <c r="AZ1978" s="420"/>
      <c r="DC1978" s="222"/>
      <c r="DD1978" s="491">
        <f>ROUND(Setup!$AP$6*AB1978,0)</f>
        <v>0</v>
      </c>
      <c r="DE1978" s="492"/>
      <c r="DF1978" s="492"/>
      <c r="DG1978" s="492"/>
      <c r="DH1978" s="493"/>
      <c r="DI1978" s="491">
        <f>ROUND(Setup!$AP$6*AG1978,0)</f>
        <v>0</v>
      </c>
      <c r="DJ1978" s="492"/>
      <c r="DK1978" s="492"/>
      <c r="DL1978" s="492"/>
      <c r="DM1978" s="493"/>
      <c r="DN1978" s="491">
        <f>ROUND(Setup!$AP$6*AL1978,0)</f>
        <v>0</v>
      </c>
      <c r="DO1978" s="492"/>
      <c r="DP1978" s="492"/>
      <c r="DQ1978" s="492"/>
      <c r="DR1978" s="493"/>
      <c r="DS1978" s="491">
        <f>ROUND(Setup!$AP$6*AQ1978,0)</f>
        <v>0</v>
      </c>
      <c r="DT1978" s="492"/>
      <c r="DU1978" s="492"/>
      <c r="DV1978" s="492"/>
      <c r="DW1978" s="493"/>
      <c r="DX1978" s="499">
        <f>ROUND((SUM(DD1978:DW1978)),0)</f>
        <v>0</v>
      </c>
      <c r="DY1978" s="500"/>
      <c r="DZ1978" s="500"/>
      <c r="EA1978" s="500"/>
      <c r="EB1978" s="501"/>
      <c r="EC1978" s="222"/>
    </row>
    <row r="1979" spans="2:133" ht="15" hidden="1" customHeight="1" outlineLevel="1" x14ac:dyDescent="0.2">
      <c r="B1979" s="86" t="str">
        <f>IF(C1979="","",VLOOKUP(C1979,$CP$11:$CQ$152,2,FALSE))</f>
        <v/>
      </c>
      <c r="C1979" s="255"/>
      <c r="D1979" s="439"/>
      <c r="E1979" s="440"/>
      <c r="F1979" s="440"/>
      <c r="G1979" s="440"/>
      <c r="H1979" s="440"/>
      <c r="I1979" s="440"/>
      <c r="J1979" s="440"/>
      <c r="K1979" s="440"/>
      <c r="L1979" s="440"/>
      <c r="M1979" s="440"/>
      <c r="N1979" s="440"/>
      <c r="O1979" s="440"/>
      <c r="P1979" s="440"/>
      <c r="Q1979" s="441"/>
      <c r="R1979" s="442"/>
      <c r="S1979" s="443"/>
      <c r="T1979" s="443"/>
      <c r="U1979" s="443"/>
      <c r="V1979" s="443"/>
      <c r="W1979" s="443"/>
      <c r="X1979" s="443"/>
      <c r="Y1979" s="443"/>
      <c r="Z1979" s="443"/>
      <c r="AA1979" s="443"/>
      <c r="AB1979" s="415"/>
      <c r="AC1979" s="416"/>
      <c r="AD1979" s="416"/>
      <c r="AE1979" s="416"/>
      <c r="AF1979" s="417"/>
      <c r="AG1979" s="415"/>
      <c r="AH1979" s="416"/>
      <c r="AI1979" s="416"/>
      <c r="AJ1979" s="416"/>
      <c r="AK1979" s="417"/>
      <c r="AL1979" s="415"/>
      <c r="AM1979" s="416"/>
      <c r="AN1979" s="416"/>
      <c r="AO1979" s="416"/>
      <c r="AP1979" s="417"/>
      <c r="AQ1979" s="415"/>
      <c r="AR1979" s="416"/>
      <c r="AS1979" s="416"/>
      <c r="AT1979" s="416"/>
      <c r="AU1979" s="417"/>
      <c r="AV1979" s="418">
        <f>ROUND((SUM(AB1979:AU1979)),0)</f>
        <v>0</v>
      </c>
      <c r="AW1979" s="419"/>
      <c r="AX1979" s="419"/>
      <c r="AY1979" s="419"/>
      <c r="AZ1979" s="420"/>
      <c r="DC1979" s="222"/>
      <c r="DD1979" s="491">
        <f>ROUND(Setup!$AP$6*AB1979,0)</f>
        <v>0</v>
      </c>
      <c r="DE1979" s="492"/>
      <c r="DF1979" s="492"/>
      <c r="DG1979" s="492"/>
      <c r="DH1979" s="493"/>
      <c r="DI1979" s="491">
        <f>ROUND(Setup!$AP$6*AG1979,0)</f>
        <v>0</v>
      </c>
      <c r="DJ1979" s="492"/>
      <c r="DK1979" s="492"/>
      <c r="DL1979" s="492"/>
      <c r="DM1979" s="493"/>
      <c r="DN1979" s="491">
        <f>ROUND(Setup!$AP$6*AL1979,0)</f>
        <v>0</v>
      </c>
      <c r="DO1979" s="492"/>
      <c r="DP1979" s="492"/>
      <c r="DQ1979" s="492"/>
      <c r="DR1979" s="493"/>
      <c r="DS1979" s="491">
        <f>ROUND(Setup!$AP$6*AQ1979,0)</f>
        <v>0</v>
      </c>
      <c r="DT1979" s="492"/>
      <c r="DU1979" s="492"/>
      <c r="DV1979" s="492"/>
      <c r="DW1979" s="493"/>
      <c r="DX1979" s="499">
        <f>ROUND((SUM(DD1979:DW1979)),0)</f>
        <v>0</v>
      </c>
      <c r="DY1979" s="500"/>
      <c r="DZ1979" s="500"/>
      <c r="EA1979" s="500"/>
      <c r="EB1979" s="501"/>
      <c r="EC1979" s="222"/>
    </row>
    <row r="1980" spans="2:133" ht="15" hidden="1" customHeight="1" outlineLevel="1" x14ac:dyDescent="0.2">
      <c r="B1980" s="86" t="str">
        <f>IF(C1980="","",VLOOKUP(C1980,$CP$11:$CQ$152,2,FALSE))</f>
        <v/>
      </c>
      <c r="C1980" s="255"/>
      <c r="D1980" s="439"/>
      <c r="E1980" s="440"/>
      <c r="F1980" s="440"/>
      <c r="G1980" s="440"/>
      <c r="H1980" s="440"/>
      <c r="I1980" s="440"/>
      <c r="J1980" s="440"/>
      <c r="K1980" s="440"/>
      <c r="L1980" s="440"/>
      <c r="M1980" s="440"/>
      <c r="N1980" s="440"/>
      <c r="O1980" s="440"/>
      <c r="P1980" s="440"/>
      <c r="Q1980" s="441"/>
      <c r="R1980" s="442"/>
      <c r="S1980" s="443"/>
      <c r="T1980" s="443"/>
      <c r="U1980" s="443"/>
      <c r="V1980" s="443"/>
      <c r="W1980" s="443"/>
      <c r="X1980" s="443"/>
      <c r="Y1980" s="443"/>
      <c r="Z1980" s="443"/>
      <c r="AA1980" s="443"/>
      <c r="AB1980" s="415"/>
      <c r="AC1980" s="416"/>
      <c r="AD1980" s="416"/>
      <c r="AE1980" s="416"/>
      <c r="AF1980" s="417"/>
      <c r="AG1980" s="415"/>
      <c r="AH1980" s="416"/>
      <c r="AI1980" s="416"/>
      <c r="AJ1980" s="416"/>
      <c r="AK1980" s="417"/>
      <c r="AL1980" s="415"/>
      <c r="AM1980" s="416"/>
      <c r="AN1980" s="416"/>
      <c r="AO1980" s="416"/>
      <c r="AP1980" s="417"/>
      <c r="AQ1980" s="415"/>
      <c r="AR1980" s="416"/>
      <c r="AS1980" s="416"/>
      <c r="AT1980" s="416"/>
      <c r="AU1980" s="417"/>
      <c r="AV1980" s="418">
        <f>ROUND((SUM(AB1980:AU1980)),0)</f>
        <v>0</v>
      </c>
      <c r="AW1980" s="419"/>
      <c r="AX1980" s="419"/>
      <c r="AY1980" s="419"/>
      <c r="AZ1980" s="420"/>
      <c r="DC1980" s="222"/>
      <c r="DD1980" s="491">
        <f>ROUND(Setup!$AP$6*AB1980,0)</f>
        <v>0</v>
      </c>
      <c r="DE1980" s="492"/>
      <c r="DF1980" s="492"/>
      <c r="DG1980" s="492"/>
      <c r="DH1980" s="493"/>
      <c r="DI1980" s="491">
        <f>ROUND(Setup!$AP$6*AG1980,0)</f>
        <v>0</v>
      </c>
      <c r="DJ1980" s="492"/>
      <c r="DK1980" s="492"/>
      <c r="DL1980" s="492"/>
      <c r="DM1980" s="493"/>
      <c r="DN1980" s="491">
        <f>ROUND(Setup!$AP$6*AL1980,0)</f>
        <v>0</v>
      </c>
      <c r="DO1980" s="492"/>
      <c r="DP1980" s="492"/>
      <c r="DQ1980" s="492"/>
      <c r="DR1980" s="493"/>
      <c r="DS1980" s="491">
        <f>ROUND(Setup!$AP$6*AQ1980,0)</f>
        <v>0</v>
      </c>
      <c r="DT1980" s="492"/>
      <c r="DU1980" s="492"/>
      <c r="DV1980" s="492"/>
      <c r="DW1980" s="493"/>
      <c r="DX1980" s="499">
        <f>ROUND((SUM(DD1980:DW1980)),0)</f>
        <v>0</v>
      </c>
      <c r="DY1980" s="500"/>
      <c r="DZ1980" s="500"/>
      <c r="EA1980" s="500"/>
      <c r="EB1980" s="501"/>
      <c r="EC1980" s="222"/>
    </row>
    <row r="1981" spans="2:133" ht="15" hidden="1" customHeight="1" outlineLevel="1" x14ac:dyDescent="0.2">
      <c r="C1981" s="255"/>
      <c r="D1981" s="439"/>
      <c r="E1981" s="440"/>
      <c r="F1981" s="440"/>
      <c r="G1981" s="440"/>
      <c r="H1981" s="440"/>
      <c r="I1981" s="440"/>
      <c r="J1981" s="440"/>
      <c r="K1981" s="440"/>
      <c r="L1981" s="440"/>
      <c r="M1981" s="440"/>
      <c r="N1981" s="440"/>
      <c r="O1981" s="440"/>
      <c r="P1981" s="440"/>
      <c r="Q1981" s="441"/>
      <c r="R1981" s="442"/>
      <c r="S1981" s="443"/>
      <c r="T1981" s="443"/>
      <c r="U1981" s="443"/>
      <c r="V1981" s="443"/>
      <c r="W1981" s="443"/>
      <c r="X1981" s="443"/>
      <c r="Y1981" s="443"/>
      <c r="Z1981" s="443"/>
      <c r="AA1981" s="443"/>
      <c r="AB1981" s="415"/>
      <c r="AC1981" s="416"/>
      <c r="AD1981" s="416"/>
      <c r="AE1981" s="416"/>
      <c r="AF1981" s="417"/>
      <c r="AG1981" s="415"/>
      <c r="AH1981" s="416"/>
      <c r="AI1981" s="416"/>
      <c r="AJ1981" s="416"/>
      <c r="AK1981" s="417"/>
      <c r="AL1981" s="415"/>
      <c r="AM1981" s="416"/>
      <c r="AN1981" s="416"/>
      <c r="AO1981" s="416"/>
      <c r="AP1981" s="417"/>
      <c r="AQ1981" s="415"/>
      <c r="AR1981" s="416"/>
      <c r="AS1981" s="416"/>
      <c r="AT1981" s="416"/>
      <c r="AU1981" s="417"/>
      <c r="AV1981" s="418">
        <f t="shared" ref="AV1981:AV2044" si="157">ROUND((SUM(AB1981:AU1981)),0)</f>
        <v>0</v>
      </c>
      <c r="AW1981" s="419"/>
      <c r="AX1981" s="419"/>
      <c r="AY1981" s="419"/>
      <c r="AZ1981" s="420"/>
      <c r="DC1981" s="222"/>
      <c r="DD1981" s="491">
        <f>ROUND(Setup!$AP$6*AB1981,0)</f>
        <v>0</v>
      </c>
      <c r="DE1981" s="492"/>
      <c r="DF1981" s="492"/>
      <c r="DG1981" s="492"/>
      <c r="DH1981" s="493"/>
      <c r="DI1981" s="491">
        <f>ROUND(Setup!$AP$6*AG1981,0)</f>
        <v>0</v>
      </c>
      <c r="DJ1981" s="492"/>
      <c r="DK1981" s="492"/>
      <c r="DL1981" s="492"/>
      <c r="DM1981" s="493"/>
      <c r="DN1981" s="491">
        <f>ROUND(Setup!$AP$6*AL1981,0)</f>
        <v>0</v>
      </c>
      <c r="DO1981" s="492"/>
      <c r="DP1981" s="492"/>
      <c r="DQ1981" s="492"/>
      <c r="DR1981" s="493"/>
      <c r="DS1981" s="491">
        <f>ROUND(Setup!$AP$6*AQ1981,0)</f>
        <v>0</v>
      </c>
      <c r="DT1981" s="492"/>
      <c r="DU1981" s="492"/>
      <c r="DV1981" s="492"/>
      <c r="DW1981" s="493"/>
      <c r="DX1981" s="499">
        <f t="shared" ref="DX1981:DX2044" si="158">ROUND((SUM(DD1981:DW1981)),0)</f>
        <v>0</v>
      </c>
      <c r="DY1981" s="500"/>
      <c r="DZ1981" s="500"/>
      <c r="EA1981" s="500"/>
      <c r="EB1981" s="501"/>
      <c r="EC1981" s="222"/>
    </row>
    <row r="1982" spans="2:133" ht="15" hidden="1" customHeight="1" outlineLevel="1" x14ac:dyDescent="0.2">
      <c r="C1982" s="255"/>
      <c r="D1982" s="439"/>
      <c r="E1982" s="440"/>
      <c r="F1982" s="440"/>
      <c r="G1982" s="440"/>
      <c r="H1982" s="440"/>
      <c r="I1982" s="440"/>
      <c r="J1982" s="440"/>
      <c r="K1982" s="440"/>
      <c r="L1982" s="440"/>
      <c r="M1982" s="440"/>
      <c r="N1982" s="440"/>
      <c r="O1982" s="440"/>
      <c r="P1982" s="440"/>
      <c r="Q1982" s="441"/>
      <c r="R1982" s="442"/>
      <c r="S1982" s="443"/>
      <c r="T1982" s="443"/>
      <c r="U1982" s="443"/>
      <c r="V1982" s="443"/>
      <c r="W1982" s="443"/>
      <c r="X1982" s="443"/>
      <c r="Y1982" s="443"/>
      <c r="Z1982" s="443"/>
      <c r="AA1982" s="443"/>
      <c r="AB1982" s="415"/>
      <c r="AC1982" s="416"/>
      <c r="AD1982" s="416"/>
      <c r="AE1982" s="416"/>
      <c r="AF1982" s="417"/>
      <c r="AG1982" s="415"/>
      <c r="AH1982" s="416"/>
      <c r="AI1982" s="416"/>
      <c r="AJ1982" s="416"/>
      <c r="AK1982" s="417"/>
      <c r="AL1982" s="415"/>
      <c r="AM1982" s="416"/>
      <c r="AN1982" s="416"/>
      <c r="AO1982" s="416"/>
      <c r="AP1982" s="417"/>
      <c r="AQ1982" s="415"/>
      <c r="AR1982" s="416"/>
      <c r="AS1982" s="416"/>
      <c r="AT1982" s="416"/>
      <c r="AU1982" s="417"/>
      <c r="AV1982" s="418">
        <f t="shared" si="157"/>
        <v>0</v>
      </c>
      <c r="AW1982" s="419"/>
      <c r="AX1982" s="419"/>
      <c r="AY1982" s="419"/>
      <c r="AZ1982" s="420"/>
      <c r="DC1982" s="222"/>
      <c r="DD1982" s="491">
        <f>ROUND(Setup!$AP$6*AB1982,0)</f>
        <v>0</v>
      </c>
      <c r="DE1982" s="492"/>
      <c r="DF1982" s="492"/>
      <c r="DG1982" s="492"/>
      <c r="DH1982" s="493"/>
      <c r="DI1982" s="491">
        <f>ROUND(Setup!$AP$6*AG1982,0)</f>
        <v>0</v>
      </c>
      <c r="DJ1982" s="492"/>
      <c r="DK1982" s="492"/>
      <c r="DL1982" s="492"/>
      <c r="DM1982" s="493"/>
      <c r="DN1982" s="491">
        <f>ROUND(Setup!$AP$6*AL1982,0)</f>
        <v>0</v>
      </c>
      <c r="DO1982" s="492"/>
      <c r="DP1982" s="492"/>
      <c r="DQ1982" s="492"/>
      <c r="DR1982" s="493"/>
      <c r="DS1982" s="491">
        <f>ROUND(Setup!$AP$6*AQ1982,0)</f>
        <v>0</v>
      </c>
      <c r="DT1982" s="492"/>
      <c r="DU1982" s="492"/>
      <c r="DV1982" s="492"/>
      <c r="DW1982" s="493"/>
      <c r="DX1982" s="499">
        <f t="shared" si="158"/>
        <v>0</v>
      </c>
      <c r="DY1982" s="500"/>
      <c r="DZ1982" s="500"/>
      <c r="EA1982" s="500"/>
      <c r="EB1982" s="501"/>
      <c r="EC1982" s="222"/>
    </row>
    <row r="1983" spans="2:133" ht="15" hidden="1" customHeight="1" outlineLevel="1" x14ac:dyDescent="0.2">
      <c r="C1983" s="255"/>
      <c r="D1983" s="439"/>
      <c r="E1983" s="440"/>
      <c r="F1983" s="440"/>
      <c r="G1983" s="440"/>
      <c r="H1983" s="440"/>
      <c r="I1983" s="440"/>
      <c r="J1983" s="440"/>
      <c r="K1983" s="440"/>
      <c r="L1983" s="440"/>
      <c r="M1983" s="440"/>
      <c r="N1983" s="440"/>
      <c r="O1983" s="440"/>
      <c r="P1983" s="440"/>
      <c r="Q1983" s="441"/>
      <c r="R1983" s="442"/>
      <c r="S1983" s="443"/>
      <c r="T1983" s="443"/>
      <c r="U1983" s="443"/>
      <c r="V1983" s="443"/>
      <c r="W1983" s="443"/>
      <c r="X1983" s="443"/>
      <c r="Y1983" s="443"/>
      <c r="Z1983" s="443"/>
      <c r="AA1983" s="443"/>
      <c r="AB1983" s="415"/>
      <c r="AC1983" s="416"/>
      <c r="AD1983" s="416"/>
      <c r="AE1983" s="416"/>
      <c r="AF1983" s="417"/>
      <c r="AG1983" s="415"/>
      <c r="AH1983" s="416"/>
      <c r="AI1983" s="416"/>
      <c r="AJ1983" s="416"/>
      <c r="AK1983" s="417"/>
      <c r="AL1983" s="415"/>
      <c r="AM1983" s="416"/>
      <c r="AN1983" s="416"/>
      <c r="AO1983" s="416"/>
      <c r="AP1983" s="417"/>
      <c r="AQ1983" s="415"/>
      <c r="AR1983" s="416"/>
      <c r="AS1983" s="416"/>
      <c r="AT1983" s="416"/>
      <c r="AU1983" s="417"/>
      <c r="AV1983" s="418">
        <f t="shared" si="157"/>
        <v>0</v>
      </c>
      <c r="AW1983" s="419"/>
      <c r="AX1983" s="419"/>
      <c r="AY1983" s="419"/>
      <c r="AZ1983" s="420"/>
      <c r="DC1983" s="222"/>
      <c r="DD1983" s="491">
        <f>ROUND(Setup!$AP$6*AB1983,0)</f>
        <v>0</v>
      </c>
      <c r="DE1983" s="492"/>
      <c r="DF1983" s="492"/>
      <c r="DG1983" s="492"/>
      <c r="DH1983" s="493"/>
      <c r="DI1983" s="491">
        <f>ROUND(Setup!$AP$6*AG1983,0)</f>
        <v>0</v>
      </c>
      <c r="DJ1983" s="492"/>
      <c r="DK1983" s="492"/>
      <c r="DL1983" s="492"/>
      <c r="DM1983" s="493"/>
      <c r="DN1983" s="491">
        <f>ROUND(Setup!$AP$6*AL1983,0)</f>
        <v>0</v>
      </c>
      <c r="DO1983" s="492"/>
      <c r="DP1983" s="492"/>
      <c r="DQ1983" s="492"/>
      <c r="DR1983" s="493"/>
      <c r="DS1983" s="491">
        <f>ROUND(Setup!$AP$6*AQ1983,0)</f>
        <v>0</v>
      </c>
      <c r="DT1983" s="492"/>
      <c r="DU1983" s="492"/>
      <c r="DV1983" s="492"/>
      <c r="DW1983" s="493"/>
      <c r="DX1983" s="499">
        <f t="shared" si="158"/>
        <v>0</v>
      </c>
      <c r="DY1983" s="500"/>
      <c r="DZ1983" s="500"/>
      <c r="EA1983" s="500"/>
      <c r="EB1983" s="501"/>
      <c r="EC1983" s="222"/>
    </row>
    <row r="1984" spans="2:133" ht="15" hidden="1" customHeight="1" outlineLevel="1" x14ac:dyDescent="0.2">
      <c r="C1984" s="255"/>
      <c r="D1984" s="439"/>
      <c r="E1984" s="440"/>
      <c r="F1984" s="440"/>
      <c r="G1984" s="440"/>
      <c r="H1984" s="440"/>
      <c r="I1984" s="440"/>
      <c r="J1984" s="440"/>
      <c r="K1984" s="440"/>
      <c r="L1984" s="440"/>
      <c r="M1984" s="440"/>
      <c r="N1984" s="440"/>
      <c r="O1984" s="440"/>
      <c r="P1984" s="440"/>
      <c r="Q1984" s="441"/>
      <c r="R1984" s="442"/>
      <c r="S1984" s="443"/>
      <c r="T1984" s="443"/>
      <c r="U1984" s="443"/>
      <c r="V1984" s="443"/>
      <c r="W1984" s="443"/>
      <c r="X1984" s="443"/>
      <c r="Y1984" s="443"/>
      <c r="Z1984" s="443"/>
      <c r="AA1984" s="443"/>
      <c r="AB1984" s="415"/>
      <c r="AC1984" s="416"/>
      <c r="AD1984" s="416"/>
      <c r="AE1984" s="416"/>
      <c r="AF1984" s="417"/>
      <c r="AG1984" s="415"/>
      <c r="AH1984" s="416"/>
      <c r="AI1984" s="416"/>
      <c r="AJ1984" s="416"/>
      <c r="AK1984" s="417"/>
      <c r="AL1984" s="415"/>
      <c r="AM1984" s="416"/>
      <c r="AN1984" s="416"/>
      <c r="AO1984" s="416"/>
      <c r="AP1984" s="417"/>
      <c r="AQ1984" s="415"/>
      <c r="AR1984" s="416"/>
      <c r="AS1984" s="416"/>
      <c r="AT1984" s="416"/>
      <c r="AU1984" s="417"/>
      <c r="AV1984" s="418">
        <f t="shared" si="157"/>
        <v>0</v>
      </c>
      <c r="AW1984" s="419"/>
      <c r="AX1984" s="419"/>
      <c r="AY1984" s="419"/>
      <c r="AZ1984" s="420"/>
      <c r="DC1984" s="222"/>
      <c r="DD1984" s="491">
        <f>ROUND(Setup!$AP$6*AB1984,0)</f>
        <v>0</v>
      </c>
      <c r="DE1984" s="492"/>
      <c r="DF1984" s="492"/>
      <c r="DG1984" s="492"/>
      <c r="DH1984" s="493"/>
      <c r="DI1984" s="491">
        <f>ROUND(Setup!$AP$6*AG1984,0)</f>
        <v>0</v>
      </c>
      <c r="DJ1984" s="492"/>
      <c r="DK1984" s="492"/>
      <c r="DL1984" s="492"/>
      <c r="DM1984" s="493"/>
      <c r="DN1984" s="491">
        <f>ROUND(Setup!$AP$6*AL1984,0)</f>
        <v>0</v>
      </c>
      <c r="DO1984" s="492"/>
      <c r="DP1984" s="492"/>
      <c r="DQ1984" s="492"/>
      <c r="DR1984" s="493"/>
      <c r="DS1984" s="491">
        <f>ROUND(Setup!$AP$6*AQ1984,0)</f>
        <v>0</v>
      </c>
      <c r="DT1984" s="492"/>
      <c r="DU1984" s="492"/>
      <c r="DV1984" s="492"/>
      <c r="DW1984" s="493"/>
      <c r="DX1984" s="499">
        <f t="shared" si="158"/>
        <v>0</v>
      </c>
      <c r="DY1984" s="500"/>
      <c r="DZ1984" s="500"/>
      <c r="EA1984" s="500"/>
      <c r="EB1984" s="501"/>
      <c r="EC1984" s="222"/>
    </row>
    <row r="1985" spans="3:133" ht="15" hidden="1" customHeight="1" outlineLevel="1" x14ac:dyDescent="0.2">
      <c r="C1985" s="255"/>
      <c r="D1985" s="439"/>
      <c r="E1985" s="440"/>
      <c r="F1985" s="440"/>
      <c r="G1985" s="440"/>
      <c r="H1985" s="440"/>
      <c r="I1985" s="440"/>
      <c r="J1985" s="440"/>
      <c r="K1985" s="440"/>
      <c r="L1985" s="440"/>
      <c r="M1985" s="440"/>
      <c r="N1985" s="440"/>
      <c r="O1985" s="440"/>
      <c r="P1985" s="440"/>
      <c r="Q1985" s="441"/>
      <c r="R1985" s="442"/>
      <c r="S1985" s="443"/>
      <c r="T1985" s="443"/>
      <c r="U1985" s="443"/>
      <c r="V1985" s="443"/>
      <c r="W1985" s="443"/>
      <c r="X1985" s="443"/>
      <c r="Y1985" s="443"/>
      <c r="Z1985" s="443"/>
      <c r="AA1985" s="443"/>
      <c r="AB1985" s="415"/>
      <c r="AC1985" s="416"/>
      <c r="AD1985" s="416"/>
      <c r="AE1985" s="416"/>
      <c r="AF1985" s="417"/>
      <c r="AG1985" s="415"/>
      <c r="AH1985" s="416"/>
      <c r="AI1985" s="416"/>
      <c r="AJ1985" s="416"/>
      <c r="AK1985" s="417"/>
      <c r="AL1985" s="415"/>
      <c r="AM1985" s="416"/>
      <c r="AN1985" s="416"/>
      <c r="AO1985" s="416"/>
      <c r="AP1985" s="417"/>
      <c r="AQ1985" s="415"/>
      <c r="AR1985" s="416"/>
      <c r="AS1985" s="416"/>
      <c r="AT1985" s="416"/>
      <c r="AU1985" s="417"/>
      <c r="AV1985" s="418">
        <f t="shared" si="157"/>
        <v>0</v>
      </c>
      <c r="AW1985" s="419"/>
      <c r="AX1985" s="419"/>
      <c r="AY1985" s="419"/>
      <c r="AZ1985" s="420"/>
      <c r="DC1985" s="222"/>
      <c r="DD1985" s="491">
        <f>ROUND(Setup!$AP$6*AB1985,0)</f>
        <v>0</v>
      </c>
      <c r="DE1985" s="492"/>
      <c r="DF1985" s="492"/>
      <c r="DG1985" s="492"/>
      <c r="DH1985" s="493"/>
      <c r="DI1985" s="491">
        <f>ROUND(Setup!$AP$6*AG1985,0)</f>
        <v>0</v>
      </c>
      <c r="DJ1985" s="492"/>
      <c r="DK1985" s="492"/>
      <c r="DL1985" s="492"/>
      <c r="DM1985" s="493"/>
      <c r="DN1985" s="491">
        <f>ROUND(Setup!$AP$6*AL1985,0)</f>
        <v>0</v>
      </c>
      <c r="DO1985" s="492"/>
      <c r="DP1985" s="492"/>
      <c r="DQ1985" s="492"/>
      <c r="DR1985" s="493"/>
      <c r="DS1985" s="491">
        <f>ROUND(Setup!$AP$6*AQ1985,0)</f>
        <v>0</v>
      </c>
      <c r="DT1985" s="492"/>
      <c r="DU1985" s="492"/>
      <c r="DV1985" s="492"/>
      <c r="DW1985" s="493"/>
      <c r="DX1985" s="499">
        <f t="shared" si="158"/>
        <v>0</v>
      </c>
      <c r="DY1985" s="500"/>
      <c r="DZ1985" s="500"/>
      <c r="EA1985" s="500"/>
      <c r="EB1985" s="501"/>
      <c r="EC1985" s="222"/>
    </row>
    <row r="1986" spans="3:133" ht="15" hidden="1" customHeight="1" outlineLevel="1" x14ac:dyDescent="0.2">
      <c r="C1986" s="255"/>
      <c r="D1986" s="439"/>
      <c r="E1986" s="440"/>
      <c r="F1986" s="440"/>
      <c r="G1986" s="440"/>
      <c r="H1986" s="440"/>
      <c r="I1986" s="440"/>
      <c r="J1986" s="440"/>
      <c r="K1986" s="440"/>
      <c r="L1986" s="440"/>
      <c r="M1986" s="440"/>
      <c r="N1986" s="440"/>
      <c r="O1986" s="440"/>
      <c r="P1986" s="440"/>
      <c r="Q1986" s="441"/>
      <c r="R1986" s="442"/>
      <c r="S1986" s="443"/>
      <c r="T1986" s="443"/>
      <c r="U1986" s="443"/>
      <c r="V1986" s="443"/>
      <c r="W1986" s="443"/>
      <c r="X1986" s="443"/>
      <c r="Y1986" s="443"/>
      <c r="Z1986" s="443"/>
      <c r="AA1986" s="443"/>
      <c r="AB1986" s="415"/>
      <c r="AC1986" s="416"/>
      <c r="AD1986" s="416"/>
      <c r="AE1986" s="416"/>
      <c r="AF1986" s="417"/>
      <c r="AG1986" s="415"/>
      <c r="AH1986" s="416"/>
      <c r="AI1986" s="416"/>
      <c r="AJ1986" s="416"/>
      <c r="AK1986" s="417"/>
      <c r="AL1986" s="415"/>
      <c r="AM1986" s="416"/>
      <c r="AN1986" s="416"/>
      <c r="AO1986" s="416"/>
      <c r="AP1986" s="417"/>
      <c r="AQ1986" s="415"/>
      <c r="AR1986" s="416"/>
      <c r="AS1986" s="416"/>
      <c r="AT1986" s="416"/>
      <c r="AU1986" s="417"/>
      <c r="AV1986" s="418">
        <f t="shared" si="157"/>
        <v>0</v>
      </c>
      <c r="AW1986" s="419"/>
      <c r="AX1986" s="419"/>
      <c r="AY1986" s="419"/>
      <c r="AZ1986" s="420"/>
      <c r="DC1986" s="222"/>
      <c r="DD1986" s="491">
        <f>ROUND(Setup!$AP$6*AB1986,0)</f>
        <v>0</v>
      </c>
      <c r="DE1986" s="492"/>
      <c r="DF1986" s="492"/>
      <c r="DG1986" s="492"/>
      <c r="DH1986" s="493"/>
      <c r="DI1986" s="491">
        <f>ROUND(Setup!$AP$6*AG1986,0)</f>
        <v>0</v>
      </c>
      <c r="DJ1986" s="492"/>
      <c r="DK1986" s="492"/>
      <c r="DL1986" s="492"/>
      <c r="DM1986" s="493"/>
      <c r="DN1986" s="491">
        <f>ROUND(Setup!$AP$6*AL1986,0)</f>
        <v>0</v>
      </c>
      <c r="DO1986" s="492"/>
      <c r="DP1986" s="492"/>
      <c r="DQ1986" s="492"/>
      <c r="DR1986" s="493"/>
      <c r="DS1986" s="491">
        <f>ROUND(Setup!$AP$6*AQ1986,0)</f>
        <v>0</v>
      </c>
      <c r="DT1986" s="492"/>
      <c r="DU1986" s="492"/>
      <c r="DV1986" s="492"/>
      <c r="DW1986" s="493"/>
      <c r="DX1986" s="499">
        <f t="shared" si="158"/>
        <v>0</v>
      </c>
      <c r="DY1986" s="500"/>
      <c r="DZ1986" s="500"/>
      <c r="EA1986" s="500"/>
      <c r="EB1986" s="501"/>
      <c r="EC1986" s="222"/>
    </row>
    <row r="1987" spans="3:133" ht="15" hidden="1" customHeight="1" outlineLevel="1" x14ac:dyDescent="0.2">
      <c r="C1987" s="255"/>
      <c r="D1987" s="439"/>
      <c r="E1987" s="440"/>
      <c r="F1987" s="440"/>
      <c r="G1987" s="440"/>
      <c r="H1987" s="440"/>
      <c r="I1987" s="440"/>
      <c r="J1987" s="440"/>
      <c r="K1987" s="440"/>
      <c r="L1987" s="440"/>
      <c r="M1987" s="440"/>
      <c r="N1987" s="440"/>
      <c r="O1987" s="440"/>
      <c r="P1987" s="440"/>
      <c r="Q1987" s="441"/>
      <c r="R1987" s="442"/>
      <c r="S1987" s="443"/>
      <c r="T1987" s="443"/>
      <c r="U1987" s="443"/>
      <c r="V1987" s="443"/>
      <c r="W1987" s="443"/>
      <c r="X1987" s="443"/>
      <c r="Y1987" s="443"/>
      <c r="Z1987" s="443"/>
      <c r="AA1987" s="443"/>
      <c r="AB1987" s="415"/>
      <c r="AC1987" s="416"/>
      <c r="AD1987" s="416"/>
      <c r="AE1987" s="416"/>
      <c r="AF1987" s="417"/>
      <c r="AG1987" s="415"/>
      <c r="AH1987" s="416"/>
      <c r="AI1987" s="416"/>
      <c r="AJ1987" s="416"/>
      <c r="AK1987" s="417"/>
      <c r="AL1987" s="415"/>
      <c r="AM1987" s="416"/>
      <c r="AN1987" s="416"/>
      <c r="AO1987" s="416"/>
      <c r="AP1987" s="417"/>
      <c r="AQ1987" s="415"/>
      <c r="AR1987" s="416"/>
      <c r="AS1987" s="416"/>
      <c r="AT1987" s="416"/>
      <c r="AU1987" s="417"/>
      <c r="AV1987" s="418">
        <f t="shared" si="157"/>
        <v>0</v>
      </c>
      <c r="AW1987" s="419"/>
      <c r="AX1987" s="419"/>
      <c r="AY1987" s="419"/>
      <c r="AZ1987" s="420"/>
      <c r="DC1987" s="222"/>
      <c r="DD1987" s="491">
        <f>ROUND(Setup!$AP$6*AB1987,0)</f>
        <v>0</v>
      </c>
      <c r="DE1987" s="492"/>
      <c r="DF1987" s="492"/>
      <c r="DG1987" s="492"/>
      <c r="DH1987" s="493"/>
      <c r="DI1987" s="491">
        <f>ROUND(Setup!$AP$6*AG1987,0)</f>
        <v>0</v>
      </c>
      <c r="DJ1987" s="492"/>
      <c r="DK1987" s="492"/>
      <c r="DL1987" s="492"/>
      <c r="DM1987" s="493"/>
      <c r="DN1987" s="491">
        <f>ROUND(Setup!$AP$6*AL1987,0)</f>
        <v>0</v>
      </c>
      <c r="DO1987" s="492"/>
      <c r="DP1987" s="492"/>
      <c r="DQ1987" s="492"/>
      <c r="DR1987" s="493"/>
      <c r="DS1987" s="491">
        <f>ROUND(Setup!$AP$6*AQ1987,0)</f>
        <v>0</v>
      </c>
      <c r="DT1987" s="492"/>
      <c r="DU1987" s="492"/>
      <c r="DV1987" s="492"/>
      <c r="DW1987" s="493"/>
      <c r="DX1987" s="499">
        <f t="shared" si="158"/>
        <v>0</v>
      </c>
      <c r="DY1987" s="500"/>
      <c r="DZ1987" s="500"/>
      <c r="EA1987" s="500"/>
      <c r="EB1987" s="501"/>
      <c r="EC1987" s="222"/>
    </row>
    <row r="1988" spans="3:133" ht="15" hidden="1" customHeight="1" outlineLevel="1" x14ac:dyDescent="0.2">
      <c r="C1988" s="255"/>
      <c r="D1988" s="439"/>
      <c r="E1988" s="440"/>
      <c r="F1988" s="440"/>
      <c r="G1988" s="440"/>
      <c r="H1988" s="440"/>
      <c r="I1988" s="440"/>
      <c r="J1988" s="440"/>
      <c r="K1988" s="440"/>
      <c r="L1988" s="440"/>
      <c r="M1988" s="440"/>
      <c r="N1988" s="440"/>
      <c r="O1988" s="440"/>
      <c r="P1988" s="440"/>
      <c r="Q1988" s="441"/>
      <c r="R1988" s="442"/>
      <c r="S1988" s="443"/>
      <c r="T1988" s="443"/>
      <c r="U1988" s="443"/>
      <c r="V1988" s="443"/>
      <c r="W1988" s="443"/>
      <c r="X1988" s="443"/>
      <c r="Y1988" s="443"/>
      <c r="Z1988" s="443"/>
      <c r="AA1988" s="443"/>
      <c r="AB1988" s="415"/>
      <c r="AC1988" s="416"/>
      <c r="AD1988" s="416"/>
      <c r="AE1988" s="416"/>
      <c r="AF1988" s="417"/>
      <c r="AG1988" s="415"/>
      <c r="AH1988" s="416"/>
      <c r="AI1988" s="416"/>
      <c r="AJ1988" s="416"/>
      <c r="AK1988" s="417"/>
      <c r="AL1988" s="415"/>
      <c r="AM1988" s="416"/>
      <c r="AN1988" s="416"/>
      <c r="AO1988" s="416"/>
      <c r="AP1988" s="417"/>
      <c r="AQ1988" s="415"/>
      <c r="AR1988" s="416"/>
      <c r="AS1988" s="416"/>
      <c r="AT1988" s="416"/>
      <c r="AU1988" s="417"/>
      <c r="AV1988" s="418">
        <f t="shared" si="157"/>
        <v>0</v>
      </c>
      <c r="AW1988" s="419"/>
      <c r="AX1988" s="419"/>
      <c r="AY1988" s="419"/>
      <c r="AZ1988" s="420"/>
      <c r="DC1988" s="222"/>
      <c r="DD1988" s="491">
        <f>ROUND(Setup!$AP$6*AB1988,0)</f>
        <v>0</v>
      </c>
      <c r="DE1988" s="492"/>
      <c r="DF1988" s="492"/>
      <c r="DG1988" s="492"/>
      <c r="DH1988" s="493"/>
      <c r="DI1988" s="491">
        <f>ROUND(Setup!$AP$6*AG1988,0)</f>
        <v>0</v>
      </c>
      <c r="DJ1988" s="492"/>
      <c r="DK1988" s="492"/>
      <c r="DL1988" s="492"/>
      <c r="DM1988" s="493"/>
      <c r="DN1988" s="491">
        <f>ROUND(Setup!$AP$6*AL1988,0)</f>
        <v>0</v>
      </c>
      <c r="DO1988" s="492"/>
      <c r="DP1988" s="492"/>
      <c r="DQ1988" s="492"/>
      <c r="DR1988" s="493"/>
      <c r="DS1988" s="491">
        <f>ROUND(Setup!$AP$6*AQ1988,0)</f>
        <v>0</v>
      </c>
      <c r="DT1988" s="492"/>
      <c r="DU1988" s="492"/>
      <c r="DV1988" s="492"/>
      <c r="DW1988" s="493"/>
      <c r="DX1988" s="499">
        <f t="shared" si="158"/>
        <v>0</v>
      </c>
      <c r="DY1988" s="500"/>
      <c r="DZ1988" s="500"/>
      <c r="EA1988" s="500"/>
      <c r="EB1988" s="501"/>
      <c r="EC1988" s="222"/>
    </row>
    <row r="1989" spans="3:133" ht="15" hidden="1" customHeight="1" outlineLevel="1" x14ac:dyDescent="0.2">
      <c r="C1989" s="255"/>
      <c r="D1989" s="439"/>
      <c r="E1989" s="440"/>
      <c r="F1989" s="440"/>
      <c r="G1989" s="440"/>
      <c r="H1989" s="440"/>
      <c r="I1989" s="440"/>
      <c r="J1989" s="440"/>
      <c r="K1989" s="440"/>
      <c r="L1989" s="440"/>
      <c r="M1989" s="440"/>
      <c r="N1989" s="440"/>
      <c r="O1989" s="440"/>
      <c r="P1989" s="440"/>
      <c r="Q1989" s="441"/>
      <c r="R1989" s="442"/>
      <c r="S1989" s="443"/>
      <c r="T1989" s="443"/>
      <c r="U1989" s="443"/>
      <c r="V1989" s="443"/>
      <c r="W1989" s="443"/>
      <c r="X1989" s="443"/>
      <c r="Y1989" s="443"/>
      <c r="Z1989" s="443"/>
      <c r="AA1989" s="443"/>
      <c r="AB1989" s="415"/>
      <c r="AC1989" s="416"/>
      <c r="AD1989" s="416"/>
      <c r="AE1989" s="416"/>
      <c r="AF1989" s="417"/>
      <c r="AG1989" s="415"/>
      <c r="AH1989" s="416"/>
      <c r="AI1989" s="416"/>
      <c r="AJ1989" s="416"/>
      <c r="AK1989" s="417"/>
      <c r="AL1989" s="415"/>
      <c r="AM1989" s="416"/>
      <c r="AN1989" s="416"/>
      <c r="AO1989" s="416"/>
      <c r="AP1989" s="417"/>
      <c r="AQ1989" s="415"/>
      <c r="AR1989" s="416"/>
      <c r="AS1989" s="416"/>
      <c r="AT1989" s="416"/>
      <c r="AU1989" s="417"/>
      <c r="AV1989" s="418">
        <f t="shared" si="157"/>
        <v>0</v>
      </c>
      <c r="AW1989" s="419"/>
      <c r="AX1989" s="419"/>
      <c r="AY1989" s="419"/>
      <c r="AZ1989" s="420"/>
      <c r="DC1989" s="222"/>
      <c r="DD1989" s="491">
        <f>ROUND(Setup!$AP$6*AB1989,0)</f>
        <v>0</v>
      </c>
      <c r="DE1989" s="492"/>
      <c r="DF1989" s="492"/>
      <c r="DG1989" s="492"/>
      <c r="DH1989" s="493"/>
      <c r="DI1989" s="491">
        <f>ROUND(Setup!$AP$6*AG1989,0)</f>
        <v>0</v>
      </c>
      <c r="DJ1989" s="492"/>
      <c r="DK1989" s="492"/>
      <c r="DL1989" s="492"/>
      <c r="DM1989" s="493"/>
      <c r="DN1989" s="491">
        <f>ROUND(Setup!$AP$6*AL1989,0)</f>
        <v>0</v>
      </c>
      <c r="DO1989" s="492"/>
      <c r="DP1989" s="492"/>
      <c r="DQ1989" s="492"/>
      <c r="DR1989" s="493"/>
      <c r="DS1989" s="491">
        <f>ROUND(Setup!$AP$6*AQ1989,0)</f>
        <v>0</v>
      </c>
      <c r="DT1989" s="492"/>
      <c r="DU1989" s="492"/>
      <c r="DV1989" s="492"/>
      <c r="DW1989" s="493"/>
      <c r="DX1989" s="499">
        <f t="shared" si="158"/>
        <v>0</v>
      </c>
      <c r="DY1989" s="500"/>
      <c r="DZ1989" s="500"/>
      <c r="EA1989" s="500"/>
      <c r="EB1989" s="501"/>
      <c r="EC1989" s="222"/>
    </row>
    <row r="1990" spans="3:133" ht="15" hidden="1" customHeight="1" outlineLevel="1" x14ac:dyDescent="0.2">
      <c r="C1990" s="255"/>
      <c r="D1990" s="439"/>
      <c r="E1990" s="440"/>
      <c r="F1990" s="440"/>
      <c r="G1990" s="440"/>
      <c r="H1990" s="440"/>
      <c r="I1990" s="440"/>
      <c r="J1990" s="440"/>
      <c r="K1990" s="440"/>
      <c r="L1990" s="440"/>
      <c r="M1990" s="440"/>
      <c r="N1990" s="440"/>
      <c r="O1990" s="440"/>
      <c r="P1990" s="440"/>
      <c r="Q1990" s="441"/>
      <c r="R1990" s="442"/>
      <c r="S1990" s="443"/>
      <c r="T1990" s="443"/>
      <c r="U1990" s="443"/>
      <c r="V1990" s="443"/>
      <c r="W1990" s="443"/>
      <c r="X1990" s="443"/>
      <c r="Y1990" s="443"/>
      <c r="Z1990" s="443"/>
      <c r="AA1990" s="443"/>
      <c r="AB1990" s="415"/>
      <c r="AC1990" s="416"/>
      <c r="AD1990" s="416"/>
      <c r="AE1990" s="416"/>
      <c r="AF1990" s="417"/>
      <c r="AG1990" s="415"/>
      <c r="AH1990" s="416"/>
      <c r="AI1990" s="416"/>
      <c r="AJ1990" s="416"/>
      <c r="AK1990" s="417"/>
      <c r="AL1990" s="415"/>
      <c r="AM1990" s="416"/>
      <c r="AN1990" s="416"/>
      <c r="AO1990" s="416"/>
      <c r="AP1990" s="417"/>
      <c r="AQ1990" s="415"/>
      <c r="AR1990" s="416"/>
      <c r="AS1990" s="416"/>
      <c r="AT1990" s="416"/>
      <c r="AU1990" s="417"/>
      <c r="AV1990" s="418">
        <f t="shared" si="157"/>
        <v>0</v>
      </c>
      <c r="AW1990" s="419"/>
      <c r="AX1990" s="419"/>
      <c r="AY1990" s="419"/>
      <c r="AZ1990" s="420"/>
      <c r="DC1990" s="222"/>
      <c r="DD1990" s="491">
        <f>ROUND(Setup!$AP$6*AB1990,0)</f>
        <v>0</v>
      </c>
      <c r="DE1990" s="492"/>
      <c r="DF1990" s="492"/>
      <c r="DG1990" s="492"/>
      <c r="DH1990" s="493"/>
      <c r="DI1990" s="491">
        <f>ROUND(Setup!$AP$6*AG1990,0)</f>
        <v>0</v>
      </c>
      <c r="DJ1990" s="492"/>
      <c r="DK1990" s="492"/>
      <c r="DL1990" s="492"/>
      <c r="DM1990" s="493"/>
      <c r="DN1990" s="491">
        <f>ROUND(Setup!$AP$6*AL1990,0)</f>
        <v>0</v>
      </c>
      <c r="DO1990" s="492"/>
      <c r="DP1990" s="492"/>
      <c r="DQ1990" s="492"/>
      <c r="DR1990" s="493"/>
      <c r="DS1990" s="491">
        <f>ROUND(Setup!$AP$6*AQ1990,0)</f>
        <v>0</v>
      </c>
      <c r="DT1990" s="492"/>
      <c r="DU1990" s="492"/>
      <c r="DV1990" s="492"/>
      <c r="DW1990" s="493"/>
      <c r="DX1990" s="499">
        <f t="shared" si="158"/>
        <v>0</v>
      </c>
      <c r="DY1990" s="500"/>
      <c r="DZ1990" s="500"/>
      <c r="EA1990" s="500"/>
      <c r="EB1990" s="501"/>
      <c r="EC1990" s="222"/>
    </row>
    <row r="1991" spans="3:133" ht="15" hidden="1" customHeight="1" outlineLevel="1" x14ac:dyDescent="0.2">
      <c r="C1991" s="255"/>
      <c r="D1991" s="439"/>
      <c r="E1991" s="440"/>
      <c r="F1991" s="440"/>
      <c r="G1991" s="440"/>
      <c r="H1991" s="440"/>
      <c r="I1991" s="440"/>
      <c r="J1991" s="440"/>
      <c r="K1991" s="440"/>
      <c r="L1991" s="440"/>
      <c r="M1991" s="440"/>
      <c r="N1991" s="440"/>
      <c r="O1991" s="440"/>
      <c r="P1991" s="440"/>
      <c r="Q1991" s="441"/>
      <c r="R1991" s="442"/>
      <c r="S1991" s="443"/>
      <c r="T1991" s="443"/>
      <c r="U1991" s="443"/>
      <c r="V1991" s="443"/>
      <c r="W1991" s="443"/>
      <c r="X1991" s="443"/>
      <c r="Y1991" s="443"/>
      <c r="Z1991" s="443"/>
      <c r="AA1991" s="443"/>
      <c r="AB1991" s="415"/>
      <c r="AC1991" s="416"/>
      <c r="AD1991" s="416"/>
      <c r="AE1991" s="416"/>
      <c r="AF1991" s="417"/>
      <c r="AG1991" s="415"/>
      <c r="AH1991" s="416"/>
      <c r="AI1991" s="416"/>
      <c r="AJ1991" s="416"/>
      <c r="AK1991" s="417"/>
      <c r="AL1991" s="415"/>
      <c r="AM1991" s="416"/>
      <c r="AN1991" s="416"/>
      <c r="AO1991" s="416"/>
      <c r="AP1991" s="417"/>
      <c r="AQ1991" s="415"/>
      <c r="AR1991" s="416"/>
      <c r="AS1991" s="416"/>
      <c r="AT1991" s="416"/>
      <c r="AU1991" s="417"/>
      <c r="AV1991" s="418">
        <f t="shared" si="157"/>
        <v>0</v>
      </c>
      <c r="AW1991" s="419"/>
      <c r="AX1991" s="419"/>
      <c r="AY1991" s="419"/>
      <c r="AZ1991" s="420"/>
      <c r="DC1991" s="222"/>
      <c r="DD1991" s="491">
        <f>ROUND(Setup!$AP$6*AB1991,0)</f>
        <v>0</v>
      </c>
      <c r="DE1991" s="492"/>
      <c r="DF1991" s="492"/>
      <c r="DG1991" s="492"/>
      <c r="DH1991" s="493"/>
      <c r="DI1991" s="491">
        <f>ROUND(Setup!$AP$6*AG1991,0)</f>
        <v>0</v>
      </c>
      <c r="DJ1991" s="492"/>
      <c r="DK1991" s="492"/>
      <c r="DL1991" s="492"/>
      <c r="DM1991" s="493"/>
      <c r="DN1991" s="491">
        <f>ROUND(Setup!$AP$6*AL1991,0)</f>
        <v>0</v>
      </c>
      <c r="DO1991" s="492"/>
      <c r="DP1991" s="492"/>
      <c r="DQ1991" s="492"/>
      <c r="DR1991" s="493"/>
      <c r="DS1991" s="491">
        <f>ROUND(Setup!$AP$6*AQ1991,0)</f>
        <v>0</v>
      </c>
      <c r="DT1991" s="492"/>
      <c r="DU1991" s="492"/>
      <c r="DV1991" s="492"/>
      <c r="DW1991" s="493"/>
      <c r="DX1991" s="499">
        <f t="shared" si="158"/>
        <v>0</v>
      </c>
      <c r="DY1991" s="500"/>
      <c r="DZ1991" s="500"/>
      <c r="EA1991" s="500"/>
      <c r="EB1991" s="501"/>
      <c r="EC1991" s="222"/>
    </row>
    <row r="1992" spans="3:133" ht="15" hidden="1" customHeight="1" outlineLevel="1" x14ac:dyDescent="0.2">
      <c r="C1992" s="255"/>
      <c r="D1992" s="439"/>
      <c r="E1992" s="440"/>
      <c r="F1992" s="440"/>
      <c r="G1992" s="440"/>
      <c r="H1992" s="440"/>
      <c r="I1992" s="440"/>
      <c r="J1992" s="440"/>
      <c r="K1992" s="440"/>
      <c r="L1992" s="440"/>
      <c r="M1992" s="440"/>
      <c r="N1992" s="440"/>
      <c r="O1992" s="440"/>
      <c r="P1992" s="440"/>
      <c r="Q1992" s="441"/>
      <c r="R1992" s="442"/>
      <c r="S1992" s="443"/>
      <c r="T1992" s="443"/>
      <c r="U1992" s="443"/>
      <c r="V1992" s="443"/>
      <c r="W1992" s="443"/>
      <c r="X1992" s="443"/>
      <c r="Y1992" s="443"/>
      <c r="Z1992" s="443"/>
      <c r="AA1992" s="443"/>
      <c r="AB1992" s="415"/>
      <c r="AC1992" s="416"/>
      <c r="AD1992" s="416"/>
      <c r="AE1992" s="416"/>
      <c r="AF1992" s="417"/>
      <c r="AG1992" s="415"/>
      <c r="AH1992" s="416"/>
      <c r="AI1992" s="416"/>
      <c r="AJ1992" s="416"/>
      <c r="AK1992" s="417"/>
      <c r="AL1992" s="415"/>
      <c r="AM1992" s="416"/>
      <c r="AN1992" s="416"/>
      <c r="AO1992" s="416"/>
      <c r="AP1992" s="417"/>
      <c r="AQ1992" s="415"/>
      <c r="AR1992" s="416"/>
      <c r="AS1992" s="416"/>
      <c r="AT1992" s="416"/>
      <c r="AU1992" s="417"/>
      <c r="AV1992" s="418">
        <f t="shared" si="157"/>
        <v>0</v>
      </c>
      <c r="AW1992" s="419"/>
      <c r="AX1992" s="419"/>
      <c r="AY1992" s="419"/>
      <c r="AZ1992" s="420"/>
      <c r="DC1992" s="222"/>
      <c r="DD1992" s="491">
        <f>ROUND(Setup!$AP$6*AB1992,0)</f>
        <v>0</v>
      </c>
      <c r="DE1992" s="492"/>
      <c r="DF1992" s="492"/>
      <c r="DG1992" s="492"/>
      <c r="DH1992" s="493"/>
      <c r="DI1992" s="491">
        <f>ROUND(Setup!$AP$6*AG1992,0)</f>
        <v>0</v>
      </c>
      <c r="DJ1992" s="492"/>
      <c r="DK1992" s="492"/>
      <c r="DL1992" s="492"/>
      <c r="DM1992" s="493"/>
      <c r="DN1992" s="491">
        <f>ROUND(Setup!$AP$6*AL1992,0)</f>
        <v>0</v>
      </c>
      <c r="DO1992" s="492"/>
      <c r="DP1992" s="492"/>
      <c r="DQ1992" s="492"/>
      <c r="DR1992" s="493"/>
      <c r="DS1992" s="491">
        <f>ROUND(Setup!$AP$6*AQ1992,0)</f>
        <v>0</v>
      </c>
      <c r="DT1992" s="492"/>
      <c r="DU1992" s="492"/>
      <c r="DV1992" s="492"/>
      <c r="DW1992" s="493"/>
      <c r="DX1992" s="499">
        <f t="shared" si="158"/>
        <v>0</v>
      </c>
      <c r="DY1992" s="500"/>
      <c r="DZ1992" s="500"/>
      <c r="EA1992" s="500"/>
      <c r="EB1992" s="501"/>
      <c r="EC1992" s="222"/>
    </row>
    <row r="1993" spans="3:133" ht="15" hidden="1" customHeight="1" outlineLevel="1" x14ac:dyDescent="0.2">
      <c r="C1993" s="255"/>
      <c r="D1993" s="439"/>
      <c r="E1993" s="440"/>
      <c r="F1993" s="440"/>
      <c r="G1993" s="440"/>
      <c r="H1993" s="440"/>
      <c r="I1993" s="440"/>
      <c r="J1993" s="440"/>
      <c r="K1993" s="440"/>
      <c r="L1993" s="440"/>
      <c r="M1993" s="440"/>
      <c r="N1993" s="440"/>
      <c r="O1993" s="440"/>
      <c r="P1993" s="440"/>
      <c r="Q1993" s="441"/>
      <c r="R1993" s="442"/>
      <c r="S1993" s="443"/>
      <c r="T1993" s="443"/>
      <c r="U1993" s="443"/>
      <c r="V1993" s="443"/>
      <c r="W1993" s="443"/>
      <c r="X1993" s="443"/>
      <c r="Y1993" s="443"/>
      <c r="Z1993" s="443"/>
      <c r="AA1993" s="443"/>
      <c r="AB1993" s="415"/>
      <c r="AC1993" s="416"/>
      <c r="AD1993" s="416"/>
      <c r="AE1993" s="416"/>
      <c r="AF1993" s="417"/>
      <c r="AG1993" s="415"/>
      <c r="AH1993" s="416"/>
      <c r="AI1993" s="416"/>
      <c r="AJ1993" s="416"/>
      <c r="AK1993" s="417"/>
      <c r="AL1993" s="415"/>
      <c r="AM1993" s="416"/>
      <c r="AN1993" s="416"/>
      <c r="AO1993" s="416"/>
      <c r="AP1993" s="417"/>
      <c r="AQ1993" s="415"/>
      <c r="AR1993" s="416"/>
      <c r="AS1993" s="416"/>
      <c r="AT1993" s="416"/>
      <c r="AU1993" s="417"/>
      <c r="AV1993" s="418">
        <f t="shared" si="157"/>
        <v>0</v>
      </c>
      <c r="AW1993" s="419"/>
      <c r="AX1993" s="419"/>
      <c r="AY1993" s="419"/>
      <c r="AZ1993" s="420"/>
      <c r="DC1993" s="222"/>
      <c r="DD1993" s="491">
        <f>ROUND(Setup!$AP$6*AB1993,0)</f>
        <v>0</v>
      </c>
      <c r="DE1993" s="492"/>
      <c r="DF1993" s="492"/>
      <c r="DG1993" s="492"/>
      <c r="DH1993" s="493"/>
      <c r="DI1993" s="491">
        <f>ROUND(Setup!$AP$6*AG1993,0)</f>
        <v>0</v>
      </c>
      <c r="DJ1993" s="492"/>
      <c r="DK1993" s="492"/>
      <c r="DL1993" s="492"/>
      <c r="DM1993" s="493"/>
      <c r="DN1993" s="491">
        <f>ROUND(Setup!$AP$6*AL1993,0)</f>
        <v>0</v>
      </c>
      <c r="DO1993" s="492"/>
      <c r="DP1993" s="492"/>
      <c r="DQ1993" s="492"/>
      <c r="DR1993" s="493"/>
      <c r="DS1993" s="491">
        <f>ROUND(Setup!$AP$6*AQ1993,0)</f>
        <v>0</v>
      </c>
      <c r="DT1993" s="492"/>
      <c r="DU1993" s="492"/>
      <c r="DV1993" s="492"/>
      <c r="DW1993" s="493"/>
      <c r="DX1993" s="499">
        <f t="shared" si="158"/>
        <v>0</v>
      </c>
      <c r="DY1993" s="500"/>
      <c r="DZ1993" s="500"/>
      <c r="EA1993" s="500"/>
      <c r="EB1993" s="501"/>
      <c r="EC1993" s="222"/>
    </row>
    <row r="1994" spans="3:133" ht="15" hidden="1" customHeight="1" outlineLevel="1" x14ac:dyDescent="0.2">
      <c r="C1994" s="255"/>
      <c r="D1994" s="439"/>
      <c r="E1994" s="440"/>
      <c r="F1994" s="440"/>
      <c r="G1994" s="440"/>
      <c r="H1994" s="440"/>
      <c r="I1994" s="440"/>
      <c r="J1994" s="440"/>
      <c r="K1994" s="440"/>
      <c r="L1994" s="440"/>
      <c r="M1994" s="440"/>
      <c r="N1994" s="440"/>
      <c r="O1994" s="440"/>
      <c r="P1994" s="440"/>
      <c r="Q1994" s="441"/>
      <c r="R1994" s="442"/>
      <c r="S1994" s="443"/>
      <c r="T1994" s="443"/>
      <c r="U1994" s="443"/>
      <c r="V1994" s="443"/>
      <c r="W1994" s="443"/>
      <c r="X1994" s="443"/>
      <c r="Y1994" s="443"/>
      <c r="Z1994" s="443"/>
      <c r="AA1994" s="443"/>
      <c r="AB1994" s="415"/>
      <c r="AC1994" s="416"/>
      <c r="AD1994" s="416"/>
      <c r="AE1994" s="416"/>
      <c r="AF1994" s="417"/>
      <c r="AG1994" s="415"/>
      <c r="AH1994" s="416"/>
      <c r="AI1994" s="416"/>
      <c r="AJ1994" s="416"/>
      <c r="AK1994" s="417"/>
      <c r="AL1994" s="415"/>
      <c r="AM1994" s="416"/>
      <c r="AN1994" s="416"/>
      <c r="AO1994" s="416"/>
      <c r="AP1994" s="417"/>
      <c r="AQ1994" s="415"/>
      <c r="AR1994" s="416"/>
      <c r="AS1994" s="416"/>
      <c r="AT1994" s="416"/>
      <c r="AU1994" s="417"/>
      <c r="AV1994" s="418">
        <f t="shared" si="157"/>
        <v>0</v>
      </c>
      <c r="AW1994" s="419"/>
      <c r="AX1994" s="419"/>
      <c r="AY1994" s="419"/>
      <c r="AZ1994" s="420"/>
      <c r="DC1994" s="222"/>
      <c r="DD1994" s="491">
        <f>ROUND(Setup!$AP$6*AB1994,0)</f>
        <v>0</v>
      </c>
      <c r="DE1994" s="492"/>
      <c r="DF1994" s="492"/>
      <c r="DG1994" s="492"/>
      <c r="DH1994" s="493"/>
      <c r="DI1994" s="491">
        <f>ROUND(Setup!$AP$6*AG1994,0)</f>
        <v>0</v>
      </c>
      <c r="DJ1994" s="492"/>
      <c r="DK1994" s="492"/>
      <c r="DL1994" s="492"/>
      <c r="DM1994" s="493"/>
      <c r="DN1994" s="491">
        <f>ROUND(Setup!$AP$6*AL1994,0)</f>
        <v>0</v>
      </c>
      <c r="DO1994" s="492"/>
      <c r="DP1994" s="492"/>
      <c r="DQ1994" s="492"/>
      <c r="DR1994" s="493"/>
      <c r="DS1994" s="491">
        <f>ROUND(Setup!$AP$6*AQ1994,0)</f>
        <v>0</v>
      </c>
      <c r="DT1994" s="492"/>
      <c r="DU1994" s="492"/>
      <c r="DV1994" s="492"/>
      <c r="DW1994" s="493"/>
      <c r="DX1994" s="499">
        <f t="shared" si="158"/>
        <v>0</v>
      </c>
      <c r="DY1994" s="500"/>
      <c r="DZ1994" s="500"/>
      <c r="EA1994" s="500"/>
      <c r="EB1994" s="501"/>
      <c r="EC1994" s="222"/>
    </row>
    <row r="1995" spans="3:133" ht="15" hidden="1" customHeight="1" outlineLevel="1" x14ac:dyDescent="0.2">
      <c r="C1995" s="255"/>
      <c r="D1995" s="439"/>
      <c r="E1995" s="440"/>
      <c r="F1995" s="440"/>
      <c r="G1995" s="440"/>
      <c r="H1995" s="440"/>
      <c r="I1995" s="440"/>
      <c r="J1995" s="440"/>
      <c r="K1995" s="440"/>
      <c r="L1995" s="440"/>
      <c r="M1995" s="440"/>
      <c r="N1995" s="440"/>
      <c r="O1995" s="440"/>
      <c r="P1995" s="440"/>
      <c r="Q1995" s="441"/>
      <c r="R1995" s="442"/>
      <c r="S1995" s="443"/>
      <c r="T1995" s="443"/>
      <c r="U1995" s="443"/>
      <c r="V1995" s="443"/>
      <c r="W1995" s="443"/>
      <c r="X1995" s="443"/>
      <c r="Y1995" s="443"/>
      <c r="Z1995" s="443"/>
      <c r="AA1995" s="443"/>
      <c r="AB1995" s="415"/>
      <c r="AC1995" s="416"/>
      <c r="AD1995" s="416"/>
      <c r="AE1995" s="416"/>
      <c r="AF1995" s="417"/>
      <c r="AG1995" s="415"/>
      <c r="AH1995" s="416"/>
      <c r="AI1995" s="416"/>
      <c r="AJ1995" s="416"/>
      <c r="AK1995" s="417"/>
      <c r="AL1995" s="415"/>
      <c r="AM1995" s="416"/>
      <c r="AN1995" s="416"/>
      <c r="AO1995" s="416"/>
      <c r="AP1995" s="417"/>
      <c r="AQ1995" s="415"/>
      <c r="AR1995" s="416"/>
      <c r="AS1995" s="416"/>
      <c r="AT1995" s="416"/>
      <c r="AU1995" s="417"/>
      <c r="AV1995" s="418">
        <f t="shared" si="157"/>
        <v>0</v>
      </c>
      <c r="AW1995" s="419"/>
      <c r="AX1995" s="419"/>
      <c r="AY1995" s="419"/>
      <c r="AZ1995" s="420"/>
      <c r="DC1995" s="222"/>
      <c r="DD1995" s="491">
        <f>ROUND(Setup!$AP$6*AB1995,0)</f>
        <v>0</v>
      </c>
      <c r="DE1995" s="492"/>
      <c r="DF1995" s="492"/>
      <c r="DG1995" s="492"/>
      <c r="DH1995" s="493"/>
      <c r="DI1995" s="491">
        <f>ROUND(Setup!$AP$6*AG1995,0)</f>
        <v>0</v>
      </c>
      <c r="DJ1995" s="492"/>
      <c r="DK1995" s="492"/>
      <c r="DL1995" s="492"/>
      <c r="DM1995" s="493"/>
      <c r="DN1995" s="491">
        <f>ROUND(Setup!$AP$6*AL1995,0)</f>
        <v>0</v>
      </c>
      <c r="DO1995" s="492"/>
      <c r="DP1995" s="492"/>
      <c r="DQ1995" s="492"/>
      <c r="DR1995" s="493"/>
      <c r="DS1995" s="491">
        <f>ROUND(Setup!$AP$6*AQ1995,0)</f>
        <v>0</v>
      </c>
      <c r="DT1995" s="492"/>
      <c r="DU1995" s="492"/>
      <c r="DV1995" s="492"/>
      <c r="DW1995" s="493"/>
      <c r="DX1995" s="499">
        <f t="shared" si="158"/>
        <v>0</v>
      </c>
      <c r="DY1995" s="500"/>
      <c r="DZ1995" s="500"/>
      <c r="EA1995" s="500"/>
      <c r="EB1995" s="501"/>
      <c r="EC1995" s="222"/>
    </row>
    <row r="1996" spans="3:133" ht="15" hidden="1" customHeight="1" outlineLevel="1" x14ac:dyDescent="0.2">
      <c r="C1996" s="255"/>
      <c r="D1996" s="439"/>
      <c r="E1996" s="440"/>
      <c r="F1996" s="440"/>
      <c r="G1996" s="440"/>
      <c r="H1996" s="440"/>
      <c r="I1996" s="440"/>
      <c r="J1996" s="440"/>
      <c r="K1996" s="440"/>
      <c r="L1996" s="440"/>
      <c r="M1996" s="440"/>
      <c r="N1996" s="440"/>
      <c r="O1996" s="440"/>
      <c r="P1996" s="440"/>
      <c r="Q1996" s="441"/>
      <c r="R1996" s="442"/>
      <c r="S1996" s="443"/>
      <c r="T1996" s="443"/>
      <c r="U1996" s="443"/>
      <c r="V1996" s="443"/>
      <c r="W1996" s="443"/>
      <c r="X1996" s="443"/>
      <c r="Y1996" s="443"/>
      <c r="Z1996" s="443"/>
      <c r="AA1996" s="443"/>
      <c r="AB1996" s="415"/>
      <c r="AC1996" s="416"/>
      <c r="AD1996" s="416"/>
      <c r="AE1996" s="416"/>
      <c r="AF1996" s="417"/>
      <c r="AG1996" s="415"/>
      <c r="AH1996" s="416"/>
      <c r="AI1996" s="416"/>
      <c r="AJ1996" s="416"/>
      <c r="AK1996" s="417"/>
      <c r="AL1996" s="415"/>
      <c r="AM1996" s="416"/>
      <c r="AN1996" s="416"/>
      <c r="AO1996" s="416"/>
      <c r="AP1996" s="417"/>
      <c r="AQ1996" s="415"/>
      <c r="AR1996" s="416"/>
      <c r="AS1996" s="416"/>
      <c r="AT1996" s="416"/>
      <c r="AU1996" s="417"/>
      <c r="AV1996" s="418">
        <f t="shared" si="157"/>
        <v>0</v>
      </c>
      <c r="AW1996" s="419"/>
      <c r="AX1996" s="419"/>
      <c r="AY1996" s="419"/>
      <c r="AZ1996" s="420"/>
      <c r="DC1996" s="222"/>
      <c r="DD1996" s="491">
        <f>ROUND(Setup!$AP$6*AB1996,0)</f>
        <v>0</v>
      </c>
      <c r="DE1996" s="492"/>
      <c r="DF1996" s="492"/>
      <c r="DG1996" s="492"/>
      <c r="DH1996" s="493"/>
      <c r="DI1996" s="491">
        <f>ROUND(Setup!$AP$6*AG1996,0)</f>
        <v>0</v>
      </c>
      <c r="DJ1996" s="492"/>
      <c r="DK1996" s="492"/>
      <c r="DL1996" s="492"/>
      <c r="DM1996" s="493"/>
      <c r="DN1996" s="491">
        <f>ROUND(Setup!$AP$6*AL1996,0)</f>
        <v>0</v>
      </c>
      <c r="DO1996" s="492"/>
      <c r="DP1996" s="492"/>
      <c r="DQ1996" s="492"/>
      <c r="DR1996" s="493"/>
      <c r="DS1996" s="491">
        <f>ROUND(Setup!$AP$6*AQ1996,0)</f>
        <v>0</v>
      </c>
      <c r="DT1996" s="492"/>
      <c r="DU1996" s="492"/>
      <c r="DV1996" s="492"/>
      <c r="DW1996" s="493"/>
      <c r="DX1996" s="499">
        <f t="shared" si="158"/>
        <v>0</v>
      </c>
      <c r="DY1996" s="500"/>
      <c r="DZ1996" s="500"/>
      <c r="EA1996" s="500"/>
      <c r="EB1996" s="501"/>
      <c r="EC1996" s="222"/>
    </row>
    <row r="1997" spans="3:133" ht="15" hidden="1" customHeight="1" outlineLevel="1" x14ac:dyDescent="0.2">
      <c r="C1997" s="255"/>
      <c r="D1997" s="439"/>
      <c r="E1997" s="440"/>
      <c r="F1997" s="440"/>
      <c r="G1997" s="440"/>
      <c r="H1997" s="440"/>
      <c r="I1997" s="440"/>
      <c r="J1997" s="440"/>
      <c r="K1997" s="440"/>
      <c r="L1997" s="440"/>
      <c r="M1997" s="440"/>
      <c r="N1997" s="440"/>
      <c r="O1997" s="440"/>
      <c r="P1997" s="440"/>
      <c r="Q1997" s="441"/>
      <c r="R1997" s="442"/>
      <c r="S1997" s="443"/>
      <c r="T1997" s="443"/>
      <c r="U1997" s="443"/>
      <c r="V1997" s="443"/>
      <c r="W1997" s="443"/>
      <c r="X1997" s="443"/>
      <c r="Y1997" s="443"/>
      <c r="Z1997" s="443"/>
      <c r="AA1997" s="443"/>
      <c r="AB1997" s="415"/>
      <c r="AC1997" s="416"/>
      <c r="AD1997" s="416"/>
      <c r="AE1997" s="416"/>
      <c r="AF1997" s="417"/>
      <c r="AG1997" s="415"/>
      <c r="AH1997" s="416"/>
      <c r="AI1997" s="416"/>
      <c r="AJ1997" s="416"/>
      <c r="AK1997" s="417"/>
      <c r="AL1997" s="415"/>
      <c r="AM1997" s="416"/>
      <c r="AN1997" s="416"/>
      <c r="AO1997" s="416"/>
      <c r="AP1997" s="417"/>
      <c r="AQ1997" s="415"/>
      <c r="AR1997" s="416"/>
      <c r="AS1997" s="416"/>
      <c r="AT1997" s="416"/>
      <c r="AU1997" s="417"/>
      <c r="AV1997" s="418">
        <f t="shared" si="157"/>
        <v>0</v>
      </c>
      <c r="AW1997" s="419"/>
      <c r="AX1997" s="419"/>
      <c r="AY1997" s="419"/>
      <c r="AZ1997" s="420"/>
      <c r="DC1997" s="222"/>
      <c r="DD1997" s="491">
        <f>ROUND(Setup!$AP$6*AB1997,0)</f>
        <v>0</v>
      </c>
      <c r="DE1997" s="492"/>
      <c r="DF1997" s="492"/>
      <c r="DG1997" s="492"/>
      <c r="DH1997" s="493"/>
      <c r="DI1997" s="491">
        <f>ROUND(Setup!$AP$6*AG1997,0)</f>
        <v>0</v>
      </c>
      <c r="DJ1997" s="492"/>
      <c r="DK1997" s="492"/>
      <c r="DL1997" s="492"/>
      <c r="DM1997" s="493"/>
      <c r="DN1997" s="491">
        <f>ROUND(Setup!$AP$6*AL1997,0)</f>
        <v>0</v>
      </c>
      <c r="DO1997" s="492"/>
      <c r="DP1997" s="492"/>
      <c r="DQ1997" s="492"/>
      <c r="DR1997" s="493"/>
      <c r="DS1997" s="491">
        <f>ROUND(Setup!$AP$6*AQ1997,0)</f>
        <v>0</v>
      </c>
      <c r="DT1997" s="492"/>
      <c r="DU1997" s="492"/>
      <c r="DV1997" s="492"/>
      <c r="DW1997" s="493"/>
      <c r="DX1997" s="499">
        <f t="shared" si="158"/>
        <v>0</v>
      </c>
      <c r="DY1997" s="500"/>
      <c r="DZ1997" s="500"/>
      <c r="EA1997" s="500"/>
      <c r="EB1997" s="501"/>
      <c r="EC1997" s="222"/>
    </row>
    <row r="1998" spans="3:133" ht="15" hidden="1" customHeight="1" outlineLevel="1" x14ac:dyDescent="0.2">
      <c r="C1998" s="255"/>
      <c r="D1998" s="439"/>
      <c r="E1998" s="440"/>
      <c r="F1998" s="440"/>
      <c r="G1998" s="440"/>
      <c r="H1998" s="440"/>
      <c r="I1998" s="440"/>
      <c r="J1998" s="440"/>
      <c r="K1998" s="440"/>
      <c r="L1998" s="440"/>
      <c r="M1998" s="440"/>
      <c r="N1998" s="440"/>
      <c r="O1998" s="440"/>
      <c r="P1998" s="440"/>
      <c r="Q1998" s="441"/>
      <c r="R1998" s="442"/>
      <c r="S1998" s="443"/>
      <c r="T1998" s="443"/>
      <c r="U1998" s="443"/>
      <c r="V1998" s="443"/>
      <c r="W1998" s="443"/>
      <c r="X1998" s="443"/>
      <c r="Y1998" s="443"/>
      <c r="Z1998" s="443"/>
      <c r="AA1998" s="443"/>
      <c r="AB1998" s="415"/>
      <c r="AC1998" s="416"/>
      <c r="AD1998" s="416"/>
      <c r="AE1998" s="416"/>
      <c r="AF1998" s="417"/>
      <c r="AG1998" s="415"/>
      <c r="AH1998" s="416"/>
      <c r="AI1998" s="416"/>
      <c r="AJ1998" s="416"/>
      <c r="AK1998" s="417"/>
      <c r="AL1998" s="415"/>
      <c r="AM1998" s="416"/>
      <c r="AN1998" s="416"/>
      <c r="AO1998" s="416"/>
      <c r="AP1998" s="417"/>
      <c r="AQ1998" s="415"/>
      <c r="AR1998" s="416"/>
      <c r="AS1998" s="416"/>
      <c r="AT1998" s="416"/>
      <c r="AU1998" s="417"/>
      <c r="AV1998" s="418">
        <f t="shared" si="157"/>
        <v>0</v>
      </c>
      <c r="AW1998" s="419"/>
      <c r="AX1998" s="419"/>
      <c r="AY1998" s="419"/>
      <c r="AZ1998" s="420"/>
      <c r="DC1998" s="222"/>
      <c r="DD1998" s="491">
        <f>ROUND(Setup!$AP$6*AB1998,0)</f>
        <v>0</v>
      </c>
      <c r="DE1998" s="492"/>
      <c r="DF1998" s="492"/>
      <c r="DG1998" s="492"/>
      <c r="DH1998" s="493"/>
      <c r="DI1998" s="491">
        <f>ROUND(Setup!$AP$6*AG1998,0)</f>
        <v>0</v>
      </c>
      <c r="DJ1998" s="492"/>
      <c r="DK1998" s="492"/>
      <c r="DL1998" s="492"/>
      <c r="DM1998" s="493"/>
      <c r="DN1998" s="491">
        <f>ROUND(Setup!$AP$6*AL1998,0)</f>
        <v>0</v>
      </c>
      <c r="DO1998" s="492"/>
      <c r="DP1998" s="492"/>
      <c r="DQ1998" s="492"/>
      <c r="DR1998" s="493"/>
      <c r="DS1998" s="491">
        <f>ROUND(Setup!$AP$6*AQ1998,0)</f>
        <v>0</v>
      </c>
      <c r="DT1998" s="492"/>
      <c r="DU1998" s="492"/>
      <c r="DV1998" s="492"/>
      <c r="DW1998" s="493"/>
      <c r="DX1998" s="499">
        <f t="shared" si="158"/>
        <v>0</v>
      </c>
      <c r="DY1998" s="500"/>
      <c r="DZ1998" s="500"/>
      <c r="EA1998" s="500"/>
      <c r="EB1998" s="501"/>
      <c r="EC1998" s="222"/>
    </row>
    <row r="1999" spans="3:133" ht="15" hidden="1" customHeight="1" outlineLevel="1" x14ac:dyDescent="0.2">
      <c r="C1999" s="255"/>
      <c r="D1999" s="439"/>
      <c r="E1999" s="440"/>
      <c r="F1999" s="440"/>
      <c r="G1999" s="440"/>
      <c r="H1999" s="440"/>
      <c r="I1999" s="440"/>
      <c r="J1999" s="440"/>
      <c r="K1999" s="440"/>
      <c r="L1999" s="440"/>
      <c r="M1999" s="440"/>
      <c r="N1999" s="440"/>
      <c r="O1999" s="440"/>
      <c r="P1999" s="440"/>
      <c r="Q1999" s="441"/>
      <c r="R1999" s="442"/>
      <c r="S1999" s="443"/>
      <c r="T1999" s="443"/>
      <c r="U1999" s="443"/>
      <c r="V1999" s="443"/>
      <c r="W1999" s="443"/>
      <c r="X1999" s="443"/>
      <c r="Y1999" s="443"/>
      <c r="Z1999" s="443"/>
      <c r="AA1999" s="443"/>
      <c r="AB1999" s="415"/>
      <c r="AC1999" s="416"/>
      <c r="AD1999" s="416"/>
      <c r="AE1999" s="416"/>
      <c r="AF1999" s="417"/>
      <c r="AG1999" s="415"/>
      <c r="AH1999" s="416"/>
      <c r="AI1999" s="416"/>
      <c r="AJ1999" s="416"/>
      <c r="AK1999" s="417"/>
      <c r="AL1999" s="415"/>
      <c r="AM1999" s="416"/>
      <c r="AN1999" s="416"/>
      <c r="AO1999" s="416"/>
      <c r="AP1999" s="417"/>
      <c r="AQ1999" s="415"/>
      <c r="AR1999" s="416"/>
      <c r="AS1999" s="416"/>
      <c r="AT1999" s="416"/>
      <c r="AU1999" s="417"/>
      <c r="AV1999" s="418">
        <f t="shared" si="157"/>
        <v>0</v>
      </c>
      <c r="AW1999" s="419"/>
      <c r="AX1999" s="419"/>
      <c r="AY1999" s="419"/>
      <c r="AZ1999" s="420"/>
      <c r="DC1999" s="222"/>
      <c r="DD1999" s="491">
        <f>ROUND(Setup!$AP$6*AB1999,0)</f>
        <v>0</v>
      </c>
      <c r="DE1999" s="492"/>
      <c r="DF1999" s="492"/>
      <c r="DG1999" s="492"/>
      <c r="DH1999" s="493"/>
      <c r="DI1999" s="491">
        <f>ROUND(Setup!$AP$6*AG1999,0)</f>
        <v>0</v>
      </c>
      <c r="DJ1999" s="492"/>
      <c r="DK1999" s="492"/>
      <c r="DL1999" s="492"/>
      <c r="DM1999" s="493"/>
      <c r="DN1999" s="491">
        <f>ROUND(Setup!$AP$6*AL1999,0)</f>
        <v>0</v>
      </c>
      <c r="DO1999" s="492"/>
      <c r="DP1999" s="492"/>
      <c r="DQ1999" s="492"/>
      <c r="DR1999" s="493"/>
      <c r="DS1999" s="491">
        <f>ROUND(Setup!$AP$6*AQ1999,0)</f>
        <v>0</v>
      </c>
      <c r="DT1999" s="492"/>
      <c r="DU1999" s="492"/>
      <c r="DV1999" s="492"/>
      <c r="DW1999" s="493"/>
      <c r="DX1999" s="499">
        <f t="shared" si="158"/>
        <v>0</v>
      </c>
      <c r="DY1999" s="500"/>
      <c r="DZ1999" s="500"/>
      <c r="EA1999" s="500"/>
      <c r="EB1999" s="501"/>
      <c r="EC1999" s="222"/>
    </row>
    <row r="2000" spans="3:133" ht="15" hidden="1" customHeight="1" outlineLevel="1" x14ac:dyDescent="0.2">
      <c r="C2000" s="255"/>
      <c r="D2000" s="439"/>
      <c r="E2000" s="440"/>
      <c r="F2000" s="440"/>
      <c r="G2000" s="440"/>
      <c r="H2000" s="440"/>
      <c r="I2000" s="440"/>
      <c r="J2000" s="440"/>
      <c r="K2000" s="440"/>
      <c r="L2000" s="440"/>
      <c r="M2000" s="440"/>
      <c r="N2000" s="440"/>
      <c r="O2000" s="440"/>
      <c r="P2000" s="440"/>
      <c r="Q2000" s="441"/>
      <c r="R2000" s="442"/>
      <c r="S2000" s="443"/>
      <c r="T2000" s="443"/>
      <c r="U2000" s="443"/>
      <c r="V2000" s="443"/>
      <c r="W2000" s="443"/>
      <c r="X2000" s="443"/>
      <c r="Y2000" s="443"/>
      <c r="Z2000" s="443"/>
      <c r="AA2000" s="443"/>
      <c r="AB2000" s="415"/>
      <c r="AC2000" s="416"/>
      <c r="AD2000" s="416"/>
      <c r="AE2000" s="416"/>
      <c r="AF2000" s="417"/>
      <c r="AG2000" s="415"/>
      <c r="AH2000" s="416"/>
      <c r="AI2000" s="416"/>
      <c r="AJ2000" s="416"/>
      <c r="AK2000" s="417"/>
      <c r="AL2000" s="415"/>
      <c r="AM2000" s="416"/>
      <c r="AN2000" s="416"/>
      <c r="AO2000" s="416"/>
      <c r="AP2000" s="417"/>
      <c r="AQ2000" s="415"/>
      <c r="AR2000" s="416"/>
      <c r="AS2000" s="416"/>
      <c r="AT2000" s="416"/>
      <c r="AU2000" s="417"/>
      <c r="AV2000" s="418">
        <f t="shared" si="157"/>
        <v>0</v>
      </c>
      <c r="AW2000" s="419"/>
      <c r="AX2000" s="419"/>
      <c r="AY2000" s="419"/>
      <c r="AZ2000" s="420"/>
      <c r="DC2000" s="222"/>
      <c r="DD2000" s="491">
        <f>ROUND(Setup!$AP$6*AB2000,0)</f>
        <v>0</v>
      </c>
      <c r="DE2000" s="492"/>
      <c r="DF2000" s="492"/>
      <c r="DG2000" s="492"/>
      <c r="DH2000" s="493"/>
      <c r="DI2000" s="491">
        <f>ROUND(Setup!$AP$6*AG2000,0)</f>
        <v>0</v>
      </c>
      <c r="DJ2000" s="492"/>
      <c r="DK2000" s="492"/>
      <c r="DL2000" s="492"/>
      <c r="DM2000" s="493"/>
      <c r="DN2000" s="491">
        <f>ROUND(Setup!$AP$6*AL2000,0)</f>
        <v>0</v>
      </c>
      <c r="DO2000" s="492"/>
      <c r="DP2000" s="492"/>
      <c r="DQ2000" s="492"/>
      <c r="DR2000" s="493"/>
      <c r="DS2000" s="491">
        <f>ROUND(Setup!$AP$6*AQ2000,0)</f>
        <v>0</v>
      </c>
      <c r="DT2000" s="492"/>
      <c r="DU2000" s="492"/>
      <c r="DV2000" s="492"/>
      <c r="DW2000" s="493"/>
      <c r="DX2000" s="499">
        <f t="shared" si="158"/>
        <v>0</v>
      </c>
      <c r="DY2000" s="500"/>
      <c r="DZ2000" s="500"/>
      <c r="EA2000" s="500"/>
      <c r="EB2000" s="501"/>
      <c r="EC2000" s="222"/>
    </row>
    <row r="2001" spans="3:133" ht="15" hidden="1" customHeight="1" outlineLevel="1" x14ac:dyDescent="0.2">
      <c r="C2001" s="255"/>
      <c r="D2001" s="439"/>
      <c r="E2001" s="440"/>
      <c r="F2001" s="440"/>
      <c r="G2001" s="440"/>
      <c r="H2001" s="440"/>
      <c r="I2001" s="440"/>
      <c r="J2001" s="440"/>
      <c r="K2001" s="440"/>
      <c r="L2001" s="440"/>
      <c r="M2001" s="440"/>
      <c r="N2001" s="440"/>
      <c r="O2001" s="440"/>
      <c r="P2001" s="440"/>
      <c r="Q2001" s="441"/>
      <c r="R2001" s="442"/>
      <c r="S2001" s="443"/>
      <c r="T2001" s="443"/>
      <c r="U2001" s="443"/>
      <c r="V2001" s="443"/>
      <c r="W2001" s="443"/>
      <c r="X2001" s="443"/>
      <c r="Y2001" s="443"/>
      <c r="Z2001" s="443"/>
      <c r="AA2001" s="443"/>
      <c r="AB2001" s="415"/>
      <c r="AC2001" s="416"/>
      <c r="AD2001" s="416"/>
      <c r="AE2001" s="416"/>
      <c r="AF2001" s="417"/>
      <c r="AG2001" s="415"/>
      <c r="AH2001" s="416"/>
      <c r="AI2001" s="416"/>
      <c r="AJ2001" s="416"/>
      <c r="AK2001" s="417"/>
      <c r="AL2001" s="415"/>
      <c r="AM2001" s="416"/>
      <c r="AN2001" s="416"/>
      <c r="AO2001" s="416"/>
      <c r="AP2001" s="417"/>
      <c r="AQ2001" s="415"/>
      <c r="AR2001" s="416"/>
      <c r="AS2001" s="416"/>
      <c r="AT2001" s="416"/>
      <c r="AU2001" s="417"/>
      <c r="AV2001" s="418">
        <f t="shared" si="157"/>
        <v>0</v>
      </c>
      <c r="AW2001" s="419"/>
      <c r="AX2001" s="419"/>
      <c r="AY2001" s="419"/>
      <c r="AZ2001" s="420"/>
      <c r="DC2001" s="222"/>
      <c r="DD2001" s="491">
        <f>ROUND(Setup!$AP$6*AB2001,0)</f>
        <v>0</v>
      </c>
      <c r="DE2001" s="492"/>
      <c r="DF2001" s="492"/>
      <c r="DG2001" s="492"/>
      <c r="DH2001" s="493"/>
      <c r="DI2001" s="491">
        <f>ROUND(Setup!$AP$6*AG2001,0)</f>
        <v>0</v>
      </c>
      <c r="DJ2001" s="492"/>
      <c r="DK2001" s="492"/>
      <c r="DL2001" s="492"/>
      <c r="DM2001" s="493"/>
      <c r="DN2001" s="491">
        <f>ROUND(Setup!$AP$6*AL2001,0)</f>
        <v>0</v>
      </c>
      <c r="DO2001" s="492"/>
      <c r="DP2001" s="492"/>
      <c r="DQ2001" s="492"/>
      <c r="DR2001" s="493"/>
      <c r="DS2001" s="491">
        <f>ROUND(Setup!$AP$6*AQ2001,0)</f>
        <v>0</v>
      </c>
      <c r="DT2001" s="492"/>
      <c r="DU2001" s="492"/>
      <c r="DV2001" s="492"/>
      <c r="DW2001" s="493"/>
      <c r="DX2001" s="499">
        <f t="shared" si="158"/>
        <v>0</v>
      </c>
      <c r="DY2001" s="500"/>
      <c r="DZ2001" s="500"/>
      <c r="EA2001" s="500"/>
      <c r="EB2001" s="501"/>
      <c r="EC2001" s="222"/>
    </row>
    <row r="2002" spans="3:133" ht="15" hidden="1" customHeight="1" outlineLevel="1" x14ac:dyDescent="0.2">
      <c r="C2002" s="255"/>
      <c r="D2002" s="439"/>
      <c r="E2002" s="440"/>
      <c r="F2002" s="440"/>
      <c r="G2002" s="440"/>
      <c r="H2002" s="440"/>
      <c r="I2002" s="440"/>
      <c r="J2002" s="440"/>
      <c r="K2002" s="440"/>
      <c r="L2002" s="440"/>
      <c r="M2002" s="440"/>
      <c r="N2002" s="440"/>
      <c r="O2002" s="440"/>
      <c r="P2002" s="440"/>
      <c r="Q2002" s="441"/>
      <c r="R2002" s="442"/>
      <c r="S2002" s="443"/>
      <c r="T2002" s="443"/>
      <c r="U2002" s="443"/>
      <c r="V2002" s="443"/>
      <c r="W2002" s="443"/>
      <c r="X2002" s="443"/>
      <c r="Y2002" s="443"/>
      <c r="Z2002" s="443"/>
      <c r="AA2002" s="443"/>
      <c r="AB2002" s="415"/>
      <c r="AC2002" s="416"/>
      <c r="AD2002" s="416"/>
      <c r="AE2002" s="416"/>
      <c r="AF2002" s="417"/>
      <c r="AG2002" s="415"/>
      <c r="AH2002" s="416"/>
      <c r="AI2002" s="416"/>
      <c r="AJ2002" s="416"/>
      <c r="AK2002" s="417"/>
      <c r="AL2002" s="415"/>
      <c r="AM2002" s="416"/>
      <c r="AN2002" s="416"/>
      <c r="AO2002" s="416"/>
      <c r="AP2002" s="417"/>
      <c r="AQ2002" s="415"/>
      <c r="AR2002" s="416"/>
      <c r="AS2002" s="416"/>
      <c r="AT2002" s="416"/>
      <c r="AU2002" s="417"/>
      <c r="AV2002" s="418">
        <f t="shared" si="157"/>
        <v>0</v>
      </c>
      <c r="AW2002" s="419"/>
      <c r="AX2002" s="419"/>
      <c r="AY2002" s="419"/>
      <c r="AZ2002" s="420"/>
      <c r="DC2002" s="222"/>
      <c r="DD2002" s="491">
        <f>ROUND(Setup!$AP$6*AB2002,0)</f>
        <v>0</v>
      </c>
      <c r="DE2002" s="492"/>
      <c r="DF2002" s="492"/>
      <c r="DG2002" s="492"/>
      <c r="DH2002" s="493"/>
      <c r="DI2002" s="491">
        <f>ROUND(Setup!$AP$6*AG2002,0)</f>
        <v>0</v>
      </c>
      <c r="DJ2002" s="492"/>
      <c r="DK2002" s="492"/>
      <c r="DL2002" s="492"/>
      <c r="DM2002" s="493"/>
      <c r="DN2002" s="491">
        <f>ROUND(Setup!$AP$6*AL2002,0)</f>
        <v>0</v>
      </c>
      <c r="DO2002" s="492"/>
      <c r="DP2002" s="492"/>
      <c r="DQ2002" s="492"/>
      <c r="DR2002" s="493"/>
      <c r="DS2002" s="491">
        <f>ROUND(Setup!$AP$6*AQ2002,0)</f>
        <v>0</v>
      </c>
      <c r="DT2002" s="492"/>
      <c r="DU2002" s="492"/>
      <c r="DV2002" s="492"/>
      <c r="DW2002" s="493"/>
      <c r="DX2002" s="499">
        <f t="shared" si="158"/>
        <v>0</v>
      </c>
      <c r="DY2002" s="500"/>
      <c r="DZ2002" s="500"/>
      <c r="EA2002" s="500"/>
      <c r="EB2002" s="501"/>
      <c r="EC2002" s="222"/>
    </row>
    <row r="2003" spans="3:133" ht="15" hidden="1" customHeight="1" outlineLevel="1" x14ac:dyDescent="0.2">
      <c r="C2003" s="255"/>
      <c r="D2003" s="439"/>
      <c r="E2003" s="440"/>
      <c r="F2003" s="440"/>
      <c r="G2003" s="440"/>
      <c r="H2003" s="440"/>
      <c r="I2003" s="440"/>
      <c r="J2003" s="440"/>
      <c r="K2003" s="440"/>
      <c r="L2003" s="440"/>
      <c r="M2003" s="440"/>
      <c r="N2003" s="440"/>
      <c r="O2003" s="440"/>
      <c r="P2003" s="440"/>
      <c r="Q2003" s="441"/>
      <c r="R2003" s="442"/>
      <c r="S2003" s="443"/>
      <c r="T2003" s="443"/>
      <c r="U2003" s="443"/>
      <c r="V2003" s="443"/>
      <c r="W2003" s="443"/>
      <c r="X2003" s="443"/>
      <c r="Y2003" s="443"/>
      <c r="Z2003" s="443"/>
      <c r="AA2003" s="443"/>
      <c r="AB2003" s="415"/>
      <c r="AC2003" s="416"/>
      <c r="AD2003" s="416"/>
      <c r="AE2003" s="416"/>
      <c r="AF2003" s="417"/>
      <c r="AG2003" s="415"/>
      <c r="AH2003" s="416"/>
      <c r="AI2003" s="416"/>
      <c r="AJ2003" s="416"/>
      <c r="AK2003" s="417"/>
      <c r="AL2003" s="415"/>
      <c r="AM2003" s="416"/>
      <c r="AN2003" s="416"/>
      <c r="AO2003" s="416"/>
      <c r="AP2003" s="417"/>
      <c r="AQ2003" s="415"/>
      <c r="AR2003" s="416"/>
      <c r="AS2003" s="416"/>
      <c r="AT2003" s="416"/>
      <c r="AU2003" s="417"/>
      <c r="AV2003" s="418">
        <f t="shared" si="157"/>
        <v>0</v>
      </c>
      <c r="AW2003" s="419"/>
      <c r="AX2003" s="419"/>
      <c r="AY2003" s="419"/>
      <c r="AZ2003" s="420"/>
      <c r="DC2003" s="222"/>
      <c r="DD2003" s="491">
        <f>ROUND(Setup!$AP$6*AB2003,0)</f>
        <v>0</v>
      </c>
      <c r="DE2003" s="492"/>
      <c r="DF2003" s="492"/>
      <c r="DG2003" s="492"/>
      <c r="DH2003" s="493"/>
      <c r="DI2003" s="491">
        <f>ROUND(Setup!$AP$6*AG2003,0)</f>
        <v>0</v>
      </c>
      <c r="DJ2003" s="492"/>
      <c r="DK2003" s="492"/>
      <c r="DL2003" s="492"/>
      <c r="DM2003" s="493"/>
      <c r="DN2003" s="491">
        <f>ROUND(Setup!$AP$6*AL2003,0)</f>
        <v>0</v>
      </c>
      <c r="DO2003" s="492"/>
      <c r="DP2003" s="492"/>
      <c r="DQ2003" s="492"/>
      <c r="DR2003" s="493"/>
      <c r="DS2003" s="491">
        <f>ROUND(Setup!$AP$6*AQ2003,0)</f>
        <v>0</v>
      </c>
      <c r="DT2003" s="492"/>
      <c r="DU2003" s="492"/>
      <c r="DV2003" s="492"/>
      <c r="DW2003" s="493"/>
      <c r="DX2003" s="499">
        <f t="shared" si="158"/>
        <v>0</v>
      </c>
      <c r="DY2003" s="500"/>
      <c r="DZ2003" s="500"/>
      <c r="EA2003" s="500"/>
      <c r="EB2003" s="501"/>
      <c r="EC2003" s="222"/>
    </row>
    <row r="2004" spans="3:133" ht="15" hidden="1" customHeight="1" outlineLevel="1" x14ac:dyDescent="0.2">
      <c r="C2004" s="255"/>
      <c r="D2004" s="439"/>
      <c r="E2004" s="440"/>
      <c r="F2004" s="440"/>
      <c r="G2004" s="440"/>
      <c r="H2004" s="440"/>
      <c r="I2004" s="440"/>
      <c r="J2004" s="440"/>
      <c r="K2004" s="440"/>
      <c r="L2004" s="440"/>
      <c r="M2004" s="440"/>
      <c r="N2004" s="440"/>
      <c r="O2004" s="440"/>
      <c r="P2004" s="440"/>
      <c r="Q2004" s="441"/>
      <c r="R2004" s="442"/>
      <c r="S2004" s="443"/>
      <c r="T2004" s="443"/>
      <c r="U2004" s="443"/>
      <c r="V2004" s="443"/>
      <c r="W2004" s="443"/>
      <c r="X2004" s="443"/>
      <c r="Y2004" s="443"/>
      <c r="Z2004" s="443"/>
      <c r="AA2004" s="443"/>
      <c r="AB2004" s="415"/>
      <c r="AC2004" s="416"/>
      <c r="AD2004" s="416"/>
      <c r="AE2004" s="416"/>
      <c r="AF2004" s="417"/>
      <c r="AG2004" s="415"/>
      <c r="AH2004" s="416"/>
      <c r="AI2004" s="416"/>
      <c r="AJ2004" s="416"/>
      <c r="AK2004" s="417"/>
      <c r="AL2004" s="415"/>
      <c r="AM2004" s="416"/>
      <c r="AN2004" s="416"/>
      <c r="AO2004" s="416"/>
      <c r="AP2004" s="417"/>
      <c r="AQ2004" s="415"/>
      <c r="AR2004" s="416"/>
      <c r="AS2004" s="416"/>
      <c r="AT2004" s="416"/>
      <c r="AU2004" s="417"/>
      <c r="AV2004" s="418">
        <f t="shared" si="157"/>
        <v>0</v>
      </c>
      <c r="AW2004" s="419"/>
      <c r="AX2004" s="419"/>
      <c r="AY2004" s="419"/>
      <c r="AZ2004" s="420"/>
      <c r="DC2004" s="222"/>
      <c r="DD2004" s="491">
        <f>ROUND(Setup!$AP$6*AB2004,0)</f>
        <v>0</v>
      </c>
      <c r="DE2004" s="492"/>
      <c r="DF2004" s="492"/>
      <c r="DG2004" s="492"/>
      <c r="DH2004" s="493"/>
      <c r="DI2004" s="491">
        <f>ROUND(Setup!$AP$6*AG2004,0)</f>
        <v>0</v>
      </c>
      <c r="DJ2004" s="492"/>
      <c r="DK2004" s="492"/>
      <c r="DL2004" s="492"/>
      <c r="DM2004" s="493"/>
      <c r="DN2004" s="491">
        <f>ROUND(Setup!$AP$6*AL2004,0)</f>
        <v>0</v>
      </c>
      <c r="DO2004" s="492"/>
      <c r="DP2004" s="492"/>
      <c r="DQ2004" s="492"/>
      <c r="DR2004" s="493"/>
      <c r="DS2004" s="491">
        <f>ROUND(Setup!$AP$6*AQ2004,0)</f>
        <v>0</v>
      </c>
      <c r="DT2004" s="492"/>
      <c r="DU2004" s="492"/>
      <c r="DV2004" s="492"/>
      <c r="DW2004" s="493"/>
      <c r="DX2004" s="499">
        <f t="shared" si="158"/>
        <v>0</v>
      </c>
      <c r="DY2004" s="500"/>
      <c r="DZ2004" s="500"/>
      <c r="EA2004" s="500"/>
      <c r="EB2004" s="501"/>
      <c r="EC2004" s="222"/>
    </row>
    <row r="2005" spans="3:133" ht="15" hidden="1" customHeight="1" outlineLevel="1" x14ac:dyDescent="0.2">
      <c r="C2005" s="255"/>
      <c r="D2005" s="439"/>
      <c r="E2005" s="440"/>
      <c r="F2005" s="440"/>
      <c r="G2005" s="440"/>
      <c r="H2005" s="440"/>
      <c r="I2005" s="440"/>
      <c r="J2005" s="440"/>
      <c r="K2005" s="440"/>
      <c r="L2005" s="440"/>
      <c r="M2005" s="440"/>
      <c r="N2005" s="440"/>
      <c r="O2005" s="440"/>
      <c r="P2005" s="440"/>
      <c r="Q2005" s="441"/>
      <c r="R2005" s="442"/>
      <c r="S2005" s="443"/>
      <c r="T2005" s="443"/>
      <c r="U2005" s="443"/>
      <c r="V2005" s="443"/>
      <c r="W2005" s="443"/>
      <c r="X2005" s="443"/>
      <c r="Y2005" s="443"/>
      <c r="Z2005" s="443"/>
      <c r="AA2005" s="443"/>
      <c r="AB2005" s="415"/>
      <c r="AC2005" s="416"/>
      <c r="AD2005" s="416"/>
      <c r="AE2005" s="416"/>
      <c r="AF2005" s="417"/>
      <c r="AG2005" s="415"/>
      <c r="AH2005" s="416"/>
      <c r="AI2005" s="416"/>
      <c r="AJ2005" s="416"/>
      <c r="AK2005" s="417"/>
      <c r="AL2005" s="415"/>
      <c r="AM2005" s="416"/>
      <c r="AN2005" s="416"/>
      <c r="AO2005" s="416"/>
      <c r="AP2005" s="417"/>
      <c r="AQ2005" s="415"/>
      <c r="AR2005" s="416"/>
      <c r="AS2005" s="416"/>
      <c r="AT2005" s="416"/>
      <c r="AU2005" s="417"/>
      <c r="AV2005" s="418">
        <f t="shared" si="157"/>
        <v>0</v>
      </c>
      <c r="AW2005" s="419"/>
      <c r="AX2005" s="419"/>
      <c r="AY2005" s="419"/>
      <c r="AZ2005" s="420"/>
      <c r="DC2005" s="222"/>
      <c r="DD2005" s="491">
        <f>ROUND(Setup!$AP$6*AB2005,0)</f>
        <v>0</v>
      </c>
      <c r="DE2005" s="492"/>
      <c r="DF2005" s="492"/>
      <c r="DG2005" s="492"/>
      <c r="DH2005" s="493"/>
      <c r="DI2005" s="491">
        <f>ROUND(Setup!$AP$6*AG2005,0)</f>
        <v>0</v>
      </c>
      <c r="DJ2005" s="492"/>
      <c r="DK2005" s="492"/>
      <c r="DL2005" s="492"/>
      <c r="DM2005" s="493"/>
      <c r="DN2005" s="491">
        <f>ROUND(Setup!$AP$6*AL2005,0)</f>
        <v>0</v>
      </c>
      <c r="DO2005" s="492"/>
      <c r="DP2005" s="492"/>
      <c r="DQ2005" s="492"/>
      <c r="DR2005" s="493"/>
      <c r="DS2005" s="491">
        <f>ROUND(Setup!$AP$6*AQ2005,0)</f>
        <v>0</v>
      </c>
      <c r="DT2005" s="492"/>
      <c r="DU2005" s="492"/>
      <c r="DV2005" s="492"/>
      <c r="DW2005" s="493"/>
      <c r="DX2005" s="499">
        <f t="shared" si="158"/>
        <v>0</v>
      </c>
      <c r="DY2005" s="500"/>
      <c r="DZ2005" s="500"/>
      <c r="EA2005" s="500"/>
      <c r="EB2005" s="501"/>
      <c r="EC2005" s="222"/>
    </row>
    <row r="2006" spans="3:133" ht="15" hidden="1" customHeight="1" outlineLevel="1" x14ac:dyDescent="0.2">
      <c r="C2006" s="255"/>
      <c r="D2006" s="439"/>
      <c r="E2006" s="440"/>
      <c r="F2006" s="440"/>
      <c r="G2006" s="440"/>
      <c r="H2006" s="440"/>
      <c r="I2006" s="440"/>
      <c r="J2006" s="440"/>
      <c r="K2006" s="440"/>
      <c r="L2006" s="440"/>
      <c r="M2006" s="440"/>
      <c r="N2006" s="440"/>
      <c r="O2006" s="440"/>
      <c r="P2006" s="440"/>
      <c r="Q2006" s="441"/>
      <c r="R2006" s="442"/>
      <c r="S2006" s="443"/>
      <c r="T2006" s="443"/>
      <c r="U2006" s="443"/>
      <c r="V2006" s="443"/>
      <c r="W2006" s="443"/>
      <c r="X2006" s="443"/>
      <c r="Y2006" s="443"/>
      <c r="Z2006" s="443"/>
      <c r="AA2006" s="443"/>
      <c r="AB2006" s="415"/>
      <c r="AC2006" s="416"/>
      <c r="AD2006" s="416"/>
      <c r="AE2006" s="416"/>
      <c r="AF2006" s="417"/>
      <c r="AG2006" s="415"/>
      <c r="AH2006" s="416"/>
      <c r="AI2006" s="416"/>
      <c r="AJ2006" s="416"/>
      <c r="AK2006" s="417"/>
      <c r="AL2006" s="415"/>
      <c r="AM2006" s="416"/>
      <c r="AN2006" s="416"/>
      <c r="AO2006" s="416"/>
      <c r="AP2006" s="417"/>
      <c r="AQ2006" s="415"/>
      <c r="AR2006" s="416"/>
      <c r="AS2006" s="416"/>
      <c r="AT2006" s="416"/>
      <c r="AU2006" s="417"/>
      <c r="AV2006" s="418">
        <f t="shared" si="157"/>
        <v>0</v>
      </c>
      <c r="AW2006" s="419"/>
      <c r="AX2006" s="419"/>
      <c r="AY2006" s="419"/>
      <c r="AZ2006" s="420"/>
      <c r="DC2006" s="222"/>
      <c r="DD2006" s="491">
        <f>ROUND(Setup!$AP$6*AB2006,0)</f>
        <v>0</v>
      </c>
      <c r="DE2006" s="492"/>
      <c r="DF2006" s="492"/>
      <c r="DG2006" s="492"/>
      <c r="DH2006" s="493"/>
      <c r="DI2006" s="491">
        <f>ROUND(Setup!$AP$6*AG2006,0)</f>
        <v>0</v>
      </c>
      <c r="DJ2006" s="492"/>
      <c r="DK2006" s="492"/>
      <c r="DL2006" s="492"/>
      <c r="DM2006" s="493"/>
      <c r="DN2006" s="491">
        <f>ROUND(Setup!$AP$6*AL2006,0)</f>
        <v>0</v>
      </c>
      <c r="DO2006" s="492"/>
      <c r="DP2006" s="492"/>
      <c r="DQ2006" s="492"/>
      <c r="DR2006" s="493"/>
      <c r="DS2006" s="491">
        <f>ROUND(Setup!$AP$6*AQ2006,0)</f>
        <v>0</v>
      </c>
      <c r="DT2006" s="492"/>
      <c r="DU2006" s="492"/>
      <c r="DV2006" s="492"/>
      <c r="DW2006" s="493"/>
      <c r="DX2006" s="499">
        <f t="shared" si="158"/>
        <v>0</v>
      </c>
      <c r="DY2006" s="500"/>
      <c r="DZ2006" s="500"/>
      <c r="EA2006" s="500"/>
      <c r="EB2006" s="501"/>
      <c r="EC2006" s="222"/>
    </row>
    <row r="2007" spans="3:133" ht="15" hidden="1" customHeight="1" outlineLevel="1" x14ac:dyDescent="0.2">
      <c r="C2007" s="255"/>
      <c r="D2007" s="439"/>
      <c r="E2007" s="440"/>
      <c r="F2007" s="440"/>
      <c r="G2007" s="440"/>
      <c r="H2007" s="440"/>
      <c r="I2007" s="440"/>
      <c r="J2007" s="440"/>
      <c r="K2007" s="440"/>
      <c r="L2007" s="440"/>
      <c r="M2007" s="440"/>
      <c r="N2007" s="440"/>
      <c r="O2007" s="440"/>
      <c r="P2007" s="440"/>
      <c r="Q2007" s="441"/>
      <c r="R2007" s="442"/>
      <c r="S2007" s="443"/>
      <c r="T2007" s="443"/>
      <c r="U2007" s="443"/>
      <c r="V2007" s="443"/>
      <c r="W2007" s="443"/>
      <c r="X2007" s="443"/>
      <c r="Y2007" s="443"/>
      <c r="Z2007" s="443"/>
      <c r="AA2007" s="443"/>
      <c r="AB2007" s="415"/>
      <c r="AC2007" s="416"/>
      <c r="AD2007" s="416"/>
      <c r="AE2007" s="416"/>
      <c r="AF2007" s="417"/>
      <c r="AG2007" s="415"/>
      <c r="AH2007" s="416"/>
      <c r="AI2007" s="416"/>
      <c r="AJ2007" s="416"/>
      <c r="AK2007" s="417"/>
      <c r="AL2007" s="415"/>
      <c r="AM2007" s="416"/>
      <c r="AN2007" s="416"/>
      <c r="AO2007" s="416"/>
      <c r="AP2007" s="417"/>
      <c r="AQ2007" s="415"/>
      <c r="AR2007" s="416"/>
      <c r="AS2007" s="416"/>
      <c r="AT2007" s="416"/>
      <c r="AU2007" s="417"/>
      <c r="AV2007" s="418">
        <f t="shared" si="157"/>
        <v>0</v>
      </c>
      <c r="AW2007" s="419"/>
      <c r="AX2007" s="419"/>
      <c r="AY2007" s="419"/>
      <c r="AZ2007" s="420"/>
      <c r="DC2007" s="222"/>
      <c r="DD2007" s="491">
        <f>ROUND(Setup!$AP$6*AB2007,0)</f>
        <v>0</v>
      </c>
      <c r="DE2007" s="492"/>
      <c r="DF2007" s="492"/>
      <c r="DG2007" s="492"/>
      <c r="DH2007" s="493"/>
      <c r="DI2007" s="491">
        <f>ROUND(Setup!$AP$6*AG2007,0)</f>
        <v>0</v>
      </c>
      <c r="DJ2007" s="492"/>
      <c r="DK2007" s="492"/>
      <c r="DL2007" s="492"/>
      <c r="DM2007" s="493"/>
      <c r="DN2007" s="491">
        <f>ROUND(Setup!$AP$6*AL2007,0)</f>
        <v>0</v>
      </c>
      <c r="DO2007" s="492"/>
      <c r="DP2007" s="492"/>
      <c r="DQ2007" s="492"/>
      <c r="DR2007" s="493"/>
      <c r="DS2007" s="491">
        <f>ROUND(Setup!$AP$6*AQ2007,0)</f>
        <v>0</v>
      </c>
      <c r="DT2007" s="492"/>
      <c r="DU2007" s="492"/>
      <c r="DV2007" s="492"/>
      <c r="DW2007" s="493"/>
      <c r="DX2007" s="499">
        <f t="shared" si="158"/>
        <v>0</v>
      </c>
      <c r="DY2007" s="500"/>
      <c r="DZ2007" s="500"/>
      <c r="EA2007" s="500"/>
      <c r="EB2007" s="501"/>
      <c r="EC2007" s="222"/>
    </row>
    <row r="2008" spans="3:133" ht="15" hidden="1" customHeight="1" outlineLevel="1" x14ac:dyDescent="0.2">
      <c r="C2008" s="255"/>
      <c r="D2008" s="439"/>
      <c r="E2008" s="440"/>
      <c r="F2008" s="440"/>
      <c r="G2008" s="440"/>
      <c r="H2008" s="440"/>
      <c r="I2008" s="440"/>
      <c r="J2008" s="440"/>
      <c r="K2008" s="440"/>
      <c r="L2008" s="440"/>
      <c r="M2008" s="440"/>
      <c r="N2008" s="440"/>
      <c r="O2008" s="440"/>
      <c r="P2008" s="440"/>
      <c r="Q2008" s="441"/>
      <c r="R2008" s="442"/>
      <c r="S2008" s="443"/>
      <c r="T2008" s="443"/>
      <c r="U2008" s="443"/>
      <c r="V2008" s="443"/>
      <c r="W2008" s="443"/>
      <c r="X2008" s="443"/>
      <c r="Y2008" s="443"/>
      <c r="Z2008" s="443"/>
      <c r="AA2008" s="443"/>
      <c r="AB2008" s="415"/>
      <c r="AC2008" s="416"/>
      <c r="AD2008" s="416"/>
      <c r="AE2008" s="416"/>
      <c r="AF2008" s="417"/>
      <c r="AG2008" s="415"/>
      <c r="AH2008" s="416"/>
      <c r="AI2008" s="416"/>
      <c r="AJ2008" s="416"/>
      <c r="AK2008" s="417"/>
      <c r="AL2008" s="415"/>
      <c r="AM2008" s="416"/>
      <c r="AN2008" s="416"/>
      <c r="AO2008" s="416"/>
      <c r="AP2008" s="417"/>
      <c r="AQ2008" s="415"/>
      <c r="AR2008" s="416"/>
      <c r="AS2008" s="416"/>
      <c r="AT2008" s="416"/>
      <c r="AU2008" s="417"/>
      <c r="AV2008" s="418">
        <f t="shared" si="157"/>
        <v>0</v>
      </c>
      <c r="AW2008" s="419"/>
      <c r="AX2008" s="419"/>
      <c r="AY2008" s="419"/>
      <c r="AZ2008" s="420"/>
      <c r="DC2008" s="222"/>
      <c r="DD2008" s="491">
        <f>ROUND(Setup!$AP$6*AB2008,0)</f>
        <v>0</v>
      </c>
      <c r="DE2008" s="492"/>
      <c r="DF2008" s="492"/>
      <c r="DG2008" s="492"/>
      <c r="DH2008" s="493"/>
      <c r="DI2008" s="491">
        <f>ROUND(Setup!$AP$6*AG2008,0)</f>
        <v>0</v>
      </c>
      <c r="DJ2008" s="492"/>
      <c r="DK2008" s="492"/>
      <c r="DL2008" s="492"/>
      <c r="DM2008" s="493"/>
      <c r="DN2008" s="491">
        <f>ROUND(Setup!$AP$6*AL2008,0)</f>
        <v>0</v>
      </c>
      <c r="DO2008" s="492"/>
      <c r="DP2008" s="492"/>
      <c r="DQ2008" s="492"/>
      <c r="DR2008" s="493"/>
      <c r="DS2008" s="491">
        <f>ROUND(Setup!$AP$6*AQ2008,0)</f>
        <v>0</v>
      </c>
      <c r="DT2008" s="492"/>
      <c r="DU2008" s="492"/>
      <c r="DV2008" s="492"/>
      <c r="DW2008" s="493"/>
      <c r="DX2008" s="499">
        <f t="shared" si="158"/>
        <v>0</v>
      </c>
      <c r="DY2008" s="500"/>
      <c r="DZ2008" s="500"/>
      <c r="EA2008" s="500"/>
      <c r="EB2008" s="501"/>
      <c r="EC2008" s="222"/>
    </row>
    <row r="2009" spans="3:133" ht="15" hidden="1" customHeight="1" outlineLevel="1" x14ac:dyDescent="0.2">
      <c r="C2009" s="255"/>
      <c r="D2009" s="439"/>
      <c r="E2009" s="440"/>
      <c r="F2009" s="440"/>
      <c r="G2009" s="440"/>
      <c r="H2009" s="440"/>
      <c r="I2009" s="440"/>
      <c r="J2009" s="440"/>
      <c r="K2009" s="440"/>
      <c r="L2009" s="440"/>
      <c r="M2009" s="440"/>
      <c r="N2009" s="440"/>
      <c r="O2009" s="440"/>
      <c r="P2009" s="440"/>
      <c r="Q2009" s="441"/>
      <c r="R2009" s="442"/>
      <c r="S2009" s="443"/>
      <c r="T2009" s="443"/>
      <c r="U2009" s="443"/>
      <c r="V2009" s="443"/>
      <c r="W2009" s="443"/>
      <c r="X2009" s="443"/>
      <c r="Y2009" s="443"/>
      <c r="Z2009" s="443"/>
      <c r="AA2009" s="443"/>
      <c r="AB2009" s="415"/>
      <c r="AC2009" s="416"/>
      <c r="AD2009" s="416"/>
      <c r="AE2009" s="416"/>
      <c r="AF2009" s="417"/>
      <c r="AG2009" s="415"/>
      <c r="AH2009" s="416"/>
      <c r="AI2009" s="416"/>
      <c r="AJ2009" s="416"/>
      <c r="AK2009" s="417"/>
      <c r="AL2009" s="415"/>
      <c r="AM2009" s="416"/>
      <c r="AN2009" s="416"/>
      <c r="AO2009" s="416"/>
      <c r="AP2009" s="417"/>
      <c r="AQ2009" s="415"/>
      <c r="AR2009" s="416"/>
      <c r="AS2009" s="416"/>
      <c r="AT2009" s="416"/>
      <c r="AU2009" s="417"/>
      <c r="AV2009" s="418">
        <f t="shared" si="157"/>
        <v>0</v>
      </c>
      <c r="AW2009" s="419"/>
      <c r="AX2009" s="419"/>
      <c r="AY2009" s="419"/>
      <c r="AZ2009" s="420"/>
      <c r="DC2009" s="222"/>
      <c r="DD2009" s="491">
        <f>ROUND(Setup!$AP$6*AB2009,0)</f>
        <v>0</v>
      </c>
      <c r="DE2009" s="492"/>
      <c r="DF2009" s="492"/>
      <c r="DG2009" s="492"/>
      <c r="DH2009" s="493"/>
      <c r="DI2009" s="491">
        <f>ROUND(Setup!$AP$6*AG2009,0)</f>
        <v>0</v>
      </c>
      <c r="DJ2009" s="492"/>
      <c r="DK2009" s="492"/>
      <c r="DL2009" s="492"/>
      <c r="DM2009" s="493"/>
      <c r="DN2009" s="491">
        <f>ROUND(Setup!$AP$6*AL2009,0)</f>
        <v>0</v>
      </c>
      <c r="DO2009" s="492"/>
      <c r="DP2009" s="492"/>
      <c r="DQ2009" s="492"/>
      <c r="DR2009" s="493"/>
      <c r="DS2009" s="491">
        <f>ROUND(Setup!$AP$6*AQ2009,0)</f>
        <v>0</v>
      </c>
      <c r="DT2009" s="492"/>
      <c r="DU2009" s="492"/>
      <c r="DV2009" s="492"/>
      <c r="DW2009" s="493"/>
      <c r="DX2009" s="499">
        <f t="shared" si="158"/>
        <v>0</v>
      </c>
      <c r="DY2009" s="500"/>
      <c r="DZ2009" s="500"/>
      <c r="EA2009" s="500"/>
      <c r="EB2009" s="501"/>
      <c r="EC2009" s="222"/>
    </row>
    <row r="2010" spans="3:133" ht="15" hidden="1" customHeight="1" outlineLevel="1" x14ac:dyDescent="0.2">
      <c r="C2010" s="255"/>
      <c r="D2010" s="439"/>
      <c r="E2010" s="440"/>
      <c r="F2010" s="440"/>
      <c r="G2010" s="440"/>
      <c r="H2010" s="440"/>
      <c r="I2010" s="440"/>
      <c r="J2010" s="440"/>
      <c r="K2010" s="440"/>
      <c r="L2010" s="440"/>
      <c r="M2010" s="440"/>
      <c r="N2010" s="440"/>
      <c r="O2010" s="440"/>
      <c r="P2010" s="440"/>
      <c r="Q2010" s="441"/>
      <c r="R2010" s="442"/>
      <c r="S2010" s="443"/>
      <c r="T2010" s="443"/>
      <c r="U2010" s="443"/>
      <c r="V2010" s="443"/>
      <c r="W2010" s="443"/>
      <c r="X2010" s="443"/>
      <c r="Y2010" s="443"/>
      <c r="Z2010" s="443"/>
      <c r="AA2010" s="443"/>
      <c r="AB2010" s="415"/>
      <c r="AC2010" s="416"/>
      <c r="AD2010" s="416"/>
      <c r="AE2010" s="416"/>
      <c r="AF2010" s="417"/>
      <c r="AG2010" s="415"/>
      <c r="AH2010" s="416"/>
      <c r="AI2010" s="416"/>
      <c r="AJ2010" s="416"/>
      <c r="AK2010" s="417"/>
      <c r="AL2010" s="415"/>
      <c r="AM2010" s="416"/>
      <c r="AN2010" s="416"/>
      <c r="AO2010" s="416"/>
      <c r="AP2010" s="417"/>
      <c r="AQ2010" s="415"/>
      <c r="AR2010" s="416"/>
      <c r="AS2010" s="416"/>
      <c r="AT2010" s="416"/>
      <c r="AU2010" s="417"/>
      <c r="AV2010" s="418">
        <f t="shared" si="157"/>
        <v>0</v>
      </c>
      <c r="AW2010" s="419"/>
      <c r="AX2010" s="419"/>
      <c r="AY2010" s="419"/>
      <c r="AZ2010" s="420"/>
      <c r="DC2010" s="222"/>
      <c r="DD2010" s="491">
        <f>ROUND(Setup!$AP$6*AB2010,0)</f>
        <v>0</v>
      </c>
      <c r="DE2010" s="492"/>
      <c r="DF2010" s="492"/>
      <c r="DG2010" s="492"/>
      <c r="DH2010" s="493"/>
      <c r="DI2010" s="491">
        <f>ROUND(Setup!$AP$6*AG2010,0)</f>
        <v>0</v>
      </c>
      <c r="DJ2010" s="492"/>
      <c r="DK2010" s="492"/>
      <c r="DL2010" s="492"/>
      <c r="DM2010" s="493"/>
      <c r="DN2010" s="491">
        <f>ROUND(Setup!$AP$6*AL2010,0)</f>
        <v>0</v>
      </c>
      <c r="DO2010" s="492"/>
      <c r="DP2010" s="492"/>
      <c r="DQ2010" s="492"/>
      <c r="DR2010" s="493"/>
      <c r="DS2010" s="491">
        <f>ROUND(Setup!$AP$6*AQ2010,0)</f>
        <v>0</v>
      </c>
      <c r="DT2010" s="492"/>
      <c r="DU2010" s="492"/>
      <c r="DV2010" s="492"/>
      <c r="DW2010" s="493"/>
      <c r="DX2010" s="499">
        <f t="shared" si="158"/>
        <v>0</v>
      </c>
      <c r="DY2010" s="500"/>
      <c r="DZ2010" s="500"/>
      <c r="EA2010" s="500"/>
      <c r="EB2010" s="501"/>
      <c r="EC2010" s="222"/>
    </row>
    <row r="2011" spans="3:133" ht="15" hidden="1" customHeight="1" outlineLevel="1" x14ac:dyDescent="0.2">
      <c r="C2011" s="255"/>
      <c r="D2011" s="439"/>
      <c r="E2011" s="440"/>
      <c r="F2011" s="440"/>
      <c r="G2011" s="440"/>
      <c r="H2011" s="440"/>
      <c r="I2011" s="440"/>
      <c r="J2011" s="440"/>
      <c r="K2011" s="440"/>
      <c r="L2011" s="440"/>
      <c r="M2011" s="440"/>
      <c r="N2011" s="440"/>
      <c r="O2011" s="440"/>
      <c r="P2011" s="440"/>
      <c r="Q2011" s="441"/>
      <c r="R2011" s="442"/>
      <c r="S2011" s="443"/>
      <c r="T2011" s="443"/>
      <c r="U2011" s="443"/>
      <c r="V2011" s="443"/>
      <c r="W2011" s="443"/>
      <c r="X2011" s="443"/>
      <c r="Y2011" s="443"/>
      <c r="Z2011" s="443"/>
      <c r="AA2011" s="443"/>
      <c r="AB2011" s="415"/>
      <c r="AC2011" s="416"/>
      <c r="AD2011" s="416"/>
      <c r="AE2011" s="416"/>
      <c r="AF2011" s="417"/>
      <c r="AG2011" s="415"/>
      <c r="AH2011" s="416"/>
      <c r="AI2011" s="416"/>
      <c r="AJ2011" s="416"/>
      <c r="AK2011" s="417"/>
      <c r="AL2011" s="415"/>
      <c r="AM2011" s="416"/>
      <c r="AN2011" s="416"/>
      <c r="AO2011" s="416"/>
      <c r="AP2011" s="417"/>
      <c r="AQ2011" s="415"/>
      <c r="AR2011" s="416"/>
      <c r="AS2011" s="416"/>
      <c r="AT2011" s="416"/>
      <c r="AU2011" s="417"/>
      <c r="AV2011" s="418">
        <f t="shared" si="157"/>
        <v>0</v>
      </c>
      <c r="AW2011" s="419"/>
      <c r="AX2011" s="419"/>
      <c r="AY2011" s="419"/>
      <c r="AZ2011" s="420"/>
      <c r="DC2011" s="222"/>
      <c r="DD2011" s="491">
        <f>ROUND(Setup!$AP$6*AB2011,0)</f>
        <v>0</v>
      </c>
      <c r="DE2011" s="492"/>
      <c r="DF2011" s="492"/>
      <c r="DG2011" s="492"/>
      <c r="DH2011" s="493"/>
      <c r="DI2011" s="491">
        <f>ROUND(Setup!$AP$6*AG2011,0)</f>
        <v>0</v>
      </c>
      <c r="DJ2011" s="492"/>
      <c r="DK2011" s="492"/>
      <c r="DL2011" s="492"/>
      <c r="DM2011" s="493"/>
      <c r="DN2011" s="491">
        <f>ROUND(Setup!$AP$6*AL2011,0)</f>
        <v>0</v>
      </c>
      <c r="DO2011" s="492"/>
      <c r="DP2011" s="492"/>
      <c r="DQ2011" s="492"/>
      <c r="DR2011" s="493"/>
      <c r="DS2011" s="491">
        <f>ROUND(Setup!$AP$6*AQ2011,0)</f>
        <v>0</v>
      </c>
      <c r="DT2011" s="492"/>
      <c r="DU2011" s="492"/>
      <c r="DV2011" s="492"/>
      <c r="DW2011" s="493"/>
      <c r="DX2011" s="499">
        <f t="shared" si="158"/>
        <v>0</v>
      </c>
      <c r="DY2011" s="500"/>
      <c r="DZ2011" s="500"/>
      <c r="EA2011" s="500"/>
      <c r="EB2011" s="501"/>
      <c r="EC2011" s="222"/>
    </row>
    <row r="2012" spans="3:133" ht="15" hidden="1" customHeight="1" outlineLevel="1" x14ac:dyDescent="0.2">
      <c r="C2012" s="255"/>
      <c r="D2012" s="439"/>
      <c r="E2012" s="440"/>
      <c r="F2012" s="440"/>
      <c r="G2012" s="440"/>
      <c r="H2012" s="440"/>
      <c r="I2012" s="440"/>
      <c r="J2012" s="440"/>
      <c r="K2012" s="440"/>
      <c r="L2012" s="440"/>
      <c r="M2012" s="440"/>
      <c r="N2012" s="440"/>
      <c r="O2012" s="440"/>
      <c r="P2012" s="440"/>
      <c r="Q2012" s="441"/>
      <c r="R2012" s="442"/>
      <c r="S2012" s="443"/>
      <c r="T2012" s="443"/>
      <c r="U2012" s="443"/>
      <c r="V2012" s="443"/>
      <c r="W2012" s="443"/>
      <c r="X2012" s="443"/>
      <c r="Y2012" s="443"/>
      <c r="Z2012" s="443"/>
      <c r="AA2012" s="443"/>
      <c r="AB2012" s="415"/>
      <c r="AC2012" s="416"/>
      <c r="AD2012" s="416"/>
      <c r="AE2012" s="416"/>
      <c r="AF2012" s="417"/>
      <c r="AG2012" s="415"/>
      <c r="AH2012" s="416"/>
      <c r="AI2012" s="416"/>
      <c r="AJ2012" s="416"/>
      <c r="AK2012" s="417"/>
      <c r="AL2012" s="415"/>
      <c r="AM2012" s="416"/>
      <c r="AN2012" s="416"/>
      <c r="AO2012" s="416"/>
      <c r="AP2012" s="417"/>
      <c r="AQ2012" s="415"/>
      <c r="AR2012" s="416"/>
      <c r="AS2012" s="416"/>
      <c r="AT2012" s="416"/>
      <c r="AU2012" s="417"/>
      <c r="AV2012" s="418">
        <f t="shared" si="157"/>
        <v>0</v>
      </c>
      <c r="AW2012" s="419"/>
      <c r="AX2012" s="419"/>
      <c r="AY2012" s="419"/>
      <c r="AZ2012" s="420"/>
      <c r="DC2012" s="222"/>
      <c r="DD2012" s="491">
        <f>ROUND(Setup!$AP$6*AB2012,0)</f>
        <v>0</v>
      </c>
      <c r="DE2012" s="492"/>
      <c r="DF2012" s="492"/>
      <c r="DG2012" s="492"/>
      <c r="DH2012" s="493"/>
      <c r="DI2012" s="491">
        <f>ROUND(Setup!$AP$6*AG2012,0)</f>
        <v>0</v>
      </c>
      <c r="DJ2012" s="492"/>
      <c r="DK2012" s="492"/>
      <c r="DL2012" s="492"/>
      <c r="DM2012" s="493"/>
      <c r="DN2012" s="491">
        <f>ROUND(Setup!$AP$6*AL2012,0)</f>
        <v>0</v>
      </c>
      <c r="DO2012" s="492"/>
      <c r="DP2012" s="492"/>
      <c r="DQ2012" s="492"/>
      <c r="DR2012" s="493"/>
      <c r="DS2012" s="491">
        <f>ROUND(Setup!$AP$6*AQ2012,0)</f>
        <v>0</v>
      </c>
      <c r="DT2012" s="492"/>
      <c r="DU2012" s="492"/>
      <c r="DV2012" s="492"/>
      <c r="DW2012" s="493"/>
      <c r="DX2012" s="499">
        <f t="shared" si="158"/>
        <v>0</v>
      </c>
      <c r="DY2012" s="500"/>
      <c r="DZ2012" s="500"/>
      <c r="EA2012" s="500"/>
      <c r="EB2012" s="501"/>
      <c r="EC2012" s="222"/>
    </row>
    <row r="2013" spans="3:133" ht="15" hidden="1" customHeight="1" outlineLevel="1" x14ac:dyDescent="0.2">
      <c r="C2013" s="255"/>
      <c r="D2013" s="439"/>
      <c r="E2013" s="440"/>
      <c r="F2013" s="440"/>
      <c r="G2013" s="440"/>
      <c r="H2013" s="440"/>
      <c r="I2013" s="440"/>
      <c r="J2013" s="440"/>
      <c r="K2013" s="440"/>
      <c r="L2013" s="440"/>
      <c r="M2013" s="440"/>
      <c r="N2013" s="440"/>
      <c r="O2013" s="440"/>
      <c r="P2013" s="440"/>
      <c r="Q2013" s="441"/>
      <c r="R2013" s="442"/>
      <c r="S2013" s="443"/>
      <c r="T2013" s="443"/>
      <c r="U2013" s="443"/>
      <c r="V2013" s="443"/>
      <c r="W2013" s="443"/>
      <c r="X2013" s="443"/>
      <c r="Y2013" s="443"/>
      <c r="Z2013" s="443"/>
      <c r="AA2013" s="443"/>
      <c r="AB2013" s="415"/>
      <c r="AC2013" s="416"/>
      <c r="AD2013" s="416"/>
      <c r="AE2013" s="416"/>
      <c r="AF2013" s="417"/>
      <c r="AG2013" s="415"/>
      <c r="AH2013" s="416"/>
      <c r="AI2013" s="416"/>
      <c r="AJ2013" s="416"/>
      <c r="AK2013" s="417"/>
      <c r="AL2013" s="415"/>
      <c r="AM2013" s="416"/>
      <c r="AN2013" s="416"/>
      <c r="AO2013" s="416"/>
      <c r="AP2013" s="417"/>
      <c r="AQ2013" s="415"/>
      <c r="AR2013" s="416"/>
      <c r="AS2013" s="416"/>
      <c r="AT2013" s="416"/>
      <c r="AU2013" s="417"/>
      <c r="AV2013" s="418">
        <f t="shared" si="157"/>
        <v>0</v>
      </c>
      <c r="AW2013" s="419"/>
      <c r="AX2013" s="419"/>
      <c r="AY2013" s="419"/>
      <c r="AZ2013" s="420"/>
      <c r="DC2013" s="222"/>
      <c r="DD2013" s="491">
        <f>ROUND(Setup!$AP$6*AB2013,0)</f>
        <v>0</v>
      </c>
      <c r="DE2013" s="492"/>
      <c r="DF2013" s="492"/>
      <c r="DG2013" s="492"/>
      <c r="DH2013" s="493"/>
      <c r="DI2013" s="491">
        <f>ROUND(Setup!$AP$6*AG2013,0)</f>
        <v>0</v>
      </c>
      <c r="DJ2013" s="492"/>
      <c r="DK2013" s="492"/>
      <c r="DL2013" s="492"/>
      <c r="DM2013" s="493"/>
      <c r="DN2013" s="491">
        <f>ROUND(Setup!$AP$6*AL2013,0)</f>
        <v>0</v>
      </c>
      <c r="DO2013" s="492"/>
      <c r="DP2013" s="492"/>
      <c r="DQ2013" s="492"/>
      <c r="DR2013" s="493"/>
      <c r="DS2013" s="491">
        <f>ROUND(Setup!$AP$6*AQ2013,0)</f>
        <v>0</v>
      </c>
      <c r="DT2013" s="492"/>
      <c r="DU2013" s="492"/>
      <c r="DV2013" s="492"/>
      <c r="DW2013" s="493"/>
      <c r="DX2013" s="499">
        <f t="shared" si="158"/>
        <v>0</v>
      </c>
      <c r="DY2013" s="500"/>
      <c r="DZ2013" s="500"/>
      <c r="EA2013" s="500"/>
      <c r="EB2013" s="501"/>
      <c r="EC2013" s="222"/>
    </row>
    <row r="2014" spans="3:133" ht="15" hidden="1" customHeight="1" outlineLevel="1" x14ac:dyDescent="0.2">
      <c r="C2014" s="255"/>
      <c r="D2014" s="439"/>
      <c r="E2014" s="440"/>
      <c r="F2014" s="440"/>
      <c r="G2014" s="440"/>
      <c r="H2014" s="440"/>
      <c r="I2014" s="440"/>
      <c r="J2014" s="440"/>
      <c r="K2014" s="440"/>
      <c r="L2014" s="440"/>
      <c r="M2014" s="440"/>
      <c r="N2014" s="440"/>
      <c r="O2014" s="440"/>
      <c r="P2014" s="440"/>
      <c r="Q2014" s="441"/>
      <c r="R2014" s="442"/>
      <c r="S2014" s="443"/>
      <c r="T2014" s="443"/>
      <c r="U2014" s="443"/>
      <c r="V2014" s="443"/>
      <c r="W2014" s="443"/>
      <c r="X2014" s="443"/>
      <c r="Y2014" s="443"/>
      <c r="Z2014" s="443"/>
      <c r="AA2014" s="443"/>
      <c r="AB2014" s="415"/>
      <c r="AC2014" s="416"/>
      <c r="AD2014" s="416"/>
      <c r="AE2014" s="416"/>
      <c r="AF2014" s="417"/>
      <c r="AG2014" s="415"/>
      <c r="AH2014" s="416"/>
      <c r="AI2014" s="416"/>
      <c r="AJ2014" s="416"/>
      <c r="AK2014" s="417"/>
      <c r="AL2014" s="415"/>
      <c r="AM2014" s="416"/>
      <c r="AN2014" s="416"/>
      <c r="AO2014" s="416"/>
      <c r="AP2014" s="417"/>
      <c r="AQ2014" s="415"/>
      <c r="AR2014" s="416"/>
      <c r="AS2014" s="416"/>
      <c r="AT2014" s="416"/>
      <c r="AU2014" s="417"/>
      <c r="AV2014" s="418">
        <f t="shared" si="157"/>
        <v>0</v>
      </c>
      <c r="AW2014" s="419"/>
      <c r="AX2014" s="419"/>
      <c r="AY2014" s="419"/>
      <c r="AZ2014" s="420"/>
      <c r="DC2014" s="222"/>
      <c r="DD2014" s="491">
        <f>ROUND(Setup!$AP$6*AB2014,0)</f>
        <v>0</v>
      </c>
      <c r="DE2014" s="492"/>
      <c r="DF2014" s="492"/>
      <c r="DG2014" s="492"/>
      <c r="DH2014" s="493"/>
      <c r="DI2014" s="491">
        <f>ROUND(Setup!$AP$6*AG2014,0)</f>
        <v>0</v>
      </c>
      <c r="DJ2014" s="492"/>
      <c r="DK2014" s="492"/>
      <c r="DL2014" s="492"/>
      <c r="DM2014" s="493"/>
      <c r="DN2014" s="491">
        <f>ROUND(Setup!$AP$6*AL2014,0)</f>
        <v>0</v>
      </c>
      <c r="DO2014" s="492"/>
      <c r="DP2014" s="492"/>
      <c r="DQ2014" s="492"/>
      <c r="DR2014" s="493"/>
      <c r="DS2014" s="491">
        <f>ROUND(Setup!$AP$6*AQ2014,0)</f>
        <v>0</v>
      </c>
      <c r="DT2014" s="492"/>
      <c r="DU2014" s="492"/>
      <c r="DV2014" s="492"/>
      <c r="DW2014" s="493"/>
      <c r="DX2014" s="499">
        <f t="shared" si="158"/>
        <v>0</v>
      </c>
      <c r="DY2014" s="500"/>
      <c r="DZ2014" s="500"/>
      <c r="EA2014" s="500"/>
      <c r="EB2014" s="501"/>
      <c r="EC2014" s="222"/>
    </row>
    <row r="2015" spans="3:133" ht="15" hidden="1" customHeight="1" outlineLevel="1" x14ac:dyDescent="0.2">
      <c r="C2015" s="255"/>
      <c r="D2015" s="439"/>
      <c r="E2015" s="440"/>
      <c r="F2015" s="440"/>
      <c r="G2015" s="440"/>
      <c r="H2015" s="440"/>
      <c r="I2015" s="440"/>
      <c r="J2015" s="440"/>
      <c r="K2015" s="440"/>
      <c r="L2015" s="440"/>
      <c r="M2015" s="440"/>
      <c r="N2015" s="440"/>
      <c r="O2015" s="440"/>
      <c r="P2015" s="440"/>
      <c r="Q2015" s="441"/>
      <c r="R2015" s="442"/>
      <c r="S2015" s="443"/>
      <c r="T2015" s="443"/>
      <c r="U2015" s="443"/>
      <c r="V2015" s="443"/>
      <c r="W2015" s="443"/>
      <c r="X2015" s="443"/>
      <c r="Y2015" s="443"/>
      <c r="Z2015" s="443"/>
      <c r="AA2015" s="443"/>
      <c r="AB2015" s="415"/>
      <c r="AC2015" s="416"/>
      <c r="AD2015" s="416"/>
      <c r="AE2015" s="416"/>
      <c r="AF2015" s="417"/>
      <c r="AG2015" s="415"/>
      <c r="AH2015" s="416"/>
      <c r="AI2015" s="416"/>
      <c r="AJ2015" s="416"/>
      <c r="AK2015" s="417"/>
      <c r="AL2015" s="415"/>
      <c r="AM2015" s="416"/>
      <c r="AN2015" s="416"/>
      <c r="AO2015" s="416"/>
      <c r="AP2015" s="417"/>
      <c r="AQ2015" s="415"/>
      <c r="AR2015" s="416"/>
      <c r="AS2015" s="416"/>
      <c r="AT2015" s="416"/>
      <c r="AU2015" s="417"/>
      <c r="AV2015" s="418">
        <f t="shared" si="157"/>
        <v>0</v>
      </c>
      <c r="AW2015" s="419"/>
      <c r="AX2015" s="419"/>
      <c r="AY2015" s="419"/>
      <c r="AZ2015" s="420"/>
      <c r="DC2015" s="222"/>
      <c r="DD2015" s="491">
        <f>ROUND(Setup!$AP$6*AB2015,0)</f>
        <v>0</v>
      </c>
      <c r="DE2015" s="492"/>
      <c r="DF2015" s="492"/>
      <c r="DG2015" s="492"/>
      <c r="DH2015" s="493"/>
      <c r="DI2015" s="491">
        <f>ROUND(Setup!$AP$6*AG2015,0)</f>
        <v>0</v>
      </c>
      <c r="DJ2015" s="492"/>
      <c r="DK2015" s="492"/>
      <c r="DL2015" s="492"/>
      <c r="DM2015" s="493"/>
      <c r="DN2015" s="491">
        <f>ROUND(Setup!$AP$6*AL2015,0)</f>
        <v>0</v>
      </c>
      <c r="DO2015" s="492"/>
      <c r="DP2015" s="492"/>
      <c r="DQ2015" s="492"/>
      <c r="DR2015" s="493"/>
      <c r="DS2015" s="491">
        <f>ROUND(Setup!$AP$6*AQ2015,0)</f>
        <v>0</v>
      </c>
      <c r="DT2015" s="492"/>
      <c r="DU2015" s="492"/>
      <c r="DV2015" s="492"/>
      <c r="DW2015" s="493"/>
      <c r="DX2015" s="499">
        <f t="shared" si="158"/>
        <v>0</v>
      </c>
      <c r="DY2015" s="500"/>
      <c r="DZ2015" s="500"/>
      <c r="EA2015" s="500"/>
      <c r="EB2015" s="501"/>
      <c r="EC2015" s="222"/>
    </row>
    <row r="2016" spans="3:133" ht="15" hidden="1" customHeight="1" outlineLevel="1" x14ac:dyDescent="0.2">
      <c r="C2016" s="255"/>
      <c r="D2016" s="439"/>
      <c r="E2016" s="440"/>
      <c r="F2016" s="440"/>
      <c r="G2016" s="440"/>
      <c r="H2016" s="440"/>
      <c r="I2016" s="440"/>
      <c r="J2016" s="440"/>
      <c r="K2016" s="440"/>
      <c r="L2016" s="440"/>
      <c r="M2016" s="440"/>
      <c r="N2016" s="440"/>
      <c r="O2016" s="440"/>
      <c r="P2016" s="440"/>
      <c r="Q2016" s="441"/>
      <c r="R2016" s="442"/>
      <c r="S2016" s="443"/>
      <c r="T2016" s="443"/>
      <c r="U2016" s="443"/>
      <c r="V2016" s="443"/>
      <c r="W2016" s="443"/>
      <c r="X2016" s="443"/>
      <c r="Y2016" s="443"/>
      <c r="Z2016" s="443"/>
      <c r="AA2016" s="443"/>
      <c r="AB2016" s="415"/>
      <c r="AC2016" s="416"/>
      <c r="AD2016" s="416"/>
      <c r="AE2016" s="416"/>
      <c r="AF2016" s="417"/>
      <c r="AG2016" s="415"/>
      <c r="AH2016" s="416"/>
      <c r="AI2016" s="416"/>
      <c r="AJ2016" s="416"/>
      <c r="AK2016" s="417"/>
      <c r="AL2016" s="415"/>
      <c r="AM2016" s="416"/>
      <c r="AN2016" s="416"/>
      <c r="AO2016" s="416"/>
      <c r="AP2016" s="417"/>
      <c r="AQ2016" s="415"/>
      <c r="AR2016" s="416"/>
      <c r="AS2016" s="416"/>
      <c r="AT2016" s="416"/>
      <c r="AU2016" s="417"/>
      <c r="AV2016" s="418">
        <f t="shared" si="157"/>
        <v>0</v>
      </c>
      <c r="AW2016" s="419"/>
      <c r="AX2016" s="419"/>
      <c r="AY2016" s="419"/>
      <c r="AZ2016" s="420"/>
      <c r="DC2016" s="222"/>
      <c r="DD2016" s="491">
        <f>ROUND(Setup!$AP$6*AB2016,0)</f>
        <v>0</v>
      </c>
      <c r="DE2016" s="492"/>
      <c r="DF2016" s="492"/>
      <c r="DG2016" s="492"/>
      <c r="DH2016" s="493"/>
      <c r="DI2016" s="491">
        <f>ROUND(Setup!$AP$6*AG2016,0)</f>
        <v>0</v>
      </c>
      <c r="DJ2016" s="492"/>
      <c r="DK2016" s="492"/>
      <c r="DL2016" s="492"/>
      <c r="DM2016" s="493"/>
      <c r="DN2016" s="491">
        <f>ROUND(Setup!$AP$6*AL2016,0)</f>
        <v>0</v>
      </c>
      <c r="DO2016" s="492"/>
      <c r="DP2016" s="492"/>
      <c r="DQ2016" s="492"/>
      <c r="DR2016" s="493"/>
      <c r="DS2016" s="491">
        <f>ROUND(Setup!$AP$6*AQ2016,0)</f>
        <v>0</v>
      </c>
      <c r="DT2016" s="492"/>
      <c r="DU2016" s="492"/>
      <c r="DV2016" s="492"/>
      <c r="DW2016" s="493"/>
      <c r="DX2016" s="499">
        <f t="shared" si="158"/>
        <v>0</v>
      </c>
      <c r="DY2016" s="500"/>
      <c r="DZ2016" s="500"/>
      <c r="EA2016" s="500"/>
      <c r="EB2016" s="501"/>
      <c r="EC2016" s="222"/>
    </row>
    <row r="2017" spans="3:133" ht="15" hidden="1" customHeight="1" outlineLevel="1" x14ac:dyDescent="0.2">
      <c r="C2017" s="255"/>
      <c r="D2017" s="439"/>
      <c r="E2017" s="440"/>
      <c r="F2017" s="440"/>
      <c r="G2017" s="440"/>
      <c r="H2017" s="440"/>
      <c r="I2017" s="440"/>
      <c r="J2017" s="440"/>
      <c r="K2017" s="440"/>
      <c r="L2017" s="440"/>
      <c r="M2017" s="440"/>
      <c r="N2017" s="440"/>
      <c r="O2017" s="440"/>
      <c r="P2017" s="440"/>
      <c r="Q2017" s="441"/>
      <c r="R2017" s="442"/>
      <c r="S2017" s="443"/>
      <c r="T2017" s="443"/>
      <c r="U2017" s="443"/>
      <c r="V2017" s="443"/>
      <c r="W2017" s="443"/>
      <c r="X2017" s="443"/>
      <c r="Y2017" s="443"/>
      <c r="Z2017" s="443"/>
      <c r="AA2017" s="443"/>
      <c r="AB2017" s="415"/>
      <c r="AC2017" s="416"/>
      <c r="AD2017" s="416"/>
      <c r="AE2017" s="416"/>
      <c r="AF2017" s="417"/>
      <c r="AG2017" s="415"/>
      <c r="AH2017" s="416"/>
      <c r="AI2017" s="416"/>
      <c r="AJ2017" s="416"/>
      <c r="AK2017" s="417"/>
      <c r="AL2017" s="415"/>
      <c r="AM2017" s="416"/>
      <c r="AN2017" s="416"/>
      <c r="AO2017" s="416"/>
      <c r="AP2017" s="417"/>
      <c r="AQ2017" s="415"/>
      <c r="AR2017" s="416"/>
      <c r="AS2017" s="416"/>
      <c r="AT2017" s="416"/>
      <c r="AU2017" s="417"/>
      <c r="AV2017" s="418">
        <f t="shared" si="157"/>
        <v>0</v>
      </c>
      <c r="AW2017" s="419"/>
      <c r="AX2017" s="419"/>
      <c r="AY2017" s="419"/>
      <c r="AZ2017" s="420"/>
      <c r="DC2017" s="222"/>
      <c r="DD2017" s="491">
        <f>ROUND(Setup!$AP$6*AB2017,0)</f>
        <v>0</v>
      </c>
      <c r="DE2017" s="492"/>
      <c r="DF2017" s="492"/>
      <c r="DG2017" s="492"/>
      <c r="DH2017" s="493"/>
      <c r="DI2017" s="491">
        <f>ROUND(Setup!$AP$6*AG2017,0)</f>
        <v>0</v>
      </c>
      <c r="DJ2017" s="492"/>
      <c r="DK2017" s="492"/>
      <c r="DL2017" s="492"/>
      <c r="DM2017" s="493"/>
      <c r="DN2017" s="491">
        <f>ROUND(Setup!$AP$6*AL2017,0)</f>
        <v>0</v>
      </c>
      <c r="DO2017" s="492"/>
      <c r="DP2017" s="492"/>
      <c r="DQ2017" s="492"/>
      <c r="DR2017" s="493"/>
      <c r="DS2017" s="491">
        <f>ROUND(Setup!$AP$6*AQ2017,0)</f>
        <v>0</v>
      </c>
      <c r="DT2017" s="492"/>
      <c r="DU2017" s="492"/>
      <c r="DV2017" s="492"/>
      <c r="DW2017" s="493"/>
      <c r="DX2017" s="499">
        <f t="shared" si="158"/>
        <v>0</v>
      </c>
      <c r="DY2017" s="500"/>
      <c r="DZ2017" s="500"/>
      <c r="EA2017" s="500"/>
      <c r="EB2017" s="501"/>
      <c r="EC2017" s="222"/>
    </row>
    <row r="2018" spans="3:133" ht="15" hidden="1" customHeight="1" outlineLevel="1" x14ac:dyDescent="0.2">
      <c r="C2018" s="255"/>
      <c r="D2018" s="439"/>
      <c r="E2018" s="440"/>
      <c r="F2018" s="440"/>
      <c r="G2018" s="440"/>
      <c r="H2018" s="440"/>
      <c r="I2018" s="440"/>
      <c r="J2018" s="440"/>
      <c r="K2018" s="440"/>
      <c r="L2018" s="440"/>
      <c r="M2018" s="440"/>
      <c r="N2018" s="440"/>
      <c r="O2018" s="440"/>
      <c r="P2018" s="440"/>
      <c r="Q2018" s="441"/>
      <c r="R2018" s="442"/>
      <c r="S2018" s="443"/>
      <c r="T2018" s="443"/>
      <c r="U2018" s="443"/>
      <c r="V2018" s="443"/>
      <c r="W2018" s="443"/>
      <c r="X2018" s="443"/>
      <c r="Y2018" s="443"/>
      <c r="Z2018" s="443"/>
      <c r="AA2018" s="443"/>
      <c r="AB2018" s="415"/>
      <c r="AC2018" s="416"/>
      <c r="AD2018" s="416"/>
      <c r="AE2018" s="416"/>
      <c r="AF2018" s="417"/>
      <c r="AG2018" s="415"/>
      <c r="AH2018" s="416"/>
      <c r="AI2018" s="416"/>
      <c r="AJ2018" s="416"/>
      <c r="AK2018" s="417"/>
      <c r="AL2018" s="415"/>
      <c r="AM2018" s="416"/>
      <c r="AN2018" s="416"/>
      <c r="AO2018" s="416"/>
      <c r="AP2018" s="417"/>
      <c r="AQ2018" s="415"/>
      <c r="AR2018" s="416"/>
      <c r="AS2018" s="416"/>
      <c r="AT2018" s="416"/>
      <c r="AU2018" s="417"/>
      <c r="AV2018" s="418">
        <f t="shared" si="157"/>
        <v>0</v>
      </c>
      <c r="AW2018" s="419"/>
      <c r="AX2018" s="419"/>
      <c r="AY2018" s="419"/>
      <c r="AZ2018" s="420"/>
      <c r="DC2018" s="222"/>
      <c r="DD2018" s="491">
        <f>ROUND(Setup!$AP$6*AB2018,0)</f>
        <v>0</v>
      </c>
      <c r="DE2018" s="492"/>
      <c r="DF2018" s="492"/>
      <c r="DG2018" s="492"/>
      <c r="DH2018" s="493"/>
      <c r="DI2018" s="491">
        <f>ROUND(Setup!$AP$6*AG2018,0)</f>
        <v>0</v>
      </c>
      <c r="DJ2018" s="492"/>
      <c r="DK2018" s="492"/>
      <c r="DL2018" s="492"/>
      <c r="DM2018" s="493"/>
      <c r="DN2018" s="491">
        <f>ROUND(Setup!$AP$6*AL2018,0)</f>
        <v>0</v>
      </c>
      <c r="DO2018" s="492"/>
      <c r="DP2018" s="492"/>
      <c r="DQ2018" s="492"/>
      <c r="DR2018" s="493"/>
      <c r="DS2018" s="491">
        <f>ROUND(Setup!$AP$6*AQ2018,0)</f>
        <v>0</v>
      </c>
      <c r="DT2018" s="492"/>
      <c r="DU2018" s="492"/>
      <c r="DV2018" s="492"/>
      <c r="DW2018" s="493"/>
      <c r="DX2018" s="499">
        <f t="shared" si="158"/>
        <v>0</v>
      </c>
      <c r="DY2018" s="500"/>
      <c r="DZ2018" s="500"/>
      <c r="EA2018" s="500"/>
      <c r="EB2018" s="501"/>
      <c r="EC2018" s="222"/>
    </row>
    <row r="2019" spans="3:133" ht="15" hidden="1" customHeight="1" outlineLevel="1" x14ac:dyDescent="0.2">
      <c r="C2019" s="255"/>
      <c r="D2019" s="439"/>
      <c r="E2019" s="440"/>
      <c r="F2019" s="440"/>
      <c r="G2019" s="440"/>
      <c r="H2019" s="440"/>
      <c r="I2019" s="440"/>
      <c r="J2019" s="440"/>
      <c r="K2019" s="440"/>
      <c r="L2019" s="440"/>
      <c r="M2019" s="440"/>
      <c r="N2019" s="440"/>
      <c r="O2019" s="440"/>
      <c r="P2019" s="440"/>
      <c r="Q2019" s="441"/>
      <c r="R2019" s="442"/>
      <c r="S2019" s="443"/>
      <c r="T2019" s="443"/>
      <c r="U2019" s="443"/>
      <c r="V2019" s="443"/>
      <c r="W2019" s="443"/>
      <c r="X2019" s="443"/>
      <c r="Y2019" s="443"/>
      <c r="Z2019" s="443"/>
      <c r="AA2019" s="443"/>
      <c r="AB2019" s="415"/>
      <c r="AC2019" s="416"/>
      <c r="AD2019" s="416"/>
      <c r="AE2019" s="416"/>
      <c r="AF2019" s="417"/>
      <c r="AG2019" s="415"/>
      <c r="AH2019" s="416"/>
      <c r="AI2019" s="416"/>
      <c r="AJ2019" s="416"/>
      <c r="AK2019" s="417"/>
      <c r="AL2019" s="415"/>
      <c r="AM2019" s="416"/>
      <c r="AN2019" s="416"/>
      <c r="AO2019" s="416"/>
      <c r="AP2019" s="417"/>
      <c r="AQ2019" s="415"/>
      <c r="AR2019" s="416"/>
      <c r="AS2019" s="416"/>
      <c r="AT2019" s="416"/>
      <c r="AU2019" s="417"/>
      <c r="AV2019" s="418">
        <f t="shared" si="157"/>
        <v>0</v>
      </c>
      <c r="AW2019" s="419"/>
      <c r="AX2019" s="419"/>
      <c r="AY2019" s="419"/>
      <c r="AZ2019" s="420"/>
      <c r="DC2019" s="222"/>
      <c r="DD2019" s="491">
        <f>ROUND(Setup!$AP$6*AB2019,0)</f>
        <v>0</v>
      </c>
      <c r="DE2019" s="492"/>
      <c r="DF2019" s="492"/>
      <c r="DG2019" s="492"/>
      <c r="DH2019" s="493"/>
      <c r="DI2019" s="491">
        <f>ROUND(Setup!$AP$6*AG2019,0)</f>
        <v>0</v>
      </c>
      <c r="DJ2019" s="492"/>
      <c r="DK2019" s="492"/>
      <c r="DL2019" s="492"/>
      <c r="DM2019" s="493"/>
      <c r="DN2019" s="491">
        <f>ROUND(Setup!$AP$6*AL2019,0)</f>
        <v>0</v>
      </c>
      <c r="DO2019" s="492"/>
      <c r="DP2019" s="492"/>
      <c r="DQ2019" s="492"/>
      <c r="DR2019" s="493"/>
      <c r="DS2019" s="491">
        <f>ROUND(Setup!$AP$6*AQ2019,0)</f>
        <v>0</v>
      </c>
      <c r="DT2019" s="492"/>
      <c r="DU2019" s="492"/>
      <c r="DV2019" s="492"/>
      <c r="DW2019" s="493"/>
      <c r="DX2019" s="499">
        <f t="shared" si="158"/>
        <v>0</v>
      </c>
      <c r="DY2019" s="500"/>
      <c r="DZ2019" s="500"/>
      <c r="EA2019" s="500"/>
      <c r="EB2019" s="501"/>
      <c r="EC2019" s="222"/>
    </row>
    <row r="2020" spans="3:133" ht="15" hidden="1" customHeight="1" outlineLevel="1" x14ac:dyDescent="0.2">
      <c r="C2020" s="255"/>
      <c r="D2020" s="439"/>
      <c r="E2020" s="440"/>
      <c r="F2020" s="440"/>
      <c r="G2020" s="440"/>
      <c r="H2020" s="440"/>
      <c r="I2020" s="440"/>
      <c r="J2020" s="440"/>
      <c r="K2020" s="440"/>
      <c r="L2020" s="440"/>
      <c r="M2020" s="440"/>
      <c r="N2020" s="440"/>
      <c r="O2020" s="440"/>
      <c r="P2020" s="440"/>
      <c r="Q2020" s="441"/>
      <c r="R2020" s="442"/>
      <c r="S2020" s="443"/>
      <c r="T2020" s="443"/>
      <c r="U2020" s="443"/>
      <c r="V2020" s="443"/>
      <c r="W2020" s="443"/>
      <c r="X2020" s="443"/>
      <c r="Y2020" s="443"/>
      <c r="Z2020" s="443"/>
      <c r="AA2020" s="443"/>
      <c r="AB2020" s="415"/>
      <c r="AC2020" s="416"/>
      <c r="AD2020" s="416"/>
      <c r="AE2020" s="416"/>
      <c r="AF2020" s="417"/>
      <c r="AG2020" s="415"/>
      <c r="AH2020" s="416"/>
      <c r="AI2020" s="416"/>
      <c r="AJ2020" s="416"/>
      <c r="AK2020" s="417"/>
      <c r="AL2020" s="415"/>
      <c r="AM2020" s="416"/>
      <c r="AN2020" s="416"/>
      <c r="AO2020" s="416"/>
      <c r="AP2020" s="417"/>
      <c r="AQ2020" s="415"/>
      <c r="AR2020" s="416"/>
      <c r="AS2020" s="416"/>
      <c r="AT2020" s="416"/>
      <c r="AU2020" s="417"/>
      <c r="AV2020" s="418">
        <f t="shared" si="157"/>
        <v>0</v>
      </c>
      <c r="AW2020" s="419"/>
      <c r="AX2020" s="419"/>
      <c r="AY2020" s="419"/>
      <c r="AZ2020" s="420"/>
      <c r="DC2020" s="222"/>
      <c r="DD2020" s="491">
        <f>ROUND(Setup!$AP$6*AB2020,0)</f>
        <v>0</v>
      </c>
      <c r="DE2020" s="492"/>
      <c r="DF2020" s="492"/>
      <c r="DG2020" s="492"/>
      <c r="DH2020" s="493"/>
      <c r="DI2020" s="491">
        <f>ROUND(Setup!$AP$6*AG2020,0)</f>
        <v>0</v>
      </c>
      <c r="DJ2020" s="492"/>
      <c r="DK2020" s="492"/>
      <c r="DL2020" s="492"/>
      <c r="DM2020" s="493"/>
      <c r="DN2020" s="491">
        <f>ROUND(Setup!$AP$6*AL2020,0)</f>
        <v>0</v>
      </c>
      <c r="DO2020" s="492"/>
      <c r="DP2020" s="492"/>
      <c r="DQ2020" s="492"/>
      <c r="DR2020" s="493"/>
      <c r="DS2020" s="491">
        <f>ROUND(Setup!$AP$6*AQ2020,0)</f>
        <v>0</v>
      </c>
      <c r="DT2020" s="492"/>
      <c r="DU2020" s="492"/>
      <c r="DV2020" s="492"/>
      <c r="DW2020" s="493"/>
      <c r="DX2020" s="499">
        <f t="shared" si="158"/>
        <v>0</v>
      </c>
      <c r="DY2020" s="500"/>
      <c r="DZ2020" s="500"/>
      <c r="EA2020" s="500"/>
      <c r="EB2020" s="501"/>
      <c r="EC2020" s="222"/>
    </row>
    <row r="2021" spans="3:133" ht="15" hidden="1" customHeight="1" outlineLevel="1" x14ac:dyDescent="0.2">
      <c r="C2021" s="255"/>
      <c r="D2021" s="439"/>
      <c r="E2021" s="440"/>
      <c r="F2021" s="440"/>
      <c r="G2021" s="440"/>
      <c r="H2021" s="440"/>
      <c r="I2021" s="440"/>
      <c r="J2021" s="440"/>
      <c r="K2021" s="440"/>
      <c r="L2021" s="440"/>
      <c r="M2021" s="440"/>
      <c r="N2021" s="440"/>
      <c r="O2021" s="440"/>
      <c r="P2021" s="440"/>
      <c r="Q2021" s="441"/>
      <c r="R2021" s="442"/>
      <c r="S2021" s="443"/>
      <c r="T2021" s="443"/>
      <c r="U2021" s="443"/>
      <c r="V2021" s="443"/>
      <c r="W2021" s="443"/>
      <c r="X2021" s="443"/>
      <c r="Y2021" s="443"/>
      <c r="Z2021" s="443"/>
      <c r="AA2021" s="443"/>
      <c r="AB2021" s="415"/>
      <c r="AC2021" s="416"/>
      <c r="AD2021" s="416"/>
      <c r="AE2021" s="416"/>
      <c r="AF2021" s="417"/>
      <c r="AG2021" s="415"/>
      <c r="AH2021" s="416"/>
      <c r="AI2021" s="416"/>
      <c r="AJ2021" s="416"/>
      <c r="AK2021" s="417"/>
      <c r="AL2021" s="415"/>
      <c r="AM2021" s="416"/>
      <c r="AN2021" s="416"/>
      <c r="AO2021" s="416"/>
      <c r="AP2021" s="417"/>
      <c r="AQ2021" s="415"/>
      <c r="AR2021" s="416"/>
      <c r="AS2021" s="416"/>
      <c r="AT2021" s="416"/>
      <c r="AU2021" s="417"/>
      <c r="AV2021" s="418">
        <f t="shared" si="157"/>
        <v>0</v>
      </c>
      <c r="AW2021" s="419"/>
      <c r="AX2021" s="419"/>
      <c r="AY2021" s="419"/>
      <c r="AZ2021" s="420"/>
      <c r="DC2021" s="222"/>
      <c r="DD2021" s="491">
        <f>ROUND(Setup!$AP$6*AB2021,0)</f>
        <v>0</v>
      </c>
      <c r="DE2021" s="492"/>
      <c r="DF2021" s="492"/>
      <c r="DG2021" s="492"/>
      <c r="DH2021" s="493"/>
      <c r="DI2021" s="491">
        <f>ROUND(Setup!$AP$6*AG2021,0)</f>
        <v>0</v>
      </c>
      <c r="DJ2021" s="492"/>
      <c r="DK2021" s="492"/>
      <c r="DL2021" s="492"/>
      <c r="DM2021" s="493"/>
      <c r="DN2021" s="491">
        <f>ROUND(Setup!$AP$6*AL2021,0)</f>
        <v>0</v>
      </c>
      <c r="DO2021" s="492"/>
      <c r="DP2021" s="492"/>
      <c r="DQ2021" s="492"/>
      <c r="DR2021" s="493"/>
      <c r="DS2021" s="491">
        <f>ROUND(Setup!$AP$6*AQ2021,0)</f>
        <v>0</v>
      </c>
      <c r="DT2021" s="492"/>
      <c r="DU2021" s="492"/>
      <c r="DV2021" s="492"/>
      <c r="DW2021" s="493"/>
      <c r="DX2021" s="499">
        <f t="shared" si="158"/>
        <v>0</v>
      </c>
      <c r="DY2021" s="500"/>
      <c r="DZ2021" s="500"/>
      <c r="EA2021" s="500"/>
      <c r="EB2021" s="501"/>
      <c r="EC2021" s="222"/>
    </row>
    <row r="2022" spans="3:133" ht="15" hidden="1" customHeight="1" outlineLevel="1" x14ac:dyDescent="0.2">
      <c r="C2022" s="255"/>
      <c r="D2022" s="439"/>
      <c r="E2022" s="440"/>
      <c r="F2022" s="440"/>
      <c r="G2022" s="440"/>
      <c r="H2022" s="440"/>
      <c r="I2022" s="440"/>
      <c r="J2022" s="440"/>
      <c r="K2022" s="440"/>
      <c r="L2022" s="440"/>
      <c r="M2022" s="440"/>
      <c r="N2022" s="440"/>
      <c r="O2022" s="440"/>
      <c r="P2022" s="440"/>
      <c r="Q2022" s="441"/>
      <c r="R2022" s="442"/>
      <c r="S2022" s="443"/>
      <c r="T2022" s="443"/>
      <c r="U2022" s="443"/>
      <c r="V2022" s="443"/>
      <c r="W2022" s="443"/>
      <c r="X2022" s="443"/>
      <c r="Y2022" s="443"/>
      <c r="Z2022" s="443"/>
      <c r="AA2022" s="443"/>
      <c r="AB2022" s="415"/>
      <c r="AC2022" s="416"/>
      <c r="AD2022" s="416"/>
      <c r="AE2022" s="416"/>
      <c r="AF2022" s="417"/>
      <c r="AG2022" s="415"/>
      <c r="AH2022" s="416"/>
      <c r="AI2022" s="416"/>
      <c r="AJ2022" s="416"/>
      <c r="AK2022" s="417"/>
      <c r="AL2022" s="415"/>
      <c r="AM2022" s="416"/>
      <c r="AN2022" s="416"/>
      <c r="AO2022" s="416"/>
      <c r="AP2022" s="417"/>
      <c r="AQ2022" s="415"/>
      <c r="AR2022" s="416"/>
      <c r="AS2022" s="416"/>
      <c r="AT2022" s="416"/>
      <c r="AU2022" s="417"/>
      <c r="AV2022" s="418">
        <f t="shared" si="157"/>
        <v>0</v>
      </c>
      <c r="AW2022" s="419"/>
      <c r="AX2022" s="419"/>
      <c r="AY2022" s="419"/>
      <c r="AZ2022" s="420"/>
      <c r="DC2022" s="222"/>
      <c r="DD2022" s="491">
        <f>ROUND(Setup!$AP$6*AB2022,0)</f>
        <v>0</v>
      </c>
      <c r="DE2022" s="492"/>
      <c r="DF2022" s="492"/>
      <c r="DG2022" s="492"/>
      <c r="DH2022" s="493"/>
      <c r="DI2022" s="491">
        <f>ROUND(Setup!$AP$6*AG2022,0)</f>
        <v>0</v>
      </c>
      <c r="DJ2022" s="492"/>
      <c r="DK2022" s="492"/>
      <c r="DL2022" s="492"/>
      <c r="DM2022" s="493"/>
      <c r="DN2022" s="491">
        <f>ROUND(Setup!$AP$6*AL2022,0)</f>
        <v>0</v>
      </c>
      <c r="DO2022" s="492"/>
      <c r="DP2022" s="492"/>
      <c r="DQ2022" s="492"/>
      <c r="DR2022" s="493"/>
      <c r="DS2022" s="491">
        <f>ROUND(Setup!$AP$6*AQ2022,0)</f>
        <v>0</v>
      </c>
      <c r="DT2022" s="492"/>
      <c r="DU2022" s="492"/>
      <c r="DV2022" s="492"/>
      <c r="DW2022" s="493"/>
      <c r="DX2022" s="499">
        <f t="shared" si="158"/>
        <v>0</v>
      </c>
      <c r="DY2022" s="500"/>
      <c r="DZ2022" s="500"/>
      <c r="EA2022" s="500"/>
      <c r="EB2022" s="501"/>
      <c r="EC2022" s="222"/>
    </row>
    <row r="2023" spans="3:133" ht="15" hidden="1" customHeight="1" outlineLevel="1" x14ac:dyDescent="0.2">
      <c r="C2023" s="255"/>
      <c r="D2023" s="439"/>
      <c r="E2023" s="440"/>
      <c r="F2023" s="440"/>
      <c r="G2023" s="440"/>
      <c r="H2023" s="440"/>
      <c r="I2023" s="440"/>
      <c r="J2023" s="440"/>
      <c r="K2023" s="440"/>
      <c r="L2023" s="440"/>
      <c r="M2023" s="440"/>
      <c r="N2023" s="440"/>
      <c r="O2023" s="440"/>
      <c r="P2023" s="440"/>
      <c r="Q2023" s="441"/>
      <c r="R2023" s="442"/>
      <c r="S2023" s="443"/>
      <c r="T2023" s="443"/>
      <c r="U2023" s="443"/>
      <c r="V2023" s="443"/>
      <c r="W2023" s="443"/>
      <c r="X2023" s="443"/>
      <c r="Y2023" s="443"/>
      <c r="Z2023" s="443"/>
      <c r="AA2023" s="443"/>
      <c r="AB2023" s="415"/>
      <c r="AC2023" s="416"/>
      <c r="AD2023" s="416"/>
      <c r="AE2023" s="416"/>
      <c r="AF2023" s="417"/>
      <c r="AG2023" s="415"/>
      <c r="AH2023" s="416"/>
      <c r="AI2023" s="416"/>
      <c r="AJ2023" s="416"/>
      <c r="AK2023" s="417"/>
      <c r="AL2023" s="415"/>
      <c r="AM2023" s="416"/>
      <c r="AN2023" s="416"/>
      <c r="AO2023" s="416"/>
      <c r="AP2023" s="417"/>
      <c r="AQ2023" s="415"/>
      <c r="AR2023" s="416"/>
      <c r="AS2023" s="416"/>
      <c r="AT2023" s="416"/>
      <c r="AU2023" s="417"/>
      <c r="AV2023" s="418">
        <f t="shared" si="157"/>
        <v>0</v>
      </c>
      <c r="AW2023" s="419"/>
      <c r="AX2023" s="419"/>
      <c r="AY2023" s="419"/>
      <c r="AZ2023" s="420"/>
      <c r="DC2023" s="222"/>
      <c r="DD2023" s="491">
        <f>ROUND(Setup!$AP$6*AB2023,0)</f>
        <v>0</v>
      </c>
      <c r="DE2023" s="492"/>
      <c r="DF2023" s="492"/>
      <c r="DG2023" s="492"/>
      <c r="DH2023" s="493"/>
      <c r="DI2023" s="491">
        <f>ROUND(Setup!$AP$6*AG2023,0)</f>
        <v>0</v>
      </c>
      <c r="DJ2023" s="492"/>
      <c r="DK2023" s="492"/>
      <c r="DL2023" s="492"/>
      <c r="DM2023" s="493"/>
      <c r="DN2023" s="491">
        <f>ROUND(Setup!$AP$6*AL2023,0)</f>
        <v>0</v>
      </c>
      <c r="DO2023" s="492"/>
      <c r="DP2023" s="492"/>
      <c r="DQ2023" s="492"/>
      <c r="DR2023" s="493"/>
      <c r="DS2023" s="491">
        <f>ROUND(Setup!$AP$6*AQ2023,0)</f>
        <v>0</v>
      </c>
      <c r="DT2023" s="492"/>
      <c r="DU2023" s="492"/>
      <c r="DV2023" s="492"/>
      <c r="DW2023" s="493"/>
      <c r="DX2023" s="499">
        <f t="shared" si="158"/>
        <v>0</v>
      </c>
      <c r="DY2023" s="500"/>
      <c r="DZ2023" s="500"/>
      <c r="EA2023" s="500"/>
      <c r="EB2023" s="501"/>
      <c r="EC2023" s="222"/>
    </row>
    <row r="2024" spans="3:133" ht="15" hidden="1" customHeight="1" outlineLevel="1" x14ac:dyDescent="0.2">
      <c r="C2024" s="255"/>
      <c r="D2024" s="439"/>
      <c r="E2024" s="440"/>
      <c r="F2024" s="440"/>
      <c r="G2024" s="440"/>
      <c r="H2024" s="440"/>
      <c r="I2024" s="440"/>
      <c r="J2024" s="440"/>
      <c r="K2024" s="440"/>
      <c r="L2024" s="440"/>
      <c r="M2024" s="440"/>
      <c r="N2024" s="440"/>
      <c r="O2024" s="440"/>
      <c r="P2024" s="440"/>
      <c r="Q2024" s="441"/>
      <c r="R2024" s="442"/>
      <c r="S2024" s="443"/>
      <c r="T2024" s="443"/>
      <c r="U2024" s="443"/>
      <c r="V2024" s="443"/>
      <c r="W2024" s="443"/>
      <c r="X2024" s="443"/>
      <c r="Y2024" s="443"/>
      <c r="Z2024" s="443"/>
      <c r="AA2024" s="443"/>
      <c r="AB2024" s="415"/>
      <c r="AC2024" s="416"/>
      <c r="AD2024" s="416"/>
      <c r="AE2024" s="416"/>
      <c r="AF2024" s="417"/>
      <c r="AG2024" s="415"/>
      <c r="AH2024" s="416"/>
      <c r="AI2024" s="416"/>
      <c r="AJ2024" s="416"/>
      <c r="AK2024" s="417"/>
      <c r="AL2024" s="415"/>
      <c r="AM2024" s="416"/>
      <c r="AN2024" s="416"/>
      <c r="AO2024" s="416"/>
      <c r="AP2024" s="417"/>
      <c r="AQ2024" s="415"/>
      <c r="AR2024" s="416"/>
      <c r="AS2024" s="416"/>
      <c r="AT2024" s="416"/>
      <c r="AU2024" s="417"/>
      <c r="AV2024" s="418">
        <f t="shared" si="157"/>
        <v>0</v>
      </c>
      <c r="AW2024" s="419"/>
      <c r="AX2024" s="419"/>
      <c r="AY2024" s="419"/>
      <c r="AZ2024" s="420"/>
      <c r="DC2024" s="222"/>
      <c r="DD2024" s="491">
        <f>ROUND(Setup!$AP$6*AB2024,0)</f>
        <v>0</v>
      </c>
      <c r="DE2024" s="492"/>
      <c r="DF2024" s="492"/>
      <c r="DG2024" s="492"/>
      <c r="DH2024" s="493"/>
      <c r="DI2024" s="491">
        <f>ROUND(Setup!$AP$6*AG2024,0)</f>
        <v>0</v>
      </c>
      <c r="DJ2024" s="492"/>
      <c r="DK2024" s="492"/>
      <c r="DL2024" s="492"/>
      <c r="DM2024" s="493"/>
      <c r="DN2024" s="491">
        <f>ROUND(Setup!$AP$6*AL2024,0)</f>
        <v>0</v>
      </c>
      <c r="DO2024" s="492"/>
      <c r="DP2024" s="492"/>
      <c r="DQ2024" s="492"/>
      <c r="DR2024" s="493"/>
      <c r="DS2024" s="491">
        <f>ROUND(Setup!$AP$6*AQ2024,0)</f>
        <v>0</v>
      </c>
      <c r="DT2024" s="492"/>
      <c r="DU2024" s="492"/>
      <c r="DV2024" s="492"/>
      <c r="DW2024" s="493"/>
      <c r="DX2024" s="499">
        <f t="shared" si="158"/>
        <v>0</v>
      </c>
      <c r="DY2024" s="500"/>
      <c r="DZ2024" s="500"/>
      <c r="EA2024" s="500"/>
      <c r="EB2024" s="501"/>
      <c r="EC2024" s="222"/>
    </row>
    <row r="2025" spans="3:133" ht="15" hidden="1" customHeight="1" outlineLevel="1" x14ac:dyDescent="0.2">
      <c r="C2025" s="255"/>
      <c r="D2025" s="439"/>
      <c r="E2025" s="440"/>
      <c r="F2025" s="440"/>
      <c r="G2025" s="440"/>
      <c r="H2025" s="440"/>
      <c r="I2025" s="440"/>
      <c r="J2025" s="440"/>
      <c r="K2025" s="440"/>
      <c r="L2025" s="440"/>
      <c r="M2025" s="440"/>
      <c r="N2025" s="440"/>
      <c r="O2025" s="440"/>
      <c r="P2025" s="440"/>
      <c r="Q2025" s="441"/>
      <c r="R2025" s="442"/>
      <c r="S2025" s="443"/>
      <c r="T2025" s="443"/>
      <c r="U2025" s="443"/>
      <c r="V2025" s="443"/>
      <c r="W2025" s="443"/>
      <c r="X2025" s="443"/>
      <c r="Y2025" s="443"/>
      <c r="Z2025" s="443"/>
      <c r="AA2025" s="443"/>
      <c r="AB2025" s="415"/>
      <c r="AC2025" s="416"/>
      <c r="AD2025" s="416"/>
      <c r="AE2025" s="416"/>
      <c r="AF2025" s="417"/>
      <c r="AG2025" s="415"/>
      <c r="AH2025" s="416"/>
      <c r="AI2025" s="416"/>
      <c r="AJ2025" s="416"/>
      <c r="AK2025" s="417"/>
      <c r="AL2025" s="415"/>
      <c r="AM2025" s="416"/>
      <c r="AN2025" s="416"/>
      <c r="AO2025" s="416"/>
      <c r="AP2025" s="417"/>
      <c r="AQ2025" s="415"/>
      <c r="AR2025" s="416"/>
      <c r="AS2025" s="416"/>
      <c r="AT2025" s="416"/>
      <c r="AU2025" s="417"/>
      <c r="AV2025" s="418">
        <f t="shared" si="157"/>
        <v>0</v>
      </c>
      <c r="AW2025" s="419"/>
      <c r="AX2025" s="419"/>
      <c r="AY2025" s="419"/>
      <c r="AZ2025" s="420"/>
      <c r="DC2025" s="222"/>
      <c r="DD2025" s="491">
        <f>ROUND(Setup!$AP$6*AB2025,0)</f>
        <v>0</v>
      </c>
      <c r="DE2025" s="492"/>
      <c r="DF2025" s="492"/>
      <c r="DG2025" s="492"/>
      <c r="DH2025" s="493"/>
      <c r="DI2025" s="491">
        <f>ROUND(Setup!$AP$6*AG2025,0)</f>
        <v>0</v>
      </c>
      <c r="DJ2025" s="492"/>
      <c r="DK2025" s="492"/>
      <c r="DL2025" s="492"/>
      <c r="DM2025" s="493"/>
      <c r="DN2025" s="491">
        <f>ROUND(Setup!$AP$6*AL2025,0)</f>
        <v>0</v>
      </c>
      <c r="DO2025" s="492"/>
      <c r="DP2025" s="492"/>
      <c r="DQ2025" s="492"/>
      <c r="DR2025" s="493"/>
      <c r="DS2025" s="491">
        <f>ROUND(Setup!$AP$6*AQ2025,0)</f>
        <v>0</v>
      </c>
      <c r="DT2025" s="492"/>
      <c r="DU2025" s="492"/>
      <c r="DV2025" s="492"/>
      <c r="DW2025" s="493"/>
      <c r="DX2025" s="499">
        <f t="shared" si="158"/>
        <v>0</v>
      </c>
      <c r="DY2025" s="500"/>
      <c r="DZ2025" s="500"/>
      <c r="EA2025" s="500"/>
      <c r="EB2025" s="501"/>
      <c r="EC2025" s="222"/>
    </row>
    <row r="2026" spans="3:133" ht="15" hidden="1" customHeight="1" outlineLevel="1" x14ac:dyDescent="0.2">
      <c r="C2026" s="255"/>
      <c r="D2026" s="439"/>
      <c r="E2026" s="440"/>
      <c r="F2026" s="440"/>
      <c r="G2026" s="440"/>
      <c r="H2026" s="440"/>
      <c r="I2026" s="440"/>
      <c r="J2026" s="440"/>
      <c r="K2026" s="440"/>
      <c r="L2026" s="440"/>
      <c r="M2026" s="440"/>
      <c r="N2026" s="440"/>
      <c r="O2026" s="440"/>
      <c r="P2026" s="440"/>
      <c r="Q2026" s="441"/>
      <c r="R2026" s="442"/>
      <c r="S2026" s="443"/>
      <c r="T2026" s="443"/>
      <c r="U2026" s="443"/>
      <c r="V2026" s="443"/>
      <c r="W2026" s="443"/>
      <c r="X2026" s="443"/>
      <c r="Y2026" s="443"/>
      <c r="Z2026" s="443"/>
      <c r="AA2026" s="443"/>
      <c r="AB2026" s="415"/>
      <c r="AC2026" s="416"/>
      <c r="AD2026" s="416"/>
      <c r="AE2026" s="416"/>
      <c r="AF2026" s="417"/>
      <c r="AG2026" s="415"/>
      <c r="AH2026" s="416"/>
      <c r="AI2026" s="416"/>
      <c r="AJ2026" s="416"/>
      <c r="AK2026" s="417"/>
      <c r="AL2026" s="415"/>
      <c r="AM2026" s="416"/>
      <c r="AN2026" s="416"/>
      <c r="AO2026" s="416"/>
      <c r="AP2026" s="417"/>
      <c r="AQ2026" s="415"/>
      <c r="AR2026" s="416"/>
      <c r="AS2026" s="416"/>
      <c r="AT2026" s="416"/>
      <c r="AU2026" s="417"/>
      <c r="AV2026" s="418">
        <f t="shared" si="157"/>
        <v>0</v>
      </c>
      <c r="AW2026" s="419"/>
      <c r="AX2026" s="419"/>
      <c r="AY2026" s="419"/>
      <c r="AZ2026" s="420"/>
      <c r="DC2026" s="222"/>
      <c r="DD2026" s="491">
        <f>ROUND(Setup!$AP$6*AB2026,0)</f>
        <v>0</v>
      </c>
      <c r="DE2026" s="492"/>
      <c r="DF2026" s="492"/>
      <c r="DG2026" s="492"/>
      <c r="DH2026" s="493"/>
      <c r="DI2026" s="491">
        <f>ROUND(Setup!$AP$6*AG2026,0)</f>
        <v>0</v>
      </c>
      <c r="DJ2026" s="492"/>
      <c r="DK2026" s="492"/>
      <c r="DL2026" s="492"/>
      <c r="DM2026" s="493"/>
      <c r="DN2026" s="491">
        <f>ROUND(Setup!$AP$6*AL2026,0)</f>
        <v>0</v>
      </c>
      <c r="DO2026" s="492"/>
      <c r="DP2026" s="492"/>
      <c r="DQ2026" s="492"/>
      <c r="DR2026" s="493"/>
      <c r="DS2026" s="491">
        <f>ROUND(Setup!$AP$6*AQ2026,0)</f>
        <v>0</v>
      </c>
      <c r="DT2026" s="492"/>
      <c r="DU2026" s="492"/>
      <c r="DV2026" s="492"/>
      <c r="DW2026" s="493"/>
      <c r="DX2026" s="499">
        <f t="shared" si="158"/>
        <v>0</v>
      </c>
      <c r="DY2026" s="500"/>
      <c r="DZ2026" s="500"/>
      <c r="EA2026" s="500"/>
      <c r="EB2026" s="501"/>
      <c r="EC2026" s="222"/>
    </row>
    <row r="2027" spans="3:133" ht="15" hidden="1" customHeight="1" outlineLevel="1" x14ac:dyDescent="0.2">
      <c r="C2027" s="255"/>
      <c r="D2027" s="439"/>
      <c r="E2027" s="440"/>
      <c r="F2027" s="440"/>
      <c r="G2027" s="440"/>
      <c r="H2027" s="440"/>
      <c r="I2027" s="440"/>
      <c r="J2027" s="440"/>
      <c r="K2027" s="440"/>
      <c r="L2027" s="440"/>
      <c r="M2027" s="440"/>
      <c r="N2027" s="440"/>
      <c r="O2027" s="440"/>
      <c r="P2027" s="440"/>
      <c r="Q2027" s="441"/>
      <c r="R2027" s="442"/>
      <c r="S2027" s="443"/>
      <c r="T2027" s="443"/>
      <c r="U2027" s="443"/>
      <c r="V2027" s="443"/>
      <c r="W2027" s="443"/>
      <c r="X2027" s="443"/>
      <c r="Y2027" s="443"/>
      <c r="Z2027" s="443"/>
      <c r="AA2027" s="443"/>
      <c r="AB2027" s="415"/>
      <c r="AC2027" s="416"/>
      <c r="AD2027" s="416"/>
      <c r="AE2027" s="416"/>
      <c r="AF2027" s="417"/>
      <c r="AG2027" s="415"/>
      <c r="AH2027" s="416"/>
      <c r="AI2027" s="416"/>
      <c r="AJ2027" s="416"/>
      <c r="AK2027" s="417"/>
      <c r="AL2027" s="415"/>
      <c r="AM2027" s="416"/>
      <c r="AN2027" s="416"/>
      <c r="AO2027" s="416"/>
      <c r="AP2027" s="417"/>
      <c r="AQ2027" s="415"/>
      <c r="AR2027" s="416"/>
      <c r="AS2027" s="416"/>
      <c r="AT2027" s="416"/>
      <c r="AU2027" s="417"/>
      <c r="AV2027" s="418">
        <f t="shared" si="157"/>
        <v>0</v>
      </c>
      <c r="AW2027" s="419"/>
      <c r="AX2027" s="419"/>
      <c r="AY2027" s="419"/>
      <c r="AZ2027" s="420"/>
      <c r="DC2027" s="222"/>
      <c r="DD2027" s="491">
        <f>ROUND(Setup!$AP$6*AB2027,0)</f>
        <v>0</v>
      </c>
      <c r="DE2027" s="492"/>
      <c r="DF2027" s="492"/>
      <c r="DG2027" s="492"/>
      <c r="DH2027" s="493"/>
      <c r="DI2027" s="491">
        <f>ROUND(Setup!$AP$6*AG2027,0)</f>
        <v>0</v>
      </c>
      <c r="DJ2027" s="492"/>
      <c r="DK2027" s="492"/>
      <c r="DL2027" s="492"/>
      <c r="DM2027" s="493"/>
      <c r="DN2027" s="491">
        <f>ROUND(Setup!$AP$6*AL2027,0)</f>
        <v>0</v>
      </c>
      <c r="DO2027" s="492"/>
      <c r="DP2027" s="492"/>
      <c r="DQ2027" s="492"/>
      <c r="DR2027" s="493"/>
      <c r="DS2027" s="491">
        <f>ROUND(Setup!$AP$6*AQ2027,0)</f>
        <v>0</v>
      </c>
      <c r="DT2027" s="492"/>
      <c r="DU2027" s="492"/>
      <c r="DV2027" s="492"/>
      <c r="DW2027" s="493"/>
      <c r="DX2027" s="499">
        <f t="shared" si="158"/>
        <v>0</v>
      </c>
      <c r="DY2027" s="500"/>
      <c r="DZ2027" s="500"/>
      <c r="EA2027" s="500"/>
      <c r="EB2027" s="501"/>
      <c r="EC2027" s="222"/>
    </row>
    <row r="2028" spans="3:133" ht="15" hidden="1" customHeight="1" outlineLevel="1" x14ac:dyDescent="0.2">
      <c r="C2028" s="255"/>
      <c r="D2028" s="439"/>
      <c r="E2028" s="440"/>
      <c r="F2028" s="440"/>
      <c r="G2028" s="440"/>
      <c r="H2028" s="440"/>
      <c r="I2028" s="440"/>
      <c r="J2028" s="440"/>
      <c r="K2028" s="440"/>
      <c r="L2028" s="440"/>
      <c r="M2028" s="440"/>
      <c r="N2028" s="440"/>
      <c r="O2028" s="440"/>
      <c r="P2028" s="440"/>
      <c r="Q2028" s="441"/>
      <c r="R2028" s="442"/>
      <c r="S2028" s="443"/>
      <c r="T2028" s="443"/>
      <c r="U2028" s="443"/>
      <c r="V2028" s="443"/>
      <c r="W2028" s="443"/>
      <c r="X2028" s="443"/>
      <c r="Y2028" s="443"/>
      <c r="Z2028" s="443"/>
      <c r="AA2028" s="443"/>
      <c r="AB2028" s="415"/>
      <c r="AC2028" s="416"/>
      <c r="AD2028" s="416"/>
      <c r="AE2028" s="416"/>
      <c r="AF2028" s="417"/>
      <c r="AG2028" s="415"/>
      <c r="AH2028" s="416"/>
      <c r="AI2028" s="416"/>
      <c r="AJ2028" s="416"/>
      <c r="AK2028" s="417"/>
      <c r="AL2028" s="415"/>
      <c r="AM2028" s="416"/>
      <c r="AN2028" s="416"/>
      <c r="AO2028" s="416"/>
      <c r="AP2028" s="417"/>
      <c r="AQ2028" s="415"/>
      <c r="AR2028" s="416"/>
      <c r="AS2028" s="416"/>
      <c r="AT2028" s="416"/>
      <c r="AU2028" s="417"/>
      <c r="AV2028" s="418">
        <f t="shared" si="157"/>
        <v>0</v>
      </c>
      <c r="AW2028" s="419"/>
      <c r="AX2028" s="419"/>
      <c r="AY2028" s="419"/>
      <c r="AZ2028" s="420"/>
      <c r="DC2028" s="222"/>
      <c r="DD2028" s="491">
        <f>ROUND(Setup!$AP$6*AB2028,0)</f>
        <v>0</v>
      </c>
      <c r="DE2028" s="492"/>
      <c r="DF2028" s="492"/>
      <c r="DG2028" s="492"/>
      <c r="DH2028" s="493"/>
      <c r="DI2028" s="491">
        <f>ROUND(Setup!$AP$6*AG2028,0)</f>
        <v>0</v>
      </c>
      <c r="DJ2028" s="492"/>
      <c r="DK2028" s="492"/>
      <c r="DL2028" s="492"/>
      <c r="DM2028" s="493"/>
      <c r="DN2028" s="491">
        <f>ROUND(Setup!$AP$6*AL2028,0)</f>
        <v>0</v>
      </c>
      <c r="DO2028" s="492"/>
      <c r="DP2028" s="492"/>
      <c r="DQ2028" s="492"/>
      <c r="DR2028" s="493"/>
      <c r="DS2028" s="491">
        <f>ROUND(Setup!$AP$6*AQ2028,0)</f>
        <v>0</v>
      </c>
      <c r="DT2028" s="492"/>
      <c r="DU2028" s="492"/>
      <c r="DV2028" s="492"/>
      <c r="DW2028" s="493"/>
      <c r="DX2028" s="499">
        <f t="shared" si="158"/>
        <v>0</v>
      </c>
      <c r="DY2028" s="500"/>
      <c r="DZ2028" s="500"/>
      <c r="EA2028" s="500"/>
      <c r="EB2028" s="501"/>
      <c r="EC2028" s="222"/>
    </row>
    <row r="2029" spans="3:133" ht="15" hidden="1" customHeight="1" outlineLevel="1" x14ac:dyDescent="0.2">
      <c r="C2029" s="255"/>
      <c r="D2029" s="439"/>
      <c r="E2029" s="440"/>
      <c r="F2029" s="440"/>
      <c r="G2029" s="440"/>
      <c r="H2029" s="440"/>
      <c r="I2029" s="440"/>
      <c r="J2029" s="440"/>
      <c r="K2029" s="440"/>
      <c r="L2029" s="440"/>
      <c r="M2029" s="440"/>
      <c r="N2029" s="440"/>
      <c r="O2029" s="440"/>
      <c r="P2029" s="440"/>
      <c r="Q2029" s="441"/>
      <c r="R2029" s="442"/>
      <c r="S2029" s="443"/>
      <c r="T2029" s="443"/>
      <c r="U2029" s="443"/>
      <c r="V2029" s="443"/>
      <c r="W2029" s="443"/>
      <c r="X2029" s="443"/>
      <c r="Y2029" s="443"/>
      <c r="Z2029" s="443"/>
      <c r="AA2029" s="443"/>
      <c r="AB2029" s="415"/>
      <c r="AC2029" s="416"/>
      <c r="AD2029" s="416"/>
      <c r="AE2029" s="416"/>
      <c r="AF2029" s="417"/>
      <c r="AG2029" s="415"/>
      <c r="AH2029" s="416"/>
      <c r="AI2029" s="416"/>
      <c r="AJ2029" s="416"/>
      <c r="AK2029" s="417"/>
      <c r="AL2029" s="415"/>
      <c r="AM2029" s="416"/>
      <c r="AN2029" s="416"/>
      <c r="AO2029" s="416"/>
      <c r="AP2029" s="417"/>
      <c r="AQ2029" s="415"/>
      <c r="AR2029" s="416"/>
      <c r="AS2029" s="416"/>
      <c r="AT2029" s="416"/>
      <c r="AU2029" s="417"/>
      <c r="AV2029" s="418">
        <f t="shared" si="157"/>
        <v>0</v>
      </c>
      <c r="AW2029" s="419"/>
      <c r="AX2029" s="419"/>
      <c r="AY2029" s="419"/>
      <c r="AZ2029" s="420"/>
      <c r="DC2029" s="222"/>
      <c r="DD2029" s="491">
        <f>ROUND(Setup!$AP$6*AB2029,0)</f>
        <v>0</v>
      </c>
      <c r="DE2029" s="492"/>
      <c r="DF2029" s="492"/>
      <c r="DG2029" s="492"/>
      <c r="DH2029" s="493"/>
      <c r="DI2029" s="491">
        <f>ROUND(Setup!$AP$6*AG2029,0)</f>
        <v>0</v>
      </c>
      <c r="DJ2029" s="492"/>
      <c r="DK2029" s="492"/>
      <c r="DL2029" s="492"/>
      <c r="DM2029" s="493"/>
      <c r="DN2029" s="491">
        <f>ROUND(Setup!$AP$6*AL2029,0)</f>
        <v>0</v>
      </c>
      <c r="DO2029" s="492"/>
      <c r="DP2029" s="492"/>
      <c r="DQ2029" s="492"/>
      <c r="DR2029" s="493"/>
      <c r="DS2029" s="491">
        <f>ROUND(Setup!$AP$6*AQ2029,0)</f>
        <v>0</v>
      </c>
      <c r="DT2029" s="492"/>
      <c r="DU2029" s="492"/>
      <c r="DV2029" s="492"/>
      <c r="DW2029" s="493"/>
      <c r="DX2029" s="499">
        <f t="shared" si="158"/>
        <v>0</v>
      </c>
      <c r="DY2029" s="500"/>
      <c r="DZ2029" s="500"/>
      <c r="EA2029" s="500"/>
      <c r="EB2029" s="501"/>
      <c r="EC2029" s="222"/>
    </row>
    <row r="2030" spans="3:133" ht="15" hidden="1" customHeight="1" outlineLevel="1" x14ac:dyDescent="0.2">
      <c r="C2030" s="255"/>
      <c r="D2030" s="439"/>
      <c r="E2030" s="440"/>
      <c r="F2030" s="440"/>
      <c r="G2030" s="440"/>
      <c r="H2030" s="440"/>
      <c r="I2030" s="440"/>
      <c r="J2030" s="440"/>
      <c r="K2030" s="440"/>
      <c r="L2030" s="440"/>
      <c r="M2030" s="440"/>
      <c r="N2030" s="440"/>
      <c r="O2030" s="440"/>
      <c r="P2030" s="440"/>
      <c r="Q2030" s="441"/>
      <c r="R2030" s="442"/>
      <c r="S2030" s="443"/>
      <c r="T2030" s="443"/>
      <c r="U2030" s="443"/>
      <c r="V2030" s="443"/>
      <c r="W2030" s="443"/>
      <c r="X2030" s="443"/>
      <c r="Y2030" s="443"/>
      <c r="Z2030" s="443"/>
      <c r="AA2030" s="443"/>
      <c r="AB2030" s="415"/>
      <c r="AC2030" s="416"/>
      <c r="AD2030" s="416"/>
      <c r="AE2030" s="416"/>
      <c r="AF2030" s="417"/>
      <c r="AG2030" s="415"/>
      <c r="AH2030" s="416"/>
      <c r="AI2030" s="416"/>
      <c r="AJ2030" s="416"/>
      <c r="AK2030" s="417"/>
      <c r="AL2030" s="415"/>
      <c r="AM2030" s="416"/>
      <c r="AN2030" s="416"/>
      <c r="AO2030" s="416"/>
      <c r="AP2030" s="417"/>
      <c r="AQ2030" s="415"/>
      <c r="AR2030" s="416"/>
      <c r="AS2030" s="416"/>
      <c r="AT2030" s="416"/>
      <c r="AU2030" s="417"/>
      <c r="AV2030" s="418">
        <f t="shared" si="157"/>
        <v>0</v>
      </c>
      <c r="AW2030" s="419"/>
      <c r="AX2030" s="419"/>
      <c r="AY2030" s="419"/>
      <c r="AZ2030" s="420"/>
      <c r="DC2030" s="222"/>
      <c r="DD2030" s="491">
        <f>ROUND(Setup!$AP$6*AB2030,0)</f>
        <v>0</v>
      </c>
      <c r="DE2030" s="492"/>
      <c r="DF2030" s="492"/>
      <c r="DG2030" s="492"/>
      <c r="DH2030" s="493"/>
      <c r="DI2030" s="491">
        <f>ROUND(Setup!$AP$6*AG2030,0)</f>
        <v>0</v>
      </c>
      <c r="DJ2030" s="492"/>
      <c r="DK2030" s="492"/>
      <c r="DL2030" s="492"/>
      <c r="DM2030" s="493"/>
      <c r="DN2030" s="491">
        <f>ROUND(Setup!$AP$6*AL2030,0)</f>
        <v>0</v>
      </c>
      <c r="DO2030" s="492"/>
      <c r="DP2030" s="492"/>
      <c r="DQ2030" s="492"/>
      <c r="DR2030" s="493"/>
      <c r="DS2030" s="491">
        <f>ROUND(Setup!$AP$6*AQ2030,0)</f>
        <v>0</v>
      </c>
      <c r="DT2030" s="492"/>
      <c r="DU2030" s="492"/>
      <c r="DV2030" s="492"/>
      <c r="DW2030" s="493"/>
      <c r="DX2030" s="499">
        <f t="shared" si="158"/>
        <v>0</v>
      </c>
      <c r="DY2030" s="500"/>
      <c r="DZ2030" s="500"/>
      <c r="EA2030" s="500"/>
      <c r="EB2030" s="501"/>
      <c r="EC2030" s="222"/>
    </row>
    <row r="2031" spans="3:133" ht="15" hidden="1" customHeight="1" outlineLevel="1" x14ac:dyDescent="0.2">
      <c r="C2031" s="255"/>
      <c r="D2031" s="439"/>
      <c r="E2031" s="440"/>
      <c r="F2031" s="440"/>
      <c r="G2031" s="440"/>
      <c r="H2031" s="440"/>
      <c r="I2031" s="440"/>
      <c r="J2031" s="440"/>
      <c r="K2031" s="440"/>
      <c r="L2031" s="440"/>
      <c r="M2031" s="440"/>
      <c r="N2031" s="440"/>
      <c r="O2031" s="440"/>
      <c r="P2031" s="440"/>
      <c r="Q2031" s="441"/>
      <c r="R2031" s="442"/>
      <c r="S2031" s="443"/>
      <c r="T2031" s="443"/>
      <c r="U2031" s="443"/>
      <c r="V2031" s="443"/>
      <c r="W2031" s="443"/>
      <c r="X2031" s="443"/>
      <c r="Y2031" s="443"/>
      <c r="Z2031" s="443"/>
      <c r="AA2031" s="443"/>
      <c r="AB2031" s="415"/>
      <c r="AC2031" s="416"/>
      <c r="AD2031" s="416"/>
      <c r="AE2031" s="416"/>
      <c r="AF2031" s="417"/>
      <c r="AG2031" s="415"/>
      <c r="AH2031" s="416"/>
      <c r="AI2031" s="416"/>
      <c r="AJ2031" s="416"/>
      <c r="AK2031" s="417"/>
      <c r="AL2031" s="415"/>
      <c r="AM2031" s="416"/>
      <c r="AN2031" s="416"/>
      <c r="AO2031" s="416"/>
      <c r="AP2031" s="417"/>
      <c r="AQ2031" s="415"/>
      <c r="AR2031" s="416"/>
      <c r="AS2031" s="416"/>
      <c r="AT2031" s="416"/>
      <c r="AU2031" s="417"/>
      <c r="AV2031" s="418">
        <f t="shared" si="157"/>
        <v>0</v>
      </c>
      <c r="AW2031" s="419"/>
      <c r="AX2031" s="419"/>
      <c r="AY2031" s="419"/>
      <c r="AZ2031" s="420"/>
      <c r="DC2031" s="222"/>
      <c r="DD2031" s="491">
        <f>ROUND(Setup!$AP$6*AB2031,0)</f>
        <v>0</v>
      </c>
      <c r="DE2031" s="492"/>
      <c r="DF2031" s="492"/>
      <c r="DG2031" s="492"/>
      <c r="DH2031" s="493"/>
      <c r="DI2031" s="491">
        <f>ROUND(Setup!$AP$6*AG2031,0)</f>
        <v>0</v>
      </c>
      <c r="DJ2031" s="492"/>
      <c r="DK2031" s="492"/>
      <c r="DL2031" s="492"/>
      <c r="DM2031" s="493"/>
      <c r="DN2031" s="491">
        <f>ROUND(Setup!$AP$6*AL2031,0)</f>
        <v>0</v>
      </c>
      <c r="DO2031" s="492"/>
      <c r="DP2031" s="492"/>
      <c r="DQ2031" s="492"/>
      <c r="DR2031" s="493"/>
      <c r="DS2031" s="491">
        <f>ROUND(Setup!$AP$6*AQ2031,0)</f>
        <v>0</v>
      </c>
      <c r="DT2031" s="492"/>
      <c r="DU2031" s="492"/>
      <c r="DV2031" s="492"/>
      <c r="DW2031" s="493"/>
      <c r="DX2031" s="499">
        <f t="shared" si="158"/>
        <v>0</v>
      </c>
      <c r="DY2031" s="500"/>
      <c r="DZ2031" s="500"/>
      <c r="EA2031" s="500"/>
      <c r="EB2031" s="501"/>
      <c r="EC2031" s="222"/>
    </row>
    <row r="2032" spans="3:133" ht="15" hidden="1" customHeight="1" outlineLevel="1" x14ac:dyDescent="0.2">
      <c r="C2032" s="255"/>
      <c r="D2032" s="439"/>
      <c r="E2032" s="440"/>
      <c r="F2032" s="440"/>
      <c r="G2032" s="440"/>
      <c r="H2032" s="440"/>
      <c r="I2032" s="440"/>
      <c r="J2032" s="440"/>
      <c r="K2032" s="440"/>
      <c r="L2032" s="440"/>
      <c r="M2032" s="440"/>
      <c r="N2032" s="440"/>
      <c r="O2032" s="440"/>
      <c r="P2032" s="440"/>
      <c r="Q2032" s="441"/>
      <c r="R2032" s="442"/>
      <c r="S2032" s="443"/>
      <c r="T2032" s="443"/>
      <c r="U2032" s="443"/>
      <c r="V2032" s="443"/>
      <c r="W2032" s="443"/>
      <c r="X2032" s="443"/>
      <c r="Y2032" s="443"/>
      <c r="Z2032" s="443"/>
      <c r="AA2032" s="443"/>
      <c r="AB2032" s="415"/>
      <c r="AC2032" s="416"/>
      <c r="AD2032" s="416"/>
      <c r="AE2032" s="416"/>
      <c r="AF2032" s="417"/>
      <c r="AG2032" s="415"/>
      <c r="AH2032" s="416"/>
      <c r="AI2032" s="416"/>
      <c r="AJ2032" s="416"/>
      <c r="AK2032" s="417"/>
      <c r="AL2032" s="415"/>
      <c r="AM2032" s="416"/>
      <c r="AN2032" s="416"/>
      <c r="AO2032" s="416"/>
      <c r="AP2032" s="417"/>
      <c r="AQ2032" s="415"/>
      <c r="AR2032" s="416"/>
      <c r="AS2032" s="416"/>
      <c r="AT2032" s="416"/>
      <c r="AU2032" s="417"/>
      <c r="AV2032" s="418">
        <f t="shared" si="157"/>
        <v>0</v>
      </c>
      <c r="AW2032" s="419"/>
      <c r="AX2032" s="419"/>
      <c r="AY2032" s="419"/>
      <c r="AZ2032" s="420"/>
      <c r="DC2032" s="222"/>
      <c r="DD2032" s="491">
        <f>ROUND(Setup!$AP$6*AB2032,0)</f>
        <v>0</v>
      </c>
      <c r="DE2032" s="492"/>
      <c r="DF2032" s="492"/>
      <c r="DG2032" s="492"/>
      <c r="DH2032" s="493"/>
      <c r="DI2032" s="491">
        <f>ROUND(Setup!$AP$6*AG2032,0)</f>
        <v>0</v>
      </c>
      <c r="DJ2032" s="492"/>
      <c r="DK2032" s="492"/>
      <c r="DL2032" s="492"/>
      <c r="DM2032" s="493"/>
      <c r="DN2032" s="491">
        <f>ROUND(Setup!$AP$6*AL2032,0)</f>
        <v>0</v>
      </c>
      <c r="DO2032" s="492"/>
      <c r="DP2032" s="492"/>
      <c r="DQ2032" s="492"/>
      <c r="DR2032" s="493"/>
      <c r="DS2032" s="491">
        <f>ROUND(Setup!$AP$6*AQ2032,0)</f>
        <v>0</v>
      </c>
      <c r="DT2032" s="492"/>
      <c r="DU2032" s="492"/>
      <c r="DV2032" s="492"/>
      <c r="DW2032" s="493"/>
      <c r="DX2032" s="499">
        <f t="shared" si="158"/>
        <v>0</v>
      </c>
      <c r="DY2032" s="500"/>
      <c r="DZ2032" s="500"/>
      <c r="EA2032" s="500"/>
      <c r="EB2032" s="501"/>
      <c r="EC2032" s="222"/>
    </row>
    <row r="2033" spans="2:133" ht="15" hidden="1" customHeight="1" outlineLevel="1" x14ac:dyDescent="0.2">
      <c r="C2033" s="255"/>
      <c r="D2033" s="439"/>
      <c r="E2033" s="440"/>
      <c r="F2033" s="440"/>
      <c r="G2033" s="440"/>
      <c r="H2033" s="440"/>
      <c r="I2033" s="440"/>
      <c r="J2033" s="440"/>
      <c r="K2033" s="440"/>
      <c r="L2033" s="440"/>
      <c r="M2033" s="440"/>
      <c r="N2033" s="440"/>
      <c r="O2033" s="440"/>
      <c r="P2033" s="440"/>
      <c r="Q2033" s="441"/>
      <c r="R2033" s="442"/>
      <c r="S2033" s="443"/>
      <c r="T2033" s="443"/>
      <c r="U2033" s="443"/>
      <c r="V2033" s="443"/>
      <c r="W2033" s="443"/>
      <c r="X2033" s="443"/>
      <c r="Y2033" s="443"/>
      <c r="Z2033" s="443"/>
      <c r="AA2033" s="443"/>
      <c r="AB2033" s="415"/>
      <c r="AC2033" s="416"/>
      <c r="AD2033" s="416"/>
      <c r="AE2033" s="416"/>
      <c r="AF2033" s="417"/>
      <c r="AG2033" s="415"/>
      <c r="AH2033" s="416"/>
      <c r="AI2033" s="416"/>
      <c r="AJ2033" s="416"/>
      <c r="AK2033" s="417"/>
      <c r="AL2033" s="415"/>
      <c r="AM2033" s="416"/>
      <c r="AN2033" s="416"/>
      <c r="AO2033" s="416"/>
      <c r="AP2033" s="417"/>
      <c r="AQ2033" s="415"/>
      <c r="AR2033" s="416"/>
      <c r="AS2033" s="416"/>
      <c r="AT2033" s="416"/>
      <c r="AU2033" s="417"/>
      <c r="AV2033" s="418">
        <f t="shared" si="157"/>
        <v>0</v>
      </c>
      <c r="AW2033" s="419"/>
      <c r="AX2033" s="419"/>
      <c r="AY2033" s="419"/>
      <c r="AZ2033" s="420"/>
      <c r="DC2033" s="222"/>
      <c r="DD2033" s="491">
        <f>ROUND(Setup!$AP$6*AB2033,0)</f>
        <v>0</v>
      </c>
      <c r="DE2033" s="492"/>
      <c r="DF2033" s="492"/>
      <c r="DG2033" s="492"/>
      <c r="DH2033" s="493"/>
      <c r="DI2033" s="491">
        <f>ROUND(Setup!$AP$6*AG2033,0)</f>
        <v>0</v>
      </c>
      <c r="DJ2033" s="492"/>
      <c r="DK2033" s="492"/>
      <c r="DL2033" s="492"/>
      <c r="DM2033" s="493"/>
      <c r="DN2033" s="491">
        <f>ROUND(Setup!$AP$6*AL2033,0)</f>
        <v>0</v>
      </c>
      <c r="DO2033" s="492"/>
      <c r="DP2033" s="492"/>
      <c r="DQ2033" s="492"/>
      <c r="DR2033" s="493"/>
      <c r="DS2033" s="491">
        <f>ROUND(Setup!$AP$6*AQ2033,0)</f>
        <v>0</v>
      </c>
      <c r="DT2033" s="492"/>
      <c r="DU2033" s="492"/>
      <c r="DV2033" s="492"/>
      <c r="DW2033" s="493"/>
      <c r="DX2033" s="499">
        <f t="shared" si="158"/>
        <v>0</v>
      </c>
      <c r="DY2033" s="500"/>
      <c r="DZ2033" s="500"/>
      <c r="EA2033" s="500"/>
      <c r="EB2033" s="501"/>
      <c r="EC2033" s="222"/>
    </row>
    <row r="2034" spans="2:133" ht="15" hidden="1" customHeight="1" outlineLevel="1" x14ac:dyDescent="0.2">
      <c r="C2034" s="255"/>
      <c r="D2034" s="439"/>
      <c r="E2034" s="440"/>
      <c r="F2034" s="440"/>
      <c r="G2034" s="440"/>
      <c r="H2034" s="440"/>
      <c r="I2034" s="440"/>
      <c r="J2034" s="440"/>
      <c r="K2034" s="440"/>
      <c r="L2034" s="440"/>
      <c r="M2034" s="440"/>
      <c r="N2034" s="440"/>
      <c r="O2034" s="440"/>
      <c r="P2034" s="440"/>
      <c r="Q2034" s="441"/>
      <c r="R2034" s="442"/>
      <c r="S2034" s="443"/>
      <c r="T2034" s="443"/>
      <c r="U2034" s="443"/>
      <c r="V2034" s="443"/>
      <c r="W2034" s="443"/>
      <c r="X2034" s="443"/>
      <c r="Y2034" s="443"/>
      <c r="Z2034" s="443"/>
      <c r="AA2034" s="443"/>
      <c r="AB2034" s="415"/>
      <c r="AC2034" s="416"/>
      <c r="AD2034" s="416"/>
      <c r="AE2034" s="416"/>
      <c r="AF2034" s="417"/>
      <c r="AG2034" s="415"/>
      <c r="AH2034" s="416"/>
      <c r="AI2034" s="416"/>
      <c r="AJ2034" s="416"/>
      <c r="AK2034" s="417"/>
      <c r="AL2034" s="415"/>
      <c r="AM2034" s="416"/>
      <c r="AN2034" s="416"/>
      <c r="AO2034" s="416"/>
      <c r="AP2034" s="417"/>
      <c r="AQ2034" s="415"/>
      <c r="AR2034" s="416"/>
      <c r="AS2034" s="416"/>
      <c r="AT2034" s="416"/>
      <c r="AU2034" s="417"/>
      <c r="AV2034" s="418">
        <f t="shared" si="157"/>
        <v>0</v>
      </c>
      <c r="AW2034" s="419"/>
      <c r="AX2034" s="419"/>
      <c r="AY2034" s="419"/>
      <c r="AZ2034" s="420"/>
      <c r="DC2034" s="222"/>
      <c r="DD2034" s="491">
        <f>ROUND(Setup!$AP$6*AB2034,0)</f>
        <v>0</v>
      </c>
      <c r="DE2034" s="492"/>
      <c r="DF2034" s="492"/>
      <c r="DG2034" s="492"/>
      <c r="DH2034" s="493"/>
      <c r="DI2034" s="491">
        <f>ROUND(Setup!$AP$6*AG2034,0)</f>
        <v>0</v>
      </c>
      <c r="DJ2034" s="492"/>
      <c r="DK2034" s="492"/>
      <c r="DL2034" s="492"/>
      <c r="DM2034" s="493"/>
      <c r="DN2034" s="491">
        <f>ROUND(Setup!$AP$6*AL2034,0)</f>
        <v>0</v>
      </c>
      <c r="DO2034" s="492"/>
      <c r="DP2034" s="492"/>
      <c r="DQ2034" s="492"/>
      <c r="DR2034" s="493"/>
      <c r="DS2034" s="491">
        <f>ROUND(Setup!$AP$6*AQ2034,0)</f>
        <v>0</v>
      </c>
      <c r="DT2034" s="492"/>
      <c r="DU2034" s="492"/>
      <c r="DV2034" s="492"/>
      <c r="DW2034" s="493"/>
      <c r="DX2034" s="499">
        <f t="shared" si="158"/>
        <v>0</v>
      </c>
      <c r="DY2034" s="500"/>
      <c r="DZ2034" s="500"/>
      <c r="EA2034" s="500"/>
      <c r="EB2034" s="501"/>
      <c r="EC2034" s="222"/>
    </row>
    <row r="2035" spans="2:133" ht="15" hidden="1" customHeight="1" outlineLevel="1" x14ac:dyDescent="0.2">
      <c r="C2035" s="255"/>
      <c r="D2035" s="439"/>
      <c r="E2035" s="440"/>
      <c r="F2035" s="440"/>
      <c r="G2035" s="440"/>
      <c r="H2035" s="440"/>
      <c r="I2035" s="440"/>
      <c r="J2035" s="440"/>
      <c r="K2035" s="440"/>
      <c r="L2035" s="440"/>
      <c r="M2035" s="440"/>
      <c r="N2035" s="440"/>
      <c r="O2035" s="440"/>
      <c r="P2035" s="440"/>
      <c r="Q2035" s="441"/>
      <c r="R2035" s="442"/>
      <c r="S2035" s="443"/>
      <c r="T2035" s="443"/>
      <c r="U2035" s="443"/>
      <c r="V2035" s="443"/>
      <c r="W2035" s="443"/>
      <c r="X2035" s="443"/>
      <c r="Y2035" s="443"/>
      <c r="Z2035" s="443"/>
      <c r="AA2035" s="443"/>
      <c r="AB2035" s="415"/>
      <c r="AC2035" s="416"/>
      <c r="AD2035" s="416"/>
      <c r="AE2035" s="416"/>
      <c r="AF2035" s="417"/>
      <c r="AG2035" s="415"/>
      <c r="AH2035" s="416"/>
      <c r="AI2035" s="416"/>
      <c r="AJ2035" s="416"/>
      <c r="AK2035" s="417"/>
      <c r="AL2035" s="415"/>
      <c r="AM2035" s="416"/>
      <c r="AN2035" s="416"/>
      <c r="AO2035" s="416"/>
      <c r="AP2035" s="417"/>
      <c r="AQ2035" s="415"/>
      <c r="AR2035" s="416"/>
      <c r="AS2035" s="416"/>
      <c r="AT2035" s="416"/>
      <c r="AU2035" s="417"/>
      <c r="AV2035" s="418">
        <f t="shared" si="157"/>
        <v>0</v>
      </c>
      <c r="AW2035" s="419"/>
      <c r="AX2035" s="419"/>
      <c r="AY2035" s="419"/>
      <c r="AZ2035" s="420"/>
      <c r="DC2035" s="222"/>
      <c r="DD2035" s="491">
        <f>ROUND(Setup!$AP$6*AB2035,0)</f>
        <v>0</v>
      </c>
      <c r="DE2035" s="492"/>
      <c r="DF2035" s="492"/>
      <c r="DG2035" s="492"/>
      <c r="DH2035" s="493"/>
      <c r="DI2035" s="491">
        <f>ROUND(Setup!$AP$6*AG2035,0)</f>
        <v>0</v>
      </c>
      <c r="DJ2035" s="492"/>
      <c r="DK2035" s="492"/>
      <c r="DL2035" s="492"/>
      <c r="DM2035" s="493"/>
      <c r="DN2035" s="491">
        <f>ROUND(Setup!$AP$6*AL2035,0)</f>
        <v>0</v>
      </c>
      <c r="DO2035" s="492"/>
      <c r="DP2035" s="492"/>
      <c r="DQ2035" s="492"/>
      <c r="DR2035" s="493"/>
      <c r="DS2035" s="491">
        <f>ROUND(Setup!$AP$6*AQ2035,0)</f>
        <v>0</v>
      </c>
      <c r="DT2035" s="492"/>
      <c r="DU2035" s="492"/>
      <c r="DV2035" s="492"/>
      <c r="DW2035" s="493"/>
      <c r="DX2035" s="499">
        <f t="shared" si="158"/>
        <v>0</v>
      </c>
      <c r="DY2035" s="500"/>
      <c r="DZ2035" s="500"/>
      <c r="EA2035" s="500"/>
      <c r="EB2035" s="501"/>
      <c r="EC2035" s="222"/>
    </row>
    <row r="2036" spans="2:133" ht="15" hidden="1" customHeight="1" outlineLevel="1" x14ac:dyDescent="0.2">
      <c r="C2036" s="255"/>
      <c r="D2036" s="439"/>
      <c r="E2036" s="440"/>
      <c r="F2036" s="440"/>
      <c r="G2036" s="440"/>
      <c r="H2036" s="440"/>
      <c r="I2036" s="440"/>
      <c r="J2036" s="440"/>
      <c r="K2036" s="440"/>
      <c r="L2036" s="440"/>
      <c r="M2036" s="440"/>
      <c r="N2036" s="440"/>
      <c r="O2036" s="440"/>
      <c r="P2036" s="440"/>
      <c r="Q2036" s="441"/>
      <c r="R2036" s="442"/>
      <c r="S2036" s="443"/>
      <c r="T2036" s="443"/>
      <c r="U2036" s="443"/>
      <c r="V2036" s="443"/>
      <c r="W2036" s="443"/>
      <c r="X2036" s="443"/>
      <c r="Y2036" s="443"/>
      <c r="Z2036" s="443"/>
      <c r="AA2036" s="443"/>
      <c r="AB2036" s="415"/>
      <c r="AC2036" s="416"/>
      <c r="AD2036" s="416"/>
      <c r="AE2036" s="416"/>
      <c r="AF2036" s="417"/>
      <c r="AG2036" s="415"/>
      <c r="AH2036" s="416"/>
      <c r="AI2036" s="416"/>
      <c r="AJ2036" s="416"/>
      <c r="AK2036" s="417"/>
      <c r="AL2036" s="415"/>
      <c r="AM2036" s="416"/>
      <c r="AN2036" s="416"/>
      <c r="AO2036" s="416"/>
      <c r="AP2036" s="417"/>
      <c r="AQ2036" s="415"/>
      <c r="AR2036" s="416"/>
      <c r="AS2036" s="416"/>
      <c r="AT2036" s="416"/>
      <c r="AU2036" s="417"/>
      <c r="AV2036" s="418">
        <f t="shared" si="157"/>
        <v>0</v>
      </c>
      <c r="AW2036" s="419"/>
      <c r="AX2036" s="419"/>
      <c r="AY2036" s="419"/>
      <c r="AZ2036" s="420"/>
      <c r="DC2036" s="222"/>
      <c r="DD2036" s="491">
        <f>ROUND(Setup!$AP$6*AB2036,0)</f>
        <v>0</v>
      </c>
      <c r="DE2036" s="492"/>
      <c r="DF2036" s="492"/>
      <c r="DG2036" s="492"/>
      <c r="DH2036" s="493"/>
      <c r="DI2036" s="491">
        <f>ROUND(Setup!$AP$6*AG2036,0)</f>
        <v>0</v>
      </c>
      <c r="DJ2036" s="492"/>
      <c r="DK2036" s="492"/>
      <c r="DL2036" s="492"/>
      <c r="DM2036" s="493"/>
      <c r="DN2036" s="491">
        <f>ROUND(Setup!$AP$6*AL2036,0)</f>
        <v>0</v>
      </c>
      <c r="DO2036" s="492"/>
      <c r="DP2036" s="492"/>
      <c r="DQ2036" s="492"/>
      <c r="DR2036" s="493"/>
      <c r="DS2036" s="491">
        <f>ROUND(Setup!$AP$6*AQ2036,0)</f>
        <v>0</v>
      </c>
      <c r="DT2036" s="492"/>
      <c r="DU2036" s="492"/>
      <c r="DV2036" s="492"/>
      <c r="DW2036" s="493"/>
      <c r="DX2036" s="499">
        <f t="shared" si="158"/>
        <v>0</v>
      </c>
      <c r="DY2036" s="500"/>
      <c r="DZ2036" s="500"/>
      <c r="EA2036" s="500"/>
      <c r="EB2036" s="501"/>
      <c r="EC2036" s="222"/>
    </row>
    <row r="2037" spans="2:133" ht="15" hidden="1" customHeight="1" outlineLevel="1" x14ac:dyDescent="0.2">
      <c r="C2037" s="255"/>
      <c r="D2037" s="439"/>
      <c r="E2037" s="440"/>
      <c r="F2037" s="440"/>
      <c r="G2037" s="440"/>
      <c r="H2037" s="440"/>
      <c r="I2037" s="440"/>
      <c r="J2037" s="440"/>
      <c r="K2037" s="440"/>
      <c r="L2037" s="440"/>
      <c r="M2037" s="440"/>
      <c r="N2037" s="440"/>
      <c r="O2037" s="440"/>
      <c r="P2037" s="440"/>
      <c r="Q2037" s="441"/>
      <c r="R2037" s="442"/>
      <c r="S2037" s="443"/>
      <c r="T2037" s="443"/>
      <c r="U2037" s="443"/>
      <c r="V2037" s="443"/>
      <c r="W2037" s="443"/>
      <c r="X2037" s="443"/>
      <c r="Y2037" s="443"/>
      <c r="Z2037" s="443"/>
      <c r="AA2037" s="443"/>
      <c r="AB2037" s="415"/>
      <c r="AC2037" s="416"/>
      <c r="AD2037" s="416"/>
      <c r="AE2037" s="416"/>
      <c r="AF2037" s="417"/>
      <c r="AG2037" s="415"/>
      <c r="AH2037" s="416"/>
      <c r="AI2037" s="416"/>
      <c r="AJ2037" s="416"/>
      <c r="AK2037" s="417"/>
      <c r="AL2037" s="415"/>
      <c r="AM2037" s="416"/>
      <c r="AN2037" s="416"/>
      <c r="AO2037" s="416"/>
      <c r="AP2037" s="417"/>
      <c r="AQ2037" s="415"/>
      <c r="AR2037" s="416"/>
      <c r="AS2037" s="416"/>
      <c r="AT2037" s="416"/>
      <c r="AU2037" s="417"/>
      <c r="AV2037" s="418">
        <f t="shared" si="157"/>
        <v>0</v>
      </c>
      <c r="AW2037" s="419"/>
      <c r="AX2037" s="419"/>
      <c r="AY2037" s="419"/>
      <c r="AZ2037" s="420"/>
      <c r="DC2037" s="222"/>
      <c r="DD2037" s="491">
        <f>ROUND(Setup!$AP$6*AB2037,0)</f>
        <v>0</v>
      </c>
      <c r="DE2037" s="492"/>
      <c r="DF2037" s="492"/>
      <c r="DG2037" s="492"/>
      <c r="DH2037" s="493"/>
      <c r="DI2037" s="491">
        <f>ROUND(Setup!$AP$6*AG2037,0)</f>
        <v>0</v>
      </c>
      <c r="DJ2037" s="492"/>
      <c r="DK2037" s="492"/>
      <c r="DL2037" s="492"/>
      <c r="DM2037" s="493"/>
      <c r="DN2037" s="491">
        <f>ROUND(Setup!$AP$6*AL2037,0)</f>
        <v>0</v>
      </c>
      <c r="DO2037" s="492"/>
      <c r="DP2037" s="492"/>
      <c r="DQ2037" s="492"/>
      <c r="DR2037" s="493"/>
      <c r="DS2037" s="491">
        <f>ROUND(Setup!$AP$6*AQ2037,0)</f>
        <v>0</v>
      </c>
      <c r="DT2037" s="492"/>
      <c r="DU2037" s="492"/>
      <c r="DV2037" s="492"/>
      <c r="DW2037" s="493"/>
      <c r="DX2037" s="499">
        <f t="shared" si="158"/>
        <v>0</v>
      </c>
      <c r="DY2037" s="500"/>
      <c r="DZ2037" s="500"/>
      <c r="EA2037" s="500"/>
      <c r="EB2037" s="501"/>
      <c r="EC2037" s="222"/>
    </row>
    <row r="2038" spans="2:133" ht="15" hidden="1" customHeight="1" outlineLevel="1" x14ac:dyDescent="0.2">
      <c r="C2038" s="255"/>
      <c r="D2038" s="439"/>
      <c r="E2038" s="440"/>
      <c r="F2038" s="440"/>
      <c r="G2038" s="440"/>
      <c r="H2038" s="440"/>
      <c r="I2038" s="440"/>
      <c r="J2038" s="440"/>
      <c r="K2038" s="440"/>
      <c r="L2038" s="440"/>
      <c r="M2038" s="440"/>
      <c r="N2038" s="440"/>
      <c r="O2038" s="440"/>
      <c r="P2038" s="440"/>
      <c r="Q2038" s="441"/>
      <c r="R2038" s="442"/>
      <c r="S2038" s="443"/>
      <c r="T2038" s="443"/>
      <c r="U2038" s="443"/>
      <c r="V2038" s="443"/>
      <c r="W2038" s="443"/>
      <c r="X2038" s="443"/>
      <c r="Y2038" s="443"/>
      <c r="Z2038" s="443"/>
      <c r="AA2038" s="443"/>
      <c r="AB2038" s="415"/>
      <c r="AC2038" s="416"/>
      <c r="AD2038" s="416"/>
      <c r="AE2038" s="416"/>
      <c r="AF2038" s="417"/>
      <c r="AG2038" s="415"/>
      <c r="AH2038" s="416"/>
      <c r="AI2038" s="416"/>
      <c r="AJ2038" s="416"/>
      <c r="AK2038" s="417"/>
      <c r="AL2038" s="415"/>
      <c r="AM2038" s="416"/>
      <c r="AN2038" s="416"/>
      <c r="AO2038" s="416"/>
      <c r="AP2038" s="417"/>
      <c r="AQ2038" s="415"/>
      <c r="AR2038" s="416"/>
      <c r="AS2038" s="416"/>
      <c r="AT2038" s="416"/>
      <c r="AU2038" s="417"/>
      <c r="AV2038" s="418">
        <f t="shared" si="157"/>
        <v>0</v>
      </c>
      <c r="AW2038" s="419"/>
      <c r="AX2038" s="419"/>
      <c r="AY2038" s="419"/>
      <c r="AZ2038" s="420"/>
      <c r="DC2038" s="222"/>
      <c r="DD2038" s="491">
        <f>ROUND(Setup!$AP$6*AB2038,0)</f>
        <v>0</v>
      </c>
      <c r="DE2038" s="492"/>
      <c r="DF2038" s="492"/>
      <c r="DG2038" s="492"/>
      <c r="DH2038" s="493"/>
      <c r="DI2038" s="491">
        <f>ROUND(Setup!$AP$6*AG2038,0)</f>
        <v>0</v>
      </c>
      <c r="DJ2038" s="492"/>
      <c r="DK2038" s="492"/>
      <c r="DL2038" s="492"/>
      <c r="DM2038" s="493"/>
      <c r="DN2038" s="491">
        <f>ROUND(Setup!$AP$6*AL2038,0)</f>
        <v>0</v>
      </c>
      <c r="DO2038" s="492"/>
      <c r="DP2038" s="492"/>
      <c r="DQ2038" s="492"/>
      <c r="DR2038" s="493"/>
      <c r="DS2038" s="491">
        <f>ROUND(Setup!$AP$6*AQ2038,0)</f>
        <v>0</v>
      </c>
      <c r="DT2038" s="492"/>
      <c r="DU2038" s="492"/>
      <c r="DV2038" s="492"/>
      <c r="DW2038" s="493"/>
      <c r="DX2038" s="499">
        <f t="shared" si="158"/>
        <v>0</v>
      </c>
      <c r="DY2038" s="500"/>
      <c r="DZ2038" s="500"/>
      <c r="EA2038" s="500"/>
      <c r="EB2038" s="501"/>
      <c r="EC2038" s="222"/>
    </row>
    <row r="2039" spans="2:133" ht="15" hidden="1" customHeight="1" outlineLevel="1" x14ac:dyDescent="0.2">
      <c r="C2039" s="255"/>
      <c r="D2039" s="439"/>
      <c r="E2039" s="440"/>
      <c r="F2039" s="440"/>
      <c r="G2039" s="440"/>
      <c r="H2039" s="440"/>
      <c r="I2039" s="440"/>
      <c r="J2039" s="440"/>
      <c r="K2039" s="440"/>
      <c r="L2039" s="440"/>
      <c r="M2039" s="440"/>
      <c r="N2039" s="440"/>
      <c r="O2039" s="440"/>
      <c r="P2039" s="440"/>
      <c r="Q2039" s="441"/>
      <c r="R2039" s="442"/>
      <c r="S2039" s="443"/>
      <c r="T2039" s="443"/>
      <c r="U2039" s="443"/>
      <c r="V2039" s="443"/>
      <c r="W2039" s="443"/>
      <c r="X2039" s="443"/>
      <c r="Y2039" s="443"/>
      <c r="Z2039" s="443"/>
      <c r="AA2039" s="443"/>
      <c r="AB2039" s="415"/>
      <c r="AC2039" s="416"/>
      <c r="AD2039" s="416"/>
      <c r="AE2039" s="416"/>
      <c r="AF2039" s="417"/>
      <c r="AG2039" s="415"/>
      <c r="AH2039" s="416"/>
      <c r="AI2039" s="416"/>
      <c r="AJ2039" s="416"/>
      <c r="AK2039" s="417"/>
      <c r="AL2039" s="415"/>
      <c r="AM2039" s="416"/>
      <c r="AN2039" s="416"/>
      <c r="AO2039" s="416"/>
      <c r="AP2039" s="417"/>
      <c r="AQ2039" s="415"/>
      <c r="AR2039" s="416"/>
      <c r="AS2039" s="416"/>
      <c r="AT2039" s="416"/>
      <c r="AU2039" s="417"/>
      <c r="AV2039" s="418">
        <f t="shared" si="157"/>
        <v>0</v>
      </c>
      <c r="AW2039" s="419"/>
      <c r="AX2039" s="419"/>
      <c r="AY2039" s="419"/>
      <c r="AZ2039" s="420"/>
      <c r="DC2039" s="222"/>
      <c r="DD2039" s="491">
        <f>ROUND(Setup!$AP$6*AB2039,0)</f>
        <v>0</v>
      </c>
      <c r="DE2039" s="492"/>
      <c r="DF2039" s="492"/>
      <c r="DG2039" s="492"/>
      <c r="DH2039" s="493"/>
      <c r="DI2039" s="491">
        <f>ROUND(Setup!$AP$6*AG2039,0)</f>
        <v>0</v>
      </c>
      <c r="DJ2039" s="492"/>
      <c r="DK2039" s="492"/>
      <c r="DL2039" s="492"/>
      <c r="DM2039" s="493"/>
      <c r="DN2039" s="491">
        <f>ROUND(Setup!$AP$6*AL2039,0)</f>
        <v>0</v>
      </c>
      <c r="DO2039" s="492"/>
      <c r="DP2039" s="492"/>
      <c r="DQ2039" s="492"/>
      <c r="DR2039" s="493"/>
      <c r="DS2039" s="491">
        <f>ROUND(Setup!$AP$6*AQ2039,0)</f>
        <v>0</v>
      </c>
      <c r="DT2039" s="492"/>
      <c r="DU2039" s="492"/>
      <c r="DV2039" s="492"/>
      <c r="DW2039" s="493"/>
      <c r="DX2039" s="499">
        <f t="shared" si="158"/>
        <v>0</v>
      </c>
      <c r="DY2039" s="500"/>
      <c r="DZ2039" s="500"/>
      <c r="EA2039" s="500"/>
      <c r="EB2039" s="501"/>
      <c r="EC2039" s="222"/>
    </row>
    <row r="2040" spans="2:133" ht="15" hidden="1" customHeight="1" outlineLevel="1" x14ac:dyDescent="0.2">
      <c r="C2040" s="255"/>
      <c r="D2040" s="439"/>
      <c r="E2040" s="440"/>
      <c r="F2040" s="440"/>
      <c r="G2040" s="440"/>
      <c r="H2040" s="440"/>
      <c r="I2040" s="440"/>
      <c r="J2040" s="440"/>
      <c r="K2040" s="440"/>
      <c r="L2040" s="440"/>
      <c r="M2040" s="440"/>
      <c r="N2040" s="440"/>
      <c r="O2040" s="440"/>
      <c r="P2040" s="440"/>
      <c r="Q2040" s="441"/>
      <c r="R2040" s="442"/>
      <c r="S2040" s="443"/>
      <c r="T2040" s="443"/>
      <c r="U2040" s="443"/>
      <c r="V2040" s="443"/>
      <c r="W2040" s="443"/>
      <c r="X2040" s="443"/>
      <c r="Y2040" s="443"/>
      <c r="Z2040" s="443"/>
      <c r="AA2040" s="443"/>
      <c r="AB2040" s="415"/>
      <c r="AC2040" s="416"/>
      <c r="AD2040" s="416"/>
      <c r="AE2040" s="416"/>
      <c r="AF2040" s="417"/>
      <c r="AG2040" s="415"/>
      <c r="AH2040" s="416"/>
      <c r="AI2040" s="416"/>
      <c r="AJ2040" s="416"/>
      <c r="AK2040" s="417"/>
      <c r="AL2040" s="415"/>
      <c r="AM2040" s="416"/>
      <c r="AN2040" s="416"/>
      <c r="AO2040" s="416"/>
      <c r="AP2040" s="417"/>
      <c r="AQ2040" s="415"/>
      <c r="AR2040" s="416"/>
      <c r="AS2040" s="416"/>
      <c r="AT2040" s="416"/>
      <c r="AU2040" s="417"/>
      <c r="AV2040" s="418">
        <f t="shared" si="157"/>
        <v>0</v>
      </c>
      <c r="AW2040" s="419"/>
      <c r="AX2040" s="419"/>
      <c r="AY2040" s="419"/>
      <c r="AZ2040" s="420"/>
      <c r="DC2040" s="222"/>
      <c r="DD2040" s="491">
        <f>ROUND(Setup!$AP$6*AB2040,0)</f>
        <v>0</v>
      </c>
      <c r="DE2040" s="492"/>
      <c r="DF2040" s="492"/>
      <c r="DG2040" s="492"/>
      <c r="DH2040" s="493"/>
      <c r="DI2040" s="491">
        <f>ROUND(Setup!$AP$6*AG2040,0)</f>
        <v>0</v>
      </c>
      <c r="DJ2040" s="492"/>
      <c r="DK2040" s="492"/>
      <c r="DL2040" s="492"/>
      <c r="DM2040" s="493"/>
      <c r="DN2040" s="491">
        <f>ROUND(Setup!$AP$6*AL2040,0)</f>
        <v>0</v>
      </c>
      <c r="DO2040" s="492"/>
      <c r="DP2040" s="492"/>
      <c r="DQ2040" s="492"/>
      <c r="DR2040" s="493"/>
      <c r="DS2040" s="491">
        <f>ROUND(Setup!$AP$6*AQ2040,0)</f>
        <v>0</v>
      </c>
      <c r="DT2040" s="492"/>
      <c r="DU2040" s="492"/>
      <c r="DV2040" s="492"/>
      <c r="DW2040" s="493"/>
      <c r="DX2040" s="499">
        <f t="shared" si="158"/>
        <v>0</v>
      </c>
      <c r="DY2040" s="500"/>
      <c r="DZ2040" s="500"/>
      <c r="EA2040" s="500"/>
      <c r="EB2040" s="501"/>
      <c r="EC2040" s="222"/>
    </row>
    <row r="2041" spans="2:133" ht="15" hidden="1" customHeight="1" outlineLevel="1" x14ac:dyDescent="0.2">
      <c r="C2041" s="255"/>
      <c r="D2041" s="439"/>
      <c r="E2041" s="440"/>
      <c r="F2041" s="440"/>
      <c r="G2041" s="440"/>
      <c r="H2041" s="440"/>
      <c r="I2041" s="440"/>
      <c r="J2041" s="440"/>
      <c r="K2041" s="440"/>
      <c r="L2041" s="440"/>
      <c r="M2041" s="440"/>
      <c r="N2041" s="440"/>
      <c r="O2041" s="440"/>
      <c r="P2041" s="440"/>
      <c r="Q2041" s="441"/>
      <c r="R2041" s="442"/>
      <c r="S2041" s="443"/>
      <c r="T2041" s="443"/>
      <c r="U2041" s="443"/>
      <c r="V2041" s="443"/>
      <c r="W2041" s="443"/>
      <c r="X2041" s="443"/>
      <c r="Y2041" s="443"/>
      <c r="Z2041" s="443"/>
      <c r="AA2041" s="443"/>
      <c r="AB2041" s="415"/>
      <c r="AC2041" s="416"/>
      <c r="AD2041" s="416"/>
      <c r="AE2041" s="416"/>
      <c r="AF2041" s="417"/>
      <c r="AG2041" s="415"/>
      <c r="AH2041" s="416"/>
      <c r="AI2041" s="416"/>
      <c r="AJ2041" s="416"/>
      <c r="AK2041" s="417"/>
      <c r="AL2041" s="415"/>
      <c r="AM2041" s="416"/>
      <c r="AN2041" s="416"/>
      <c r="AO2041" s="416"/>
      <c r="AP2041" s="417"/>
      <c r="AQ2041" s="415"/>
      <c r="AR2041" s="416"/>
      <c r="AS2041" s="416"/>
      <c r="AT2041" s="416"/>
      <c r="AU2041" s="417"/>
      <c r="AV2041" s="418">
        <f t="shared" si="157"/>
        <v>0</v>
      </c>
      <c r="AW2041" s="419"/>
      <c r="AX2041" s="419"/>
      <c r="AY2041" s="419"/>
      <c r="AZ2041" s="420"/>
      <c r="DC2041" s="222"/>
      <c r="DD2041" s="491">
        <f>ROUND(Setup!$AP$6*AB2041,0)</f>
        <v>0</v>
      </c>
      <c r="DE2041" s="492"/>
      <c r="DF2041" s="492"/>
      <c r="DG2041" s="492"/>
      <c r="DH2041" s="493"/>
      <c r="DI2041" s="491">
        <f>ROUND(Setup!$AP$6*AG2041,0)</f>
        <v>0</v>
      </c>
      <c r="DJ2041" s="492"/>
      <c r="DK2041" s="492"/>
      <c r="DL2041" s="492"/>
      <c r="DM2041" s="493"/>
      <c r="DN2041" s="491">
        <f>ROUND(Setup!$AP$6*AL2041,0)</f>
        <v>0</v>
      </c>
      <c r="DO2041" s="492"/>
      <c r="DP2041" s="492"/>
      <c r="DQ2041" s="492"/>
      <c r="DR2041" s="493"/>
      <c r="DS2041" s="491">
        <f>ROUND(Setup!$AP$6*AQ2041,0)</f>
        <v>0</v>
      </c>
      <c r="DT2041" s="492"/>
      <c r="DU2041" s="492"/>
      <c r="DV2041" s="492"/>
      <c r="DW2041" s="493"/>
      <c r="DX2041" s="499">
        <f t="shared" si="158"/>
        <v>0</v>
      </c>
      <c r="DY2041" s="500"/>
      <c r="DZ2041" s="500"/>
      <c r="EA2041" s="500"/>
      <c r="EB2041" s="501"/>
      <c r="EC2041" s="222"/>
    </row>
    <row r="2042" spans="2:133" ht="15" hidden="1" customHeight="1" outlineLevel="1" x14ac:dyDescent="0.2">
      <c r="C2042" s="255"/>
      <c r="D2042" s="439"/>
      <c r="E2042" s="440"/>
      <c r="F2042" s="440"/>
      <c r="G2042" s="440"/>
      <c r="H2042" s="440"/>
      <c r="I2042" s="440"/>
      <c r="J2042" s="440"/>
      <c r="K2042" s="440"/>
      <c r="L2042" s="440"/>
      <c r="M2042" s="440"/>
      <c r="N2042" s="440"/>
      <c r="O2042" s="440"/>
      <c r="P2042" s="440"/>
      <c r="Q2042" s="441"/>
      <c r="R2042" s="442"/>
      <c r="S2042" s="443"/>
      <c r="T2042" s="443"/>
      <c r="U2042" s="443"/>
      <c r="V2042" s="443"/>
      <c r="W2042" s="443"/>
      <c r="X2042" s="443"/>
      <c r="Y2042" s="443"/>
      <c r="Z2042" s="443"/>
      <c r="AA2042" s="443"/>
      <c r="AB2042" s="415"/>
      <c r="AC2042" s="416"/>
      <c r="AD2042" s="416"/>
      <c r="AE2042" s="416"/>
      <c r="AF2042" s="417"/>
      <c r="AG2042" s="415"/>
      <c r="AH2042" s="416"/>
      <c r="AI2042" s="416"/>
      <c r="AJ2042" s="416"/>
      <c r="AK2042" s="417"/>
      <c r="AL2042" s="415"/>
      <c r="AM2042" s="416"/>
      <c r="AN2042" s="416"/>
      <c r="AO2042" s="416"/>
      <c r="AP2042" s="417"/>
      <c r="AQ2042" s="415"/>
      <c r="AR2042" s="416"/>
      <c r="AS2042" s="416"/>
      <c r="AT2042" s="416"/>
      <c r="AU2042" s="417"/>
      <c r="AV2042" s="418">
        <f t="shared" si="157"/>
        <v>0</v>
      </c>
      <c r="AW2042" s="419"/>
      <c r="AX2042" s="419"/>
      <c r="AY2042" s="419"/>
      <c r="AZ2042" s="420"/>
      <c r="DC2042" s="222"/>
      <c r="DD2042" s="491">
        <f>ROUND(Setup!$AP$6*AB2042,0)</f>
        <v>0</v>
      </c>
      <c r="DE2042" s="492"/>
      <c r="DF2042" s="492"/>
      <c r="DG2042" s="492"/>
      <c r="DH2042" s="493"/>
      <c r="DI2042" s="491">
        <f>ROUND(Setup!$AP$6*AG2042,0)</f>
        <v>0</v>
      </c>
      <c r="DJ2042" s="492"/>
      <c r="DK2042" s="492"/>
      <c r="DL2042" s="492"/>
      <c r="DM2042" s="493"/>
      <c r="DN2042" s="491">
        <f>ROUND(Setup!$AP$6*AL2042,0)</f>
        <v>0</v>
      </c>
      <c r="DO2042" s="492"/>
      <c r="DP2042" s="492"/>
      <c r="DQ2042" s="492"/>
      <c r="DR2042" s="493"/>
      <c r="DS2042" s="491">
        <f>ROUND(Setup!$AP$6*AQ2042,0)</f>
        <v>0</v>
      </c>
      <c r="DT2042" s="492"/>
      <c r="DU2042" s="492"/>
      <c r="DV2042" s="492"/>
      <c r="DW2042" s="493"/>
      <c r="DX2042" s="499">
        <f t="shared" si="158"/>
        <v>0</v>
      </c>
      <c r="DY2042" s="500"/>
      <c r="DZ2042" s="500"/>
      <c r="EA2042" s="500"/>
      <c r="EB2042" s="501"/>
      <c r="EC2042" s="222"/>
    </row>
    <row r="2043" spans="2:133" ht="15" hidden="1" customHeight="1" outlineLevel="1" x14ac:dyDescent="0.2">
      <c r="C2043" s="255"/>
      <c r="D2043" s="439"/>
      <c r="E2043" s="440"/>
      <c r="F2043" s="440"/>
      <c r="G2043" s="440"/>
      <c r="H2043" s="440"/>
      <c r="I2043" s="440"/>
      <c r="J2043" s="440"/>
      <c r="K2043" s="440"/>
      <c r="L2043" s="440"/>
      <c r="M2043" s="440"/>
      <c r="N2043" s="440"/>
      <c r="O2043" s="440"/>
      <c r="P2043" s="440"/>
      <c r="Q2043" s="441"/>
      <c r="R2043" s="442"/>
      <c r="S2043" s="443"/>
      <c r="T2043" s="443"/>
      <c r="U2043" s="443"/>
      <c r="V2043" s="443"/>
      <c r="W2043" s="443"/>
      <c r="X2043" s="443"/>
      <c r="Y2043" s="443"/>
      <c r="Z2043" s="443"/>
      <c r="AA2043" s="443"/>
      <c r="AB2043" s="415"/>
      <c r="AC2043" s="416"/>
      <c r="AD2043" s="416"/>
      <c r="AE2043" s="416"/>
      <c r="AF2043" s="417"/>
      <c r="AG2043" s="415"/>
      <c r="AH2043" s="416"/>
      <c r="AI2043" s="416"/>
      <c r="AJ2043" s="416"/>
      <c r="AK2043" s="417"/>
      <c r="AL2043" s="415"/>
      <c r="AM2043" s="416"/>
      <c r="AN2043" s="416"/>
      <c r="AO2043" s="416"/>
      <c r="AP2043" s="417"/>
      <c r="AQ2043" s="415"/>
      <c r="AR2043" s="416"/>
      <c r="AS2043" s="416"/>
      <c r="AT2043" s="416"/>
      <c r="AU2043" s="417"/>
      <c r="AV2043" s="418">
        <f t="shared" si="157"/>
        <v>0</v>
      </c>
      <c r="AW2043" s="419"/>
      <c r="AX2043" s="419"/>
      <c r="AY2043" s="419"/>
      <c r="AZ2043" s="420"/>
      <c r="DC2043" s="222"/>
      <c r="DD2043" s="491">
        <f>ROUND(Setup!$AP$6*AB2043,0)</f>
        <v>0</v>
      </c>
      <c r="DE2043" s="492"/>
      <c r="DF2043" s="492"/>
      <c r="DG2043" s="492"/>
      <c r="DH2043" s="493"/>
      <c r="DI2043" s="491">
        <f>ROUND(Setup!$AP$6*AG2043,0)</f>
        <v>0</v>
      </c>
      <c r="DJ2043" s="492"/>
      <c r="DK2043" s="492"/>
      <c r="DL2043" s="492"/>
      <c r="DM2043" s="493"/>
      <c r="DN2043" s="491">
        <f>ROUND(Setup!$AP$6*AL2043,0)</f>
        <v>0</v>
      </c>
      <c r="DO2043" s="492"/>
      <c r="DP2043" s="492"/>
      <c r="DQ2043" s="492"/>
      <c r="DR2043" s="493"/>
      <c r="DS2043" s="491">
        <f>ROUND(Setup!$AP$6*AQ2043,0)</f>
        <v>0</v>
      </c>
      <c r="DT2043" s="492"/>
      <c r="DU2043" s="492"/>
      <c r="DV2043" s="492"/>
      <c r="DW2043" s="493"/>
      <c r="DX2043" s="499">
        <f t="shared" si="158"/>
        <v>0</v>
      </c>
      <c r="DY2043" s="500"/>
      <c r="DZ2043" s="500"/>
      <c r="EA2043" s="500"/>
      <c r="EB2043" s="501"/>
      <c r="EC2043" s="222"/>
    </row>
    <row r="2044" spans="2:133" ht="15" hidden="1" customHeight="1" outlineLevel="1" x14ac:dyDescent="0.2">
      <c r="C2044" s="255"/>
      <c r="D2044" s="439"/>
      <c r="E2044" s="440"/>
      <c r="F2044" s="440"/>
      <c r="G2044" s="440"/>
      <c r="H2044" s="440"/>
      <c r="I2044" s="440"/>
      <c r="J2044" s="440"/>
      <c r="K2044" s="440"/>
      <c r="L2044" s="440"/>
      <c r="M2044" s="440"/>
      <c r="N2044" s="440"/>
      <c r="O2044" s="440"/>
      <c r="P2044" s="440"/>
      <c r="Q2044" s="441"/>
      <c r="R2044" s="442"/>
      <c r="S2044" s="443"/>
      <c r="T2044" s="443"/>
      <c r="U2044" s="443"/>
      <c r="V2044" s="443"/>
      <c r="W2044" s="443"/>
      <c r="X2044" s="443"/>
      <c r="Y2044" s="443"/>
      <c r="Z2044" s="443"/>
      <c r="AA2044" s="443"/>
      <c r="AB2044" s="415"/>
      <c r="AC2044" s="416"/>
      <c r="AD2044" s="416"/>
      <c r="AE2044" s="416"/>
      <c r="AF2044" s="417"/>
      <c r="AG2044" s="415"/>
      <c r="AH2044" s="416"/>
      <c r="AI2044" s="416"/>
      <c r="AJ2044" s="416"/>
      <c r="AK2044" s="417"/>
      <c r="AL2044" s="415"/>
      <c r="AM2044" s="416"/>
      <c r="AN2044" s="416"/>
      <c r="AO2044" s="416"/>
      <c r="AP2044" s="417"/>
      <c r="AQ2044" s="415"/>
      <c r="AR2044" s="416"/>
      <c r="AS2044" s="416"/>
      <c r="AT2044" s="416"/>
      <c r="AU2044" s="417"/>
      <c r="AV2044" s="418">
        <f t="shared" si="157"/>
        <v>0</v>
      </c>
      <c r="AW2044" s="419"/>
      <c r="AX2044" s="419"/>
      <c r="AY2044" s="419"/>
      <c r="AZ2044" s="420"/>
      <c r="DC2044" s="222"/>
      <c r="DD2044" s="491">
        <f>ROUND(Setup!$AP$6*AB2044,0)</f>
        <v>0</v>
      </c>
      <c r="DE2044" s="492"/>
      <c r="DF2044" s="492"/>
      <c r="DG2044" s="492"/>
      <c r="DH2044" s="493"/>
      <c r="DI2044" s="491">
        <f>ROUND(Setup!$AP$6*AG2044,0)</f>
        <v>0</v>
      </c>
      <c r="DJ2044" s="492"/>
      <c r="DK2044" s="492"/>
      <c r="DL2044" s="492"/>
      <c r="DM2044" s="493"/>
      <c r="DN2044" s="491">
        <f>ROUND(Setup!$AP$6*AL2044,0)</f>
        <v>0</v>
      </c>
      <c r="DO2044" s="492"/>
      <c r="DP2044" s="492"/>
      <c r="DQ2044" s="492"/>
      <c r="DR2044" s="493"/>
      <c r="DS2044" s="491">
        <f>ROUND(Setup!$AP$6*AQ2044,0)</f>
        <v>0</v>
      </c>
      <c r="DT2044" s="492"/>
      <c r="DU2044" s="492"/>
      <c r="DV2044" s="492"/>
      <c r="DW2044" s="493"/>
      <c r="DX2044" s="499">
        <f t="shared" si="158"/>
        <v>0</v>
      </c>
      <c r="DY2044" s="500"/>
      <c r="DZ2044" s="500"/>
      <c r="EA2044" s="500"/>
      <c r="EB2044" s="501"/>
      <c r="EC2044" s="222"/>
    </row>
    <row r="2045" spans="2:133" ht="15" hidden="1" customHeight="1" outlineLevel="1" x14ac:dyDescent="0.2">
      <c r="C2045" s="255"/>
      <c r="D2045" s="439"/>
      <c r="E2045" s="440"/>
      <c r="F2045" s="440"/>
      <c r="G2045" s="440"/>
      <c r="H2045" s="440"/>
      <c r="I2045" s="440"/>
      <c r="J2045" s="440"/>
      <c r="K2045" s="440"/>
      <c r="L2045" s="440"/>
      <c r="M2045" s="440"/>
      <c r="N2045" s="440"/>
      <c r="O2045" s="440"/>
      <c r="P2045" s="440"/>
      <c r="Q2045" s="441"/>
      <c r="R2045" s="442"/>
      <c r="S2045" s="443"/>
      <c r="T2045" s="443"/>
      <c r="U2045" s="443"/>
      <c r="V2045" s="443"/>
      <c r="W2045" s="443"/>
      <c r="X2045" s="443"/>
      <c r="Y2045" s="443"/>
      <c r="Z2045" s="443"/>
      <c r="AA2045" s="443"/>
      <c r="AB2045" s="415"/>
      <c r="AC2045" s="416"/>
      <c r="AD2045" s="416"/>
      <c r="AE2045" s="416"/>
      <c r="AF2045" s="417"/>
      <c r="AG2045" s="415"/>
      <c r="AH2045" s="416"/>
      <c r="AI2045" s="416"/>
      <c r="AJ2045" s="416"/>
      <c r="AK2045" s="417"/>
      <c r="AL2045" s="415"/>
      <c r="AM2045" s="416"/>
      <c r="AN2045" s="416"/>
      <c r="AO2045" s="416"/>
      <c r="AP2045" s="417"/>
      <c r="AQ2045" s="415"/>
      <c r="AR2045" s="416"/>
      <c r="AS2045" s="416"/>
      <c r="AT2045" s="416"/>
      <c r="AU2045" s="417"/>
      <c r="AV2045" s="418">
        <f t="shared" ref="AV2045:AV2076" si="159">ROUND((SUM(AB2045:AU2045)),0)</f>
        <v>0</v>
      </c>
      <c r="AW2045" s="419"/>
      <c r="AX2045" s="419"/>
      <c r="AY2045" s="419"/>
      <c r="AZ2045" s="420"/>
      <c r="DC2045" s="222"/>
      <c r="DD2045" s="491">
        <f>ROUND(Setup!$AP$6*AB2045,0)</f>
        <v>0</v>
      </c>
      <c r="DE2045" s="492"/>
      <c r="DF2045" s="492"/>
      <c r="DG2045" s="492"/>
      <c r="DH2045" s="493"/>
      <c r="DI2045" s="491">
        <f>ROUND(Setup!$AP$6*AG2045,0)</f>
        <v>0</v>
      </c>
      <c r="DJ2045" s="492"/>
      <c r="DK2045" s="492"/>
      <c r="DL2045" s="492"/>
      <c r="DM2045" s="493"/>
      <c r="DN2045" s="491">
        <f>ROUND(Setup!$AP$6*AL2045,0)</f>
        <v>0</v>
      </c>
      <c r="DO2045" s="492"/>
      <c r="DP2045" s="492"/>
      <c r="DQ2045" s="492"/>
      <c r="DR2045" s="493"/>
      <c r="DS2045" s="491">
        <f>ROUND(Setup!$AP$6*AQ2045,0)</f>
        <v>0</v>
      </c>
      <c r="DT2045" s="492"/>
      <c r="DU2045" s="492"/>
      <c r="DV2045" s="492"/>
      <c r="DW2045" s="493"/>
      <c r="DX2045" s="499">
        <f t="shared" ref="DX2045:DX2076" si="160">ROUND((SUM(DD2045:DW2045)),0)</f>
        <v>0</v>
      </c>
      <c r="DY2045" s="500"/>
      <c r="DZ2045" s="500"/>
      <c r="EA2045" s="500"/>
      <c r="EB2045" s="501"/>
      <c r="EC2045" s="222"/>
    </row>
    <row r="2046" spans="2:133" ht="15" hidden="1" customHeight="1" outlineLevel="1" x14ac:dyDescent="0.2">
      <c r="C2046" s="255"/>
      <c r="D2046" s="439"/>
      <c r="E2046" s="440"/>
      <c r="F2046" s="440"/>
      <c r="G2046" s="440"/>
      <c r="H2046" s="440"/>
      <c r="I2046" s="440"/>
      <c r="J2046" s="440"/>
      <c r="K2046" s="440"/>
      <c r="L2046" s="440"/>
      <c r="M2046" s="440"/>
      <c r="N2046" s="440"/>
      <c r="O2046" s="440"/>
      <c r="P2046" s="440"/>
      <c r="Q2046" s="441"/>
      <c r="R2046" s="442"/>
      <c r="S2046" s="443"/>
      <c r="T2046" s="443"/>
      <c r="U2046" s="443"/>
      <c r="V2046" s="443"/>
      <c r="W2046" s="443"/>
      <c r="X2046" s="443"/>
      <c r="Y2046" s="443"/>
      <c r="Z2046" s="443"/>
      <c r="AA2046" s="443"/>
      <c r="AB2046" s="415"/>
      <c r="AC2046" s="416"/>
      <c r="AD2046" s="416"/>
      <c r="AE2046" s="416"/>
      <c r="AF2046" s="417"/>
      <c r="AG2046" s="415"/>
      <c r="AH2046" s="416"/>
      <c r="AI2046" s="416"/>
      <c r="AJ2046" s="416"/>
      <c r="AK2046" s="417"/>
      <c r="AL2046" s="415"/>
      <c r="AM2046" s="416"/>
      <c r="AN2046" s="416"/>
      <c r="AO2046" s="416"/>
      <c r="AP2046" s="417"/>
      <c r="AQ2046" s="415"/>
      <c r="AR2046" s="416"/>
      <c r="AS2046" s="416"/>
      <c r="AT2046" s="416"/>
      <c r="AU2046" s="417"/>
      <c r="AV2046" s="418">
        <f t="shared" si="159"/>
        <v>0</v>
      </c>
      <c r="AW2046" s="419"/>
      <c r="AX2046" s="419"/>
      <c r="AY2046" s="419"/>
      <c r="AZ2046" s="420"/>
      <c r="DC2046" s="222"/>
      <c r="DD2046" s="491">
        <f>ROUND(Setup!$AP$6*AB2046,0)</f>
        <v>0</v>
      </c>
      <c r="DE2046" s="492"/>
      <c r="DF2046" s="492"/>
      <c r="DG2046" s="492"/>
      <c r="DH2046" s="493"/>
      <c r="DI2046" s="491">
        <f>ROUND(Setup!$AP$6*AG2046,0)</f>
        <v>0</v>
      </c>
      <c r="DJ2046" s="492"/>
      <c r="DK2046" s="492"/>
      <c r="DL2046" s="492"/>
      <c r="DM2046" s="493"/>
      <c r="DN2046" s="491">
        <f>ROUND(Setup!$AP$6*AL2046,0)</f>
        <v>0</v>
      </c>
      <c r="DO2046" s="492"/>
      <c r="DP2046" s="492"/>
      <c r="DQ2046" s="492"/>
      <c r="DR2046" s="493"/>
      <c r="DS2046" s="491">
        <f>ROUND(Setup!$AP$6*AQ2046,0)</f>
        <v>0</v>
      </c>
      <c r="DT2046" s="492"/>
      <c r="DU2046" s="492"/>
      <c r="DV2046" s="492"/>
      <c r="DW2046" s="493"/>
      <c r="DX2046" s="499">
        <f t="shared" si="160"/>
        <v>0</v>
      </c>
      <c r="DY2046" s="500"/>
      <c r="DZ2046" s="500"/>
      <c r="EA2046" s="500"/>
      <c r="EB2046" s="501"/>
      <c r="EC2046" s="222"/>
    </row>
    <row r="2047" spans="2:133" ht="15" hidden="1" customHeight="1" outlineLevel="1" x14ac:dyDescent="0.2">
      <c r="B2047" s="86" t="str">
        <f t="shared" ref="B2047:B2074" si="161">IF(C2047="","",VLOOKUP(C2047,$CP$11:$CQ$152,2,FALSE))</f>
        <v/>
      </c>
      <c r="C2047" s="255"/>
      <c r="D2047" s="439"/>
      <c r="E2047" s="440"/>
      <c r="F2047" s="440"/>
      <c r="G2047" s="440"/>
      <c r="H2047" s="440"/>
      <c r="I2047" s="440"/>
      <c r="J2047" s="440"/>
      <c r="K2047" s="440"/>
      <c r="L2047" s="440"/>
      <c r="M2047" s="440"/>
      <c r="N2047" s="440"/>
      <c r="O2047" s="440"/>
      <c r="P2047" s="440"/>
      <c r="Q2047" s="441"/>
      <c r="R2047" s="442"/>
      <c r="S2047" s="443"/>
      <c r="T2047" s="443"/>
      <c r="U2047" s="443"/>
      <c r="V2047" s="443"/>
      <c r="W2047" s="443"/>
      <c r="X2047" s="443"/>
      <c r="Y2047" s="443"/>
      <c r="Z2047" s="443"/>
      <c r="AA2047" s="443"/>
      <c r="AB2047" s="415"/>
      <c r="AC2047" s="416"/>
      <c r="AD2047" s="416"/>
      <c r="AE2047" s="416"/>
      <c r="AF2047" s="417"/>
      <c r="AG2047" s="415"/>
      <c r="AH2047" s="416"/>
      <c r="AI2047" s="416"/>
      <c r="AJ2047" s="416"/>
      <c r="AK2047" s="417"/>
      <c r="AL2047" s="415"/>
      <c r="AM2047" s="416"/>
      <c r="AN2047" s="416"/>
      <c r="AO2047" s="416"/>
      <c r="AP2047" s="417"/>
      <c r="AQ2047" s="415"/>
      <c r="AR2047" s="416"/>
      <c r="AS2047" s="416"/>
      <c r="AT2047" s="416"/>
      <c r="AU2047" s="417"/>
      <c r="AV2047" s="418">
        <f t="shared" si="159"/>
        <v>0</v>
      </c>
      <c r="AW2047" s="419"/>
      <c r="AX2047" s="419"/>
      <c r="AY2047" s="419"/>
      <c r="AZ2047" s="420"/>
      <c r="DC2047" s="222"/>
      <c r="DD2047" s="491">
        <f>ROUND(Setup!$AP$6*AB2047,0)</f>
        <v>0</v>
      </c>
      <c r="DE2047" s="492"/>
      <c r="DF2047" s="492"/>
      <c r="DG2047" s="492"/>
      <c r="DH2047" s="493"/>
      <c r="DI2047" s="491">
        <f>ROUND(Setup!$AP$6*AG2047,0)</f>
        <v>0</v>
      </c>
      <c r="DJ2047" s="492"/>
      <c r="DK2047" s="492"/>
      <c r="DL2047" s="492"/>
      <c r="DM2047" s="493"/>
      <c r="DN2047" s="491">
        <f>ROUND(Setup!$AP$6*AL2047,0)</f>
        <v>0</v>
      </c>
      <c r="DO2047" s="492"/>
      <c r="DP2047" s="492"/>
      <c r="DQ2047" s="492"/>
      <c r="DR2047" s="493"/>
      <c r="DS2047" s="491">
        <f>ROUND(Setup!$AP$6*AQ2047,0)</f>
        <v>0</v>
      </c>
      <c r="DT2047" s="492"/>
      <c r="DU2047" s="492"/>
      <c r="DV2047" s="492"/>
      <c r="DW2047" s="493"/>
      <c r="DX2047" s="499">
        <f t="shared" si="160"/>
        <v>0</v>
      </c>
      <c r="DY2047" s="500"/>
      <c r="DZ2047" s="500"/>
      <c r="EA2047" s="500"/>
      <c r="EB2047" s="501"/>
      <c r="EC2047" s="222"/>
    </row>
    <row r="2048" spans="2:133" ht="15" hidden="1" customHeight="1" outlineLevel="1" x14ac:dyDescent="0.2">
      <c r="B2048" s="86" t="str">
        <f t="shared" si="161"/>
        <v/>
      </c>
      <c r="C2048" s="255"/>
      <c r="D2048" s="439"/>
      <c r="E2048" s="440"/>
      <c r="F2048" s="440"/>
      <c r="G2048" s="440"/>
      <c r="H2048" s="440"/>
      <c r="I2048" s="440"/>
      <c r="J2048" s="440"/>
      <c r="K2048" s="440"/>
      <c r="L2048" s="440"/>
      <c r="M2048" s="440"/>
      <c r="N2048" s="440"/>
      <c r="O2048" s="440"/>
      <c r="P2048" s="440"/>
      <c r="Q2048" s="441"/>
      <c r="R2048" s="442"/>
      <c r="S2048" s="443"/>
      <c r="T2048" s="443"/>
      <c r="U2048" s="443"/>
      <c r="V2048" s="443"/>
      <c r="W2048" s="443"/>
      <c r="X2048" s="443"/>
      <c r="Y2048" s="443"/>
      <c r="Z2048" s="443"/>
      <c r="AA2048" s="443"/>
      <c r="AB2048" s="415"/>
      <c r="AC2048" s="416"/>
      <c r="AD2048" s="416"/>
      <c r="AE2048" s="416"/>
      <c r="AF2048" s="417"/>
      <c r="AG2048" s="415"/>
      <c r="AH2048" s="416"/>
      <c r="AI2048" s="416"/>
      <c r="AJ2048" s="416"/>
      <c r="AK2048" s="417"/>
      <c r="AL2048" s="415"/>
      <c r="AM2048" s="416"/>
      <c r="AN2048" s="416"/>
      <c r="AO2048" s="416"/>
      <c r="AP2048" s="417"/>
      <c r="AQ2048" s="415"/>
      <c r="AR2048" s="416"/>
      <c r="AS2048" s="416"/>
      <c r="AT2048" s="416"/>
      <c r="AU2048" s="417"/>
      <c r="AV2048" s="418">
        <f t="shared" si="159"/>
        <v>0</v>
      </c>
      <c r="AW2048" s="419"/>
      <c r="AX2048" s="419"/>
      <c r="AY2048" s="419"/>
      <c r="AZ2048" s="420"/>
      <c r="DC2048" s="222"/>
      <c r="DD2048" s="491">
        <f>ROUND(Setup!$AP$6*AB2048,0)</f>
        <v>0</v>
      </c>
      <c r="DE2048" s="492"/>
      <c r="DF2048" s="492"/>
      <c r="DG2048" s="492"/>
      <c r="DH2048" s="493"/>
      <c r="DI2048" s="491">
        <f>ROUND(Setup!$AP$6*AG2048,0)</f>
        <v>0</v>
      </c>
      <c r="DJ2048" s="492"/>
      <c r="DK2048" s="492"/>
      <c r="DL2048" s="492"/>
      <c r="DM2048" s="493"/>
      <c r="DN2048" s="491">
        <f>ROUND(Setup!$AP$6*AL2048,0)</f>
        <v>0</v>
      </c>
      <c r="DO2048" s="492"/>
      <c r="DP2048" s="492"/>
      <c r="DQ2048" s="492"/>
      <c r="DR2048" s="493"/>
      <c r="DS2048" s="491">
        <f>ROUND(Setup!$AP$6*AQ2048,0)</f>
        <v>0</v>
      </c>
      <c r="DT2048" s="492"/>
      <c r="DU2048" s="492"/>
      <c r="DV2048" s="492"/>
      <c r="DW2048" s="493"/>
      <c r="DX2048" s="499">
        <f t="shared" si="160"/>
        <v>0</v>
      </c>
      <c r="DY2048" s="500"/>
      <c r="DZ2048" s="500"/>
      <c r="EA2048" s="500"/>
      <c r="EB2048" s="501"/>
      <c r="EC2048" s="222"/>
    </row>
    <row r="2049" spans="2:133" ht="15" hidden="1" customHeight="1" outlineLevel="1" x14ac:dyDescent="0.2">
      <c r="B2049" s="86" t="str">
        <f t="shared" si="161"/>
        <v/>
      </c>
      <c r="C2049" s="255"/>
      <c r="D2049" s="439"/>
      <c r="E2049" s="440"/>
      <c r="F2049" s="440"/>
      <c r="G2049" s="440"/>
      <c r="H2049" s="440"/>
      <c r="I2049" s="440"/>
      <c r="J2049" s="440"/>
      <c r="K2049" s="440"/>
      <c r="L2049" s="440"/>
      <c r="M2049" s="440"/>
      <c r="N2049" s="440"/>
      <c r="O2049" s="440"/>
      <c r="P2049" s="440"/>
      <c r="Q2049" s="441"/>
      <c r="R2049" s="442"/>
      <c r="S2049" s="443"/>
      <c r="T2049" s="443"/>
      <c r="U2049" s="443"/>
      <c r="V2049" s="443"/>
      <c r="W2049" s="443"/>
      <c r="X2049" s="443"/>
      <c r="Y2049" s="443"/>
      <c r="Z2049" s="443"/>
      <c r="AA2049" s="443"/>
      <c r="AB2049" s="415"/>
      <c r="AC2049" s="416"/>
      <c r="AD2049" s="416"/>
      <c r="AE2049" s="416"/>
      <c r="AF2049" s="417"/>
      <c r="AG2049" s="415"/>
      <c r="AH2049" s="416"/>
      <c r="AI2049" s="416"/>
      <c r="AJ2049" s="416"/>
      <c r="AK2049" s="417"/>
      <c r="AL2049" s="415"/>
      <c r="AM2049" s="416"/>
      <c r="AN2049" s="416"/>
      <c r="AO2049" s="416"/>
      <c r="AP2049" s="417"/>
      <c r="AQ2049" s="415"/>
      <c r="AR2049" s="416"/>
      <c r="AS2049" s="416"/>
      <c r="AT2049" s="416"/>
      <c r="AU2049" s="417"/>
      <c r="AV2049" s="418">
        <f t="shared" si="159"/>
        <v>0</v>
      </c>
      <c r="AW2049" s="419"/>
      <c r="AX2049" s="419"/>
      <c r="AY2049" s="419"/>
      <c r="AZ2049" s="420"/>
      <c r="DC2049" s="222"/>
      <c r="DD2049" s="491">
        <f>ROUND(Setup!$AP$6*AB2049,0)</f>
        <v>0</v>
      </c>
      <c r="DE2049" s="492"/>
      <c r="DF2049" s="492"/>
      <c r="DG2049" s="492"/>
      <c r="DH2049" s="493"/>
      <c r="DI2049" s="491">
        <f>ROUND(Setup!$AP$6*AG2049,0)</f>
        <v>0</v>
      </c>
      <c r="DJ2049" s="492"/>
      <c r="DK2049" s="492"/>
      <c r="DL2049" s="492"/>
      <c r="DM2049" s="493"/>
      <c r="DN2049" s="491">
        <f>ROUND(Setup!$AP$6*AL2049,0)</f>
        <v>0</v>
      </c>
      <c r="DO2049" s="492"/>
      <c r="DP2049" s="492"/>
      <c r="DQ2049" s="492"/>
      <c r="DR2049" s="493"/>
      <c r="DS2049" s="491">
        <f>ROUND(Setup!$AP$6*AQ2049,0)</f>
        <v>0</v>
      </c>
      <c r="DT2049" s="492"/>
      <c r="DU2049" s="492"/>
      <c r="DV2049" s="492"/>
      <c r="DW2049" s="493"/>
      <c r="DX2049" s="499">
        <f t="shared" si="160"/>
        <v>0</v>
      </c>
      <c r="DY2049" s="500"/>
      <c r="DZ2049" s="500"/>
      <c r="EA2049" s="500"/>
      <c r="EB2049" s="501"/>
      <c r="EC2049" s="222"/>
    </row>
    <row r="2050" spans="2:133" ht="15" hidden="1" customHeight="1" outlineLevel="1" x14ac:dyDescent="0.2">
      <c r="B2050" s="86" t="str">
        <f t="shared" si="161"/>
        <v/>
      </c>
      <c r="C2050" s="255"/>
      <c r="D2050" s="439"/>
      <c r="E2050" s="440"/>
      <c r="F2050" s="440"/>
      <c r="G2050" s="440"/>
      <c r="H2050" s="440"/>
      <c r="I2050" s="440"/>
      <c r="J2050" s="440"/>
      <c r="K2050" s="440"/>
      <c r="L2050" s="440"/>
      <c r="M2050" s="440"/>
      <c r="N2050" s="440"/>
      <c r="O2050" s="440"/>
      <c r="P2050" s="440"/>
      <c r="Q2050" s="441"/>
      <c r="R2050" s="442"/>
      <c r="S2050" s="443"/>
      <c r="T2050" s="443"/>
      <c r="U2050" s="443"/>
      <c r="V2050" s="443"/>
      <c r="W2050" s="443"/>
      <c r="X2050" s="443"/>
      <c r="Y2050" s="443"/>
      <c r="Z2050" s="443"/>
      <c r="AA2050" s="443"/>
      <c r="AB2050" s="415"/>
      <c r="AC2050" s="416"/>
      <c r="AD2050" s="416"/>
      <c r="AE2050" s="416"/>
      <c r="AF2050" s="417"/>
      <c r="AG2050" s="415"/>
      <c r="AH2050" s="416"/>
      <c r="AI2050" s="416"/>
      <c r="AJ2050" s="416"/>
      <c r="AK2050" s="417"/>
      <c r="AL2050" s="415"/>
      <c r="AM2050" s="416"/>
      <c r="AN2050" s="416"/>
      <c r="AO2050" s="416"/>
      <c r="AP2050" s="417"/>
      <c r="AQ2050" s="415"/>
      <c r="AR2050" s="416"/>
      <c r="AS2050" s="416"/>
      <c r="AT2050" s="416"/>
      <c r="AU2050" s="417"/>
      <c r="AV2050" s="418">
        <f t="shared" si="159"/>
        <v>0</v>
      </c>
      <c r="AW2050" s="419"/>
      <c r="AX2050" s="419"/>
      <c r="AY2050" s="419"/>
      <c r="AZ2050" s="420"/>
      <c r="DC2050" s="222"/>
      <c r="DD2050" s="491">
        <f>ROUND(Setup!$AP$6*AB2050,0)</f>
        <v>0</v>
      </c>
      <c r="DE2050" s="492"/>
      <c r="DF2050" s="492"/>
      <c r="DG2050" s="492"/>
      <c r="DH2050" s="493"/>
      <c r="DI2050" s="491">
        <f>ROUND(Setup!$AP$6*AG2050,0)</f>
        <v>0</v>
      </c>
      <c r="DJ2050" s="492"/>
      <c r="DK2050" s="492"/>
      <c r="DL2050" s="492"/>
      <c r="DM2050" s="493"/>
      <c r="DN2050" s="491">
        <f>ROUND(Setup!$AP$6*AL2050,0)</f>
        <v>0</v>
      </c>
      <c r="DO2050" s="492"/>
      <c r="DP2050" s="492"/>
      <c r="DQ2050" s="492"/>
      <c r="DR2050" s="493"/>
      <c r="DS2050" s="491">
        <f>ROUND(Setup!$AP$6*AQ2050,0)</f>
        <v>0</v>
      </c>
      <c r="DT2050" s="492"/>
      <c r="DU2050" s="492"/>
      <c r="DV2050" s="492"/>
      <c r="DW2050" s="493"/>
      <c r="DX2050" s="499">
        <f t="shared" si="160"/>
        <v>0</v>
      </c>
      <c r="DY2050" s="500"/>
      <c r="DZ2050" s="500"/>
      <c r="EA2050" s="500"/>
      <c r="EB2050" s="501"/>
      <c r="EC2050" s="222"/>
    </row>
    <row r="2051" spans="2:133" ht="15" hidden="1" customHeight="1" outlineLevel="1" x14ac:dyDescent="0.2">
      <c r="B2051" s="86" t="str">
        <f t="shared" si="161"/>
        <v/>
      </c>
      <c r="C2051" s="255"/>
      <c r="D2051" s="439"/>
      <c r="E2051" s="440"/>
      <c r="F2051" s="440"/>
      <c r="G2051" s="440"/>
      <c r="H2051" s="440"/>
      <c r="I2051" s="440"/>
      <c r="J2051" s="440"/>
      <c r="K2051" s="440"/>
      <c r="L2051" s="440"/>
      <c r="M2051" s="440"/>
      <c r="N2051" s="440"/>
      <c r="O2051" s="440"/>
      <c r="P2051" s="440"/>
      <c r="Q2051" s="441"/>
      <c r="R2051" s="442"/>
      <c r="S2051" s="443"/>
      <c r="T2051" s="443"/>
      <c r="U2051" s="443"/>
      <c r="V2051" s="443"/>
      <c r="W2051" s="443"/>
      <c r="X2051" s="443"/>
      <c r="Y2051" s="443"/>
      <c r="Z2051" s="443"/>
      <c r="AA2051" s="443"/>
      <c r="AB2051" s="415"/>
      <c r="AC2051" s="416"/>
      <c r="AD2051" s="416"/>
      <c r="AE2051" s="416"/>
      <c r="AF2051" s="417"/>
      <c r="AG2051" s="415"/>
      <c r="AH2051" s="416"/>
      <c r="AI2051" s="416"/>
      <c r="AJ2051" s="416"/>
      <c r="AK2051" s="417"/>
      <c r="AL2051" s="415"/>
      <c r="AM2051" s="416"/>
      <c r="AN2051" s="416"/>
      <c r="AO2051" s="416"/>
      <c r="AP2051" s="417"/>
      <c r="AQ2051" s="415"/>
      <c r="AR2051" s="416"/>
      <c r="AS2051" s="416"/>
      <c r="AT2051" s="416"/>
      <c r="AU2051" s="417"/>
      <c r="AV2051" s="418">
        <f t="shared" si="159"/>
        <v>0</v>
      </c>
      <c r="AW2051" s="419"/>
      <c r="AX2051" s="419"/>
      <c r="AY2051" s="419"/>
      <c r="AZ2051" s="420"/>
      <c r="DC2051" s="222"/>
      <c r="DD2051" s="491">
        <f>ROUND(Setup!$AP$6*AB2051,0)</f>
        <v>0</v>
      </c>
      <c r="DE2051" s="492"/>
      <c r="DF2051" s="492"/>
      <c r="DG2051" s="492"/>
      <c r="DH2051" s="493"/>
      <c r="DI2051" s="491">
        <f>ROUND(Setup!$AP$6*AG2051,0)</f>
        <v>0</v>
      </c>
      <c r="DJ2051" s="492"/>
      <c r="DK2051" s="492"/>
      <c r="DL2051" s="492"/>
      <c r="DM2051" s="493"/>
      <c r="DN2051" s="491">
        <f>ROUND(Setup!$AP$6*AL2051,0)</f>
        <v>0</v>
      </c>
      <c r="DO2051" s="492"/>
      <c r="DP2051" s="492"/>
      <c r="DQ2051" s="492"/>
      <c r="DR2051" s="493"/>
      <c r="DS2051" s="491">
        <f>ROUND(Setup!$AP$6*AQ2051,0)</f>
        <v>0</v>
      </c>
      <c r="DT2051" s="492"/>
      <c r="DU2051" s="492"/>
      <c r="DV2051" s="492"/>
      <c r="DW2051" s="493"/>
      <c r="DX2051" s="499">
        <f t="shared" si="160"/>
        <v>0</v>
      </c>
      <c r="DY2051" s="500"/>
      <c r="DZ2051" s="500"/>
      <c r="EA2051" s="500"/>
      <c r="EB2051" s="501"/>
      <c r="EC2051" s="222"/>
    </row>
    <row r="2052" spans="2:133" ht="15" hidden="1" customHeight="1" outlineLevel="1" x14ac:dyDescent="0.2">
      <c r="B2052" s="86" t="str">
        <f t="shared" si="161"/>
        <v/>
      </c>
      <c r="C2052" s="255"/>
      <c r="D2052" s="439"/>
      <c r="E2052" s="440"/>
      <c r="F2052" s="440"/>
      <c r="G2052" s="440"/>
      <c r="H2052" s="440"/>
      <c r="I2052" s="440"/>
      <c r="J2052" s="440"/>
      <c r="K2052" s="440"/>
      <c r="L2052" s="440"/>
      <c r="M2052" s="440"/>
      <c r="N2052" s="440"/>
      <c r="O2052" s="440"/>
      <c r="P2052" s="440"/>
      <c r="Q2052" s="441"/>
      <c r="R2052" s="442"/>
      <c r="S2052" s="443"/>
      <c r="T2052" s="443"/>
      <c r="U2052" s="443"/>
      <c r="V2052" s="443"/>
      <c r="W2052" s="443"/>
      <c r="X2052" s="443"/>
      <c r="Y2052" s="443"/>
      <c r="Z2052" s="443"/>
      <c r="AA2052" s="443"/>
      <c r="AB2052" s="415"/>
      <c r="AC2052" s="416"/>
      <c r="AD2052" s="416"/>
      <c r="AE2052" s="416"/>
      <c r="AF2052" s="417"/>
      <c r="AG2052" s="415"/>
      <c r="AH2052" s="416"/>
      <c r="AI2052" s="416"/>
      <c r="AJ2052" s="416"/>
      <c r="AK2052" s="417"/>
      <c r="AL2052" s="415"/>
      <c r="AM2052" s="416"/>
      <c r="AN2052" s="416"/>
      <c r="AO2052" s="416"/>
      <c r="AP2052" s="417"/>
      <c r="AQ2052" s="415"/>
      <c r="AR2052" s="416"/>
      <c r="AS2052" s="416"/>
      <c r="AT2052" s="416"/>
      <c r="AU2052" s="417"/>
      <c r="AV2052" s="418">
        <f t="shared" si="159"/>
        <v>0</v>
      </c>
      <c r="AW2052" s="419"/>
      <c r="AX2052" s="419"/>
      <c r="AY2052" s="419"/>
      <c r="AZ2052" s="420"/>
      <c r="DC2052" s="222"/>
      <c r="DD2052" s="491">
        <f>ROUND(Setup!$AP$6*AB2052,0)</f>
        <v>0</v>
      </c>
      <c r="DE2052" s="492"/>
      <c r="DF2052" s="492"/>
      <c r="DG2052" s="492"/>
      <c r="DH2052" s="493"/>
      <c r="DI2052" s="491">
        <f>ROUND(Setup!$AP$6*AG2052,0)</f>
        <v>0</v>
      </c>
      <c r="DJ2052" s="492"/>
      <c r="DK2052" s="492"/>
      <c r="DL2052" s="492"/>
      <c r="DM2052" s="493"/>
      <c r="DN2052" s="491">
        <f>ROUND(Setup!$AP$6*AL2052,0)</f>
        <v>0</v>
      </c>
      <c r="DO2052" s="492"/>
      <c r="DP2052" s="492"/>
      <c r="DQ2052" s="492"/>
      <c r="DR2052" s="493"/>
      <c r="DS2052" s="491">
        <f>ROUND(Setup!$AP$6*AQ2052,0)</f>
        <v>0</v>
      </c>
      <c r="DT2052" s="492"/>
      <c r="DU2052" s="492"/>
      <c r="DV2052" s="492"/>
      <c r="DW2052" s="493"/>
      <c r="DX2052" s="499">
        <f t="shared" si="160"/>
        <v>0</v>
      </c>
      <c r="DY2052" s="500"/>
      <c r="DZ2052" s="500"/>
      <c r="EA2052" s="500"/>
      <c r="EB2052" s="501"/>
      <c r="EC2052" s="222"/>
    </row>
    <row r="2053" spans="2:133" ht="15" hidden="1" customHeight="1" outlineLevel="1" x14ac:dyDescent="0.2">
      <c r="B2053" s="86" t="str">
        <f t="shared" si="161"/>
        <v/>
      </c>
      <c r="C2053" s="255"/>
      <c r="D2053" s="439"/>
      <c r="E2053" s="440"/>
      <c r="F2053" s="440"/>
      <c r="G2053" s="440"/>
      <c r="H2053" s="440"/>
      <c r="I2053" s="440"/>
      <c r="J2053" s="440"/>
      <c r="K2053" s="440"/>
      <c r="L2053" s="440"/>
      <c r="M2053" s="440"/>
      <c r="N2053" s="440"/>
      <c r="O2053" s="440"/>
      <c r="P2053" s="440"/>
      <c r="Q2053" s="441"/>
      <c r="R2053" s="442"/>
      <c r="S2053" s="443"/>
      <c r="T2053" s="443"/>
      <c r="U2053" s="443"/>
      <c r="V2053" s="443"/>
      <c r="W2053" s="443"/>
      <c r="X2053" s="443"/>
      <c r="Y2053" s="443"/>
      <c r="Z2053" s="443"/>
      <c r="AA2053" s="443"/>
      <c r="AB2053" s="415"/>
      <c r="AC2053" s="416"/>
      <c r="AD2053" s="416"/>
      <c r="AE2053" s="416"/>
      <c r="AF2053" s="417"/>
      <c r="AG2053" s="415"/>
      <c r="AH2053" s="416"/>
      <c r="AI2053" s="416"/>
      <c r="AJ2053" s="416"/>
      <c r="AK2053" s="417"/>
      <c r="AL2053" s="415"/>
      <c r="AM2053" s="416"/>
      <c r="AN2053" s="416"/>
      <c r="AO2053" s="416"/>
      <c r="AP2053" s="417"/>
      <c r="AQ2053" s="415"/>
      <c r="AR2053" s="416"/>
      <c r="AS2053" s="416"/>
      <c r="AT2053" s="416"/>
      <c r="AU2053" s="417"/>
      <c r="AV2053" s="418">
        <f t="shared" si="159"/>
        <v>0</v>
      </c>
      <c r="AW2053" s="419"/>
      <c r="AX2053" s="419"/>
      <c r="AY2053" s="419"/>
      <c r="AZ2053" s="420"/>
      <c r="DC2053" s="222"/>
      <c r="DD2053" s="491">
        <f>ROUND(Setup!$AP$6*AB2053,0)</f>
        <v>0</v>
      </c>
      <c r="DE2053" s="492"/>
      <c r="DF2053" s="492"/>
      <c r="DG2053" s="492"/>
      <c r="DH2053" s="493"/>
      <c r="DI2053" s="491">
        <f>ROUND(Setup!$AP$6*AG2053,0)</f>
        <v>0</v>
      </c>
      <c r="DJ2053" s="492"/>
      <c r="DK2053" s="492"/>
      <c r="DL2053" s="492"/>
      <c r="DM2053" s="493"/>
      <c r="DN2053" s="491">
        <f>ROUND(Setup!$AP$6*AL2053,0)</f>
        <v>0</v>
      </c>
      <c r="DO2053" s="492"/>
      <c r="DP2053" s="492"/>
      <c r="DQ2053" s="492"/>
      <c r="DR2053" s="493"/>
      <c r="DS2053" s="491">
        <f>ROUND(Setup!$AP$6*AQ2053,0)</f>
        <v>0</v>
      </c>
      <c r="DT2053" s="492"/>
      <c r="DU2053" s="492"/>
      <c r="DV2053" s="492"/>
      <c r="DW2053" s="493"/>
      <c r="DX2053" s="499">
        <f t="shared" si="160"/>
        <v>0</v>
      </c>
      <c r="DY2053" s="500"/>
      <c r="DZ2053" s="500"/>
      <c r="EA2053" s="500"/>
      <c r="EB2053" s="501"/>
      <c r="EC2053" s="222"/>
    </row>
    <row r="2054" spans="2:133" ht="15" hidden="1" customHeight="1" outlineLevel="1" x14ac:dyDescent="0.2">
      <c r="B2054" s="86" t="str">
        <f t="shared" si="161"/>
        <v/>
      </c>
      <c r="C2054" s="255"/>
      <c r="D2054" s="439"/>
      <c r="E2054" s="440"/>
      <c r="F2054" s="440"/>
      <c r="G2054" s="440"/>
      <c r="H2054" s="440"/>
      <c r="I2054" s="440"/>
      <c r="J2054" s="440"/>
      <c r="K2054" s="440"/>
      <c r="L2054" s="440"/>
      <c r="M2054" s="440"/>
      <c r="N2054" s="440"/>
      <c r="O2054" s="440"/>
      <c r="P2054" s="440"/>
      <c r="Q2054" s="441"/>
      <c r="R2054" s="442"/>
      <c r="S2054" s="443"/>
      <c r="T2054" s="443"/>
      <c r="U2054" s="443"/>
      <c r="V2054" s="443"/>
      <c r="W2054" s="443"/>
      <c r="X2054" s="443"/>
      <c r="Y2054" s="443"/>
      <c r="Z2054" s="443"/>
      <c r="AA2054" s="443"/>
      <c r="AB2054" s="415"/>
      <c r="AC2054" s="416"/>
      <c r="AD2054" s="416"/>
      <c r="AE2054" s="416"/>
      <c r="AF2054" s="417"/>
      <c r="AG2054" s="415"/>
      <c r="AH2054" s="416"/>
      <c r="AI2054" s="416"/>
      <c r="AJ2054" s="416"/>
      <c r="AK2054" s="417"/>
      <c r="AL2054" s="415"/>
      <c r="AM2054" s="416"/>
      <c r="AN2054" s="416"/>
      <c r="AO2054" s="416"/>
      <c r="AP2054" s="417"/>
      <c r="AQ2054" s="415"/>
      <c r="AR2054" s="416"/>
      <c r="AS2054" s="416"/>
      <c r="AT2054" s="416"/>
      <c r="AU2054" s="417"/>
      <c r="AV2054" s="418">
        <f t="shared" si="159"/>
        <v>0</v>
      </c>
      <c r="AW2054" s="419"/>
      <c r="AX2054" s="419"/>
      <c r="AY2054" s="419"/>
      <c r="AZ2054" s="420"/>
      <c r="DC2054" s="222"/>
      <c r="DD2054" s="491">
        <f>ROUND(Setup!$AP$6*AB2054,0)</f>
        <v>0</v>
      </c>
      <c r="DE2054" s="492"/>
      <c r="DF2054" s="492"/>
      <c r="DG2054" s="492"/>
      <c r="DH2054" s="493"/>
      <c r="DI2054" s="491">
        <f>ROUND(Setup!$AP$6*AG2054,0)</f>
        <v>0</v>
      </c>
      <c r="DJ2054" s="492"/>
      <c r="DK2054" s="492"/>
      <c r="DL2054" s="492"/>
      <c r="DM2054" s="493"/>
      <c r="DN2054" s="491">
        <f>ROUND(Setup!$AP$6*AL2054,0)</f>
        <v>0</v>
      </c>
      <c r="DO2054" s="492"/>
      <c r="DP2054" s="492"/>
      <c r="DQ2054" s="492"/>
      <c r="DR2054" s="493"/>
      <c r="DS2054" s="491">
        <f>ROUND(Setup!$AP$6*AQ2054,0)</f>
        <v>0</v>
      </c>
      <c r="DT2054" s="492"/>
      <c r="DU2054" s="492"/>
      <c r="DV2054" s="492"/>
      <c r="DW2054" s="493"/>
      <c r="DX2054" s="499">
        <f t="shared" si="160"/>
        <v>0</v>
      </c>
      <c r="DY2054" s="500"/>
      <c r="DZ2054" s="500"/>
      <c r="EA2054" s="500"/>
      <c r="EB2054" s="501"/>
      <c r="EC2054" s="222"/>
    </row>
    <row r="2055" spans="2:133" ht="15" hidden="1" customHeight="1" outlineLevel="1" x14ac:dyDescent="0.2">
      <c r="B2055" s="86" t="str">
        <f t="shared" si="161"/>
        <v/>
      </c>
      <c r="C2055" s="255"/>
      <c r="D2055" s="439"/>
      <c r="E2055" s="440"/>
      <c r="F2055" s="440"/>
      <c r="G2055" s="440"/>
      <c r="H2055" s="440"/>
      <c r="I2055" s="440"/>
      <c r="J2055" s="440"/>
      <c r="K2055" s="440"/>
      <c r="L2055" s="440"/>
      <c r="M2055" s="440"/>
      <c r="N2055" s="440"/>
      <c r="O2055" s="440"/>
      <c r="P2055" s="440"/>
      <c r="Q2055" s="441"/>
      <c r="R2055" s="442"/>
      <c r="S2055" s="443"/>
      <c r="T2055" s="443"/>
      <c r="U2055" s="443"/>
      <c r="V2055" s="443"/>
      <c r="W2055" s="443"/>
      <c r="X2055" s="443"/>
      <c r="Y2055" s="443"/>
      <c r="Z2055" s="443"/>
      <c r="AA2055" s="443"/>
      <c r="AB2055" s="415"/>
      <c r="AC2055" s="416"/>
      <c r="AD2055" s="416"/>
      <c r="AE2055" s="416"/>
      <c r="AF2055" s="417"/>
      <c r="AG2055" s="415"/>
      <c r="AH2055" s="416"/>
      <c r="AI2055" s="416"/>
      <c r="AJ2055" s="416"/>
      <c r="AK2055" s="417"/>
      <c r="AL2055" s="415"/>
      <c r="AM2055" s="416"/>
      <c r="AN2055" s="416"/>
      <c r="AO2055" s="416"/>
      <c r="AP2055" s="417"/>
      <c r="AQ2055" s="415"/>
      <c r="AR2055" s="416"/>
      <c r="AS2055" s="416"/>
      <c r="AT2055" s="416"/>
      <c r="AU2055" s="417"/>
      <c r="AV2055" s="418">
        <f t="shared" si="159"/>
        <v>0</v>
      </c>
      <c r="AW2055" s="419"/>
      <c r="AX2055" s="419"/>
      <c r="AY2055" s="419"/>
      <c r="AZ2055" s="420"/>
      <c r="DC2055" s="222"/>
      <c r="DD2055" s="491">
        <f>ROUND(Setup!$AP$6*AB2055,0)</f>
        <v>0</v>
      </c>
      <c r="DE2055" s="492"/>
      <c r="DF2055" s="492"/>
      <c r="DG2055" s="492"/>
      <c r="DH2055" s="493"/>
      <c r="DI2055" s="491">
        <f>ROUND(Setup!$AP$6*AG2055,0)</f>
        <v>0</v>
      </c>
      <c r="DJ2055" s="492"/>
      <c r="DK2055" s="492"/>
      <c r="DL2055" s="492"/>
      <c r="DM2055" s="493"/>
      <c r="DN2055" s="491">
        <f>ROUND(Setup!$AP$6*AL2055,0)</f>
        <v>0</v>
      </c>
      <c r="DO2055" s="492"/>
      <c r="DP2055" s="492"/>
      <c r="DQ2055" s="492"/>
      <c r="DR2055" s="493"/>
      <c r="DS2055" s="491">
        <f>ROUND(Setup!$AP$6*AQ2055,0)</f>
        <v>0</v>
      </c>
      <c r="DT2055" s="492"/>
      <c r="DU2055" s="492"/>
      <c r="DV2055" s="492"/>
      <c r="DW2055" s="493"/>
      <c r="DX2055" s="499">
        <f t="shared" si="160"/>
        <v>0</v>
      </c>
      <c r="DY2055" s="500"/>
      <c r="DZ2055" s="500"/>
      <c r="EA2055" s="500"/>
      <c r="EB2055" s="501"/>
      <c r="EC2055" s="222"/>
    </row>
    <row r="2056" spans="2:133" ht="15" hidden="1" customHeight="1" outlineLevel="1" x14ac:dyDescent="0.2">
      <c r="B2056" s="86" t="str">
        <f t="shared" si="161"/>
        <v/>
      </c>
      <c r="C2056" s="255"/>
      <c r="D2056" s="439"/>
      <c r="E2056" s="440"/>
      <c r="F2056" s="440"/>
      <c r="G2056" s="440"/>
      <c r="H2056" s="440"/>
      <c r="I2056" s="440"/>
      <c r="J2056" s="440"/>
      <c r="K2056" s="440"/>
      <c r="L2056" s="440"/>
      <c r="M2056" s="440"/>
      <c r="N2056" s="440"/>
      <c r="O2056" s="440"/>
      <c r="P2056" s="440"/>
      <c r="Q2056" s="441"/>
      <c r="R2056" s="442"/>
      <c r="S2056" s="443"/>
      <c r="T2056" s="443"/>
      <c r="U2056" s="443"/>
      <c r="V2056" s="443"/>
      <c r="W2056" s="443"/>
      <c r="X2056" s="443"/>
      <c r="Y2056" s="443"/>
      <c r="Z2056" s="443"/>
      <c r="AA2056" s="443"/>
      <c r="AB2056" s="415"/>
      <c r="AC2056" s="416"/>
      <c r="AD2056" s="416"/>
      <c r="AE2056" s="416"/>
      <c r="AF2056" s="417"/>
      <c r="AG2056" s="415"/>
      <c r="AH2056" s="416"/>
      <c r="AI2056" s="416"/>
      <c r="AJ2056" s="416"/>
      <c r="AK2056" s="417"/>
      <c r="AL2056" s="415"/>
      <c r="AM2056" s="416"/>
      <c r="AN2056" s="416"/>
      <c r="AO2056" s="416"/>
      <c r="AP2056" s="417"/>
      <c r="AQ2056" s="415"/>
      <c r="AR2056" s="416"/>
      <c r="AS2056" s="416"/>
      <c r="AT2056" s="416"/>
      <c r="AU2056" s="417"/>
      <c r="AV2056" s="418">
        <f t="shared" si="159"/>
        <v>0</v>
      </c>
      <c r="AW2056" s="419"/>
      <c r="AX2056" s="419"/>
      <c r="AY2056" s="419"/>
      <c r="AZ2056" s="420"/>
      <c r="DC2056" s="222"/>
      <c r="DD2056" s="491">
        <f>ROUND(Setup!$AP$6*AB2056,0)</f>
        <v>0</v>
      </c>
      <c r="DE2056" s="492"/>
      <c r="DF2056" s="492"/>
      <c r="DG2056" s="492"/>
      <c r="DH2056" s="493"/>
      <c r="DI2056" s="491">
        <f>ROUND(Setup!$AP$6*AG2056,0)</f>
        <v>0</v>
      </c>
      <c r="DJ2056" s="492"/>
      <c r="DK2056" s="492"/>
      <c r="DL2056" s="492"/>
      <c r="DM2056" s="493"/>
      <c r="DN2056" s="491">
        <f>ROUND(Setup!$AP$6*AL2056,0)</f>
        <v>0</v>
      </c>
      <c r="DO2056" s="492"/>
      <c r="DP2056" s="492"/>
      <c r="DQ2056" s="492"/>
      <c r="DR2056" s="493"/>
      <c r="DS2056" s="491">
        <f>ROUND(Setup!$AP$6*AQ2056,0)</f>
        <v>0</v>
      </c>
      <c r="DT2056" s="492"/>
      <c r="DU2056" s="492"/>
      <c r="DV2056" s="492"/>
      <c r="DW2056" s="493"/>
      <c r="DX2056" s="499">
        <f t="shared" si="160"/>
        <v>0</v>
      </c>
      <c r="DY2056" s="500"/>
      <c r="DZ2056" s="500"/>
      <c r="EA2056" s="500"/>
      <c r="EB2056" s="501"/>
      <c r="EC2056" s="222"/>
    </row>
    <row r="2057" spans="2:133" ht="15" hidden="1" customHeight="1" outlineLevel="1" x14ac:dyDescent="0.2">
      <c r="B2057" s="86" t="str">
        <f t="shared" si="161"/>
        <v/>
      </c>
      <c r="C2057" s="255"/>
      <c r="D2057" s="439"/>
      <c r="E2057" s="440"/>
      <c r="F2057" s="440"/>
      <c r="G2057" s="440"/>
      <c r="H2057" s="440"/>
      <c r="I2057" s="440"/>
      <c r="J2057" s="440"/>
      <c r="K2057" s="440"/>
      <c r="L2057" s="440"/>
      <c r="M2057" s="440"/>
      <c r="N2057" s="440"/>
      <c r="O2057" s="440"/>
      <c r="P2057" s="440"/>
      <c r="Q2057" s="441"/>
      <c r="R2057" s="442"/>
      <c r="S2057" s="443"/>
      <c r="T2057" s="443"/>
      <c r="U2057" s="443"/>
      <c r="V2057" s="443"/>
      <c r="W2057" s="443"/>
      <c r="X2057" s="443"/>
      <c r="Y2057" s="443"/>
      <c r="Z2057" s="443"/>
      <c r="AA2057" s="443"/>
      <c r="AB2057" s="415"/>
      <c r="AC2057" s="416"/>
      <c r="AD2057" s="416"/>
      <c r="AE2057" s="416"/>
      <c r="AF2057" s="417"/>
      <c r="AG2057" s="415"/>
      <c r="AH2057" s="416"/>
      <c r="AI2057" s="416"/>
      <c r="AJ2057" s="416"/>
      <c r="AK2057" s="417"/>
      <c r="AL2057" s="415"/>
      <c r="AM2057" s="416"/>
      <c r="AN2057" s="416"/>
      <c r="AO2057" s="416"/>
      <c r="AP2057" s="417"/>
      <c r="AQ2057" s="415"/>
      <c r="AR2057" s="416"/>
      <c r="AS2057" s="416"/>
      <c r="AT2057" s="416"/>
      <c r="AU2057" s="417"/>
      <c r="AV2057" s="418">
        <f t="shared" si="159"/>
        <v>0</v>
      </c>
      <c r="AW2057" s="419"/>
      <c r="AX2057" s="419"/>
      <c r="AY2057" s="419"/>
      <c r="AZ2057" s="420"/>
      <c r="DC2057" s="222"/>
      <c r="DD2057" s="491">
        <f>ROUND(Setup!$AP$6*AB2057,0)</f>
        <v>0</v>
      </c>
      <c r="DE2057" s="492"/>
      <c r="DF2057" s="492"/>
      <c r="DG2057" s="492"/>
      <c r="DH2057" s="493"/>
      <c r="DI2057" s="491">
        <f>ROUND(Setup!$AP$6*AG2057,0)</f>
        <v>0</v>
      </c>
      <c r="DJ2057" s="492"/>
      <c r="DK2057" s="492"/>
      <c r="DL2057" s="492"/>
      <c r="DM2057" s="493"/>
      <c r="DN2057" s="491">
        <f>ROUND(Setup!$AP$6*AL2057,0)</f>
        <v>0</v>
      </c>
      <c r="DO2057" s="492"/>
      <c r="DP2057" s="492"/>
      <c r="DQ2057" s="492"/>
      <c r="DR2057" s="493"/>
      <c r="DS2057" s="491">
        <f>ROUND(Setup!$AP$6*AQ2057,0)</f>
        <v>0</v>
      </c>
      <c r="DT2057" s="492"/>
      <c r="DU2057" s="492"/>
      <c r="DV2057" s="492"/>
      <c r="DW2057" s="493"/>
      <c r="DX2057" s="499">
        <f t="shared" si="160"/>
        <v>0</v>
      </c>
      <c r="DY2057" s="500"/>
      <c r="DZ2057" s="500"/>
      <c r="EA2057" s="500"/>
      <c r="EB2057" s="501"/>
      <c r="EC2057" s="222"/>
    </row>
    <row r="2058" spans="2:133" ht="15" hidden="1" customHeight="1" outlineLevel="1" x14ac:dyDescent="0.2">
      <c r="B2058" s="86" t="str">
        <f t="shared" si="161"/>
        <v/>
      </c>
      <c r="C2058" s="255"/>
      <c r="D2058" s="439"/>
      <c r="E2058" s="440"/>
      <c r="F2058" s="440"/>
      <c r="G2058" s="440"/>
      <c r="H2058" s="440"/>
      <c r="I2058" s="440"/>
      <c r="J2058" s="440"/>
      <c r="K2058" s="440"/>
      <c r="L2058" s="440"/>
      <c r="M2058" s="440"/>
      <c r="N2058" s="440"/>
      <c r="O2058" s="440"/>
      <c r="P2058" s="440"/>
      <c r="Q2058" s="441"/>
      <c r="R2058" s="442"/>
      <c r="S2058" s="443"/>
      <c r="T2058" s="443"/>
      <c r="U2058" s="443"/>
      <c r="V2058" s="443"/>
      <c r="W2058" s="443"/>
      <c r="X2058" s="443"/>
      <c r="Y2058" s="443"/>
      <c r="Z2058" s="443"/>
      <c r="AA2058" s="443"/>
      <c r="AB2058" s="415"/>
      <c r="AC2058" s="416"/>
      <c r="AD2058" s="416"/>
      <c r="AE2058" s="416"/>
      <c r="AF2058" s="417"/>
      <c r="AG2058" s="415"/>
      <c r="AH2058" s="416"/>
      <c r="AI2058" s="416"/>
      <c r="AJ2058" s="416"/>
      <c r="AK2058" s="417"/>
      <c r="AL2058" s="415"/>
      <c r="AM2058" s="416"/>
      <c r="AN2058" s="416"/>
      <c r="AO2058" s="416"/>
      <c r="AP2058" s="417"/>
      <c r="AQ2058" s="415"/>
      <c r="AR2058" s="416"/>
      <c r="AS2058" s="416"/>
      <c r="AT2058" s="416"/>
      <c r="AU2058" s="417"/>
      <c r="AV2058" s="418">
        <f t="shared" si="159"/>
        <v>0</v>
      </c>
      <c r="AW2058" s="419"/>
      <c r="AX2058" s="419"/>
      <c r="AY2058" s="419"/>
      <c r="AZ2058" s="420"/>
      <c r="DC2058" s="222"/>
      <c r="DD2058" s="491">
        <f>ROUND(Setup!$AP$6*AB2058,0)</f>
        <v>0</v>
      </c>
      <c r="DE2058" s="492"/>
      <c r="DF2058" s="492"/>
      <c r="DG2058" s="492"/>
      <c r="DH2058" s="493"/>
      <c r="DI2058" s="491">
        <f>ROUND(Setup!$AP$6*AG2058,0)</f>
        <v>0</v>
      </c>
      <c r="DJ2058" s="492"/>
      <c r="DK2058" s="492"/>
      <c r="DL2058" s="492"/>
      <c r="DM2058" s="493"/>
      <c r="DN2058" s="491">
        <f>ROUND(Setup!$AP$6*AL2058,0)</f>
        <v>0</v>
      </c>
      <c r="DO2058" s="492"/>
      <c r="DP2058" s="492"/>
      <c r="DQ2058" s="492"/>
      <c r="DR2058" s="493"/>
      <c r="DS2058" s="491">
        <f>ROUND(Setup!$AP$6*AQ2058,0)</f>
        <v>0</v>
      </c>
      <c r="DT2058" s="492"/>
      <c r="DU2058" s="492"/>
      <c r="DV2058" s="492"/>
      <c r="DW2058" s="493"/>
      <c r="DX2058" s="499">
        <f t="shared" si="160"/>
        <v>0</v>
      </c>
      <c r="DY2058" s="500"/>
      <c r="DZ2058" s="500"/>
      <c r="EA2058" s="500"/>
      <c r="EB2058" s="501"/>
      <c r="EC2058" s="222"/>
    </row>
    <row r="2059" spans="2:133" ht="15" hidden="1" customHeight="1" outlineLevel="1" x14ac:dyDescent="0.2">
      <c r="B2059" s="86" t="str">
        <f t="shared" si="161"/>
        <v/>
      </c>
      <c r="C2059" s="255"/>
      <c r="D2059" s="439"/>
      <c r="E2059" s="440"/>
      <c r="F2059" s="440"/>
      <c r="G2059" s="440"/>
      <c r="H2059" s="440"/>
      <c r="I2059" s="440"/>
      <c r="J2059" s="440"/>
      <c r="K2059" s="440"/>
      <c r="L2059" s="440"/>
      <c r="M2059" s="440"/>
      <c r="N2059" s="440"/>
      <c r="O2059" s="440"/>
      <c r="P2059" s="440"/>
      <c r="Q2059" s="441"/>
      <c r="R2059" s="442"/>
      <c r="S2059" s="443"/>
      <c r="T2059" s="443"/>
      <c r="U2059" s="443"/>
      <c r="V2059" s="443"/>
      <c r="W2059" s="443"/>
      <c r="X2059" s="443"/>
      <c r="Y2059" s="443"/>
      <c r="Z2059" s="443"/>
      <c r="AA2059" s="443"/>
      <c r="AB2059" s="415"/>
      <c r="AC2059" s="416"/>
      <c r="AD2059" s="416"/>
      <c r="AE2059" s="416"/>
      <c r="AF2059" s="417"/>
      <c r="AG2059" s="415"/>
      <c r="AH2059" s="416"/>
      <c r="AI2059" s="416"/>
      <c r="AJ2059" s="416"/>
      <c r="AK2059" s="417"/>
      <c r="AL2059" s="415"/>
      <c r="AM2059" s="416"/>
      <c r="AN2059" s="416"/>
      <c r="AO2059" s="416"/>
      <c r="AP2059" s="417"/>
      <c r="AQ2059" s="415"/>
      <c r="AR2059" s="416"/>
      <c r="AS2059" s="416"/>
      <c r="AT2059" s="416"/>
      <c r="AU2059" s="417"/>
      <c r="AV2059" s="418">
        <f t="shared" si="159"/>
        <v>0</v>
      </c>
      <c r="AW2059" s="419"/>
      <c r="AX2059" s="419"/>
      <c r="AY2059" s="419"/>
      <c r="AZ2059" s="420"/>
      <c r="DC2059" s="222"/>
      <c r="DD2059" s="491">
        <f>ROUND(Setup!$AP$6*AB2059,0)</f>
        <v>0</v>
      </c>
      <c r="DE2059" s="492"/>
      <c r="DF2059" s="492"/>
      <c r="DG2059" s="492"/>
      <c r="DH2059" s="493"/>
      <c r="DI2059" s="491">
        <f>ROUND(Setup!$AP$6*AG2059,0)</f>
        <v>0</v>
      </c>
      <c r="DJ2059" s="492"/>
      <c r="DK2059" s="492"/>
      <c r="DL2059" s="492"/>
      <c r="DM2059" s="493"/>
      <c r="DN2059" s="491">
        <f>ROUND(Setup!$AP$6*AL2059,0)</f>
        <v>0</v>
      </c>
      <c r="DO2059" s="492"/>
      <c r="DP2059" s="492"/>
      <c r="DQ2059" s="492"/>
      <c r="DR2059" s="493"/>
      <c r="DS2059" s="491">
        <f>ROUND(Setup!$AP$6*AQ2059,0)</f>
        <v>0</v>
      </c>
      <c r="DT2059" s="492"/>
      <c r="DU2059" s="492"/>
      <c r="DV2059" s="492"/>
      <c r="DW2059" s="493"/>
      <c r="DX2059" s="499">
        <f t="shared" si="160"/>
        <v>0</v>
      </c>
      <c r="DY2059" s="500"/>
      <c r="DZ2059" s="500"/>
      <c r="EA2059" s="500"/>
      <c r="EB2059" s="501"/>
      <c r="EC2059" s="222"/>
    </row>
    <row r="2060" spans="2:133" ht="15" hidden="1" customHeight="1" outlineLevel="1" x14ac:dyDescent="0.2">
      <c r="B2060" s="86" t="str">
        <f t="shared" si="161"/>
        <v/>
      </c>
      <c r="C2060" s="255"/>
      <c r="D2060" s="439"/>
      <c r="E2060" s="440"/>
      <c r="F2060" s="440"/>
      <c r="G2060" s="440"/>
      <c r="H2060" s="440"/>
      <c r="I2060" s="440"/>
      <c r="J2060" s="440"/>
      <c r="K2060" s="440"/>
      <c r="L2060" s="440"/>
      <c r="M2060" s="440"/>
      <c r="N2060" s="440"/>
      <c r="O2060" s="440"/>
      <c r="P2060" s="440"/>
      <c r="Q2060" s="441"/>
      <c r="R2060" s="442"/>
      <c r="S2060" s="443"/>
      <c r="T2060" s="443"/>
      <c r="U2060" s="443"/>
      <c r="V2060" s="443"/>
      <c r="W2060" s="443"/>
      <c r="X2060" s="443"/>
      <c r="Y2060" s="443"/>
      <c r="Z2060" s="443"/>
      <c r="AA2060" s="443"/>
      <c r="AB2060" s="415"/>
      <c r="AC2060" s="416"/>
      <c r="AD2060" s="416"/>
      <c r="AE2060" s="416"/>
      <c r="AF2060" s="417"/>
      <c r="AG2060" s="415"/>
      <c r="AH2060" s="416"/>
      <c r="AI2060" s="416"/>
      <c r="AJ2060" s="416"/>
      <c r="AK2060" s="417"/>
      <c r="AL2060" s="415"/>
      <c r="AM2060" s="416"/>
      <c r="AN2060" s="416"/>
      <c r="AO2060" s="416"/>
      <c r="AP2060" s="417"/>
      <c r="AQ2060" s="415"/>
      <c r="AR2060" s="416"/>
      <c r="AS2060" s="416"/>
      <c r="AT2060" s="416"/>
      <c r="AU2060" s="417"/>
      <c r="AV2060" s="418">
        <f t="shared" si="159"/>
        <v>0</v>
      </c>
      <c r="AW2060" s="419"/>
      <c r="AX2060" s="419"/>
      <c r="AY2060" s="419"/>
      <c r="AZ2060" s="420"/>
      <c r="DC2060" s="222"/>
      <c r="DD2060" s="491">
        <f>ROUND(Setup!$AP$6*AB2060,0)</f>
        <v>0</v>
      </c>
      <c r="DE2060" s="492"/>
      <c r="DF2060" s="492"/>
      <c r="DG2060" s="492"/>
      <c r="DH2060" s="493"/>
      <c r="DI2060" s="491">
        <f>ROUND(Setup!$AP$6*AG2060,0)</f>
        <v>0</v>
      </c>
      <c r="DJ2060" s="492"/>
      <c r="DK2060" s="492"/>
      <c r="DL2060" s="492"/>
      <c r="DM2060" s="493"/>
      <c r="DN2060" s="491">
        <f>ROUND(Setup!$AP$6*AL2060,0)</f>
        <v>0</v>
      </c>
      <c r="DO2060" s="492"/>
      <c r="DP2060" s="492"/>
      <c r="DQ2060" s="492"/>
      <c r="DR2060" s="493"/>
      <c r="DS2060" s="491">
        <f>ROUND(Setup!$AP$6*AQ2060,0)</f>
        <v>0</v>
      </c>
      <c r="DT2060" s="492"/>
      <c r="DU2060" s="492"/>
      <c r="DV2060" s="492"/>
      <c r="DW2060" s="493"/>
      <c r="DX2060" s="499">
        <f t="shared" si="160"/>
        <v>0</v>
      </c>
      <c r="DY2060" s="500"/>
      <c r="DZ2060" s="500"/>
      <c r="EA2060" s="500"/>
      <c r="EB2060" s="501"/>
      <c r="EC2060" s="222"/>
    </row>
    <row r="2061" spans="2:133" ht="15" hidden="1" customHeight="1" outlineLevel="1" x14ac:dyDescent="0.2">
      <c r="B2061" s="86" t="str">
        <f t="shared" si="161"/>
        <v/>
      </c>
      <c r="C2061" s="255"/>
      <c r="D2061" s="439"/>
      <c r="E2061" s="440"/>
      <c r="F2061" s="440"/>
      <c r="G2061" s="440"/>
      <c r="H2061" s="440"/>
      <c r="I2061" s="440"/>
      <c r="J2061" s="440"/>
      <c r="K2061" s="440"/>
      <c r="L2061" s="440"/>
      <c r="M2061" s="440"/>
      <c r="N2061" s="440"/>
      <c r="O2061" s="440"/>
      <c r="P2061" s="440"/>
      <c r="Q2061" s="441"/>
      <c r="R2061" s="442"/>
      <c r="S2061" s="443"/>
      <c r="T2061" s="443"/>
      <c r="U2061" s="443"/>
      <c r="V2061" s="443"/>
      <c r="W2061" s="443"/>
      <c r="X2061" s="443"/>
      <c r="Y2061" s="443"/>
      <c r="Z2061" s="443"/>
      <c r="AA2061" s="443"/>
      <c r="AB2061" s="415"/>
      <c r="AC2061" s="416"/>
      <c r="AD2061" s="416"/>
      <c r="AE2061" s="416"/>
      <c r="AF2061" s="417"/>
      <c r="AG2061" s="415"/>
      <c r="AH2061" s="416"/>
      <c r="AI2061" s="416"/>
      <c r="AJ2061" s="416"/>
      <c r="AK2061" s="417"/>
      <c r="AL2061" s="415"/>
      <c r="AM2061" s="416"/>
      <c r="AN2061" s="416"/>
      <c r="AO2061" s="416"/>
      <c r="AP2061" s="417"/>
      <c r="AQ2061" s="415"/>
      <c r="AR2061" s="416"/>
      <c r="AS2061" s="416"/>
      <c r="AT2061" s="416"/>
      <c r="AU2061" s="417"/>
      <c r="AV2061" s="418">
        <f t="shared" si="159"/>
        <v>0</v>
      </c>
      <c r="AW2061" s="419"/>
      <c r="AX2061" s="419"/>
      <c r="AY2061" s="419"/>
      <c r="AZ2061" s="420"/>
      <c r="DC2061" s="222"/>
      <c r="DD2061" s="491">
        <f>ROUND(Setup!$AP$6*AB2061,0)</f>
        <v>0</v>
      </c>
      <c r="DE2061" s="492"/>
      <c r="DF2061" s="492"/>
      <c r="DG2061" s="492"/>
      <c r="DH2061" s="493"/>
      <c r="DI2061" s="491">
        <f>ROUND(Setup!$AP$6*AG2061,0)</f>
        <v>0</v>
      </c>
      <c r="DJ2061" s="492"/>
      <c r="DK2061" s="492"/>
      <c r="DL2061" s="492"/>
      <c r="DM2061" s="493"/>
      <c r="DN2061" s="491">
        <f>ROUND(Setup!$AP$6*AL2061,0)</f>
        <v>0</v>
      </c>
      <c r="DO2061" s="492"/>
      <c r="DP2061" s="492"/>
      <c r="DQ2061" s="492"/>
      <c r="DR2061" s="493"/>
      <c r="DS2061" s="491">
        <f>ROUND(Setup!$AP$6*AQ2061,0)</f>
        <v>0</v>
      </c>
      <c r="DT2061" s="492"/>
      <c r="DU2061" s="492"/>
      <c r="DV2061" s="492"/>
      <c r="DW2061" s="493"/>
      <c r="DX2061" s="499">
        <f t="shared" si="160"/>
        <v>0</v>
      </c>
      <c r="DY2061" s="500"/>
      <c r="DZ2061" s="500"/>
      <c r="EA2061" s="500"/>
      <c r="EB2061" s="501"/>
      <c r="EC2061" s="222"/>
    </row>
    <row r="2062" spans="2:133" ht="15" hidden="1" customHeight="1" outlineLevel="1" x14ac:dyDescent="0.2">
      <c r="B2062" s="86" t="str">
        <f t="shared" si="161"/>
        <v/>
      </c>
      <c r="C2062" s="255"/>
      <c r="D2062" s="439"/>
      <c r="E2062" s="440"/>
      <c r="F2062" s="440"/>
      <c r="G2062" s="440"/>
      <c r="H2062" s="440"/>
      <c r="I2062" s="440"/>
      <c r="J2062" s="440"/>
      <c r="K2062" s="440"/>
      <c r="L2062" s="440"/>
      <c r="M2062" s="440"/>
      <c r="N2062" s="440"/>
      <c r="O2062" s="440"/>
      <c r="P2062" s="440"/>
      <c r="Q2062" s="441"/>
      <c r="R2062" s="442"/>
      <c r="S2062" s="443"/>
      <c r="T2062" s="443"/>
      <c r="U2062" s="443"/>
      <c r="V2062" s="443"/>
      <c r="W2062" s="443"/>
      <c r="X2062" s="443"/>
      <c r="Y2062" s="443"/>
      <c r="Z2062" s="443"/>
      <c r="AA2062" s="443"/>
      <c r="AB2062" s="415"/>
      <c r="AC2062" s="416"/>
      <c r="AD2062" s="416"/>
      <c r="AE2062" s="416"/>
      <c r="AF2062" s="417"/>
      <c r="AG2062" s="415"/>
      <c r="AH2062" s="416"/>
      <c r="AI2062" s="416"/>
      <c r="AJ2062" s="416"/>
      <c r="AK2062" s="417"/>
      <c r="AL2062" s="415"/>
      <c r="AM2062" s="416"/>
      <c r="AN2062" s="416"/>
      <c r="AO2062" s="416"/>
      <c r="AP2062" s="417"/>
      <c r="AQ2062" s="415"/>
      <c r="AR2062" s="416"/>
      <c r="AS2062" s="416"/>
      <c r="AT2062" s="416"/>
      <c r="AU2062" s="417"/>
      <c r="AV2062" s="418">
        <f t="shared" si="159"/>
        <v>0</v>
      </c>
      <c r="AW2062" s="419"/>
      <c r="AX2062" s="419"/>
      <c r="AY2062" s="419"/>
      <c r="AZ2062" s="420"/>
      <c r="DC2062" s="222"/>
      <c r="DD2062" s="491">
        <f>ROUND(Setup!$AP$6*AB2062,0)</f>
        <v>0</v>
      </c>
      <c r="DE2062" s="492"/>
      <c r="DF2062" s="492"/>
      <c r="DG2062" s="492"/>
      <c r="DH2062" s="493"/>
      <c r="DI2062" s="491">
        <f>ROUND(Setup!$AP$6*AG2062,0)</f>
        <v>0</v>
      </c>
      <c r="DJ2062" s="492"/>
      <c r="DK2062" s="492"/>
      <c r="DL2062" s="492"/>
      <c r="DM2062" s="493"/>
      <c r="DN2062" s="491">
        <f>ROUND(Setup!$AP$6*AL2062,0)</f>
        <v>0</v>
      </c>
      <c r="DO2062" s="492"/>
      <c r="DP2062" s="492"/>
      <c r="DQ2062" s="492"/>
      <c r="DR2062" s="493"/>
      <c r="DS2062" s="491">
        <f>ROUND(Setup!$AP$6*AQ2062,0)</f>
        <v>0</v>
      </c>
      <c r="DT2062" s="492"/>
      <c r="DU2062" s="492"/>
      <c r="DV2062" s="492"/>
      <c r="DW2062" s="493"/>
      <c r="DX2062" s="499">
        <f t="shared" si="160"/>
        <v>0</v>
      </c>
      <c r="DY2062" s="500"/>
      <c r="DZ2062" s="500"/>
      <c r="EA2062" s="500"/>
      <c r="EB2062" s="501"/>
      <c r="EC2062" s="222"/>
    </row>
    <row r="2063" spans="2:133" ht="15" hidden="1" customHeight="1" outlineLevel="1" x14ac:dyDescent="0.2">
      <c r="B2063" s="86" t="str">
        <f t="shared" si="161"/>
        <v/>
      </c>
      <c r="C2063" s="255"/>
      <c r="D2063" s="439"/>
      <c r="E2063" s="440"/>
      <c r="F2063" s="440"/>
      <c r="G2063" s="440"/>
      <c r="H2063" s="440"/>
      <c r="I2063" s="440"/>
      <c r="J2063" s="440"/>
      <c r="K2063" s="440"/>
      <c r="L2063" s="440"/>
      <c r="M2063" s="440"/>
      <c r="N2063" s="440"/>
      <c r="O2063" s="440"/>
      <c r="P2063" s="440"/>
      <c r="Q2063" s="441"/>
      <c r="R2063" s="442"/>
      <c r="S2063" s="443"/>
      <c r="T2063" s="443"/>
      <c r="U2063" s="443"/>
      <c r="V2063" s="443"/>
      <c r="W2063" s="443"/>
      <c r="X2063" s="443"/>
      <c r="Y2063" s="443"/>
      <c r="Z2063" s="443"/>
      <c r="AA2063" s="443"/>
      <c r="AB2063" s="415"/>
      <c r="AC2063" s="416"/>
      <c r="AD2063" s="416"/>
      <c r="AE2063" s="416"/>
      <c r="AF2063" s="417"/>
      <c r="AG2063" s="415"/>
      <c r="AH2063" s="416"/>
      <c r="AI2063" s="416"/>
      <c r="AJ2063" s="416"/>
      <c r="AK2063" s="417"/>
      <c r="AL2063" s="415"/>
      <c r="AM2063" s="416"/>
      <c r="AN2063" s="416"/>
      <c r="AO2063" s="416"/>
      <c r="AP2063" s="417"/>
      <c r="AQ2063" s="415"/>
      <c r="AR2063" s="416"/>
      <c r="AS2063" s="416"/>
      <c r="AT2063" s="416"/>
      <c r="AU2063" s="417"/>
      <c r="AV2063" s="418">
        <f t="shared" si="159"/>
        <v>0</v>
      </c>
      <c r="AW2063" s="419"/>
      <c r="AX2063" s="419"/>
      <c r="AY2063" s="419"/>
      <c r="AZ2063" s="420"/>
      <c r="DC2063" s="222"/>
      <c r="DD2063" s="491">
        <f>ROUND(Setup!$AP$6*AB2063,0)</f>
        <v>0</v>
      </c>
      <c r="DE2063" s="492"/>
      <c r="DF2063" s="492"/>
      <c r="DG2063" s="492"/>
      <c r="DH2063" s="493"/>
      <c r="DI2063" s="491">
        <f>ROUND(Setup!$AP$6*AG2063,0)</f>
        <v>0</v>
      </c>
      <c r="DJ2063" s="492"/>
      <c r="DK2063" s="492"/>
      <c r="DL2063" s="492"/>
      <c r="DM2063" s="493"/>
      <c r="DN2063" s="491">
        <f>ROUND(Setup!$AP$6*AL2063,0)</f>
        <v>0</v>
      </c>
      <c r="DO2063" s="492"/>
      <c r="DP2063" s="492"/>
      <c r="DQ2063" s="492"/>
      <c r="DR2063" s="493"/>
      <c r="DS2063" s="491">
        <f>ROUND(Setup!$AP$6*AQ2063,0)</f>
        <v>0</v>
      </c>
      <c r="DT2063" s="492"/>
      <c r="DU2063" s="492"/>
      <c r="DV2063" s="492"/>
      <c r="DW2063" s="493"/>
      <c r="DX2063" s="499">
        <f t="shared" si="160"/>
        <v>0</v>
      </c>
      <c r="DY2063" s="500"/>
      <c r="DZ2063" s="500"/>
      <c r="EA2063" s="500"/>
      <c r="EB2063" s="501"/>
      <c r="EC2063" s="222"/>
    </row>
    <row r="2064" spans="2:133" ht="15" hidden="1" customHeight="1" outlineLevel="1" x14ac:dyDescent="0.2">
      <c r="B2064" s="86" t="str">
        <f t="shared" si="161"/>
        <v/>
      </c>
      <c r="C2064" s="255"/>
      <c r="D2064" s="439"/>
      <c r="E2064" s="440"/>
      <c r="F2064" s="440"/>
      <c r="G2064" s="440"/>
      <c r="H2064" s="440"/>
      <c r="I2064" s="440"/>
      <c r="J2064" s="440"/>
      <c r="K2064" s="440"/>
      <c r="L2064" s="440"/>
      <c r="M2064" s="440"/>
      <c r="N2064" s="440"/>
      <c r="O2064" s="440"/>
      <c r="P2064" s="440"/>
      <c r="Q2064" s="441"/>
      <c r="R2064" s="442"/>
      <c r="S2064" s="443"/>
      <c r="T2064" s="443"/>
      <c r="U2064" s="443"/>
      <c r="V2064" s="443"/>
      <c r="W2064" s="443"/>
      <c r="X2064" s="443"/>
      <c r="Y2064" s="443"/>
      <c r="Z2064" s="443"/>
      <c r="AA2064" s="443"/>
      <c r="AB2064" s="415"/>
      <c r="AC2064" s="416"/>
      <c r="AD2064" s="416"/>
      <c r="AE2064" s="416"/>
      <c r="AF2064" s="417"/>
      <c r="AG2064" s="415"/>
      <c r="AH2064" s="416"/>
      <c r="AI2064" s="416"/>
      <c r="AJ2064" s="416"/>
      <c r="AK2064" s="417"/>
      <c r="AL2064" s="415"/>
      <c r="AM2064" s="416"/>
      <c r="AN2064" s="416"/>
      <c r="AO2064" s="416"/>
      <c r="AP2064" s="417"/>
      <c r="AQ2064" s="415"/>
      <c r="AR2064" s="416"/>
      <c r="AS2064" s="416"/>
      <c r="AT2064" s="416"/>
      <c r="AU2064" s="417"/>
      <c r="AV2064" s="418">
        <f t="shared" si="159"/>
        <v>0</v>
      </c>
      <c r="AW2064" s="419"/>
      <c r="AX2064" s="419"/>
      <c r="AY2064" s="419"/>
      <c r="AZ2064" s="420"/>
      <c r="DC2064" s="222"/>
      <c r="DD2064" s="491">
        <f>ROUND(Setup!$AP$6*AB2064,0)</f>
        <v>0</v>
      </c>
      <c r="DE2064" s="492"/>
      <c r="DF2064" s="492"/>
      <c r="DG2064" s="492"/>
      <c r="DH2064" s="493"/>
      <c r="DI2064" s="491">
        <f>ROUND(Setup!$AP$6*AG2064,0)</f>
        <v>0</v>
      </c>
      <c r="DJ2064" s="492"/>
      <c r="DK2064" s="492"/>
      <c r="DL2064" s="492"/>
      <c r="DM2064" s="493"/>
      <c r="DN2064" s="491">
        <f>ROUND(Setup!$AP$6*AL2064,0)</f>
        <v>0</v>
      </c>
      <c r="DO2064" s="492"/>
      <c r="DP2064" s="492"/>
      <c r="DQ2064" s="492"/>
      <c r="DR2064" s="493"/>
      <c r="DS2064" s="491">
        <f>ROUND(Setup!$AP$6*AQ2064,0)</f>
        <v>0</v>
      </c>
      <c r="DT2064" s="492"/>
      <c r="DU2064" s="492"/>
      <c r="DV2064" s="492"/>
      <c r="DW2064" s="493"/>
      <c r="DX2064" s="499">
        <f t="shared" si="160"/>
        <v>0</v>
      </c>
      <c r="DY2064" s="500"/>
      <c r="DZ2064" s="500"/>
      <c r="EA2064" s="500"/>
      <c r="EB2064" s="501"/>
      <c r="EC2064" s="222"/>
    </row>
    <row r="2065" spans="2:133" ht="15" hidden="1" customHeight="1" outlineLevel="1" x14ac:dyDescent="0.2">
      <c r="B2065" s="86" t="str">
        <f t="shared" si="161"/>
        <v/>
      </c>
      <c r="C2065" s="255"/>
      <c r="D2065" s="439"/>
      <c r="E2065" s="440"/>
      <c r="F2065" s="440"/>
      <c r="G2065" s="440"/>
      <c r="H2065" s="440"/>
      <c r="I2065" s="440"/>
      <c r="J2065" s="440"/>
      <c r="K2065" s="440"/>
      <c r="L2065" s="440"/>
      <c r="M2065" s="440"/>
      <c r="N2065" s="440"/>
      <c r="O2065" s="440"/>
      <c r="P2065" s="440"/>
      <c r="Q2065" s="441"/>
      <c r="R2065" s="442"/>
      <c r="S2065" s="443"/>
      <c r="T2065" s="443"/>
      <c r="U2065" s="443"/>
      <c r="V2065" s="443"/>
      <c r="W2065" s="443"/>
      <c r="X2065" s="443"/>
      <c r="Y2065" s="443"/>
      <c r="Z2065" s="443"/>
      <c r="AA2065" s="443"/>
      <c r="AB2065" s="415"/>
      <c r="AC2065" s="416"/>
      <c r="AD2065" s="416"/>
      <c r="AE2065" s="416"/>
      <c r="AF2065" s="417"/>
      <c r="AG2065" s="415"/>
      <c r="AH2065" s="416"/>
      <c r="AI2065" s="416"/>
      <c r="AJ2065" s="416"/>
      <c r="AK2065" s="417"/>
      <c r="AL2065" s="415"/>
      <c r="AM2065" s="416"/>
      <c r="AN2065" s="416"/>
      <c r="AO2065" s="416"/>
      <c r="AP2065" s="417"/>
      <c r="AQ2065" s="415"/>
      <c r="AR2065" s="416"/>
      <c r="AS2065" s="416"/>
      <c r="AT2065" s="416"/>
      <c r="AU2065" s="417"/>
      <c r="AV2065" s="418">
        <f t="shared" si="159"/>
        <v>0</v>
      </c>
      <c r="AW2065" s="419"/>
      <c r="AX2065" s="419"/>
      <c r="AY2065" s="419"/>
      <c r="AZ2065" s="420"/>
      <c r="DC2065" s="222"/>
      <c r="DD2065" s="491">
        <f>ROUND(Setup!$AP$6*AB2065,0)</f>
        <v>0</v>
      </c>
      <c r="DE2065" s="492"/>
      <c r="DF2065" s="492"/>
      <c r="DG2065" s="492"/>
      <c r="DH2065" s="493"/>
      <c r="DI2065" s="491">
        <f>ROUND(Setup!$AP$6*AG2065,0)</f>
        <v>0</v>
      </c>
      <c r="DJ2065" s="492"/>
      <c r="DK2065" s="492"/>
      <c r="DL2065" s="492"/>
      <c r="DM2065" s="493"/>
      <c r="DN2065" s="491">
        <f>ROUND(Setup!$AP$6*AL2065,0)</f>
        <v>0</v>
      </c>
      <c r="DO2065" s="492"/>
      <c r="DP2065" s="492"/>
      <c r="DQ2065" s="492"/>
      <c r="DR2065" s="493"/>
      <c r="DS2065" s="491">
        <f>ROUND(Setup!$AP$6*AQ2065,0)</f>
        <v>0</v>
      </c>
      <c r="DT2065" s="492"/>
      <c r="DU2065" s="492"/>
      <c r="DV2065" s="492"/>
      <c r="DW2065" s="493"/>
      <c r="DX2065" s="499">
        <f t="shared" si="160"/>
        <v>0</v>
      </c>
      <c r="DY2065" s="500"/>
      <c r="DZ2065" s="500"/>
      <c r="EA2065" s="500"/>
      <c r="EB2065" s="501"/>
      <c r="EC2065" s="222"/>
    </row>
    <row r="2066" spans="2:133" ht="15" hidden="1" customHeight="1" outlineLevel="1" x14ac:dyDescent="0.2">
      <c r="B2066" s="86" t="str">
        <f t="shared" si="161"/>
        <v/>
      </c>
      <c r="C2066" s="255"/>
      <c r="D2066" s="439"/>
      <c r="E2066" s="440"/>
      <c r="F2066" s="440"/>
      <c r="G2066" s="440"/>
      <c r="H2066" s="440"/>
      <c r="I2066" s="440"/>
      <c r="J2066" s="440"/>
      <c r="K2066" s="440"/>
      <c r="L2066" s="440"/>
      <c r="M2066" s="440"/>
      <c r="N2066" s="440"/>
      <c r="O2066" s="440"/>
      <c r="P2066" s="440"/>
      <c r="Q2066" s="441"/>
      <c r="R2066" s="442"/>
      <c r="S2066" s="443"/>
      <c r="T2066" s="443"/>
      <c r="U2066" s="443"/>
      <c r="V2066" s="443"/>
      <c r="W2066" s="443"/>
      <c r="X2066" s="443"/>
      <c r="Y2066" s="443"/>
      <c r="Z2066" s="443"/>
      <c r="AA2066" s="443"/>
      <c r="AB2066" s="415"/>
      <c r="AC2066" s="416"/>
      <c r="AD2066" s="416"/>
      <c r="AE2066" s="416"/>
      <c r="AF2066" s="417"/>
      <c r="AG2066" s="415"/>
      <c r="AH2066" s="416"/>
      <c r="AI2066" s="416"/>
      <c r="AJ2066" s="416"/>
      <c r="AK2066" s="417"/>
      <c r="AL2066" s="415"/>
      <c r="AM2066" s="416"/>
      <c r="AN2066" s="416"/>
      <c r="AO2066" s="416"/>
      <c r="AP2066" s="417"/>
      <c r="AQ2066" s="415"/>
      <c r="AR2066" s="416"/>
      <c r="AS2066" s="416"/>
      <c r="AT2066" s="416"/>
      <c r="AU2066" s="417"/>
      <c r="AV2066" s="418">
        <f t="shared" si="159"/>
        <v>0</v>
      </c>
      <c r="AW2066" s="419"/>
      <c r="AX2066" s="419"/>
      <c r="AY2066" s="419"/>
      <c r="AZ2066" s="420"/>
      <c r="DC2066" s="222"/>
      <c r="DD2066" s="491">
        <f>ROUND(Setup!$AP$6*AB2066,0)</f>
        <v>0</v>
      </c>
      <c r="DE2066" s="492"/>
      <c r="DF2066" s="492"/>
      <c r="DG2066" s="492"/>
      <c r="DH2066" s="493"/>
      <c r="DI2066" s="491">
        <f>ROUND(Setup!$AP$6*AG2066,0)</f>
        <v>0</v>
      </c>
      <c r="DJ2066" s="492"/>
      <c r="DK2066" s="492"/>
      <c r="DL2066" s="492"/>
      <c r="DM2066" s="493"/>
      <c r="DN2066" s="491">
        <f>ROUND(Setup!$AP$6*AL2066,0)</f>
        <v>0</v>
      </c>
      <c r="DO2066" s="492"/>
      <c r="DP2066" s="492"/>
      <c r="DQ2066" s="492"/>
      <c r="DR2066" s="493"/>
      <c r="DS2066" s="491">
        <f>ROUND(Setup!$AP$6*AQ2066,0)</f>
        <v>0</v>
      </c>
      <c r="DT2066" s="492"/>
      <c r="DU2066" s="492"/>
      <c r="DV2066" s="492"/>
      <c r="DW2066" s="493"/>
      <c r="DX2066" s="499">
        <f t="shared" si="160"/>
        <v>0</v>
      </c>
      <c r="DY2066" s="500"/>
      <c r="DZ2066" s="500"/>
      <c r="EA2066" s="500"/>
      <c r="EB2066" s="501"/>
      <c r="EC2066" s="222"/>
    </row>
    <row r="2067" spans="2:133" ht="15" hidden="1" customHeight="1" outlineLevel="1" x14ac:dyDescent="0.2">
      <c r="B2067" s="86" t="str">
        <f t="shared" si="161"/>
        <v/>
      </c>
      <c r="C2067" s="255"/>
      <c r="D2067" s="439"/>
      <c r="E2067" s="440"/>
      <c r="F2067" s="440"/>
      <c r="G2067" s="440"/>
      <c r="H2067" s="440"/>
      <c r="I2067" s="440"/>
      <c r="J2067" s="440"/>
      <c r="K2067" s="440"/>
      <c r="L2067" s="440"/>
      <c r="M2067" s="440"/>
      <c r="N2067" s="440"/>
      <c r="O2067" s="440"/>
      <c r="P2067" s="440"/>
      <c r="Q2067" s="441"/>
      <c r="R2067" s="442"/>
      <c r="S2067" s="443"/>
      <c r="T2067" s="443"/>
      <c r="U2067" s="443"/>
      <c r="V2067" s="443"/>
      <c r="W2067" s="443"/>
      <c r="X2067" s="443"/>
      <c r="Y2067" s="443"/>
      <c r="Z2067" s="443"/>
      <c r="AA2067" s="443"/>
      <c r="AB2067" s="415"/>
      <c r="AC2067" s="416"/>
      <c r="AD2067" s="416"/>
      <c r="AE2067" s="416"/>
      <c r="AF2067" s="417"/>
      <c r="AG2067" s="415"/>
      <c r="AH2067" s="416"/>
      <c r="AI2067" s="416"/>
      <c r="AJ2067" s="416"/>
      <c r="AK2067" s="417"/>
      <c r="AL2067" s="415"/>
      <c r="AM2067" s="416"/>
      <c r="AN2067" s="416"/>
      <c r="AO2067" s="416"/>
      <c r="AP2067" s="417"/>
      <c r="AQ2067" s="415"/>
      <c r="AR2067" s="416"/>
      <c r="AS2067" s="416"/>
      <c r="AT2067" s="416"/>
      <c r="AU2067" s="417"/>
      <c r="AV2067" s="418">
        <f t="shared" si="159"/>
        <v>0</v>
      </c>
      <c r="AW2067" s="419"/>
      <c r="AX2067" s="419"/>
      <c r="AY2067" s="419"/>
      <c r="AZ2067" s="420"/>
      <c r="DC2067" s="222"/>
      <c r="DD2067" s="491">
        <f>ROUND(Setup!$AP$6*AB2067,0)</f>
        <v>0</v>
      </c>
      <c r="DE2067" s="492"/>
      <c r="DF2067" s="492"/>
      <c r="DG2067" s="492"/>
      <c r="DH2067" s="493"/>
      <c r="DI2067" s="491">
        <f>ROUND(Setup!$AP$6*AG2067,0)</f>
        <v>0</v>
      </c>
      <c r="DJ2067" s="492"/>
      <c r="DK2067" s="492"/>
      <c r="DL2067" s="492"/>
      <c r="DM2067" s="493"/>
      <c r="DN2067" s="491">
        <f>ROUND(Setup!$AP$6*AL2067,0)</f>
        <v>0</v>
      </c>
      <c r="DO2067" s="492"/>
      <c r="DP2067" s="492"/>
      <c r="DQ2067" s="492"/>
      <c r="DR2067" s="493"/>
      <c r="DS2067" s="491">
        <f>ROUND(Setup!$AP$6*AQ2067,0)</f>
        <v>0</v>
      </c>
      <c r="DT2067" s="492"/>
      <c r="DU2067" s="492"/>
      <c r="DV2067" s="492"/>
      <c r="DW2067" s="493"/>
      <c r="DX2067" s="499">
        <f t="shared" si="160"/>
        <v>0</v>
      </c>
      <c r="DY2067" s="500"/>
      <c r="DZ2067" s="500"/>
      <c r="EA2067" s="500"/>
      <c r="EB2067" s="501"/>
      <c r="EC2067" s="222"/>
    </row>
    <row r="2068" spans="2:133" ht="15" hidden="1" customHeight="1" outlineLevel="1" x14ac:dyDescent="0.2">
      <c r="B2068" s="86" t="str">
        <f t="shared" si="161"/>
        <v/>
      </c>
      <c r="C2068" s="255"/>
      <c r="D2068" s="439"/>
      <c r="E2068" s="440"/>
      <c r="F2068" s="440"/>
      <c r="G2068" s="440"/>
      <c r="H2068" s="440"/>
      <c r="I2068" s="440"/>
      <c r="J2068" s="440"/>
      <c r="K2068" s="440"/>
      <c r="L2068" s="440"/>
      <c r="M2068" s="440"/>
      <c r="N2068" s="440"/>
      <c r="O2068" s="440"/>
      <c r="P2068" s="440"/>
      <c r="Q2068" s="441"/>
      <c r="R2068" s="442"/>
      <c r="S2068" s="443"/>
      <c r="T2068" s="443"/>
      <c r="U2068" s="443"/>
      <c r="V2068" s="443"/>
      <c r="W2068" s="443"/>
      <c r="X2068" s="443"/>
      <c r="Y2068" s="443"/>
      <c r="Z2068" s="443"/>
      <c r="AA2068" s="443"/>
      <c r="AB2068" s="415"/>
      <c r="AC2068" s="416"/>
      <c r="AD2068" s="416"/>
      <c r="AE2068" s="416"/>
      <c r="AF2068" s="417"/>
      <c r="AG2068" s="415"/>
      <c r="AH2068" s="416"/>
      <c r="AI2068" s="416"/>
      <c r="AJ2068" s="416"/>
      <c r="AK2068" s="417"/>
      <c r="AL2068" s="415"/>
      <c r="AM2068" s="416"/>
      <c r="AN2068" s="416"/>
      <c r="AO2068" s="416"/>
      <c r="AP2068" s="417"/>
      <c r="AQ2068" s="415"/>
      <c r="AR2068" s="416"/>
      <c r="AS2068" s="416"/>
      <c r="AT2068" s="416"/>
      <c r="AU2068" s="417"/>
      <c r="AV2068" s="418">
        <f t="shared" si="159"/>
        <v>0</v>
      </c>
      <c r="AW2068" s="419"/>
      <c r="AX2068" s="419"/>
      <c r="AY2068" s="419"/>
      <c r="AZ2068" s="420"/>
      <c r="DC2068" s="222"/>
      <c r="DD2068" s="491">
        <f>ROUND(Setup!$AP$6*AB2068,0)</f>
        <v>0</v>
      </c>
      <c r="DE2068" s="492"/>
      <c r="DF2068" s="492"/>
      <c r="DG2068" s="492"/>
      <c r="DH2068" s="493"/>
      <c r="DI2068" s="491">
        <f>ROUND(Setup!$AP$6*AG2068,0)</f>
        <v>0</v>
      </c>
      <c r="DJ2068" s="492"/>
      <c r="DK2068" s="492"/>
      <c r="DL2068" s="492"/>
      <c r="DM2068" s="493"/>
      <c r="DN2068" s="491">
        <f>ROUND(Setup!$AP$6*AL2068,0)</f>
        <v>0</v>
      </c>
      <c r="DO2068" s="492"/>
      <c r="DP2068" s="492"/>
      <c r="DQ2068" s="492"/>
      <c r="DR2068" s="493"/>
      <c r="DS2068" s="491">
        <f>ROUND(Setup!$AP$6*AQ2068,0)</f>
        <v>0</v>
      </c>
      <c r="DT2068" s="492"/>
      <c r="DU2068" s="492"/>
      <c r="DV2068" s="492"/>
      <c r="DW2068" s="493"/>
      <c r="DX2068" s="499">
        <f t="shared" si="160"/>
        <v>0</v>
      </c>
      <c r="DY2068" s="500"/>
      <c r="DZ2068" s="500"/>
      <c r="EA2068" s="500"/>
      <c r="EB2068" s="501"/>
      <c r="EC2068" s="222"/>
    </row>
    <row r="2069" spans="2:133" ht="15" hidden="1" customHeight="1" outlineLevel="1" x14ac:dyDescent="0.2">
      <c r="B2069" s="86" t="str">
        <f t="shared" si="161"/>
        <v/>
      </c>
      <c r="C2069" s="255"/>
      <c r="D2069" s="439"/>
      <c r="E2069" s="440"/>
      <c r="F2069" s="440"/>
      <c r="G2069" s="440"/>
      <c r="H2069" s="440"/>
      <c r="I2069" s="440"/>
      <c r="J2069" s="440"/>
      <c r="K2069" s="440"/>
      <c r="L2069" s="440"/>
      <c r="M2069" s="440"/>
      <c r="N2069" s="440"/>
      <c r="O2069" s="440"/>
      <c r="P2069" s="440"/>
      <c r="Q2069" s="441"/>
      <c r="R2069" s="442"/>
      <c r="S2069" s="443"/>
      <c r="T2069" s="443"/>
      <c r="U2069" s="443"/>
      <c r="V2069" s="443"/>
      <c r="W2069" s="443"/>
      <c r="X2069" s="443"/>
      <c r="Y2069" s="443"/>
      <c r="Z2069" s="443"/>
      <c r="AA2069" s="443"/>
      <c r="AB2069" s="415"/>
      <c r="AC2069" s="416"/>
      <c r="AD2069" s="416"/>
      <c r="AE2069" s="416"/>
      <c r="AF2069" s="417"/>
      <c r="AG2069" s="415"/>
      <c r="AH2069" s="416"/>
      <c r="AI2069" s="416"/>
      <c r="AJ2069" s="416"/>
      <c r="AK2069" s="417"/>
      <c r="AL2069" s="415"/>
      <c r="AM2069" s="416"/>
      <c r="AN2069" s="416"/>
      <c r="AO2069" s="416"/>
      <c r="AP2069" s="417"/>
      <c r="AQ2069" s="415"/>
      <c r="AR2069" s="416"/>
      <c r="AS2069" s="416"/>
      <c r="AT2069" s="416"/>
      <c r="AU2069" s="417"/>
      <c r="AV2069" s="418">
        <f t="shared" si="159"/>
        <v>0</v>
      </c>
      <c r="AW2069" s="419"/>
      <c r="AX2069" s="419"/>
      <c r="AY2069" s="419"/>
      <c r="AZ2069" s="420"/>
      <c r="DC2069" s="222"/>
      <c r="DD2069" s="491">
        <f>ROUND(Setup!$AP$6*AB2069,0)</f>
        <v>0</v>
      </c>
      <c r="DE2069" s="492"/>
      <c r="DF2069" s="492"/>
      <c r="DG2069" s="492"/>
      <c r="DH2069" s="493"/>
      <c r="DI2069" s="491">
        <f>ROUND(Setup!$AP$6*AG2069,0)</f>
        <v>0</v>
      </c>
      <c r="DJ2069" s="492"/>
      <c r="DK2069" s="492"/>
      <c r="DL2069" s="492"/>
      <c r="DM2069" s="493"/>
      <c r="DN2069" s="491">
        <f>ROUND(Setup!$AP$6*AL2069,0)</f>
        <v>0</v>
      </c>
      <c r="DO2069" s="492"/>
      <c r="DP2069" s="492"/>
      <c r="DQ2069" s="492"/>
      <c r="DR2069" s="493"/>
      <c r="DS2069" s="491">
        <f>ROUND(Setup!$AP$6*AQ2069,0)</f>
        <v>0</v>
      </c>
      <c r="DT2069" s="492"/>
      <c r="DU2069" s="492"/>
      <c r="DV2069" s="492"/>
      <c r="DW2069" s="493"/>
      <c r="DX2069" s="499">
        <f t="shared" si="160"/>
        <v>0</v>
      </c>
      <c r="DY2069" s="500"/>
      <c r="DZ2069" s="500"/>
      <c r="EA2069" s="500"/>
      <c r="EB2069" s="501"/>
      <c r="EC2069" s="222"/>
    </row>
    <row r="2070" spans="2:133" ht="15" hidden="1" customHeight="1" outlineLevel="1" x14ac:dyDescent="0.2">
      <c r="B2070" s="86" t="str">
        <f t="shared" si="161"/>
        <v/>
      </c>
      <c r="C2070" s="255"/>
      <c r="D2070" s="439"/>
      <c r="E2070" s="440"/>
      <c r="F2070" s="440"/>
      <c r="G2070" s="440"/>
      <c r="H2070" s="440"/>
      <c r="I2070" s="440"/>
      <c r="J2070" s="440"/>
      <c r="K2070" s="440"/>
      <c r="L2070" s="440"/>
      <c r="M2070" s="440"/>
      <c r="N2070" s="440"/>
      <c r="O2070" s="440"/>
      <c r="P2070" s="440"/>
      <c r="Q2070" s="441"/>
      <c r="R2070" s="442"/>
      <c r="S2070" s="443"/>
      <c r="T2070" s="443"/>
      <c r="U2070" s="443"/>
      <c r="V2070" s="443"/>
      <c r="W2070" s="443"/>
      <c r="X2070" s="443"/>
      <c r="Y2070" s="443"/>
      <c r="Z2070" s="443"/>
      <c r="AA2070" s="443"/>
      <c r="AB2070" s="415"/>
      <c r="AC2070" s="416"/>
      <c r="AD2070" s="416"/>
      <c r="AE2070" s="416"/>
      <c r="AF2070" s="417"/>
      <c r="AG2070" s="415"/>
      <c r="AH2070" s="416"/>
      <c r="AI2070" s="416"/>
      <c r="AJ2070" s="416"/>
      <c r="AK2070" s="417"/>
      <c r="AL2070" s="415"/>
      <c r="AM2070" s="416"/>
      <c r="AN2070" s="416"/>
      <c r="AO2070" s="416"/>
      <c r="AP2070" s="417"/>
      <c r="AQ2070" s="415"/>
      <c r="AR2070" s="416"/>
      <c r="AS2070" s="416"/>
      <c r="AT2070" s="416"/>
      <c r="AU2070" s="417"/>
      <c r="AV2070" s="418">
        <f t="shared" si="159"/>
        <v>0</v>
      </c>
      <c r="AW2070" s="419"/>
      <c r="AX2070" s="419"/>
      <c r="AY2070" s="419"/>
      <c r="AZ2070" s="420"/>
      <c r="DC2070" s="222"/>
      <c r="DD2070" s="491">
        <f>ROUND(Setup!$AP$6*AB2070,0)</f>
        <v>0</v>
      </c>
      <c r="DE2070" s="492"/>
      <c r="DF2070" s="492"/>
      <c r="DG2070" s="492"/>
      <c r="DH2070" s="493"/>
      <c r="DI2070" s="491">
        <f>ROUND(Setup!$AP$6*AG2070,0)</f>
        <v>0</v>
      </c>
      <c r="DJ2070" s="492"/>
      <c r="DK2070" s="492"/>
      <c r="DL2070" s="492"/>
      <c r="DM2070" s="493"/>
      <c r="DN2070" s="491">
        <f>ROUND(Setup!$AP$6*AL2070,0)</f>
        <v>0</v>
      </c>
      <c r="DO2070" s="492"/>
      <c r="DP2070" s="492"/>
      <c r="DQ2070" s="492"/>
      <c r="DR2070" s="493"/>
      <c r="DS2070" s="491">
        <f>ROUND(Setup!$AP$6*AQ2070,0)</f>
        <v>0</v>
      </c>
      <c r="DT2070" s="492"/>
      <c r="DU2070" s="492"/>
      <c r="DV2070" s="492"/>
      <c r="DW2070" s="493"/>
      <c r="DX2070" s="499">
        <f t="shared" si="160"/>
        <v>0</v>
      </c>
      <c r="DY2070" s="500"/>
      <c r="DZ2070" s="500"/>
      <c r="EA2070" s="500"/>
      <c r="EB2070" s="501"/>
      <c r="EC2070" s="222"/>
    </row>
    <row r="2071" spans="2:133" ht="15" hidden="1" customHeight="1" outlineLevel="1" x14ac:dyDescent="0.2">
      <c r="B2071" s="86" t="str">
        <f t="shared" si="161"/>
        <v/>
      </c>
      <c r="C2071" s="255"/>
      <c r="D2071" s="439"/>
      <c r="E2071" s="440"/>
      <c r="F2071" s="440"/>
      <c r="G2071" s="440"/>
      <c r="H2071" s="440"/>
      <c r="I2071" s="440"/>
      <c r="J2071" s="440"/>
      <c r="K2071" s="440"/>
      <c r="L2071" s="440"/>
      <c r="M2071" s="440"/>
      <c r="N2071" s="440"/>
      <c r="O2071" s="440"/>
      <c r="P2071" s="440"/>
      <c r="Q2071" s="441"/>
      <c r="R2071" s="442"/>
      <c r="S2071" s="443"/>
      <c r="T2071" s="443"/>
      <c r="U2071" s="443"/>
      <c r="V2071" s="443"/>
      <c r="W2071" s="443"/>
      <c r="X2071" s="443"/>
      <c r="Y2071" s="443"/>
      <c r="Z2071" s="443"/>
      <c r="AA2071" s="443"/>
      <c r="AB2071" s="415"/>
      <c r="AC2071" s="416"/>
      <c r="AD2071" s="416"/>
      <c r="AE2071" s="416"/>
      <c r="AF2071" s="417"/>
      <c r="AG2071" s="415"/>
      <c r="AH2071" s="416"/>
      <c r="AI2071" s="416"/>
      <c r="AJ2071" s="416"/>
      <c r="AK2071" s="417"/>
      <c r="AL2071" s="415"/>
      <c r="AM2071" s="416"/>
      <c r="AN2071" s="416"/>
      <c r="AO2071" s="416"/>
      <c r="AP2071" s="417"/>
      <c r="AQ2071" s="415"/>
      <c r="AR2071" s="416"/>
      <c r="AS2071" s="416"/>
      <c r="AT2071" s="416"/>
      <c r="AU2071" s="417"/>
      <c r="AV2071" s="418">
        <f t="shared" si="159"/>
        <v>0</v>
      </c>
      <c r="AW2071" s="419"/>
      <c r="AX2071" s="419"/>
      <c r="AY2071" s="419"/>
      <c r="AZ2071" s="420"/>
      <c r="DC2071" s="222"/>
      <c r="DD2071" s="491">
        <f>ROUND(Setup!$AP$6*AB2071,0)</f>
        <v>0</v>
      </c>
      <c r="DE2071" s="492"/>
      <c r="DF2071" s="492"/>
      <c r="DG2071" s="492"/>
      <c r="DH2071" s="493"/>
      <c r="DI2071" s="491">
        <f>ROUND(Setup!$AP$6*AG2071,0)</f>
        <v>0</v>
      </c>
      <c r="DJ2071" s="492"/>
      <c r="DK2071" s="492"/>
      <c r="DL2071" s="492"/>
      <c r="DM2071" s="493"/>
      <c r="DN2071" s="491">
        <f>ROUND(Setup!$AP$6*AL2071,0)</f>
        <v>0</v>
      </c>
      <c r="DO2071" s="492"/>
      <c r="DP2071" s="492"/>
      <c r="DQ2071" s="492"/>
      <c r="DR2071" s="493"/>
      <c r="DS2071" s="491">
        <f>ROUND(Setup!$AP$6*AQ2071,0)</f>
        <v>0</v>
      </c>
      <c r="DT2071" s="492"/>
      <c r="DU2071" s="492"/>
      <c r="DV2071" s="492"/>
      <c r="DW2071" s="493"/>
      <c r="DX2071" s="499">
        <f t="shared" si="160"/>
        <v>0</v>
      </c>
      <c r="DY2071" s="500"/>
      <c r="DZ2071" s="500"/>
      <c r="EA2071" s="500"/>
      <c r="EB2071" s="501"/>
      <c r="EC2071" s="222"/>
    </row>
    <row r="2072" spans="2:133" ht="15" hidden="1" customHeight="1" outlineLevel="1" x14ac:dyDescent="0.2">
      <c r="B2072" s="86" t="str">
        <f t="shared" si="161"/>
        <v/>
      </c>
      <c r="C2072" s="255"/>
      <c r="D2072" s="439"/>
      <c r="E2072" s="440"/>
      <c r="F2072" s="440"/>
      <c r="G2072" s="440"/>
      <c r="H2072" s="440"/>
      <c r="I2072" s="440"/>
      <c r="J2072" s="440"/>
      <c r="K2072" s="440"/>
      <c r="L2072" s="440"/>
      <c r="M2072" s="440"/>
      <c r="N2072" s="440"/>
      <c r="O2072" s="440"/>
      <c r="P2072" s="440"/>
      <c r="Q2072" s="441"/>
      <c r="R2072" s="442"/>
      <c r="S2072" s="443"/>
      <c r="T2072" s="443"/>
      <c r="U2072" s="443"/>
      <c r="V2072" s="443"/>
      <c r="W2072" s="443"/>
      <c r="X2072" s="443"/>
      <c r="Y2072" s="443"/>
      <c r="Z2072" s="443"/>
      <c r="AA2072" s="443"/>
      <c r="AB2072" s="415"/>
      <c r="AC2072" s="416"/>
      <c r="AD2072" s="416"/>
      <c r="AE2072" s="416"/>
      <c r="AF2072" s="417"/>
      <c r="AG2072" s="415"/>
      <c r="AH2072" s="416"/>
      <c r="AI2072" s="416"/>
      <c r="AJ2072" s="416"/>
      <c r="AK2072" s="417"/>
      <c r="AL2072" s="415"/>
      <c r="AM2072" s="416"/>
      <c r="AN2072" s="416"/>
      <c r="AO2072" s="416"/>
      <c r="AP2072" s="417"/>
      <c r="AQ2072" s="415"/>
      <c r="AR2072" s="416"/>
      <c r="AS2072" s="416"/>
      <c r="AT2072" s="416"/>
      <c r="AU2072" s="417"/>
      <c r="AV2072" s="418">
        <f t="shared" si="159"/>
        <v>0</v>
      </c>
      <c r="AW2072" s="419"/>
      <c r="AX2072" s="419"/>
      <c r="AY2072" s="419"/>
      <c r="AZ2072" s="420"/>
      <c r="DC2072" s="222"/>
      <c r="DD2072" s="491">
        <f>ROUND(Setup!$AP$6*AB2072,0)</f>
        <v>0</v>
      </c>
      <c r="DE2072" s="492"/>
      <c r="DF2072" s="492"/>
      <c r="DG2072" s="492"/>
      <c r="DH2072" s="493"/>
      <c r="DI2072" s="491">
        <f>ROUND(Setup!$AP$6*AG2072,0)</f>
        <v>0</v>
      </c>
      <c r="DJ2072" s="492"/>
      <c r="DK2072" s="492"/>
      <c r="DL2072" s="492"/>
      <c r="DM2072" s="493"/>
      <c r="DN2072" s="491">
        <f>ROUND(Setup!$AP$6*AL2072,0)</f>
        <v>0</v>
      </c>
      <c r="DO2072" s="492"/>
      <c r="DP2072" s="492"/>
      <c r="DQ2072" s="492"/>
      <c r="DR2072" s="493"/>
      <c r="DS2072" s="491">
        <f>ROUND(Setup!$AP$6*AQ2072,0)</f>
        <v>0</v>
      </c>
      <c r="DT2072" s="492"/>
      <c r="DU2072" s="492"/>
      <c r="DV2072" s="492"/>
      <c r="DW2072" s="493"/>
      <c r="DX2072" s="499">
        <f t="shared" si="160"/>
        <v>0</v>
      </c>
      <c r="DY2072" s="500"/>
      <c r="DZ2072" s="500"/>
      <c r="EA2072" s="500"/>
      <c r="EB2072" s="501"/>
      <c r="EC2072" s="222"/>
    </row>
    <row r="2073" spans="2:133" ht="15" hidden="1" customHeight="1" outlineLevel="1" x14ac:dyDescent="0.2">
      <c r="B2073" s="86" t="str">
        <f t="shared" si="161"/>
        <v/>
      </c>
      <c r="C2073" s="255"/>
      <c r="D2073" s="439"/>
      <c r="E2073" s="440"/>
      <c r="F2073" s="440"/>
      <c r="G2073" s="440"/>
      <c r="H2073" s="440"/>
      <c r="I2073" s="440"/>
      <c r="J2073" s="440"/>
      <c r="K2073" s="440"/>
      <c r="L2073" s="440"/>
      <c r="M2073" s="440"/>
      <c r="N2073" s="440"/>
      <c r="O2073" s="440"/>
      <c r="P2073" s="440"/>
      <c r="Q2073" s="441"/>
      <c r="R2073" s="442"/>
      <c r="S2073" s="443"/>
      <c r="T2073" s="443"/>
      <c r="U2073" s="443"/>
      <c r="V2073" s="443"/>
      <c r="W2073" s="443"/>
      <c r="X2073" s="443"/>
      <c r="Y2073" s="443"/>
      <c r="Z2073" s="443"/>
      <c r="AA2073" s="443"/>
      <c r="AB2073" s="415"/>
      <c r="AC2073" s="416"/>
      <c r="AD2073" s="416"/>
      <c r="AE2073" s="416"/>
      <c r="AF2073" s="417"/>
      <c r="AG2073" s="415"/>
      <c r="AH2073" s="416"/>
      <c r="AI2073" s="416"/>
      <c r="AJ2073" s="416"/>
      <c r="AK2073" s="417"/>
      <c r="AL2073" s="415"/>
      <c r="AM2073" s="416"/>
      <c r="AN2073" s="416"/>
      <c r="AO2073" s="416"/>
      <c r="AP2073" s="417"/>
      <c r="AQ2073" s="415"/>
      <c r="AR2073" s="416"/>
      <c r="AS2073" s="416"/>
      <c r="AT2073" s="416"/>
      <c r="AU2073" s="417"/>
      <c r="AV2073" s="418">
        <f t="shared" si="159"/>
        <v>0</v>
      </c>
      <c r="AW2073" s="419"/>
      <c r="AX2073" s="419"/>
      <c r="AY2073" s="419"/>
      <c r="AZ2073" s="420"/>
      <c r="DC2073" s="222"/>
      <c r="DD2073" s="491">
        <f>ROUND(Setup!$AP$6*AB2073,0)</f>
        <v>0</v>
      </c>
      <c r="DE2073" s="492"/>
      <c r="DF2073" s="492"/>
      <c r="DG2073" s="492"/>
      <c r="DH2073" s="493"/>
      <c r="DI2073" s="491">
        <f>ROUND(Setup!$AP$6*AG2073,0)</f>
        <v>0</v>
      </c>
      <c r="DJ2073" s="492"/>
      <c r="DK2073" s="492"/>
      <c r="DL2073" s="492"/>
      <c r="DM2073" s="493"/>
      <c r="DN2073" s="491">
        <f>ROUND(Setup!$AP$6*AL2073,0)</f>
        <v>0</v>
      </c>
      <c r="DO2073" s="492"/>
      <c r="DP2073" s="492"/>
      <c r="DQ2073" s="492"/>
      <c r="DR2073" s="493"/>
      <c r="DS2073" s="491">
        <f>ROUND(Setup!$AP$6*AQ2073,0)</f>
        <v>0</v>
      </c>
      <c r="DT2073" s="492"/>
      <c r="DU2073" s="492"/>
      <c r="DV2073" s="492"/>
      <c r="DW2073" s="493"/>
      <c r="DX2073" s="499">
        <f t="shared" si="160"/>
        <v>0</v>
      </c>
      <c r="DY2073" s="500"/>
      <c r="DZ2073" s="500"/>
      <c r="EA2073" s="500"/>
      <c r="EB2073" s="501"/>
      <c r="EC2073" s="222"/>
    </row>
    <row r="2074" spans="2:133" ht="15" hidden="1" customHeight="1" outlineLevel="1" x14ac:dyDescent="0.2">
      <c r="B2074" s="86" t="str">
        <f t="shared" si="161"/>
        <v/>
      </c>
      <c r="C2074" s="255"/>
      <c r="D2074" s="439"/>
      <c r="E2074" s="440"/>
      <c r="F2074" s="440"/>
      <c r="G2074" s="440"/>
      <c r="H2074" s="440"/>
      <c r="I2074" s="440"/>
      <c r="J2074" s="440"/>
      <c r="K2074" s="440"/>
      <c r="L2074" s="440"/>
      <c r="M2074" s="440"/>
      <c r="N2074" s="440"/>
      <c r="O2074" s="440"/>
      <c r="P2074" s="440"/>
      <c r="Q2074" s="441"/>
      <c r="R2074" s="442"/>
      <c r="S2074" s="443"/>
      <c r="T2074" s="443"/>
      <c r="U2074" s="443"/>
      <c r="V2074" s="443"/>
      <c r="W2074" s="443"/>
      <c r="X2074" s="443"/>
      <c r="Y2074" s="443"/>
      <c r="Z2074" s="443"/>
      <c r="AA2074" s="443"/>
      <c r="AB2074" s="415"/>
      <c r="AC2074" s="416"/>
      <c r="AD2074" s="416"/>
      <c r="AE2074" s="416"/>
      <c r="AF2074" s="417"/>
      <c r="AG2074" s="415"/>
      <c r="AH2074" s="416"/>
      <c r="AI2074" s="416"/>
      <c r="AJ2074" s="416"/>
      <c r="AK2074" s="417"/>
      <c r="AL2074" s="415"/>
      <c r="AM2074" s="416"/>
      <c r="AN2074" s="416"/>
      <c r="AO2074" s="416"/>
      <c r="AP2074" s="417"/>
      <c r="AQ2074" s="415"/>
      <c r="AR2074" s="416"/>
      <c r="AS2074" s="416"/>
      <c r="AT2074" s="416"/>
      <c r="AU2074" s="417"/>
      <c r="AV2074" s="418">
        <f t="shared" si="159"/>
        <v>0</v>
      </c>
      <c r="AW2074" s="419"/>
      <c r="AX2074" s="419"/>
      <c r="AY2074" s="419"/>
      <c r="AZ2074" s="420"/>
      <c r="DC2074" s="222"/>
      <c r="DD2074" s="491">
        <f>ROUND(Setup!$AP$6*AB2074,0)</f>
        <v>0</v>
      </c>
      <c r="DE2074" s="492"/>
      <c r="DF2074" s="492"/>
      <c r="DG2074" s="492"/>
      <c r="DH2074" s="493"/>
      <c r="DI2074" s="491">
        <f>ROUND(Setup!$AP$6*AG2074,0)</f>
        <v>0</v>
      </c>
      <c r="DJ2074" s="492"/>
      <c r="DK2074" s="492"/>
      <c r="DL2074" s="492"/>
      <c r="DM2074" s="493"/>
      <c r="DN2074" s="491">
        <f>ROUND(Setup!$AP$6*AL2074,0)</f>
        <v>0</v>
      </c>
      <c r="DO2074" s="492"/>
      <c r="DP2074" s="492"/>
      <c r="DQ2074" s="492"/>
      <c r="DR2074" s="493"/>
      <c r="DS2074" s="491">
        <f>ROUND(Setup!$AP$6*AQ2074,0)</f>
        <v>0</v>
      </c>
      <c r="DT2074" s="492"/>
      <c r="DU2074" s="492"/>
      <c r="DV2074" s="492"/>
      <c r="DW2074" s="493"/>
      <c r="DX2074" s="499">
        <f t="shared" si="160"/>
        <v>0</v>
      </c>
      <c r="DY2074" s="500"/>
      <c r="DZ2074" s="500"/>
      <c r="EA2074" s="500"/>
      <c r="EB2074" s="501"/>
      <c r="EC2074" s="222"/>
    </row>
    <row r="2075" spans="2:133" ht="15" hidden="1" customHeight="1" outlineLevel="1" x14ac:dyDescent="0.2">
      <c r="B2075" s="86" t="str">
        <f t="shared" ref="B2075:B2102" si="162">IF(C2075="","",VLOOKUP(C2075,$CP$11:$CQ$152,2,FALSE))</f>
        <v/>
      </c>
      <c r="C2075" s="255"/>
      <c r="D2075" s="439"/>
      <c r="E2075" s="440"/>
      <c r="F2075" s="440"/>
      <c r="G2075" s="440"/>
      <c r="H2075" s="440"/>
      <c r="I2075" s="440"/>
      <c r="J2075" s="440"/>
      <c r="K2075" s="440"/>
      <c r="L2075" s="440"/>
      <c r="M2075" s="440"/>
      <c r="N2075" s="440"/>
      <c r="O2075" s="440"/>
      <c r="P2075" s="440"/>
      <c r="Q2075" s="441"/>
      <c r="R2075" s="442"/>
      <c r="S2075" s="443"/>
      <c r="T2075" s="443"/>
      <c r="U2075" s="443"/>
      <c r="V2075" s="443"/>
      <c r="W2075" s="443"/>
      <c r="X2075" s="443"/>
      <c r="Y2075" s="443"/>
      <c r="Z2075" s="443"/>
      <c r="AA2075" s="443"/>
      <c r="AB2075" s="415"/>
      <c r="AC2075" s="416"/>
      <c r="AD2075" s="416"/>
      <c r="AE2075" s="416"/>
      <c r="AF2075" s="417"/>
      <c r="AG2075" s="415"/>
      <c r="AH2075" s="416"/>
      <c r="AI2075" s="416"/>
      <c r="AJ2075" s="416"/>
      <c r="AK2075" s="417"/>
      <c r="AL2075" s="415"/>
      <c r="AM2075" s="416"/>
      <c r="AN2075" s="416"/>
      <c r="AO2075" s="416"/>
      <c r="AP2075" s="417"/>
      <c r="AQ2075" s="415"/>
      <c r="AR2075" s="416"/>
      <c r="AS2075" s="416"/>
      <c r="AT2075" s="416"/>
      <c r="AU2075" s="417"/>
      <c r="AV2075" s="418">
        <f t="shared" si="159"/>
        <v>0</v>
      </c>
      <c r="AW2075" s="419"/>
      <c r="AX2075" s="419"/>
      <c r="AY2075" s="419"/>
      <c r="AZ2075" s="420"/>
      <c r="DC2075" s="222"/>
      <c r="DD2075" s="491">
        <f>ROUND(Setup!$AP$6*AB2075,0)</f>
        <v>0</v>
      </c>
      <c r="DE2075" s="492"/>
      <c r="DF2075" s="492"/>
      <c r="DG2075" s="492"/>
      <c r="DH2075" s="493"/>
      <c r="DI2075" s="491">
        <f>ROUND(Setup!$AP$6*AG2075,0)</f>
        <v>0</v>
      </c>
      <c r="DJ2075" s="492"/>
      <c r="DK2075" s="492"/>
      <c r="DL2075" s="492"/>
      <c r="DM2075" s="493"/>
      <c r="DN2075" s="491">
        <f>ROUND(Setup!$AP$6*AL2075,0)</f>
        <v>0</v>
      </c>
      <c r="DO2075" s="492"/>
      <c r="DP2075" s="492"/>
      <c r="DQ2075" s="492"/>
      <c r="DR2075" s="493"/>
      <c r="DS2075" s="491">
        <f>ROUND(Setup!$AP$6*AQ2075,0)</f>
        <v>0</v>
      </c>
      <c r="DT2075" s="492"/>
      <c r="DU2075" s="492"/>
      <c r="DV2075" s="492"/>
      <c r="DW2075" s="493"/>
      <c r="DX2075" s="499">
        <f t="shared" si="160"/>
        <v>0</v>
      </c>
      <c r="DY2075" s="500"/>
      <c r="DZ2075" s="500"/>
      <c r="EA2075" s="500"/>
      <c r="EB2075" s="501"/>
      <c r="EC2075" s="222"/>
    </row>
    <row r="2076" spans="2:133" ht="15" hidden="1" customHeight="1" outlineLevel="1" x14ac:dyDescent="0.2">
      <c r="B2076" s="86" t="str">
        <f t="shared" si="162"/>
        <v/>
      </c>
      <c r="C2076" s="255"/>
      <c r="D2076" s="439"/>
      <c r="E2076" s="440"/>
      <c r="F2076" s="440"/>
      <c r="G2076" s="440"/>
      <c r="H2076" s="440"/>
      <c r="I2076" s="440"/>
      <c r="J2076" s="440"/>
      <c r="K2076" s="440"/>
      <c r="L2076" s="440"/>
      <c r="M2076" s="440"/>
      <c r="N2076" s="440"/>
      <c r="O2076" s="440"/>
      <c r="P2076" s="440"/>
      <c r="Q2076" s="441"/>
      <c r="R2076" s="442"/>
      <c r="S2076" s="443"/>
      <c r="T2076" s="443"/>
      <c r="U2076" s="443"/>
      <c r="V2076" s="443"/>
      <c r="W2076" s="443"/>
      <c r="X2076" s="443"/>
      <c r="Y2076" s="443"/>
      <c r="Z2076" s="443"/>
      <c r="AA2076" s="443"/>
      <c r="AB2076" s="415"/>
      <c r="AC2076" s="416"/>
      <c r="AD2076" s="416"/>
      <c r="AE2076" s="416"/>
      <c r="AF2076" s="417"/>
      <c r="AG2076" s="415"/>
      <c r="AH2076" s="416"/>
      <c r="AI2076" s="416"/>
      <c r="AJ2076" s="416"/>
      <c r="AK2076" s="417"/>
      <c r="AL2076" s="415"/>
      <c r="AM2076" s="416"/>
      <c r="AN2076" s="416"/>
      <c r="AO2076" s="416"/>
      <c r="AP2076" s="417"/>
      <c r="AQ2076" s="415"/>
      <c r="AR2076" s="416"/>
      <c r="AS2076" s="416"/>
      <c r="AT2076" s="416"/>
      <c r="AU2076" s="417"/>
      <c r="AV2076" s="418">
        <f t="shared" si="159"/>
        <v>0</v>
      </c>
      <c r="AW2076" s="419"/>
      <c r="AX2076" s="419"/>
      <c r="AY2076" s="419"/>
      <c r="AZ2076" s="420"/>
      <c r="DC2076" s="222"/>
      <c r="DD2076" s="491">
        <f>ROUND(Setup!$AP$6*AB2076,0)</f>
        <v>0</v>
      </c>
      <c r="DE2076" s="492"/>
      <c r="DF2076" s="492"/>
      <c r="DG2076" s="492"/>
      <c r="DH2076" s="493"/>
      <c r="DI2076" s="491">
        <f>ROUND(Setup!$AP$6*AG2076,0)</f>
        <v>0</v>
      </c>
      <c r="DJ2076" s="492"/>
      <c r="DK2076" s="492"/>
      <c r="DL2076" s="492"/>
      <c r="DM2076" s="493"/>
      <c r="DN2076" s="491">
        <f>ROUND(Setup!$AP$6*AL2076,0)</f>
        <v>0</v>
      </c>
      <c r="DO2076" s="492"/>
      <c r="DP2076" s="492"/>
      <c r="DQ2076" s="492"/>
      <c r="DR2076" s="493"/>
      <c r="DS2076" s="491">
        <f>ROUND(Setup!$AP$6*AQ2076,0)</f>
        <v>0</v>
      </c>
      <c r="DT2076" s="492"/>
      <c r="DU2076" s="492"/>
      <c r="DV2076" s="492"/>
      <c r="DW2076" s="493"/>
      <c r="DX2076" s="499">
        <f t="shared" si="160"/>
        <v>0</v>
      </c>
      <c r="DY2076" s="500"/>
      <c r="DZ2076" s="500"/>
      <c r="EA2076" s="500"/>
      <c r="EB2076" s="501"/>
      <c r="EC2076" s="222"/>
    </row>
    <row r="2077" spans="2:133" ht="15" hidden="1" customHeight="1" outlineLevel="1" x14ac:dyDescent="0.2">
      <c r="B2077" s="86" t="str">
        <f t="shared" si="162"/>
        <v/>
      </c>
      <c r="C2077" s="255"/>
      <c r="D2077" s="439"/>
      <c r="E2077" s="440"/>
      <c r="F2077" s="440"/>
      <c r="G2077" s="440"/>
      <c r="H2077" s="440"/>
      <c r="I2077" s="440"/>
      <c r="J2077" s="440"/>
      <c r="K2077" s="440"/>
      <c r="L2077" s="440"/>
      <c r="M2077" s="440"/>
      <c r="N2077" s="440"/>
      <c r="O2077" s="440"/>
      <c r="P2077" s="440"/>
      <c r="Q2077" s="441"/>
      <c r="R2077" s="442"/>
      <c r="S2077" s="443"/>
      <c r="T2077" s="443"/>
      <c r="U2077" s="443"/>
      <c r="V2077" s="443"/>
      <c r="W2077" s="443"/>
      <c r="X2077" s="443"/>
      <c r="Y2077" s="443"/>
      <c r="Z2077" s="443"/>
      <c r="AA2077" s="443"/>
      <c r="AB2077" s="415"/>
      <c r="AC2077" s="416"/>
      <c r="AD2077" s="416"/>
      <c r="AE2077" s="416"/>
      <c r="AF2077" s="417"/>
      <c r="AG2077" s="415"/>
      <c r="AH2077" s="416"/>
      <c r="AI2077" s="416"/>
      <c r="AJ2077" s="416"/>
      <c r="AK2077" s="417"/>
      <c r="AL2077" s="415"/>
      <c r="AM2077" s="416"/>
      <c r="AN2077" s="416"/>
      <c r="AO2077" s="416"/>
      <c r="AP2077" s="417"/>
      <c r="AQ2077" s="415"/>
      <c r="AR2077" s="416"/>
      <c r="AS2077" s="416"/>
      <c r="AT2077" s="416"/>
      <c r="AU2077" s="417"/>
      <c r="AV2077" s="418">
        <f t="shared" ref="AV2077:AV2102" si="163">ROUND((SUM(AB2077:AU2077)),0)</f>
        <v>0</v>
      </c>
      <c r="AW2077" s="419"/>
      <c r="AX2077" s="419"/>
      <c r="AY2077" s="419"/>
      <c r="AZ2077" s="420"/>
      <c r="DC2077" s="222"/>
      <c r="DD2077" s="491">
        <f>ROUND(Setup!$AP$6*AB2077,0)</f>
        <v>0</v>
      </c>
      <c r="DE2077" s="492"/>
      <c r="DF2077" s="492"/>
      <c r="DG2077" s="492"/>
      <c r="DH2077" s="493"/>
      <c r="DI2077" s="491">
        <f>ROUND(Setup!$AP$6*AG2077,0)</f>
        <v>0</v>
      </c>
      <c r="DJ2077" s="492"/>
      <c r="DK2077" s="492"/>
      <c r="DL2077" s="492"/>
      <c r="DM2077" s="493"/>
      <c r="DN2077" s="491">
        <f>ROUND(Setup!$AP$6*AL2077,0)</f>
        <v>0</v>
      </c>
      <c r="DO2077" s="492"/>
      <c r="DP2077" s="492"/>
      <c r="DQ2077" s="492"/>
      <c r="DR2077" s="493"/>
      <c r="DS2077" s="491">
        <f>ROUND(Setup!$AP$6*AQ2077,0)</f>
        <v>0</v>
      </c>
      <c r="DT2077" s="492"/>
      <c r="DU2077" s="492"/>
      <c r="DV2077" s="492"/>
      <c r="DW2077" s="493"/>
      <c r="DX2077" s="499">
        <f t="shared" ref="DX2077:DX2102" si="164">ROUND((SUM(DD2077:DW2077)),0)</f>
        <v>0</v>
      </c>
      <c r="DY2077" s="500"/>
      <c r="DZ2077" s="500"/>
      <c r="EA2077" s="500"/>
      <c r="EB2077" s="501"/>
      <c r="EC2077" s="222"/>
    </row>
    <row r="2078" spans="2:133" ht="15" hidden="1" customHeight="1" outlineLevel="1" x14ac:dyDescent="0.2">
      <c r="B2078" s="86" t="str">
        <f t="shared" si="162"/>
        <v/>
      </c>
      <c r="C2078" s="255"/>
      <c r="D2078" s="439"/>
      <c r="E2078" s="440"/>
      <c r="F2078" s="440"/>
      <c r="G2078" s="440"/>
      <c r="H2078" s="440"/>
      <c r="I2078" s="440"/>
      <c r="J2078" s="440"/>
      <c r="K2078" s="440"/>
      <c r="L2078" s="440"/>
      <c r="M2078" s="440"/>
      <c r="N2078" s="440"/>
      <c r="O2078" s="440"/>
      <c r="P2078" s="440"/>
      <c r="Q2078" s="441"/>
      <c r="R2078" s="442"/>
      <c r="S2078" s="443"/>
      <c r="T2078" s="443"/>
      <c r="U2078" s="443"/>
      <c r="V2078" s="443"/>
      <c r="W2078" s="443"/>
      <c r="X2078" s="443"/>
      <c r="Y2078" s="443"/>
      <c r="Z2078" s="443"/>
      <c r="AA2078" s="443"/>
      <c r="AB2078" s="415"/>
      <c r="AC2078" s="416"/>
      <c r="AD2078" s="416"/>
      <c r="AE2078" s="416"/>
      <c r="AF2078" s="417"/>
      <c r="AG2078" s="415"/>
      <c r="AH2078" s="416"/>
      <c r="AI2078" s="416"/>
      <c r="AJ2078" s="416"/>
      <c r="AK2078" s="417"/>
      <c r="AL2078" s="415"/>
      <c r="AM2078" s="416"/>
      <c r="AN2078" s="416"/>
      <c r="AO2078" s="416"/>
      <c r="AP2078" s="417"/>
      <c r="AQ2078" s="415"/>
      <c r="AR2078" s="416"/>
      <c r="AS2078" s="416"/>
      <c r="AT2078" s="416"/>
      <c r="AU2078" s="417"/>
      <c r="AV2078" s="418">
        <f t="shared" si="163"/>
        <v>0</v>
      </c>
      <c r="AW2078" s="419"/>
      <c r="AX2078" s="419"/>
      <c r="AY2078" s="419"/>
      <c r="AZ2078" s="420"/>
      <c r="DC2078" s="222"/>
      <c r="DD2078" s="491">
        <f>ROUND(Setup!$AP$6*AB2078,0)</f>
        <v>0</v>
      </c>
      <c r="DE2078" s="492"/>
      <c r="DF2078" s="492"/>
      <c r="DG2078" s="492"/>
      <c r="DH2078" s="493"/>
      <c r="DI2078" s="491">
        <f>ROUND(Setup!$AP$6*AG2078,0)</f>
        <v>0</v>
      </c>
      <c r="DJ2078" s="492"/>
      <c r="DK2078" s="492"/>
      <c r="DL2078" s="492"/>
      <c r="DM2078" s="493"/>
      <c r="DN2078" s="491">
        <f>ROUND(Setup!$AP$6*AL2078,0)</f>
        <v>0</v>
      </c>
      <c r="DO2078" s="492"/>
      <c r="DP2078" s="492"/>
      <c r="DQ2078" s="492"/>
      <c r="DR2078" s="493"/>
      <c r="DS2078" s="491">
        <f>ROUND(Setup!$AP$6*AQ2078,0)</f>
        <v>0</v>
      </c>
      <c r="DT2078" s="492"/>
      <c r="DU2078" s="492"/>
      <c r="DV2078" s="492"/>
      <c r="DW2078" s="493"/>
      <c r="DX2078" s="499">
        <f t="shared" si="164"/>
        <v>0</v>
      </c>
      <c r="DY2078" s="500"/>
      <c r="DZ2078" s="500"/>
      <c r="EA2078" s="500"/>
      <c r="EB2078" s="501"/>
      <c r="EC2078" s="222"/>
    </row>
    <row r="2079" spans="2:133" ht="15" hidden="1" customHeight="1" outlineLevel="1" x14ac:dyDescent="0.2">
      <c r="B2079" s="86" t="str">
        <f t="shared" si="162"/>
        <v/>
      </c>
      <c r="C2079" s="255"/>
      <c r="D2079" s="439"/>
      <c r="E2079" s="440"/>
      <c r="F2079" s="440"/>
      <c r="G2079" s="440"/>
      <c r="H2079" s="440"/>
      <c r="I2079" s="440"/>
      <c r="J2079" s="440"/>
      <c r="K2079" s="440"/>
      <c r="L2079" s="440"/>
      <c r="M2079" s="440"/>
      <c r="N2079" s="440"/>
      <c r="O2079" s="440"/>
      <c r="P2079" s="440"/>
      <c r="Q2079" s="441"/>
      <c r="R2079" s="442"/>
      <c r="S2079" s="443"/>
      <c r="T2079" s="443"/>
      <c r="U2079" s="443"/>
      <c r="V2079" s="443"/>
      <c r="W2079" s="443"/>
      <c r="X2079" s="443"/>
      <c r="Y2079" s="443"/>
      <c r="Z2079" s="443"/>
      <c r="AA2079" s="443"/>
      <c r="AB2079" s="415"/>
      <c r="AC2079" s="416"/>
      <c r="AD2079" s="416"/>
      <c r="AE2079" s="416"/>
      <c r="AF2079" s="417"/>
      <c r="AG2079" s="415"/>
      <c r="AH2079" s="416"/>
      <c r="AI2079" s="416"/>
      <c r="AJ2079" s="416"/>
      <c r="AK2079" s="417"/>
      <c r="AL2079" s="415"/>
      <c r="AM2079" s="416"/>
      <c r="AN2079" s="416"/>
      <c r="AO2079" s="416"/>
      <c r="AP2079" s="417"/>
      <c r="AQ2079" s="415"/>
      <c r="AR2079" s="416"/>
      <c r="AS2079" s="416"/>
      <c r="AT2079" s="416"/>
      <c r="AU2079" s="417"/>
      <c r="AV2079" s="418">
        <f t="shared" si="163"/>
        <v>0</v>
      </c>
      <c r="AW2079" s="419"/>
      <c r="AX2079" s="419"/>
      <c r="AY2079" s="419"/>
      <c r="AZ2079" s="420"/>
      <c r="DC2079" s="222"/>
      <c r="DD2079" s="491">
        <f>ROUND(Setup!$AP$6*AB2079,0)</f>
        <v>0</v>
      </c>
      <c r="DE2079" s="492"/>
      <c r="DF2079" s="492"/>
      <c r="DG2079" s="492"/>
      <c r="DH2079" s="493"/>
      <c r="DI2079" s="491">
        <f>ROUND(Setup!$AP$6*AG2079,0)</f>
        <v>0</v>
      </c>
      <c r="DJ2079" s="492"/>
      <c r="DK2079" s="492"/>
      <c r="DL2079" s="492"/>
      <c r="DM2079" s="493"/>
      <c r="DN2079" s="491">
        <f>ROUND(Setup!$AP$6*AL2079,0)</f>
        <v>0</v>
      </c>
      <c r="DO2079" s="492"/>
      <c r="DP2079" s="492"/>
      <c r="DQ2079" s="492"/>
      <c r="DR2079" s="493"/>
      <c r="DS2079" s="491">
        <f>ROUND(Setup!$AP$6*AQ2079,0)</f>
        <v>0</v>
      </c>
      <c r="DT2079" s="492"/>
      <c r="DU2079" s="492"/>
      <c r="DV2079" s="492"/>
      <c r="DW2079" s="493"/>
      <c r="DX2079" s="499">
        <f t="shared" si="164"/>
        <v>0</v>
      </c>
      <c r="DY2079" s="500"/>
      <c r="DZ2079" s="500"/>
      <c r="EA2079" s="500"/>
      <c r="EB2079" s="501"/>
      <c r="EC2079" s="222"/>
    </row>
    <row r="2080" spans="2:133" ht="15" hidden="1" customHeight="1" outlineLevel="1" x14ac:dyDescent="0.2">
      <c r="B2080" s="86" t="str">
        <f t="shared" si="162"/>
        <v/>
      </c>
      <c r="C2080" s="255"/>
      <c r="D2080" s="439"/>
      <c r="E2080" s="440"/>
      <c r="F2080" s="440"/>
      <c r="G2080" s="440"/>
      <c r="H2080" s="440"/>
      <c r="I2080" s="440"/>
      <c r="J2080" s="440"/>
      <c r="K2080" s="440"/>
      <c r="L2080" s="440"/>
      <c r="M2080" s="440"/>
      <c r="N2080" s="440"/>
      <c r="O2080" s="440"/>
      <c r="P2080" s="440"/>
      <c r="Q2080" s="441"/>
      <c r="R2080" s="442"/>
      <c r="S2080" s="443"/>
      <c r="T2080" s="443"/>
      <c r="U2080" s="443"/>
      <c r="V2080" s="443"/>
      <c r="W2080" s="443"/>
      <c r="X2080" s="443"/>
      <c r="Y2080" s="443"/>
      <c r="Z2080" s="443"/>
      <c r="AA2080" s="443"/>
      <c r="AB2080" s="415"/>
      <c r="AC2080" s="416"/>
      <c r="AD2080" s="416"/>
      <c r="AE2080" s="416"/>
      <c r="AF2080" s="417"/>
      <c r="AG2080" s="415"/>
      <c r="AH2080" s="416"/>
      <c r="AI2080" s="416"/>
      <c r="AJ2080" s="416"/>
      <c r="AK2080" s="417"/>
      <c r="AL2080" s="415"/>
      <c r="AM2080" s="416"/>
      <c r="AN2080" s="416"/>
      <c r="AO2080" s="416"/>
      <c r="AP2080" s="417"/>
      <c r="AQ2080" s="415"/>
      <c r="AR2080" s="416"/>
      <c r="AS2080" s="416"/>
      <c r="AT2080" s="416"/>
      <c r="AU2080" s="417"/>
      <c r="AV2080" s="418">
        <f t="shared" si="163"/>
        <v>0</v>
      </c>
      <c r="AW2080" s="419"/>
      <c r="AX2080" s="419"/>
      <c r="AY2080" s="419"/>
      <c r="AZ2080" s="420"/>
      <c r="DC2080" s="222"/>
      <c r="DD2080" s="491">
        <f>ROUND(Setup!$AP$6*AB2080,0)</f>
        <v>0</v>
      </c>
      <c r="DE2080" s="492"/>
      <c r="DF2080" s="492"/>
      <c r="DG2080" s="492"/>
      <c r="DH2080" s="493"/>
      <c r="DI2080" s="491">
        <f>ROUND(Setup!$AP$6*AG2080,0)</f>
        <v>0</v>
      </c>
      <c r="DJ2080" s="492"/>
      <c r="DK2080" s="492"/>
      <c r="DL2080" s="492"/>
      <c r="DM2080" s="493"/>
      <c r="DN2080" s="491">
        <f>ROUND(Setup!$AP$6*AL2080,0)</f>
        <v>0</v>
      </c>
      <c r="DO2080" s="492"/>
      <c r="DP2080" s="492"/>
      <c r="DQ2080" s="492"/>
      <c r="DR2080" s="493"/>
      <c r="DS2080" s="491">
        <f>ROUND(Setup!$AP$6*AQ2080,0)</f>
        <v>0</v>
      </c>
      <c r="DT2080" s="492"/>
      <c r="DU2080" s="492"/>
      <c r="DV2080" s="492"/>
      <c r="DW2080" s="493"/>
      <c r="DX2080" s="499">
        <f t="shared" si="164"/>
        <v>0</v>
      </c>
      <c r="DY2080" s="500"/>
      <c r="DZ2080" s="500"/>
      <c r="EA2080" s="500"/>
      <c r="EB2080" s="501"/>
      <c r="EC2080" s="222"/>
    </row>
    <row r="2081" spans="2:133" ht="15" hidden="1" customHeight="1" outlineLevel="1" x14ac:dyDescent="0.2">
      <c r="B2081" s="86" t="str">
        <f t="shared" si="162"/>
        <v/>
      </c>
      <c r="C2081" s="255"/>
      <c r="D2081" s="439"/>
      <c r="E2081" s="440"/>
      <c r="F2081" s="440"/>
      <c r="G2081" s="440"/>
      <c r="H2081" s="440"/>
      <c r="I2081" s="440"/>
      <c r="J2081" s="440"/>
      <c r="K2081" s="440"/>
      <c r="L2081" s="440"/>
      <c r="M2081" s="440"/>
      <c r="N2081" s="440"/>
      <c r="O2081" s="440"/>
      <c r="P2081" s="440"/>
      <c r="Q2081" s="441"/>
      <c r="R2081" s="442"/>
      <c r="S2081" s="443"/>
      <c r="T2081" s="443"/>
      <c r="U2081" s="443"/>
      <c r="V2081" s="443"/>
      <c r="W2081" s="443"/>
      <c r="X2081" s="443"/>
      <c r="Y2081" s="443"/>
      <c r="Z2081" s="443"/>
      <c r="AA2081" s="443"/>
      <c r="AB2081" s="415"/>
      <c r="AC2081" s="416"/>
      <c r="AD2081" s="416"/>
      <c r="AE2081" s="416"/>
      <c r="AF2081" s="417"/>
      <c r="AG2081" s="415"/>
      <c r="AH2081" s="416"/>
      <c r="AI2081" s="416"/>
      <c r="AJ2081" s="416"/>
      <c r="AK2081" s="417"/>
      <c r="AL2081" s="415"/>
      <c r="AM2081" s="416"/>
      <c r="AN2081" s="416"/>
      <c r="AO2081" s="416"/>
      <c r="AP2081" s="417"/>
      <c r="AQ2081" s="415"/>
      <c r="AR2081" s="416"/>
      <c r="AS2081" s="416"/>
      <c r="AT2081" s="416"/>
      <c r="AU2081" s="417"/>
      <c r="AV2081" s="418">
        <f t="shared" si="163"/>
        <v>0</v>
      </c>
      <c r="AW2081" s="419"/>
      <c r="AX2081" s="419"/>
      <c r="AY2081" s="419"/>
      <c r="AZ2081" s="420"/>
      <c r="DC2081" s="222"/>
      <c r="DD2081" s="491">
        <f>ROUND(Setup!$AP$6*AB2081,0)</f>
        <v>0</v>
      </c>
      <c r="DE2081" s="492"/>
      <c r="DF2081" s="492"/>
      <c r="DG2081" s="492"/>
      <c r="DH2081" s="493"/>
      <c r="DI2081" s="491">
        <f>ROUND(Setup!$AP$6*AG2081,0)</f>
        <v>0</v>
      </c>
      <c r="DJ2081" s="492"/>
      <c r="DK2081" s="492"/>
      <c r="DL2081" s="492"/>
      <c r="DM2081" s="493"/>
      <c r="DN2081" s="491">
        <f>ROUND(Setup!$AP$6*AL2081,0)</f>
        <v>0</v>
      </c>
      <c r="DO2081" s="492"/>
      <c r="DP2081" s="492"/>
      <c r="DQ2081" s="492"/>
      <c r="DR2081" s="493"/>
      <c r="DS2081" s="491">
        <f>ROUND(Setup!$AP$6*AQ2081,0)</f>
        <v>0</v>
      </c>
      <c r="DT2081" s="492"/>
      <c r="DU2081" s="492"/>
      <c r="DV2081" s="492"/>
      <c r="DW2081" s="493"/>
      <c r="DX2081" s="499">
        <f t="shared" si="164"/>
        <v>0</v>
      </c>
      <c r="DY2081" s="500"/>
      <c r="DZ2081" s="500"/>
      <c r="EA2081" s="500"/>
      <c r="EB2081" s="501"/>
      <c r="EC2081" s="222"/>
    </row>
    <row r="2082" spans="2:133" ht="15" hidden="1" customHeight="1" outlineLevel="1" x14ac:dyDescent="0.2">
      <c r="B2082" s="86" t="str">
        <f t="shared" si="162"/>
        <v/>
      </c>
      <c r="C2082" s="255"/>
      <c r="D2082" s="439"/>
      <c r="E2082" s="440"/>
      <c r="F2082" s="440"/>
      <c r="G2082" s="440"/>
      <c r="H2082" s="440"/>
      <c r="I2082" s="440"/>
      <c r="J2082" s="440"/>
      <c r="K2082" s="440"/>
      <c r="L2082" s="440"/>
      <c r="M2082" s="440"/>
      <c r="N2082" s="440"/>
      <c r="O2082" s="440"/>
      <c r="P2082" s="440"/>
      <c r="Q2082" s="441"/>
      <c r="R2082" s="442"/>
      <c r="S2082" s="443"/>
      <c r="T2082" s="443"/>
      <c r="U2082" s="443"/>
      <c r="V2082" s="443"/>
      <c r="W2082" s="443"/>
      <c r="X2082" s="443"/>
      <c r="Y2082" s="443"/>
      <c r="Z2082" s="443"/>
      <c r="AA2082" s="443"/>
      <c r="AB2082" s="415"/>
      <c r="AC2082" s="416"/>
      <c r="AD2082" s="416"/>
      <c r="AE2082" s="416"/>
      <c r="AF2082" s="417"/>
      <c r="AG2082" s="415"/>
      <c r="AH2082" s="416"/>
      <c r="AI2082" s="416"/>
      <c r="AJ2082" s="416"/>
      <c r="AK2082" s="417"/>
      <c r="AL2082" s="415"/>
      <c r="AM2082" s="416"/>
      <c r="AN2082" s="416"/>
      <c r="AO2082" s="416"/>
      <c r="AP2082" s="417"/>
      <c r="AQ2082" s="415"/>
      <c r="AR2082" s="416"/>
      <c r="AS2082" s="416"/>
      <c r="AT2082" s="416"/>
      <c r="AU2082" s="417"/>
      <c r="AV2082" s="418">
        <f t="shared" si="163"/>
        <v>0</v>
      </c>
      <c r="AW2082" s="419"/>
      <c r="AX2082" s="419"/>
      <c r="AY2082" s="419"/>
      <c r="AZ2082" s="420"/>
      <c r="DC2082" s="222"/>
      <c r="DD2082" s="491">
        <f>ROUND(Setup!$AP$6*AB2082,0)</f>
        <v>0</v>
      </c>
      <c r="DE2082" s="492"/>
      <c r="DF2082" s="492"/>
      <c r="DG2082" s="492"/>
      <c r="DH2082" s="493"/>
      <c r="DI2082" s="491">
        <f>ROUND(Setup!$AP$6*AG2082,0)</f>
        <v>0</v>
      </c>
      <c r="DJ2082" s="492"/>
      <c r="DK2082" s="492"/>
      <c r="DL2082" s="492"/>
      <c r="DM2082" s="493"/>
      <c r="DN2082" s="491">
        <f>ROUND(Setup!$AP$6*AL2082,0)</f>
        <v>0</v>
      </c>
      <c r="DO2082" s="492"/>
      <c r="DP2082" s="492"/>
      <c r="DQ2082" s="492"/>
      <c r="DR2082" s="493"/>
      <c r="DS2082" s="491">
        <f>ROUND(Setup!$AP$6*AQ2082,0)</f>
        <v>0</v>
      </c>
      <c r="DT2082" s="492"/>
      <c r="DU2082" s="492"/>
      <c r="DV2082" s="492"/>
      <c r="DW2082" s="493"/>
      <c r="DX2082" s="499">
        <f t="shared" si="164"/>
        <v>0</v>
      </c>
      <c r="DY2082" s="500"/>
      <c r="DZ2082" s="500"/>
      <c r="EA2082" s="500"/>
      <c r="EB2082" s="501"/>
      <c r="EC2082" s="222"/>
    </row>
    <row r="2083" spans="2:133" ht="15" hidden="1" customHeight="1" outlineLevel="1" x14ac:dyDescent="0.2">
      <c r="B2083" s="86" t="str">
        <f t="shared" si="162"/>
        <v/>
      </c>
      <c r="C2083" s="255"/>
      <c r="D2083" s="439"/>
      <c r="E2083" s="440"/>
      <c r="F2083" s="440"/>
      <c r="G2083" s="440"/>
      <c r="H2083" s="440"/>
      <c r="I2083" s="440"/>
      <c r="J2083" s="440"/>
      <c r="K2083" s="440"/>
      <c r="L2083" s="440"/>
      <c r="M2083" s="440"/>
      <c r="N2083" s="440"/>
      <c r="O2083" s="440"/>
      <c r="P2083" s="440"/>
      <c r="Q2083" s="441"/>
      <c r="R2083" s="442"/>
      <c r="S2083" s="443"/>
      <c r="T2083" s="443"/>
      <c r="U2083" s="443"/>
      <c r="V2083" s="443"/>
      <c r="W2083" s="443"/>
      <c r="X2083" s="443"/>
      <c r="Y2083" s="443"/>
      <c r="Z2083" s="443"/>
      <c r="AA2083" s="443"/>
      <c r="AB2083" s="415"/>
      <c r="AC2083" s="416"/>
      <c r="AD2083" s="416"/>
      <c r="AE2083" s="416"/>
      <c r="AF2083" s="417"/>
      <c r="AG2083" s="415"/>
      <c r="AH2083" s="416"/>
      <c r="AI2083" s="416"/>
      <c r="AJ2083" s="416"/>
      <c r="AK2083" s="417"/>
      <c r="AL2083" s="415"/>
      <c r="AM2083" s="416"/>
      <c r="AN2083" s="416"/>
      <c r="AO2083" s="416"/>
      <c r="AP2083" s="417"/>
      <c r="AQ2083" s="415"/>
      <c r="AR2083" s="416"/>
      <c r="AS2083" s="416"/>
      <c r="AT2083" s="416"/>
      <c r="AU2083" s="417"/>
      <c r="AV2083" s="418">
        <f t="shared" si="163"/>
        <v>0</v>
      </c>
      <c r="AW2083" s="419"/>
      <c r="AX2083" s="419"/>
      <c r="AY2083" s="419"/>
      <c r="AZ2083" s="420"/>
      <c r="DC2083" s="222"/>
      <c r="DD2083" s="491">
        <f>ROUND(Setup!$AP$6*AB2083,0)</f>
        <v>0</v>
      </c>
      <c r="DE2083" s="492"/>
      <c r="DF2083" s="492"/>
      <c r="DG2083" s="492"/>
      <c r="DH2083" s="493"/>
      <c r="DI2083" s="491">
        <f>ROUND(Setup!$AP$6*AG2083,0)</f>
        <v>0</v>
      </c>
      <c r="DJ2083" s="492"/>
      <c r="DK2083" s="492"/>
      <c r="DL2083" s="492"/>
      <c r="DM2083" s="493"/>
      <c r="DN2083" s="491">
        <f>ROUND(Setup!$AP$6*AL2083,0)</f>
        <v>0</v>
      </c>
      <c r="DO2083" s="492"/>
      <c r="DP2083" s="492"/>
      <c r="DQ2083" s="492"/>
      <c r="DR2083" s="493"/>
      <c r="DS2083" s="491">
        <f>ROUND(Setup!$AP$6*AQ2083,0)</f>
        <v>0</v>
      </c>
      <c r="DT2083" s="492"/>
      <c r="DU2083" s="492"/>
      <c r="DV2083" s="492"/>
      <c r="DW2083" s="493"/>
      <c r="DX2083" s="499">
        <f t="shared" si="164"/>
        <v>0</v>
      </c>
      <c r="DY2083" s="500"/>
      <c r="DZ2083" s="500"/>
      <c r="EA2083" s="500"/>
      <c r="EB2083" s="501"/>
      <c r="EC2083" s="222"/>
    </row>
    <row r="2084" spans="2:133" ht="15" hidden="1" customHeight="1" outlineLevel="1" x14ac:dyDescent="0.2">
      <c r="B2084" s="86" t="str">
        <f t="shared" si="162"/>
        <v/>
      </c>
      <c r="C2084" s="255"/>
      <c r="D2084" s="439"/>
      <c r="E2084" s="440"/>
      <c r="F2084" s="440"/>
      <c r="G2084" s="440"/>
      <c r="H2084" s="440"/>
      <c r="I2084" s="440"/>
      <c r="J2084" s="440"/>
      <c r="K2084" s="440"/>
      <c r="L2084" s="440"/>
      <c r="M2084" s="440"/>
      <c r="N2084" s="440"/>
      <c r="O2084" s="440"/>
      <c r="P2084" s="440"/>
      <c r="Q2084" s="441"/>
      <c r="R2084" s="442"/>
      <c r="S2084" s="443"/>
      <c r="T2084" s="443"/>
      <c r="U2084" s="443"/>
      <c r="V2084" s="443"/>
      <c r="W2084" s="443"/>
      <c r="X2084" s="443"/>
      <c r="Y2084" s="443"/>
      <c r="Z2084" s="443"/>
      <c r="AA2084" s="443"/>
      <c r="AB2084" s="415"/>
      <c r="AC2084" s="416"/>
      <c r="AD2084" s="416"/>
      <c r="AE2084" s="416"/>
      <c r="AF2084" s="417"/>
      <c r="AG2084" s="415"/>
      <c r="AH2084" s="416"/>
      <c r="AI2084" s="416"/>
      <c r="AJ2084" s="416"/>
      <c r="AK2084" s="417"/>
      <c r="AL2084" s="415"/>
      <c r="AM2084" s="416"/>
      <c r="AN2084" s="416"/>
      <c r="AO2084" s="416"/>
      <c r="AP2084" s="417"/>
      <c r="AQ2084" s="415"/>
      <c r="AR2084" s="416"/>
      <c r="AS2084" s="416"/>
      <c r="AT2084" s="416"/>
      <c r="AU2084" s="417"/>
      <c r="AV2084" s="418">
        <f t="shared" si="163"/>
        <v>0</v>
      </c>
      <c r="AW2084" s="419"/>
      <c r="AX2084" s="419"/>
      <c r="AY2084" s="419"/>
      <c r="AZ2084" s="420"/>
      <c r="DC2084" s="222"/>
      <c r="DD2084" s="491">
        <f>ROUND(Setup!$AP$6*AB2084,0)</f>
        <v>0</v>
      </c>
      <c r="DE2084" s="492"/>
      <c r="DF2084" s="492"/>
      <c r="DG2084" s="492"/>
      <c r="DH2084" s="493"/>
      <c r="DI2084" s="491">
        <f>ROUND(Setup!$AP$6*AG2084,0)</f>
        <v>0</v>
      </c>
      <c r="DJ2084" s="492"/>
      <c r="DK2084" s="492"/>
      <c r="DL2084" s="492"/>
      <c r="DM2084" s="493"/>
      <c r="DN2084" s="491">
        <f>ROUND(Setup!$AP$6*AL2084,0)</f>
        <v>0</v>
      </c>
      <c r="DO2084" s="492"/>
      <c r="DP2084" s="492"/>
      <c r="DQ2084" s="492"/>
      <c r="DR2084" s="493"/>
      <c r="DS2084" s="491">
        <f>ROUND(Setup!$AP$6*AQ2084,0)</f>
        <v>0</v>
      </c>
      <c r="DT2084" s="492"/>
      <c r="DU2084" s="492"/>
      <c r="DV2084" s="492"/>
      <c r="DW2084" s="493"/>
      <c r="DX2084" s="499">
        <f t="shared" si="164"/>
        <v>0</v>
      </c>
      <c r="DY2084" s="500"/>
      <c r="DZ2084" s="500"/>
      <c r="EA2084" s="500"/>
      <c r="EB2084" s="501"/>
      <c r="EC2084" s="222"/>
    </row>
    <row r="2085" spans="2:133" ht="15" hidden="1" customHeight="1" outlineLevel="1" x14ac:dyDescent="0.2">
      <c r="B2085" s="86" t="str">
        <f t="shared" si="162"/>
        <v/>
      </c>
      <c r="C2085" s="255"/>
      <c r="D2085" s="439"/>
      <c r="E2085" s="440"/>
      <c r="F2085" s="440"/>
      <c r="G2085" s="440"/>
      <c r="H2085" s="440"/>
      <c r="I2085" s="440"/>
      <c r="J2085" s="440"/>
      <c r="K2085" s="440"/>
      <c r="L2085" s="440"/>
      <c r="M2085" s="440"/>
      <c r="N2085" s="440"/>
      <c r="O2085" s="440"/>
      <c r="P2085" s="440"/>
      <c r="Q2085" s="441"/>
      <c r="R2085" s="442"/>
      <c r="S2085" s="443"/>
      <c r="T2085" s="443"/>
      <c r="U2085" s="443"/>
      <c r="V2085" s="443"/>
      <c r="W2085" s="443"/>
      <c r="X2085" s="443"/>
      <c r="Y2085" s="443"/>
      <c r="Z2085" s="443"/>
      <c r="AA2085" s="443"/>
      <c r="AB2085" s="415"/>
      <c r="AC2085" s="416"/>
      <c r="AD2085" s="416"/>
      <c r="AE2085" s="416"/>
      <c r="AF2085" s="417"/>
      <c r="AG2085" s="415"/>
      <c r="AH2085" s="416"/>
      <c r="AI2085" s="416"/>
      <c r="AJ2085" s="416"/>
      <c r="AK2085" s="417"/>
      <c r="AL2085" s="415"/>
      <c r="AM2085" s="416"/>
      <c r="AN2085" s="416"/>
      <c r="AO2085" s="416"/>
      <c r="AP2085" s="417"/>
      <c r="AQ2085" s="415"/>
      <c r="AR2085" s="416"/>
      <c r="AS2085" s="416"/>
      <c r="AT2085" s="416"/>
      <c r="AU2085" s="417"/>
      <c r="AV2085" s="418">
        <f t="shared" si="163"/>
        <v>0</v>
      </c>
      <c r="AW2085" s="419"/>
      <c r="AX2085" s="419"/>
      <c r="AY2085" s="419"/>
      <c r="AZ2085" s="420"/>
      <c r="DC2085" s="222"/>
      <c r="DD2085" s="491">
        <f>ROUND(Setup!$AP$6*AB2085,0)</f>
        <v>0</v>
      </c>
      <c r="DE2085" s="492"/>
      <c r="DF2085" s="492"/>
      <c r="DG2085" s="492"/>
      <c r="DH2085" s="493"/>
      <c r="DI2085" s="491">
        <f>ROUND(Setup!$AP$6*AG2085,0)</f>
        <v>0</v>
      </c>
      <c r="DJ2085" s="492"/>
      <c r="DK2085" s="492"/>
      <c r="DL2085" s="492"/>
      <c r="DM2085" s="493"/>
      <c r="DN2085" s="491">
        <f>ROUND(Setup!$AP$6*AL2085,0)</f>
        <v>0</v>
      </c>
      <c r="DO2085" s="492"/>
      <c r="DP2085" s="492"/>
      <c r="DQ2085" s="492"/>
      <c r="DR2085" s="493"/>
      <c r="DS2085" s="491">
        <f>ROUND(Setup!$AP$6*AQ2085,0)</f>
        <v>0</v>
      </c>
      <c r="DT2085" s="492"/>
      <c r="DU2085" s="492"/>
      <c r="DV2085" s="492"/>
      <c r="DW2085" s="493"/>
      <c r="DX2085" s="499">
        <f t="shared" si="164"/>
        <v>0</v>
      </c>
      <c r="DY2085" s="500"/>
      <c r="DZ2085" s="500"/>
      <c r="EA2085" s="500"/>
      <c r="EB2085" s="501"/>
      <c r="EC2085" s="222"/>
    </row>
    <row r="2086" spans="2:133" ht="15" hidden="1" customHeight="1" outlineLevel="1" x14ac:dyDescent="0.2">
      <c r="B2086" s="86" t="str">
        <f t="shared" si="162"/>
        <v/>
      </c>
      <c r="C2086" s="255"/>
      <c r="D2086" s="439"/>
      <c r="E2086" s="440"/>
      <c r="F2086" s="440"/>
      <c r="G2086" s="440"/>
      <c r="H2086" s="440"/>
      <c r="I2086" s="440"/>
      <c r="J2086" s="440"/>
      <c r="K2086" s="440"/>
      <c r="L2086" s="440"/>
      <c r="M2086" s="440"/>
      <c r="N2086" s="440"/>
      <c r="O2086" s="440"/>
      <c r="P2086" s="440"/>
      <c r="Q2086" s="441"/>
      <c r="R2086" s="442"/>
      <c r="S2086" s="443"/>
      <c r="T2086" s="443"/>
      <c r="U2086" s="443"/>
      <c r="V2086" s="443"/>
      <c r="W2086" s="443"/>
      <c r="X2086" s="443"/>
      <c r="Y2086" s="443"/>
      <c r="Z2086" s="443"/>
      <c r="AA2086" s="443"/>
      <c r="AB2086" s="415"/>
      <c r="AC2086" s="416"/>
      <c r="AD2086" s="416"/>
      <c r="AE2086" s="416"/>
      <c r="AF2086" s="417"/>
      <c r="AG2086" s="415"/>
      <c r="AH2086" s="416"/>
      <c r="AI2086" s="416"/>
      <c r="AJ2086" s="416"/>
      <c r="AK2086" s="417"/>
      <c r="AL2086" s="415"/>
      <c r="AM2086" s="416"/>
      <c r="AN2086" s="416"/>
      <c r="AO2086" s="416"/>
      <c r="AP2086" s="417"/>
      <c r="AQ2086" s="415"/>
      <c r="AR2086" s="416"/>
      <c r="AS2086" s="416"/>
      <c r="AT2086" s="416"/>
      <c r="AU2086" s="417"/>
      <c r="AV2086" s="418">
        <f t="shared" si="163"/>
        <v>0</v>
      </c>
      <c r="AW2086" s="419"/>
      <c r="AX2086" s="419"/>
      <c r="AY2086" s="419"/>
      <c r="AZ2086" s="420"/>
      <c r="DC2086" s="222"/>
      <c r="DD2086" s="491">
        <f>ROUND(Setup!$AP$6*AB2086,0)</f>
        <v>0</v>
      </c>
      <c r="DE2086" s="492"/>
      <c r="DF2086" s="492"/>
      <c r="DG2086" s="492"/>
      <c r="DH2086" s="493"/>
      <c r="DI2086" s="491">
        <f>ROUND(Setup!$AP$6*AG2086,0)</f>
        <v>0</v>
      </c>
      <c r="DJ2086" s="492"/>
      <c r="DK2086" s="492"/>
      <c r="DL2086" s="492"/>
      <c r="DM2086" s="493"/>
      <c r="DN2086" s="491">
        <f>ROUND(Setup!$AP$6*AL2086,0)</f>
        <v>0</v>
      </c>
      <c r="DO2086" s="492"/>
      <c r="DP2086" s="492"/>
      <c r="DQ2086" s="492"/>
      <c r="DR2086" s="493"/>
      <c r="DS2086" s="491">
        <f>ROUND(Setup!$AP$6*AQ2086,0)</f>
        <v>0</v>
      </c>
      <c r="DT2086" s="492"/>
      <c r="DU2086" s="492"/>
      <c r="DV2086" s="492"/>
      <c r="DW2086" s="493"/>
      <c r="DX2086" s="499">
        <f t="shared" si="164"/>
        <v>0</v>
      </c>
      <c r="DY2086" s="500"/>
      <c r="DZ2086" s="500"/>
      <c r="EA2086" s="500"/>
      <c r="EB2086" s="501"/>
      <c r="EC2086" s="222"/>
    </row>
    <row r="2087" spans="2:133" ht="15" hidden="1" customHeight="1" outlineLevel="1" x14ac:dyDescent="0.2">
      <c r="B2087" s="86" t="str">
        <f t="shared" si="162"/>
        <v/>
      </c>
      <c r="C2087" s="255"/>
      <c r="D2087" s="439"/>
      <c r="E2087" s="440"/>
      <c r="F2087" s="440"/>
      <c r="G2087" s="440"/>
      <c r="H2087" s="440"/>
      <c r="I2087" s="440"/>
      <c r="J2087" s="440"/>
      <c r="K2087" s="440"/>
      <c r="L2087" s="440"/>
      <c r="M2087" s="440"/>
      <c r="N2087" s="440"/>
      <c r="O2087" s="440"/>
      <c r="P2087" s="440"/>
      <c r="Q2087" s="441"/>
      <c r="R2087" s="442"/>
      <c r="S2087" s="443"/>
      <c r="T2087" s="443"/>
      <c r="U2087" s="443"/>
      <c r="V2087" s="443"/>
      <c r="W2087" s="443"/>
      <c r="X2087" s="443"/>
      <c r="Y2087" s="443"/>
      <c r="Z2087" s="443"/>
      <c r="AA2087" s="443"/>
      <c r="AB2087" s="415"/>
      <c r="AC2087" s="416"/>
      <c r="AD2087" s="416"/>
      <c r="AE2087" s="416"/>
      <c r="AF2087" s="417"/>
      <c r="AG2087" s="415"/>
      <c r="AH2087" s="416"/>
      <c r="AI2087" s="416"/>
      <c r="AJ2087" s="416"/>
      <c r="AK2087" s="417"/>
      <c r="AL2087" s="415"/>
      <c r="AM2087" s="416"/>
      <c r="AN2087" s="416"/>
      <c r="AO2087" s="416"/>
      <c r="AP2087" s="417"/>
      <c r="AQ2087" s="415"/>
      <c r="AR2087" s="416"/>
      <c r="AS2087" s="416"/>
      <c r="AT2087" s="416"/>
      <c r="AU2087" s="417"/>
      <c r="AV2087" s="418">
        <f t="shared" si="163"/>
        <v>0</v>
      </c>
      <c r="AW2087" s="419"/>
      <c r="AX2087" s="419"/>
      <c r="AY2087" s="419"/>
      <c r="AZ2087" s="420"/>
      <c r="DC2087" s="222"/>
      <c r="DD2087" s="491">
        <f>ROUND(Setup!$AP$6*AB2087,0)</f>
        <v>0</v>
      </c>
      <c r="DE2087" s="492"/>
      <c r="DF2087" s="492"/>
      <c r="DG2087" s="492"/>
      <c r="DH2087" s="493"/>
      <c r="DI2087" s="491">
        <f>ROUND(Setup!$AP$6*AG2087,0)</f>
        <v>0</v>
      </c>
      <c r="DJ2087" s="492"/>
      <c r="DK2087" s="492"/>
      <c r="DL2087" s="492"/>
      <c r="DM2087" s="493"/>
      <c r="DN2087" s="491">
        <f>ROUND(Setup!$AP$6*AL2087,0)</f>
        <v>0</v>
      </c>
      <c r="DO2087" s="492"/>
      <c r="DP2087" s="492"/>
      <c r="DQ2087" s="492"/>
      <c r="DR2087" s="493"/>
      <c r="DS2087" s="491">
        <f>ROUND(Setup!$AP$6*AQ2087,0)</f>
        <v>0</v>
      </c>
      <c r="DT2087" s="492"/>
      <c r="DU2087" s="492"/>
      <c r="DV2087" s="492"/>
      <c r="DW2087" s="493"/>
      <c r="DX2087" s="499">
        <f t="shared" si="164"/>
        <v>0</v>
      </c>
      <c r="DY2087" s="500"/>
      <c r="DZ2087" s="500"/>
      <c r="EA2087" s="500"/>
      <c r="EB2087" s="501"/>
      <c r="EC2087" s="222"/>
    </row>
    <row r="2088" spans="2:133" ht="15" hidden="1" customHeight="1" outlineLevel="1" x14ac:dyDescent="0.2">
      <c r="B2088" s="86" t="str">
        <f t="shared" si="162"/>
        <v/>
      </c>
      <c r="C2088" s="255"/>
      <c r="D2088" s="439"/>
      <c r="E2088" s="440"/>
      <c r="F2088" s="440"/>
      <c r="G2088" s="440"/>
      <c r="H2088" s="440"/>
      <c r="I2088" s="440"/>
      <c r="J2088" s="440"/>
      <c r="K2088" s="440"/>
      <c r="L2088" s="440"/>
      <c r="M2088" s="440"/>
      <c r="N2088" s="440"/>
      <c r="O2088" s="440"/>
      <c r="P2088" s="440"/>
      <c r="Q2088" s="441"/>
      <c r="R2088" s="442"/>
      <c r="S2088" s="443"/>
      <c r="T2088" s="443"/>
      <c r="U2088" s="443"/>
      <c r="V2088" s="443"/>
      <c r="W2088" s="443"/>
      <c r="X2088" s="443"/>
      <c r="Y2088" s="443"/>
      <c r="Z2088" s="443"/>
      <c r="AA2088" s="443"/>
      <c r="AB2088" s="415"/>
      <c r="AC2088" s="416"/>
      <c r="AD2088" s="416"/>
      <c r="AE2088" s="416"/>
      <c r="AF2088" s="417"/>
      <c r="AG2088" s="415"/>
      <c r="AH2088" s="416"/>
      <c r="AI2088" s="416"/>
      <c r="AJ2088" s="416"/>
      <c r="AK2088" s="417"/>
      <c r="AL2088" s="415"/>
      <c r="AM2088" s="416"/>
      <c r="AN2088" s="416"/>
      <c r="AO2088" s="416"/>
      <c r="AP2088" s="417"/>
      <c r="AQ2088" s="415"/>
      <c r="AR2088" s="416"/>
      <c r="AS2088" s="416"/>
      <c r="AT2088" s="416"/>
      <c r="AU2088" s="417"/>
      <c r="AV2088" s="418">
        <f t="shared" si="163"/>
        <v>0</v>
      </c>
      <c r="AW2088" s="419"/>
      <c r="AX2088" s="419"/>
      <c r="AY2088" s="419"/>
      <c r="AZ2088" s="420"/>
      <c r="DC2088" s="222"/>
      <c r="DD2088" s="491">
        <f>ROUND(Setup!$AP$6*AB2088,0)</f>
        <v>0</v>
      </c>
      <c r="DE2088" s="492"/>
      <c r="DF2088" s="492"/>
      <c r="DG2088" s="492"/>
      <c r="DH2088" s="493"/>
      <c r="DI2088" s="491">
        <f>ROUND(Setup!$AP$6*AG2088,0)</f>
        <v>0</v>
      </c>
      <c r="DJ2088" s="492"/>
      <c r="DK2088" s="492"/>
      <c r="DL2088" s="492"/>
      <c r="DM2088" s="493"/>
      <c r="DN2088" s="491">
        <f>ROUND(Setup!$AP$6*AL2088,0)</f>
        <v>0</v>
      </c>
      <c r="DO2088" s="492"/>
      <c r="DP2088" s="492"/>
      <c r="DQ2088" s="492"/>
      <c r="DR2088" s="493"/>
      <c r="DS2088" s="491">
        <f>ROUND(Setup!$AP$6*AQ2088,0)</f>
        <v>0</v>
      </c>
      <c r="DT2088" s="492"/>
      <c r="DU2088" s="492"/>
      <c r="DV2088" s="492"/>
      <c r="DW2088" s="493"/>
      <c r="DX2088" s="499">
        <f t="shared" si="164"/>
        <v>0</v>
      </c>
      <c r="DY2088" s="500"/>
      <c r="DZ2088" s="500"/>
      <c r="EA2088" s="500"/>
      <c r="EB2088" s="501"/>
      <c r="EC2088" s="222"/>
    </row>
    <row r="2089" spans="2:133" ht="15" hidden="1" customHeight="1" outlineLevel="1" x14ac:dyDescent="0.2">
      <c r="B2089" s="86" t="str">
        <f t="shared" si="162"/>
        <v/>
      </c>
      <c r="C2089" s="255"/>
      <c r="D2089" s="439"/>
      <c r="E2089" s="440"/>
      <c r="F2089" s="440"/>
      <c r="G2089" s="440"/>
      <c r="H2089" s="440"/>
      <c r="I2089" s="440"/>
      <c r="J2089" s="440"/>
      <c r="K2089" s="440"/>
      <c r="L2089" s="440"/>
      <c r="M2089" s="440"/>
      <c r="N2089" s="440"/>
      <c r="O2089" s="440"/>
      <c r="P2089" s="440"/>
      <c r="Q2089" s="441"/>
      <c r="R2089" s="442"/>
      <c r="S2089" s="443"/>
      <c r="T2089" s="443"/>
      <c r="U2089" s="443"/>
      <c r="V2089" s="443"/>
      <c r="W2089" s="443"/>
      <c r="X2089" s="443"/>
      <c r="Y2089" s="443"/>
      <c r="Z2089" s="443"/>
      <c r="AA2089" s="443"/>
      <c r="AB2089" s="415"/>
      <c r="AC2089" s="416"/>
      <c r="AD2089" s="416"/>
      <c r="AE2089" s="416"/>
      <c r="AF2089" s="417"/>
      <c r="AG2089" s="415"/>
      <c r="AH2089" s="416"/>
      <c r="AI2089" s="416"/>
      <c r="AJ2089" s="416"/>
      <c r="AK2089" s="417"/>
      <c r="AL2089" s="415"/>
      <c r="AM2089" s="416"/>
      <c r="AN2089" s="416"/>
      <c r="AO2089" s="416"/>
      <c r="AP2089" s="417"/>
      <c r="AQ2089" s="415"/>
      <c r="AR2089" s="416"/>
      <c r="AS2089" s="416"/>
      <c r="AT2089" s="416"/>
      <c r="AU2089" s="417"/>
      <c r="AV2089" s="418">
        <f t="shared" si="163"/>
        <v>0</v>
      </c>
      <c r="AW2089" s="419"/>
      <c r="AX2089" s="419"/>
      <c r="AY2089" s="419"/>
      <c r="AZ2089" s="420"/>
      <c r="DC2089" s="222"/>
      <c r="DD2089" s="491">
        <f>ROUND(Setup!$AP$6*AB2089,0)</f>
        <v>0</v>
      </c>
      <c r="DE2089" s="492"/>
      <c r="DF2089" s="492"/>
      <c r="DG2089" s="492"/>
      <c r="DH2089" s="493"/>
      <c r="DI2089" s="491">
        <f>ROUND(Setup!$AP$6*AG2089,0)</f>
        <v>0</v>
      </c>
      <c r="DJ2089" s="492"/>
      <c r="DK2089" s="492"/>
      <c r="DL2089" s="492"/>
      <c r="DM2089" s="493"/>
      <c r="DN2089" s="491">
        <f>ROUND(Setup!$AP$6*AL2089,0)</f>
        <v>0</v>
      </c>
      <c r="DO2089" s="492"/>
      <c r="DP2089" s="492"/>
      <c r="DQ2089" s="492"/>
      <c r="DR2089" s="493"/>
      <c r="DS2089" s="491">
        <f>ROUND(Setup!$AP$6*AQ2089,0)</f>
        <v>0</v>
      </c>
      <c r="DT2089" s="492"/>
      <c r="DU2089" s="492"/>
      <c r="DV2089" s="492"/>
      <c r="DW2089" s="493"/>
      <c r="DX2089" s="499">
        <f t="shared" si="164"/>
        <v>0</v>
      </c>
      <c r="DY2089" s="500"/>
      <c r="DZ2089" s="500"/>
      <c r="EA2089" s="500"/>
      <c r="EB2089" s="501"/>
      <c r="EC2089" s="222"/>
    </row>
    <row r="2090" spans="2:133" ht="15" hidden="1" customHeight="1" outlineLevel="1" x14ac:dyDescent="0.2">
      <c r="B2090" s="86" t="str">
        <f t="shared" si="162"/>
        <v/>
      </c>
      <c r="C2090" s="255"/>
      <c r="D2090" s="439"/>
      <c r="E2090" s="440"/>
      <c r="F2090" s="440"/>
      <c r="G2090" s="440"/>
      <c r="H2090" s="440"/>
      <c r="I2090" s="440"/>
      <c r="J2090" s="440"/>
      <c r="K2090" s="440"/>
      <c r="L2090" s="440"/>
      <c r="M2090" s="440"/>
      <c r="N2090" s="440"/>
      <c r="O2090" s="440"/>
      <c r="P2090" s="440"/>
      <c r="Q2090" s="441"/>
      <c r="R2090" s="442"/>
      <c r="S2090" s="443"/>
      <c r="T2090" s="443"/>
      <c r="U2090" s="443"/>
      <c r="V2090" s="443"/>
      <c r="W2090" s="443"/>
      <c r="X2090" s="443"/>
      <c r="Y2090" s="443"/>
      <c r="Z2090" s="443"/>
      <c r="AA2090" s="443"/>
      <c r="AB2090" s="415"/>
      <c r="AC2090" s="416"/>
      <c r="AD2090" s="416"/>
      <c r="AE2090" s="416"/>
      <c r="AF2090" s="417"/>
      <c r="AG2090" s="415"/>
      <c r="AH2090" s="416"/>
      <c r="AI2090" s="416"/>
      <c r="AJ2090" s="416"/>
      <c r="AK2090" s="417"/>
      <c r="AL2090" s="415"/>
      <c r="AM2090" s="416"/>
      <c r="AN2090" s="416"/>
      <c r="AO2090" s="416"/>
      <c r="AP2090" s="417"/>
      <c r="AQ2090" s="415"/>
      <c r="AR2090" s="416"/>
      <c r="AS2090" s="416"/>
      <c r="AT2090" s="416"/>
      <c r="AU2090" s="417"/>
      <c r="AV2090" s="418">
        <f t="shared" si="163"/>
        <v>0</v>
      </c>
      <c r="AW2090" s="419"/>
      <c r="AX2090" s="419"/>
      <c r="AY2090" s="419"/>
      <c r="AZ2090" s="420"/>
      <c r="DC2090" s="222"/>
      <c r="DD2090" s="491">
        <f>ROUND(Setup!$AP$6*AB2090,0)</f>
        <v>0</v>
      </c>
      <c r="DE2090" s="492"/>
      <c r="DF2090" s="492"/>
      <c r="DG2090" s="492"/>
      <c r="DH2090" s="493"/>
      <c r="DI2090" s="491">
        <f>ROUND(Setup!$AP$6*AG2090,0)</f>
        <v>0</v>
      </c>
      <c r="DJ2090" s="492"/>
      <c r="DK2090" s="492"/>
      <c r="DL2090" s="492"/>
      <c r="DM2090" s="493"/>
      <c r="DN2090" s="491">
        <f>ROUND(Setup!$AP$6*AL2090,0)</f>
        <v>0</v>
      </c>
      <c r="DO2090" s="492"/>
      <c r="DP2090" s="492"/>
      <c r="DQ2090" s="492"/>
      <c r="DR2090" s="493"/>
      <c r="DS2090" s="491">
        <f>ROUND(Setup!$AP$6*AQ2090,0)</f>
        <v>0</v>
      </c>
      <c r="DT2090" s="492"/>
      <c r="DU2090" s="492"/>
      <c r="DV2090" s="492"/>
      <c r="DW2090" s="493"/>
      <c r="DX2090" s="499">
        <f t="shared" si="164"/>
        <v>0</v>
      </c>
      <c r="DY2090" s="500"/>
      <c r="DZ2090" s="500"/>
      <c r="EA2090" s="500"/>
      <c r="EB2090" s="501"/>
      <c r="EC2090" s="222"/>
    </row>
    <row r="2091" spans="2:133" ht="15" hidden="1" customHeight="1" outlineLevel="1" x14ac:dyDescent="0.2">
      <c r="B2091" s="86" t="str">
        <f t="shared" si="162"/>
        <v/>
      </c>
      <c r="C2091" s="255"/>
      <c r="D2091" s="439"/>
      <c r="E2091" s="440"/>
      <c r="F2091" s="440"/>
      <c r="G2091" s="440"/>
      <c r="H2091" s="440"/>
      <c r="I2091" s="440"/>
      <c r="J2091" s="440"/>
      <c r="K2091" s="440"/>
      <c r="L2091" s="440"/>
      <c r="M2091" s="440"/>
      <c r="N2091" s="440"/>
      <c r="O2091" s="440"/>
      <c r="P2091" s="440"/>
      <c r="Q2091" s="441"/>
      <c r="R2091" s="442"/>
      <c r="S2091" s="443"/>
      <c r="T2091" s="443"/>
      <c r="U2091" s="443"/>
      <c r="V2091" s="443"/>
      <c r="W2091" s="443"/>
      <c r="X2091" s="443"/>
      <c r="Y2091" s="443"/>
      <c r="Z2091" s="443"/>
      <c r="AA2091" s="443"/>
      <c r="AB2091" s="415"/>
      <c r="AC2091" s="416"/>
      <c r="AD2091" s="416"/>
      <c r="AE2091" s="416"/>
      <c r="AF2091" s="417"/>
      <c r="AG2091" s="415"/>
      <c r="AH2091" s="416"/>
      <c r="AI2091" s="416"/>
      <c r="AJ2091" s="416"/>
      <c r="AK2091" s="417"/>
      <c r="AL2091" s="415"/>
      <c r="AM2091" s="416"/>
      <c r="AN2091" s="416"/>
      <c r="AO2091" s="416"/>
      <c r="AP2091" s="417"/>
      <c r="AQ2091" s="415"/>
      <c r="AR2091" s="416"/>
      <c r="AS2091" s="416"/>
      <c r="AT2091" s="416"/>
      <c r="AU2091" s="417"/>
      <c r="AV2091" s="418">
        <f t="shared" si="163"/>
        <v>0</v>
      </c>
      <c r="AW2091" s="419"/>
      <c r="AX2091" s="419"/>
      <c r="AY2091" s="419"/>
      <c r="AZ2091" s="420"/>
      <c r="DC2091" s="222"/>
      <c r="DD2091" s="491">
        <f>ROUND(Setup!$AP$6*AB2091,0)</f>
        <v>0</v>
      </c>
      <c r="DE2091" s="492"/>
      <c r="DF2091" s="492"/>
      <c r="DG2091" s="492"/>
      <c r="DH2091" s="493"/>
      <c r="DI2091" s="491">
        <f>ROUND(Setup!$AP$6*AG2091,0)</f>
        <v>0</v>
      </c>
      <c r="DJ2091" s="492"/>
      <c r="DK2091" s="492"/>
      <c r="DL2091" s="492"/>
      <c r="DM2091" s="493"/>
      <c r="DN2091" s="491">
        <f>ROUND(Setup!$AP$6*AL2091,0)</f>
        <v>0</v>
      </c>
      <c r="DO2091" s="492"/>
      <c r="DP2091" s="492"/>
      <c r="DQ2091" s="492"/>
      <c r="DR2091" s="493"/>
      <c r="DS2091" s="491">
        <f>ROUND(Setup!$AP$6*AQ2091,0)</f>
        <v>0</v>
      </c>
      <c r="DT2091" s="492"/>
      <c r="DU2091" s="492"/>
      <c r="DV2091" s="492"/>
      <c r="DW2091" s="493"/>
      <c r="DX2091" s="499">
        <f t="shared" si="164"/>
        <v>0</v>
      </c>
      <c r="DY2091" s="500"/>
      <c r="DZ2091" s="500"/>
      <c r="EA2091" s="500"/>
      <c r="EB2091" s="501"/>
      <c r="EC2091" s="222"/>
    </row>
    <row r="2092" spans="2:133" ht="15" hidden="1" customHeight="1" outlineLevel="1" x14ac:dyDescent="0.2">
      <c r="B2092" s="86" t="str">
        <f t="shared" si="162"/>
        <v/>
      </c>
      <c r="C2092" s="255"/>
      <c r="D2092" s="439"/>
      <c r="E2092" s="440"/>
      <c r="F2092" s="440"/>
      <c r="G2092" s="440"/>
      <c r="H2092" s="440"/>
      <c r="I2092" s="440"/>
      <c r="J2092" s="440"/>
      <c r="K2092" s="440"/>
      <c r="L2092" s="440"/>
      <c r="M2092" s="440"/>
      <c r="N2092" s="440"/>
      <c r="O2092" s="440"/>
      <c r="P2092" s="440"/>
      <c r="Q2092" s="441"/>
      <c r="R2092" s="442"/>
      <c r="S2092" s="443"/>
      <c r="T2092" s="443"/>
      <c r="U2092" s="443"/>
      <c r="V2092" s="443"/>
      <c r="W2092" s="443"/>
      <c r="X2092" s="443"/>
      <c r="Y2092" s="443"/>
      <c r="Z2092" s="443"/>
      <c r="AA2092" s="443"/>
      <c r="AB2092" s="415"/>
      <c r="AC2092" s="416"/>
      <c r="AD2092" s="416"/>
      <c r="AE2092" s="416"/>
      <c r="AF2092" s="417"/>
      <c r="AG2092" s="415"/>
      <c r="AH2092" s="416"/>
      <c r="AI2092" s="416"/>
      <c r="AJ2092" s="416"/>
      <c r="AK2092" s="417"/>
      <c r="AL2092" s="415"/>
      <c r="AM2092" s="416"/>
      <c r="AN2092" s="416"/>
      <c r="AO2092" s="416"/>
      <c r="AP2092" s="417"/>
      <c r="AQ2092" s="415"/>
      <c r="AR2092" s="416"/>
      <c r="AS2092" s="416"/>
      <c r="AT2092" s="416"/>
      <c r="AU2092" s="417"/>
      <c r="AV2092" s="418">
        <f t="shared" si="163"/>
        <v>0</v>
      </c>
      <c r="AW2092" s="419"/>
      <c r="AX2092" s="419"/>
      <c r="AY2092" s="419"/>
      <c r="AZ2092" s="420"/>
      <c r="DC2092" s="222"/>
      <c r="DD2092" s="491">
        <f>ROUND(Setup!$AP$6*AB2092,0)</f>
        <v>0</v>
      </c>
      <c r="DE2092" s="492"/>
      <c r="DF2092" s="492"/>
      <c r="DG2092" s="492"/>
      <c r="DH2092" s="493"/>
      <c r="DI2092" s="491">
        <f>ROUND(Setup!$AP$6*AG2092,0)</f>
        <v>0</v>
      </c>
      <c r="DJ2092" s="492"/>
      <c r="DK2092" s="492"/>
      <c r="DL2092" s="492"/>
      <c r="DM2092" s="493"/>
      <c r="DN2092" s="491">
        <f>ROUND(Setup!$AP$6*AL2092,0)</f>
        <v>0</v>
      </c>
      <c r="DO2092" s="492"/>
      <c r="DP2092" s="492"/>
      <c r="DQ2092" s="492"/>
      <c r="DR2092" s="493"/>
      <c r="DS2092" s="491">
        <f>ROUND(Setup!$AP$6*AQ2092,0)</f>
        <v>0</v>
      </c>
      <c r="DT2092" s="492"/>
      <c r="DU2092" s="492"/>
      <c r="DV2092" s="492"/>
      <c r="DW2092" s="493"/>
      <c r="DX2092" s="499">
        <f t="shared" si="164"/>
        <v>0</v>
      </c>
      <c r="DY2092" s="500"/>
      <c r="DZ2092" s="500"/>
      <c r="EA2092" s="500"/>
      <c r="EB2092" s="501"/>
      <c r="EC2092" s="222"/>
    </row>
    <row r="2093" spans="2:133" ht="15" hidden="1" customHeight="1" outlineLevel="1" x14ac:dyDescent="0.2">
      <c r="B2093" s="86" t="str">
        <f t="shared" si="162"/>
        <v/>
      </c>
      <c r="C2093" s="255"/>
      <c r="D2093" s="439"/>
      <c r="E2093" s="440"/>
      <c r="F2093" s="440"/>
      <c r="G2093" s="440"/>
      <c r="H2093" s="440"/>
      <c r="I2093" s="440"/>
      <c r="J2093" s="440"/>
      <c r="K2093" s="440"/>
      <c r="L2093" s="440"/>
      <c r="M2093" s="440"/>
      <c r="N2093" s="440"/>
      <c r="O2093" s="440"/>
      <c r="P2093" s="440"/>
      <c r="Q2093" s="441"/>
      <c r="R2093" s="442"/>
      <c r="S2093" s="443"/>
      <c r="T2093" s="443"/>
      <c r="U2093" s="443"/>
      <c r="V2093" s="443"/>
      <c r="W2093" s="443"/>
      <c r="X2093" s="443"/>
      <c r="Y2093" s="443"/>
      <c r="Z2093" s="443"/>
      <c r="AA2093" s="443"/>
      <c r="AB2093" s="415"/>
      <c r="AC2093" s="416"/>
      <c r="AD2093" s="416"/>
      <c r="AE2093" s="416"/>
      <c r="AF2093" s="417"/>
      <c r="AG2093" s="415"/>
      <c r="AH2093" s="416"/>
      <c r="AI2093" s="416"/>
      <c r="AJ2093" s="416"/>
      <c r="AK2093" s="417"/>
      <c r="AL2093" s="415"/>
      <c r="AM2093" s="416"/>
      <c r="AN2093" s="416"/>
      <c r="AO2093" s="416"/>
      <c r="AP2093" s="417"/>
      <c r="AQ2093" s="415"/>
      <c r="AR2093" s="416"/>
      <c r="AS2093" s="416"/>
      <c r="AT2093" s="416"/>
      <c r="AU2093" s="417"/>
      <c r="AV2093" s="418">
        <f t="shared" si="163"/>
        <v>0</v>
      </c>
      <c r="AW2093" s="419"/>
      <c r="AX2093" s="419"/>
      <c r="AY2093" s="419"/>
      <c r="AZ2093" s="420"/>
      <c r="DC2093" s="222"/>
      <c r="DD2093" s="491">
        <f>ROUND(Setup!$AP$6*AB2093,0)</f>
        <v>0</v>
      </c>
      <c r="DE2093" s="492"/>
      <c r="DF2093" s="492"/>
      <c r="DG2093" s="492"/>
      <c r="DH2093" s="493"/>
      <c r="DI2093" s="491">
        <f>ROUND(Setup!$AP$6*AG2093,0)</f>
        <v>0</v>
      </c>
      <c r="DJ2093" s="492"/>
      <c r="DK2093" s="492"/>
      <c r="DL2093" s="492"/>
      <c r="DM2093" s="493"/>
      <c r="DN2093" s="491">
        <f>ROUND(Setup!$AP$6*AL2093,0)</f>
        <v>0</v>
      </c>
      <c r="DO2093" s="492"/>
      <c r="DP2093" s="492"/>
      <c r="DQ2093" s="492"/>
      <c r="DR2093" s="493"/>
      <c r="DS2093" s="491">
        <f>ROUND(Setup!$AP$6*AQ2093,0)</f>
        <v>0</v>
      </c>
      <c r="DT2093" s="492"/>
      <c r="DU2093" s="492"/>
      <c r="DV2093" s="492"/>
      <c r="DW2093" s="493"/>
      <c r="DX2093" s="499">
        <f t="shared" si="164"/>
        <v>0</v>
      </c>
      <c r="DY2093" s="500"/>
      <c r="DZ2093" s="500"/>
      <c r="EA2093" s="500"/>
      <c r="EB2093" s="501"/>
      <c r="EC2093" s="222"/>
    </row>
    <row r="2094" spans="2:133" ht="15" hidden="1" customHeight="1" outlineLevel="1" x14ac:dyDescent="0.2">
      <c r="B2094" s="86" t="str">
        <f t="shared" si="162"/>
        <v/>
      </c>
      <c r="C2094" s="255"/>
      <c r="D2094" s="439"/>
      <c r="E2094" s="440"/>
      <c r="F2094" s="440"/>
      <c r="G2094" s="440"/>
      <c r="H2094" s="440"/>
      <c r="I2094" s="440"/>
      <c r="J2094" s="440"/>
      <c r="K2094" s="440"/>
      <c r="L2094" s="440"/>
      <c r="M2094" s="440"/>
      <c r="N2094" s="440"/>
      <c r="O2094" s="440"/>
      <c r="P2094" s="440"/>
      <c r="Q2094" s="441"/>
      <c r="R2094" s="442"/>
      <c r="S2094" s="443"/>
      <c r="T2094" s="443"/>
      <c r="U2094" s="443"/>
      <c r="V2094" s="443"/>
      <c r="W2094" s="443"/>
      <c r="X2094" s="443"/>
      <c r="Y2094" s="443"/>
      <c r="Z2094" s="443"/>
      <c r="AA2094" s="443"/>
      <c r="AB2094" s="415"/>
      <c r="AC2094" s="416"/>
      <c r="AD2094" s="416"/>
      <c r="AE2094" s="416"/>
      <c r="AF2094" s="417"/>
      <c r="AG2094" s="415"/>
      <c r="AH2094" s="416"/>
      <c r="AI2094" s="416"/>
      <c r="AJ2094" s="416"/>
      <c r="AK2094" s="417"/>
      <c r="AL2094" s="415"/>
      <c r="AM2094" s="416"/>
      <c r="AN2094" s="416"/>
      <c r="AO2094" s="416"/>
      <c r="AP2094" s="417"/>
      <c r="AQ2094" s="415"/>
      <c r="AR2094" s="416"/>
      <c r="AS2094" s="416"/>
      <c r="AT2094" s="416"/>
      <c r="AU2094" s="417"/>
      <c r="AV2094" s="418">
        <f t="shared" si="163"/>
        <v>0</v>
      </c>
      <c r="AW2094" s="419"/>
      <c r="AX2094" s="419"/>
      <c r="AY2094" s="419"/>
      <c r="AZ2094" s="420"/>
      <c r="DC2094" s="222"/>
      <c r="DD2094" s="491">
        <f>ROUND(Setup!$AP$6*AB2094,0)</f>
        <v>0</v>
      </c>
      <c r="DE2094" s="492"/>
      <c r="DF2094" s="492"/>
      <c r="DG2094" s="492"/>
      <c r="DH2094" s="493"/>
      <c r="DI2094" s="491">
        <f>ROUND(Setup!$AP$6*AG2094,0)</f>
        <v>0</v>
      </c>
      <c r="DJ2094" s="492"/>
      <c r="DK2094" s="492"/>
      <c r="DL2094" s="492"/>
      <c r="DM2094" s="493"/>
      <c r="DN2094" s="491">
        <f>ROUND(Setup!$AP$6*AL2094,0)</f>
        <v>0</v>
      </c>
      <c r="DO2094" s="492"/>
      <c r="DP2094" s="492"/>
      <c r="DQ2094" s="492"/>
      <c r="DR2094" s="493"/>
      <c r="DS2094" s="491">
        <f>ROUND(Setup!$AP$6*AQ2094,0)</f>
        <v>0</v>
      </c>
      <c r="DT2094" s="492"/>
      <c r="DU2094" s="492"/>
      <c r="DV2094" s="492"/>
      <c r="DW2094" s="493"/>
      <c r="DX2094" s="499">
        <f t="shared" si="164"/>
        <v>0</v>
      </c>
      <c r="DY2094" s="500"/>
      <c r="DZ2094" s="500"/>
      <c r="EA2094" s="500"/>
      <c r="EB2094" s="501"/>
      <c r="EC2094" s="222"/>
    </row>
    <row r="2095" spans="2:133" ht="15" hidden="1" customHeight="1" outlineLevel="1" x14ac:dyDescent="0.2">
      <c r="B2095" s="86" t="str">
        <f t="shared" si="162"/>
        <v/>
      </c>
      <c r="C2095" s="255"/>
      <c r="D2095" s="439"/>
      <c r="E2095" s="440"/>
      <c r="F2095" s="440"/>
      <c r="G2095" s="440"/>
      <c r="H2095" s="440"/>
      <c r="I2095" s="440"/>
      <c r="J2095" s="440"/>
      <c r="K2095" s="440"/>
      <c r="L2095" s="440"/>
      <c r="M2095" s="440"/>
      <c r="N2095" s="440"/>
      <c r="O2095" s="440"/>
      <c r="P2095" s="440"/>
      <c r="Q2095" s="441"/>
      <c r="R2095" s="442"/>
      <c r="S2095" s="443"/>
      <c r="T2095" s="443"/>
      <c r="U2095" s="443"/>
      <c r="V2095" s="443"/>
      <c r="W2095" s="443"/>
      <c r="X2095" s="443"/>
      <c r="Y2095" s="443"/>
      <c r="Z2095" s="443"/>
      <c r="AA2095" s="443"/>
      <c r="AB2095" s="415"/>
      <c r="AC2095" s="416"/>
      <c r="AD2095" s="416"/>
      <c r="AE2095" s="416"/>
      <c r="AF2095" s="417"/>
      <c r="AG2095" s="415"/>
      <c r="AH2095" s="416"/>
      <c r="AI2095" s="416"/>
      <c r="AJ2095" s="416"/>
      <c r="AK2095" s="417"/>
      <c r="AL2095" s="415"/>
      <c r="AM2095" s="416"/>
      <c r="AN2095" s="416"/>
      <c r="AO2095" s="416"/>
      <c r="AP2095" s="417"/>
      <c r="AQ2095" s="415"/>
      <c r="AR2095" s="416"/>
      <c r="AS2095" s="416"/>
      <c r="AT2095" s="416"/>
      <c r="AU2095" s="417"/>
      <c r="AV2095" s="418">
        <f t="shared" si="163"/>
        <v>0</v>
      </c>
      <c r="AW2095" s="419"/>
      <c r="AX2095" s="419"/>
      <c r="AY2095" s="419"/>
      <c r="AZ2095" s="420"/>
      <c r="DC2095" s="222"/>
      <c r="DD2095" s="491">
        <f>ROUND(Setup!$AP$6*AB2095,0)</f>
        <v>0</v>
      </c>
      <c r="DE2095" s="492"/>
      <c r="DF2095" s="492"/>
      <c r="DG2095" s="492"/>
      <c r="DH2095" s="493"/>
      <c r="DI2095" s="491">
        <f>ROUND(Setup!$AP$6*AG2095,0)</f>
        <v>0</v>
      </c>
      <c r="DJ2095" s="492"/>
      <c r="DK2095" s="492"/>
      <c r="DL2095" s="492"/>
      <c r="DM2095" s="493"/>
      <c r="DN2095" s="491">
        <f>ROUND(Setup!$AP$6*AL2095,0)</f>
        <v>0</v>
      </c>
      <c r="DO2095" s="492"/>
      <c r="DP2095" s="492"/>
      <c r="DQ2095" s="492"/>
      <c r="DR2095" s="493"/>
      <c r="DS2095" s="491">
        <f>ROUND(Setup!$AP$6*AQ2095,0)</f>
        <v>0</v>
      </c>
      <c r="DT2095" s="492"/>
      <c r="DU2095" s="492"/>
      <c r="DV2095" s="492"/>
      <c r="DW2095" s="493"/>
      <c r="DX2095" s="499">
        <f t="shared" si="164"/>
        <v>0</v>
      </c>
      <c r="DY2095" s="500"/>
      <c r="DZ2095" s="500"/>
      <c r="EA2095" s="500"/>
      <c r="EB2095" s="501"/>
      <c r="EC2095" s="222"/>
    </row>
    <row r="2096" spans="2:133" ht="15" hidden="1" customHeight="1" outlineLevel="1" x14ac:dyDescent="0.2">
      <c r="B2096" s="86" t="str">
        <f t="shared" si="162"/>
        <v/>
      </c>
      <c r="C2096" s="255"/>
      <c r="D2096" s="439"/>
      <c r="E2096" s="440"/>
      <c r="F2096" s="440"/>
      <c r="G2096" s="440"/>
      <c r="H2096" s="440"/>
      <c r="I2096" s="440"/>
      <c r="J2096" s="440"/>
      <c r="K2096" s="440"/>
      <c r="L2096" s="440"/>
      <c r="M2096" s="440"/>
      <c r="N2096" s="440"/>
      <c r="O2096" s="440"/>
      <c r="P2096" s="440"/>
      <c r="Q2096" s="441"/>
      <c r="R2096" s="442"/>
      <c r="S2096" s="443"/>
      <c r="T2096" s="443"/>
      <c r="U2096" s="443"/>
      <c r="V2096" s="443"/>
      <c r="W2096" s="443"/>
      <c r="X2096" s="443"/>
      <c r="Y2096" s="443"/>
      <c r="Z2096" s="443"/>
      <c r="AA2096" s="443"/>
      <c r="AB2096" s="415"/>
      <c r="AC2096" s="416"/>
      <c r="AD2096" s="416"/>
      <c r="AE2096" s="416"/>
      <c r="AF2096" s="417"/>
      <c r="AG2096" s="415"/>
      <c r="AH2096" s="416"/>
      <c r="AI2096" s="416"/>
      <c r="AJ2096" s="416"/>
      <c r="AK2096" s="417"/>
      <c r="AL2096" s="415"/>
      <c r="AM2096" s="416"/>
      <c r="AN2096" s="416"/>
      <c r="AO2096" s="416"/>
      <c r="AP2096" s="417"/>
      <c r="AQ2096" s="415"/>
      <c r="AR2096" s="416"/>
      <c r="AS2096" s="416"/>
      <c r="AT2096" s="416"/>
      <c r="AU2096" s="417"/>
      <c r="AV2096" s="418">
        <f t="shared" si="163"/>
        <v>0</v>
      </c>
      <c r="AW2096" s="419"/>
      <c r="AX2096" s="419"/>
      <c r="AY2096" s="419"/>
      <c r="AZ2096" s="420"/>
      <c r="DC2096" s="222"/>
      <c r="DD2096" s="491">
        <f>ROUND(Setup!$AP$6*AB2096,0)</f>
        <v>0</v>
      </c>
      <c r="DE2096" s="492"/>
      <c r="DF2096" s="492"/>
      <c r="DG2096" s="492"/>
      <c r="DH2096" s="493"/>
      <c r="DI2096" s="491">
        <f>ROUND(Setup!$AP$6*AG2096,0)</f>
        <v>0</v>
      </c>
      <c r="DJ2096" s="492"/>
      <c r="DK2096" s="492"/>
      <c r="DL2096" s="492"/>
      <c r="DM2096" s="493"/>
      <c r="DN2096" s="491">
        <f>ROUND(Setup!$AP$6*AL2096,0)</f>
        <v>0</v>
      </c>
      <c r="DO2096" s="492"/>
      <c r="DP2096" s="492"/>
      <c r="DQ2096" s="492"/>
      <c r="DR2096" s="493"/>
      <c r="DS2096" s="491">
        <f>ROUND(Setup!$AP$6*AQ2096,0)</f>
        <v>0</v>
      </c>
      <c r="DT2096" s="492"/>
      <c r="DU2096" s="492"/>
      <c r="DV2096" s="492"/>
      <c r="DW2096" s="493"/>
      <c r="DX2096" s="499">
        <f t="shared" si="164"/>
        <v>0</v>
      </c>
      <c r="DY2096" s="500"/>
      <c r="DZ2096" s="500"/>
      <c r="EA2096" s="500"/>
      <c r="EB2096" s="501"/>
      <c r="EC2096" s="222"/>
    </row>
    <row r="2097" spans="2:133" ht="15" hidden="1" customHeight="1" outlineLevel="1" x14ac:dyDescent="0.2">
      <c r="B2097" s="86" t="str">
        <f t="shared" si="162"/>
        <v/>
      </c>
      <c r="C2097" s="255"/>
      <c r="D2097" s="439"/>
      <c r="E2097" s="440"/>
      <c r="F2097" s="440"/>
      <c r="G2097" s="440"/>
      <c r="H2097" s="440"/>
      <c r="I2097" s="440"/>
      <c r="J2097" s="440"/>
      <c r="K2097" s="440"/>
      <c r="L2097" s="440"/>
      <c r="M2097" s="440"/>
      <c r="N2097" s="440"/>
      <c r="O2097" s="440"/>
      <c r="P2097" s="440"/>
      <c r="Q2097" s="441"/>
      <c r="R2097" s="442"/>
      <c r="S2097" s="443"/>
      <c r="T2097" s="443"/>
      <c r="U2097" s="443"/>
      <c r="V2097" s="443"/>
      <c r="W2097" s="443"/>
      <c r="X2097" s="443"/>
      <c r="Y2097" s="443"/>
      <c r="Z2097" s="443"/>
      <c r="AA2097" s="443"/>
      <c r="AB2097" s="415"/>
      <c r="AC2097" s="416"/>
      <c r="AD2097" s="416"/>
      <c r="AE2097" s="416"/>
      <c r="AF2097" s="417"/>
      <c r="AG2097" s="415"/>
      <c r="AH2097" s="416"/>
      <c r="AI2097" s="416"/>
      <c r="AJ2097" s="416"/>
      <c r="AK2097" s="417"/>
      <c r="AL2097" s="415"/>
      <c r="AM2097" s="416"/>
      <c r="AN2097" s="416"/>
      <c r="AO2097" s="416"/>
      <c r="AP2097" s="417"/>
      <c r="AQ2097" s="415"/>
      <c r="AR2097" s="416"/>
      <c r="AS2097" s="416"/>
      <c r="AT2097" s="416"/>
      <c r="AU2097" s="417"/>
      <c r="AV2097" s="418">
        <f t="shared" si="163"/>
        <v>0</v>
      </c>
      <c r="AW2097" s="419"/>
      <c r="AX2097" s="419"/>
      <c r="AY2097" s="419"/>
      <c r="AZ2097" s="420"/>
      <c r="DC2097" s="222"/>
      <c r="DD2097" s="491">
        <f>ROUND(Setup!$AP$6*AB2097,0)</f>
        <v>0</v>
      </c>
      <c r="DE2097" s="492"/>
      <c r="DF2097" s="492"/>
      <c r="DG2097" s="492"/>
      <c r="DH2097" s="493"/>
      <c r="DI2097" s="491">
        <f>ROUND(Setup!$AP$6*AG2097,0)</f>
        <v>0</v>
      </c>
      <c r="DJ2097" s="492"/>
      <c r="DK2097" s="492"/>
      <c r="DL2097" s="492"/>
      <c r="DM2097" s="493"/>
      <c r="DN2097" s="491">
        <f>ROUND(Setup!$AP$6*AL2097,0)</f>
        <v>0</v>
      </c>
      <c r="DO2097" s="492"/>
      <c r="DP2097" s="492"/>
      <c r="DQ2097" s="492"/>
      <c r="DR2097" s="493"/>
      <c r="DS2097" s="491">
        <f>ROUND(Setup!$AP$6*AQ2097,0)</f>
        <v>0</v>
      </c>
      <c r="DT2097" s="492"/>
      <c r="DU2097" s="492"/>
      <c r="DV2097" s="492"/>
      <c r="DW2097" s="493"/>
      <c r="DX2097" s="499">
        <f t="shared" si="164"/>
        <v>0</v>
      </c>
      <c r="DY2097" s="500"/>
      <c r="DZ2097" s="500"/>
      <c r="EA2097" s="500"/>
      <c r="EB2097" s="501"/>
      <c r="EC2097" s="222"/>
    </row>
    <row r="2098" spans="2:133" ht="15" hidden="1" customHeight="1" outlineLevel="1" x14ac:dyDescent="0.2">
      <c r="B2098" s="86" t="str">
        <f t="shared" si="162"/>
        <v/>
      </c>
      <c r="C2098" s="255"/>
      <c r="D2098" s="439"/>
      <c r="E2098" s="440"/>
      <c r="F2098" s="440"/>
      <c r="G2098" s="440"/>
      <c r="H2098" s="440"/>
      <c r="I2098" s="440"/>
      <c r="J2098" s="440"/>
      <c r="K2098" s="440"/>
      <c r="L2098" s="440"/>
      <c r="M2098" s="440"/>
      <c r="N2098" s="440"/>
      <c r="O2098" s="440"/>
      <c r="P2098" s="440"/>
      <c r="Q2098" s="441"/>
      <c r="R2098" s="442"/>
      <c r="S2098" s="443"/>
      <c r="T2098" s="443"/>
      <c r="U2098" s="443"/>
      <c r="V2098" s="443"/>
      <c r="W2098" s="443"/>
      <c r="X2098" s="443"/>
      <c r="Y2098" s="443"/>
      <c r="Z2098" s="443"/>
      <c r="AA2098" s="443"/>
      <c r="AB2098" s="415"/>
      <c r="AC2098" s="416"/>
      <c r="AD2098" s="416"/>
      <c r="AE2098" s="416"/>
      <c r="AF2098" s="417"/>
      <c r="AG2098" s="415"/>
      <c r="AH2098" s="416"/>
      <c r="AI2098" s="416"/>
      <c r="AJ2098" s="416"/>
      <c r="AK2098" s="417"/>
      <c r="AL2098" s="415"/>
      <c r="AM2098" s="416"/>
      <c r="AN2098" s="416"/>
      <c r="AO2098" s="416"/>
      <c r="AP2098" s="417"/>
      <c r="AQ2098" s="415"/>
      <c r="AR2098" s="416"/>
      <c r="AS2098" s="416"/>
      <c r="AT2098" s="416"/>
      <c r="AU2098" s="417"/>
      <c r="AV2098" s="418">
        <f t="shared" si="163"/>
        <v>0</v>
      </c>
      <c r="AW2098" s="419"/>
      <c r="AX2098" s="419"/>
      <c r="AY2098" s="419"/>
      <c r="AZ2098" s="420"/>
      <c r="DC2098" s="222"/>
      <c r="DD2098" s="491">
        <f>ROUND(Setup!$AP$6*AB2098,0)</f>
        <v>0</v>
      </c>
      <c r="DE2098" s="492"/>
      <c r="DF2098" s="492"/>
      <c r="DG2098" s="492"/>
      <c r="DH2098" s="493"/>
      <c r="DI2098" s="491">
        <f>ROUND(Setup!$AP$6*AG2098,0)</f>
        <v>0</v>
      </c>
      <c r="DJ2098" s="492"/>
      <c r="DK2098" s="492"/>
      <c r="DL2098" s="492"/>
      <c r="DM2098" s="493"/>
      <c r="DN2098" s="491">
        <f>ROUND(Setup!$AP$6*AL2098,0)</f>
        <v>0</v>
      </c>
      <c r="DO2098" s="492"/>
      <c r="DP2098" s="492"/>
      <c r="DQ2098" s="492"/>
      <c r="DR2098" s="493"/>
      <c r="DS2098" s="491">
        <f>ROUND(Setup!$AP$6*AQ2098,0)</f>
        <v>0</v>
      </c>
      <c r="DT2098" s="492"/>
      <c r="DU2098" s="492"/>
      <c r="DV2098" s="492"/>
      <c r="DW2098" s="493"/>
      <c r="DX2098" s="499">
        <f t="shared" si="164"/>
        <v>0</v>
      </c>
      <c r="DY2098" s="500"/>
      <c r="DZ2098" s="500"/>
      <c r="EA2098" s="500"/>
      <c r="EB2098" s="501"/>
      <c r="EC2098" s="222"/>
    </row>
    <row r="2099" spans="2:133" ht="15" hidden="1" customHeight="1" outlineLevel="1" x14ac:dyDescent="0.2">
      <c r="B2099" s="86" t="str">
        <f t="shared" si="162"/>
        <v/>
      </c>
      <c r="C2099" s="255"/>
      <c r="D2099" s="439"/>
      <c r="E2099" s="440"/>
      <c r="F2099" s="440"/>
      <c r="G2099" s="440"/>
      <c r="H2099" s="440"/>
      <c r="I2099" s="440"/>
      <c r="J2099" s="440"/>
      <c r="K2099" s="440"/>
      <c r="L2099" s="440"/>
      <c r="M2099" s="440"/>
      <c r="N2099" s="440"/>
      <c r="O2099" s="440"/>
      <c r="P2099" s="440"/>
      <c r="Q2099" s="441"/>
      <c r="R2099" s="442"/>
      <c r="S2099" s="443"/>
      <c r="T2099" s="443"/>
      <c r="U2099" s="443"/>
      <c r="V2099" s="443"/>
      <c r="W2099" s="443"/>
      <c r="X2099" s="443"/>
      <c r="Y2099" s="443"/>
      <c r="Z2099" s="443"/>
      <c r="AA2099" s="443"/>
      <c r="AB2099" s="415"/>
      <c r="AC2099" s="416"/>
      <c r="AD2099" s="416"/>
      <c r="AE2099" s="416"/>
      <c r="AF2099" s="417"/>
      <c r="AG2099" s="415"/>
      <c r="AH2099" s="416"/>
      <c r="AI2099" s="416"/>
      <c r="AJ2099" s="416"/>
      <c r="AK2099" s="417"/>
      <c r="AL2099" s="415"/>
      <c r="AM2099" s="416"/>
      <c r="AN2099" s="416"/>
      <c r="AO2099" s="416"/>
      <c r="AP2099" s="417"/>
      <c r="AQ2099" s="415"/>
      <c r="AR2099" s="416"/>
      <c r="AS2099" s="416"/>
      <c r="AT2099" s="416"/>
      <c r="AU2099" s="417"/>
      <c r="AV2099" s="418">
        <f t="shared" si="163"/>
        <v>0</v>
      </c>
      <c r="AW2099" s="419"/>
      <c r="AX2099" s="419"/>
      <c r="AY2099" s="419"/>
      <c r="AZ2099" s="420"/>
      <c r="DC2099" s="222"/>
      <c r="DD2099" s="491">
        <f>ROUND(Setup!$AP$6*AB2099,0)</f>
        <v>0</v>
      </c>
      <c r="DE2099" s="492"/>
      <c r="DF2099" s="492"/>
      <c r="DG2099" s="492"/>
      <c r="DH2099" s="493"/>
      <c r="DI2099" s="491">
        <f>ROUND(Setup!$AP$6*AG2099,0)</f>
        <v>0</v>
      </c>
      <c r="DJ2099" s="492"/>
      <c r="DK2099" s="492"/>
      <c r="DL2099" s="492"/>
      <c r="DM2099" s="493"/>
      <c r="DN2099" s="491">
        <f>ROUND(Setup!$AP$6*AL2099,0)</f>
        <v>0</v>
      </c>
      <c r="DO2099" s="492"/>
      <c r="DP2099" s="492"/>
      <c r="DQ2099" s="492"/>
      <c r="DR2099" s="493"/>
      <c r="DS2099" s="491">
        <f>ROUND(Setup!$AP$6*AQ2099,0)</f>
        <v>0</v>
      </c>
      <c r="DT2099" s="492"/>
      <c r="DU2099" s="492"/>
      <c r="DV2099" s="492"/>
      <c r="DW2099" s="493"/>
      <c r="DX2099" s="499">
        <f t="shared" si="164"/>
        <v>0</v>
      </c>
      <c r="DY2099" s="500"/>
      <c r="DZ2099" s="500"/>
      <c r="EA2099" s="500"/>
      <c r="EB2099" s="501"/>
      <c r="EC2099" s="222"/>
    </row>
    <row r="2100" spans="2:133" ht="15" hidden="1" customHeight="1" outlineLevel="1" x14ac:dyDescent="0.2">
      <c r="B2100" s="86" t="str">
        <f t="shared" si="162"/>
        <v/>
      </c>
      <c r="C2100" s="255"/>
      <c r="D2100" s="439"/>
      <c r="E2100" s="440"/>
      <c r="F2100" s="440"/>
      <c r="G2100" s="440"/>
      <c r="H2100" s="440"/>
      <c r="I2100" s="440"/>
      <c r="J2100" s="440"/>
      <c r="K2100" s="440"/>
      <c r="L2100" s="440"/>
      <c r="M2100" s="440"/>
      <c r="N2100" s="440"/>
      <c r="O2100" s="440"/>
      <c r="P2100" s="440"/>
      <c r="Q2100" s="441"/>
      <c r="R2100" s="442"/>
      <c r="S2100" s="443"/>
      <c r="T2100" s="443"/>
      <c r="U2100" s="443"/>
      <c r="V2100" s="443"/>
      <c r="W2100" s="443"/>
      <c r="X2100" s="443"/>
      <c r="Y2100" s="443"/>
      <c r="Z2100" s="443"/>
      <c r="AA2100" s="443"/>
      <c r="AB2100" s="415"/>
      <c r="AC2100" s="416"/>
      <c r="AD2100" s="416"/>
      <c r="AE2100" s="416"/>
      <c r="AF2100" s="417"/>
      <c r="AG2100" s="415"/>
      <c r="AH2100" s="416"/>
      <c r="AI2100" s="416"/>
      <c r="AJ2100" s="416"/>
      <c r="AK2100" s="417"/>
      <c r="AL2100" s="415"/>
      <c r="AM2100" s="416"/>
      <c r="AN2100" s="416"/>
      <c r="AO2100" s="416"/>
      <c r="AP2100" s="417"/>
      <c r="AQ2100" s="415"/>
      <c r="AR2100" s="416"/>
      <c r="AS2100" s="416"/>
      <c r="AT2100" s="416"/>
      <c r="AU2100" s="417"/>
      <c r="AV2100" s="418">
        <f t="shared" si="163"/>
        <v>0</v>
      </c>
      <c r="AW2100" s="419"/>
      <c r="AX2100" s="419"/>
      <c r="AY2100" s="419"/>
      <c r="AZ2100" s="420"/>
      <c r="DC2100" s="222"/>
      <c r="DD2100" s="491">
        <f>ROUND(Setup!$AP$6*AB2100,0)</f>
        <v>0</v>
      </c>
      <c r="DE2100" s="492"/>
      <c r="DF2100" s="492"/>
      <c r="DG2100" s="492"/>
      <c r="DH2100" s="493"/>
      <c r="DI2100" s="491">
        <f>ROUND(Setup!$AP$6*AG2100,0)</f>
        <v>0</v>
      </c>
      <c r="DJ2100" s="492"/>
      <c r="DK2100" s="492"/>
      <c r="DL2100" s="492"/>
      <c r="DM2100" s="493"/>
      <c r="DN2100" s="491">
        <f>ROUND(Setup!$AP$6*AL2100,0)</f>
        <v>0</v>
      </c>
      <c r="DO2100" s="492"/>
      <c r="DP2100" s="492"/>
      <c r="DQ2100" s="492"/>
      <c r="DR2100" s="493"/>
      <c r="DS2100" s="491">
        <f>ROUND(Setup!$AP$6*AQ2100,0)</f>
        <v>0</v>
      </c>
      <c r="DT2100" s="492"/>
      <c r="DU2100" s="492"/>
      <c r="DV2100" s="492"/>
      <c r="DW2100" s="493"/>
      <c r="DX2100" s="499">
        <f t="shared" si="164"/>
        <v>0</v>
      </c>
      <c r="DY2100" s="500"/>
      <c r="DZ2100" s="500"/>
      <c r="EA2100" s="500"/>
      <c r="EB2100" s="501"/>
      <c r="EC2100" s="222"/>
    </row>
    <row r="2101" spans="2:133" ht="15" hidden="1" customHeight="1" outlineLevel="1" x14ac:dyDescent="0.2">
      <c r="B2101" s="86" t="str">
        <f t="shared" si="162"/>
        <v/>
      </c>
      <c r="C2101" s="255"/>
      <c r="D2101" s="439"/>
      <c r="E2101" s="440"/>
      <c r="F2101" s="440"/>
      <c r="G2101" s="440"/>
      <c r="H2101" s="440"/>
      <c r="I2101" s="440"/>
      <c r="J2101" s="440"/>
      <c r="K2101" s="440"/>
      <c r="L2101" s="440"/>
      <c r="M2101" s="440"/>
      <c r="N2101" s="440"/>
      <c r="O2101" s="440"/>
      <c r="P2101" s="440"/>
      <c r="Q2101" s="441"/>
      <c r="R2101" s="442"/>
      <c r="S2101" s="443"/>
      <c r="T2101" s="443"/>
      <c r="U2101" s="443"/>
      <c r="V2101" s="443"/>
      <c r="W2101" s="443"/>
      <c r="X2101" s="443"/>
      <c r="Y2101" s="443"/>
      <c r="Z2101" s="443"/>
      <c r="AA2101" s="443"/>
      <c r="AB2101" s="415"/>
      <c r="AC2101" s="416"/>
      <c r="AD2101" s="416"/>
      <c r="AE2101" s="416"/>
      <c r="AF2101" s="417"/>
      <c r="AG2101" s="415"/>
      <c r="AH2101" s="416"/>
      <c r="AI2101" s="416"/>
      <c r="AJ2101" s="416"/>
      <c r="AK2101" s="417"/>
      <c r="AL2101" s="415"/>
      <c r="AM2101" s="416"/>
      <c r="AN2101" s="416"/>
      <c r="AO2101" s="416"/>
      <c r="AP2101" s="417"/>
      <c r="AQ2101" s="415"/>
      <c r="AR2101" s="416"/>
      <c r="AS2101" s="416"/>
      <c r="AT2101" s="416"/>
      <c r="AU2101" s="417"/>
      <c r="AV2101" s="418">
        <f t="shared" si="163"/>
        <v>0</v>
      </c>
      <c r="AW2101" s="419"/>
      <c r="AX2101" s="419"/>
      <c r="AY2101" s="419"/>
      <c r="AZ2101" s="420"/>
      <c r="DC2101" s="222"/>
      <c r="DD2101" s="491">
        <f>ROUND(Setup!$AP$6*AB2101,0)</f>
        <v>0</v>
      </c>
      <c r="DE2101" s="492"/>
      <c r="DF2101" s="492"/>
      <c r="DG2101" s="492"/>
      <c r="DH2101" s="493"/>
      <c r="DI2101" s="491">
        <f>ROUND(Setup!$AP$6*AG2101,0)</f>
        <v>0</v>
      </c>
      <c r="DJ2101" s="492"/>
      <c r="DK2101" s="492"/>
      <c r="DL2101" s="492"/>
      <c r="DM2101" s="493"/>
      <c r="DN2101" s="491">
        <f>ROUND(Setup!$AP$6*AL2101,0)</f>
        <v>0</v>
      </c>
      <c r="DO2101" s="492"/>
      <c r="DP2101" s="492"/>
      <c r="DQ2101" s="492"/>
      <c r="DR2101" s="493"/>
      <c r="DS2101" s="491">
        <f>ROUND(Setup!$AP$6*AQ2101,0)</f>
        <v>0</v>
      </c>
      <c r="DT2101" s="492"/>
      <c r="DU2101" s="492"/>
      <c r="DV2101" s="492"/>
      <c r="DW2101" s="493"/>
      <c r="DX2101" s="499">
        <f t="shared" si="164"/>
        <v>0</v>
      </c>
      <c r="DY2101" s="500"/>
      <c r="DZ2101" s="500"/>
      <c r="EA2101" s="500"/>
      <c r="EB2101" s="501"/>
      <c r="EC2101" s="222"/>
    </row>
    <row r="2102" spans="2:133" ht="15" hidden="1" customHeight="1" outlineLevel="1" thickBot="1" x14ac:dyDescent="0.25">
      <c r="B2102" s="86" t="str">
        <f t="shared" si="162"/>
        <v/>
      </c>
      <c r="C2102" s="256"/>
      <c r="D2102" s="432"/>
      <c r="E2102" s="433"/>
      <c r="F2102" s="433"/>
      <c r="G2102" s="433"/>
      <c r="H2102" s="433"/>
      <c r="I2102" s="433"/>
      <c r="J2102" s="433"/>
      <c r="K2102" s="433"/>
      <c r="L2102" s="433"/>
      <c r="M2102" s="433"/>
      <c r="N2102" s="433"/>
      <c r="O2102" s="433"/>
      <c r="P2102" s="433"/>
      <c r="Q2102" s="434"/>
      <c r="R2102" s="435"/>
      <c r="S2102" s="436"/>
      <c r="T2102" s="436"/>
      <c r="U2102" s="436"/>
      <c r="V2102" s="436"/>
      <c r="W2102" s="436"/>
      <c r="X2102" s="436"/>
      <c r="Y2102" s="436"/>
      <c r="Z2102" s="436"/>
      <c r="AA2102" s="436"/>
      <c r="AB2102" s="421"/>
      <c r="AC2102" s="422"/>
      <c r="AD2102" s="422"/>
      <c r="AE2102" s="422"/>
      <c r="AF2102" s="423"/>
      <c r="AG2102" s="421"/>
      <c r="AH2102" s="422"/>
      <c r="AI2102" s="422"/>
      <c r="AJ2102" s="422"/>
      <c r="AK2102" s="423"/>
      <c r="AL2102" s="421"/>
      <c r="AM2102" s="422"/>
      <c r="AN2102" s="422"/>
      <c r="AO2102" s="422"/>
      <c r="AP2102" s="423"/>
      <c r="AQ2102" s="421"/>
      <c r="AR2102" s="422"/>
      <c r="AS2102" s="422"/>
      <c r="AT2102" s="422"/>
      <c r="AU2102" s="423"/>
      <c r="AV2102" s="424">
        <f t="shared" si="163"/>
        <v>0</v>
      </c>
      <c r="AW2102" s="425"/>
      <c r="AX2102" s="425"/>
      <c r="AY2102" s="425"/>
      <c r="AZ2102" s="426"/>
      <c r="DC2102" s="222"/>
      <c r="DD2102" s="491">
        <f>ROUND(Setup!$AP$6*AB2102,0)</f>
        <v>0</v>
      </c>
      <c r="DE2102" s="492"/>
      <c r="DF2102" s="492"/>
      <c r="DG2102" s="492"/>
      <c r="DH2102" s="493"/>
      <c r="DI2102" s="491">
        <f>ROUND(Setup!$AP$6*AG2102,0)</f>
        <v>0</v>
      </c>
      <c r="DJ2102" s="492"/>
      <c r="DK2102" s="492"/>
      <c r="DL2102" s="492"/>
      <c r="DM2102" s="493"/>
      <c r="DN2102" s="491">
        <f>ROUND(Setup!$AP$6*AL2102,0)</f>
        <v>0</v>
      </c>
      <c r="DO2102" s="492"/>
      <c r="DP2102" s="492"/>
      <c r="DQ2102" s="492"/>
      <c r="DR2102" s="493"/>
      <c r="DS2102" s="491">
        <f>ROUND(Setup!$AP$6*AQ2102,0)</f>
        <v>0</v>
      </c>
      <c r="DT2102" s="492"/>
      <c r="DU2102" s="492"/>
      <c r="DV2102" s="492"/>
      <c r="DW2102" s="493"/>
      <c r="DX2102" s="505">
        <f t="shared" si="164"/>
        <v>0</v>
      </c>
      <c r="DY2102" s="506"/>
      <c r="DZ2102" s="506"/>
      <c r="EA2102" s="506"/>
      <c r="EB2102" s="507"/>
      <c r="EC2102" s="222"/>
    </row>
    <row r="2103" spans="2:133" ht="15" hidden="1" customHeight="1" outlineLevel="1" thickTop="1" thickBot="1" x14ac:dyDescent="0.25">
      <c r="C2103" s="437" t="str">
        <f>C1974&amp;" TOTALT"</f>
        <v xml:space="preserve">  TOTALT</v>
      </c>
      <c r="D2103" s="437"/>
      <c r="E2103" s="437"/>
      <c r="F2103" s="437"/>
      <c r="G2103" s="437"/>
      <c r="H2103" s="437"/>
      <c r="I2103" s="437"/>
      <c r="J2103" s="437"/>
      <c r="K2103" s="437"/>
      <c r="L2103" s="437"/>
      <c r="M2103" s="437"/>
      <c r="N2103" s="437"/>
      <c r="O2103" s="437"/>
      <c r="P2103" s="437"/>
      <c r="Q2103" s="437"/>
      <c r="R2103" s="438"/>
      <c r="S2103" s="438"/>
      <c r="T2103" s="438"/>
      <c r="U2103" s="438"/>
      <c r="V2103" s="438"/>
      <c r="W2103" s="438"/>
      <c r="X2103" s="438"/>
      <c r="Y2103" s="438"/>
      <c r="Z2103" s="438"/>
      <c r="AA2103" s="438"/>
      <c r="AB2103" s="431" t="str">
        <f>IF(AC1975="","",SUM(AB1977:AF2102)-(2*SUMIF($R1977:$AA2102,$EG$94,AB1977:AF2102)))</f>
        <v/>
      </c>
      <c r="AC2103" s="431"/>
      <c r="AD2103" s="431"/>
      <c r="AE2103" s="431"/>
      <c r="AF2103" s="431"/>
      <c r="AG2103" s="431" t="str">
        <f>IF(AH1975="","",SUM(AG1977:AK2102)-(2*SUMIF($R1977:$AA2102,$EG$94,AG1977:AK2102)))</f>
        <v/>
      </c>
      <c r="AH2103" s="431"/>
      <c r="AI2103" s="431"/>
      <c r="AJ2103" s="431"/>
      <c r="AK2103" s="431"/>
      <c r="AL2103" s="431" t="str">
        <f>IF(AM1975="","",SUM(AL1977:AP2102)-(2*SUMIF($R1977:$AA2102,$EG$94,AL1977:AP2102)))</f>
        <v/>
      </c>
      <c r="AM2103" s="431"/>
      <c r="AN2103" s="431"/>
      <c r="AO2103" s="431"/>
      <c r="AP2103" s="431"/>
      <c r="AQ2103" s="431" t="str">
        <f>IF(AR1975="","",SUM(AQ1977:AU2102)-(2*SUMIF($R1977:$AA2102,$EG$94,AQ1977:AU2102)))</f>
        <v/>
      </c>
      <c r="AR2103" s="431"/>
      <c r="AS2103" s="431"/>
      <c r="AT2103" s="431"/>
      <c r="AU2103" s="431"/>
      <c r="AV2103" s="431">
        <f>SUM(AB2103:AU2103)</f>
        <v>0</v>
      </c>
      <c r="AW2103" s="431"/>
      <c r="AX2103" s="431"/>
      <c r="AY2103" s="431"/>
      <c r="AZ2103" s="431"/>
      <c r="DC2103" s="222"/>
      <c r="DD2103" s="494" t="str">
        <f>IF(DE1975="","",SUM(DD1977:DH2102)-(2*SUMIF($R1977:$AA2102,$EG$94,DD1977:DH2102)))</f>
        <v/>
      </c>
      <c r="DE2103" s="494"/>
      <c r="DF2103" s="494"/>
      <c r="DG2103" s="494"/>
      <c r="DH2103" s="494"/>
      <c r="DI2103" s="494" t="str">
        <f>IF(DJ1975="","",SUM(DI1977:DM2102)-(2*SUMIF($R1977:$AA2102,$EG$94,DI1977:DM2102)))</f>
        <v/>
      </c>
      <c r="DJ2103" s="494"/>
      <c r="DK2103" s="494"/>
      <c r="DL2103" s="494"/>
      <c r="DM2103" s="494"/>
      <c r="DN2103" s="494" t="str">
        <f>IF(DO1975="","",SUM(DN1977:DR2102)-(2*SUMIF($R1977:$AA2102,$EG$94,DN1977:DR2102)))</f>
        <v/>
      </c>
      <c r="DO2103" s="494"/>
      <c r="DP2103" s="494"/>
      <c r="DQ2103" s="494"/>
      <c r="DR2103" s="494"/>
      <c r="DS2103" s="494" t="str">
        <f>IF(DT1975="","",SUM(DS1977:DW2102)-(2*SUMIF($R1977:$AA2102,$EG$94,DS1977:DW2102)))</f>
        <v/>
      </c>
      <c r="DT2103" s="494"/>
      <c r="DU2103" s="494"/>
      <c r="DV2103" s="494"/>
      <c r="DW2103" s="494"/>
      <c r="DX2103" s="494">
        <f>SUM(DD2103:DW2103)</f>
        <v>0</v>
      </c>
      <c r="DY2103" s="494"/>
      <c r="DZ2103" s="494"/>
      <c r="EA2103" s="494"/>
      <c r="EB2103" s="494"/>
      <c r="EC2103" s="222"/>
    </row>
    <row r="2104" spans="2:133" ht="15" hidden="1" customHeight="1" outlineLevel="1" thickTop="1" x14ac:dyDescent="0.2">
      <c r="DC2104" s="222"/>
      <c r="EC2104" s="222"/>
    </row>
    <row r="2105" spans="2:133" ht="15" hidden="1" customHeight="1" outlineLevel="1" x14ac:dyDescent="0.2">
      <c r="DC2105" s="222"/>
      <c r="EC2105" s="222"/>
    </row>
    <row r="2106" spans="2:133" ht="15" hidden="1" customHeight="1" outlineLevel="1" thickBot="1" x14ac:dyDescent="0.25">
      <c r="C2106" s="446" t="str">
        <f>+Setup!B32&amp;" "&amp;Setup!C32:P32</f>
        <v xml:space="preserve"> </v>
      </c>
      <c r="D2106" s="446"/>
      <c r="E2106" s="446"/>
      <c r="F2106" s="446"/>
      <c r="G2106" s="446"/>
      <c r="H2106" s="446"/>
      <c r="I2106" s="446"/>
      <c r="J2106" s="446"/>
      <c r="K2106" s="446"/>
      <c r="L2106" s="446"/>
      <c r="M2106" s="446"/>
      <c r="N2106" s="446"/>
      <c r="O2106" s="446"/>
      <c r="P2106" s="446"/>
      <c r="Q2106" s="446"/>
      <c r="DC2106" s="222"/>
      <c r="EC2106" s="222"/>
    </row>
    <row r="2107" spans="2:133" ht="15" hidden="1" customHeight="1" outlineLevel="1" thickTop="1" x14ac:dyDescent="0.2">
      <c r="C2107" s="444" t="s">
        <v>45</v>
      </c>
      <c r="D2107" s="444" t="s">
        <v>54</v>
      </c>
      <c r="E2107" s="444"/>
      <c r="F2107" s="444"/>
      <c r="G2107" s="444"/>
      <c r="H2107" s="444"/>
      <c r="I2107" s="444"/>
      <c r="J2107" s="444"/>
      <c r="K2107" s="444"/>
      <c r="L2107" s="444"/>
      <c r="M2107" s="444"/>
      <c r="N2107" s="444"/>
      <c r="O2107" s="444"/>
      <c r="P2107" s="444"/>
      <c r="Q2107" s="444"/>
      <c r="R2107" s="447" t="s">
        <v>73</v>
      </c>
      <c r="S2107" s="447"/>
      <c r="T2107" s="447"/>
      <c r="U2107" s="447"/>
      <c r="V2107" s="447"/>
      <c r="W2107" s="447"/>
      <c r="X2107" s="447"/>
      <c r="Y2107" s="447"/>
      <c r="Z2107" s="447"/>
      <c r="AA2107" s="447"/>
      <c r="AB2107" s="225"/>
      <c r="AC2107" s="430" t="str">
        <f>IF(Setup!$K$9="","",Setup!$K$9)</f>
        <v/>
      </c>
      <c r="AD2107" s="430"/>
      <c r="AE2107" s="430"/>
      <c r="AF2107" s="430"/>
      <c r="AG2107" s="226"/>
      <c r="AH2107" s="430" t="str">
        <f>IF(Setup!$K$10="","",Setup!$K$10)</f>
        <v/>
      </c>
      <c r="AI2107" s="430"/>
      <c r="AJ2107" s="430"/>
      <c r="AK2107" s="430"/>
      <c r="AL2107" s="226"/>
      <c r="AM2107" s="430" t="str">
        <f>IF(Setup!$K$11="","",Setup!$K$11)</f>
        <v/>
      </c>
      <c r="AN2107" s="430"/>
      <c r="AO2107" s="430"/>
      <c r="AP2107" s="430"/>
      <c r="AQ2107" s="226"/>
      <c r="AR2107" s="430" t="str">
        <f>IF(Setup!$K$12="","",Setup!$K$12)</f>
        <v/>
      </c>
      <c r="AS2107" s="430"/>
      <c r="AT2107" s="430"/>
      <c r="AU2107" s="430"/>
      <c r="AV2107" s="227"/>
      <c r="AW2107" s="427" t="s">
        <v>14</v>
      </c>
      <c r="AX2107" s="427"/>
      <c r="AY2107" s="427"/>
      <c r="AZ2107" s="427"/>
      <c r="DC2107" s="222"/>
      <c r="DD2107" s="258"/>
      <c r="DE2107" s="489" t="str">
        <f>IF(Setup!$K$9="","",Setup!$K$9)</f>
        <v/>
      </c>
      <c r="DF2107" s="489"/>
      <c r="DG2107" s="489"/>
      <c r="DH2107" s="489"/>
      <c r="DI2107" s="232"/>
      <c r="DJ2107" s="489" t="str">
        <f>IF(Setup!$K$10="","",Setup!$K$10)</f>
        <v/>
      </c>
      <c r="DK2107" s="489"/>
      <c r="DL2107" s="489"/>
      <c r="DM2107" s="489"/>
      <c r="DN2107" s="232"/>
      <c r="DO2107" s="489" t="str">
        <f>IF(Setup!$K$11="","",Setup!$K$11)</f>
        <v/>
      </c>
      <c r="DP2107" s="489"/>
      <c r="DQ2107" s="489"/>
      <c r="DR2107" s="489"/>
      <c r="DS2107" s="232"/>
      <c r="DT2107" s="489" t="str">
        <f>IF(Setup!$K$12="","",Setup!$K$12)</f>
        <v/>
      </c>
      <c r="DU2107" s="489"/>
      <c r="DV2107" s="489"/>
      <c r="DW2107" s="489"/>
      <c r="DX2107" s="233"/>
      <c r="DY2107" s="486" t="s">
        <v>14</v>
      </c>
      <c r="DZ2107" s="486"/>
      <c r="EA2107" s="486"/>
      <c r="EB2107" s="486"/>
      <c r="EC2107" s="222"/>
    </row>
    <row r="2108" spans="2:133" ht="15" hidden="1" customHeight="1" outlineLevel="1" thickBot="1" x14ac:dyDescent="0.25">
      <c r="C2108" s="445"/>
      <c r="D2108" s="445"/>
      <c r="E2108" s="445"/>
      <c r="F2108" s="445"/>
      <c r="G2108" s="445"/>
      <c r="H2108" s="445"/>
      <c r="I2108" s="445"/>
      <c r="J2108" s="445"/>
      <c r="K2108" s="445"/>
      <c r="L2108" s="445"/>
      <c r="M2108" s="445"/>
      <c r="N2108" s="445"/>
      <c r="O2108" s="445"/>
      <c r="P2108" s="445"/>
      <c r="Q2108" s="445"/>
      <c r="R2108" s="448"/>
      <c r="S2108" s="448"/>
      <c r="T2108" s="448"/>
      <c r="U2108" s="448"/>
      <c r="V2108" s="448"/>
      <c r="W2108" s="448"/>
      <c r="X2108" s="448"/>
      <c r="Y2108" s="448"/>
      <c r="Z2108" s="448"/>
      <c r="AA2108" s="448"/>
      <c r="AB2108" s="234"/>
      <c r="AC2108" s="429" t="str">
        <f>IF(AC2107="","","Kostn.")</f>
        <v/>
      </c>
      <c r="AD2108" s="429"/>
      <c r="AE2108" s="429"/>
      <c r="AF2108" s="429"/>
      <c r="AG2108" s="234"/>
      <c r="AH2108" s="429" t="str">
        <f>IF(AH2107="","","Kostn.")</f>
        <v/>
      </c>
      <c r="AI2108" s="429"/>
      <c r="AJ2108" s="429"/>
      <c r="AK2108" s="429"/>
      <c r="AL2108" s="234"/>
      <c r="AM2108" s="429" t="str">
        <f>IF(AM2107="","","Kostn.")</f>
        <v/>
      </c>
      <c r="AN2108" s="429"/>
      <c r="AO2108" s="429"/>
      <c r="AP2108" s="429"/>
      <c r="AQ2108" s="234"/>
      <c r="AR2108" s="429" t="str">
        <f>IF(AR2107="","","Kostn.")</f>
        <v/>
      </c>
      <c r="AS2108" s="429"/>
      <c r="AT2108" s="429"/>
      <c r="AU2108" s="429"/>
      <c r="AV2108" s="235"/>
      <c r="AW2108" s="428"/>
      <c r="AX2108" s="428"/>
      <c r="AY2108" s="428"/>
      <c r="AZ2108" s="428"/>
      <c r="DC2108" s="222"/>
      <c r="DD2108" s="236"/>
      <c r="DE2108" s="488" t="str">
        <f>IF(DE2107="","","Kostn.")</f>
        <v/>
      </c>
      <c r="DF2108" s="488"/>
      <c r="DG2108" s="488"/>
      <c r="DH2108" s="488"/>
      <c r="DI2108" s="236"/>
      <c r="DJ2108" s="488" t="str">
        <f>IF(DJ2107="","","Kostn.")</f>
        <v/>
      </c>
      <c r="DK2108" s="488"/>
      <c r="DL2108" s="488"/>
      <c r="DM2108" s="488"/>
      <c r="DN2108" s="236"/>
      <c r="DO2108" s="488" t="str">
        <f>IF(DO2107="","","Kostn.")</f>
        <v/>
      </c>
      <c r="DP2108" s="488"/>
      <c r="DQ2108" s="488"/>
      <c r="DR2108" s="488"/>
      <c r="DS2108" s="236"/>
      <c r="DT2108" s="488" t="str">
        <f>IF(DT2107="","","Kostn.")</f>
        <v/>
      </c>
      <c r="DU2108" s="488"/>
      <c r="DV2108" s="488"/>
      <c r="DW2108" s="488"/>
      <c r="DX2108" s="237"/>
      <c r="DY2108" s="487"/>
      <c r="DZ2108" s="487"/>
      <c r="EA2108" s="487"/>
      <c r="EB2108" s="487"/>
      <c r="EC2108" s="222"/>
    </row>
    <row r="2109" spans="2:133" ht="15" hidden="1" customHeight="1" outlineLevel="1" thickTop="1" x14ac:dyDescent="0.2">
      <c r="B2109" s="86" t="str">
        <f>IF(C2109="","",VLOOKUP(C2109,$CP$11:$CQ$152,2,FALSE))</f>
        <v/>
      </c>
      <c r="C2109" s="245"/>
      <c r="D2109" s="449"/>
      <c r="E2109" s="450"/>
      <c r="F2109" s="450"/>
      <c r="G2109" s="450"/>
      <c r="H2109" s="450"/>
      <c r="I2109" s="450"/>
      <c r="J2109" s="450"/>
      <c r="K2109" s="450"/>
      <c r="L2109" s="450"/>
      <c r="M2109" s="450"/>
      <c r="N2109" s="450"/>
      <c r="O2109" s="450"/>
      <c r="P2109" s="450"/>
      <c r="Q2109" s="451"/>
      <c r="R2109" s="455"/>
      <c r="S2109" s="456"/>
      <c r="T2109" s="456"/>
      <c r="U2109" s="456"/>
      <c r="V2109" s="456"/>
      <c r="W2109" s="456"/>
      <c r="X2109" s="456"/>
      <c r="Y2109" s="456"/>
      <c r="Z2109" s="456"/>
      <c r="AA2109" s="456"/>
      <c r="AB2109" s="452"/>
      <c r="AC2109" s="453"/>
      <c r="AD2109" s="453"/>
      <c r="AE2109" s="453"/>
      <c r="AF2109" s="454"/>
      <c r="AG2109" s="452"/>
      <c r="AH2109" s="453"/>
      <c r="AI2109" s="453"/>
      <c r="AJ2109" s="453"/>
      <c r="AK2109" s="454"/>
      <c r="AL2109" s="452"/>
      <c r="AM2109" s="453"/>
      <c r="AN2109" s="453"/>
      <c r="AO2109" s="453"/>
      <c r="AP2109" s="454"/>
      <c r="AQ2109" s="452"/>
      <c r="AR2109" s="453"/>
      <c r="AS2109" s="453"/>
      <c r="AT2109" s="453"/>
      <c r="AU2109" s="454"/>
      <c r="AV2109" s="457">
        <f>ROUND((SUM(AB2109:AU2109)),0)</f>
        <v>0</v>
      </c>
      <c r="AW2109" s="458"/>
      <c r="AX2109" s="458"/>
      <c r="AY2109" s="458"/>
      <c r="AZ2109" s="459"/>
      <c r="DC2109" s="222"/>
      <c r="DD2109" s="491">
        <f>ROUND(Setup!$AP$6*AB2109,0)</f>
        <v>0</v>
      </c>
      <c r="DE2109" s="492"/>
      <c r="DF2109" s="492"/>
      <c r="DG2109" s="492"/>
      <c r="DH2109" s="493"/>
      <c r="DI2109" s="491">
        <f>ROUND(Setup!$AP$6*AG2109,0)</f>
        <v>0</v>
      </c>
      <c r="DJ2109" s="492"/>
      <c r="DK2109" s="492"/>
      <c r="DL2109" s="492"/>
      <c r="DM2109" s="493"/>
      <c r="DN2109" s="491">
        <f>ROUND(Setup!$AP$6*AL2109,0)</f>
        <v>0</v>
      </c>
      <c r="DO2109" s="492"/>
      <c r="DP2109" s="492"/>
      <c r="DQ2109" s="492"/>
      <c r="DR2109" s="493"/>
      <c r="DS2109" s="491">
        <f>ROUND(Setup!$AP$6*AQ2109,0)</f>
        <v>0</v>
      </c>
      <c r="DT2109" s="492"/>
      <c r="DU2109" s="492"/>
      <c r="DV2109" s="492"/>
      <c r="DW2109" s="493"/>
      <c r="DX2109" s="502">
        <f>ROUND((SUM(DD2109:DW2109)),0)</f>
        <v>0</v>
      </c>
      <c r="DY2109" s="503"/>
      <c r="DZ2109" s="503"/>
      <c r="EA2109" s="503"/>
      <c r="EB2109" s="504"/>
      <c r="EC2109" s="222"/>
    </row>
    <row r="2110" spans="2:133" ht="15" hidden="1" customHeight="1" outlineLevel="1" x14ac:dyDescent="0.2">
      <c r="B2110" s="86" t="str">
        <f>IF(C2110="","",VLOOKUP(C2110,$CP$11:$CQ$152,2,FALSE))</f>
        <v/>
      </c>
      <c r="C2110" s="255"/>
      <c r="D2110" s="439"/>
      <c r="E2110" s="440"/>
      <c r="F2110" s="440"/>
      <c r="G2110" s="440"/>
      <c r="H2110" s="440"/>
      <c r="I2110" s="440"/>
      <c r="J2110" s="440"/>
      <c r="K2110" s="440"/>
      <c r="L2110" s="440"/>
      <c r="M2110" s="440"/>
      <c r="N2110" s="440"/>
      <c r="O2110" s="440"/>
      <c r="P2110" s="440"/>
      <c r="Q2110" s="441"/>
      <c r="R2110" s="442"/>
      <c r="S2110" s="443"/>
      <c r="T2110" s="443"/>
      <c r="U2110" s="443"/>
      <c r="V2110" s="443"/>
      <c r="W2110" s="443"/>
      <c r="X2110" s="443"/>
      <c r="Y2110" s="443"/>
      <c r="Z2110" s="443"/>
      <c r="AA2110" s="443"/>
      <c r="AB2110" s="415"/>
      <c r="AC2110" s="416"/>
      <c r="AD2110" s="416"/>
      <c r="AE2110" s="416"/>
      <c r="AF2110" s="417"/>
      <c r="AG2110" s="415"/>
      <c r="AH2110" s="416"/>
      <c r="AI2110" s="416"/>
      <c r="AJ2110" s="416"/>
      <c r="AK2110" s="417"/>
      <c r="AL2110" s="415"/>
      <c r="AM2110" s="416"/>
      <c r="AN2110" s="416"/>
      <c r="AO2110" s="416"/>
      <c r="AP2110" s="417"/>
      <c r="AQ2110" s="415"/>
      <c r="AR2110" s="416"/>
      <c r="AS2110" s="416"/>
      <c r="AT2110" s="416"/>
      <c r="AU2110" s="417"/>
      <c r="AV2110" s="418">
        <f>ROUND((SUM(AB2110:AU2110)),0)</f>
        <v>0</v>
      </c>
      <c r="AW2110" s="419"/>
      <c r="AX2110" s="419"/>
      <c r="AY2110" s="419"/>
      <c r="AZ2110" s="420"/>
      <c r="DC2110" s="222"/>
      <c r="DD2110" s="491">
        <f>ROUND(Setup!$AP$6*AB2110,0)</f>
        <v>0</v>
      </c>
      <c r="DE2110" s="492"/>
      <c r="DF2110" s="492"/>
      <c r="DG2110" s="492"/>
      <c r="DH2110" s="493"/>
      <c r="DI2110" s="491">
        <f>ROUND(Setup!$AP$6*AG2110,0)</f>
        <v>0</v>
      </c>
      <c r="DJ2110" s="492"/>
      <c r="DK2110" s="492"/>
      <c r="DL2110" s="492"/>
      <c r="DM2110" s="493"/>
      <c r="DN2110" s="491">
        <f>ROUND(Setup!$AP$6*AL2110,0)</f>
        <v>0</v>
      </c>
      <c r="DO2110" s="492"/>
      <c r="DP2110" s="492"/>
      <c r="DQ2110" s="492"/>
      <c r="DR2110" s="493"/>
      <c r="DS2110" s="491">
        <f>ROUND(Setup!$AP$6*AQ2110,0)</f>
        <v>0</v>
      </c>
      <c r="DT2110" s="492"/>
      <c r="DU2110" s="492"/>
      <c r="DV2110" s="492"/>
      <c r="DW2110" s="493"/>
      <c r="DX2110" s="499">
        <f>ROUND((SUM(DD2110:DW2110)),0)</f>
        <v>0</v>
      </c>
      <c r="DY2110" s="500"/>
      <c r="DZ2110" s="500"/>
      <c r="EA2110" s="500"/>
      <c r="EB2110" s="501"/>
      <c r="EC2110" s="222"/>
    </row>
    <row r="2111" spans="2:133" ht="15" hidden="1" customHeight="1" outlineLevel="1" x14ac:dyDescent="0.2">
      <c r="C2111" s="255"/>
      <c r="D2111" s="439"/>
      <c r="E2111" s="440"/>
      <c r="F2111" s="440"/>
      <c r="G2111" s="440"/>
      <c r="H2111" s="440"/>
      <c r="I2111" s="440"/>
      <c r="J2111" s="440"/>
      <c r="K2111" s="440"/>
      <c r="L2111" s="440"/>
      <c r="M2111" s="440"/>
      <c r="N2111" s="440"/>
      <c r="O2111" s="440"/>
      <c r="P2111" s="440"/>
      <c r="Q2111" s="441"/>
      <c r="R2111" s="442"/>
      <c r="S2111" s="443"/>
      <c r="T2111" s="443"/>
      <c r="U2111" s="443"/>
      <c r="V2111" s="443"/>
      <c r="W2111" s="443"/>
      <c r="X2111" s="443"/>
      <c r="Y2111" s="443"/>
      <c r="Z2111" s="443"/>
      <c r="AA2111" s="443"/>
      <c r="AB2111" s="415"/>
      <c r="AC2111" s="416"/>
      <c r="AD2111" s="416"/>
      <c r="AE2111" s="416"/>
      <c r="AF2111" s="417"/>
      <c r="AG2111" s="415"/>
      <c r="AH2111" s="416"/>
      <c r="AI2111" s="416"/>
      <c r="AJ2111" s="416"/>
      <c r="AK2111" s="417"/>
      <c r="AL2111" s="415"/>
      <c r="AM2111" s="416"/>
      <c r="AN2111" s="416"/>
      <c r="AO2111" s="416"/>
      <c r="AP2111" s="417"/>
      <c r="AQ2111" s="415"/>
      <c r="AR2111" s="416"/>
      <c r="AS2111" s="416"/>
      <c r="AT2111" s="416"/>
      <c r="AU2111" s="417"/>
      <c r="AV2111" s="418">
        <f t="shared" ref="AV2111:AV2174" si="165">ROUND((SUM(AB2111:AU2111)),0)</f>
        <v>0</v>
      </c>
      <c r="AW2111" s="419"/>
      <c r="AX2111" s="419"/>
      <c r="AY2111" s="419"/>
      <c r="AZ2111" s="420"/>
      <c r="DC2111" s="222"/>
      <c r="DD2111" s="491">
        <f>ROUND(Setup!$AP$6*AB2111,0)</f>
        <v>0</v>
      </c>
      <c r="DE2111" s="492"/>
      <c r="DF2111" s="492"/>
      <c r="DG2111" s="492"/>
      <c r="DH2111" s="493"/>
      <c r="DI2111" s="491">
        <f>ROUND(Setup!$AP$6*AG2111,0)</f>
        <v>0</v>
      </c>
      <c r="DJ2111" s="492"/>
      <c r="DK2111" s="492"/>
      <c r="DL2111" s="492"/>
      <c r="DM2111" s="493"/>
      <c r="DN2111" s="491">
        <f>ROUND(Setup!$AP$6*AL2111,0)</f>
        <v>0</v>
      </c>
      <c r="DO2111" s="492"/>
      <c r="DP2111" s="492"/>
      <c r="DQ2111" s="492"/>
      <c r="DR2111" s="493"/>
      <c r="DS2111" s="491">
        <f>ROUND(Setup!$AP$6*AQ2111,0)</f>
        <v>0</v>
      </c>
      <c r="DT2111" s="492"/>
      <c r="DU2111" s="492"/>
      <c r="DV2111" s="492"/>
      <c r="DW2111" s="493"/>
      <c r="DX2111" s="499">
        <f t="shared" ref="DX2111:DX2174" si="166">ROUND((SUM(DD2111:DW2111)),0)</f>
        <v>0</v>
      </c>
      <c r="DY2111" s="500"/>
      <c r="DZ2111" s="500"/>
      <c r="EA2111" s="500"/>
      <c r="EB2111" s="501"/>
      <c r="EC2111" s="222"/>
    </row>
    <row r="2112" spans="2:133" ht="15" hidden="1" customHeight="1" outlineLevel="1" x14ac:dyDescent="0.2">
      <c r="C2112" s="255"/>
      <c r="D2112" s="439"/>
      <c r="E2112" s="440"/>
      <c r="F2112" s="440"/>
      <c r="G2112" s="440"/>
      <c r="H2112" s="440"/>
      <c r="I2112" s="440"/>
      <c r="J2112" s="440"/>
      <c r="K2112" s="440"/>
      <c r="L2112" s="440"/>
      <c r="M2112" s="440"/>
      <c r="N2112" s="440"/>
      <c r="O2112" s="440"/>
      <c r="P2112" s="440"/>
      <c r="Q2112" s="441"/>
      <c r="R2112" s="442"/>
      <c r="S2112" s="443"/>
      <c r="T2112" s="443"/>
      <c r="U2112" s="443"/>
      <c r="V2112" s="443"/>
      <c r="W2112" s="443"/>
      <c r="X2112" s="443"/>
      <c r="Y2112" s="443"/>
      <c r="Z2112" s="443"/>
      <c r="AA2112" s="443"/>
      <c r="AB2112" s="415"/>
      <c r="AC2112" s="416"/>
      <c r="AD2112" s="416"/>
      <c r="AE2112" s="416"/>
      <c r="AF2112" s="417"/>
      <c r="AG2112" s="415"/>
      <c r="AH2112" s="416"/>
      <c r="AI2112" s="416"/>
      <c r="AJ2112" s="416"/>
      <c r="AK2112" s="417"/>
      <c r="AL2112" s="415"/>
      <c r="AM2112" s="416"/>
      <c r="AN2112" s="416"/>
      <c r="AO2112" s="416"/>
      <c r="AP2112" s="417"/>
      <c r="AQ2112" s="415"/>
      <c r="AR2112" s="416"/>
      <c r="AS2112" s="416"/>
      <c r="AT2112" s="416"/>
      <c r="AU2112" s="417"/>
      <c r="AV2112" s="418">
        <f t="shared" si="165"/>
        <v>0</v>
      </c>
      <c r="AW2112" s="419"/>
      <c r="AX2112" s="419"/>
      <c r="AY2112" s="419"/>
      <c r="AZ2112" s="420"/>
      <c r="DC2112" s="222"/>
      <c r="DD2112" s="491">
        <f>ROUND(Setup!$AP$6*AB2112,0)</f>
        <v>0</v>
      </c>
      <c r="DE2112" s="492"/>
      <c r="DF2112" s="492"/>
      <c r="DG2112" s="492"/>
      <c r="DH2112" s="493"/>
      <c r="DI2112" s="491">
        <f>ROUND(Setup!$AP$6*AG2112,0)</f>
        <v>0</v>
      </c>
      <c r="DJ2112" s="492"/>
      <c r="DK2112" s="492"/>
      <c r="DL2112" s="492"/>
      <c r="DM2112" s="493"/>
      <c r="DN2112" s="491">
        <f>ROUND(Setup!$AP$6*AL2112,0)</f>
        <v>0</v>
      </c>
      <c r="DO2112" s="492"/>
      <c r="DP2112" s="492"/>
      <c r="DQ2112" s="492"/>
      <c r="DR2112" s="493"/>
      <c r="DS2112" s="491">
        <f>ROUND(Setup!$AP$6*AQ2112,0)</f>
        <v>0</v>
      </c>
      <c r="DT2112" s="492"/>
      <c r="DU2112" s="492"/>
      <c r="DV2112" s="492"/>
      <c r="DW2112" s="493"/>
      <c r="DX2112" s="499">
        <f t="shared" si="166"/>
        <v>0</v>
      </c>
      <c r="DY2112" s="500"/>
      <c r="DZ2112" s="500"/>
      <c r="EA2112" s="500"/>
      <c r="EB2112" s="501"/>
      <c r="EC2112" s="222"/>
    </row>
    <row r="2113" spans="3:133" ht="15" hidden="1" customHeight="1" outlineLevel="1" x14ac:dyDescent="0.2">
      <c r="C2113" s="255"/>
      <c r="D2113" s="439"/>
      <c r="E2113" s="440"/>
      <c r="F2113" s="440"/>
      <c r="G2113" s="440"/>
      <c r="H2113" s="440"/>
      <c r="I2113" s="440"/>
      <c r="J2113" s="440"/>
      <c r="K2113" s="440"/>
      <c r="L2113" s="440"/>
      <c r="M2113" s="440"/>
      <c r="N2113" s="440"/>
      <c r="O2113" s="440"/>
      <c r="P2113" s="440"/>
      <c r="Q2113" s="441"/>
      <c r="R2113" s="442"/>
      <c r="S2113" s="443"/>
      <c r="T2113" s="443"/>
      <c r="U2113" s="443"/>
      <c r="V2113" s="443"/>
      <c r="W2113" s="443"/>
      <c r="X2113" s="443"/>
      <c r="Y2113" s="443"/>
      <c r="Z2113" s="443"/>
      <c r="AA2113" s="443"/>
      <c r="AB2113" s="415"/>
      <c r="AC2113" s="416"/>
      <c r="AD2113" s="416"/>
      <c r="AE2113" s="416"/>
      <c r="AF2113" s="417"/>
      <c r="AG2113" s="415"/>
      <c r="AH2113" s="416"/>
      <c r="AI2113" s="416"/>
      <c r="AJ2113" s="416"/>
      <c r="AK2113" s="417"/>
      <c r="AL2113" s="415"/>
      <c r="AM2113" s="416"/>
      <c r="AN2113" s="416"/>
      <c r="AO2113" s="416"/>
      <c r="AP2113" s="417"/>
      <c r="AQ2113" s="415"/>
      <c r="AR2113" s="416"/>
      <c r="AS2113" s="416"/>
      <c r="AT2113" s="416"/>
      <c r="AU2113" s="417"/>
      <c r="AV2113" s="418">
        <f t="shared" si="165"/>
        <v>0</v>
      </c>
      <c r="AW2113" s="419"/>
      <c r="AX2113" s="419"/>
      <c r="AY2113" s="419"/>
      <c r="AZ2113" s="420"/>
      <c r="DC2113" s="222"/>
      <c r="DD2113" s="491">
        <f>ROUND(Setup!$AP$6*AB2113,0)</f>
        <v>0</v>
      </c>
      <c r="DE2113" s="492"/>
      <c r="DF2113" s="492"/>
      <c r="DG2113" s="492"/>
      <c r="DH2113" s="493"/>
      <c r="DI2113" s="491">
        <f>ROUND(Setup!$AP$6*AG2113,0)</f>
        <v>0</v>
      </c>
      <c r="DJ2113" s="492"/>
      <c r="DK2113" s="492"/>
      <c r="DL2113" s="492"/>
      <c r="DM2113" s="493"/>
      <c r="DN2113" s="491">
        <f>ROUND(Setup!$AP$6*AL2113,0)</f>
        <v>0</v>
      </c>
      <c r="DO2113" s="492"/>
      <c r="DP2113" s="492"/>
      <c r="DQ2113" s="492"/>
      <c r="DR2113" s="493"/>
      <c r="DS2113" s="491">
        <f>ROUND(Setup!$AP$6*AQ2113,0)</f>
        <v>0</v>
      </c>
      <c r="DT2113" s="492"/>
      <c r="DU2113" s="492"/>
      <c r="DV2113" s="492"/>
      <c r="DW2113" s="493"/>
      <c r="DX2113" s="499">
        <f t="shared" si="166"/>
        <v>0</v>
      </c>
      <c r="DY2113" s="500"/>
      <c r="DZ2113" s="500"/>
      <c r="EA2113" s="500"/>
      <c r="EB2113" s="501"/>
      <c r="EC2113" s="222"/>
    </row>
    <row r="2114" spans="3:133" ht="15" hidden="1" customHeight="1" outlineLevel="1" x14ac:dyDescent="0.2">
      <c r="C2114" s="255"/>
      <c r="D2114" s="439"/>
      <c r="E2114" s="440"/>
      <c r="F2114" s="440"/>
      <c r="G2114" s="440"/>
      <c r="H2114" s="440"/>
      <c r="I2114" s="440"/>
      <c r="J2114" s="440"/>
      <c r="K2114" s="440"/>
      <c r="L2114" s="440"/>
      <c r="M2114" s="440"/>
      <c r="N2114" s="440"/>
      <c r="O2114" s="440"/>
      <c r="P2114" s="440"/>
      <c r="Q2114" s="441"/>
      <c r="R2114" s="442"/>
      <c r="S2114" s="443"/>
      <c r="T2114" s="443"/>
      <c r="U2114" s="443"/>
      <c r="V2114" s="443"/>
      <c r="W2114" s="443"/>
      <c r="X2114" s="443"/>
      <c r="Y2114" s="443"/>
      <c r="Z2114" s="443"/>
      <c r="AA2114" s="443"/>
      <c r="AB2114" s="415"/>
      <c r="AC2114" s="416"/>
      <c r="AD2114" s="416"/>
      <c r="AE2114" s="416"/>
      <c r="AF2114" s="417"/>
      <c r="AG2114" s="415"/>
      <c r="AH2114" s="416"/>
      <c r="AI2114" s="416"/>
      <c r="AJ2114" s="416"/>
      <c r="AK2114" s="417"/>
      <c r="AL2114" s="415"/>
      <c r="AM2114" s="416"/>
      <c r="AN2114" s="416"/>
      <c r="AO2114" s="416"/>
      <c r="AP2114" s="417"/>
      <c r="AQ2114" s="415"/>
      <c r="AR2114" s="416"/>
      <c r="AS2114" s="416"/>
      <c r="AT2114" s="416"/>
      <c r="AU2114" s="417"/>
      <c r="AV2114" s="418">
        <f t="shared" si="165"/>
        <v>0</v>
      </c>
      <c r="AW2114" s="419"/>
      <c r="AX2114" s="419"/>
      <c r="AY2114" s="419"/>
      <c r="AZ2114" s="420"/>
      <c r="DC2114" s="222"/>
      <c r="DD2114" s="491">
        <f>ROUND(Setup!$AP$6*AB2114,0)</f>
        <v>0</v>
      </c>
      <c r="DE2114" s="492"/>
      <c r="DF2114" s="492"/>
      <c r="DG2114" s="492"/>
      <c r="DH2114" s="493"/>
      <c r="DI2114" s="491">
        <f>ROUND(Setup!$AP$6*AG2114,0)</f>
        <v>0</v>
      </c>
      <c r="DJ2114" s="492"/>
      <c r="DK2114" s="492"/>
      <c r="DL2114" s="492"/>
      <c r="DM2114" s="493"/>
      <c r="DN2114" s="491">
        <f>ROUND(Setup!$AP$6*AL2114,0)</f>
        <v>0</v>
      </c>
      <c r="DO2114" s="492"/>
      <c r="DP2114" s="492"/>
      <c r="DQ2114" s="492"/>
      <c r="DR2114" s="493"/>
      <c r="DS2114" s="491">
        <f>ROUND(Setup!$AP$6*AQ2114,0)</f>
        <v>0</v>
      </c>
      <c r="DT2114" s="492"/>
      <c r="DU2114" s="492"/>
      <c r="DV2114" s="492"/>
      <c r="DW2114" s="493"/>
      <c r="DX2114" s="499">
        <f t="shared" si="166"/>
        <v>0</v>
      </c>
      <c r="DY2114" s="500"/>
      <c r="DZ2114" s="500"/>
      <c r="EA2114" s="500"/>
      <c r="EB2114" s="501"/>
      <c r="EC2114" s="222"/>
    </row>
    <row r="2115" spans="3:133" ht="15" hidden="1" customHeight="1" outlineLevel="1" x14ac:dyDescent="0.2">
      <c r="C2115" s="255"/>
      <c r="D2115" s="439"/>
      <c r="E2115" s="440"/>
      <c r="F2115" s="440"/>
      <c r="G2115" s="440"/>
      <c r="H2115" s="440"/>
      <c r="I2115" s="440"/>
      <c r="J2115" s="440"/>
      <c r="K2115" s="440"/>
      <c r="L2115" s="440"/>
      <c r="M2115" s="440"/>
      <c r="N2115" s="440"/>
      <c r="O2115" s="440"/>
      <c r="P2115" s="440"/>
      <c r="Q2115" s="441"/>
      <c r="R2115" s="442"/>
      <c r="S2115" s="443"/>
      <c r="T2115" s="443"/>
      <c r="U2115" s="443"/>
      <c r="V2115" s="443"/>
      <c r="W2115" s="443"/>
      <c r="X2115" s="443"/>
      <c r="Y2115" s="443"/>
      <c r="Z2115" s="443"/>
      <c r="AA2115" s="443"/>
      <c r="AB2115" s="415"/>
      <c r="AC2115" s="416"/>
      <c r="AD2115" s="416"/>
      <c r="AE2115" s="416"/>
      <c r="AF2115" s="417"/>
      <c r="AG2115" s="415"/>
      <c r="AH2115" s="416"/>
      <c r="AI2115" s="416"/>
      <c r="AJ2115" s="416"/>
      <c r="AK2115" s="417"/>
      <c r="AL2115" s="415"/>
      <c r="AM2115" s="416"/>
      <c r="AN2115" s="416"/>
      <c r="AO2115" s="416"/>
      <c r="AP2115" s="417"/>
      <c r="AQ2115" s="415"/>
      <c r="AR2115" s="416"/>
      <c r="AS2115" s="416"/>
      <c r="AT2115" s="416"/>
      <c r="AU2115" s="417"/>
      <c r="AV2115" s="418">
        <f t="shared" si="165"/>
        <v>0</v>
      </c>
      <c r="AW2115" s="419"/>
      <c r="AX2115" s="419"/>
      <c r="AY2115" s="419"/>
      <c r="AZ2115" s="420"/>
      <c r="DC2115" s="222"/>
      <c r="DD2115" s="491">
        <f>ROUND(Setup!$AP$6*AB2115,0)</f>
        <v>0</v>
      </c>
      <c r="DE2115" s="492"/>
      <c r="DF2115" s="492"/>
      <c r="DG2115" s="492"/>
      <c r="DH2115" s="493"/>
      <c r="DI2115" s="491">
        <f>ROUND(Setup!$AP$6*AG2115,0)</f>
        <v>0</v>
      </c>
      <c r="DJ2115" s="492"/>
      <c r="DK2115" s="492"/>
      <c r="DL2115" s="492"/>
      <c r="DM2115" s="493"/>
      <c r="DN2115" s="491">
        <f>ROUND(Setup!$AP$6*AL2115,0)</f>
        <v>0</v>
      </c>
      <c r="DO2115" s="492"/>
      <c r="DP2115" s="492"/>
      <c r="DQ2115" s="492"/>
      <c r="DR2115" s="493"/>
      <c r="DS2115" s="491">
        <f>ROUND(Setup!$AP$6*AQ2115,0)</f>
        <v>0</v>
      </c>
      <c r="DT2115" s="492"/>
      <c r="DU2115" s="492"/>
      <c r="DV2115" s="492"/>
      <c r="DW2115" s="493"/>
      <c r="DX2115" s="499">
        <f t="shared" si="166"/>
        <v>0</v>
      </c>
      <c r="DY2115" s="500"/>
      <c r="DZ2115" s="500"/>
      <c r="EA2115" s="500"/>
      <c r="EB2115" s="501"/>
      <c r="EC2115" s="222"/>
    </row>
    <row r="2116" spans="3:133" ht="15" hidden="1" customHeight="1" outlineLevel="1" x14ac:dyDescent="0.2">
      <c r="C2116" s="255"/>
      <c r="D2116" s="439"/>
      <c r="E2116" s="440"/>
      <c r="F2116" s="440"/>
      <c r="G2116" s="440"/>
      <c r="H2116" s="440"/>
      <c r="I2116" s="440"/>
      <c r="J2116" s="440"/>
      <c r="K2116" s="440"/>
      <c r="L2116" s="440"/>
      <c r="M2116" s="440"/>
      <c r="N2116" s="440"/>
      <c r="O2116" s="440"/>
      <c r="P2116" s="440"/>
      <c r="Q2116" s="441"/>
      <c r="R2116" s="442"/>
      <c r="S2116" s="443"/>
      <c r="T2116" s="443"/>
      <c r="U2116" s="443"/>
      <c r="V2116" s="443"/>
      <c r="W2116" s="443"/>
      <c r="X2116" s="443"/>
      <c r="Y2116" s="443"/>
      <c r="Z2116" s="443"/>
      <c r="AA2116" s="443"/>
      <c r="AB2116" s="415"/>
      <c r="AC2116" s="416"/>
      <c r="AD2116" s="416"/>
      <c r="AE2116" s="416"/>
      <c r="AF2116" s="417"/>
      <c r="AG2116" s="415"/>
      <c r="AH2116" s="416"/>
      <c r="AI2116" s="416"/>
      <c r="AJ2116" s="416"/>
      <c r="AK2116" s="417"/>
      <c r="AL2116" s="415"/>
      <c r="AM2116" s="416"/>
      <c r="AN2116" s="416"/>
      <c r="AO2116" s="416"/>
      <c r="AP2116" s="417"/>
      <c r="AQ2116" s="415"/>
      <c r="AR2116" s="416"/>
      <c r="AS2116" s="416"/>
      <c r="AT2116" s="416"/>
      <c r="AU2116" s="417"/>
      <c r="AV2116" s="418">
        <f t="shared" si="165"/>
        <v>0</v>
      </c>
      <c r="AW2116" s="419"/>
      <c r="AX2116" s="419"/>
      <c r="AY2116" s="419"/>
      <c r="AZ2116" s="420"/>
      <c r="DC2116" s="222"/>
      <c r="DD2116" s="491">
        <f>ROUND(Setup!$AP$6*AB2116,0)</f>
        <v>0</v>
      </c>
      <c r="DE2116" s="492"/>
      <c r="DF2116" s="492"/>
      <c r="DG2116" s="492"/>
      <c r="DH2116" s="493"/>
      <c r="DI2116" s="491">
        <f>ROUND(Setup!$AP$6*AG2116,0)</f>
        <v>0</v>
      </c>
      <c r="DJ2116" s="492"/>
      <c r="DK2116" s="492"/>
      <c r="DL2116" s="492"/>
      <c r="DM2116" s="493"/>
      <c r="DN2116" s="491">
        <f>ROUND(Setup!$AP$6*AL2116,0)</f>
        <v>0</v>
      </c>
      <c r="DO2116" s="492"/>
      <c r="DP2116" s="492"/>
      <c r="DQ2116" s="492"/>
      <c r="DR2116" s="493"/>
      <c r="DS2116" s="491">
        <f>ROUND(Setup!$AP$6*AQ2116,0)</f>
        <v>0</v>
      </c>
      <c r="DT2116" s="492"/>
      <c r="DU2116" s="492"/>
      <c r="DV2116" s="492"/>
      <c r="DW2116" s="493"/>
      <c r="DX2116" s="499">
        <f t="shared" si="166"/>
        <v>0</v>
      </c>
      <c r="DY2116" s="500"/>
      <c r="DZ2116" s="500"/>
      <c r="EA2116" s="500"/>
      <c r="EB2116" s="501"/>
      <c r="EC2116" s="222"/>
    </row>
    <row r="2117" spans="3:133" ht="15" hidden="1" customHeight="1" outlineLevel="1" x14ac:dyDescent="0.2">
      <c r="C2117" s="255"/>
      <c r="D2117" s="439"/>
      <c r="E2117" s="440"/>
      <c r="F2117" s="440"/>
      <c r="G2117" s="440"/>
      <c r="H2117" s="440"/>
      <c r="I2117" s="440"/>
      <c r="J2117" s="440"/>
      <c r="K2117" s="440"/>
      <c r="L2117" s="440"/>
      <c r="M2117" s="440"/>
      <c r="N2117" s="440"/>
      <c r="O2117" s="440"/>
      <c r="P2117" s="440"/>
      <c r="Q2117" s="441"/>
      <c r="R2117" s="442"/>
      <c r="S2117" s="443"/>
      <c r="T2117" s="443"/>
      <c r="U2117" s="443"/>
      <c r="V2117" s="443"/>
      <c r="W2117" s="443"/>
      <c r="X2117" s="443"/>
      <c r="Y2117" s="443"/>
      <c r="Z2117" s="443"/>
      <c r="AA2117" s="443"/>
      <c r="AB2117" s="415"/>
      <c r="AC2117" s="416"/>
      <c r="AD2117" s="416"/>
      <c r="AE2117" s="416"/>
      <c r="AF2117" s="417"/>
      <c r="AG2117" s="415"/>
      <c r="AH2117" s="416"/>
      <c r="AI2117" s="416"/>
      <c r="AJ2117" s="416"/>
      <c r="AK2117" s="417"/>
      <c r="AL2117" s="415"/>
      <c r="AM2117" s="416"/>
      <c r="AN2117" s="416"/>
      <c r="AO2117" s="416"/>
      <c r="AP2117" s="417"/>
      <c r="AQ2117" s="415"/>
      <c r="AR2117" s="416"/>
      <c r="AS2117" s="416"/>
      <c r="AT2117" s="416"/>
      <c r="AU2117" s="417"/>
      <c r="AV2117" s="418">
        <f t="shared" si="165"/>
        <v>0</v>
      </c>
      <c r="AW2117" s="419"/>
      <c r="AX2117" s="419"/>
      <c r="AY2117" s="419"/>
      <c r="AZ2117" s="420"/>
      <c r="DC2117" s="222"/>
      <c r="DD2117" s="491">
        <f>ROUND(Setup!$AP$6*AB2117,0)</f>
        <v>0</v>
      </c>
      <c r="DE2117" s="492"/>
      <c r="DF2117" s="492"/>
      <c r="DG2117" s="492"/>
      <c r="DH2117" s="493"/>
      <c r="DI2117" s="491">
        <f>ROUND(Setup!$AP$6*AG2117,0)</f>
        <v>0</v>
      </c>
      <c r="DJ2117" s="492"/>
      <c r="DK2117" s="492"/>
      <c r="DL2117" s="492"/>
      <c r="DM2117" s="493"/>
      <c r="DN2117" s="491">
        <f>ROUND(Setup!$AP$6*AL2117,0)</f>
        <v>0</v>
      </c>
      <c r="DO2117" s="492"/>
      <c r="DP2117" s="492"/>
      <c r="DQ2117" s="492"/>
      <c r="DR2117" s="493"/>
      <c r="DS2117" s="491">
        <f>ROUND(Setup!$AP$6*AQ2117,0)</f>
        <v>0</v>
      </c>
      <c r="DT2117" s="492"/>
      <c r="DU2117" s="492"/>
      <c r="DV2117" s="492"/>
      <c r="DW2117" s="493"/>
      <c r="DX2117" s="499">
        <f t="shared" si="166"/>
        <v>0</v>
      </c>
      <c r="DY2117" s="500"/>
      <c r="DZ2117" s="500"/>
      <c r="EA2117" s="500"/>
      <c r="EB2117" s="501"/>
      <c r="EC2117" s="222"/>
    </row>
    <row r="2118" spans="3:133" ht="15" hidden="1" customHeight="1" outlineLevel="1" x14ac:dyDescent="0.2">
      <c r="C2118" s="255"/>
      <c r="D2118" s="439"/>
      <c r="E2118" s="440"/>
      <c r="F2118" s="440"/>
      <c r="G2118" s="440"/>
      <c r="H2118" s="440"/>
      <c r="I2118" s="440"/>
      <c r="J2118" s="440"/>
      <c r="K2118" s="440"/>
      <c r="L2118" s="440"/>
      <c r="M2118" s="440"/>
      <c r="N2118" s="440"/>
      <c r="O2118" s="440"/>
      <c r="P2118" s="440"/>
      <c r="Q2118" s="441"/>
      <c r="R2118" s="442"/>
      <c r="S2118" s="443"/>
      <c r="T2118" s="443"/>
      <c r="U2118" s="443"/>
      <c r="V2118" s="443"/>
      <c r="W2118" s="443"/>
      <c r="X2118" s="443"/>
      <c r="Y2118" s="443"/>
      <c r="Z2118" s="443"/>
      <c r="AA2118" s="443"/>
      <c r="AB2118" s="415"/>
      <c r="AC2118" s="416"/>
      <c r="AD2118" s="416"/>
      <c r="AE2118" s="416"/>
      <c r="AF2118" s="417"/>
      <c r="AG2118" s="415"/>
      <c r="AH2118" s="416"/>
      <c r="AI2118" s="416"/>
      <c r="AJ2118" s="416"/>
      <c r="AK2118" s="417"/>
      <c r="AL2118" s="415"/>
      <c r="AM2118" s="416"/>
      <c r="AN2118" s="416"/>
      <c r="AO2118" s="416"/>
      <c r="AP2118" s="417"/>
      <c r="AQ2118" s="415"/>
      <c r="AR2118" s="416"/>
      <c r="AS2118" s="416"/>
      <c r="AT2118" s="416"/>
      <c r="AU2118" s="417"/>
      <c r="AV2118" s="418">
        <f t="shared" si="165"/>
        <v>0</v>
      </c>
      <c r="AW2118" s="419"/>
      <c r="AX2118" s="419"/>
      <c r="AY2118" s="419"/>
      <c r="AZ2118" s="420"/>
      <c r="DC2118" s="222"/>
      <c r="DD2118" s="491">
        <f>ROUND(Setup!$AP$6*AB2118,0)</f>
        <v>0</v>
      </c>
      <c r="DE2118" s="492"/>
      <c r="DF2118" s="492"/>
      <c r="DG2118" s="492"/>
      <c r="DH2118" s="493"/>
      <c r="DI2118" s="491">
        <f>ROUND(Setup!$AP$6*AG2118,0)</f>
        <v>0</v>
      </c>
      <c r="DJ2118" s="492"/>
      <c r="DK2118" s="492"/>
      <c r="DL2118" s="492"/>
      <c r="DM2118" s="493"/>
      <c r="DN2118" s="491">
        <f>ROUND(Setup!$AP$6*AL2118,0)</f>
        <v>0</v>
      </c>
      <c r="DO2118" s="492"/>
      <c r="DP2118" s="492"/>
      <c r="DQ2118" s="492"/>
      <c r="DR2118" s="493"/>
      <c r="DS2118" s="491">
        <f>ROUND(Setup!$AP$6*AQ2118,0)</f>
        <v>0</v>
      </c>
      <c r="DT2118" s="492"/>
      <c r="DU2118" s="492"/>
      <c r="DV2118" s="492"/>
      <c r="DW2118" s="493"/>
      <c r="DX2118" s="499">
        <f t="shared" si="166"/>
        <v>0</v>
      </c>
      <c r="DY2118" s="500"/>
      <c r="DZ2118" s="500"/>
      <c r="EA2118" s="500"/>
      <c r="EB2118" s="501"/>
      <c r="EC2118" s="222"/>
    </row>
    <row r="2119" spans="3:133" ht="15" hidden="1" customHeight="1" outlineLevel="1" x14ac:dyDescent="0.2">
      <c r="C2119" s="255"/>
      <c r="D2119" s="439"/>
      <c r="E2119" s="440"/>
      <c r="F2119" s="440"/>
      <c r="G2119" s="440"/>
      <c r="H2119" s="440"/>
      <c r="I2119" s="440"/>
      <c r="J2119" s="440"/>
      <c r="K2119" s="440"/>
      <c r="L2119" s="440"/>
      <c r="M2119" s="440"/>
      <c r="N2119" s="440"/>
      <c r="O2119" s="440"/>
      <c r="P2119" s="440"/>
      <c r="Q2119" s="441"/>
      <c r="R2119" s="442"/>
      <c r="S2119" s="443"/>
      <c r="T2119" s="443"/>
      <c r="U2119" s="443"/>
      <c r="V2119" s="443"/>
      <c r="W2119" s="443"/>
      <c r="X2119" s="443"/>
      <c r="Y2119" s="443"/>
      <c r="Z2119" s="443"/>
      <c r="AA2119" s="443"/>
      <c r="AB2119" s="415"/>
      <c r="AC2119" s="416"/>
      <c r="AD2119" s="416"/>
      <c r="AE2119" s="416"/>
      <c r="AF2119" s="417"/>
      <c r="AG2119" s="415"/>
      <c r="AH2119" s="416"/>
      <c r="AI2119" s="416"/>
      <c r="AJ2119" s="416"/>
      <c r="AK2119" s="417"/>
      <c r="AL2119" s="415"/>
      <c r="AM2119" s="416"/>
      <c r="AN2119" s="416"/>
      <c r="AO2119" s="416"/>
      <c r="AP2119" s="417"/>
      <c r="AQ2119" s="415"/>
      <c r="AR2119" s="416"/>
      <c r="AS2119" s="416"/>
      <c r="AT2119" s="416"/>
      <c r="AU2119" s="417"/>
      <c r="AV2119" s="418">
        <f t="shared" si="165"/>
        <v>0</v>
      </c>
      <c r="AW2119" s="419"/>
      <c r="AX2119" s="419"/>
      <c r="AY2119" s="419"/>
      <c r="AZ2119" s="420"/>
      <c r="DC2119" s="222"/>
      <c r="DD2119" s="491">
        <f>ROUND(Setup!$AP$6*AB2119,0)</f>
        <v>0</v>
      </c>
      <c r="DE2119" s="492"/>
      <c r="DF2119" s="492"/>
      <c r="DG2119" s="492"/>
      <c r="DH2119" s="493"/>
      <c r="DI2119" s="491">
        <f>ROUND(Setup!$AP$6*AG2119,0)</f>
        <v>0</v>
      </c>
      <c r="DJ2119" s="492"/>
      <c r="DK2119" s="492"/>
      <c r="DL2119" s="492"/>
      <c r="DM2119" s="493"/>
      <c r="DN2119" s="491">
        <f>ROUND(Setup!$AP$6*AL2119,0)</f>
        <v>0</v>
      </c>
      <c r="DO2119" s="492"/>
      <c r="DP2119" s="492"/>
      <c r="DQ2119" s="492"/>
      <c r="DR2119" s="493"/>
      <c r="DS2119" s="491">
        <f>ROUND(Setup!$AP$6*AQ2119,0)</f>
        <v>0</v>
      </c>
      <c r="DT2119" s="492"/>
      <c r="DU2119" s="492"/>
      <c r="DV2119" s="492"/>
      <c r="DW2119" s="493"/>
      <c r="DX2119" s="499">
        <f t="shared" si="166"/>
        <v>0</v>
      </c>
      <c r="DY2119" s="500"/>
      <c r="DZ2119" s="500"/>
      <c r="EA2119" s="500"/>
      <c r="EB2119" s="501"/>
      <c r="EC2119" s="222"/>
    </row>
    <row r="2120" spans="3:133" ht="15" hidden="1" customHeight="1" outlineLevel="1" x14ac:dyDescent="0.2">
      <c r="C2120" s="255"/>
      <c r="D2120" s="439"/>
      <c r="E2120" s="440"/>
      <c r="F2120" s="440"/>
      <c r="G2120" s="440"/>
      <c r="H2120" s="440"/>
      <c r="I2120" s="440"/>
      <c r="J2120" s="440"/>
      <c r="K2120" s="440"/>
      <c r="L2120" s="440"/>
      <c r="M2120" s="440"/>
      <c r="N2120" s="440"/>
      <c r="O2120" s="440"/>
      <c r="P2120" s="440"/>
      <c r="Q2120" s="441"/>
      <c r="R2120" s="442"/>
      <c r="S2120" s="443"/>
      <c r="T2120" s="443"/>
      <c r="U2120" s="443"/>
      <c r="V2120" s="443"/>
      <c r="W2120" s="443"/>
      <c r="X2120" s="443"/>
      <c r="Y2120" s="443"/>
      <c r="Z2120" s="443"/>
      <c r="AA2120" s="443"/>
      <c r="AB2120" s="415"/>
      <c r="AC2120" s="416"/>
      <c r="AD2120" s="416"/>
      <c r="AE2120" s="416"/>
      <c r="AF2120" s="417"/>
      <c r="AG2120" s="415"/>
      <c r="AH2120" s="416"/>
      <c r="AI2120" s="416"/>
      <c r="AJ2120" s="416"/>
      <c r="AK2120" s="417"/>
      <c r="AL2120" s="415"/>
      <c r="AM2120" s="416"/>
      <c r="AN2120" s="416"/>
      <c r="AO2120" s="416"/>
      <c r="AP2120" s="417"/>
      <c r="AQ2120" s="415"/>
      <c r="AR2120" s="416"/>
      <c r="AS2120" s="416"/>
      <c r="AT2120" s="416"/>
      <c r="AU2120" s="417"/>
      <c r="AV2120" s="418">
        <f t="shared" si="165"/>
        <v>0</v>
      </c>
      <c r="AW2120" s="419"/>
      <c r="AX2120" s="419"/>
      <c r="AY2120" s="419"/>
      <c r="AZ2120" s="420"/>
      <c r="DC2120" s="222"/>
      <c r="DD2120" s="491">
        <f>ROUND(Setup!$AP$6*AB2120,0)</f>
        <v>0</v>
      </c>
      <c r="DE2120" s="492"/>
      <c r="DF2120" s="492"/>
      <c r="DG2120" s="492"/>
      <c r="DH2120" s="493"/>
      <c r="DI2120" s="491">
        <f>ROUND(Setup!$AP$6*AG2120,0)</f>
        <v>0</v>
      </c>
      <c r="DJ2120" s="492"/>
      <c r="DK2120" s="492"/>
      <c r="DL2120" s="492"/>
      <c r="DM2120" s="493"/>
      <c r="DN2120" s="491">
        <f>ROUND(Setup!$AP$6*AL2120,0)</f>
        <v>0</v>
      </c>
      <c r="DO2120" s="492"/>
      <c r="DP2120" s="492"/>
      <c r="DQ2120" s="492"/>
      <c r="DR2120" s="493"/>
      <c r="DS2120" s="491">
        <f>ROUND(Setup!$AP$6*AQ2120,0)</f>
        <v>0</v>
      </c>
      <c r="DT2120" s="492"/>
      <c r="DU2120" s="492"/>
      <c r="DV2120" s="492"/>
      <c r="DW2120" s="493"/>
      <c r="DX2120" s="499">
        <f t="shared" si="166"/>
        <v>0</v>
      </c>
      <c r="DY2120" s="500"/>
      <c r="DZ2120" s="500"/>
      <c r="EA2120" s="500"/>
      <c r="EB2120" s="501"/>
      <c r="EC2120" s="222"/>
    </row>
    <row r="2121" spans="3:133" ht="15" hidden="1" customHeight="1" outlineLevel="1" x14ac:dyDescent="0.2">
      <c r="C2121" s="255"/>
      <c r="D2121" s="439"/>
      <c r="E2121" s="440"/>
      <c r="F2121" s="440"/>
      <c r="G2121" s="440"/>
      <c r="H2121" s="440"/>
      <c r="I2121" s="440"/>
      <c r="J2121" s="440"/>
      <c r="K2121" s="440"/>
      <c r="L2121" s="440"/>
      <c r="M2121" s="440"/>
      <c r="N2121" s="440"/>
      <c r="O2121" s="440"/>
      <c r="P2121" s="440"/>
      <c r="Q2121" s="441"/>
      <c r="R2121" s="442"/>
      <c r="S2121" s="443"/>
      <c r="T2121" s="443"/>
      <c r="U2121" s="443"/>
      <c r="V2121" s="443"/>
      <c r="W2121" s="443"/>
      <c r="X2121" s="443"/>
      <c r="Y2121" s="443"/>
      <c r="Z2121" s="443"/>
      <c r="AA2121" s="443"/>
      <c r="AB2121" s="415"/>
      <c r="AC2121" s="416"/>
      <c r="AD2121" s="416"/>
      <c r="AE2121" s="416"/>
      <c r="AF2121" s="417"/>
      <c r="AG2121" s="415"/>
      <c r="AH2121" s="416"/>
      <c r="AI2121" s="416"/>
      <c r="AJ2121" s="416"/>
      <c r="AK2121" s="417"/>
      <c r="AL2121" s="415"/>
      <c r="AM2121" s="416"/>
      <c r="AN2121" s="416"/>
      <c r="AO2121" s="416"/>
      <c r="AP2121" s="417"/>
      <c r="AQ2121" s="415"/>
      <c r="AR2121" s="416"/>
      <c r="AS2121" s="416"/>
      <c r="AT2121" s="416"/>
      <c r="AU2121" s="417"/>
      <c r="AV2121" s="418">
        <f t="shared" si="165"/>
        <v>0</v>
      </c>
      <c r="AW2121" s="419"/>
      <c r="AX2121" s="419"/>
      <c r="AY2121" s="419"/>
      <c r="AZ2121" s="420"/>
      <c r="DC2121" s="222"/>
      <c r="DD2121" s="491">
        <f>ROUND(Setup!$AP$6*AB2121,0)</f>
        <v>0</v>
      </c>
      <c r="DE2121" s="492"/>
      <c r="DF2121" s="492"/>
      <c r="DG2121" s="492"/>
      <c r="DH2121" s="493"/>
      <c r="DI2121" s="491">
        <f>ROUND(Setup!$AP$6*AG2121,0)</f>
        <v>0</v>
      </c>
      <c r="DJ2121" s="492"/>
      <c r="DK2121" s="492"/>
      <c r="DL2121" s="492"/>
      <c r="DM2121" s="493"/>
      <c r="DN2121" s="491">
        <f>ROUND(Setup!$AP$6*AL2121,0)</f>
        <v>0</v>
      </c>
      <c r="DO2121" s="492"/>
      <c r="DP2121" s="492"/>
      <c r="DQ2121" s="492"/>
      <c r="DR2121" s="493"/>
      <c r="DS2121" s="491">
        <f>ROUND(Setup!$AP$6*AQ2121,0)</f>
        <v>0</v>
      </c>
      <c r="DT2121" s="492"/>
      <c r="DU2121" s="492"/>
      <c r="DV2121" s="492"/>
      <c r="DW2121" s="493"/>
      <c r="DX2121" s="499">
        <f t="shared" si="166"/>
        <v>0</v>
      </c>
      <c r="DY2121" s="500"/>
      <c r="DZ2121" s="500"/>
      <c r="EA2121" s="500"/>
      <c r="EB2121" s="501"/>
      <c r="EC2121" s="222"/>
    </row>
    <row r="2122" spans="3:133" ht="15" hidden="1" customHeight="1" outlineLevel="1" x14ac:dyDescent="0.2">
      <c r="C2122" s="255"/>
      <c r="D2122" s="439"/>
      <c r="E2122" s="440"/>
      <c r="F2122" s="440"/>
      <c r="G2122" s="440"/>
      <c r="H2122" s="440"/>
      <c r="I2122" s="440"/>
      <c r="J2122" s="440"/>
      <c r="K2122" s="440"/>
      <c r="L2122" s="440"/>
      <c r="M2122" s="440"/>
      <c r="N2122" s="440"/>
      <c r="O2122" s="440"/>
      <c r="P2122" s="440"/>
      <c r="Q2122" s="441"/>
      <c r="R2122" s="442"/>
      <c r="S2122" s="443"/>
      <c r="T2122" s="443"/>
      <c r="U2122" s="443"/>
      <c r="V2122" s="443"/>
      <c r="W2122" s="443"/>
      <c r="X2122" s="443"/>
      <c r="Y2122" s="443"/>
      <c r="Z2122" s="443"/>
      <c r="AA2122" s="443"/>
      <c r="AB2122" s="415"/>
      <c r="AC2122" s="416"/>
      <c r="AD2122" s="416"/>
      <c r="AE2122" s="416"/>
      <c r="AF2122" s="417"/>
      <c r="AG2122" s="415"/>
      <c r="AH2122" s="416"/>
      <c r="AI2122" s="416"/>
      <c r="AJ2122" s="416"/>
      <c r="AK2122" s="417"/>
      <c r="AL2122" s="415"/>
      <c r="AM2122" s="416"/>
      <c r="AN2122" s="416"/>
      <c r="AO2122" s="416"/>
      <c r="AP2122" s="417"/>
      <c r="AQ2122" s="415"/>
      <c r="AR2122" s="416"/>
      <c r="AS2122" s="416"/>
      <c r="AT2122" s="416"/>
      <c r="AU2122" s="417"/>
      <c r="AV2122" s="418">
        <f t="shared" si="165"/>
        <v>0</v>
      </c>
      <c r="AW2122" s="419"/>
      <c r="AX2122" s="419"/>
      <c r="AY2122" s="419"/>
      <c r="AZ2122" s="420"/>
      <c r="DC2122" s="222"/>
      <c r="DD2122" s="491">
        <f>ROUND(Setup!$AP$6*AB2122,0)</f>
        <v>0</v>
      </c>
      <c r="DE2122" s="492"/>
      <c r="DF2122" s="492"/>
      <c r="DG2122" s="492"/>
      <c r="DH2122" s="493"/>
      <c r="DI2122" s="491">
        <f>ROUND(Setup!$AP$6*AG2122,0)</f>
        <v>0</v>
      </c>
      <c r="DJ2122" s="492"/>
      <c r="DK2122" s="492"/>
      <c r="DL2122" s="492"/>
      <c r="DM2122" s="493"/>
      <c r="DN2122" s="491">
        <f>ROUND(Setup!$AP$6*AL2122,0)</f>
        <v>0</v>
      </c>
      <c r="DO2122" s="492"/>
      <c r="DP2122" s="492"/>
      <c r="DQ2122" s="492"/>
      <c r="DR2122" s="493"/>
      <c r="DS2122" s="491">
        <f>ROUND(Setup!$AP$6*AQ2122,0)</f>
        <v>0</v>
      </c>
      <c r="DT2122" s="492"/>
      <c r="DU2122" s="492"/>
      <c r="DV2122" s="492"/>
      <c r="DW2122" s="493"/>
      <c r="DX2122" s="499">
        <f t="shared" si="166"/>
        <v>0</v>
      </c>
      <c r="DY2122" s="500"/>
      <c r="DZ2122" s="500"/>
      <c r="EA2122" s="500"/>
      <c r="EB2122" s="501"/>
      <c r="EC2122" s="222"/>
    </row>
    <row r="2123" spans="3:133" ht="15" hidden="1" customHeight="1" outlineLevel="1" x14ac:dyDescent="0.2">
      <c r="C2123" s="255"/>
      <c r="D2123" s="439"/>
      <c r="E2123" s="440"/>
      <c r="F2123" s="440"/>
      <c r="G2123" s="440"/>
      <c r="H2123" s="440"/>
      <c r="I2123" s="440"/>
      <c r="J2123" s="440"/>
      <c r="K2123" s="440"/>
      <c r="L2123" s="440"/>
      <c r="M2123" s="440"/>
      <c r="N2123" s="440"/>
      <c r="O2123" s="440"/>
      <c r="P2123" s="440"/>
      <c r="Q2123" s="441"/>
      <c r="R2123" s="442"/>
      <c r="S2123" s="443"/>
      <c r="T2123" s="443"/>
      <c r="U2123" s="443"/>
      <c r="V2123" s="443"/>
      <c r="W2123" s="443"/>
      <c r="X2123" s="443"/>
      <c r="Y2123" s="443"/>
      <c r="Z2123" s="443"/>
      <c r="AA2123" s="443"/>
      <c r="AB2123" s="415"/>
      <c r="AC2123" s="416"/>
      <c r="AD2123" s="416"/>
      <c r="AE2123" s="416"/>
      <c r="AF2123" s="417"/>
      <c r="AG2123" s="415"/>
      <c r="AH2123" s="416"/>
      <c r="AI2123" s="416"/>
      <c r="AJ2123" s="416"/>
      <c r="AK2123" s="417"/>
      <c r="AL2123" s="415"/>
      <c r="AM2123" s="416"/>
      <c r="AN2123" s="416"/>
      <c r="AO2123" s="416"/>
      <c r="AP2123" s="417"/>
      <c r="AQ2123" s="415"/>
      <c r="AR2123" s="416"/>
      <c r="AS2123" s="416"/>
      <c r="AT2123" s="416"/>
      <c r="AU2123" s="417"/>
      <c r="AV2123" s="418">
        <f t="shared" si="165"/>
        <v>0</v>
      </c>
      <c r="AW2123" s="419"/>
      <c r="AX2123" s="419"/>
      <c r="AY2123" s="419"/>
      <c r="AZ2123" s="420"/>
      <c r="DC2123" s="222"/>
      <c r="DD2123" s="491">
        <f>ROUND(Setup!$AP$6*AB2123,0)</f>
        <v>0</v>
      </c>
      <c r="DE2123" s="492"/>
      <c r="DF2123" s="492"/>
      <c r="DG2123" s="492"/>
      <c r="DH2123" s="493"/>
      <c r="DI2123" s="491">
        <f>ROUND(Setup!$AP$6*AG2123,0)</f>
        <v>0</v>
      </c>
      <c r="DJ2123" s="492"/>
      <c r="DK2123" s="492"/>
      <c r="DL2123" s="492"/>
      <c r="DM2123" s="493"/>
      <c r="DN2123" s="491">
        <f>ROUND(Setup!$AP$6*AL2123,0)</f>
        <v>0</v>
      </c>
      <c r="DO2123" s="492"/>
      <c r="DP2123" s="492"/>
      <c r="DQ2123" s="492"/>
      <c r="DR2123" s="493"/>
      <c r="DS2123" s="491">
        <f>ROUND(Setup!$AP$6*AQ2123,0)</f>
        <v>0</v>
      </c>
      <c r="DT2123" s="492"/>
      <c r="DU2123" s="492"/>
      <c r="DV2123" s="492"/>
      <c r="DW2123" s="493"/>
      <c r="DX2123" s="499">
        <f t="shared" si="166"/>
        <v>0</v>
      </c>
      <c r="DY2123" s="500"/>
      <c r="DZ2123" s="500"/>
      <c r="EA2123" s="500"/>
      <c r="EB2123" s="501"/>
      <c r="EC2123" s="222"/>
    </row>
    <row r="2124" spans="3:133" ht="15" hidden="1" customHeight="1" outlineLevel="1" x14ac:dyDescent="0.2">
      <c r="C2124" s="255"/>
      <c r="D2124" s="439"/>
      <c r="E2124" s="440"/>
      <c r="F2124" s="440"/>
      <c r="G2124" s="440"/>
      <c r="H2124" s="440"/>
      <c r="I2124" s="440"/>
      <c r="J2124" s="440"/>
      <c r="K2124" s="440"/>
      <c r="L2124" s="440"/>
      <c r="M2124" s="440"/>
      <c r="N2124" s="440"/>
      <c r="O2124" s="440"/>
      <c r="P2124" s="440"/>
      <c r="Q2124" s="441"/>
      <c r="R2124" s="442"/>
      <c r="S2124" s="443"/>
      <c r="T2124" s="443"/>
      <c r="U2124" s="443"/>
      <c r="V2124" s="443"/>
      <c r="W2124" s="443"/>
      <c r="X2124" s="443"/>
      <c r="Y2124" s="443"/>
      <c r="Z2124" s="443"/>
      <c r="AA2124" s="443"/>
      <c r="AB2124" s="415"/>
      <c r="AC2124" s="416"/>
      <c r="AD2124" s="416"/>
      <c r="AE2124" s="416"/>
      <c r="AF2124" s="417"/>
      <c r="AG2124" s="415"/>
      <c r="AH2124" s="416"/>
      <c r="AI2124" s="416"/>
      <c r="AJ2124" s="416"/>
      <c r="AK2124" s="417"/>
      <c r="AL2124" s="415"/>
      <c r="AM2124" s="416"/>
      <c r="AN2124" s="416"/>
      <c r="AO2124" s="416"/>
      <c r="AP2124" s="417"/>
      <c r="AQ2124" s="415"/>
      <c r="AR2124" s="416"/>
      <c r="AS2124" s="416"/>
      <c r="AT2124" s="416"/>
      <c r="AU2124" s="417"/>
      <c r="AV2124" s="418">
        <f t="shared" si="165"/>
        <v>0</v>
      </c>
      <c r="AW2124" s="419"/>
      <c r="AX2124" s="419"/>
      <c r="AY2124" s="419"/>
      <c r="AZ2124" s="420"/>
      <c r="DC2124" s="222"/>
      <c r="DD2124" s="491">
        <f>ROUND(Setup!$AP$6*AB2124,0)</f>
        <v>0</v>
      </c>
      <c r="DE2124" s="492"/>
      <c r="DF2124" s="492"/>
      <c r="DG2124" s="492"/>
      <c r="DH2124" s="493"/>
      <c r="DI2124" s="491">
        <f>ROUND(Setup!$AP$6*AG2124,0)</f>
        <v>0</v>
      </c>
      <c r="DJ2124" s="492"/>
      <c r="DK2124" s="492"/>
      <c r="DL2124" s="492"/>
      <c r="DM2124" s="493"/>
      <c r="DN2124" s="491">
        <f>ROUND(Setup!$AP$6*AL2124,0)</f>
        <v>0</v>
      </c>
      <c r="DO2124" s="492"/>
      <c r="DP2124" s="492"/>
      <c r="DQ2124" s="492"/>
      <c r="DR2124" s="493"/>
      <c r="DS2124" s="491">
        <f>ROUND(Setup!$AP$6*AQ2124,0)</f>
        <v>0</v>
      </c>
      <c r="DT2124" s="492"/>
      <c r="DU2124" s="492"/>
      <c r="DV2124" s="492"/>
      <c r="DW2124" s="493"/>
      <c r="DX2124" s="499">
        <f t="shared" si="166"/>
        <v>0</v>
      </c>
      <c r="DY2124" s="500"/>
      <c r="DZ2124" s="500"/>
      <c r="EA2124" s="500"/>
      <c r="EB2124" s="501"/>
      <c r="EC2124" s="222"/>
    </row>
    <row r="2125" spans="3:133" ht="15" hidden="1" customHeight="1" outlineLevel="1" x14ac:dyDescent="0.2">
      <c r="C2125" s="255"/>
      <c r="D2125" s="439"/>
      <c r="E2125" s="440"/>
      <c r="F2125" s="440"/>
      <c r="G2125" s="440"/>
      <c r="H2125" s="440"/>
      <c r="I2125" s="440"/>
      <c r="J2125" s="440"/>
      <c r="K2125" s="440"/>
      <c r="L2125" s="440"/>
      <c r="M2125" s="440"/>
      <c r="N2125" s="440"/>
      <c r="O2125" s="440"/>
      <c r="P2125" s="440"/>
      <c r="Q2125" s="441"/>
      <c r="R2125" s="442"/>
      <c r="S2125" s="443"/>
      <c r="T2125" s="443"/>
      <c r="U2125" s="443"/>
      <c r="V2125" s="443"/>
      <c r="W2125" s="443"/>
      <c r="X2125" s="443"/>
      <c r="Y2125" s="443"/>
      <c r="Z2125" s="443"/>
      <c r="AA2125" s="443"/>
      <c r="AB2125" s="415"/>
      <c r="AC2125" s="416"/>
      <c r="AD2125" s="416"/>
      <c r="AE2125" s="416"/>
      <c r="AF2125" s="417"/>
      <c r="AG2125" s="415"/>
      <c r="AH2125" s="416"/>
      <c r="AI2125" s="416"/>
      <c r="AJ2125" s="416"/>
      <c r="AK2125" s="417"/>
      <c r="AL2125" s="415"/>
      <c r="AM2125" s="416"/>
      <c r="AN2125" s="416"/>
      <c r="AO2125" s="416"/>
      <c r="AP2125" s="417"/>
      <c r="AQ2125" s="415"/>
      <c r="AR2125" s="416"/>
      <c r="AS2125" s="416"/>
      <c r="AT2125" s="416"/>
      <c r="AU2125" s="417"/>
      <c r="AV2125" s="418">
        <f t="shared" si="165"/>
        <v>0</v>
      </c>
      <c r="AW2125" s="419"/>
      <c r="AX2125" s="419"/>
      <c r="AY2125" s="419"/>
      <c r="AZ2125" s="420"/>
      <c r="DC2125" s="222"/>
      <c r="DD2125" s="491">
        <f>ROUND(Setup!$AP$6*AB2125,0)</f>
        <v>0</v>
      </c>
      <c r="DE2125" s="492"/>
      <c r="DF2125" s="492"/>
      <c r="DG2125" s="492"/>
      <c r="DH2125" s="493"/>
      <c r="DI2125" s="491">
        <f>ROUND(Setup!$AP$6*AG2125,0)</f>
        <v>0</v>
      </c>
      <c r="DJ2125" s="492"/>
      <c r="DK2125" s="492"/>
      <c r="DL2125" s="492"/>
      <c r="DM2125" s="493"/>
      <c r="DN2125" s="491">
        <f>ROUND(Setup!$AP$6*AL2125,0)</f>
        <v>0</v>
      </c>
      <c r="DO2125" s="492"/>
      <c r="DP2125" s="492"/>
      <c r="DQ2125" s="492"/>
      <c r="DR2125" s="493"/>
      <c r="DS2125" s="491">
        <f>ROUND(Setup!$AP$6*AQ2125,0)</f>
        <v>0</v>
      </c>
      <c r="DT2125" s="492"/>
      <c r="DU2125" s="492"/>
      <c r="DV2125" s="492"/>
      <c r="DW2125" s="493"/>
      <c r="DX2125" s="499">
        <f t="shared" si="166"/>
        <v>0</v>
      </c>
      <c r="DY2125" s="500"/>
      <c r="DZ2125" s="500"/>
      <c r="EA2125" s="500"/>
      <c r="EB2125" s="501"/>
      <c r="EC2125" s="222"/>
    </row>
    <row r="2126" spans="3:133" ht="15" hidden="1" customHeight="1" outlineLevel="1" x14ac:dyDescent="0.2">
      <c r="C2126" s="255"/>
      <c r="D2126" s="439"/>
      <c r="E2126" s="440"/>
      <c r="F2126" s="440"/>
      <c r="G2126" s="440"/>
      <c r="H2126" s="440"/>
      <c r="I2126" s="440"/>
      <c r="J2126" s="440"/>
      <c r="K2126" s="440"/>
      <c r="L2126" s="440"/>
      <c r="M2126" s="440"/>
      <c r="N2126" s="440"/>
      <c r="O2126" s="440"/>
      <c r="P2126" s="440"/>
      <c r="Q2126" s="441"/>
      <c r="R2126" s="442"/>
      <c r="S2126" s="443"/>
      <c r="T2126" s="443"/>
      <c r="U2126" s="443"/>
      <c r="V2126" s="443"/>
      <c r="W2126" s="443"/>
      <c r="X2126" s="443"/>
      <c r="Y2126" s="443"/>
      <c r="Z2126" s="443"/>
      <c r="AA2126" s="443"/>
      <c r="AB2126" s="415"/>
      <c r="AC2126" s="416"/>
      <c r="AD2126" s="416"/>
      <c r="AE2126" s="416"/>
      <c r="AF2126" s="417"/>
      <c r="AG2126" s="415"/>
      <c r="AH2126" s="416"/>
      <c r="AI2126" s="416"/>
      <c r="AJ2126" s="416"/>
      <c r="AK2126" s="417"/>
      <c r="AL2126" s="415"/>
      <c r="AM2126" s="416"/>
      <c r="AN2126" s="416"/>
      <c r="AO2126" s="416"/>
      <c r="AP2126" s="417"/>
      <c r="AQ2126" s="415"/>
      <c r="AR2126" s="416"/>
      <c r="AS2126" s="416"/>
      <c r="AT2126" s="416"/>
      <c r="AU2126" s="417"/>
      <c r="AV2126" s="418">
        <f t="shared" si="165"/>
        <v>0</v>
      </c>
      <c r="AW2126" s="419"/>
      <c r="AX2126" s="419"/>
      <c r="AY2126" s="419"/>
      <c r="AZ2126" s="420"/>
      <c r="DC2126" s="222"/>
      <c r="DD2126" s="491">
        <f>ROUND(Setup!$AP$6*AB2126,0)</f>
        <v>0</v>
      </c>
      <c r="DE2126" s="492"/>
      <c r="DF2126" s="492"/>
      <c r="DG2126" s="492"/>
      <c r="DH2126" s="493"/>
      <c r="DI2126" s="491">
        <f>ROUND(Setup!$AP$6*AG2126,0)</f>
        <v>0</v>
      </c>
      <c r="DJ2126" s="492"/>
      <c r="DK2126" s="492"/>
      <c r="DL2126" s="492"/>
      <c r="DM2126" s="493"/>
      <c r="DN2126" s="491">
        <f>ROUND(Setup!$AP$6*AL2126,0)</f>
        <v>0</v>
      </c>
      <c r="DO2126" s="492"/>
      <c r="DP2126" s="492"/>
      <c r="DQ2126" s="492"/>
      <c r="DR2126" s="493"/>
      <c r="DS2126" s="491">
        <f>ROUND(Setup!$AP$6*AQ2126,0)</f>
        <v>0</v>
      </c>
      <c r="DT2126" s="492"/>
      <c r="DU2126" s="492"/>
      <c r="DV2126" s="492"/>
      <c r="DW2126" s="493"/>
      <c r="DX2126" s="499">
        <f t="shared" si="166"/>
        <v>0</v>
      </c>
      <c r="DY2126" s="500"/>
      <c r="DZ2126" s="500"/>
      <c r="EA2126" s="500"/>
      <c r="EB2126" s="501"/>
      <c r="EC2126" s="222"/>
    </row>
    <row r="2127" spans="3:133" ht="15" hidden="1" customHeight="1" outlineLevel="1" x14ac:dyDescent="0.2">
      <c r="C2127" s="255"/>
      <c r="D2127" s="439"/>
      <c r="E2127" s="440"/>
      <c r="F2127" s="440"/>
      <c r="G2127" s="440"/>
      <c r="H2127" s="440"/>
      <c r="I2127" s="440"/>
      <c r="J2127" s="440"/>
      <c r="K2127" s="440"/>
      <c r="L2127" s="440"/>
      <c r="M2127" s="440"/>
      <c r="N2127" s="440"/>
      <c r="O2127" s="440"/>
      <c r="P2127" s="440"/>
      <c r="Q2127" s="441"/>
      <c r="R2127" s="442"/>
      <c r="S2127" s="443"/>
      <c r="T2127" s="443"/>
      <c r="U2127" s="443"/>
      <c r="V2127" s="443"/>
      <c r="W2127" s="443"/>
      <c r="X2127" s="443"/>
      <c r="Y2127" s="443"/>
      <c r="Z2127" s="443"/>
      <c r="AA2127" s="443"/>
      <c r="AB2127" s="415"/>
      <c r="AC2127" s="416"/>
      <c r="AD2127" s="416"/>
      <c r="AE2127" s="416"/>
      <c r="AF2127" s="417"/>
      <c r="AG2127" s="415"/>
      <c r="AH2127" s="416"/>
      <c r="AI2127" s="416"/>
      <c r="AJ2127" s="416"/>
      <c r="AK2127" s="417"/>
      <c r="AL2127" s="415"/>
      <c r="AM2127" s="416"/>
      <c r="AN2127" s="416"/>
      <c r="AO2127" s="416"/>
      <c r="AP2127" s="417"/>
      <c r="AQ2127" s="415"/>
      <c r="AR2127" s="416"/>
      <c r="AS2127" s="416"/>
      <c r="AT2127" s="416"/>
      <c r="AU2127" s="417"/>
      <c r="AV2127" s="418">
        <f t="shared" si="165"/>
        <v>0</v>
      </c>
      <c r="AW2127" s="419"/>
      <c r="AX2127" s="419"/>
      <c r="AY2127" s="419"/>
      <c r="AZ2127" s="420"/>
      <c r="DC2127" s="222"/>
      <c r="DD2127" s="491">
        <f>ROUND(Setup!$AP$6*AB2127,0)</f>
        <v>0</v>
      </c>
      <c r="DE2127" s="492"/>
      <c r="DF2127" s="492"/>
      <c r="DG2127" s="492"/>
      <c r="DH2127" s="493"/>
      <c r="DI2127" s="491">
        <f>ROUND(Setup!$AP$6*AG2127,0)</f>
        <v>0</v>
      </c>
      <c r="DJ2127" s="492"/>
      <c r="DK2127" s="492"/>
      <c r="DL2127" s="492"/>
      <c r="DM2127" s="493"/>
      <c r="DN2127" s="491">
        <f>ROUND(Setup!$AP$6*AL2127,0)</f>
        <v>0</v>
      </c>
      <c r="DO2127" s="492"/>
      <c r="DP2127" s="492"/>
      <c r="DQ2127" s="492"/>
      <c r="DR2127" s="493"/>
      <c r="DS2127" s="491">
        <f>ROUND(Setup!$AP$6*AQ2127,0)</f>
        <v>0</v>
      </c>
      <c r="DT2127" s="492"/>
      <c r="DU2127" s="492"/>
      <c r="DV2127" s="492"/>
      <c r="DW2127" s="493"/>
      <c r="DX2127" s="499">
        <f t="shared" si="166"/>
        <v>0</v>
      </c>
      <c r="DY2127" s="500"/>
      <c r="DZ2127" s="500"/>
      <c r="EA2127" s="500"/>
      <c r="EB2127" s="501"/>
      <c r="EC2127" s="222"/>
    </row>
    <row r="2128" spans="3:133" ht="15" hidden="1" customHeight="1" outlineLevel="1" x14ac:dyDescent="0.2">
      <c r="C2128" s="255"/>
      <c r="D2128" s="439"/>
      <c r="E2128" s="440"/>
      <c r="F2128" s="440"/>
      <c r="G2128" s="440"/>
      <c r="H2128" s="440"/>
      <c r="I2128" s="440"/>
      <c r="J2128" s="440"/>
      <c r="K2128" s="440"/>
      <c r="L2128" s="440"/>
      <c r="M2128" s="440"/>
      <c r="N2128" s="440"/>
      <c r="O2128" s="440"/>
      <c r="P2128" s="440"/>
      <c r="Q2128" s="441"/>
      <c r="R2128" s="442"/>
      <c r="S2128" s="443"/>
      <c r="T2128" s="443"/>
      <c r="U2128" s="443"/>
      <c r="V2128" s="443"/>
      <c r="W2128" s="443"/>
      <c r="X2128" s="443"/>
      <c r="Y2128" s="443"/>
      <c r="Z2128" s="443"/>
      <c r="AA2128" s="443"/>
      <c r="AB2128" s="415"/>
      <c r="AC2128" s="416"/>
      <c r="AD2128" s="416"/>
      <c r="AE2128" s="416"/>
      <c r="AF2128" s="417"/>
      <c r="AG2128" s="415"/>
      <c r="AH2128" s="416"/>
      <c r="AI2128" s="416"/>
      <c r="AJ2128" s="416"/>
      <c r="AK2128" s="417"/>
      <c r="AL2128" s="415"/>
      <c r="AM2128" s="416"/>
      <c r="AN2128" s="416"/>
      <c r="AO2128" s="416"/>
      <c r="AP2128" s="417"/>
      <c r="AQ2128" s="415"/>
      <c r="AR2128" s="416"/>
      <c r="AS2128" s="416"/>
      <c r="AT2128" s="416"/>
      <c r="AU2128" s="417"/>
      <c r="AV2128" s="418">
        <f t="shared" si="165"/>
        <v>0</v>
      </c>
      <c r="AW2128" s="419"/>
      <c r="AX2128" s="419"/>
      <c r="AY2128" s="419"/>
      <c r="AZ2128" s="420"/>
      <c r="DC2128" s="222"/>
      <c r="DD2128" s="491">
        <f>ROUND(Setup!$AP$6*AB2128,0)</f>
        <v>0</v>
      </c>
      <c r="DE2128" s="492"/>
      <c r="DF2128" s="492"/>
      <c r="DG2128" s="492"/>
      <c r="DH2128" s="493"/>
      <c r="DI2128" s="491">
        <f>ROUND(Setup!$AP$6*AG2128,0)</f>
        <v>0</v>
      </c>
      <c r="DJ2128" s="492"/>
      <c r="DK2128" s="492"/>
      <c r="DL2128" s="492"/>
      <c r="DM2128" s="493"/>
      <c r="DN2128" s="491">
        <f>ROUND(Setup!$AP$6*AL2128,0)</f>
        <v>0</v>
      </c>
      <c r="DO2128" s="492"/>
      <c r="DP2128" s="492"/>
      <c r="DQ2128" s="492"/>
      <c r="DR2128" s="493"/>
      <c r="DS2128" s="491">
        <f>ROUND(Setup!$AP$6*AQ2128,0)</f>
        <v>0</v>
      </c>
      <c r="DT2128" s="492"/>
      <c r="DU2128" s="492"/>
      <c r="DV2128" s="492"/>
      <c r="DW2128" s="493"/>
      <c r="DX2128" s="499">
        <f t="shared" si="166"/>
        <v>0</v>
      </c>
      <c r="DY2128" s="500"/>
      <c r="DZ2128" s="500"/>
      <c r="EA2128" s="500"/>
      <c r="EB2128" s="501"/>
      <c r="EC2128" s="222"/>
    </row>
    <row r="2129" spans="3:133" ht="15" hidden="1" customHeight="1" outlineLevel="1" x14ac:dyDescent="0.2">
      <c r="C2129" s="255"/>
      <c r="D2129" s="439"/>
      <c r="E2129" s="440"/>
      <c r="F2129" s="440"/>
      <c r="G2129" s="440"/>
      <c r="H2129" s="440"/>
      <c r="I2129" s="440"/>
      <c r="J2129" s="440"/>
      <c r="K2129" s="440"/>
      <c r="L2129" s="440"/>
      <c r="M2129" s="440"/>
      <c r="N2129" s="440"/>
      <c r="O2129" s="440"/>
      <c r="P2129" s="440"/>
      <c r="Q2129" s="441"/>
      <c r="R2129" s="442"/>
      <c r="S2129" s="443"/>
      <c r="T2129" s="443"/>
      <c r="U2129" s="443"/>
      <c r="V2129" s="443"/>
      <c r="W2129" s="443"/>
      <c r="X2129" s="443"/>
      <c r="Y2129" s="443"/>
      <c r="Z2129" s="443"/>
      <c r="AA2129" s="443"/>
      <c r="AB2129" s="415"/>
      <c r="AC2129" s="416"/>
      <c r="AD2129" s="416"/>
      <c r="AE2129" s="416"/>
      <c r="AF2129" s="417"/>
      <c r="AG2129" s="415"/>
      <c r="AH2129" s="416"/>
      <c r="AI2129" s="416"/>
      <c r="AJ2129" s="416"/>
      <c r="AK2129" s="417"/>
      <c r="AL2129" s="415"/>
      <c r="AM2129" s="416"/>
      <c r="AN2129" s="416"/>
      <c r="AO2129" s="416"/>
      <c r="AP2129" s="417"/>
      <c r="AQ2129" s="415"/>
      <c r="AR2129" s="416"/>
      <c r="AS2129" s="416"/>
      <c r="AT2129" s="416"/>
      <c r="AU2129" s="417"/>
      <c r="AV2129" s="418">
        <f t="shared" si="165"/>
        <v>0</v>
      </c>
      <c r="AW2129" s="419"/>
      <c r="AX2129" s="419"/>
      <c r="AY2129" s="419"/>
      <c r="AZ2129" s="420"/>
      <c r="DC2129" s="222"/>
      <c r="DD2129" s="491">
        <f>ROUND(Setup!$AP$6*AB2129,0)</f>
        <v>0</v>
      </c>
      <c r="DE2129" s="492"/>
      <c r="DF2129" s="492"/>
      <c r="DG2129" s="492"/>
      <c r="DH2129" s="493"/>
      <c r="DI2129" s="491">
        <f>ROUND(Setup!$AP$6*AG2129,0)</f>
        <v>0</v>
      </c>
      <c r="DJ2129" s="492"/>
      <c r="DK2129" s="492"/>
      <c r="DL2129" s="492"/>
      <c r="DM2129" s="493"/>
      <c r="DN2129" s="491">
        <f>ROUND(Setup!$AP$6*AL2129,0)</f>
        <v>0</v>
      </c>
      <c r="DO2129" s="492"/>
      <c r="DP2129" s="492"/>
      <c r="DQ2129" s="492"/>
      <c r="DR2129" s="493"/>
      <c r="DS2129" s="491">
        <f>ROUND(Setup!$AP$6*AQ2129,0)</f>
        <v>0</v>
      </c>
      <c r="DT2129" s="492"/>
      <c r="DU2129" s="492"/>
      <c r="DV2129" s="492"/>
      <c r="DW2129" s="493"/>
      <c r="DX2129" s="499">
        <f t="shared" si="166"/>
        <v>0</v>
      </c>
      <c r="DY2129" s="500"/>
      <c r="DZ2129" s="500"/>
      <c r="EA2129" s="500"/>
      <c r="EB2129" s="501"/>
      <c r="EC2129" s="222"/>
    </row>
    <row r="2130" spans="3:133" ht="15" hidden="1" customHeight="1" outlineLevel="1" x14ac:dyDescent="0.2">
      <c r="C2130" s="255"/>
      <c r="D2130" s="439"/>
      <c r="E2130" s="440"/>
      <c r="F2130" s="440"/>
      <c r="G2130" s="440"/>
      <c r="H2130" s="440"/>
      <c r="I2130" s="440"/>
      <c r="J2130" s="440"/>
      <c r="K2130" s="440"/>
      <c r="L2130" s="440"/>
      <c r="M2130" s="440"/>
      <c r="N2130" s="440"/>
      <c r="O2130" s="440"/>
      <c r="P2130" s="440"/>
      <c r="Q2130" s="441"/>
      <c r="R2130" s="442"/>
      <c r="S2130" s="443"/>
      <c r="T2130" s="443"/>
      <c r="U2130" s="443"/>
      <c r="V2130" s="443"/>
      <c r="W2130" s="443"/>
      <c r="X2130" s="443"/>
      <c r="Y2130" s="443"/>
      <c r="Z2130" s="443"/>
      <c r="AA2130" s="443"/>
      <c r="AB2130" s="415"/>
      <c r="AC2130" s="416"/>
      <c r="AD2130" s="416"/>
      <c r="AE2130" s="416"/>
      <c r="AF2130" s="417"/>
      <c r="AG2130" s="415"/>
      <c r="AH2130" s="416"/>
      <c r="AI2130" s="416"/>
      <c r="AJ2130" s="416"/>
      <c r="AK2130" s="417"/>
      <c r="AL2130" s="415"/>
      <c r="AM2130" s="416"/>
      <c r="AN2130" s="416"/>
      <c r="AO2130" s="416"/>
      <c r="AP2130" s="417"/>
      <c r="AQ2130" s="415"/>
      <c r="AR2130" s="416"/>
      <c r="AS2130" s="416"/>
      <c r="AT2130" s="416"/>
      <c r="AU2130" s="417"/>
      <c r="AV2130" s="418">
        <f t="shared" si="165"/>
        <v>0</v>
      </c>
      <c r="AW2130" s="419"/>
      <c r="AX2130" s="419"/>
      <c r="AY2130" s="419"/>
      <c r="AZ2130" s="420"/>
      <c r="DC2130" s="222"/>
      <c r="DD2130" s="491">
        <f>ROUND(Setup!$AP$6*AB2130,0)</f>
        <v>0</v>
      </c>
      <c r="DE2130" s="492"/>
      <c r="DF2130" s="492"/>
      <c r="DG2130" s="492"/>
      <c r="DH2130" s="493"/>
      <c r="DI2130" s="491">
        <f>ROUND(Setup!$AP$6*AG2130,0)</f>
        <v>0</v>
      </c>
      <c r="DJ2130" s="492"/>
      <c r="DK2130" s="492"/>
      <c r="DL2130" s="492"/>
      <c r="DM2130" s="493"/>
      <c r="DN2130" s="491">
        <f>ROUND(Setup!$AP$6*AL2130,0)</f>
        <v>0</v>
      </c>
      <c r="DO2130" s="492"/>
      <c r="DP2130" s="492"/>
      <c r="DQ2130" s="492"/>
      <c r="DR2130" s="493"/>
      <c r="DS2130" s="491">
        <f>ROUND(Setup!$AP$6*AQ2130,0)</f>
        <v>0</v>
      </c>
      <c r="DT2130" s="492"/>
      <c r="DU2130" s="492"/>
      <c r="DV2130" s="492"/>
      <c r="DW2130" s="493"/>
      <c r="DX2130" s="499">
        <f t="shared" si="166"/>
        <v>0</v>
      </c>
      <c r="DY2130" s="500"/>
      <c r="DZ2130" s="500"/>
      <c r="EA2130" s="500"/>
      <c r="EB2130" s="501"/>
      <c r="EC2130" s="222"/>
    </row>
    <row r="2131" spans="3:133" ht="15" hidden="1" customHeight="1" outlineLevel="1" x14ac:dyDescent="0.2">
      <c r="C2131" s="255"/>
      <c r="D2131" s="439"/>
      <c r="E2131" s="440"/>
      <c r="F2131" s="440"/>
      <c r="G2131" s="440"/>
      <c r="H2131" s="440"/>
      <c r="I2131" s="440"/>
      <c r="J2131" s="440"/>
      <c r="K2131" s="440"/>
      <c r="L2131" s="440"/>
      <c r="M2131" s="440"/>
      <c r="N2131" s="440"/>
      <c r="O2131" s="440"/>
      <c r="P2131" s="440"/>
      <c r="Q2131" s="441"/>
      <c r="R2131" s="442"/>
      <c r="S2131" s="443"/>
      <c r="T2131" s="443"/>
      <c r="U2131" s="443"/>
      <c r="V2131" s="443"/>
      <c r="W2131" s="443"/>
      <c r="X2131" s="443"/>
      <c r="Y2131" s="443"/>
      <c r="Z2131" s="443"/>
      <c r="AA2131" s="443"/>
      <c r="AB2131" s="415"/>
      <c r="AC2131" s="416"/>
      <c r="AD2131" s="416"/>
      <c r="AE2131" s="416"/>
      <c r="AF2131" s="417"/>
      <c r="AG2131" s="415"/>
      <c r="AH2131" s="416"/>
      <c r="AI2131" s="416"/>
      <c r="AJ2131" s="416"/>
      <c r="AK2131" s="417"/>
      <c r="AL2131" s="415"/>
      <c r="AM2131" s="416"/>
      <c r="AN2131" s="416"/>
      <c r="AO2131" s="416"/>
      <c r="AP2131" s="417"/>
      <c r="AQ2131" s="415"/>
      <c r="AR2131" s="416"/>
      <c r="AS2131" s="416"/>
      <c r="AT2131" s="416"/>
      <c r="AU2131" s="417"/>
      <c r="AV2131" s="418">
        <f t="shared" si="165"/>
        <v>0</v>
      </c>
      <c r="AW2131" s="419"/>
      <c r="AX2131" s="419"/>
      <c r="AY2131" s="419"/>
      <c r="AZ2131" s="420"/>
      <c r="DC2131" s="222"/>
      <c r="DD2131" s="491">
        <f>ROUND(Setup!$AP$6*AB2131,0)</f>
        <v>0</v>
      </c>
      <c r="DE2131" s="492"/>
      <c r="DF2131" s="492"/>
      <c r="DG2131" s="492"/>
      <c r="DH2131" s="493"/>
      <c r="DI2131" s="491">
        <f>ROUND(Setup!$AP$6*AG2131,0)</f>
        <v>0</v>
      </c>
      <c r="DJ2131" s="492"/>
      <c r="DK2131" s="492"/>
      <c r="DL2131" s="492"/>
      <c r="DM2131" s="493"/>
      <c r="DN2131" s="491">
        <f>ROUND(Setup!$AP$6*AL2131,0)</f>
        <v>0</v>
      </c>
      <c r="DO2131" s="492"/>
      <c r="DP2131" s="492"/>
      <c r="DQ2131" s="492"/>
      <c r="DR2131" s="493"/>
      <c r="DS2131" s="491">
        <f>ROUND(Setup!$AP$6*AQ2131,0)</f>
        <v>0</v>
      </c>
      <c r="DT2131" s="492"/>
      <c r="DU2131" s="492"/>
      <c r="DV2131" s="492"/>
      <c r="DW2131" s="493"/>
      <c r="DX2131" s="499">
        <f t="shared" si="166"/>
        <v>0</v>
      </c>
      <c r="DY2131" s="500"/>
      <c r="DZ2131" s="500"/>
      <c r="EA2131" s="500"/>
      <c r="EB2131" s="501"/>
      <c r="EC2131" s="222"/>
    </row>
    <row r="2132" spans="3:133" ht="15" hidden="1" customHeight="1" outlineLevel="1" x14ac:dyDescent="0.2">
      <c r="C2132" s="255"/>
      <c r="D2132" s="439"/>
      <c r="E2132" s="440"/>
      <c r="F2132" s="440"/>
      <c r="G2132" s="440"/>
      <c r="H2132" s="440"/>
      <c r="I2132" s="440"/>
      <c r="J2132" s="440"/>
      <c r="K2132" s="440"/>
      <c r="L2132" s="440"/>
      <c r="M2132" s="440"/>
      <c r="N2132" s="440"/>
      <c r="O2132" s="440"/>
      <c r="P2132" s="440"/>
      <c r="Q2132" s="441"/>
      <c r="R2132" s="442"/>
      <c r="S2132" s="443"/>
      <c r="T2132" s="443"/>
      <c r="U2132" s="443"/>
      <c r="V2132" s="443"/>
      <c r="W2132" s="443"/>
      <c r="X2132" s="443"/>
      <c r="Y2132" s="443"/>
      <c r="Z2132" s="443"/>
      <c r="AA2132" s="443"/>
      <c r="AB2132" s="415"/>
      <c r="AC2132" s="416"/>
      <c r="AD2132" s="416"/>
      <c r="AE2132" s="416"/>
      <c r="AF2132" s="417"/>
      <c r="AG2132" s="415"/>
      <c r="AH2132" s="416"/>
      <c r="AI2132" s="416"/>
      <c r="AJ2132" s="416"/>
      <c r="AK2132" s="417"/>
      <c r="AL2132" s="415"/>
      <c r="AM2132" s="416"/>
      <c r="AN2132" s="416"/>
      <c r="AO2132" s="416"/>
      <c r="AP2132" s="417"/>
      <c r="AQ2132" s="415"/>
      <c r="AR2132" s="416"/>
      <c r="AS2132" s="416"/>
      <c r="AT2132" s="416"/>
      <c r="AU2132" s="417"/>
      <c r="AV2132" s="418">
        <f t="shared" si="165"/>
        <v>0</v>
      </c>
      <c r="AW2132" s="419"/>
      <c r="AX2132" s="419"/>
      <c r="AY2132" s="419"/>
      <c r="AZ2132" s="420"/>
      <c r="DC2132" s="222"/>
      <c r="DD2132" s="491">
        <f>ROUND(Setup!$AP$6*AB2132,0)</f>
        <v>0</v>
      </c>
      <c r="DE2132" s="492"/>
      <c r="DF2132" s="492"/>
      <c r="DG2132" s="492"/>
      <c r="DH2132" s="493"/>
      <c r="DI2132" s="491">
        <f>ROUND(Setup!$AP$6*AG2132,0)</f>
        <v>0</v>
      </c>
      <c r="DJ2132" s="492"/>
      <c r="DK2132" s="492"/>
      <c r="DL2132" s="492"/>
      <c r="DM2132" s="493"/>
      <c r="DN2132" s="491">
        <f>ROUND(Setup!$AP$6*AL2132,0)</f>
        <v>0</v>
      </c>
      <c r="DO2132" s="492"/>
      <c r="DP2132" s="492"/>
      <c r="DQ2132" s="492"/>
      <c r="DR2132" s="493"/>
      <c r="DS2132" s="491">
        <f>ROUND(Setup!$AP$6*AQ2132,0)</f>
        <v>0</v>
      </c>
      <c r="DT2132" s="492"/>
      <c r="DU2132" s="492"/>
      <c r="DV2132" s="492"/>
      <c r="DW2132" s="493"/>
      <c r="DX2132" s="499">
        <f t="shared" si="166"/>
        <v>0</v>
      </c>
      <c r="DY2132" s="500"/>
      <c r="DZ2132" s="500"/>
      <c r="EA2132" s="500"/>
      <c r="EB2132" s="501"/>
      <c r="EC2132" s="222"/>
    </row>
    <row r="2133" spans="3:133" ht="15" hidden="1" customHeight="1" outlineLevel="1" x14ac:dyDescent="0.2">
      <c r="C2133" s="255"/>
      <c r="D2133" s="439"/>
      <c r="E2133" s="440"/>
      <c r="F2133" s="440"/>
      <c r="G2133" s="440"/>
      <c r="H2133" s="440"/>
      <c r="I2133" s="440"/>
      <c r="J2133" s="440"/>
      <c r="K2133" s="440"/>
      <c r="L2133" s="440"/>
      <c r="M2133" s="440"/>
      <c r="N2133" s="440"/>
      <c r="O2133" s="440"/>
      <c r="P2133" s="440"/>
      <c r="Q2133" s="441"/>
      <c r="R2133" s="442"/>
      <c r="S2133" s="443"/>
      <c r="T2133" s="443"/>
      <c r="U2133" s="443"/>
      <c r="V2133" s="443"/>
      <c r="W2133" s="443"/>
      <c r="X2133" s="443"/>
      <c r="Y2133" s="443"/>
      <c r="Z2133" s="443"/>
      <c r="AA2133" s="443"/>
      <c r="AB2133" s="415"/>
      <c r="AC2133" s="416"/>
      <c r="AD2133" s="416"/>
      <c r="AE2133" s="416"/>
      <c r="AF2133" s="417"/>
      <c r="AG2133" s="415"/>
      <c r="AH2133" s="416"/>
      <c r="AI2133" s="416"/>
      <c r="AJ2133" s="416"/>
      <c r="AK2133" s="417"/>
      <c r="AL2133" s="415"/>
      <c r="AM2133" s="416"/>
      <c r="AN2133" s="416"/>
      <c r="AO2133" s="416"/>
      <c r="AP2133" s="417"/>
      <c r="AQ2133" s="415"/>
      <c r="AR2133" s="416"/>
      <c r="AS2133" s="416"/>
      <c r="AT2133" s="416"/>
      <c r="AU2133" s="417"/>
      <c r="AV2133" s="418">
        <f t="shared" si="165"/>
        <v>0</v>
      </c>
      <c r="AW2133" s="419"/>
      <c r="AX2133" s="419"/>
      <c r="AY2133" s="419"/>
      <c r="AZ2133" s="420"/>
      <c r="DC2133" s="222"/>
      <c r="DD2133" s="491">
        <f>ROUND(Setup!$AP$6*AB2133,0)</f>
        <v>0</v>
      </c>
      <c r="DE2133" s="492"/>
      <c r="DF2133" s="492"/>
      <c r="DG2133" s="492"/>
      <c r="DH2133" s="493"/>
      <c r="DI2133" s="491">
        <f>ROUND(Setup!$AP$6*AG2133,0)</f>
        <v>0</v>
      </c>
      <c r="DJ2133" s="492"/>
      <c r="DK2133" s="492"/>
      <c r="DL2133" s="492"/>
      <c r="DM2133" s="493"/>
      <c r="DN2133" s="491">
        <f>ROUND(Setup!$AP$6*AL2133,0)</f>
        <v>0</v>
      </c>
      <c r="DO2133" s="492"/>
      <c r="DP2133" s="492"/>
      <c r="DQ2133" s="492"/>
      <c r="DR2133" s="493"/>
      <c r="DS2133" s="491">
        <f>ROUND(Setup!$AP$6*AQ2133,0)</f>
        <v>0</v>
      </c>
      <c r="DT2133" s="492"/>
      <c r="DU2133" s="492"/>
      <c r="DV2133" s="492"/>
      <c r="DW2133" s="493"/>
      <c r="DX2133" s="499">
        <f t="shared" si="166"/>
        <v>0</v>
      </c>
      <c r="DY2133" s="500"/>
      <c r="DZ2133" s="500"/>
      <c r="EA2133" s="500"/>
      <c r="EB2133" s="501"/>
      <c r="EC2133" s="222"/>
    </row>
    <row r="2134" spans="3:133" ht="15" hidden="1" customHeight="1" outlineLevel="1" x14ac:dyDescent="0.2">
      <c r="C2134" s="255"/>
      <c r="D2134" s="439"/>
      <c r="E2134" s="440"/>
      <c r="F2134" s="440"/>
      <c r="G2134" s="440"/>
      <c r="H2134" s="440"/>
      <c r="I2134" s="440"/>
      <c r="J2134" s="440"/>
      <c r="K2134" s="440"/>
      <c r="L2134" s="440"/>
      <c r="M2134" s="440"/>
      <c r="N2134" s="440"/>
      <c r="O2134" s="440"/>
      <c r="P2134" s="440"/>
      <c r="Q2134" s="441"/>
      <c r="R2134" s="442"/>
      <c r="S2134" s="443"/>
      <c r="T2134" s="443"/>
      <c r="U2134" s="443"/>
      <c r="V2134" s="443"/>
      <c r="W2134" s="443"/>
      <c r="X2134" s="443"/>
      <c r="Y2134" s="443"/>
      <c r="Z2134" s="443"/>
      <c r="AA2134" s="443"/>
      <c r="AB2134" s="415"/>
      <c r="AC2134" s="416"/>
      <c r="AD2134" s="416"/>
      <c r="AE2134" s="416"/>
      <c r="AF2134" s="417"/>
      <c r="AG2134" s="415"/>
      <c r="AH2134" s="416"/>
      <c r="AI2134" s="416"/>
      <c r="AJ2134" s="416"/>
      <c r="AK2134" s="417"/>
      <c r="AL2134" s="415"/>
      <c r="AM2134" s="416"/>
      <c r="AN2134" s="416"/>
      <c r="AO2134" s="416"/>
      <c r="AP2134" s="417"/>
      <c r="AQ2134" s="415"/>
      <c r="AR2134" s="416"/>
      <c r="AS2134" s="416"/>
      <c r="AT2134" s="416"/>
      <c r="AU2134" s="417"/>
      <c r="AV2134" s="418">
        <f t="shared" si="165"/>
        <v>0</v>
      </c>
      <c r="AW2134" s="419"/>
      <c r="AX2134" s="419"/>
      <c r="AY2134" s="419"/>
      <c r="AZ2134" s="420"/>
      <c r="DC2134" s="222"/>
      <c r="DD2134" s="491">
        <f>ROUND(Setup!$AP$6*AB2134,0)</f>
        <v>0</v>
      </c>
      <c r="DE2134" s="492"/>
      <c r="DF2134" s="492"/>
      <c r="DG2134" s="492"/>
      <c r="DH2134" s="493"/>
      <c r="DI2134" s="491">
        <f>ROUND(Setup!$AP$6*AG2134,0)</f>
        <v>0</v>
      </c>
      <c r="DJ2134" s="492"/>
      <c r="DK2134" s="492"/>
      <c r="DL2134" s="492"/>
      <c r="DM2134" s="493"/>
      <c r="DN2134" s="491">
        <f>ROUND(Setup!$AP$6*AL2134,0)</f>
        <v>0</v>
      </c>
      <c r="DO2134" s="492"/>
      <c r="DP2134" s="492"/>
      <c r="DQ2134" s="492"/>
      <c r="DR2134" s="493"/>
      <c r="DS2134" s="491">
        <f>ROUND(Setup!$AP$6*AQ2134,0)</f>
        <v>0</v>
      </c>
      <c r="DT2134" s="492"/>
      <c r="DU2134" s="492"/>
      <c r="DV2134" s="492"/>
      <c r="DW2134" s="493"/>
      <c r="DX2134" s="499">
        <f t="shared" si="166"/>
        <v>0</v>
      </c>
      <c r="DY2134" s="500"/>
      <c r="DZ2134" s="500"/>
      <c r="EA2134" s="500"/>
      <c r="EB2134" s="501"/>
      <c r="EC2134" s="222"/>
    </row>
    <row r="2135" spans="3:133" ht="15" hidden="1" customHeight="1" outlineLevel="1" x14ac:dyDescent="0.2">
      <c r="C2135" s="255"/>
      <c r="D2135" s="439"/>
      <c r="E2135" s="440"/>
      <c r="F2135" s="440"/>
      <c r="G2135" s="440"/>
      <c r="H2135" s="440"/>
      <c r="I2135" s="440"/>
      <c r="J2135" s="440"/>
      <c r="K2135" s="440"/>
      <c r="L2135" s="440"/>
      <c r="M2135" s="440"/>
      <c r="N2135" s="440"/>
      <c r="O2135" s="440"/>
      <c r="P2135" s="440"/>
      <c r="Q2135" s="441"/>
      <c r="R2135" s="442"/>
      <c r="S2135" s="443"/>
      <c r="T2135" s="443"/>
      <c r="U2135" s="443"/>
      <c r="V2135" s="443"/>
      <c r="W2135" s="443"/>
      <c r="X2135" s="443"/>
      <c r="Y2135" s="443"/>
      <c r="Z2135" s="443"/>
      <c r="AA2135" s="443"/>
      <c r="AB2135" s="415"/>
      <c r="AC2135" s="416"/>
      <c r="AD2135" s="416"/>
      <c r="AE2135" s="416"/>
      <c r="AF2135" s="417"/>
      <c r="AG2135" s="415"/>
      <c r="AH2135" s="416"/>
      <c r="AI2135" s="416"/>
      <c r="AJ2135" s="416"/>
      <c r="AK2135" s="417"/>
      <c r="AL2135" s="415"/>
      <c r="AM2135" s="416"/>
      <c r="AN2135" s="416"/>
      <c r="AO2135" s="416"/>
      <c r="AP2135" s="417"/>
      <c r="AQ2135" s="415"/>
      <c r="AR2135" s="416"/>
      <c r="AS2135" s="416"/>
      <c r="AT2135" s="416"/>
      <c r="AU2135" s="417"/>
      <c r="AV2135" s="418">
        <f t="shared" si="165"/>
        <v>0</v>
      </c>
      <c r="AW2135" s="419"/>
      <c r="AX2135" s="419"/>
      <c r="AY2135" s="419"/>
      <c r="AZ2135" s="420"/>
      <c r="DC2135" s="222"/>
      <c r="DD2135" s="491">
        <f>ROUND(Setup!$AP$6*AB2135,0)</f>
        <v>0</v>
      </c>
      <c r="DE2135" s="492"/>
      <c r="DF2135" s="492"/>
      <c r="DG2135" s="492"/>
      <c r="DH2135" s="493"/>
      <c r="DI2135" s="491">
        <f>ROUND(Setup!$AP$6*AG2135,0)</f>
        <v>0</v>
      </c>
      <c r="DJ2135" s="492"/>
      <c r="DK2135" s="492"/>
      <c r="DL2135" s="492"/>
      <c r="DM2135" s="493"/>
      <c r="DN2135" s="491">
        <f>ROUND(Setup!$AP$6*AL2135,0)</f>
        <v>0</v>
      </c>
      <c r="DO2135" s="492"/>
      <c r="DP2135" s="492"/>
      <c r="DQ2135" s="492"/>
      <c r="DR2135" s="493"/>
      <c r="DS2135" s="491">
        <f>ROUND(Setup!$AP$6*AQ2135,0)</f>
        <v>0</v>
      </c>
      <c r="DT2135" s="492"/>
      <c r="DU2135" s="492"/>
      <c r="DV2135" s="492"/>
      <c r="DW2135" s="493"/>
      <c r="DX2135" s="499">
        <f t="shared" si="166"/>
        <v>0</v>
      </c>
      <c r="DY2135" s="500"/>
      <c r="DZ2135" s="500"/>
      <c r="EA2135" s="500"/>
      <c r="EB2135" s="501"/>
      <c r="EC2135" s="222"/>
    </row>
    <row r="2136" spans="3:133" ht="15" hidden="1" customHeight="1" outlineLevel="1" x14ac:dyDescent="0.2">
      <c r="C2136" s="255"/>
      <c r="D2136" s="439"/>
      <c r="E2136" s="440"/>
      <c r="F2136" s="440"/>
      <c r="G2136" s="440"/>
      <c r="H2136" s="440"/>
      <c r="I2136" s="440"/>
      <c r="J2136" s="440"/>
      <c r="K2136" s="440"/>
      <c r="L2136" s="440"/>
      <c r="M2136" s="440"/>
      <c r="N2136" s="440"/>
      <c r="O2136" s="440"/>
      <c r="P2136" s="440"/>
      <c r="Q2136" s="441"/>
      <c r="R2136" s="442"/>
      <c r="S2136" s="443"/>
      <c r="T2136" s="443"/>
      <c r="U2136" s="443"/>
      <c r="V2136" s="443"/>
      <c r="W2136" s="443"/>
      <c r="X2136" s="443"/>
      <c r="Y2136" s="443"/>
      <c r="Z2136" s="443"/>
      <c r="AA2136" s="443"/>
      <c r="AB2136" s="415"/>
      <c r="AC2136" s="416"/>
      <c r="AD2136" s="416"/>
      <c r="AE2136" s="416"/>
      <c r="AF2136" s="417"/>
      <c r="AG2136" s="415"/>
      <c r="AH2136" s="416"/>
      <c r="AI2136" s="416"/>
      <c r="AJ2136" s="416"/>
      <c r="AK2136" s="417"/>
      <c r="AL2136" s="415"/>
      <c r="AM2136" s="416"/>
      <c r="AN2136" s="416"/>
      <c r="AO2136" s="416"/>
      <c r="AP2136" s="417"/>
      <c r="AQ2136" s="415"/>
      <c r="AR2136" s="416"/>
      <c r="AS2136" s="416"/>
      <c r="AT2136" s="416"/>
      <c r="AU2136" s="417"/>
      <c r="AV2136" s="418">
        <f t="shared" si="165"/>
        <v>0</v>
      </c>
      <c r="AW2136" s="419"/>
      <c r="AX2136" s="419"/>
      <c r="AY2136" s="419"/>
      <c r="AZ2136" s="420"/>
      <c r="DC2136" s="222"/>
      <c r="DD2136" s="491">
        <f>ROUND(Setup!$AP$6*AB2136,0)</f>
        <v>0</v>
      </c>
      <c r="DE2136" s="492"/>
      <c r="DF2136" s="492"/>
      <c r="DG2136" s="492"/>
      <c r="DH2136" s="493"/>
      <c r="DI2136" s="491">
        <f>ROUND(Setup!$AP$6*AG2136,0)</f>
        <v>0</v>
      </c>
      <c r="DJ2136" s="492"/>
      <c r="DK2136" s="492"/>
      <c r="DL2136" s="492"/>
      <c r="DM2136" s="493"/>
      <c r="DN2136" s="491">
        <f>ROUND(Setup!$AP$6*AL2136,0)</f>
        <v>0</v>
      </c>
      <c r="DO2136" s="492"/>
      <c r="DP2136" s="492"/>
      <c r="DQ2136" s="492"/>
      <c r="DR2136" s="493"/>
      <c r="DS2136" s="491">
        <f>ROUND(Setup!$AP$6*AQ2136,0)</f>
        <v>0</v>
      </c>
      <c r="DT2136" s="492"/>
      <c r="DU2136" s="492"/>
      <c r="DV2136" s="492"/>
      <c r="DW2136" s="493"/>
      <c r="DX2136" s="499">
        <f t="shared" si="166"/>
        <v>0</v>
      </c>
      <c r="DY2136" s="500"/>
      <c r="DZ2136" s="500"/>
      <c r="EA2136" s="500"/>
      <c r="EB2136" s="501"/>
      <c r="EC2136" s="222"/>
    </row>
    <row r="2137" spans="3:133" ht="15" hidden="1" customHeight="1" outlineLevel="1" x14ac:dyDescent="0.2">
      <c r="C2137" s="255"/>
      <c r="D2137" s="439"/>
      <c r="E2137" s="440"/>
      <c r="F2137" s="440"/>
      <c r="G2137" s="440"/>
      <c r="H2137" s="440"/>
      <c r="I2137" s="440"/>
      <c r="J2137" s="440"/>
      <c r="K2137" s="440"/>
      <c r="L2137" s="440"/>
      <c r="M2137" s="440"/>
      <c r="N2137" s="440"/>
      <c r="O2137" s="440"/>
      <c r="P2137" s="440"/>
      <c r="Q2137" s="441"/>
      <c r="R2137" s="442"/>
      <c r="S2137" s="443"/>
      <c r="T2137" s="443"/>
      <c r="U2137" s="443"/>
      <c r="V2137" s="443"/>
      <c r="W2137" s="443"/>
      <c r="X2137" s="443"/>
      <c r="Y2137" s="443"/>
      <c r="Z2137" s="443"/>
      <c r="AA2137" s="443"/>
      <c r="AB2137" s="415"/>
      <c r="AC2137" s="416"/>
      <c r="AD2137" s="416"/>
      <c r="AE2137" s="416"/>
      <c r="AF2137" s="417"/>
      <c r="AG2137" s="415"/>
      <c r="AH2137" s="416"/>
      <c r="AI2137" s="416"/>
      <c r="AJ2137" s="416"/>
      <c r="AK2137" s="417"/>
      <c r="AL2137" s="415"/>
      <c r="AM2137" s="416"/>
      <c r="AN2137" s="416"/>
      <c r="AO2137" s="416"/>
      <c r="AP2137" s="417"/>
      <c r="AQ2137" s="415"/>
      <c r="AR2137" s="416"/>
      <c r="AS2137" s="416"/>
      <c r="AT2137" s="416"/>
      <c r="AU2137" s="417"/>
      <c r="AV2137" s="418">
        <f t="shared" si="165"/>
        <v>0</v>
      </c>
      <c r="AW2137" s="419"/>
      <c r="AX2137" s="419"/>
      <c r="AY2137" s="419"/>
      <c r="AZ2137" s="420"/>
      <c r="DC2137" s="222"/>
      <c r="DD2137" s="491">
        <f>ROUND(Setup!$AP$6*AB2137,0)</f>
        <v>0</v>
      </c>
      <c r="DE2137" s="492"/>
      <c r="DF2137" s="492"/>
      <c r="DG2137" s="492"/>
      <c r="DH2137" s="493"/>
      <c r="DI2137" s="491">
        <f>ROUND(Setup!$AP$6*AG2137,0)</f>
        <v>0</v>
      </c>
      <c r="DJ2137" s="492"/>
      <c r="DK2137" s="492"/>
      <c r="DL2137" s="492"/>
      <c r="DM2137" s="493"/>
      <c r="DN2137" s="491">
        <f>ROUND(Setup!$AP$6*AL2137,0)</f>
        <v>0</v>
      </c>
      <c r="DO2137" s="492"/>
      <c r="DP2137" s="492"/>
      <c r="DQ2137" s="492"/>
      <c r="DR2137" s="493"/>
      <c r="DS2137" s="491">
        <f>ROUND(Setup!$AP$6*AQ2137,0)</f>
        <v>0</v>
      </c>
      <c r="DT2137" s="492"/>
      <c r="DU2137" s="492"/>
      <c r="DV2137" s="492"/>
      <c r="DW2137" s="493"/>
      <c r="DX2137" s="499">
        <f t="shared" si="166"/>
        <v>0</v>
      </c>
      <c r="DY2137" s="500"/>
      <c r="DZ2137" s="500"/>
      <c r="EA2137" s="500"/>
      <c r="EB2137" s="501"/>
      <c r="EC2137" s="222"/>
    </row>
    <row r="2138" spans="3:133" ht="15" hidden="1" customHeight="1" outlineLevel="1" x14ac:dyDescent="0.2">
      <c r="C2138" s="255"/>
      <c r="D2138" s="439"/>
      <c r="E2138" s="440"/>
      <c r="F2138" s="440"/>
      <c r="G2138" s="440"/>
      <c r="H2138" s="440"/>
      <c r="I2138" s="440"/>
      <c r="J2138" s="440"/>
      <c r="K2138" s="440"/>
      <c r="L2138" s="440"/>
      <c r="M2138" s="440"/>
      <c r="N2138" s="440"/>
      <c r="O2138" s="440"/>
      <c r="P2138" s="440"/>
      <c r="Q2138" s="441"/>
      <c r="R2138" s="442"/>
      <c r="S2138" s="443"/>
      <c r="T2138" s="443"/>
      <c r="U2138" s="443"/>
      <c r="V2138" s="443"/>
      <c r="W2138" s="443"/>
      <c r="X2138" s="443"/>
      <c r="Y2138" s="443"/>
      <c r="Z2138" s="443"/>
      <c r="AA2138" s="443"/>
      <c r="AB2138" s="415"/>
      <c r="AC2138" s="416"/>
      <c r="AD2138" s="416"/>
      <c r="AE2138" s="416"/>
      <c r="AF2138" s="417"/>
      <c r="AG2138" s="415"/>
      <c r="AH2138" s="416"/>
      <c r="AI2138" s="416"/>
      <c r="AJ2138" s="416"/>
      <c r="AK2138" s="417"/>
      <c r="AL2138" s="415"/>
      <c r="AM2138" s="416"/>
      <c r="AN2138" s="416"/>
      <c r="AO2138" s="416"/>
      <c r="AP2138" s="417"/>
      <c r="AQ2138" s="415"/>
      <c r="AR2138" s="416"/>
      <c r="AS2138" s="416"/>
      <c r="AT2138" s="416"/>
      <c r="AU2138" s="417"/>
      <c r="AV2138" s="418">
        <f t="shared" si="165"/>
        <v>0</v>
      </c>
      <c r="AW2138" s="419"/>
      <c r="AX2138" s="419"/>
      <c r="AY2138" s="419"/>
      <c r="AZ2138" s="420"/>
      <c r="DC2138" s="222"/>
      <c r="DD2138" s="491">
        <f>ROUND(Setup!$AP$6*AB2138,0)</f>
        <v>0</v>
      </c>
      <c r="DE2138" s="492"/>
      <c r="DF2138" s="492"/>
      <c r="DG2138" s="492"/>
      <c r="DH2138" s="493"/>
      <c r="DI2138" s="491">
        <f>ROUND(Setup!$AP$6*AG2138,0)</f>
        <v>0</v>
      </c>
      <c r="DJ2138" s="492"/>
      <c r="DK2138" s="492"/>
      <c r="DL2138" s="492"/>
      <c r="DM2138" s="493"/>
      <c r="DN2138" s="491">
        <f>ROUND(Setup!$AP$6*AL2138,0)</f>
        <v>0</v>
      </c>
      <c r="DO2138" s="492"/>
      <c r="DP2138" s="492"/>
      <c r="DQ2138" s="492"/>
      <c r="DR2138" s="493"/>
      <c r="DS2138" s="491">
        <f>ROUND(Setup!$AP$6*AQ2138,0)</f>
        <v>0</v>
      </c>
      <c r="DT2138" s="492"/>
      <c r="DU2138" s="492"/>
      <c r="DV2138" s="492"/>
      <c r="DW2138" s="493"/>
      <c r="DX2138" s="499">
        <f t="shared" si="166"/>
        <v>0</v>
      </c>
      <c r="DY2138" s="500"/>
      <c r="DZ2138" s="500"/>
      <c r="EA2138" s="500"/>
      <c r="EB2138" s="501"/>
      <c r="EC2138" s="222"/>
    </row>
    <row r="2139" spans="3:133" ht="15" hidden="1" customHeight="1" outlineLevel="1" x14ac:dyDescent="0.2">
      <c r="C2139" s="255"/>
      <c r="D2139" s="439"/>
      <c r="E2139" s="440"/>
      <c r="F2139" s="440"/>
      <c r="G2139" s="440"/>
      <c r="H2139" s="440"/>
      <c r="I2139" s="440"/>
      <c r="J2139" s="440"/>
      <c r="K2139" s="440"/>
      <c r="L2139" s="440"/>
      <c r="M2139" s="440"/>
      <c r="N2139" s="440"/>
      <c r="O2139" s="440"/>
      <c r="P2139" s="440"/>
      <c r="Q2139" s="441"/>
      <c r="R2139" s="442"/>
      <c r="S2139" s="443"/>
      <c r="T2139" s="443"/>
      <c r="U2139" s="443"/>
      <c r="V2139" s="443"/>
      <c r="W2139" s="443"/>
      <c r="X2139" s="443"/>
      <c r="Y2139" s="443"/>
      <c r="Z2139" s="443"/>
      <c r="AA2139" s="443"/>
      <c r="AB2139" s="415"/>
      <c r="AC2139" s="416"/>
      <c r="AD2139" s="416"/>
      <c r="AE2139" s="416"/>
      <c r="AF2139" s="417"/>
      <c r="AG2139" s="415"/>
      <c r="AH2139" s="416"/>
      <c r="AI2139" s="416"/>
      <c r="AJ2139" s="416"/>
      <c r="AK2139" s="417"/>
      <c r="AL2139" s="415"/>
      <c r="AM2139" s="416"/>
      <c r="AN2139" s="416"/>
      <c r="AO2139" s="416"/>
      <c r="AP2139" s="417"/>
      <c r="AQ2139" s="415"/>
      <c r="AR2139" s="416"/>
      <c r="AS2139" s="416"/>
      <c r="AT2139" s="416"/>
      <c r="AU2139" s="417"/>
      <c r="AV2139" s="418">
        <f t="shared" si="165"/>
        <v>0</v>
      </c>
      <c r="AW2139" s="419"/>
      <c r="AX2139" s="419"/>
      <c r="AY2139" s="419"/>
      <c r="AZ2139" s="420"/>
      <c r="DC2139" s="222"/>
      <c r="DD2139" s="491">
        <f>ROUND(Setup!$AP$6*AB2139,0)</f>
        <v>0</v>
      </c>
      <c r="DE2139" s="492"/>
      <c r="DF2139" s="492"/>
      <c r="DG2139" s="492"/>
      <c r="DH2139" s="493"/>
      <c r="DI2139" s="491">
        <f>ROUND(Setup!$AP$6*AG2139,0)</f>
        <v>0</v>
      </c>
      <c r="DJ2139" s="492"/>
      <c r="DK2139" s="492"/>
      <c r="DL2139" s="492"/>
      <c r="DM2139" s="493"/>
      <c r="DN2139" s="491">
        <f>ROUND(Setup!$AP$6*AL2139,0)</f>
        <v>0</v>
      </c>
      <c r="DO2139" s="492"/>
      <c r="DP2139" s="492"/>
      <c r="DQ2139" s="492"/>
      <c r="DR2139" s="493"/>
      <c r="DS2139" s="491">
        <f>ROUND(Setup!$AP$6*AQ2139,0)</f>
        <v>0</v>
      </c>
      <c r="DT2139" s="492"/>
      <c r="DU2139" s="492"/>
      <c r="DV2139" s="492"/>
      <c r="DW2139" s="493"/>
      <c r="DX2139" s="499">
        <f t="shared" si="166"/>
        <v>0</v>
      </c>
      <c r="DY2139" s="500"/>
      <c r="DZ2139" s="500"/>
      <c r="EA2139" s="500"/>
      <c r="EB2139" s="501"/>
      <c r="EC2139" s="222"/>
    </row>
    <row r="2140" spans="3:133" ht="15" hidden="1" customHeight="1" outlineLevel="1" x14ac:dyDescent="0.2">
      <c r="C2140" s="255"/>
      <c r="D2140" s="439"/>
      <c r="E2140" s="440"/>
      <c r="F2140" s="440"/>
      <c r="G2140" s="440"/>
      <c r="H2140" s="440"/>
      <c r="I2140" s="440"/>
      <c r="J2140" s="440"/>
      <c r="K2140" s="440"/>
      <c r="L2140" s="440"/>
      <c r="M2140" s="440"/>
      <c r="N2140" s="440"/>
      <c r="O2140" s="440"/>
      <c r="P2140" s="440"/>
      <c r="Q2140" s="441"/>
      <c r="R2140" s="442"/>
      <c r="S2140" s="443"/>
      <c r="T2140" s="443"/>
      <c r="U2140" s="443"/>
      <c r="V2140" s="443"/>
      <c r="W2140" s="443"/>
      <c r="X2140" s="443"/>
      <c r="Y2140" s="443"/>
      <c r="Z2140" s="443"/>
      <c r="AA2140" s="443"/>
      <c r="AB2140" s="415"/>
      <c r="AC2140" s="416"/>
      <c r="AD2140" s="416"/>
      <c r="AE2140" s="416"/>
      <c r="AF2140" s="417"/>
      <c r="AG2140" s="415"/>
      <c r="AH2140" s="416"/>
      <c r="AI2140" s="416"/>
      <c r="AJ2140" s="416"/>
      <c r="AK2140" s="417"/>
      <c r="AL2140" s="415"/>
      <c r="AM2140" s="416"/>
      <c r="AN2140" s="416"/>
      <c r="AO2140" s="416"/>
      <c r="AP2140" s="417"/>
      <c r="AQ2140" s="415"/>
      <c r="AR2140" s="416"/>
      <c r="AS2140" s="416"/>
      <c r="AT2140" s="416"/>
      <c r="AU2140" s="417"/>
      <c r="AV2140" s="418">
        <f t="shared" si="165"/>
        <v>0</v>
      </c>
      <c r="AW2140" s="419"/>
      <c r="AX2140" s="419"/>
      <c r="AY2140" s="419"/>
      <c r="AZ2140" s="420"/>
      <c r="DC2140" s="222"/>
      <c r="DD2140" s="491">
        <f>ROUND(Setup!$AP$6*AB2140,0)</f>
        <v>0</v>
      </c>
      <c r="DE2140" s="492"/>
      <c r="DF2140" s="492"/>
      <c r="DG2140" s="492"/>
      <c r="DH2140" s="493"/>
      <c r="DI2140" s="491">
        <f>ROUND(Setup!$AP$6*AG2140,0)</f>
        <v>0</v>
      </c>
      <c r="DJ2140" s="492"/>
      <c r="DK2140" s="492"/>
      <c r="DL2140" s="492"/>
      <c r="DM2140" s="493"/>
      <c r="DN2140" s="491">
        <f>ROUND(Setup!$AP$6*AL2140,0)</f>
        <v>0</v>
      </c>
      <c r="DO2140" s="492"/>
      <c r="DP2140" s="492"/>
      <c r="DQ2140" s="492"/>
      <c r="DR2140" s="493"/>
      <c r="DS2140" s="491">
        <f>ROUND(Setup!$AP$6*AQ2140,0)</f>
        <v>0</v>
      </c>
      <c r="DT2140" s="492"/>
      <c r="DU2140" s="492"/>
      <c r="DV2140" s="492"/>
      <c r="DW2140" s="493"/>
      <c r="DX2140" s="499">
        <f t="shared" si="166"/>
        <v>0</v>
      </c>
      <c r="DY2140" s="500"/>
      <c r="DZ2140" s="500"/>
      <c r="EA2140" s="500"/>
      <c r="EB2140" s="501"/>
      <c r="EC2140" s="222"/>
    </row>
    <row r="2141" spans="3:133" ht="15" hidden="1" customHeight="1" outlineLevel="1" x14ac:dyDescent="0.2">
      <c r="C2141" s="255"/>
      <c r="D2141" s="439"/>
      <c r="E2141" s="440"/>
      <c r="F2141" s="440"/>
      <c r="G2141" s="440"/>
      <c r="H2141" s="440"/>
      <c r="I2141" s="440"/>
      <c r="J2141" s="440"/>
      <c r="K2141" s="440"/>
      <c r="L2141" s="440"/>
      <c r="M2141" s="440"/>
      <c r="N2141" s="440"/>
      <c r="O2141" s="440"/>
      <c r="P2141" s="440"/>
      <c r="Q2141" s="441"/>
      <c r="R2141" s="442"/>
      <c r="S2141" s="443"/>
      <c r="T2141" s="443"/>
      <c r="U2141" s="443"/>
      <c r="V2141" s="443"/>
      <c r="W2141" s="443"/>
      <c r="X2141" s="443"/>
      <c r="Y2141" s="443"/>
      <c r="Z2141" s="443"/>
      <c r="AA2141" s="443"/>
      <c r="AB2141" s="415"/>
      <c r="AC2141" s="416"/>
      <c r="AD2141" s="416"/>
      <c r="AE2141" s="416"/>
      <c r="AF2141" s="417"/>
      <c r="AG2141" s="415"/>
      <c r="AH2141" s="416"/>
      <c r="AI2141" s="416"/>
      <c r="AJ2141" s="416"/>
      <c r="AK2141" s="417"/>
      <c r="AL2141" s="415"/>
      <c r="AM2141" s="416"/>
      <c r="AN2141" s="416"/>
      <c r="AO2141" s="416"/>
      <c r="AP2141" s="417"/>
      <c r="AQ2141" s="415"/>
      <c r="AR2141" s="416"/>
      <c r="AS2141" s="416"/>
      <c r="AT2141" s="416"/>
      <c r="AU2141" s="417"/>
      <c r="AV2141" s="418">
        <f t="shared" si="165"/>
        <v>0</v>
      </c>
      <c r="AW2141" s="419"/>
      <c r="AX2141" s="419"/>
      <c r="AY2141" s="419"/>
      <c r="AZ2141" s="420"/>
      <c r="DC2141" s="222"/>
      <c r="DD2141" s="491">
        <f>ROUND(Setup!$AP$6*AB2141,0)</f>
        <v>0</v>
      </c>
      <c r="DE2141" s="492"/>
      <c r="DF2141" s="492"/>
      <c r="DG2141" s="492"/>
      <c r="DH2141" s="493"/>
      <c r="DI2141" s="491">
        <f>ROUND(Setup!$AP$6*AG2141,0)</f>
        <v>0</v>
      </c>
      <c r="DJ2141" s="492"/>
      <c r="DK2141" s="492"/>
      <c r="DL2141" s="492"/>
      <c r="DM2141" s="493"/>
      <c r="DN2141" s="491">
        <f>ROUND(Setup!$AP$6*AL2141,0)</f>
        <v>0</v>
      </c>
      <c r="DO2141" s="492"/>
      <c r="DP2141" s="492"/>
      <c r="DQ2141" s="492"/>
      <c r="DR2141" s="493"/>
      <c r="DS2141" s="491">
        <f>ROUND(Setup!$AP$6*AQ2141,0)</f>
        <v>0</v>
      </c>
      <c r="DT2141" s="492"/>
      <c r="DU2141" s="492"/>
      <c r="DV2141" s="492"/>
      <c r="DW2141" s="493"/>
      <c r="DX2141" s="499">
        <f t="shared" si="166"/>
        <v>0</v>
      </c>
      <c r="DY2141" s="500"/>
      <c r="DZ2141" s="500"/>
      <c r="EA2141" s="500"/>
      <c r="EB2141" s="501"/>
      <c r="EC2141" s="222"/>
    </row>
    <row r="2142" spans="3:133" ht="15" hidden="1" customHeight="1" outlineLevel="1" x14ac:dyDescent="0.2">
      <c r="C2142" s="255"/>
      <c r="D2142" s="439"/>
      <c r="E2142" s="440"/>
      <c r="F2142" s="440"/>
      <c r="G2142" s="440"/>
      <c r="H2142" s="440"/>
      <c r="I2142" s="440"/>
      <c r="J2142" s="440"/>
      <c r="K2142" s="440"/>
      <c r="L2142" s="440"/>
      <c r="M2142" s="440"/>
      <c r="N2142" s="440"/>
      <c r="O2142" s="440"/>
      <c r="P2142" s="440"/>
      <c r="Q2142" s="441"/>
      <c r="R2142" s="442"/>
      <c r="S2142" s="443"/>
      <c r="T2142" s="443"/>
      <c r="U2142" s="443"/>
      <c r="V2142" s="443"/>
      <c r="W2142" s="443"/>
      <c r="X2142" s="443"/>
      <c r="Y2142" s="443"/>
      <c r="Z2142" s="443"/>
      <c r="AA2142" s="443"/>
      <c r="AB2142" s="415"/>
      <c r="AC2142" s="416"/>
      <c r="AD2142" s="416"/>
      <c r="AE2142" s="416"/>
      <c r="AF2142" s="417"/>
      <c r="AG2142" s="415"/>
      <c r="AH2142" s="416"/>
      <c r="AI2142" s="416"/>
      <c r="AJ2142" s="416"/>
      <c r="AK2142" s="417"/>
      <c r="AL2142" s="415"/>
      <c r="AM2142" s="416"/>
      <c r="AN2142" s="416"/>
      <c r="AO2142" s="416"/>
      <c r="AP2142" s="417"/>
      <c r="AQ2142" s="415"/>
      <c r="AR2142" s="416"/>
      <c r="AS2142" s="416"/>
      <c r="AT2142" s="416"/>
      <c r="AU2142" s="417"/>
      <c r="AV2142" s="418">
        <f t="shared" si="165"/>
        <v>0</v>
      </c>
      <c r="AW2142" s="419"/>
      <c r="AX2142" s="419"/>
      <c r="AY2142" s="419"/>
      <c r="AZ2142" s="420"/>
      <c r="DC2142" s="222"/>
      <c r="DD2142" s="491">
        <f>ROUND(Setup!$AP$6*AB2142,0)</f>
        <v>0</v>
      </c>
      <c r="DE2142" s="492"/>
      <c r="DF2142" s="492"/>
      <c r="DG2142" s="492"/>
      <c r="DH2142" s="493"/>
      <c r="DI2142" s="491">
        <f>ROUND(Setup!$AP$6*AG2142,0)</f>
        <v>0</v>
      </c>
      <c r="DJ2142" s="492"/>
      <c r="DK2142" s="492"/>
      <c r="DL2142" s="492"/>
      <c r="DM2142" s="493"/>
      <c r="DN2142" s="491">
        <f>ROUND(Setup!$AP$6*AL2142,0)</f>
        <v>0</v>
      </c>
      <c r="DO2142" s="492"/>
      <c r="DP2142" s="492"/>
      <c r="DQ2142" s="492"/>
      <c r="DR2142" s="493"/>
      <c r="DS2142" s="491">
        <f>ROUND(Setup!$AP$6*AQ2142,0)</f>
        <v>0</v>
      </c>
      <c r="DT2142" s="492"/>
      <c r="DU2142" s="492"/>
      <c r="DV2142" s="492"/>
      <c r="DW2142" s="493"/>
      <c r="DX2142" s="499">
        <f t="shared" si="166"/>
        <v>0</v>
      </c>
      <c r="DY2142" s="500"/>
      <c r="DZ2142" s="500"/>
      <c r="EA2142" s="500"/>
      <c r="EB2142" s="501"/>
      <c r="EC2142" s="222"/>
    </row>
    <row r="2143" spans="3:133" ht="15" hidden="1" customHeight="1" outlineLevel="1" x14ac:dyDescent="0.2">
      <c r="C2143" s="255"/>
      <c r="D2143" s="439"/>
      <c r="E2143" s="440"/>
      <c r="F2143" s="440"/>
      <c r="G2143" s="440"/>
      <c r="H2143" s="440"/>
      <c r="I2143" s="440"/>
      <c r="J2143" s="440"/>
      <c r="K2143" s="440"/>
      <c r="L2143" s="440"/>
      <c r="M2143" s="440"/>
      <c r="N2143" s="440"/>
      <c r="O2143" s="440"/>
      <c r="P2143" s="440"/>
      <c r="Q2143" s="441"/>
      <c r="R2143" s="442"/>
      <c r="S2143" s="443"/>
      <c r="T2143" s="443"/>
      <c r="U2143" s="443"/>
      <c r="V2143" s="443"/>
      <c r="W2143" s="443"/>
      <c r="X2143" s="443"/>
      <c r="Y2143" s="443"/>
      <c r="Z2143" s="443"/>
      <c r="AA2143" s="443"/>
      <c r="AB2143" s="415"/>
      <c r="AC2143" s="416"/>
      <c r="AD2143" s="416"/>
      <c r="AE2143" s="416"/>
      <c r="AF2143" s="417"/>
      <c r="AG2143" s="415"/>
      <c r="AH2143" s="416"/>
      <c r="AI2143" s="416"/>
      <c r="AJ2143" s="416"/>
      <c r="AK2143" s="417"/>
      <c r="AL2143" s="415"/>
      <c r="AM2143" s="416"/>
      <c r="AN2143" s="416"/>
      <c r="AO2143" s="416"/>
      <c r="AP2143" s="417"/>
      <c r="AQ2143" s="415"/>
      <c r="AR2143" s="416"/>
      <c r="AS2143" s="416"/>
      <c r="AT2143" s="416"/>
      <c r="AU2143" s="417"/>
      <c r="AV2143" s="418">
        <f t="shared" si="165"/>
        <v>0</v>
      </c>
      <c r="AW2143" s="419"/>
      <c r="AX2143" s="419"/>
      <c r="AY2143" s="419"/>
      <c r="AZ2143" s="420"/>
      <c r="DC2143" s="222"/>
      <c r="DD2143" s="491">
        <f>ROUND(Setup!$AP$6*AB2143,0)</f>
        <v>0</v>
      </c>
      <c r="DE2143" s="492"/>
      <c r="DF2143" s="492"/>
      <c r="DG2143" s="492"/>
      <c r="DH2143" s="493"/>
      <c r="DI2143" s="491">
        <f>ROUND(Setup!$AP$6*AG2143,0)</f>
        <v>0</v>
      </c>
      <c r="DJ2143" s="492"/>
      <c r="DK2143" s="492"/>
      <c r="DL2143" s="492"/>
      <c r="DM2143" s="493"/>
      <c r="DN2143" s="491">
        <f>ROUND(Setup!$AP$6*AL2143,0)</f>
        <v>0</v>
      </c>
      <c r="DO2143" s="492"/>
      <c r="DP2143" s="492"/>
      <c r="DQ2143" s="492"/>
      <c r="DR2143" s="493"/>
      <c r="DS2143" s="491">
        <f>ROUND(Setup!$AP$6*AQ2143,0)</f>
        <v>0</v>
      </c>
      <c r="DT2143" s="492"/>
      <c r="DU2143" s="492"/>
      <c r="DV2143" s="492"/>
      <c r="DW2143" s="493"/>
      <c r="DX2143" s="499">
        <f t="shared" si="166"/>
        <v>0</v>
      </c>
      <c r="DY2143" s="500"/>
      <c r="DZ2143" s="500"/>
      <c r="EA2143" s="500"/>
      <c r="EB2143" s="501"/>
      <c r="EC2143" s="222"/>
    </row>
    <row r="2144" spans="3:133" ht="15" hidden="1" customHeight="1" outlineLevel="1" x14ac:dyDescent="0.2">
      <c r="C2144" s="255"/>
      <c r="D2144" s="439"/>
      <c r="E2144" s="440"/>
      <c r="F2144" s="440"/>
      <c r="G2144" s="440"/>
      <c r="H2144" s="440"/>
      <c r="I2144" s="440"/>
      <c r="J2144" s="440"/>
      <c r="K2144" s="440"/>
      <c r="L2144" s="440"/>
      <c r="M2144" s="440"/>
      <c r="N2144" s="440"/>
      <c r="O2144" s="440"/>
      <c r="P2144" s="440"/>
      <c r="Q2144" s="441"/>
      <c r="R2144" s="442"/>
      <c r="S2144" s="443"/>
      <c r="T2144" s="443"/>
      <c r="U2144" s="443"/>
      <c r="V2144" s="443"/>
      <c r="W2144" s="443"/>
      <c r="X2144" s="443"/>
      <c r="Y2144" s="443"/>
      <c r="Z2144" s="443"/>
      <c r="AA2144" s="443"/>
      <c r="AB2144" s="415"/>
      <c r="AC2144" s="416"/>
      <c r="AD2144" s="416"/>
      <c r="AE2144" s="416"/>
      <c r="AF2144" s="417"/>
      <c r="AG2144" s="415"/>
      <c r="AH2144" s="416"/>
      <c r="AI2144" s="416"/>
      <c r="AJ2144" s="416"/>
      <c r="AK2144" s="417"/>
      <c r="AL2144" s="415"/>
      <c r="AM2144" s="416"/>
      <c r="AN2144" s="416"/>
      <c r="AO2144" s="416"/>
      <c r="AP2144" s="417"/>
      <c r="AQ2144" s="415"/>
      <c r="AR2144" s="416"/>
      <c r="AS2144" s="416"/>
      <c r="AT2144" s="416"/>
      <c r="AU2144" s="417"/>
      <c r="AV2144" s="418">
        <f t="shared" si="165"/>
        <v>0</v>
      </c>
      <c r="AW2144" s="419"/>
      <c r="AX2144" s="419"/>
      <c r="AY2144" s="419"/>
      <c r="AZ2144" s="420"/>
      <c r="DC2144" s="222"/>
      <c r="DD2144" s="491">
        <f>ROUND(Setup!$AP$6*AB2144,0)</f>
        <v>0</v>
      </c>
      <c r="DE2144" s="492"/>
      <c r="DF2144" s="492"/>
      <c r="DG2144" s="492"/>
      <c r="DH2144" s="493"/>
      <c r="DI2144" s="491">
        <f>ROUND(Setup!$AP$6*AG2144,0)</f>
        <v>0</v>
      </c>
      <c r="DJ2144" s="492"/>
      <c r="DK2144" s="492"/>
      <c r="DL2144" s="492"/>
      <c r="DM2144" s="493"/>
      <c r="DN2144" s="491">
        <f>ROUND(Setup!$AP$6*AL2144,0)</f>
        <v>0</v>
      </c>
      <c r="DO2144" s="492"/>
      <c r="DP2144" s="492"/>
      <c r="DQ2144" s="492"/>
      <c r="DR2144" s="493"/>
      <c r="DS2144" s="491">
        <f>ROUND(Setup!$AP$6*AQ2144,0)</f>
        <v>0</v>
      </c>
      <c r="DT2144" s="492"/>
      <c r="DU2144" s="492"/>
      <c r="DV2144" s="492"/>
      <c r="DW2144" s="493"/>
      <c r="DX2144" s="499">
        <f t="shared" si="166"/>
        <v>0</v>
      </c>
      <c r="DY2144" s="500"/>
      <c r="DZ2144" s="500"/>
      <c r="EA2144" s="500"/>
      <c r="EB2144" s="501"/>
      <c r="EC2144" s="222"/>
    </row>
    <row r="2145" spans="3:133" ht="15" hidden="1" customHeight="1" outlineLevel="1" x14ac:dyDescent="0.2">
      <c r="C2145" s="255"/>
      <c r="D2145" s="439"/>
      <c r="E2145" s="440"/>
      <c r="F2145" s="440"/>
      <c r="G2145" s="440"/>
      <c r="H2145" s="440"/>
      <c r="I2145" s="440"/>
      <c r="J2145" s="440"/>
      <c r="K2145" s="440"/>
      <c r="L2145" s="440"/>
      <c r="M2145" s="440"/>
      <c r="N2145" s="440"/>
      <c r="O2145" s="440"/>
      <c r="P2145" s="440"/>
      <c r="Q2145" s="441"/>
      <c r="R2145" s="442"/>
      <c r="S2145" s="443"/>
      <c r="T2145" s="443"/>
      <c r="U2145" s="443"/>
      <c r="V2145" s="443"/>
      <c r="W2145" s="443"/>
      <c r="X2145" s="443"/>
      <c r="Y2145" s="443"/>
      <c r="Z2145" s="443"/>
      <c r="AA2145" s="443"/>
      <c r="AB2145" s="415"/>
      <c r="AC2145" s="416"/>
      <c r="AD2145" s="416"/>
      <c r="AE2145" s="416"/>
      <c r="AF2145" s="417"/>
      <c r="AG2145" s="415"/>
      <c r="AH2145" s="416"/>
      <c r="AI2145" s="416"/>
      <c r="AJ2145" s="416"/>
      <c r="AK2145" s="417"/>
      <c r="AL2145" s="415"/>
      <c r="AM2145" s="416"/>
      <c r="AN2145" s="416"/>
      <c r="AO2145" s="416"/>
      <c r="AP2145" s="417"/>
      <c r="AQ2145" s="415"/>
      <c r="AR2145" s="416"/>
      <c r="AS2145" s="416"/>
      <c r="AT2145" s="416"/>
      <c r="AU2145" s="417"/>
      <c r="AV2145" s="418">
        <f t="shared" si="165"/>
        <v>0</v>
      </c>
      <c r="AW2145" s="419"/>
      <c r="AX2145" s="419"/>
      <c r="AY2145" s="419"/>
      <c r="AZ2145" s="420"/>
      <c r="DC2145" s="222"/>
      <c r="DD2145" s="491">
        <f>ROUND(Setup!$AP$6*AB2145,0)</f>
        <v>0</v>
      </c>
      <c r="DE2145" s="492"/>
      <c r="DF2145" s="492"/>
      <c r="DG2145" s="492"/>
      <c r="DH2145" s="493"/>
      <c r="DI2145" s="491">
        <f>ROUND(Setup!$AP$6*AG2145,0)</f>
        <v>0</v>
      </c>
      <c r="DJ2145" s="492"/>
      <c r="DK2145" s="492"/>
      <c r="DL2145" s="492"/>
      <c r="DM2145" s="493"/>
      <c r="DN2145" s="491">
        <f>ROUND(Setup!$AP$6*AL2145,0)</f>
        <v>0</v>
      </c>
      <c r="DO2145" s="492"/>
      <c r="DP2145" s="492"/>
      <c r="DQ2145" s="492"/>
      <c r="DR2145" s="493"/>
      <c r="DS2145" s="491">
        <f>ROUND(Setup!$AP$6*AQ2145,0)</f>
        <v>0</v>
      </c>
      <c r="DT2145" s="492"/>
      <c r="DU2145" s="492"/>
      <c r="DV2145" s="492"/>
      <c r="DW2145" s="493"/>
      <c r="DX2145" s="499">
        <f t="shared" si="166"/>
        <v>0</v>
      </c>
      <c r="DY2145" s="500"/>
      <c r="DZ2145" s="500"/>
      <c r="EA2145" s="500"/>
      <c r="EB2145" s="501"/>
      <c r="EC2145" s="222"/>
    </row>
    <row r="2146" spans="3:133" ht="15" hidden="1" customHeight="1" outlineLevel="1" x14ac:dyDescent="0.2">
      <c r="C2146" s="255"/>
      <c r="D2146" s="439"/>
      <c r="E2146" s="440"/>
      <c r="F2146" s="440"/>
      <c r="G2146" s="440"/>
      <c r="H2146" s="440"/>
      <c r="I2146" s="440"/>
      <c r="J2146" s="440"/>
      <c r="K2146" s="440"/>
      <c r="L2146" s="440"/>
      <c r="M2146" s="440"/>
      <c r="N2146" s="440"/>
      <c r="O2146" s="440"/>
      <c r="P2146" s="440"/>
      <c r="Q2146" s="441"/>
      <c r="R2146" s="442"/>
      <c r="S2146" s="443"/>
      <c r="T2146" s="443"/>
      <c r="U2146" s="443"/>
      <c r="V2146" s="443"/>
      <c r="W2146" s="443"/>
      <c r="X2146" s="443"/>
      <c r="Y2146" s="443"/>
      <c r="Z2146" s="443"/>
      <c r="AA2146" s="443"/>
      <c r="AB2146" s="415"/>
      <c r="AC2146" s="416"/>
      <c r="AD2146" s="416"/>
      <c r="AE2146" s="416"/>
      <c r="AF2146" s="417"/>
      <c r="AG2146" s="415"/>
      <c r="AH2146" s="416"/>
      <c r="AI2146" s="416"/>
      <c r="AJ2146" s="416"/>
      <c r="AK2146" s="417"/>
      <c r="AL2146" s="415"/>
      <c r="AM2146" s="416"/>
      <c r="AN2146" s="416"/>
      <c r="AO2146" s="416"/>
      <c r="AP2146" s="417"/>
      <c r="AQ2146" s="415"/>
      <c r="AR2146" s="416"/>
      <c r="AS2146" s="416"/>
      <c r="AT2146" s="416"/>
      <c r="AU2146" s="417"/>
      <c r="AV2146" s="418">
        <f t="shared" si="165"/>
        <v>0</v>
      </c>
      <c r="AW2146" s="419"/>
      <c r="AX2146" s="419"/>
      <c r="AY2146" s="419"/>
      <c r="AZ2146" s="420"/>
      <c r="DC2146" s="222"/>
      <c r="DD2146" s="491">
        <f>ROUND(Setup!$AP$6*AB2146,0)</f>
        <v>0</v>
      </c>
      <c r="DE2146" s="492"/>
      <c r="DF2146" s="492"/>
      <c r="DG2146" s="492"/>
      <c r="DH2146" s="493"/>
      <c r="DI2146" s="491">
        <f>ROUND(Setup!$AP$6*AG2146,0)</f>
        <v>0</v>
      </c>
      <c r="DJ2146" s="492"/>
      <c r="DK2146" s="492"/>
      <c r="DL2146" s="492"/>
      <c r="DM2146" s="493"/>
      <c r="DN2146" s="491">
        <f>ROUND(Setup!$AP$6*AL2146,0)</f>
        <v>0</v>
      </c>
      <c r="DO2146" s="492"/>
      <c r="DP2146" s="492"/>
      <c r="DQ2146" s="492"/>
      <c r="DR2146" s="493"/>
      <c r="DS2146" s="491">
        <f>ROUND(Setup!$AP$6*AQ2146,0)</f>
        <v>0</v>
      </c>
      <c r="DT2146" s="492"/>
      <c r="DU2146" s="492"/>
      <c r="DV2146" s="492"/>
      <c r="DW2146" s="493"/>
      <c r="DX2146" s="499">
        <f t="shared" si="166"/>
        <v>0</v>
      </c>
      <c r="DY2146" s="500"/>
      <c r="DZ2146" s="500"/>
      <c r="EA2146" s="500"/>
      <c r="EB2146" s="501"/>
      <c r="EC2146" s="222"/>
    </row>
    <row r="2147" spans="3:133" ht="15" hidden="1" customHeight="1" outlineLevel="1" x14ac:dyDescent="0.2">
      <c r="C2147" s="255"/>
      <c r="D2147" s="439"/>
      <c r="E2147" s="440"/>
      <c r="F2147" s="440"/>
      <c r="G2147" s="440"/>
      <c r="H2147" s="440"/>
      <c r="I2147" s="440"/>
      <c r="J2147" s="440"/>
      <c r="K2147" s="440"/>
      <c r="L2147" s="440"/>
      <c r="M2147" s="440"/>
      <c r="N2147" s="440"/>
      <c r="O2147" s="440"/>
      <c r="P2147" s="440"/>
      <c r="Q2147" s="441"/>
      <c r="R2147" s="442"/>
      <c r="S2147" s="443"/>
      <c r="T2147" s="443"/>
      <c r="U2147" s="443"/>
      <c r="V2147" s="443"/>
      <c r="W2147" s="443"/>
      <c r="X2147" s="443"/>
      <c r="Y2147" s="443"/>
      <c r="Z2147" s="443"/>
      <c r="AA2147" s="443"/>
      <c r="AB2147" s="415"/>
      <c r="AC2147" s="416"/>
      <c r="AD2147" s="416"/>
      <c r="AE2147" s="416"/>
      <c r="AF2147" s="417"/>
      <c r="AG2147" s="415"/>
      <c r="AH2147" s="416"/>
      <c r="AI2147" s="416"/>
      <c r="AJ2147" s="416"/>
      <c r="AK2147" s="417"/>
      <c r="AL2147" s="415"/>
      <c r="AM2147" s="416"/>
      <c r="AN2147" s="416"/>
      <c r="AO2147" s="416"/>
      <c r="AP2147" s="417"/>
      <c r="AQ2147" s="415"/>
      <c r="AR2147" s="416"/>
      <c r="AS2147" s="416"/>
      <c r="AT2147" s="416"/>
      <c r="AU2147" s="417"/>
      <c r="AV2147" s="418">
        <f t="shared" si="165"/>
        <v>0</v>
      </c>
      <c r="AW2147" s="419"/>
      <c r="AX2147" s="419"/>
      <c r="AY2147" s="419"/>
      <c r="AZ2147" s="420"/>
      <c r="DC2147" s="222"/>
      <c r="DD2147" s="491">
        <f>ROUND(Setup!$AP$6*AB2147,0)</f>
        <v>0</v>
      </c>
      <c r="DE2147" s="492"/>
      <c r="DF2147" s="492"/>
      <c r="DG2147" s="492"/>
      <c r="DH2147" s="493"/>
      <c r="DI2147" s="491">
        <f>ROUND(Setup!$AP$6*AG2147,0)</f>
        <v>0</v>
      </c>
      <c r="DJ2147" s="492"/>
      <c r="DK2147" s="492"/>
      <c r="DL2147" s="492"/>
      <c r="DM2147" s="493"/>
      <c r="DN2147" s="491">
        <f>ROUND(Setup!$AP$6*AL2147,0)</f>
        <v>0</v>
      </c>
      <c r="DO2147" s="492"/>
      <c r="DP2147" s="492"/>
      <c r="DQ2147" s="492"/>
      <c r="DR2147" s="493"/>
      <c r="DS2147" s="491">
        <f>ROUND(Setup!$AP$6*AQ2147,0)</f>
        <v>0</v>
      </c>
      <c r="DT2147" s="492"/>
      <c r="DU2147" s="492"/>
      <c r="DV2147" s="492"/>
      <c r="DW2147" s="493"/>
      <c r="DX2147" s="499">
        <f t="shared" si="166"/>
        <v>0</v>
      </c>
      <c r="DY2147" s="500"/>
      <c r="DZ2147" s="500"/>
      <c r="EA2147" s="500"/>
      <c r="EB2147" s="501"/>
      <c r="EC2147" s="222"/>
    </row>
    <row r="2148" spans="3:133" ht="15" hidden="1" customHeight="1" outlineLevel="1" x14ac:dyDescent="0.2">
      <c r="C2148" s="255"/>
      <c r="D2148" s="439"/>
      <c r="E2148" s="440"/>
      <c r="F2148" s="440"/>
      <c r="G2148" s="440"/>
      <c r="H2148" s="440"/>
      <c r="I2148" s="440"/>
      <c r="J2148" s="440"/>
      <c r="K2148" s="440"/>
      <c r="L2148" s="440"/>
      <c r="M2148" s="440"/>
      <c r="N2148" s="440"/>
      <c r="O2148" s="440"/>
      <c r="P2148" s="440"/>
      <c r="Q2148" s="441"/>
      <c r="R2148" s="442"/>
      <c r="S2148" s="443"/>
      <c r="T2148" s="443"/>
      <c r="U2148" s="443"/>
      <c r="V2148" s="443"/>
      <c r="W2148" s="443"/>
      <c r="X2148" s="443"/>
      <c r="Y2148" s="443"/>
      <c r="Z2148" s="443"/>
      <c r="AA2148" s="443"/>
      <c r="AB2148" s="415"/>
      <c r="AC2148" s="416"/>
      <c r="AD2148" s="416"/>
      <c r="AE2148" s="416"/>
      <c r="AF2148" s="417"/>
      <c r="AG2148" s="415"/>
      <c r="AH2148" s="416"/>
      <c r="AI2148" s="416"/>
      <c r="AJ2148" s="416"/>
      <c r="AK2148" s="417"/>
      <c r="AL2148" s="415"/>
      <c r="AM2148" s="416"/>
      <c r="AN2148" s="416"/>
      <c r="AO2148" s="416"/>
      <c r="AP2148" s="417"/>
      <c r="AQ2148" s="415"/>
      <c r="AR2148" s="416"/>
      <c r="AS2148" s="416"/>
      <c r="AT2148" s="416"/>
      <c r="AU2148" s="417"/>
      <c r="AV2148" s="418">
        <f t="shared" si="165"/>
        <v>0</v>
      </c>
      <c r="AW2148" s="419"/>
      <c r="AX2148" s="419"/>
      <c r="AY2148" s="419"/>
      <c r="AZ2148" s="420"/>
      <c r="DC2148" s="222"/>
      <c r="DD2148" s="491">
        <f>ROUND(Setup!$AP$6*AB2148,0)</f>
        <v>0</v>
      </c>
      <c r="DE2148" s="492"/>
      <c r="DF2148" s="492"/>
      <c r="DG2148" s="492"/>
      <c r="DH2148" s="493"/>
      <c r="DI2148" s="491">
        <f>ROUND(Setup!$AP$6*AG2148,0)</f>
        <v>0</v>
      </c>
      <c r="DJ2148" s="492"/>
      <c r="DK2148" s="492"/>
      <c r="DL2148" s="492"/>
      <c r="DM2148" s="493"/>
      <c r="DN2148" s="491">
        <f>ROUND(Setup!$AP$6*AL2148,0)</f>
        <v>0</v>
      </c>
      <c r="DO2148" s="492"/>
      <c r="DP2148" s="492"/>
      <c r="DQ2148" s="492"/>
      <c r="DR2148" s="493"/>
      <c r="DS2148" s="491">
        <f>ROUND(Setup!$AP$6*AQ2148,0)</f>
        <v>0</v>
      </c>
      <c r="DT2148" s="492"/>
      <c r="DU2148" s="492"/>
      <c r="DV2148" s="492"/>
      <c r="DW2148" s="493"/>
      <c r="DX2148" s="499">
        <f t="shared" si="166"/>
        <v>0</v>
      </c>
      <c r="DY2148" s="500"/>
      <c r="DZ2148" s="500"/>
      <c r="EA2148" s="500"/>
      <c r="EB2148" s="501"/>
      <c r="EC2148" s="222"/>
    </row>
    <row r="2149" spans="3:133" ht="15" hidden="1" customHeight="1" outlineLevel="1" x14ac:dyDescent="0.2">
      <c r="C2149" s="255"/>
      <c r="D2149" s="439"/>
      <c r="E2149" s="440"/>
      <c r="F2149" s="440"/>
      <c r="G2149" s="440"/>
      <c r="H2149" s="440"/>
      <c r="I2149" s="440"/>
      <c r="J2149" s="440"/>
      <c r="K2149" s="440"/>
      <c r="L2149" s="440"/>
      <c r="M2149" s="440"/>
      <c r="N2149" s="440"/>
      <c r="O2149" s="440"/>
      <c r="P2149" s="440"/>
      <c r="Q2149" s="441"/>
      <c r="R2149" s="442"/>
      <c r="S2149" s="443"/>
      <c r="T2149" s="443"/>
      <c r="U2149" s="443"/>
      <c r="V2149" s="443"/>
      <c r="W2149" s="443"/>
      <c r="X2149" s="443"/>
      <c r="Y2149" s="443"/>
      <c r="Z2149" s="443"/>
      <c r="AA2149" s="443"/>
      <c r="AB2149" s="415"/>
      <c r="AC2149" s="416"/>
      <c r="AD2149" s="416"/>
      <c r="AE2149" s="416"/>
      <c r="AF2149" s="417"/>
      <c r="AG2149" s="415"/>
      <c r="AH2149" s="416"/>
      <c r="AI2149" s="416"/>
      <c r="AJ2149" s="416"/>
      <c r="AK2149" s="417"/>
      <c r="AL2149" s="415"/>
      <c r="AM2149" s="416"/>
      <c r="AN2149" s="416"/>
      <c r="AO2149" s="416"/>
      <c r="AP2149" s="417"/>
      <c r="AQ2149" s="415"/>
      <c r="AR2149" s="416"/>
      <c r="AS2149" s="416"/>
      <c r="AT2149" s="416"/>
      <c r="AU2149" s="417"/>
      <c r="AV2149" s="418">
        <f t="shared" si="165"/>
        <v>0</v>
      </c>
      <c r="AW2149" s="419"/>
      <c r="AX2149" s="419"/>
      <c r="AY2149" s="419"/>
      <c r="AZ2149" s="420"/>
      <c r="DC2149" s="222"/>
      <c r="DD2149" s="491">
        <f>ROUND(Setup!$AP$6*AB2149,0)</f>
        <v>0</v>
      </c>
      <c r="DE2149" s="492"/>
      <c r="DF2149" s="492"/>
      <c r="DG2149" s="492"/>
      <c r="DH2149" s="493"/>
      <c r="DI2149" s="491">
        <f>ROUND(Setup!$AP$6*AG2149,0)</f>
        <v>0</v>
      </c>
      <c r="DJ2149" s="492"/>
      <c r="DK2149" s="492"/>
      <c r="DL2149" s="492"/>
      <c r="DM2149" s="493"/>
      <c r="DN2149" s="491">
        <f>ROUND(Setup!$AP$6*AL2149,0)</f>
        <v>0</v>
      </c>
      <c r="DO2149" s="492"/>
      <c r="DP2149" s="492"/>
      <c r="DQ2149" s="492"/>
      <c r="DR2149" s="493"/>
      <c r="DS2149" s="491">
        <f>ROUND(Setup!$AP$6*AQ2149,0)</f>
        <v>0</v>
      </c>
      <c r="DT2149" s="492"/>
      <c r="DU2149" s="492"/>
      <c r="DV2149" s="492"/>
      <c r="DW2149" s="493"/>
      <c r="DX2149" s="499">
        <f t="shared" si="166"/>
        <v>0</v>
      </c>
      <c r="DY2149" s="500"/>
      <c r="DZ2149" s="500"/>
      <c r="EA2149" s="500"/>
      <c r="EB2149" s="501"/>
      <c r="EC2149" s="222"/>
    </row>
    <row r="2150" spans="3:133" ht="15" hidden="1" customHeight="1" outlineLevel="1" x14ac:dyDescent="0.2">
      <c r="C2150" s="255"/>
      <c r="D2150" s="439"/>
      <c r="E2150" s="440"/>
      <c r="F2150" s="440"/>
      <c r="G2150" s="440"/>
      <c r="H2150" s="440"/>
      <c r="I2150" s="440"/>
      <c r="J2150" s="440"/>
      <c r="K2150" s="440"/>
      <c r="L2150" s="440"/>
      <c r="M2150" s="440"/>
      <c r="N2150" s="440"/>
      <c r="O2150" s="440"/>
      <c r="P2150" s="440"/>
      <c r="Q2150" s="441"/>
      <c r="R2150" s="442"/>
      <c r="S2150" s="443"/>
      <c r="T2150" s="443"/>
      <c r="U2150" s="443"/>
      <c r="V2150" s="443"/>
      <c r="W2150" s="443"/>
      <c r="X2150" s="443"/>
      <c r="Y2150" s="443"/>
      <c r="Z2150" s="443"/>
      <c r="AA2150" s="443"/>
      <c r="AB2150" s="415"/>
      <c r="AC2150" s="416"/>
      <c r="AD2150" s="416"/>
      <c r="AE2150" s="416"/>
      <c r="AF2150" s="417"/>
      <c r="AG2150" s="415"/>
      <c r="AH2150" s="416"/>
      <c r="AI2150" s="416"/>
      <c r="AJ2150" s="416"/>
      <c r="AK2150" s="417"/>
      <c r="AL2150" s="415"/>
      <c r="AM2150" s="416"/>
      <c r="AN2150" s="416"/>
      <c r="AO2150" s="416"/>
      <c r="AP2150" s="417"/>
      <c r="AQ2150" s="415"/>
      <c r="AR2150" s="416"/>
      <c r="AS2150" s="416"/>
      <c r="AT2150" s="416"/>
      <c r="AU2150" s="417"/>
      <c r="AV2150" s="418">
        <f t="shared" si="165"/>
        <v>0</v>
      </c>
      <c r="AW2150" s="419"/>
      <c r="AX2150" s="419"/>
      <c r="AY2150" s="419"/>
      <c r="AZ2150" s="420"/>
      <c r="DC2150" s="222"/>
      <c r="DD2150" s="491">
        <f>ROUND(Setup!$AP$6*AB2150,0)</f>
        <v>0</v>
      </c>
      <c r="DE2150" s="492"/>
      <c r="DF2150" s="492"/>
      <c r="DG2150" s="492"/>
      <c r="DH2150" s="493"/>
      <c r="DI2150" s="491">
        <f>ROUND(Setup!$AP$6*AG2150,0)</f>
        <v>0</v>
      </c>
      <c r="DJ2150" s="492"/>
      <c r="DK2150" s="492"/>
      <c r="DL2150" s="492"/>
      <c r="DM2150" s="493"/>
      <c r="DN2150" s="491">
        <f>ROUND(Setup!$AP$6*AL2150,0)</f>
        <v>0</v>
      </c>
      <c r="DO2150" s="492"/>
      <c r="DP2150" s="492"/>
      <c r="DQ2150" s="492"/>
      <c r="DR2150" s="493"/>
      <c r="DS2150" s="491">
        <f>ROUND(Setup!$AP$6*AQ2150,0)</f>
        <v>0</v>
      </c>
      <c r="DT2150" s="492"/>
      <c r="DU2150" s="492"/>
      <c r="DV2150" s="492"/>
      <c r="DW2150" s="493"/>
      <c r="DX2150" s="499">
        <f t="shared" si="166"/>
        <v>0</v>
      </c>
      <c r="DY2150" s="500"/>
      <c r="DZ2150" s="500"/>
      <c r="EA2150" s="500"/>
      <c r="EB2150" s="501"/>
      <c r="EC2150" s="222"/>
    </row>
    <row r="2151" spans="3:133" ht="15" hidden="1" customHeight="1" outlineLevel="1" x14ac:dyDescent="0.2">
      <c r="C2151" s="255"/>
      <c r="D2151" s="439"/>
      <c r="E2151" s="440"/>
      <c r="F2151" s="440"/>
      <c r="G2151" s="440"/>
      <c r="H2151" s="440"/>
      <c r="I2151" s="440"/>
      <c r="J2151" s="440"/>
      <c r="K2151" s="440"/>
      <c r="L2151" s="440"/>
      <c r="M2151" s="440"/>
      <c r="N2151" s="440"/>
      <c r="O2151" s="440"/>
      <c r="P2151" s="440"/>
      <c r="Q2151" s="441"/>
      <c r="R2151" s="442"/>
      <c r="S2151" s="443"/>
      <c r="T2151" s="443"/>
      <c r="U2151" s="443"/>
      <c r="V2151" s="443"/>
      <c r="W2151" s="443"/>
      <c r="X2151" s="443"/>
      <c r="Y2151" s="443"/>
      <c r="Z2151" s="443"/>
      <c r="AA2151" s="443"/>
      <c r="AB2151" s="415"/>
      <c r="AC2151" s="416"/>
      <c r="AD2151" s="416"/>
      <c r="AE2151" s="416"/>
      <c r="AF2151" s="417"/>
      <c r="AG2151" s="415"/>
      <c r="AH2151" s="416"/>
      <c r="AI2151" s="416"/>
      <c r="AJ2151" s="416"/>
      <c r="AK2151" s="417"/>
      <c r="AL2151" s="415"/>
      <c r="AM2151" s="416"/>
      <c r="AN2151" s="416"/>
      <c r="AO2151" s="416"/>
      <c r="AP2151" s="417"/>
      <c r="AQ2151" s="415"/>
      <c r="AR2151" s="416"/>
      <c r="AS2151" s="416"/>
      <c r="AT2151" s="416"/>
      <c r="AU2151" s="417"/>
      <c r="AV2151" s="418">
        <f t="shared" si="165"/>
        <v>0</v>
      </c>
      <c r="AW2151" s="419"/>
      <c r="AX2151" s="419"/>
      <c r="AY2151" s="419"/>
      <c r="AZ2151" s="420"/>
      <c r="DC2151" s="222"/>
      <c r="DD2151" s="491">
        <f>ROUND(Setup!$AP$6*AB2151,0)</f>
        <v>0</v>
      </c>
      <c r="DE2151" s="492"/>
      <c r="DF2151" s="492"/>
      <c r="DG2151" s="492"/>
      <c r="DH2151" s="493"/>
      <c r="DI2151" s="491">
        <f>ROUND(Setup!$AP$6*AG2151,0)</f>
        <v>0</v>
      </c>
      <c r="DJ2151" s="492"/>
      <c r="DK2151" s="492"/>
      <c r="DL2151" s="492"/>
      <c r="DM2151" s="493"/>
      <c r="DN2151" s="491">
        <f>ROUND(Setup!$AP$6*AL2151,0)</f>
        <v>0</v>
      </c>
      <c r="DO2151" s="492"/>
      <c r="DP2151" s="492"/>
      <c r="DQ2151" s="492"/>
      <c r="DR2151" s="493"/>
      <c r="DS2151" s="491">
        <f>ROUND(Setup!$AP$6*AQ2151,0)</f>
        <v>0</v>
      </c>
      <c r="DT2151" s="492"/>
      <c r="DU2151" s="492"/>
      <c r="DV2151" s="492"/>
      <c r="DW2151" s="493"/>
      <c r="DX2151" s="499">
        <f t="shared" si="166"/>
        <v>0</v>
      </c>
      <c r="DY2151" s="500"/>
      <c r="DZ2151" s="500"/>
      <c r="EA2151" s="500"/>
      <c r="EB2151" s="501"/>
      <c r="EC2151" s="222"/>
    </row>
    <row r="2152" spans="3:133" ht="15" hidden="1" customHeight="1" outlineLevel="1" x14ac:dyDescent="0.2">
      <c r="C2152" s="255"/>
      <c r="D2152" s="439"/>
      <c r="E2152" s="440"/>
      <c r="F2152" s="440"/>
      <c r="G2152" s="440"/>
      <c r="H2152" s="440"/>
      <c r="I2152" s="440"/>
      <c r="J2152" s="440"/>
      <c r="K2152" s="440"/>
      <c r="L2152" s="440"/>
      <c r="M2152" s="440"/>
      <c r="N2152" s="440"/>
      <c r="O2152" s="440"/>
      <c r="P2152" s="440"/>
      <c r="Q2152" s="441"/>
      <c r="R2152" s="442"/>
      <c r="S2152" s="443"/>
      <c r="T2152" s="443"/>
      <c r="U2152" s="443"/>
      <c r="V2152" s="443"/>
      <c r="W2152" s="443"/>
      <c r="X2152" s="443"/>
      <c r="Y2152" s="443"/>
      <c r="Z2152" s="443"/>
      <c r="AA2152" s="443"/>
      <c r="AB2152" s="415"/>
      <c r="AC2152" s="416"/>
      <c r="AD2152" s="416"/>
      <c r="AE2152" s="416"/>
      <c r="AF2152" s="417"/>
      <c r="AG2152" s="415"/>
      <c r="AH2152" s="416"/>
      <c r="AI2152" s="416"/>
      <c r="AJ2152" s="416"/>
      <c r="AK2152" s="417"/>
      <c r="AL2152" s="415"/>
      <c r="AM2152" s="416"/>
      <c r="AN2152" s="416"/>
      <c r="AO2152" s="416"/>
      <c r="AP2152" s="417"/>
      <c r="AQ2152" s="415"/>
      <c r="AR2152" s="416"/>
      <c r="AS2152" s="416"/>
      <c r="AT2152" s="416"/>
      <c r="AU2152" s="417"/>
      <c r="AV2152" s="418">
        <f t="shared" si="165"/>
        <v>0</v>
      </c>
      <c r="AW2152" s="419"/>
      <c r="AX2152" s="419"/>
      <c r="AY2152" s="419"/>
      <c r="AZ2152" s="420"/>
      <c r="DC2152" s="222"/>
      <c r="DD2152" s="491">
        <f>ROUND(Setup!$AP$6*AB2152,0)</f>
        <v>0</v>
      </c>
      <c r="DE2152" s="492"/>
      <c r="DF2152" s="492"/>
      <c r="DG2152" s="492"/>
      <c r="DH2152" s="493"/>
      <c r="DI2152" s="491">
        <f>ROUND(Setup!$AP$6*AG2152,0)</f>
        <v>0</v>
      </c>
      <c r="DJ2152" s="492"/>
      <c r="DK2152" s="492"/>
      <c r="DL2152" s="492"/>
      <c r="DM2152" s="493"/>
      <c r="DN2152" s="491">
        <f>ROUND(Setup!$AP$6*AL2152,0)</f>
        <v>0</v>
      </c>
      <c r="DO2152" s="492"/>
      <c r="DP2152" s="492"/>
      <c r="DQ2152" s="492"/>
      <c r="DR2152" s="493"/>
      <c r="DS2152" s="491">
        <f>ROUND(Setup!$AP$6*AQ2152,0)</f>
        <v>0</v>
      </c>
      <c r="DT2152" s="492"/>
      <c r="DU2152" s="492"/>
      <c r="DV2152" s="492"/>
      <c r="DW2152" s="493"/>
      <c r="DX2152" s="499">
        <f t="shared" si="166"/>
        <v>0</v>
      </c>
      <c r="DY2152" s="500"/>
      <c r="DZ2152" s="500"/>
      <c r="EA2152" s="500"/>
      <c r="EB2152" s="501"/>
      <c r="EC2152" s="222"/>
    </row>
    <row r="2153" spans="3:133" ht="15" hidden="1" customHeight="1" outlineLevel="1" x14ac:dyDescent="0.2">
      <c r="C2153" s="255"/>
      <c r="D2153" s="439"/>
      <c r="E2153" s="440"/>
      <c r="F2153" s="440"/>
      <c r="G2153" s="440"/>
      <c r="H2153" s="440"/>
      <c r="I2153" s="440"/>
      <c r="J2153" s="440"/>
      <c r="K2153" s="440"/>
      <c r="L2153" s="440"/>
      <c r="M2153" s="440"/>
      <c r="N2153" s="440"/>
      <c r="O2153" s="440"/>
      <c r="P2153" s="440"/>
      <c r="Q2153" s="441"/>
      <c r="R2153" s="442"/>
      <c r="S2153" s="443"/>
      <c r="T2153" s="443"/>
      <c r="U2153" s="443"/>
      <c r="V2153" s="443"/>
      <c r="W2153" s="443"/>
      <c r="X2153" s="443"/>
      <c r="Y2153" s="443"/>
      <c r="Z2153" s="443"/>
      <c r="AA2153" s="443"/>
      <c r="AB2153" s="415"/>
      <c r="AC2153" s="416"/>
      <c r="AD2153" s="416"/>
      <c r="AE2153" s="416"/>
      <c r="AF2153" s="417"/>
      <c r="AG2153" s="415"/>
      <c r="AH2153" s="416"/>
      <c r="AI2153" s="416"/>
      <c r="AJ2153" s="416"/>
      <c r="AK2153" s="417"/>
      <c r="AL2153" s="415"/>
      <c r="AM2153" s="416"/>
      <c r="AN2153" s="416"/>
      <c r="AO2153" s="416"/>
      <c r="AP2153" s="417"/>
      <c r="AQ2153" s="415"/>
      <c r="AR2153" s="416"/>
      <c r="AS2153" s="416"/>
      <c r="AT2153" s="416"/>
      <c r="AU2153" s="417"/>
      <c r="AV2153" s="418">
        <f t="shared" si="165"/>
        <v>0</v>
      </c>
      <c r="AW2153" s="419"/>
      <c r="AX2153" s="419"/>
      <c r="AY2153" s="419"/>
      <c r="AZ2153" s="420"/>
      <c r="DC2153" s="222"/>
      <c r="DD2153" s="491">
        <f>ROUND(Setup!$AP$6*AB2153,0)</f>
        <v>0</v>
      </c>
      <c r="DE2153" s="492"/>
      <c r="DF2153" s="492"/>
      <c r="DG2153" s="492"/>
      <c r="DH2153" s="493"/>
      <c r="DI2153" s="491">
        <f>ROUND(Setup!$AP$6*AG2153,0)</f>
        <v>0</v>
      </c>
      <c r="DJ2153" s="492"/>
      <c r="DK2153" s="492"/>
      <c r="DL2153" s="492"/>
      <c r="DM2153" s="493"/>
      <c r="DN2153" s="491">
        <f>ROUND(Setup!$AP$6*AL2153,0)</f>
        <v>0</v>
      </c>
      <c r="DO2153" s="492"/>
      <c r="DP2153" s="492"/>
      <c r="DQ2153" s="492"/>
      <c r="DR2153" s="493"/>
      <c r="DS2153" s="491">
        <f>ROUND(Setup!$AP$6*AQ2153,0)</f>
        <v>0</v>
      </c>
      <c r="DT2153" s="492"/>
      <c r="DU2153" s="492"/>
      <c r="DV2153" s="492"/>
      <c r="DW2153" s="493"/>
      <c r="DX2153" s="499">
        <f t="shared" si="166"/>
        <v>0</v>
      </c>
      <c r="DY2153" s="500"/>
      <c r="DZ2153" s="500"/>
      <c r="EA2153" s="500"/>
      <c r="EB2153" s="501"/>
      <c r="EC2153" s="222"/>
    </row>
    <row r="2154" spans="3:133" ht="15" hidden="1" customHeight="1" outlineLevel="1" x14ac:dyDescent="0.2">
      <c r="C2154" s="255"/>
      <c r="D2154" s="439"/>
      <c r="E2154" s="440"/>
      <c r="F2154" s="440"/>
      <c r="G2154" s="440"/>
      <c r="H2154" s="440"/>
      <c r="I2154" s="440"/>
      <c r="J2154" s="440"/>
      <c r="K2154" s="440"/>
      <c r="L2154" s="440"/>
      <c r="M2154" s="440"/>
      <c r="N2154" s="440"/>
      <c r="O2154" s="440"/>
      <c r="P2154" s="440"/>
      <c r="Q2154" s="441"/>
      <c r="R2154" s="442"/>
      <c r="S2154" s="443"/>
      <c r="T2154" s="443"/>
      <c r="U2154" s="443"/>
      <c r="V2154" s="443"/>
      <c r="W2154" s="443"/>
      <c r="X2154" s="443"/>
      <c r="Y2154" s="443"/>
      <c r="Z2154" s="443"/>
      <c r="AA2154" s="443"/>
      <c r="AB2154" s="415"/>
      <c r="AC2154" s="416"/>
      <c r="AD2154" s="416"/>
      <c r="AE2154" s="416"/>
      <c r="AF2154" s="417"/>
      <c r="AG2154" s="415"/>
      <c r="AH2154" s="416"/>
      <c r="AI2154" s="416"/>
      <c r="AJ2154" s="416"/>
      <c r="AK2154" s="417"/>
      <c r="AL2154" s="415"/>
      <c r="AM2154" s="416"/>
      <c r="AN2154" s="416"/>
      <c r="AO2154" s="416"/>
      <c r="AP2154" s="417"/>
      <c r="AQ2154" s="415"/>
      <c r="AR2154" s="416"/>
      <c r="AS2154" s="416"/>
      <c r="AT2154" s="416"/>
      <c r="AU2154" s="417"/>
      <c r="AV2154" s="418">
        <f t="shared" si="165"/>
        <v>0</v>
      </c>
      <c r="AW2154" s="419"/>
      <c r="AX2154" s="419"/>
      <c r="AY2154" s="419"/>
      <c r="AZ2154" s="420"/>
      <c r="DC2154" s="222"/>
      <c r="DD2154" s="491">
        <f>ROUND(Setup!$AP$6*AB2154,0)</f>
        <v>0</v>
      </c>
      <c r="DE2154" s="492"/>
      <c r="DF2154" s="492"/>
      <c r="DG2154" s="492"/>
      <c r="DH2154" s="493"/>
      <c r="DI2154" s="491">
        <f>ROUND(Setup!$AP$6*AG2154,0)</f>
        <v>0</v>
      </c>
      <c r="DJ2154" s="492"/>
      <c r="DK2154" s="492"/>
      <c r="DL2154" s="492"/>
      <c r="DM2154" s="493"/>
      <c r="DN2154" s="491">
        <f>ROUND(Setup!$AP$6*AL2154,0)</f>
        <v>0</v>
      </c>
      <c r="DO2154" s="492"/>
      <c r="DP2154" s="492"/>
      <c r="DQ2154" s="492"/>
      <c r="DR2154" s="493"/>
      <c r="DS2154" s="491">
        <f>ROUND(Setup!$AP$6*AQ2154,0)</f>
        <v>0</v>
      </c>
      <c r="DT2154" s="492"/>
      <c r="DU2154" s="492"/>
      <c r="DV2154" s="492"/>
      <c r="DW2154" s="493"/>
      <c r="DX2154" s="499">
        <f t="shared" si="166"/>
        <v>0</v>
      </c>
      <c r="DY2154" s="500"/>
      <c r="DZ2154" s="500"/>
      <c r="EA2154" s="500"/>
      <c r="EB2154" s="501"/>
      <c r="EC2154" s="222"/>
    </row>
    <row r="2155" spans="3:133" ht="15" hidden="1" customHeight="1" outlineLevel="1" x14ac:dyDescent="0.2">
      <c r="C2155" s="255"/>
      <c r="D2155" s="439"/>
      <c r="E2155" s="440"/>
      <c r="F2155" s="440"/>
      <c r="G2155" s="440"/>
      <c r="H2155" s="440"/>
      <c r="I2155" s="440"/>
      <c r="J2155" s="440"/>
      <c r="K2155" s="440"/>
      <c r="L2155" s="440"/>
      <c r="M2155" s="440"/>
      <c r="N2155" s="440"/>
      <c r="O2155" s="440"/>
      <c r="P2155" s="440"/>
      <c r="Q2155" s="441"/>
      <c r="R2155" s="442"/>
      <c r="S2155" s="443"/>
      <c r="T2155" s="443"/>
      <c r="U2155" s="443"/>
      <c r="V2155" s="443"/>
      <c r="W2155" s="443"/>
      <c r="X2155" s="443"/>
      <c r="Y2155" s="443"/>
      <c r="Z2155" s="443"/>
      <c r="AA2155" s="443"/>
      <c r="AB2155" s="415"/>
      <c r="AC2155" s="416"/>
      <c r="AD2155" s="416"/>
      <c r="AE2155" s="416"/>
      <c r="AF2155" s="417"/>
      <c r="AG2155" s="415"/>
      <c r="AH2155" s="416"/>
      <c r="AI2155" s="416"/>
      <c r="AJ2155" s="416"/>
      <c r="AK2155" s="417"/>
      <c r="AL2155" s="415"/>
      <c r="AM2155" s="416"/>
      <c r="AN2155" s="416"/>
      <c r="AO2155" s="416"/>
      <c r="AP2155" s="417"/>
      <c r="AQ2155" s="415"/>
      <c r="AR2155" s="416"/>
      <c r="AS2155" s="416"/>
      <c r="AT2155" s="416"/>
      <c r="AU2155" s="417"/>
      <c r="AV2155" s="418">
        <f t="shared" si="165"/>
        <v>0</v>
      </c>
      <c r="AW2155" s="419"/>
      <c r="AX2155" s="419"/>
      <c r="AY2155" s="419"/>
      <c r="AZ2155" s="420"/>
      <c r="DC2155" s="222"/>
      <c r="DD2155" s="491">
        <f>ROUND(Setup!$AP$6*AB2155,0)</f>
        <v>0</v>
      </c>
      <c r="DE2155" s="492"/>
      <c r="DF2155" s="492"/>
      <c r="DG2155" s="492"/>
      <c r="DH2155" s="493"/>
      <c r="DI2155" s="491">
        <f>ROUND(Setup!$AP$6*AG2155,0)</f>
        <v>0</v>
      </c>
      <c r="DJ2155" s="492"/>
      <c r="DK2155" s="492"/>
      <c r="DL2155" s="492"/>
      <c r="DM2155" s="493"/>
      <c r="DN2155" s="491">
        <f>ROUND(Setup!$AP$6*AL2155,0)</f>
        <v>0</v>
      </c>
      <c r="DO2155" s="492"/>
      <c r="DP2155" s="492"/>
      <c r="DQ2155" s="492"/>
      <c r="DR2155" s="493"/>
      <c r="DS2155" s="491">
        <f>ROUND(Setup!$AP$6*AQ2155,0)</f>
        <v>0</v>
      </c>
      <c r="DT2155" s="492"/>
      <c r="DU2155" s="492"/>
      <c r="DV2155" s="492"/>
      <c r="DW2155" s="493"/>
      <c r="DX2155" s="499">
        <f t="shared" si="166"/>
        <v>0</v>
      </c>
      <c r="DY2155" s="500"/>
      <c r="DZ2155" s="500"/>
      <c r="EA2155" s="500"/>
      <c r="EB2155" s="501"/>
      <c r="EC2155" s="222"/>
    </row>
    <row r="2156" spans="3:133" ht="15" hidden="1" customHeight="1" outlineLevel="1" x14ac:dyDescent="0.2">
      <c r="C2156" s="255"/>
      <c r="D2156" s="439"/>
      <c r="E2156" s="440"/>
      <c r="F2156" s="440"/>
      <c r="G2156" s="440"/>
      <c r="H2156" s="440"/>
      <c r="I2156" s="440"/>
      <c r="J2156" s="440"/>
      <c r="K2156" s="440"/>
      <c r="L2156" s="440"/>
      <c r="M2156" s="440"/>
      <c r="N2156" s="440"/>
      <c r="O2156" s="440"/>
      <c r="P2156" s="440"/>
      <c r="Q2156" s="441"/>
      <c r="R2156" s="442"/>
      <c r="S2156" s="443"/>
      <c r="T2156" s="443"/>
      <c r="U2156" s="443"/>
      <c r="V2156" s="443"/>
      <c r="W2156" s="443"/>
      <c r="X2156" s="443"/>
      <c r="Y2156" s="443"/>
      <c r="Z2156" s="443"/>
      <c r="AA2156" s="443"/>
      <c r="AB2156" s="415"/>
      <c r="AC2156" s="416"/>
      <c r="AD2156" s="416"/>
      <c r="AE2156" s="416"/>
      <c r="AF2156" s="417"/>
      <c r="AG2156" s="415"/>
      <c r="AH2156" s="416"/>
      <c r="AI2156" s="416"/>
      <c r="AJ2156" s="416"/>
      <c r="AK2156" s="417"/>
      <c r="AL2156" s="415"/>
      <c r="AM2156" s="416"/>
      <c r="AN2156" s="416"/>
      <c r="AO2156" s="416"/>
      <c r="AP2156" s="417"/>
      <c r="AQ2156" s="415"/>
      <c r="AR2156" s="416"/>
      <c r="AS2156" s="416"/>
      <c r="AT2156" s="416"/>
      <c r="AU2156" s="417"/>
      <c r="AV2156" s="418">
        <f t="shared" si="165"/>
        <v>0</v>
      </c>
      <c r="AW2156" s="419"/>
      <c r="AX2156" s="419"/>
      <c r="AY2156" s="419"/>
      <c r="AZ2156" s="420"/>
      <c r="DC2156" s="222"/>
      <c r="DD2156" s="491">
        <f>ROUND(Setup!$AP$6*AB2156,0)</f>
        <v>0</v>
      </c>
      <c r="DE2156" s="492"/>
      <c r="DF2156" s="492"/>
      <c r="DG2156" s="492"/>
      <c r="DH2156" s="493"/>
      <c r="DI2156" s="491">
        <f>ROUND(Setup!$AP$6*AG2156,0)</f>
        <v>0</v>
      </c>
      <c r="DJ2156" s="492"/>
      <c r="DK2156" s="492"/>
      <c r="DL2156" s="492"/>
      <c r="DM2156" s="493"/>
      <c r="DN2156" s="491">
        <f>ROUND(Setup!$AP$6*AL2156,0)</f>
        <v>0</v>
      </c>
      <c r="DO2156" s="492"/>
      <c r="DP2156" s="492"/>
      <c r="DQ2156" s="492"/>
      <c r="DR2156" s="493"/>
      <c r="DS2156" s="491">
        <f>ROUND(Setup!$AP$6*AQ2156,0)</f>
        <v>0</v>
      </c>
      <c r="DT2156" s="492"/>
      <c r="DU2156" s="492"/>
      <c r="DV2156" s="492"/>
      <c r="DW2156" s="493"/>
      <c r="DX2156" s="499">
        <f t="shared" si="166"/>
        <v>0</v>
      </c>
      <c r="DY2156" s="500"/>
      <c r="DZ2156" s="500"/>
      <c r="EA2156" s="500"/>
      <c r="EB2156" s="501"/>
      <c r="EC2156" s="222"/>
    </row>
    <row r="2157" spans="3:133" ht="15" hidden="1" customHeight="1" outlineLevel="1" x14ac:dyDescent="0.2">
      <c r="C2157" s="255"/>
      <c r="D2157" s="439"/>
      <c r="E2157" s="440"/>
      <c r="F2157" s="440"/>
      <c r="G2157" s="440"/>
      <c r="H2157" s="440"/>
      <c r="I2157" s="440"/>
      <c r="J2157" s="440"/>
      <c r="K2157" s="440"/>
      <c r="L2157" s="440"/>
      <c r="M2157" s="440"/>
      <c r="N2157" s="440"/>
      <c r="O2157" s="440"/>
      <c r="P2157" s="440"/>
      <c r="Q2157" s="441"/>
      <c r="R2157" s="442"/>
      <c r="S2157" s="443"/>
      <c r="T2157" s="443"/>
      <c r="U2157" s="443"/>
      <c r="V2157" s="443"/>
      <c r="W2157" s="443"/>
      <c r="X2157" s="443"/>
      <c r="Y2157" s="443"/>
      <c r="Z2157" s="443"/>
      <c r="AA2157" s="443"/>
      <c r="AB2157" s="415"/>
      <c r="AC2157" s="416"/>
      <c r="AD2157" s="416"/>
      <c r="AE2157" s="416"/>
      <c r="AF2157" s="417"/>
      <c r="AG2157" s="415"/>
      <c r="AH2157" s="416"/>
      <c r="AI2157" s="416"/>
      <c r="AJ2157" s="416"/>
      <c r="AK2157" s="417"/>
      <c r="AL2157" s="415"/>
      <c r="AM2157" s="416"/>
      <c r="AN2157" s="416"/>
      <c r="AO2157" s="416"/>
      <c r="AP2157" s="417"/>
      <c r="AQ2157" s="415"/>
      <c r="AR2157" s="416"/>
      <c r="AS2157" s="416"/>
      <c r="AT2157" s="416"/>
      <c r="AU2157" s="417"/>
      <c r="AV2157" s="418">
        <f t="shared" si="165"/>
        <v>0</v>
      </c>
      <c r="AW2157" s="419"/>
      <c r="AX2157" s="419"/>
      <c r="AY2157" s="419"/>
      <c r="AZ2157" s="420"/>
      <c r="DC2157" s="222"/>
      <c r="DD2157" s="491">
        <f>ROUND(Setup!$AP$6*AB2157,0)</f>
        <v>0</v>
      </c>
      <c r="DE2157" s="492"/>
      <c r="DF2157" s="492"/>
      <c r="DG2157" s="492"/>
      <c r="DH2157" s="493"/>
      <c r="DI2157" s="491">
        <f>ROUND(Setup!$AP$6*AG2157,0)</f>
        <v>0</v>
      </c>
      <c r="DJ2157" s="492"/>
      <c r="DK2157" s="492"/>
      <c r="DL2157" s="492"/>
      <c r="DM2157" s="493"/>
      <c r="DN2157" s="491">
        <f>ROUND(Setup!$AP$6*AL2157,0)</f>
        <v>0</v>
      </c>
      <c r="DO2157" s="492"/>
      <c r="DP2157" s="492"/>
      <c r="DQ2157" s="492"/>
      <c r="DR2157" s="493"/>
      <c r="DS2157" s="491">
        <f>ROUND(Setup!$AP$6*AQ2157,0)</f>
        <v>0</v>
      </c>
      <c r="DT2157" s="492"/>
      <c r="DU2157" s="492"/>
      <c r="DV2157" s="492"/>
      <c r="DW2157" s="493"/>
      <c r="DX2157" s="499">
        <f t="shared" si="166"/>
        <v>0</v>
      </c>
      <c r="DY2157" s="500"/>
      <c r="DZ2157" s="500"/>
      <c r="EA2157" s="500"/>
      <c r="EB2157" s="501"/>
      <c r="EC2157" s="222"/>
    </row>
    <row r="2158" spans="3:133" ht="15" hidden="1" customHeight="1" outlineLevel="1" x14ac:dyDescent="0.2">
      <c r="C2158" s="255"/>
      <c r="D2158" s="439"/>
      <c r="E2158" s="440"/>
      <c r="F2158" s="440"/>
      <c r="G2158" s="440"/>
      <c r="H2158" s="440"/>
      <c r="I2158" s="440"/>
      <c r="J2158" s="440"/>
      <c r="K2158" s="440"/>
      <c r="L2158" s="440"/>
      <c r="M2158" s="440"/>
      <c r="N2158" s="440"/>
      <c r="O2158" s="440"/>
      <c r="P2158" s="440"/>
      <c r="Q2158" s="441"/>
      <c r="R2158" s="442"/>
      <c r="S2158" s="443"/>
      <c r="T2158" s="443"/>
      <c r="U2158" s="443"/>
      <c r="V2158" s="443"/>
      <c r="W2158" s="443"/>
      <c r="X2158" s="443"/>
      <c r="Y2158" s="443"/>
      <c r="Z2158" s="443"/>
      <c r="AA2158" s="443"/>
      <c r="AB2158" s="415"/>
      <c r="AC2158" s="416"/>
      <c r="AD2158" s="416"/>
      <c r="AE2158" s="416"/>
      <c r="AF2158" s="417"/>
      <c r="AG2158" s="415"/>
      <c r="AH2158" s="416"/>
      <c r="AI2158" s="416"/>
      <c r="AJ2158" s="416"/>
      <c r="AK2158" s="417"/>
      <c r="AL2158" s="415"/>
      <c r="AM2158" s="416"/>
      <c r="AN2158" s="416"/>
      <c r="AO2158" s="416"/>
      <c r="AP2158" s="417"/>
      <c r="AQ2158" s="415"/>
      <c r="AR2158" s="416"/>
      <c r="AS2158" s="416"/>
      <c r="AT2158" s="416"/>
      <c r="AU2158" s="417"/>
      <c r="AV2158" s="418">
        <f t="shared" si="165"/>
        <v>0</v>
      </c>
      <c r="AW2158" s="419"/>
      <c r="AX2158" s="419"/>
      <c r="AY2158" s="419"/>
      <c r="AZ2158" s="420"/>
      <c r="DC2158" s="222"/>
      <c r="DD2158" s="491">
        <f>ROUND(Setup!$AP$6*AB2158,0)</f>
        <v>0</v>
      </c>
      <c r="DE2158" s="492"/>
      <c r="DF2158" s="492"/>
      <c r="DG2158" s="492"/>
      <c r="DH2158" s="493"/>
      <c r="DI2158" s="491">
        <f>ROUND(Setup!$AP$6*AG2158,0)</f>
        <v>0</v>
      </c>
      <c r="DJ2158" s="492"/>
      <c r="DK2158" s="492"/>
      <c r="DL2158" s="492"/>
      <c r="DM2158" s="493"/>
      <c r="DN2158" s="491">
        <f>ROUND(Setup!$AP$6*AL2158,0)</f>
        <v>0</v>
      </c>
      <c r="DO2158" s="492"/>
      <c r="DP2158" s="492"/>
      <c r="DQ2158" s="492"/>
      <c r="DR2158" s="493"/>
      <c r="DS2158" s="491">
        <f>ROUND(Setup!$AP$6*AQ2158,0)</f>
        <v>0</v>
      </c>
      <c r="DT2158" s="492"/>
      <c r="DU2158" s="492"/>
      <c r="DV2158" s="492"/>
      <c r="DW2158" s="493"/>
      <c r="DX2158" s="499">
        <f t="shared" si="166"/>
        <v>0</v>
      </c>
      <c r="DY2158" s="500"/>
      <c r="DZ2158" s="500"/>
      <c r="EA2158" s="500"/>
      <c r="EB2158" s="501"/>
      <c r="EC2158" s="222"/>
    </row>
    <row r="2159" spans="3:133" ht="15" hidden="1" customHeight="1" outlineLevel="1" x14ac:dyDescent="0.2">
      <c r="C2159" s="255"/>
      <c r="D2159" s="439"/>
      <c r="E2159" s="440"/>
      <c r="F2159" s="440"/>
      <c r="G2159" s="440"/>
      <c r="H2159" s="440"/>
      <c r="I2159" s="440"/>
      <c r="J2159" s="440"/>
      <c r="K2159" s="440"/>
      <c r="L2159" s="440"/>
      <c r="M2159" s="440"/>
      <c r="N2159" s="440"/>
      <c r="O2159" s="440"/>
      <c r="P2159" s="440"/>
      <c r="Q2159" s="441"/>
      <c r="R2159" s="442"/>
      <c r="S2159" s="443"/>
      <c r="T2159" s="443"/>
      <c r="U2159" s="443"/>
      <c r="V2159" s="443"/>
      <c r="W2159" s="443"/>
      <c r="X2159" s="443"/>
      <c r="Y2159" s="443"/>
      <c r="Z2159" s="443"/>
      <c r="AA2159" s="443"/>
      <c r="AB2159" s="415"/>
      <c r="AC2159" s="416"/>
      <c r="AD2159" s="416"/>
      <c r="AE2159" s="416"/>
      <c r="AF2159" s="417"/>
      <c r="AG2159" s="415"/>
      <c r="AH2159" s="416"/>
      <c r="AI2159" s="416"/>
      <c r="AJ2159" s="416"/>
      <c r="AK2159" s="417"/>
      <c r="AL2159" s="415"/>
      <c r="AM2159" s="416"/>
      <c r="AN2159" s="416"/>
      <c r="AO2159" s="416"/>
      <c r="AP2159" s="417"/>
      <c r="AQ2159" s="415"/>
      <c r="AR2159" s="416"/>
      <c r="AS2159" s="416"/>
      <c r="AT2159" s="416"/>
      <c r="AU2159" s="417"/>
      <c r="AV2159" s="418">
        <f t="shared" si="165"/>
        <v>0</v>
      </c>
      <c r="AW2159" s="419"/>
      <c r="AX2159" s="419"/>
      <c r="AY2159" s="419"/>
      <c r="AZ2159" s="420"/>
      <c r="DC2159" s="222"/>
      <c r="DD2159" s="491">
        <f>ROUND(Setup!$AP$6*AB2159,0)</f>
        <v>0</v>
      </c>
      <c r="DE2159" s="492"/>
      <c r="DF2159" s="492"/>
      <c r="DG2159" s="492"/>
      <c r="DH2159" s="493"/>
      <c r="DI2159" s="491">
        <f>ROUND(Setup!$AP$6*AG2159,0)</f>
        <v>0</v>
      </c>
      <c r="DJ2159" s="492"/>
      <c r="DK2159" s="492"/>
      <c r="DL2159" s="492"/>
      <c r="DM2159" s="493"/>
      <c r="DN2159" s="491">
        <f>ROUND(Setup!$AP$6*AL2159,0)</f>
        <v>0</v>
      </c>
      <c r="DO2159" s="492"/>
      <c r="DP2159" s="492"/>
      <c r="DQ2159" s="492"/>
      <c r="DR2159" s="493"/>
      <c r="DS2159" s="491">
        <f>ROUND(Setup!$AP$6*AQ2159,0)</f>
        <v>0</v>
      </c>
      <c r="DT2159" s="492"/>
      <c r="DU2159" s="492"/>
      <c r="DV2159" s="492"/>
      <c r="DW2159" s="493"/>
      <c r="DX2159" s="499">
        <f t="shared" si="166"/>
        <v>0</v>
      </c>
      <c r="DY2159" s="500"/>
      <c r="DZ2159" s="500"/>
      <c r="EA2159" s="500"/>
      <c r="EB2159" s="501"/>
      <c r="EC2159" s="222"/>
    </row>
    <row r="2160" spans="3:133" ht="15" hidden="1" customHeight="1" outlineLevel="1" x14ac:dyDescent="0.2">
      <c r="C2160" s="255"/>
      <c r="D2160" s="439"/>
      <c r="E2160" s="440"/>
      <c r="F2160" s="440"/>
      <c r="G2160" s="440"/>
      <c r="H2160" s="440"/>
      <c r="I2160" s="440"/>
      <c r="J2160" s="440"/>
      <c r="K2160" s="440"/>
      <c r="L2160" s="440"/>
      <c r="M2160" s="440"/>
      <c r="N2160" s="440"/>
      <c r="O2160" s="440"/>
      <c r="P2160" s="440"/>
      <c r="Q2160" s="441"/>
      <c r="R2160" s="442"/>
      <c r="S2160" s="443"/>
      <c r="T2160" s="443"/>
      <c r="U2160" s="443"/>
      <c r="V2160" s="443"/>
      <c r="W2160" s="443"/>
      <c r="X2160" s="443"/>
      <c r="Y2160" s="443"/>
      <c r="Z2160" s="443"/>
      <c r="AA2160" s="443"/>
      <c r="AB2160" s="415"/>
      <c r="AC2160" s="416"/>
      <c r="AD2160" s="416"/>
      <c r="AE2160" s="416"/>
      <c r="AF2160" s="417"/>
      <c r="AG2160" s="415"/>
      <c r="AH2160" s="416"/>
      <c r="AI2160" s="416"/>
      <c r="AJ2160" s="416"/>
      <c r="AK2160" s="417"/>
      <c r="AL2160" s="415"/>
      <c r="AM2160" s="416"/>
      <c r="AN2160" s="416"/>
      <c r="AO2160" s="416"/>
      <c r="AP2160" s="417"/>
      <c r="AQ2160" s="415"/>
      <c r="AR2160" s="416"/>
      <c r="AS2160" s="416"/>
      <c r="AT2160" s="416"/>
      <c r="AU2160" s="417"/>
      <c r="AV2160" s="418">
        <f t="shared" si="165"/>
        <v>0</v>
      </c>
      <c r="AW2160" s="419"/>
      <c r="AX2160" s="419"/>
      <c r="AY2160" s="419"/>
      <c r="AZ2160" s="420"/>
      <c r="DC2160" s="222"/>
      <c r="DD2160" s="491">
        <f>ROUND(Setup!$AP$6*AB2160,0)</f>
        <v>0</v>
      </c>
      <c r="DE2160" s="492"/>
      <c r="DF2160" s="492"/>
      <c r="DG2160" s="492"/>
      <c r="DH2160" s="493"/>
      <c r="DI2160" s="491">
        <f>ROUND(Setup!$AP$6*AG2160,0)</f>
        <v>0</v>
      </c>
      <c r="DJ2160" s="492"/>
      <c r="DK2160" s="492"/>
      <c r="DL2160" s="492"/>
      <c r="DM2160" s="493"/>
      <c r="DN2160" s="491">
        <f>ROUND(Setup!$AP$6*AL2160,0)</f>
        <v>0</v>
      </c>
      <c r="DO2160" s="492"/>
      <c r="DP2160" s="492"/>
      <c r="DQ2160" s="492"/>
      <c r="DR2160" s="493"/>
      <c r="DS2160" s="491">
        <f>ROUND(Setup!$AP$6*AQ2160,0)</f>
        <v>0</v>
      </c>
      <c r="DT2160" s="492"/>
      <c r="DU2160" s="492"/>
      <c r="DV2160" s="492"/>
      <c r="DW2160" s="493"/>
      <c r="DX2160" s="499">
        <f t="shared" si="166"/>
        <v>0</v>
      </c>
      <c r="DY2160" s="500"/>
      <c r="DZ2160" s="500"/>
      <c r="EA2160" s="500"/>
      <c r="EB2160" s="501"/>
      <c r="EC2160" s="222"/>
    </row>
    <row r="2161" spans="3:133" ht="15" hidden="1" customHeight="1" outlineLevel="1" x14ac:dyDescent="0.2">
      <c r="C2161" s="255"/>
      <c r="D2161" s="439"/>
      <c r="E2161" s="440"/>
      <c r="F2161" s="440"/>
      <c r="G2161" s="440"/>
      <c r="H2161" s="440"/>
      <c r="I2161" s="440"/>
      <c r="J2161" s="440"/>
      <c r="K2161" s="440"/>
      <c r="L2161" s="440"/>
      <c r="M2161" s="440"/>
      <c r="N2161" s="440"/>
      <c r="O2161" s="440"/>
      <c r="P2161" s="440"/>
      <c r="Q2161" s="441"/>
      <c r="R2161" s="442"/>
      <c r="S2161" s="443"/>
      <c r="T2161" s="443"/>
      <c r="U2161" s="443"/>
      <c r="V2161" s="443"/>
      <c r="W2161" s="443"/>
      <c r="X2161" s="443"/>
      <c r="Y2161" s="443"/>
      <c r="Z2161" s="443"/>
      <c r="AA2161" s="443"/>
      <c r="AB2161" s="415"/>
      <c r="AC2161" s="416"/>
      <c r="AD2161" s="416"/>
      <c r="AE2161" s="416"/>
      <c r="AF2161" s="417"/>
      <c r="AG2161" s="415"/>
      <c r="AH2161" s="416"/>
      <c r="AI2161" s="416"/>
      <c r="AJ2161" s="416"/>
      <c r="AK2161" s="417"/>
      <c r="AL2161" s="415"/>
      <c r="AM2161" s="416"/>
      <c r="AN2161" s="416"/>
      <c r="AO2161" s="416"/>
      <c r="AP2161" s="417"/>
      <c r="AQ2161" s="415"/>
      <c r="AR2161" s="416"/>
      <c r="AS2161" s="416"/>
      <c r="AT2161" s="416"/>
      <c r="AU2161" s="417"/>
      <c r="AV2161" s="418">
        <f t="shared" si="165"/>
        <v>0</v>
      </c>
      <c r="AW2161" s="419"/>
      <c r="AX2161" s="419"/>
      <c r="AY2161" s="419"/>
      <c r="AZ2161" s="420"/>
      <c r="DC2161" s="222"/>
      <c r="DD2161" s="491">
        <f>ROUND(Setup!$AP$6*AB2161,0)</f>
        <v>0</v>
      </c>
      <c r="DE2161" s="492"/>
      <c r="DF2161" s="492"/>
      <c r="DG2161" s="492"/>
      <c r="DH2161" s="493"/>
      <c r="DI2161" s="491">
        <f>ROUND(Setup!$AP$6*AG2161,0)</f>
        <v>0</v>
      </c>
      <c r="DJ2161" s="492"/>
      <c r="DK2161" s="492"/>
      <c r="DL2161" s="492"/>
      <c r="DM2161" s="493"/>
      <c r="DN2161" s="491">
        <f>ROUND(Setup!$AP$6*AL2161,0)</f>
        <v>0</v>
      </c>
      <c r="DO2161" s="492"/>
      <c r="DP2161" s="492"/>
      <c r="DQ2161" s="492"/>
      <c r="DR2161" s="493"/>
      <c r="DS2161" s="491">
        <f>ROUND(Setup!$AP$6*AQ2161,0)</f>
        <v>0</v>
      </c>
      <c r="DT2161" s="492"/>
      <c r="DU2161" s="492"/>
      <c r="DV2161" s="492"/>
      <c r="DW2161" s="493"/>
      <c r="DX2161" s="499">
        <f t="shared" si="166"/>
        <v>0</v>
      </c>
      <c r="DY2161" s="500"/>
      <c r="DZ2161" s="500"/>
      <c r="EA2161" s="500"/>
      <c r="EB2161" s="501"/>
      <c r="EC2161" s="222"/>
    </row>
    <row r="2162" spans="3:133" ht="15" hidden="1" customHeight="1" outlineLevel="1" x14ac:dyDescent="0.2">
      <c r="C2162" s="255"/>
      <c r="D2162" s="439"/>
      <c r="E2162" s="440"/>
      <c r="F2162" s="440"/>
      <c r="G2162" s="440"/>
      <c r="H2162" s="440"/>
      <c r="I2162" s="440"/>
      <c r="J2162" s="440"/>
      <c r="K2162" s="440"/>
      <c r="L2162" s="440"/>
      <c r="M2162" s="440"/>
      <c r="N2162" s="440"/>
      <c r="O2162" s="440"/>
      <c r="P2162" s="440"/>
      <c r="Q2162" s="441"/>
      <c r="R2162" s="442"/>
      <c r="S2162" s="443"/>
      <c r="T2162" s="443"/>
      <c r="U2162" s="443"/>
      <c r="V2162" s="443"/>
      <c r="W2162" s="443"/>
      <c r="X2162" s="443"/>
      <c r="Y2162" s="443"/>
      <c r="Z2162" s="443"/>
      <c r="AA2162" s="443"/>
      <c r="AB2162" s="415"/>
      <c r="AC2162" s="416"/>
      <c r="AD2162" s="416"/>
      <c r="AE2162" s="416"/>
      <c r="AF2162" s="417"/>
      <c r="AG2162" s="415"/>
      <c r="AH2162" s="416"/>
      <c r="AI2162" s="416"/>
      <c r="AJ2162" s="416"/>
      <c r="AK2162" s="417"/>
      <c r="AL2162" s="415"/>
      <c r="AM2162" s="416"/>
      <c r="AN2162" s="416"/>
      <c r="AO2162" s="416"/>
      <c r="AP2162" s="417"/>
      <c r="AQ2162" s="415"/>
      <c r="AR2162" s="416"/>
      <c r="AS2162" s="416"/>
      <c r="AT2162" s="416"/>
      <c r="AU2162" s="417"/>
      <c r="AV2162" s="418">
        <f t="shared" si="165"/>
        <v>0</v>
      </c>
      <c r="AW2162" s="419"/>
      <c r="AX2162" s="419"/>
      <c r="AY2162" s="419"/>
      <c r="AZ2162" s="420"/>
      <c r="DC2162" s="222"/>
      <c r="DD2162" s="491">
        <f>ROUND(Setup!$AP$6*AB2162,0)</f>
        <v>0</v>
      </c>
      <c r="DE2162" s="492"/>
      <c r="DF2162" s="492"/>
      <c r="DG2162" s="492"/>
      <c r="DH2162" s="493"/>
      <c r="DI2162" s="491">
        <f>ROUND(Setup!$AP$6*AG2162,0)</f>
        <v>0</v>
      </c>
      <c r="DJ2162" s="492"/>
      <c r="DK2162" s="492"/>
      <c r="DL2162" s="492"/>
      <c r="DM2162" s="493"/>
      <c r="DN2162" s="491">
        <f>ROUND(Setup!$AP$6*AL2162,0)</f>
        <v>0</v>
      </c>
      <c r="DO2162" s="492"/>
      <c r="DP2162" s="492"/>
      <c r="DQ2162" s="492"/>
      <c r="DR2162" s="493"/>
      <c r="DS2162" s="491">
        <f>ROUND(Setup!$AP$6*AQ2162,0)</f>
        <v>0</v>
      </c>
      <c r="DT2162" s="492"/>
      <c r="DU2162" s="492"/>
      <c r="DV2162" s="492"/>
      <c r="DW2162" s="493"/>
      <c r="DX2162" s="499">
        <f t="shared" si="166"/>
        <v>0</v>
      </c>
      <c r="DY2162" s="500"/>
      <c r="DZ2162" s="500"/>
      <c r="EA2162" s="500"/>
      <c r="EB2162" s="501"/>
      <c r="EC2162" s="222"/>
    </row>
    <row r="2163" spans="3:133" ht="15" hidden="1" customHeight="1" outlineLevel="1" x14ac:dyDescent="0.2">
      <c r="C2163" s="255"/>
      <c r="D2163" s="439"/>
      <c r="E2163" s="440"/>
      <c r="F2163" s="440"/>
      <c r="G2163" s="440"/>
      <c r="H2163" s="440"/>
      <c r="I2163" s="440"/>
      <c r="J2163" s="440"/>
      <c r="K2163" s="440"/>
      <c r="L2163" s="440"/>
      <c r="M2163" s="440"/>
      <c r="N2163" s="440"/>
      <c r="O2163" s="440"/>
      <c r="P2163" s="440"/>
      <c r="Q2163" s="441"/>
      <c r="R2163" s="442"/>
      <c r="S2163" s="443"/>
      <c r="T2163" s="443"/>
      <c r="U2163" s="443"/>
      <c r="V2163" s="443"/>
      <c r="W2163" s="443"/>
      <c r="X2163" s="443"/>
      <c r="Y2163" s="443"/>
      <c r="Z2163" s="443"/>
      <c r="AA2163" s="443"/>
      <c r="AB2163" s="415"/>
      <c r="AC2163" s="416"/>
      <c r="AD2163" s="416"/>
      <c r="AE2163" s="416"/>
      <c r="AF2163" s="417"/>
      <c r="AG2163" s="415"/>
      <c r="AH2163" s="416"/>
      <c r="AI2163" s="416"/>
      <c r="AJ2163" s="416"/>
      <c r="AK2163" s="417"/>
      <c r="AL2163" s="415"/>
      <c r="AM2163" s="416"/>
      <c r="AN2163" s="416"/>
      <c r="AO2163" s="416"/>
      <c r="AP2163" s="417"/>
      <c r="AQ2163" s="415"/>
      <c r="AR2163" s="416"/>
      <c r="AS2163" s="416"/>
      <c r="AT2163" s="416"/>
      <c r="AU2163" s="417"/>
      <c r="AV2163" s="418">
        <f t="shared" si="165"/>
        <v>0</v>
      </c>
      <c r="AW2163" s="419"/>
      <c r="AX2163" s="419"/>
      <c r="AY2163" s="419"/>
      <c r="AZ2163" s="420"/>
      <c r="DC2163" s="222"/>
      <c r="DD2163" s="491">
        <f>ROUND(Setup!$AP$6*AB2163,0)</f>
        <v>0</v>
      </c>
      <c r="DE2163" s="492"/>
      <c r="DF2163" s="492"/>
      <c r="DG2163" s="492"/>
      <c r="DH2163" s="493"/>
      <c r="DI2163" s="491">
        <f>ROUND(Setup!$AP$6*AG2163,0)</f>
        <v>0</v>
      </c>
      <c r="DJ2163" s="492"/>
      <c r="DK2163" s="492"/>
      <c r="DL2163" s="492"/>
      <c r="DM2163" s="493"/>
      <c r="DN2163" s="491">
        <f>ROUND(Setup!$AP$6*AL2163,0)</f>
        <v>0</v>
      </c>
      <c r="DO2163" s="492"/>
      <c r="DP2163" s="492"/>
      <c r="DQ2163" s="492"/>
      <c r="DR2163" s="493"/>
      <c r="DS2163" s="491">
        <f>ROUND(Setup!$AP$6*AQ2163,0)</f>
        <v>0</v>
      </c>
      <c r="DT2163" s="492"/>
      <c r="DU2163" s="492"/>
      <c r="DV2163" s="492"/>
      <c r="DW2163" s="493"/>
      <c r="DX2163" s="499">
        <f t="shared" si="166"/>
        <v>0</v>
      </c>
      <c r="DY2163" s="500"/>
      <c r="DZ2163" s="500"/>
      <c r="EA2163" s="500"/>
      <c r="EB2163" s="501"/>
      <c r="EC2163" s="222"/>
    </row>
    <row r="2164" spans="3:133" ht="15" hidden="1" customHeight="1" outlineLevel="1" x14ac:dyDescent="0.2">
      <c r="C2164" s="255"/>
      <c r="D2164" s="439"/>
      <c r="E2164" s="440"/>
      <c r="F2164" s="440"/>
      <c r="G2164" s="440"/>
      <c r="H2164" s="440"/>
      <c r="I2164" s="440"/>
      <c r="J2164" s="440"/>
      <c r="K2164" s="440"/>
      <c r="L2164" s="440"/>
      <c r="M2164" s="440"/>
      <c r="N2164" s="440"/>
      <c r="O2164" s="440"/>
      <c r="P2164" s="440"/>
      <c r="Q2164" s="441"/>
      <c r="R2164" s="442"/>
      <c r="S2164" s="443"/>
      <c r="T2164" s="443"/>
      <c r="U2164" s="443"/>
      <c r="V2164" s="443"/>
      <c r="W2164" s="443"/>
      <c r="X2164" s="443"/>
      <c r="Y2164" s="443"/>
      <c r="Z2164" s="443"/>
      <c r="AA2164" s="443"/>
      <c r="AB2164" s="415"/>
      <c r="AC2164" s="416"/>
      <c r="AD2164" s="416"/>
      <c r="AE2164" s="416"/>
      <c r="AF2164" s="417"/>
      <c r="AG2164" s="415"/>
      <c r="AH2164" s="416"/>
      <c r="AI2164" s="416"/>
      <c r="AJ2164" s="416"/>
      <c r="AK2164" s="417"/>
      <c r="AL2164" s="415"/>
      <c r="AM2164" s="416"/>
      <c r="AN2164" s="416"/>
      <c r="AO2164" s="416"/>
      <c r="AP2164" s="417"/>
      <c r="AQ2164" s="415"/>
      <c r="AR2164" s="416"/>
      <c r="AS2164" s="416"/>
      <c r="AT2164" s="416"/>
      <c r="AU2164" s="417"/>
      <c r="AV2164" s="418">
        <f t="shared" si="165"/>
        <v>0</v>
      </c>
      <c r="AW2164" s="419"/>
      <c r="AX2164" s="419"/>
      <c r="AY2164" s="419"/>
      <c r="AZ2164" s="420"/>
      <c r="DC2164" s="222"/>
      <c r="DD2164" s="491">
        <f>ROUND(Setup!$AP$6*AB2164,0)</f>
        <v>0</v>
      </c>
      <c r="DE2164" s="492"/>
      <c r="DF2164" s="492"/>
      <c r="DG2164" s="492"/>
      <c r="DH2164" s="493"/>
      <c r="DI2164" s="491">
        <f>ROUND(Setup!$AP$6*AG2164,0)</f>
        <v>0</v>
      </c>
      <c r="DJ2164" s="492"/>
      <c r="DK2164" s="492"/>
      <c r="DL2164" s="492"/>
      <c r="DM2164" s="493"/>
      <c r="DN2164" s="491">
        <f>ROUND(Setup!$AP$6*AL2164,0)</f>
        <v>0</v>
      </c>
      <c r="DO2164" s="492"/>
      <c r="DP2164" s="492"/>
      <c r="DQ2164" s="492"/>
      <c r="DR2164" s="493"/>
      <c r="DS2164" s="491">
        <f>ROUND(Setup!$AP$6*AQ2164,0)</f>
        <v>0</v>
      </c>
      <c r="DT2164" s="492"/>
      <c r="DU2164" s="492"/>
      <c r="DV2164" s="492"/>
      <c r="DW2164" s="493"/>
      <c r="DX2164" s="499">
        <f t="shared" si="166"/>
        <v>0</v>
      </c>
      <c r="DY2164" s="500"/>
      <c r="DZ2164" s="500"/>
      <c r="EA2164" s="500"/>
      <c r="EB2164" s="501"/>
      <c r="EC2164" s="222"/>
    </row>
    <row r="2165" spans="3:133" ht="15" hidden="1" customHeight="1" outlineLevel="1" x14ac:dyDescent="0.2">
      <c r="C2165" s="255"/>
      <c r="D2165" s="439"/>
      <c r="E2165" s="440"/>
      <c r="F2165" s="440"/>
      <c r="G2165" s="440"/>
      <c r="H2165" s="440"/>
      <c r="I2165" s="440"/>
      <c r="J2165" s="440"/>
      <c r="K2165" s="440"/>
      <c r="L2165" s="440"/>
      <c r="M2165" s="440"/>
      <c r="N2165" s="440"/>
      <c r="O2165" s="440"/>
      <c r="P2165" s="440"/>
      <c r="Q2165" s="441"/>
      <c r="R2165" s="442"/>
      <c r="S2165" s="443"/>
      <c r="T2165" s="443"/>
      <c r="U2165" s="443"/>
      <c r="V2165" s="443"/>
      <c r="W2165" s="443"/>
      <c r="X2165" s="443"/>
      <c r="Y2165" s="443"/>
      <c r="Z2165" s="443"/>
      <c r="AA2165" s="443"/>
      <c r="AB2165" s="415"/>
      <c r="AC2165" s="416"/>
      <c r="AD2165" s="416"/>
      <c r="AE2165" s="416"/>
      <c r="AF2165" s="417"/>
      <c r="AG2165" s="415"/>
      <c r="AH2165" s="416"/>
      <c r="AI2165" s="416"/>
      <c r="AJ2165" s="416"/>
      <c r="AK2165" s="417"/>
      <c r="AL2165" s="415"/>
      <c r="AM2165" s="416"/>
      <c r="AN2165" s="416"/>
      <c r="AO2165" s="416"/>
      <c r="AP2165" s="417"/>
      <c r="AQ2165" s="415"/>
      <c r="AR2165" s="416"/>
      <c r="AS2165" s="416"/>
      <c r="AT2165" s="416"/>
      <c r="AU2165" s="417"/>
      <c r="AV2165" s="418">
        <f t="shared" si="165"/>
        <v>0</v>
      </c>
      <c r="AW2165" s="419"/>
      <c r="AX2165" s="419"/>
      <c r="AY2165" s="419"/>
      <c r="AZ2165" s="420"/>
      <c r="DC2165" s="222"/>
      <c r="DD2165" s="491">
        <f>ROUND(Setup!$AP$6*AB2165,0)</f>
        <v>0</v>
      </c>
      <c r="DE2165" s="492"/>
      <c r="DF2165" s="492"/>
      <c r="DG2165" s="492"/>
      <c r="DH2165" s="493"/>
      <c r="DI2165" s="491">
        <f>ROUND(Setup!$AP$6*AG2165,0)</f>
        <v>0</v>
      </c>
      <c r="DJ2165" s="492"/>
      <c r="DK2165" s="492"/>
      <c r="DL2165" s="492"/>
      <c r="DM2165" s="493"/>
      <c r="DN2165" s="491">
        <f>ROUND(Setup!$AP$6*AL2165,0)</f>
        <v>0</v>
      </c>
      <c r="DO2165" s="492"/>
      <c r="DP2165" s="492"/>
      <c r="DQ2165" s="492"/>
      <c r="DR2165" s="493"/>
      <c r="DS2165" s="491">
        <f>ROUND(Setup!$AP$6*AQ2165,0)</f>
        <v>0</v>
      </c>
      <c r="DT2165" s="492"/>
      <c r="DU2165" s="492"/>
      <c r="DV2165" s="492"/>
      <c r="DW2165" s="493"/>
      <c r="DX2165" s="499">
        <f t="shared" si="166"/>
        <v>0</v>
      </c>
      <c r="DY2165" s="500"/>
      <c r="DZ2165" s="500"/>
      <c r="EA2165" s="500"/>
      <c r="EB2165" s="501"/>
      <c r="EC2165" s="222"/>
    </row>
    <row r="2166" spans="3:133" ht="15" hidden="1" customHeight="1" outlineLevel="1" x14ac:dyDescent="0.2">
      <c r="C2166" s="255"/>
      <c r="D2166" s="439"/>
      <c r="E2166" s="440"/>
      <c r="F2166" s="440"/>
      <c r="G2166" s="440"/>
      <c r="H2166" s="440"/>
      <c r="I2166" s="440"/>
      <c r="J2166" s="440"/>
      <c r="K2166" s="440"/>
      <c r="L2166" s="440"/>
      <c r="M2166" s="440"/>
      <c r="N2166" s="440"/>
      <c r="O2166" s="440"/>
      <c r="P2166" s="440"/>
      <c r="Q2166" s="441"/>
      <c r="R2166" s="442"/>
      <c r="S2166" s="443"/>
      <c r="T2166" s="443"/>
      <c r="U2166" s="443"/>
      <c r="V2166" s="443"/>
      <c r="W2166" s="443"/>
      <c r="X2166" s="443"/>
      <c r="Y2166" s="443"/>
      <c r="Z2166" s="443"/>
      <c r="AA2166" s="443"/>
      <c r="AB2166" s="415"/>
      <c r="AC2166" s="416"/>
      <c r="AD2166" s="416"/>
      <c r="AE2166" s="416"/>
      <c r="AF2166" s="417"/>
      <c r="AG2166" s="415"/>
      <c r="AH2166" s="416"/>
      <c r="AI2166" s="416"/>
      <c r="AJ2166" s="416"/>
      <c r="AK2166" s="417"/>
      <c r="AL2166" s="415"/>
      <c r="AM2166" s="416"/>
      <c r="AN2166" s="416"/>
      <c r="AO2166" s="416"/>
      <c r="AP2166" s="417"/>
      <c r="AQ2166" s="415"/>
      <c r="AR2166" s="416"/>
      <c r="AS2166" s="416"/>
      <c r="AT2166" s="416"/>
      <c r="AU2166" s="417"/>
      <c r="AV2166" s="418">
        <f t="shared" si="165"/>
        <v>0</v>
      </c>
      <c r="AW2166" s="419"/>
      <c r="AX2166" s="419"/>
      <c r="AY2166" s="419"/>
      <c r="AZ2166" s="420"/>
      <c r="DC2166" s="222"/>
      <c r="DD2166" s="491">
        <f>ROUND(Setup!$AP$6*AB2166,0)</f>
        <v>0</v>
      </c>
      <c r="DE2166" s="492"/>
      <c r="DF2166" s="492"/>
      <c r="DG2166" s="492"/>
      <c r="DH2166" s="493"/>
      <c r="DI2166" s="491">
        <f>ROUND(Setup!$AP$6*AG2166,0)</f>
        <v>0</v>
      </c>
      <c r="DJ2166" s="492"/>
      <c r="DK2166" s="492"/>
      <c r="DL2166" s="492"/>
      <c r="DM2166" s="493"/>
      <c r="DN2166" s="491">
        <f>ROUND(Setup!$AP$6*AL2166,0)</f>
        <v>0</v>
      </c>
      <c r="DO2166" s="492"/>
      <c r="DP2166" s="492"/>
      <c r="DQ2166" s="492"/>
      <c r="DR2166" s="493"/>
      <c r="DS2166" s="491">
        <f>ROUND(Setup!$AP$6*AQ2166,0)</f>
        <v>0</v>
      </c>
      <c r="DT2166" s="492"/>
      <c r="DU2166" s="492"/>
      <c r="DV2166" s="492"/>
      <c r="DW2166" s="493"/>
      <c r="DX2166" s="499">
        <f t="shared" si="166"/>
        <v>0</v>
      </c>
      <c r="DY2166" s="500"/>
      <c r="DZ2166" s="500"/>
      <c r="EA2166" s="500"/>
      <c r="EB2166" s="501"/>
      <c r="EC2166" s="222"/>
    </row>
    <row r="2167" spans="3:133" ht="15" hidden="1" customHeight="1" outlineLevel="1" x14ac:dyDescent="0.2">
      <c r="C2167" s="255"/>
      <c r="D2167" s="439"/>
      <c r="E2167" s="440"/>
      <c r="F2167" s="440"/>
      <c r="G2167" s="440"/>
      <c r="H2167" s="440"/>
      <c r="I2167" s="440"/>
      <c r="J2167" s="440"/>
      <c r="K2167" s="440"/>
      <c r="L2167" s="440"/>
      <c r="M2167" s="440"/>
      <c r="N2167" s="440"/>
      <c r="O2167" s="440"/>
      <c r="P2167" s="440"/>
      <c r="Q2167" s="441"/>
      <c r="R2167" s="442"/>
      <c r="S2167" s="443"/>
      <c r="T2167" s="443"/>
      <c r="U2167" s="443"/>
      <c r="V2167" s="443"/>
      <c r="W2167" s="443"/>
      <c r="X2167" s="443"/>
      <c r="Y2167" s="443"/>
      <c r="Z2167" s="443"/>
      <c r="AA2167" s="443"/>
      <c r="AB2167" s="415"/>
      <c r="AC2167" s="416"/>
      <c r="AD2167" s="416"/>
      <c r="AE2167" s="416"/>
      <c r="AF2167" s="417"/>
      <c r="AG2167" s="415"/>
      <c r="AH2167" s="416"/>
      <c r="AI2167" s="416"/>
      <c r="AJ2167" s="416"/>
      <c r="AK2167" s="417"/>
      <c r="AL2167" s="415"/>
      <c r="AM2167" s="416"/>
      <c r="AN2167" s="416"/>
      <c r="AO2167" s="416"/>
      <c r="AP2167" s="417"/>
      <c r="AQ2167" s="415"/>
      <c r="AR2167" s="416"/>
      <c r="AS2167" s="416"/>
      <c r="AT2167" s="416"/>
      <c r="AU2167" s="417"/>
      <c r="AV2167" s="418">
        <f t="shared" si="165"/>
        <v>0</v>
      </c>
      <c r="AW2167" s="419"/>
      <c r="AX2167" s="419"/>
      <c r="AY2167" s="419"/>
      <c r="AZ2167" s="420"/>
      <c r="DC2167" s="222"/>
      <c r="DD2167" s="491">
        <f>ROUND(Setup!$AP$6*AB2167,0)</f>
        <v>0</v>
      </c>
      <c r="DE2167" s="492"/>
      <c r="DF2167" s="492"/>
      <c r="DG2167" s="492"/>
      <c r="DH2167" s="493"/>
      <c r="DI2167" s="491">
        <f>ROUND(Setup!$AP$6*AG2167,0)</f>
        <v>0</v>
      </c>
      <c r="DJ2167" s="492"/>
      <c r="DK2167" s="492"/>
      <c r="DL2167" s="492"/>
      <c r="DM2167" s="493"/>
      <c r="DN2167" s="491">
        <f>ROUND(Setup!$AP$6*AL2167,0)</f>
        <v>0</v>
      </c>
      <c r="DO2167" s="492"/>
      <c r="DP2167" s="492"/>
      <c r="DQ2167" s="492"/>
      <c r="DR2167" s="493"/>
      <c r="DS2167" s="491">
        <f>ROUND(Setup!$AP$6*AQ2167,0)</f>
        <v>0</v>
      </c>
      <c r="DT2167" s="492"/>
      <c r="DU2167" s="492"/>
      <c r="DV2167" s="492"/>
      <c r="DW2167" s="493"/>
      <c r="DX2167" s="499">
        <f t="shared" si="166"/>
        <v>0</v>
      </c>
      <c r="DY2167" s="500"/>
      <c r="DZ2167" s="500"/>
      <c r="EA2167" s="500"/>
      <c r="EB2167" s="501"/>
      <c r="EC2167" s="222"/>
    </row>
    <row r="2168" spans="3:133" ht="15" hidden="1" customHeight="1" outlineLevel="1" x14ac:dyDescent="0.2">
      <c r="C2168" s="255"/>
      <c r="D2168" s="439"/>
      <c r="E2168" s="440"/>
      <c r="F2168" s="440"/>
      <c r="G2168" s="440"/>
      <c r="H2168" s="440"/>
      <c r="I2168" s="440"/>
      <c r="J2168" s="440"/>
      <c r="K2168" s="440"/>
      <c r="L2168" s="440"/>
      <c r="M2168" s="440"/>
      <c r="N2168" s="440"/>
      <c r="O2168" s="440"/>
      <c r="P2168" s="440"/>
      <c r="Q2168" s="441"/>
      <c r="R2168" s="442"/>
      <c r="S2168" s="443"/>
      <c r="T2168" s="443"/>
      <c r="U2168" s="443"/>
      <c r="V2168" s="443"/>
      <c r="W2168" s="443"/>
      <c r="X2168" s="443"/>
      <c r="Y2168" s="443"/>
      <c r="Z2168" s="443"/>
      <c r="AA2168" s="443"/>
      <c r="AB2168" s="415"/>
      <c r="AC2168" s="416"/>
      <c r="AD2168" s="416"/>
      <c r="AE2168" s="416"/>
      <c r="AF2168" s="417"/>
      <c r="AG2168" s="415"/>
      <c r="AH2168" s="416"/>
      <c r="AI2168" s="416"/>
      <c r="AJ2168" s="416"/>
      <c r="AK2168" s="417"/>
      <c r="AL2168" s="415"/>
      <c r="AM2168" s="416"/>
      <c r="AN2168" s="416"/>
      <c r="AO2168" s="416"/>
      <c r="AP2168" s="417"/>
      <c r="AQ2168" s="415"/>
      <c r="AR2168" s="416"/>
      <c r="AS2168" s="416"/>
      <c r="AT2168" s="416"/>
      <c r="AU2168" s="417"/>
      <c r="AV2168" s="418">
        <f t="shared" si="165"/>
        <v>0</v>
      </c>
      <c r="AW2168" s="419"/>
      <c r="AX2168" s="419"/>
      <c r="AY2168" s="419"/>
      <c r="AZ2168" s="420"/>
      <c r="DC2168" s="222"/>
      <c r="DD2168" s="491">
        <f>ROUND(Setup!$AP$6*AB2168,0)</f>
        <v>0</v>
      </c>
      <c r="DE2168" s="492"/>
      <c r="DF2168" s="492"/>
      <c r="DG2168" s="492"/>
      <c r="DH2168" s="493"/>
      <c r="DI2168" s="491">
        <f>ROUND(Setup!$AP$6*AG2168,0)</f>
        <v>0</v>
      </c>
      <c r="DJ2168" s="492"/>
      <c r="DK2168" s="492"/>
      <c r="DL2168" s="492"/>
      <c r="DM2168" s="493"/>
      <c r="DN2168" s="491">
        <f>ROUND(Setup!$AP$6*AL2168,0)</f>
        <v>0</v>
      </c>
      <c r="DO2168" s="492"/>
      <c r="DP2168" s="492"/>
      <c r="DQ2168" s="492"/>
      <c r="DR2168" s="493"/>
      <c r="DS2168" s="491">
        <f>ROUND(Setup!$AP$6*AQ2168,0)</f>
        <v>0</v>
      </c>
      <c r="DT2168" s="492"/>
      <c r="DU2168" s="492"/>
      <c r="DV2168" s="492"/>
      <c r="DW2168" s="493"/>
      <c r="DX2168" s="499">
        <f t="shared" si="166"/>
        <v>0</v>
      </c>
      <c r="DY2168" s="500"/>
      <c r="DZ2168" s="500"/>
      <c r="EA2168" s="500"/>
      <c r="EB2168" s="501"/>
      <c r="EC2168" s="222"/>
    </row>
    <row r="2169" spans="3:133" ht="15" hidden="1" customHeight="1" outlineLevel="1" x14ac:dyDescent="0.2">
      <c r="C2169" s="255"/>
      <c r="D2169" s="439"/>
      <c r="E2169" s="440"/>
      <c r="F2169" s="440"/>
      <c r="G2169" s="440"/>
      <c r="H2169" s="440"/>
      <c r="I2169" s="440"/>
      <c r="J2169" s="440"/>
      <c r="K2169" s="440"/>
      <c r="L2169" s="440"/>
      <c r="M2169" s="440"/>
      <c r="N2169" s="440"/>
      <c r="O2169" s="440"/>
      <c r="P2169" s="440"/>
      <c r="Q2169" s="441"/>
      <c r="R2169" s="442"/>
      <c r="S2169" s="443"/>
      <c r="T2169" s="443"/>
      <c r="U2169" s="443"/>
      <c r="V2169" s="443"/>
      <c r="W2169" s="443"/>
      <c r="X2169" s="443"/>
      <c r="Y2169" s="443"/>
      <c r="Z2169" s="443"/>
      <c r="AA2169" s="443"/>
      <c r="AB2169" s="415"/>
      <c r="AC2169" s="416"/>
      <c r="AD2169" s="416"/>
      <c r="AE2169" s="416"/>
      <c r="AF2169" s="417"/>
      <c r="AG2169" s="415"/>
      <c r="AH2169" s="416"/>
      <c r="AI2169" s="416"/>
      <c r="AJ2169" s="416"/>
      <c r="AK2169" s="417"/>
      <c r="AL2169" s="415"/>
      <c r="AM2169" s="416"/>
      <c r="AN2169" s="416"/>
      <c r="AO2169" s="416"/>
      <c r="AP2169" s="417"/>
      <c r="AQ2169" s="415"/>
      <c r="AR2169" s="416"/>
      <c r="AS2169" s="416"/>
      <c r="AT2169" s="416"/>
      <c r="AU2169" s="417"/>
      <c r="AV2169" s="418">
        <f t="shared" si="165"/>
        <v>0</v>
      </c>
      <c r="AW2169" s="419"/>
      <c r="AX2169" s="419"/>
      <c r="AY2169" s="419"/>
      <c r="AZ2169" s="420"/>
      <c r="DC2169" s="222"/>
      <c r="DD2169" s="491">
        <f>ROUND(Setup!$AP$6*AB2169,0)</f>
        <v>0</v>
      </c>
      <c r="DE2169" s="492"/>
      <c r="DF2169" s="492"/>
      <c r="DG2169" s="492"/>
      <c r="DH2169" s="493"/>
      <c r="DI2169" s="491">
        <f>ROUND(Setup!$AP$6*AG2169,0)</f>
        <v>0</v>
      </c>
      <c r="DJ2169" s="492"/>
      <c r="DK2169" s="492"/>
      <c r="DL2169" s="492"/>
      <c r="DM2169" s="493"/>
      <c r="DN2169" s="491">
        <f>ROUND(Setup!$AP$6*AL2169,0)</f>
        <v>0</v>
      </c>
      <c r="DO2169" s="492"/>
      <c r="DP2169" s="492"/>
      <c r="DQ2169" s="492"/>
      <c r="DR2169" s="493"/>
      <c r="DS2169" s="491">
        <f>ROUND(Setup!$AP$6*AQ2169,0)</f>
        <v>0</v>
      </c>
      <c r="DT2169" s="492"/>
      <c r="DU2169" s="492"/>
      <c r="DV2169" s="492"/>
      <c r="DW2169" s="493"/>
      <c r="DX2169" s="499">
        <f t="shared" si="166"/>
        <v>0</v>
      </c>
      <c r="DY2169" s="500"/>
      <c r="DZ2169" s="500"/>
      <c r="EA2169" s="500"/>
      <c r="EB2169" s="501"/>
      <c r="EC2169" s="222"/>
    </row>
    <row r="2170" spans="3:133" ht="15" hidden="1" customHeight="1" outlineLevel="1" x14ac:dyDescent="0.2">
      <c r="C2170" s="255"/>
      <c r="D2170" s="439"/>
      <c r="E2170" s="440"/>
      <c r="F2170" s="440"/>
      <c r="G2170" s="440"/>
      <c r="H2170" s="440"/>
      <c r="I2170" s="440"/>
      <c r="J2170" s="440"/>
      <c r="K2170" s="440"/>
      <c r="L2170" s="440"/>
      <c r="M2170" s="440"/>
      <c r="N2170" s="440"/>
      <c r="O2170" s="440"/>
      <c r="P2170" s="440"/>
      <c r="Q2170" s="441"/>
      <c r="R2170" s="442"/>
      <c r="S2170" s="443"/>
      <c r="T2170" s="443"/>
      <c r="U2170" s="443"/>
      <c r="V2170" s="443"/>
      <c r="W2170" s="443"/>
      <c r="X2170" s="443"/>
      <c r="Y2170" s="443"/>
      <c r="Z2170" s="443"/>
      <c r="AA2170" s="443"/>
      <c r="AB2170" s="415"/>
      <c r="AC2170" s="416"/>
      <c r="AD2170" s="416"/>
      <c r="AE2170" s="416"/>
      <c r="AF2170" s="417"/>
      <c r="AG2170" s="415"/>
      <c r="AH2170" s="416"/>
      <c r="AI2170" s="416"/>
      <c r="AJ2170" s="416"/>
      <c r="AK2170" s="417"/>
      <c r="AL2170" s="415"/>
      <c r="AM2170" s="416"/>
      <c r="AN2170" s="416"/>
      <c r="AO2170" s="416"/>
      <c r="AP2170" s="417"/>
      <c r="AQ2170" s="415"/>
      <c r="AR2170" s="416"/>
      <c r="AS2170" s="416"/>
      <c r="AT2170" s="416"/>
      <c r="AU2170" s="417"/>
      <c r="AV2170" s="418">
        <f t="shared" si="165"/>
        <v>0</v>
      </c>
      <c r="AW2170" s="419"/>
      <c r="AX2170" s="419"/>
      <c r="AY2170" s="419"/>
      <c r="AZ2170" s="420"/>
      <c r="DC2170" s="222"/>
      <c r="DD2170" s="491">
        <f>ROUND(Setup!$AP$6*AB2170,0)</f>
        <v>0</v>
      </c>
      <c r="DE2170" s="492"/>
      <c r="DF2170" s="492"/>
      <c r="DG2170" s="492"/>
      <c r="DH2170" s="493"/>
      <c r="DI2170" s="491">
        <f>ROUND(Setup!$AP$6*AG2170,0)</f>
        <v>0</v>
      </c>
      <c r="DJ2170" s="492"/>
      <c r="DK2170" s="492"/>
      <c r="DL2170" s="492"/>
      <c r="DM2170" s="493"/>
      <c r="DN2170" s="491">
        <f>ROUND(Setup!$AP$6*AL2170,0)</f>
        <v>0</v>
      </c>
      <c r="DO2170" s="492"/>
      <c r="DP2170" s="492"/>
      <c r="DQ2170" s="492"/>
      <c r="DR2170" s="493"/>
      <c r="DS2170" s="491">
        <f>ROUND(Setup!$AP$6*AQ2170,0)</f>
        <v>0</v>
      </c>
      <c r="DT2170" s="492"/>
      <c r="DU2170" s="492"/>
      <c r="DV2170" s="492"/>
      <c r="DW2170" s="493"/>
      <c r="DX2170" s="499">
        <f t="shared" si="166"/>
        <v>0</v>
      </c>
      <c r="DY2170" s="500"/>
      <c r="DZ2170" s="500"/>
      <c r="EA2170" s="500"/>
      <c r="EB2170" s="501"/>
      <c r="EC2170" s="222"/>
    </row>
    <row r="2171" spans="3:133" ht="15" hidden="1" customHeight="1" outlineLevel="1" x14ac:dyDescent="0.2">
      <c r="C2171" s="255"/>
      <c r="D2171" s="439"/>
      <c r="E2171" s="440"/>
      <c r="F2171" s="440"/>
      <c r="G2171" s="440"/>
      <c r="H2171" s="440"/>
      <c r="I2171" s="440"/>
      <c r="J2171" s="440"/>
      <c r="K2171" s="440"/>
      <c r="L2171" s="440"/>
      <c r="M2171" s="440"/>
      <c r="N2171" s="440"/>
      <c r="O2171" s="440"/>
      <c r="P2171" s="440"/>
      <c r="Q2171" s="441"/>
      <c r="R2171" s="442"/>
      <c r="S2171" s="443"/>
      <c r="T2171" s="443"/>
      <c r="U2171" s="443"/>
      <c r="V2171" s="443"/>
      <c r="W2171" s="443"/>
      <c r="X2171" s="443"/>
      <c r="Y2171" s="443"/>
      <c r="Z2171" s="443"/>
      <c r="AA2171" s="443"/>
      <c r="AB2171" s="415"/>
      <c r="AC2171" s="416"/>
      <c r="AD2171" s="416"/>
      <c r="AE2171" s="416"/>
      <c r="AF2171" s="417"/>
      <c r="AG2171" s="415"/>
      <c r="AH2171" s="416"/>
      <c r="AI2171" s="416"/>
      <c r="AJ2171" s="416"/>
      <c r="AK2171" s="417"/>
      <c r="AL2171" s="415"/>
      <c r="AM2171" s="416"/>
      <c r="AN2171" s="416"/>
      <c r="AO2171" s="416"/>
      <c r="AP2171" s="417"/>
      <c r="AQ2171" s="415"/>
      <c r="AR2171" s="416"/>
      <c r="AS2171" s="416"/>
      <c r="AT2171" s="416"/>
      <c r="AU2171" s="417"/>
      <c r="AV2171" s="418">
        <f t="shared" si="165"/>
        <v>0</v>
      </c>
      <c r="AW2171" s="419"/>
      <c r="AX2171" s="419"/>
      <c r="AY2171" s="419"/>
      <c r="AZ2171" s="420"/>
      <c r="DC2171" s="222"/>
      <c r="DD2171" s="491">
        <f>ROUND(Setup!$AP$6*AB2171,0)</f>
        <v>0</v>
      </c>
      <c r="DE2171" s="492"/>
      <c r="DF2171" s="492"/>
      <c r="DG2171" s="492"/>
      <c r="DH2171" s="493"/>
      <c r="DI2171" s="491">
        <f>ROUND(Setup!$AP$6*AG2171,0)</f>
        <v>0</v>
      </c>
      <c r="DJ2171" s="492"/>
      <c r="DK2171" s="492"/>
      <c r="DL2171" s="492"/>
      <c r="DM2171" s="493"/>
      <c r="DN2171" s="491">
        <f>ROUND(Setup!$AP$6*AL2171,0)</f>
        <v>0</v>
      </c>
      <c r="DO2171" s="492"/>
      <c r="DP2171" s="492"/>
      <c r="DQ2171" s="492"/>
      <c r="DR2171" s="493"/>
      <c r="DS2171" s="491">
        <f>ROUND(Setup!$AP$6*AQ2171,0)</f>
        <v>0</v>
      </c>
      <c r="DT2171" s="492"/>
      <c r="DU2171" s="492"/>
      <c r="DV2171" s="492"/>
      <c r="DW2171" s="493"/>
      <c r="DX2171" s="499">
        <f t="shared" si="166"/>
        <v>0</v>
      </c>
      <c r="DY2171" s="500"/>
      <c r="DZ2171" s="500"/>
      <c r="EA2171" s="500"/>
      <c r="EB2171" s="501"/>
      <c r="EC2171" s="222"/>
    </row>
    <row r="2172" spans="3:133" ht="15" hidden="1" customHeight="1" outlineLevel="1" x14ac:dyDescent="0.2">
      <c r="C2172" s="255"/>
      <c r="D2172" s="439"/>
      <c r="E2172" s="440"/>
      <c r="F2172" s="440"/>
      <c r="G2172" s="440"/>
      <c r="H2172" s="440"/>
      <c r="I2172" s="440"/>
      <c r="J2172" s="440"/>
      <c r="K2172" s="440"/>
      <c r="L2172" s="440"/>
      <c r="M2172" s="440"/>
      <c r="N2172" s="440"/>
      <c r="O2172" s="440"/>
      <c r="P2172" s="440"/>
      <c r="Q2172" s="441"/>
      <c r="R2172" s="442"/>
      <c r="S2172" s="443"/>
      <c r="T2172" s="443"/>
      <c r="U2172" s="443"/>
      <c r="V2172" s="443"/>
      <c r="W2172" s="443"/>
      <c r="X2172" s="443"/>
      <c r="Y2172" s="443"/>
      <c r="Z2172" s="443"/>
      <c r="AA2172" s="443"/>
      <c r="AB2172" s="415"/>
      <c r="AC2172" s="416"/>
      <c r="AD2172" s="416"/>
      <c r="AE2172" s="416"/>
      <c r="AF2172" s="417"/>
      <c r="AG2172" s="415"/>
      <c r="AH2172" s="416"/>
      <c r="AI2172" s="416"/>
      <c r="AJ2172" s="416"/>
      <c r="AK2172" s="417"/>
      <c r="AL2172" s="415"/>
      <c r="AM2172" s="416"/>
      <c r="AN2172" s="416"/>
      <c r="AO2172" s="416"/>
      <c r="AP2172" s="417"/>
      <c r="AQ2172" s="415"/>
      <c r="AR2172" s="416"/>
      <c r="AS2172" s="416"/>
      <c r="AT2172" s="416"/>
      <c r="AU2172" s="417"/>
      <c r="AV2172" s="418">
        <f t="shared" si="165"/>
        <v>0</v>
      </c>
      <c r="AW2172" s="419"/>
      <c r="AX2172" s="419"/>
      <c r="AY2172" s="419"/>
      <c r="AZ2172" s="420"/>
      <c r="DC2172" s="222"/>
      <c r="DD2172" s="491">
        <f>ROUND(Setup!$AP$6*AB2172,0)</f>
        <v>0</v>
      </c>
      <c r="DE2172" s="492"/>
      <c r="DF2172" s="492"/>
      <c r="DG2172" s="492"/>
      <c r="DH2172" s="493"/>
      <c r="DI2172" s="491">
        <f>ROUND(Setup!$AP$6*AG2172,0)</f>
        <v>0</v>
      </c>
      <c r="DJ2172" s="492"/>
      <c r="DK2172" s="492"/>
      <c r="DL2172" s="492"/>
      <c r="DM2172" s="493"/>
      <c r="DN2172" s="491">
        <f>ROUND(Setup!$AP$6*AL2172,0)</f>
        <v>0</v>
      </c>
      <c r="DO2172" s="492"/>
      <c r="DP2172" s="492"/>
      <c r="DQ2172" s="492"/>
      <c r="DR2172" s="493"/>
      <c r="DS2172" s="491">
        <f>ROUND(Setup!$AP$6*AQ2172,0)</f>
        <v>0</v>
      </c>
      <c r="DT2172" s="492"/>
      <c r="DU2172" s="492"/>
      <c r="DV2172" s="492"/>
      <c r="DW2172" s="493"/>
      <c r="DX2172" s="499">
        <f t="shared" si="166"/>
        <v>0</v>
      </c>
      <c r="DY2172" s="500"/>
      <c r="DZ2172" s="500"/>
      <c r="EA2172" s="500"/>
      <c r="EB2172" s="501"/>
      <c r="EC2172" s="222"/>
    </row>
    <row r="2173" spans="3:133" ht="15" hidden="1" customHeight="1" outlineLevel="1" x14ac:dyDescent="0.2">
      <c r="C2173" s="255"/>
      <c r="D2173" s="439"/>
      <c r="E2173" s="440"/>
      <c r="F2173" s="440"/>
      <c r="G2173" s="440"/>
      <c r="H2173" s="440"/>
      <c r="I2173" s="440"/>
      <c r="J2173" s="440"/>
      <c r="K2173" s="440"/>
      <c r="L2173" s="440"/>
      <c r="M2173" s="440"/>
      <c r="N2173" s="440"/>
      <c r="O2173" s="440"/>
      <c r="P2173" s="440"/>
      <c r="Q2173" s="441"/>
      <c r="R2173" s="442"/>
      <c r="S2173" s="443"/>
      <c r="T2173" s="443"/>
      <c r="U2173" s="443"/>
      <c r="V2173" s="443"/>
      <c r="W2173" s="443"/>
      <c r="X2173" s="443"/>
      <c r="Y2173" s="443"/>
      <c r="Z2173" s="443"/>
      <c r="AA2173" s="443"/>
      <c r="AB2173" s="415"/>
      <c r="AC2173" s="416"/>
      <c r="AD2173" s="416"/>
      <c r="AE2173" s="416"/>
      <c r="AF2173" s="417"/>
      <c r="AG2173" s="415"/>
      <c r="AH2173" s="416"/>
      <c r="AI2173" s="416"/>
      <c r="AJ2173" s="416"/>
      <c r="AK2173" s="417"/>
      <c r="AL2173" s="415"/>
      <c r="AM2173" s="416"/>
      <c r="AN2173" s="416"/>
      <c r="AO2173" s="416"/>
      <c r="AP2173" s="417"/>
      <c r="AQ2173" s="415"/>
      <c r="AR2173" s="416"/>
      <c r="AS2173" s="416"/>
      <c r="AT2173" s="416"/>
      <c r="AU2173" s="417"/>
      <c r="AV2173" s="418">
        <f t="shared" si="165"/>
        <v>0</v>
      </c>
      <c r="AW2173" s="419"/>
      <c r="AX2173" s="419"/>
      <c r="AY2173" s="419"/>
      <c r="AZ2173" s="420"/>
      <c r="DC2173" s="222"/>
      <c r="DD2173" s="491">
        <f>ROUND(Setup!$AP$6*AB2173,0)</f>
        <v>0</v>
      </c>
      <c r="DE2173" s="492"/>
      <c r="DF2173" s="492"/>
      <c r="DG2173" s="492"/>
      <c r="DH2173" s="493"/>
      <c r="DI2173" s="491">
        <f>ROUND(Setup!$AP$6*AG2173,0)</f>
        <v>0</v>
      </c>
      <c r="DJ2173" s="492"/>
      <c r="DK2173" s="492"/>
      <c r="DL2173" s="492"/>
      <c r="DM2173" s="493"/>
      <c r="DN2173" s="491">
        <f>ROUND(Setup!$AP$6*AL2173,0)</f>
        <v>0</v>
      </c>
      <c r="DO2173" s="492"/>
      <c r="DP2173" s="492"/>
      <c r="DQ2173" s="492"/>
      <c r="DR2173" s="493"/>
      <c r="DS2173" s="491">
        <f>ROUND(Setup!$AP$6*AQ2173,0)</f>
        <v>0</v>
      </c>
      <c r="DT2173" s="492"/>
      <c r="DU2173" s="492"/>
      <c r="DV2173" s="492"/>
      <c r="DW2173" s="493"/>
      <c r="DX2173" s="499">
        <f t="shared" si="166"/>
        <v>0</v>
      </c>
      <c r="DY2173" s="500"/>
      <c r="DZ2173" s="500"/>
      <c r="EA2173" s="500"/>
      <c r="EB2173" s="501"/>
      <c r="EC2173" s="222"/>
    </row>
    <row r="2174" spans="3:133" ht="15" hidden="1" customHeight="1" outlineLevel="1" x14ac:dyDescent="0.2">
      <c r="C2174" s="255"/>
      <c r="D2174" s="439"/>
      <c r="E2174" s="440"/>
      <c r="F2174" s="440"/>
      <c r="G2174" s="440"/>
      <c r="H2174" s="440"/>
      <c r="I2174" s="440"/>
      <c r="J2174" s="440"/>
      <c r="K2174" s="440"/>
      <c r="L2174" s="440"/>
      <c r="M2174" s="440"/>
      <c r="N2174" s="440"/>
      <c r="O2174" s="440"/>
      <c r="P2174" s="440"/>
      <c r="Q2174" s="441"/>
      <c r="R2174" s="442"/>
      <c r="S2174" s="443"/>
      <c r="T2174" s="443"/>
      <c r="U2174" s="443"/>
      <c r="V2174" s="443"/>
      <c r="W2174" s="443"/>
      <c r="X2174" s="443"/>
      <c r="Y2174" s="443"/>
      <c r="Z2174" s="443"/>
      <c r="AA2174" s="443"/>
      <c r="AB2174" s="415"/>
      <c r="AC2174" s="416"/>
      <c r="AD2174" s="416"/>
      <c r="AE2174" s="416"/>
      <c r="AF2174" s="417"/>
      <c r="AG2174" s="415"/>
      <c r="AH2174" s="416"/>
      <c r="AI2174" s="416"/>
      <c r="AJ2174" s="416"/>
      <c r="AK2174" s="417"/>
      <c r="AL2174" s="415"/>
      <c r="AM2174" s="416"/>
      <c r="AN2174" s="416"/>
      <c r="AO2174" s="416"/>
      <c r="AP2174" s="417"/>
      <c r="AQ2174" s="415"/>
      <c r="AR2174" s="416"/>
      <c r="AS2174" s="416"/>
      <c r="AT2174" s="416"/>
      <c r="AU2174" s="417"/>
      <c r="AV2174" s="418">
        <f t="shared" si="165"/>
        <v>0</v>
      </c>
      <c r="AW2174" s="419"/>
      <c r="AX2174" s="419"/>
      <c r="AY2174" s="419"/>
      <c r="AZ2174" s="420"/>
      <c r="DC2174" s="222"/>
      <c r="DD2174" s="491">
        <f>ROUND(Setup!$AP$6*AB2174,0)</f>
        <v>0</v>
      </c>
      <c r="DE2174" s="492"/>
      <c r="DF2174" s="492"/>
      <c r="DG2174" s="492"/>
      <c r="DH2174" s="493"/>
      <c r="DI2174" s="491">
        <f>ROUND(Setup!$AP$6*AG2174,0)</f>
        <v>0</v>
      </c>
      <c r="DJ2174" s="492"/>
      <c r="DK2174" s="492"/>
      <c r="DL2174" s="492"/>
      <c r="DM2174" s="493"/>
      <c r="DN2174" s="491">
        <f>ROUND(Setup!$AP$6*AL2174,0)</f>
        <v>0</v>
      </c>
      <c r="DO2174" s="492"/>
      <c r="DP2174" s="492"/>
      <c r="DQ2174" s="492"/>
      <c r="DR2174" s="493"/>
      <c r="DS2174" s="491">
        <f>ROUND(Setup!$AP$6*AQ2174,0)</f>
        <v>0</v>
      </c>
      <c r="DT2174" s="492"/>
      <c r="DU2174" s="492"/>
      <c r="DV2174" s="492"/>
      <c r="DW2174" s="493"/>
      <c r="DX2174" s="499">
        <f t="shared" si="166"/>
        <v>0</v>
      </c>
      <c r="DY2174" s="500"/>
      <c r="DZ2174" s="500"/>
      <c r="EA2174" s="500"/>
      <c r="EB2174" s="501"/>
      <c r="EC2174" s="222"/>
    </row>
    <row r="2175" spans="3:133" ht="15" hidden="1" customHeight="1" outlineLevel="1" x14ac:dyDescent="0.2">
      <c r="C2175" s="255"/>
      <c r="D2175" s="439"/>
      <c r="E2175" s="440"/>
      <c r="F2175" s="440"/>
      <c r="G2175" s="440"/>
      <c r="H2175" s="440"/>
      <c r="I2175" s="440"/>
      <c r="J2175" s="440"/>
      <c r="K2175" s="440"/>
      <c r="L2175" s="440"/>
      <c r="M2175" s="440"/>
      <c r="N2175" s="440"/>
      <c r="O2175" s="440"/>
      <c r="P2175" s="440"/>
      <c r="Q2175" s="441"/>
      <c r="R2175" s="442"/>
      <c r="S2175" s="443"/>
      <c r="T2175" s="443"/>
      <c r="U2175" s="443"/>
      <c r="V2175" s="443"/>
      <c r="W2175" s="443"/>
      <c r="X2175" s="443"/>
      <c r="Y2175" s="443"/>
      <c r="Z2175" s="443"/>
      <c r="AA2175" s="443"/>
      <c r="AB2175" s="415"/>
      <c r="AC2175" s="416"/>
      <c r="AD2175" s="416"/>
      <c r="AE2175" s="416"/>
      <c r="AF2175" s="417"/>
      <c r="AG2175" s="415"/>
      <c r="AH2175" s="416"/>
      <c r="AI2175" s="416"/>
      <c r="AJ2175" s="416"/>
      <c r="AK2175" s="417"/>
      <c r="AL2175" s="415"/>
      <c r="AM2175" s="416"/>
      <c r="AN2175" s="416"/>
      <c r="AO2175" s="416"/>
      <c r="AP2175" s="417"/>
      <c r="AQ2175" s="415"/>
      <c r="AR2175" s="416"/>
      <c r="AS2175" s="416"/>
      <c r="AT2175" s="416"/>
      <c r="AU2175" s="417"/>
      <c r="AV2175" s="418">
        <f t="shared" ref="AV2175:AV2206" si="167">ROUND((SUM(AB2175:AU2175)),0)</f>
        <v>0</v>
      </c>
      <c r="AW2175" s="419"/>
      <c r="AX2175" s="419"/>
      <c r="AY2175" s="419"/>
      <c r="AZ2175" s="420"/>
      <c r="DC2175" s="222"/>
      <c r="DD2175" s="491">
        <f>ROUND(Setup!$AP$6*AB2175,0)</f>
        <v>0</v>
      </c>
      <c r="DE2175" s="492"/>
      <c r="DF2175" s="492"/>
      <c r="DG2175" s="492"/>
      <c r="DH2175" s="493"/>
      <c r="DI2175" s="491">
        <f>ROUND(Setup!$AP$6*AG2175,0)</f>
        <v>0</v>
      </c>
      <c r="DJ2175" s="492"/>
      <c r="DK2175" s="492"/>
      <c r="DL2175" s="492"/>
      <c r="DM2175" s="493"/>
      <c r="DN2175" s="491">
        <f>ROUND(Setup!$AP$6*AL2175,0)</f>
        <v>0</v>
      </c>
      <c r="DO2175" s="492"/>
      <c r="DP2175" s="492"/>
      <c r="DQ2175" s="492"/>
      <c r="DR2175" s="493"/>
      <c r="DS2175" s="491">
        <f>ROUND(Setup!$AP$6*AQ2175,0)</f>
        <v>0</v>
      </c>
      <c r="DT2175" s="492"/>
      <c r="DU2175" s="492"/>
      <c r="DV2175" s="492"/>
      <c r="DW2175" s="493"/>
      <c r="DX2175" s="499">
        <f t="shared" ref="DX2175:DX2206" si="168">ROUND((SUM(DD2175:DW2175)),0)</f>
        <v>0</v>
      </c>
      <c r="DY2175" s="500"/>
      <c r="DZ2175" s="500"/>
      <c r="EA2175" s="500"/>
      <c r="EB2175" s="501"/>
      <c r="EC2175" s="222"/>
    </row>
    <row r="2176" spans="3:133" ht="15" hidden="1" customHeight="1" outlineLevel="1" x14ac:dyDescent="0.2">
      <c r="C2176" s="255"/>
      <c r="D2176" s="439"/>
      <c r="E2176" s="440"/>
      <c r="F2176" s="440"/>
      <c r="G2176" s="440"/>
      <c r="H2176" s="440"/>
      <c r="I2176" s="440"/>
      <c r="J2176" s="440"/>
      <c r="K2176" s="440"/>
      <c r="L2176" s="440"/>
      <c r="M2176" s="440"/>
      <c r="N2176" s="440"/>
      <c r="O2176" s="440"/>
      <c r="P2176" s="440"/>
      <c r="Q2176" s="441"/>
      <c r="R2176" s="442"/>
      <c r="S2176" s="443"/>
      <c r="T2176" s="443"/>
      <c r="U2176" s="443"/>
      <c r="V2176" s="443"/>
      <c r="W2176" s="443"/>
      <c r="X2176" s="443"/>
      <c r="Y2176" s="443"/>
      <c r="Z2176" s="443"/>
      <c r="AA2176" s="443"/>
      <c r="AB2176" s="415"/>
      <c r="AC2176" s="416"/>
      <c r="AD2176" s="416"/>
      <c r="AE2176" s="416"/>
      <c r="AF2176" s="417"/>
      <c r="AG2176" s="415"/>
      <c r="AH2176" s="416"/>
      <c r="AI2176" s="416"/>
      <c r="AJ2176" s="416"/>
      <c r="AK2176" s="417"/>
      <c r="AL2176" s="415"/>
      <c r="AM2176" s="416"/>
      <c r="AN2176" s="416"/>
      <c r="AO2176" s="416"/>
      <c r="AP2176" s="417"/>
      <c r="AQ2176" s="415"/>
      <c r="AR2176" s="416"/>
      <c r="AS2176" s="416"/>
      <c r="AT2176" s="416"/>
      <c r="AU2176" s="417"/>
      <c r="AV2176" s="418">
        <f t="shared" si="167"/>
        <v>0</v>
      </c>
      <c r="AW2176" s="419"/>
      <c r="AX2176" s="419"/>
      <c r="AY2176" s="419"/>
      <c r="AZ2176" s="420"/>
      <c r="DC2176" s="222"/>
      <c r="DD2176" s="491">
        <f>ROUND(Setup!$AP$6*AB2176,0)</f>
        <v>0</v>
      </c>
      <c r="DE2176" s="492"/>
      <c r="DF2176" s="492"/>
      <c r="DG2176" s="492"/>
      <c r="DH2176" s="493"/>
      <c r="DI2176" s="491">
        <f>ROUND(Setup!$AP$6*AG2176,0)</f>
        <v>0</v>
      </c>
      <c r="DJ2176" s="492"/>
      <c r="DK2176" s="492"/>
      <c r="DL2176" s="492"/>
      <c r="DM2176" s="493"/>
      <c r="DN2176" s="491">
        <f>ROUND(Setup!$AP$6*AL2176,0)</f>
        <v>0</v>
      </c>
      <c r="DO2176" s="492"/>
      <c r="DP2176" s="492"/>
      <c r="DQ2176" s="492"/>
      <c r="DR2176" s="493"/>
      <c r="DS2176" s="491">
        <f>ROUND(Setup!$AP$6*AQ2176,0)</f>
        <v>0</v>
      </c>
      <c r="DT2176" s="492"/>
      <c r="DU2176" s="492"/>
      <c r="DV2176" s="492"/>
      <c r="DW2176" s="493"/>
      <c r="DX2176" s="499">
        <f t="shared" si="168"/>
        <v>0</v>
      </c>
      <c r="DY2176" s="500"/>
      <c r="DZ2176" s="500"/>
      <c r="EA2176" s="500"/>
      <c r="EB2176" s="501"/>
      <c r="EC2176" s="222"/>
    </row>
    <row r="2177" spans="2:133" ht="15" hidden="1" customHeight="1" outlineLevel="1" x14ac:dyDescent="0.2">
      <c r="B2177" s="86" t="str">
        <f t="shared" ref="B2177:B2206" si="169">IF(C2177="","",VLOOKUP(C2177,$CP$11:$CQ$152,2,FALSE))</f>
        <v/>
      </c>
      <c r="C2177" s="255"/>
      <c r="D2177" s="439"/>
      <c r="E2177" s="440"/>
      <c r="F2177" s="440"/>
      <c r="G2177" s="440"/>
      <c r="H2177" s="440"/>
      <c r="I2177" s="440"/>
      <c r="J2177" s="440"/>
      <c r="K2177" s="440"/>
      <c r="L2177" s="440"/>
      <c r="M2177" s="440"/>
      <c r="N2177" s="440"/>
      <c r="O2177" s="440"/>
      <c r="P2177" s="440"/>
      <c r="Q2177" s="441"/>
      <c r="R2177" s="442"/>
      <c r="S2177" s="443"/>
      <c r="T2177" s="443"/>
      <c r="U2177" s="443"/>
      <c r="V2177" s="443"/>
      <c r="W2177" s="443"/>
      <c r="X2177" s="443"/>
      <c r="Y2177" s="443"/>
      <c r="Z2177" s="443"/>
      <c r="AA2177" s="443"/>
      <c r="AB2177" s="415"/>
      <c r="AC2177" s="416"/>
      <c r="AD2177" s="416"/>
      <c r="AE2177" s="416"/>
      <c r="AF2177" s="417"/>
      <c r="AG2177" s="415"/>
      <c r="AH2177" s="416"/>
      <c r="AI2177" s="416"/>
      <c r="AJ2177" s="416"/>
      <c r="AK2177" s="417"/>
      <c r="AL2177" s="415"/>
      <c r="AM2177" s="416"/>
      <c r="AN2177" s="416"/>
      <c r="AO2177" s="416"/>
      <c r="AP2177" s="417"/>
      <c r="AQ2177" s="415"/>
      <c r="AR2177" s="416"/>
      <c r="AS2177" s="416"/>
      <c r="AT2177" s="416"/>
      <c r="AU2177" s="417"/>
      <c r="AV2177" s="418">
        <f t="shared" si="167"/>
        <v>0</v>
      </c>
      <c r="AW2177" s="419"/>
      <c r="AX2177" s="419"/>
      <c r="AY2177" s="419"/>
      <c r="AZ2177" s="420"/>
      <c r="DC2177" s="222"/>
      <c r="DD2177" s="491">
        <f>ROUND(Setup!$AP$6*AB2177,0)</f>
        <v>0</v>
      </c>
      <c r="DE2177" s="492"/>
      <c r="DF2177" s="492"/>
      <c r="DG2177" s="492"/>
      <c r="DH2177" s="493"/>
      <c r="DI2177" s="491">
        <f>ROUND(Setup!$AP$6*AG2177,0)</f>
        <v>0</v>
      </c>
      <c r="DJ2177" s="492"/>
      <c r="DK2177" s="492"/>
      <c r="DL2177" s="492"/>
      <c r="DM2177" s="493"/>
      <c r="DN2177" s="491">
        <f>ROUND(Setup!$AP$6*AL2177,0)</f>
        <v>0</v>
      </c>
      <c r="DO2177" s="492"/>
      <c r="DP2177" s="492"/>
      <c r="DQ2177" s="492"/>
      <c r="DR2177" s="493"/>
      <c r="DS2177" s="491">
        <f>ROUND(Setup!$AP$6*AQ2177,0)</f>
        <v>0</v>
      </c>
      <c r="DT2177" s="492"/>
      <c r="DU2177" s="492"/>
      <c r="DV2177" s="492"/>
      <c r="DW2177" s="493"/>
      <c r="DX2177" s="499">
        <f t="shared" si="168"/>
        <v>0</v>
      </c>
      <c r="DY2177" s="500"/>
      <c r="DZ2177" s="500"/>
      <c r="EA2177" s="500"/>
      <c r="EB2177" s="501"/>
      <c r="EC2177" s="222"/>
    </row>
    <row r="2178" spans="2:133" ht="15" hidden="1" customHeight="1" outlineLevel="1" x14ac:dyDescent="0.2">
      <c r="B2178" s="86" t="str">
        <f t="shared" si="169"/>
        <v/>
      </c>
      <c r="C2178" s="255"/>
      <c r="D2178" s="439"/>
      <c r="E2178" s="440"/>
      <c r="F2178" s="440"/>
      <c r="G2178" s="440"/>
      <c r="H2178" s="440"/>
      <c r="I2178" s="440"/>
      <c r="J2178" s="440"/>
      <c r="K2178" s="440"/>
      <c r="L2178" s="440"/>
      <c r="M2178" s="440"/>
      <c r="N2178" s="440"/>
      <c r="O2178" s="440"/>
      <c r="P2178" s="440"/>
      <c r="Q2178" s="441"/>
      <c r="R2178" s="442"/>
      <c r="S2178" s="443"/>
      <c r="T2178" s="443"/>
      <c r="U2178" s="443"/>
      <c r="V2178" s="443"/>
      <c r="W2178" s="443"/>
      <c r="X2178" s="443"/>
      <c r="Y2178" s="443"/>
      <c r="Z2178" s="443"/>
      <c r="AA2178" s="443"/>
      <c r="AB2178" s="415"/>
      <c r="AC2178" s="416"/>
      <c r="AD2178" s="416"/>
      <c r="AE2178" s="416"/>
      <c r="AF2178" s="417"/>
      <c r="AG2178" s="415"/>
      <c r="AH2178" s="416"/>
      <c r="AI2178" s="416"/>
      <c r="AJ2178" s="416"/>
      <c r="AK2178" s="417"/>
      <c r="AL2178" s="415"/>
      <c r="AM2178" s="416"/>
      <c r="AN2178" s="416"/>
      <c r="AO2178" s="416"/>
      <c r="AP2178" s="417"/>
      <c r="AQ2178" s="415"/>
      <c r="AR2178" s="416"/>
      <c r="AS2178" s="416"/>
      <c r="AT2178" s="416"/>
      <c r="AU2178" s="417"/>
      <c r="AV2178" s="418">
        <f t="shared" si="167"/>
        <v>0</v>
      </c>
      <c r="AW2178" s="419"/>
      <c r="AX2178" s="419"/>
      <c r="AY2178" s="419"/>
      <c r="AZ2178" s="420"/>
      <c r="DC2178" s="222"/>
      <c r="DD2178" s="491">
        <f>ROUND(Setup!$AP$6*AB2178,0)</f>
        <v>0</v>
      </c>
      <c r="DE2178" s="492"/>
      <c r="DF2178" s="492"/>
      <c r="DG2178" s="492"/>
      <c r="DH2178" s="493"/>
      <c r="DI2178" s="491">
        <f>ROUND(Setup!$AP$6*AG2178,0)</f>
        <v>0</v>
      </c>
      <c r="DJ2178" s="492"/>
      <c r="DK2178" s="492"/>
      <c r="DL2178" s="492"/>
      <c r="DM2178" s="493"/>
      <c r="DN2178" s="491">
        <f>ROUND(Setup!$AP$6*AL2178,0)</f>
        <v>0</v>
      </c>
      <c r="DO2178" s="492"/>
      <c r="DP2178" s="492"/>
      <c r="DQ2178" s="492"/>
      <c r="DR2178" s="493"/>
      <c r="DS2178" s="491">
        <f>ROUND(Setup!$AP$6*AQ2178,0)</f>
        <v>0</v>
      </c>
      <c r="DT2178" s="492"/>
      <c r="DU2178" s="492"/>
      <c r="DV2178" s="492"/>
      <c r="DW2178" s="493"/>
      <c r="DX2178" s="499">
        <f t="shared" si="168"/>
        <v>0</v>
      </c>
      <c r="DY2178" s="500"/>
      <c r="DZ2178" s="500"/>
      <c r="EA2178" s="500"/>
      <c r="EB2178" s="501"/>
      <c r="EC2178" s="222"/>
    </row>
    <row r="2179" spans="2:133" ht="15" hidden="1" customHeight="1" outlineLevel="1" x14ac:dyDescent="0.2">
      <c r="B2179" s="86" t="str">
        <f t="shared" si="169"/>
        <v/>
      </c>
      <c r="C2179" s="255"/>
      <c r="D2179" s="439"/>
      <c r="E2179" s="440"/>
      <c r="F2179" s="440"/>
      <c r="G2179" s="440"/>
      <c r="H2179" s="440"/>
      <c r="I2179" s="440"/>
      <c r="J2179" s="440"/>
      <c r="K2179" s="440"/>
      <c r="L2179" s="440"/>
      <c r="M2179" s="440"/>
      <c r="N2179" s="440"/>
      <c r="O2179" s="440"/>
      <c r="P2179" s="440"/>
      <c r="Q2179" s="441"/>
      <c r="R2179" s="442"/>
      <c r="S2179" s="443"/>
      <c r="T2179" s="443"/>
      <c r="U2179" s="443"/>
      <c r="V2179" s="443"/>
      <c r="W2179" s="443"/>
      <c r="X2179" s="443"/>
      <c r="Y2179" s="443"/>
      <c r="Z2179" s="443"/>
      <c r="AA2179" s="443"/>
      <c r="AB2179" s="415"/>
      <c r="AC2179" s="416"/>
      <c r="AD2179" s="416"/>
      <c r="AE2179" s="416"/>
      <c r="AF2179" s="417"/>
      <c r="AG2179" s="415"/>
      <c r="AH2179" s="416"/>
      <c r="AI2179" s="416"/>
      <c r="AJ2179" s="416"/>
      <c r="AK2179" s="417"/>
      <c r="AL2179" s="415"/>
      <c r="AM2179" s="416"/>
      <c r="AN2179" s="416"/>
      <c r="AO2179" s="416"/>
      <c r="AP2179" s="417"/>
      <c r="AQ2179" s="415"/>
      <c r="AR2179" s="416"/>
      <c r="AS2179" s="416"/>
      <c r="AT2179" s="416"/>
      <c r="AU2179" s="417"/>
      <c r="AV2179" s="418">
        <f t="shared" si="167"/>
        <v>0</v>
      </c>
      <c r="AW2179" s="419"/>
      <c r="AX2179" s="419"/>
      <c r="AY2179" s="419"/>
      <c r="AZ2179" s="420"/>
      <c r="DC2179" s="222"/>
      <c r="DD2179" s="491">
        <f>ROUND(Setup!$AP$6*AB2179,0)</f>
        <v>0</v>
      </c>
      <c r="DE2179" s="492"/>
      <c r="DF2179" s="492"/>
      <c r="DG2179" s="492"/>
      <c r="DH2179" s="493"/>
      <c r="DI2179" s="491">
        <f>ROUND(Setup!$AP$6*AG2179,0)</f>
        <v>0</v>
      </c>
      <c r="DJ2179" s="492"/>
      <c r="DK2179" s="492"/>
      <c r="DL2179" s="492"/>
      <c r="DM2179" s="493"/>
      <c r="DN2179" s="491">
        <f>ROUND(Setup!$AP$6*AL2179,0)</f>
        <v>0</v>
      </c>
      <c r="DO2179" s="492"/>
      <c r="DP2179" s="492"/>
      <c r="DQ2179" s="492"/>
      <c r="DR2179" s="493"/>
      <c r="DS2179" s="491">
        <f>ROUND(Setup!$AP$6*AQ2179,0)</f>
        <v>0</v>
      </c>
      <c r="DT2179" s="492"/>
      <c r="DU2179" s="492"/>
      <c r="DV2179" s="492"/>
      <c r="DW2179" s="493"/>
      <c r="DX2179" s="499">
        <f t="shared" si="168"/>
        <v>0</v>
      </c>
      <c r="DY2179" s="500"/>
      <c r="DZ2179" s="500"/>
      <c r="EA2179" s="500"/>
      <c r="EB2179" s="501"/>
      <c r="EC2179" s="222"/>
    </row>
    <row r="2180" spans="2:133" ht="15" hidden="1" customHeight="1" outlineLevel="1" x14ac:dyDescent="0.2">
      <c r="B2180" s="86" t="str">
        <f t="shared" si="169"/>
        <v/>
      </c>
      <c r="C2180" s="255"/>
      <c r="D2180" s="439"/>
      <c r="E2180" s="440"/>
      <c r="F2180" s="440"/>
      <c r="G2180" s="440"/>
      <c r="H2180" s="440"/>
      <c r="I2180" s="440"/>
      <c r="J2180" s="440"/>
      <c r="K2180" s="440"/>
      <c r="L2180" s="440"/>
      <c r="M2180" s="440"/>
      <c r="N2180" s="440"/>
      <c r="O2180" s="440"/>
      <c r="P2180" s="440"/>
      <c r="Q2180" s="441"/>
      <c r="R2180" s="442"/>
      <c r="S2180" s="443"/>
      <c r="T2180" s="443"/>
      <c r="U2180" s="443"/>
      <c r="V2180" s="443"/>
      <c r="W2180" s="443"/>
      <c r="X2180" s="443"/>
      <c r="Y2180" s="443"/>
      <c r="Z2180" s="443"/>
      <c r="AA2180" s="443"/>
      <c r="AB2180" s="415"/>
      <c r="AC2180" s="416"/>
      <c r="AD2180" s="416"/>
      <c r="AE2180" s="416"/>
      <c r="AF2180" s="417"/>
      <c r="AG2180" s="415"/>
      <c r="AH2180" s="416"/>
      <c r="AI2180" s="416"/>
      <c r="AJ2180" s="416"/>
      <c r="AK2180" s="417"/>
      <c r="AL2180" s="415"/>
      <c r="AM2180" s="416"/>
      <c r="AN2180" s="416"/>
      <c r="AO2180" s="416"/>
      <c r="AP2180" s="417"/>
      <c r="AQ2180" s="415"/>
      <c r="AR2180" s="416"/>
      <c r="AS2180" s="416"/>
      <c r="AT2180" s="416"/>
      <c r="AU2180" s="417"/>
      <c r="AV2180" s="418">
        <f t="shared" si="167"/>
        <v>0</v>
      </c>
      <c r="AW2180" s="419"/>
      <c r="AX2180" s="419"/>
      <c r="AY2180" s="419"/>
      <c r="AZ2180" s="420"/>
      <c r="DC2180" s="222"/>
      <c r="DD2180" s="491">
        <f>ROUND(Setup!$AP$6*AB2180,0)</f>
        <v>0</v>
      </c>
      <c r="DE2180" s="492"/>
      <c r="DF2180" s="492"/>
      <c r="DG2180" s="492"/>
      <c r="DH2180" s="493"/>
      <c r="DI2180" s="491">
        <f>ROUND(Setup!$AP$6*AG2180,0)</f>
        <v>0</v>
      </c>
      <c r="DJ2180" s="492"/>
      <c r="DK2180" s="492"/>
      <c r="DL2180" s="492"/>
      <c r="DM2180" s="493"/>
      <c r="DN2180" s="491">
        <f>ROUND(Setup!$AP$6*AL2180,0)</f>
        <v>0</v>
      </c>
      <c r="DO2180" s="492"/>
      <c r="DP2180" s="492"/>
      <c r="DQ2180" s="492"/>
      <c r="DR2180" s="493"/>
      <c r="DS2180" s="491">
        <f>ROUND(Setup!$AP$6*AQ2180,0)</f>
        <v>0</v>
      </c>
      <c r="DT2180" s="492"/>
      <c r="DU2180" s="492"/>
      <c r="DV2180" s="492"/>
      <c r="DW2180" s="493"/>
      <c r="DX2180" s="499">
        <f t="shared" si="168"/>
        <v>0</v>
      </c>
      <c r="DY2180" s="500"/>
      <c r="DZ2180" s="500"/>
      <c r="EA2180" s="500"/>
      <c r="EB2180" s="501"/>
      <c r="EC2180" s="222"/>
    </row>
    <row r="2181" spans="2:133" ht="15" hidden="1" customHeight="1" outlineLevel="1" x14ac:dyDescent="0.2">
      <c r="B2181" s="86" t="str">
        <f t="shared" si="169"/>
        <v/>
      </c>
      <c r="C2181" s="255"/>
      <c r="D2181" s="439"/>
      <c r="E2181" s="440"/>
      <c r="F2181" s="440"/>
      <c r="G2181" s="440"/>
      <c r="H2181" s="440"/>
      <c r="I2181" s="440"/>
      <c r="J2181" s="440"/>
      <c r="K2181" s="440"/>
      <c r="L2181" s="440"/>
      <c r="M2181" s="440"/>
      <c r="N2181" s="440"/>
      <c r="O2181" s="440"/>
      <c r="P2181" s="440"/>
      <c r="Q2181" s="441"/>
      <c r="R2181" s="442"/>
      <c r="S2181" s="443"/>
      <c r="T2181" s="443"/>
      <c r="U2181" s="443"/>
      <c r="V2181" s="443"/>
      <c r="W2181" s="443"/>
      <c r="X2181" s="443"/>
      <c r="Y2181" s="443"/>
      <c r="Z2181" s="443"/>
      <c r="AA2181" s="443"/>
      <c r="AB2181" s="415"/>
      <c r="AC2181" s="416"/>
      <c r="AD2181" s="416"/>
      <c r="AE2181" s="416"/>
      <c r="AF2181" s="417"/>
      <c r="AG2181" s="415"/>
      <c r="AH2181" s="416"/>
      <c r="AI2181" s="416"/>
      <c r="AJ2181" s="416"/>
      <c r="AK2181" s="417"/>
      <c r="AL2181" s="415"/>
      <c r="AM2181" s="416"/>
      <c r="AN2181" s="416"/>
      <c r="AO2181" s="416"/>
      <c r="AP2181" s="417"/>
      <c r="AQ2181" s="415"/>
      <c r="AR2181" s="416"/>
      <c r="AS2181" s="416"/>
      <c r="AT2181" s="416"/>
      <c r="AU2181" s="417"/>
      <c r="AV2181" s="418">
        <f t="shared" si="167"/>
        <v>0</v>
      </c>
      <c r="AW2181" s="419"/>
      <c r="AX2181" s="419"/>
      <c r="AY2181" s="419"/>
      <c r="AZ2181" s="420"/>
      <c r="DC2181" s="222"/>
      <c r="DD2181" s="491">
        <f>ROUND(Setup!$AP$6*AB2181,0)</f>
        <v>0</v>
      </c>
      <c r="DE2181" s="492"/>
      <c r="DF2181" s="492"/>
      <c r="DG2181" s="492"/>
      <c r="DH2181" s="493"/>
      <c r="DI2181" s="491">
        <f>ROUND(Setup!$AP$6*AG2181,0)</f>
        <v>0</v>
      </c>
      <c r="DJ2181" s="492"/>
      <c r="DK2181" s="492"/>
      <c r="DL2181" s="492"/>
      <c r="DM2181" s="493"/>
      <c r="DN2181" s="491">
        <f>ROUND(Setup!$AP$6*AL2181,0)</f>
        <v>0</v>
      </c>
      <c r="DO2181" s="492"/>
      <c r="DP2181" s="492"/>
      <c r="DQ2181" s="492"/>
      <c r="DR2181" s="493"/>
      <c r="DS2181" s="491">
        <f>ROUND(Setup!$AP$6*AQ2181,0)</f>
        <v>0</v>
      </c>
      <c r="DT2181" s="492"/>
      <c r="DU2181" s="492"/>
      <c r="DV2181" s="492"/>
      <c r="DW2181" s="493"/>
      <c r="DX2181" s="499">
        <f t="shared" si="168"/>
        <v>0</v>
      </c>
      <c r="DY2181" s="500"/>
      <c r="DZ2181" s="500"/>
      <c r="EA2181" s="500"/>
      <c r="EB2181" s="501"/>
      <c r="EC2181" s="222"/>
    </row>
    <row r="2182" spans="2:133" ht="15" hidden="1" customHeight="1" outlineLevel="1" x14ac:dyDescent="0.2">
      <c r="B2182" s="86" t="str">
        <f t="shared" si="169"/>
        <v/>
      </c>
      <c r="C2182" s="255"/>
      <c r="D2182" s="439"/>
      <c r="E2182" s="440"/>
      <c r="F2182" s="440"/>
      <c r="G2182" s="440"/>
      <c r="H2182" s="440"/>
      <c r="I2182" s="440"/>
      <c r="J2182" s="440"/>
      <c r="K2182" s="440"/>
      <c r="L2182" s="440"/>
      <c r="M2182" s="440"/>
      <c r="N2182" s="440"/>
      <c r="O2182" s="440"/>
      <c r="P2182" s="440"/>
      <c r="Q2182" s="441"/>
      <c r="R2182" s="442"/>
      <c r="S2182" s="443"/>
      <c r="T2182" s="443"/>
      <c r="U2182" s="443"/>
      <c r="V2182" s="443"/>
      <c r="W2182" s="443"/>
      <c r="X2182" s="443"/>
      <c r="Y2182" s="443"/>
      <c r="Z2182" s="443"/>
      <c r="AA2182" s="443"/>
      <c r="AB2182" s="415"/>
      <c r="AC2182" s="416"/>
      <c r="AD2182" s="416"/>
      <c r="AE2182" s="416"/>
      <c r="AF2182" s="417"/>
      <c r="AG2182" s="415"/>
      <c r="AH2182" s="416"/>
      <c r="AI2182" s="416"/>
      <c r="AJ2182" s="416"/>
      <c r="AK2182" s="417"/>
      <c r="AL2182" s="415"/>
      <c r="AM2182" s="416"/>
      <c r="AN2182" s="416"/>
      <c r="AO2182" s="416"/>
      <c r="AP2182" s="417"/>
      <c r="AQ2182" s="415"/>
      <c r="AR2182" s="416"/>
      <c r="AS2182" s="416"/>
      <c r="AT2182" s="416"/>
      <c r="AU2182" s="417"/>
      <c r="AV2182" s="418">
        <f t="shared" si="167"/>
        <v>0</v>
      </c>
      <c r="AW2182" s="419"/>
      <c r="AX2182" s="419"/>
      <c r="AY2182" s="419"/>
      <c r="AZ2182" s="420"/>
      <c r="DC2182" s="222"/>
      <c r="DD2182" s="491">
        <f>ROUND(Setup!$AP$6*AB2182,0)</f>
        <v>0</v>
      </c>
      <c r="DE2182" s="492"/>
      <c r="DF2182" s="492"/>
      <c r="DG2182" s="492"/>
      <c r="DH2182" s="493"/>
      <c r="DI2182" s="491">
        <f>ROUND(Setup!$AP$6*AG2182,0)</f>
        <v>0</v>
      </c>
      <c r="DJ2182" s="492"/>
      <c r="DK2182" s="492"/>
      <c r="DL2182" s="492"/>
      <c r="DM2182" s="493"/>
      <c r="DN2182" s="491">
        <f>ROUND(Setup!$AP$6*AL2182,0)</f>
        <v>0</v>
      </c>
      <c r="DO2182" s="492"/>
      <c r="DP2182" s="492"/>
      <c r="DQ2182" s="492"/>
      <c r="DR2182" s="493"/>
      <c r="DS2182" s="491">
        <f>ROUND(Setup!$AP$6*AQ2182,0)</f>
        <v>0</v>
      </c>
      <c r="DT2182" s="492"/>
      <c r="DU2182" s="492"/>
      <c r="DV2182" s="492"/>
      <c r="DW2182" s="493"/>
      <c r="DX2182" s="499">
        <f t="shared" si="168"/>
        <v>0</v>
      </c>
      <c r="DY2182" s="500"/>
      <c r="DZ2182" s="500"/>
      <c r="EA2182" s="500"/>
      <c r="EB2182" s="501"/>
      <c r="EC2182" s="222"/>
    </row>
    <row r="2183" spans="2:133" ht="15" hidden="1" customHeight="1" outlineLevel="1" x14ac:dyDescent="0.2">
      <c r="B2183" s="86" t="str">
        <f t="shared" si="169"/>
        <v/>
      </c>
      <c r="C2183" s="255"/>
      <c r="D2183" s="439"/>
      <c r="E2183" s="440"/>
      <c r="F2183" s="440"/>
      <c r="G2183" s="440"/>
      <c r="H2183" s="440"/>
      <c r="I2183" s="440"/>
      <c r="J2183" s="440"/>
      <c r="K2183" s="440"/>
      <c r="L2183" s="440"/>
      <c r="M2183" s="440"/>
      <c r="N2183" s="440"/>
      <c r="O2183" s="440"/>
      <c r="P2183" s="440"/>
      <c r="Q2183" s="441"/>
      <c r="R2183" s="442"/>
      <c r="S2183" s="443"/>
      <c r="T2183" s="443"/>
      <c r="U2183" s="443"/>
      <c r="V2183" s="443"/>
      <c r="W2183" s="443"/>
      <c r="X2183" s="443"/>
      <c r="Y2183" s="443"/>
      <c r="Z2183" s="443"/>
      <c r="AA2183" s="443"/>
      <c r="AB2183" s="415"/>
      <c r="AC2183" s="416"/>
      <c r="AD2183" s="416"/>
      <c r="AE2183" s="416"/>
      <c r="AF2183" s="417"/>
      <c r="AG2183" s="415"/>
      <c r="AH2183" s="416"/>
      <c r="AI2183" s="416"/>
      <c r="AJ2183" s="416"/>
      <c r="AK2183" s="417"/>
      <c r="AL2183" s="415"/>
      <c r="AM2183" s="416"/>
      <c r="AN2183" s="416"/>
      <c r="AO2183" s="416"/>
      <c r="AP2183" s="417"/>
      <c r="AQ2183" s="415"/>
      <c r="AR2183" s="416"/>
      <c r="AS2183" s="416"/>
      <c r="AT2183" s="416"/>
      <c r="AU2183" s="417"/>
      <c r="AV2183" s="418">
        <f t="shared" si="167"/>
        <v>0</v>
      </c>
      <c r="AW2183" s="419"/>
      <c r="AX2183" s="419"/>
      <c r="AY2183" s="419"/>
      <c r="AZ2183" s="420"/>
      <c r="DC2183" s="222"/>
      <c r="DD2183" s="491">
        <f>ROUND(Setup!$AP$6*AB2183,0)</f>
        <v>0</v>
      </c>
      <c r="DE2183" s="492"/>
      <c r="DF2183" s="492"/>
      <c r="DG2183" s="492"/>
      <c r="DH2183" s="493"/>
      <c r="DI2183" s="491">
        <f>ROUND(Setup!$AP$6*AG2183,0)</f>
        <v>0</v>
      </c>
      <c r="DJ2183" s="492"/>
      <c r="DK2183" s="492"/>
      <c r="DL2183" s="492"/>
      <c r="DM2183" s="493"/>
      <c r="DN2183" s="491">
        <f>ROUND(Setup!$AP$6*AL2183,0)</f>
        <v>0</v>
      </c>
      <c r="DO2183" s="492"/>
      <c r="DP2183" s="492"/>
      <c r="DQ2183" s="492"/>
      <c r="DR2183" s="493"/>
      <c r="DS2183" s="491">
        <f>ROUND(Setup!$AP$6*AQ2183,0)</f>
        <v>0</v>
      </c>
      <c r="DT2183" s="492"/>
      <c r="DU2183" s="492"/>
      <c r="DV2183" s="492"/>
      <c r="DW2183" s="493"/>
      <c r="DX2183" s="499">
        <f t="shared" si="168"/>
        <v>0</v>
      </c>
      <c r="DY2183" s="500"/>
      <c r="DZ2183" s="500"/>
      <c r="EA2183" s="500"/>
      <c r="EB2183" s="501"/>
      <c r="EC2183" s="222"/>
    </row>
    <row r="2184" spans="2:133" ht="15" hidden="1" customHeight="1" outlineLevel="1" x14ac:dyDescent="0.2">
      <c r="B2184" s="86" t="str">
        <f t="shared" si="169"/>
        <v/>
      </c>
      <c r="C2184" s="255"/>
      <c r="D2184" s="439"/>
      <c r="E2184" s="440"/>
      <c r="F2184" s="440"/>
      <c r="G2184" s="440"/>
      <c r="H2184" s="440"/>
      <c r="I2184" s="440"/>
      <c r="J2184" s="440"/>
      <c r="K2184" s="440"/>
      <c r="L2184" s="440"/>
      <c r="M2184" s="440"/>
      <c r="N2184" s="440"/>
      <c r="O2184" s="440"/>
      <c r="P2184" s="440"/>
      <c r="Q2184" s="441"/>
      <c r="R2184" s="442"/>
      <c r="S2184" s="443"/>
      <c r="T2184" s="443"/>
      <c r="U2184" s="443"/>
      <c r="V2184" s="443"/>
      <c r="W2184" s="443"/>
      <c r="X2184" s="443"/>
      <c r="Y2184" s="443"/>
      <c r="Z2184" s="443"/>
      <c r="AA2184" s="443"/>
      <c r="AB2184" s="415"/>
      <c r="AC2184" s="416"/>
      <c r="AD2184" s="416"/>
      <c r="AE2184" s="416"/>
      <c r="AF2184" s="417"/>
      <c r="AG2184" s="415"/>
      <c r="AH2184" s="416"/>
      <c r="AI2184" s="416"/>
      <c r="AJ2184" s="416"/>
      <c r="AK2184" s="417"/>
      <c r="AL2184" s="415"/>
      <c r="AM2184" s="416"/>
      <c r="AN2184" s="416"/>
      <c r="AO2184" s="416"/>
      <c r="AP2184" s="417"/>
      <c r="AQ2184" s="415"/>
      <c r="AR2184" s="416"/>
      <c r="AS2184" s="416"/>
      <c r="AT2184" s="416"/>
      <c r="AU2184" s="417"/>
      <c r="AV2184" s="418">
        <f t="shared" si="167"/>
        <v>0</v>
      </c>
      <c r="AW2184" s="419"/>
      <c r="AX2184" s="419"/>
      <c r="AY2184" s="419"/>
      <c r="AZ2184" s="420"/>
      <c r="DC2184" s="222"/>
      <c r="DD2184" s="491">
        <f>ROUND(Setup!$AP$6*AB2184,0)</f>
        <v>0</v>
      </c>
      <c r="DE2184" s="492"/>
      <c r="DF2184" s="492"/>
      <c r="DG2184" s="492"/>
      <c r="DH2184" s="493"/>
      <c r="DI2184" s="491">
        <f>ROUND(Setup!$AP$6*AG2184,0)</f>
        <v>0</v>
      </c>
      <c r="DJ2184" s="492"/>
      <c r="DK2184" s="492"/>
      <c r="DL2184" s="492"/>
      <c r="DM2184" s="493"/>
      <c r="DN2184" s="491">
        <f>ROUND(Setup!$AP$6*AL2184,0)</f>
        <v>0</v>
      </c>
      <c r="DO2184" s="492"/>
      <c r="DP2184" s="492"/>
      <c r="DQ2184" s="492"/>
      <c r="DR2184" s="493"/>
      <c r="DS2184" s="491">
        <f>ROUND(Setup!$AP$6*AQ2184,0)</f>
        <v>0</v>
      </c>
      <c r="DT2184" s="492"/>
      <c r="DU2184" s="492"/>
      <c r="DV2184" s="492"/>
      <c r="DW2184" s="493"/>
      <c r="DX2184" s="499">
        <f t="shared" si="168"/>
        <v>0</v>
      </c>
      <c r="DY2184" s="500"/>
      <c r="DZ2184" s="500"/>
      <c r="EA2184" s="500"/>
      <c r="EB2184" s="501"/>
      <c r="EC2184" s="222"/>
    </row>
    <row r="2185" spans="2:133" ht="15" hidden="1" customHeight="1" outlineLevel="1" x14ac:dyDescent="0.2">
      <c r="B2185" s="86" t="str">
        <f t="shared" si="169"/>
        <v/>
      </c>
      <c r="C2185" s="255"/>
      <c r="D2185" s="439"/>
      <c r="E2185" s="440"/>
      <c r="F2185" s="440"/>
      <c r="G2185" s="440"/>
      <c r="H2185" s="440"/>
      <c r="I2185" s="440"/>
      <c r="J2185" s="440"/>
      <c r="K2185" s="440"/>
      <c r="L2185" s="440"/>
      <c r="M2185" s="440"/>
      <c r="N2185" s="440"/>
      <c r="O2185" s="440"/>
      <c r="P2185" s="440"/>
      <c r="Q2185" s="441"/>
      <c r="R2185" s="442"/>
      <c r="S2185" s="443"/>
      <c r="T2185" s="443"/>
      <c r="U2185" s="443"/>
      <c r="V2185" s="443"/>
      <c r="W2185" s="443"/>
      <c r="X2185" s="443"/>
      <c r="Y2185" s="443"/>
      <c r="Z2185" s="443"/>
      <c r="AA2185" s="443"/>
      <c r="AB2185" s="415"/>
      <c r="AC2185" s="416"/>
      <c r="AD2185" s="416"/>
      <c r="AE2185" s="416"/>
      <c r="AF2185" s="417"/>
      <c r="AG2185" s="415"/>
      <c r="AH2185" s="416"/>
      <c r="AI2185" s="416"/>
      <c r="AJ2185" s="416"/>
      <c r="AK2185" s="417"/>
      <c r="AL2185" s="415"/>
      <c r="AM2185" s="416"/>
      <c r="AN2185" s="416"/>
      <c r="AO2185" s="416"/>
      <c r="AP2185" s="417"/>
      <c r="AQ2185" s="415"/>
      <c r="AR2185" s="416"/>
      <c r="AS2185" s="416"/>
      <c r="AT2185" s="416"/>
      <c r="AU2185" s="417"/>
      <c r="AV2185" s="418">
        <f t="shared" si="167"/>
        <v>0</v>
      </c>
      <c r="AW2185" s="419"/>
      <c r="AX2185" s="419"/>
      <c r="AY2185" s="419"/>
      <c r="AZ2185" s="420"/>
      <c r="DC2185" s="222"/>
      <c r="DD2185" s="491">
        <f>ROUND(Setup!$AP$6*AB2185,0)</f>
        <v>0</v>
      </c>
      <c r="DE2185" s="492"/>
      <c r="DF2185" s="492"/>
      <c r="DG2185" s="492"/>
      <c r="DH2185" s="493"/>
      <c r="DI2185" s="491">
        <f>ROUND(Setup!$AP$6*AG2185,0)</f>
        <v>0</v>
      </c>
      <c r="DJ2185" s="492"/>
      <c r="DK2185" s="492"/>
      <c r="DL2185" s="492"/>
      <c r="DM2185" s="493"/>
      <c r="DN2185" s="491">
        <f>ROUND(Setup!$AP$6*AL2185,0)</f>
        <v>0</v>
      </c>
      <c r="DO2185" s="492"/>
      <c r="DP2185" s="492"/>
      <c r="DQ2185" s="492"/>
      <c r="DR2185" s="493"/>
      <c r="DS2185" s="491">
        <f>ROUND(Setup!$AP$6*AQ2185,0)</f>
        <v>0</v>
      </c>
      <c r="DT2185" s="492"/>
      <c r="DU2185" s="492"/>
      <c r="DV2185" s="492"/>
      <c r="DW2185" s="493"/>
      <c r="DX2185" s="499">
        <f t="shared" si="168"/>
        <v>0</v>
      </c>
      <c r="DY2185" s="500"/>
      <c r="DZ2185" s="500"/>
      <c r="EA2185" s="500"/>
      <c r="EB2185" s="501"/>
      <c r="EC2185" s="222"/>
    </row>
    <row r="2186" spans="2:133" ht="15" hidden="1" customHeight="1" outlineLevel="1" x14ac:dyDescent="0.2">
      <c r="B2186" s="86" t="str">
        <f t="shared" si="169"/>
        <v/>
      </c>
      <c r="C2186" s="255"/>
      <c r="D2186" s="439"/>
      <c r="E2186" s="440"/>
      <c r="F2186" s="440"/>
      <c r="G2186" s="440"/>
      <c r="H2186" s="440"/>
      <c r="I2186" s="440"/>
      <c r="J2186" s="440"/>
      <c r="K2186" s="440"/>
      <c r="L2186" s="440"/>
      <c r="M2186" s="440"/>
      <c r="N2186" s="440"/>
      <c r="O2186" s="440"/>
      <c r="P2186" s="440"/>
      <c r="Q2186" s="441"/>
      <c r="R2186" s="442"/>
      <c r="S2186" s="443"/>
      <c r="T2186" s="443"/>
      <c r="U2186" s="443"/>
      <c r="V2186" s="443"/>
      <c r="W2186" s="443"/>
      <c r="X2186" s="443"/>
      <c r="Y2186" s="443"/>
      <c r="Z2186" s="443"/>
      <c r="AA2186" s="443"/>
      <c r="AB2186" s="415"/>
      <c r="AC2186" s="416"/>
      <c r="AD2186" s="416"/>
      <c r="AE2186" s="416"/>
      <c r="AF2186" s="417"/>
      <c r="AG2186" s="415"/>
      <c r="AH2186" s="416"/>
      <c r="AI2186" s="416"/>
      <c r="AJ2186" s="416"/>
      <c r="AK2186" s="417"/>
      <c r="AL2186" s="415"/>
      <c r="AM2186" s="416"/>
      <c r="AN2186" s="416"/>
      <c r="AO2186" s="416"/>
      <c r="AP2186" s="417"/>
      <c r="AQ2186" s="415"/>
      <c r="AR2186" s="416"/>
      <c r="AS2186" s="416"/>
      <c r="AT2186" s="416"/>
      <c r="AU2186" s="417"/>
      <c r="AV2186" s="418">
        <f t="shared" si="167"/>
        <v>0</v>
      </c>
      <c r="AW2186" s="419"/>
      <c r="AX2186" s="419"/>
      <c r="AY2186" s="419"/>
      <c r="AZ2186" s="420"/>
      <c r="DC2186" s="222"/>
      <c r="DD2186" s="491">
        <f>ROUND(Setup!$AP$6*AB2186,0)</f>
        <v>0</v>
      </c>
      <c r="DE2186" s="492"/>
      <c r="DF2186" s="492"/>
      <c r="DG2186" s="492"/>
      <c r="DH2186" s="493"/>
      <c r="DI2186" s="491">
        <f>ROUND(Setup!$AP$6*AG2186,0)</f>
        <v>0</v>
      </c>
      <c r="DJ2186" s="492"/>
      <c r="DK2186" s="492"/>
      <c r="DL2186" s="492"/>
      <c r="DM2186" s="493"/>
      <c r="DN2186" s="491">
        <f>ROUND(Setup!$AP$6*AL2186,0)</f>
        <v>0</v>
      </c>
      <c r="DO2186" s="492"/>
      <c r="DP2186" s="492"/>
      <c r="DQ2186" s="492"/>
      <c r="DR2186" s="493"/>
      <c r="DS2186" s="491">
        <f>ROUND(Setup!$AP$6*AQ2186,0)</f>
        <v>0</v>
      </c>
      <c r="DT2186" s="492"/>
      <c r="DU2186" s="492"/>
      <c r="DV2186" s="492"/>
      <c r="DW2186" s="493"/>
      <c r="DX2186" s="499">
        <f t="shared" si="168"/>
        <v>0</v>
      </c>
      <c r="DY2186" s="500"/>
      <c r="DZ2186" s="500"/>
      <c r="EA2186" s="500"/>
      <c r="EB2186" s="501"/>
      <c r="EC2186" s="222"/>
    </row>
    <row r="2187" spans="2:133" ht="15" hidden="1" customHeight="1" outlineLevel="1" x14ac:dyDescent="0.2">
      <c r="B2187" s="86" t="str">
        <f t="shared" si="169"/>
        <v/>
      </c>
      <c r="C2187" s="255"/>
      <c r="D2187" s="439"/>
      <c r="E2187" s="440"/>
      <c r="F2187" s="440"/>
      <c r="G2187" s="440"/>
      <c r="H2187" s="440"/>
      <c r="I2187" s="440"/>
      <c r="J2187" s="440"/>
      <c r="K2187" s="440"/>
      <c r="L2187" s="440"/>
      <c r="M2187" s="440"/>
      <c r="N2187" s="440"/>
      <c r="O2187" s="440"/>
      <c r="P2187" s="440"/>
      <c r="Q2187" s="441"/>
      <c r="R2187" s="442"/>
      <c r="S2187" s="443"/>
      <c r="T2187" s="443"/>
      <c r="U2187" s="443"/>
      <c r="V2187" s="443"/>
      <c r="W2187" s="443"/>
      <c r="X2187" s="443"/>
      <c r="Y2187" s="443"/>
      <c r="Z2187" s="443"/>
      <c r="AA2187" s="443"/>
      <c r="AB2187" s="415"/>
      <c r="AC2187" s="416"/>
      <c r="AD2187" s="416"/>
      <c r="AE2187" s="416"/>
      <c r="AF2187" s="417"/>
      <c r="AG2187" s="415"/>
      <c r="AH2187" s="416"/>
      <c r="AI2187" s="416"/>
      <c r="AJ2187" s="416"/>
      <c r="AK2187" s="417"/>
      <c r="AL2187" s="415"/>
      <c r="AM2187" s="416"/>
      <c r="AN2187" s="416"/>
      <c r="AO2187" s="416"/>
      <c r="AP2187" s="417"/>
      <c r="AQ2187" s="415"/>
      <c r="AR2187" s="416"/>
      <c r="AS2187" s="416"/>
      <c r="AT2187" s="416"/>
      <c r="AU2187" s="417"/>
      <c r="AV2187" s="418">
        <f t="shared" si="167"/>
        <v>0</v>
      </c>
      <c r="AW2187" s="419"/>
      <c r="AX2187" s="419"/>
      <c r="AY2187" s="419"/>
      <c r="AZ2187" s="420"/>
      <c r="DC2187" s="222"/>
      <c r="DD2187" s="491">
        <f>ROUND(Setup!$AP$6*AB2187,0)</f>
        <v>0</v>
      </c>
      <c r="DE2187" s="492"/>
      <c r="DF2187" s="492"/>
      <c r="DG2187" s="492"/>
      <c r="DH2187" s="493"/>
      <c r="DI2187" s="491">
        <f>ROUND(Setup!$AP$6*AG2187,0)</f>
        <v>0</v>
      </c>
      <c r="DJ2187" s="492"/>
      <c r="DK2187" s="492"/>
      <c r="DL2187" s="492"/>
      <c r="DM2187" s="493"/>
      <c r="DN2187" s="491">
        <f>ROUND(Setup!$AP$6*AL2187,0)</f>
        <v>0</v>
      </c>
      <c r="DO2187" s="492"/>
      <c r="DP2187" s="492"/>
      <c r="DQ2187" s="492"/>
      <c r="DR2187" s="493"/>
      <c r="DS2187" s="491">
        <f>ROUND(Setup!$AP$6*AQ2187,0)</f>
        <v>0</v>
      </c>
      <c r="DT2187" s="492"/>
      <c r="DU2187" s="492"/>
      <c r="DV2187" s="492"/>
      <c r="DW2187" s="493"/>
      <c r="DX2187" s="499">
        <f t="shared" si="168"/>
        <v>0</v>
      </c>
      <c r="DY2187" s="500"/>
      <c r="DZ2187" s="500"/>
      <c r="EA2187" s="500"/>
      <c r="EB2187" s="501"/>
      <c r="EC2187" s="222"/>
    </row>
    <row r="2188" spans="2:133" ht="15" hidden="1" customHeight="1" outlineLevel="1" x14ac:dyDescent="0.2">
      <c r="B2188" s="86" t="str">
        <f t="shared" si="169"/>
        <v/>
      </c>
      <c r="C2188" s="255"/>
      <c r="D2188" s="439"/>
      <c r="E2188" s="440"/>
      <c r="F2188" s="440"/>
      <c r="G2188" s="440"/>
      <c r="H2188" s="440"/>
      <c r="I2188" s="440"/>
      <c r="J2188" s="440"/>
      <c r="K2188" s="440"/>
      <c r="L2188" s="440"/>
      <c r="M2188" s="440"/>
      <c r="N2188" s="440"/>
      <c r="O2188" s="440"/>
      <c r="P2188" s="440"/>
      <c r="Q2188" s="441"/>
      <c r="R2188" s="442"/>
      <c r="S2188" s="443"/>
      <c r="T2188" s="443"/>
      <c r="U2188" s="443"/>
      <c r="V2188" s="443"/>
      <c r="W2188" s="443"/>
      <c r="X2188" s="443"/>
      <c r="Y2188" s="443"/>
      <c r="Z2188" s="443"/>
      <c r="AA2188" s="443"/>
      <c r="AB2188" s="415"/>
      <c r="AC2188" s="416"/>
      <c r="AD2188" s="416"/>
      <c r="AE2188" s="416"/>
      <c r="AF2188" s="417"/>
      <c r="AG2188" s="415"/>
      <c r="AH2188" s="416"/>
      <c r="AI2188" s="416"/>
      <c r="AJ2188" s="416"/>
      <c r="AK2188" s="417"/>
      <c r="AL2188" s="415"/>
      <c r="AM2188" s="416"/>
      <c r="AN2188" s="416"/>
      <c r="AO2188" s="416"/>
      <c r="AP2188" s="417"/>
      <c r="AQ2188" s="415"/>
      <c r="AR2188" s="416"/>
      <c r="AS2188" s="416"/>
      <c r="AT2188" s="416"/>
      <c r="AU2188" s="417"/>
      <c r="AV2188" s="418">
        <f t="shared" si="167"/>
        <v>0</v>
      </c>
      <c r="AW2188" s="419"/>
      <c r="AX2188" s="419"/>
      <c r="AY2188" s="419"/>
      <c r="AZ2188" s="420"/>
      <c r="DC2188" s="222"/>
      <c r="DD2188" s="491">
        <f>ROUND(Setup!$AP$6*AB2188,0)</f>
        <v>0</v>
      </c>
      <c r="DE2188" s="492"/>
      <c r="DF2188" s="492"/>
      <c r="DG2188" s="492"/>
      <c r="DH2188" s="493"/>
      <c r="DI2188" s="491">
        <f>ROUND(Setup!$AP$6*AG2188,0)</f>
        <v>0</v>
      </c>
      <c r="DJ2188" s="492"/>
      <c r="DK2188" s="492"/>
      <c r="DL2188" s="492"/>
      <c r="DM2188" s="493"/>
      <c r="DN2188" s="491">
        <f>ROUND(Setup!$AP$6*AL2188,0)</f>
        <v>0</v>
      </c>
      <c r="DO2188" s="492"/>
      <c r="DP2188" s="492"/>
      <c r="DQ2188" s="492"/>
      <c r="DR2188" s="493"/>
      <c r="DS2188" s="491">
        <f>ROUND(Setup!$AP$6*AQ2188,0)</f>
        <v>0</v>
      </c>
      <c r="DT2188" s="492"/>
      <c r="DU2188" s="492"/>
      <c r="DV2188" s="492"/>
      <c r="DW2188" s="493"/>
      <c r="DX2188" s="499">
        <f t="shared" si="168"/>
        <v>0</v>
      </c>
      <c r="DY2188" s="500"/>
      <c r="DZ2188" s="500"/>
      <c r="EA2188" s="500"/>
      <c r="EB2188" s="501"/>
      <c r="EC2188" s="222"/>
    </row>
    <row r="2189" spans="2:133" ht="15" hidden="1" customHeight="1" outlineLevel="1" x14ac:dyDescent="0.2">
      <c r="B2189" s="86" t="str">
        <f t="shared" si="169"/>
        <v/>
      </c>
      <c r="C2189" s="255"/>
      <c r="D2189" s="439"/>
      <c r="E2189" s="440"/>
      <c r="F2189" s="440"/>
      <c r="G2189" s="440"/>
      <c r="H2189" s="440"/>
      <c r="I2189" s="440"/>
      <c r="J2189" s="440"/>
      <c r="K2189" s="440"/>
      <c r="L2189" s="440"/>
      <c r="M2189" s="440"/>
      <c r="N2189" s="440"/>
      <c r="O2189" s="440"/>
      <c r="P2189" s="440"/>
      <c r="Q2189" s="441"/>
      <c r="R2189" s="442"/>
      <c r="S2189" s="443"/>
      <c r="T2189" s="443"/>
      <c r="U2189" s="443"/>
      <c r="V2189" s="443"/>
      <c r="W2189" s="443"/>
      <c r="X2189" s="443"/>
      <c r="Y2189" s="443"/>
      <c r="Z2189" s="443"/>
      <c r="AA2189" s="443"/>
      <c r="AB2189" s="415"/>
      <c r="AC2189" s="416"/>
      <c r="AD2189" s="416"/>
      <c r="AE2189" s="416"/>
      <c r="AF2189" s="417"/>
      <c r="AG2189" s="415"/>
      <c r="AH2189" s="416"/>
      <c r="AI2189" s="416"/>
      <c r="AJ2189" s="416"/>
      <c r="AK2189" s="417"/>
      <c r="AL2189" s="415"/>
      <c r="AM2189" s="416"/>
      <c r="AN2189" s="416"/>
      <c r="AO2189" s="416"/>
      <c r="AP2189" s="417"/>
      <c r="AQ2189" s="415"/>
      <c r="AR2189" s="416"/>
      <c r="AS2189" s="416"/>
      <c r="AT2189" s="416"/>
      <c r="AU2189" s="417"/>
      <c r="AV2189" s="418">
        <f t="shared" si="167"/>
        <v>0</v>
      </c>
      <c r="AW2189" s="419"/>
      <c r="AX2189" s="419"/>
      <c r="AY2189" s="419"/>
      <c r="AZ2189" s="420"/>
      <c r="DC2189" s="222"/>
      <c r="DD2189" s="491">
        <f>ROUND(Setup!$AP$6*AB2189,0)</f>
        <v>0</v>
      </c>
      <c r="DE2189" s="492"/>
      <c r="DF2189" s="492"/>
      <c r="DG2189" s="492"/>
      <c r="DH2189" s="493"/>
      <c r="DI2189" s="491">
        <f>ROUND(Setup!$AP$6*AG2189,0)</f>
        <v>0</v>
      </c>
      <c r="DJ2189" s="492"/>
      <c r="DK2189" s="492"/>
      <c r="DL2189" s="492"/>
      <c r="DM2189" s="493"/>
      <c r="DN2189" s="491">
        <f>ROUND(Setup!$AP$6*AL2189,0)</f>
        <v>0</v>
      </c>
      <c r="DO2189" s="492"/>
      <c r="DP2189" s="492"/>
      <c r="DQ2189" s="492"/>
      <c r="DR2189" s="493"/>
      <c r="DS2189" s="491">
        <f>ROUND(Setup!$AP$6*AQ2189,0)</f>
        <v>0</v>
      </c>
      <c r="DT2189" s="492"/>
      <c r="DU2189" s="492"/>
      <c r="DV2189" s="492"/>
      <c r="DW2189" s="493"/>
      <c r="DX2189" s="499">
        <f t="shared" si="168"/>
        <v>0</v>
      </c>
      <c r="DY2189" s="500"/>
      <c r="DZ2189" s="500"/>
      <c r="EA2189" s="500"/>
      <c r="EB2189" s="501"/>
      <c r="EC2189" s="222"/>
    </row>
    <row r="2190" spans="2:133" ht="15" hidden="1" customHeight="1" outlineLevel="1" x14ac:dyDescent="0.2">
      <c r="B2190" s="86" t="str">
        <f t="shared" si="169"/>
        <v/>
      </c>
      <c r="C2190" s="255"/>
      <c r="D2190" s="439"/>
      <c r="E2190" s="440"/>
      <c r="F2190" s="440"/>
      <c r="G2190" s="440"/>
      <c r="H2190" s="440"/>
      <c r="I2190" s="440"/>
      <c r="J2190" s="440"/>
      <c r="K2190" s="440"/>
      <c r="L2190" s="440"/>
      <c r="M2190" s="440"/>
      <c r="N2190" s="440"/>
      <c r="O2190" s="440"/>
      <c r="P2190" s="440"/>
      <c r="Q2190" s="441"/>
      <c r="R2190" s="442"/>
      <c r="S2190" s="443"/>
      <c r="T2190" s="443"/>
      <c r="U2190" s="443"/>
      <c r="V2190" s="443"/>
      <c r="W2190" s="443"/>
      <c r="X2190" s="443"/>
      <c r="Y2190" s="443"/>
      <c r="Z2190" s="443"/>
      <c r="AA2190" s="443"/>
      <c r="AB2190" s="415"/>
      <c r="AC2190" s="416"/>
      <c r="AD2190" s="416"/>
      <c r="AE2190" s="416"/>
      <c r="AF2190" s="417"/>
      <c r="AG2190" s="415"/>
      <c r="AH2190" s="416"/>
      <c r="AI2190" s="416"/>
      <c r="AJ2190" s="416"/>
      <c r="AK2190" s="417"/>
      <c r="AL2190" s="415"/>
      <c r="AM2190" s="416"/>
      <c r="AN2190" s="416"/>
      <c r="AO2190" s="416"/>
      <c r="AP2190" s="417"/>
      <c r="AQ2190" s="415"/>
      <c r="AR2190" s="416"/>
      <c r="AS2190" s="416"/>
      <c r="AT2190" s="416"/>
      <c r="AU2190" s="417"/>
      <c r="AV2190" s="418">
        <f t="shared" si="167"/>
        <v>0</v>
      </c>
      <c r="AW2190" s="419"/>
      <c r="AX2190" s="419"/>
      <c r="AY2190" s="419"/>
      <c r="AZ2190" s="420"/>
      <c r="DC2190" s="222"/>
      <c r="DD2190" s="491">
        <f>ROUND(Setup!$AP$6*AB2190,0)</f>
        <v>0</v>
      </c>
      <c r="DE2190" s="492"/>
      <c r="DF2190" s="492"/>
      <c r="DG2190" s="492"/>
      <c r="DH2190" s="493"/>
      <c r="DI2190" s="491">
        <f>ROUND(Setup!$AP$6*AG2190,0)</f>
        <v>0</v>
      </c>
      <c r="DJ2190" s="492"/>
      <c r="DK2190" s="492"/>
      <c r="DL2190" s="492"/>
      <c r="DM2190" s="493"/>
      <c r="DN2190" s="491">
        <f>ROUND(Setup!$AP$6*AL2190,0)</f>
        <v>0</v>
      </c>
      <c r="DO2190" s="492"/>
      <c r="DP2190" s="492"/>
      <c r="DQ2190" s="492"/>
      <c r="DR2190" s="493"/>
      <c r="DS2190" s="491">
        <f>ROUND(Setup!$AP$6*AQ2190,0)</f>
        <v>0</v>
      </c>
      <c r="DT2190" s="492"/>
      <c r="DU2190" s="492"/>
      <c r="DV2190" s="492"/>
      <c r="DW2190" s="493"/>
      <c r="DX2190" s="499">
        <f t="shared" si="168"/>
        <v>0</v>
      </c>
      <c r="DY2190" s="500"/>
      <c r="DZ2190" s="500"/>
      <c r="EA2190" s="500"/>
      <c r="EB2190" s="501"/>
      <c r="EC2190" s="222"/>
    </row>
    <row r="2191" spans="2:133" ht="15" hidden="1" customHeight="1" outlineLevel="1" x14ac:dyDescent="0.2">
      <c r="B2191" s="86" t="str">
        <f t="shared" si="169"/>
        <v/>
      </c>
      <c r="C2191" s="255"/>
      <c r="D2191" s="439"/>
      <c r="E2191" s="440"/>
      <c r="F2191" s="440"/>
      <c r="G2191" s="440"/>
      <c r="H2191" s="440"/>
      <c r="I2191" s="440"/>
      <c r="J2191" s="440"/>
      <c r="K2191" s="440"/>
      <c r="L2191" s="440"/>
      <c r="M2191" s="440"/>
      <c r="N2191" s="440"/>
      <c r="O2191" s="440"/>
      <c r="P2191" s="440"/>
      <c r="Q2191" s="441"/>
      <c r="R2191" s="442"/>
      <c r="S2191" s="443"/>
      <c r="T2191" s="443"/>
      <c r="U2191" s="443"/>
      <c r="V2191" s="443"/>
      <c r="W2191" s="443"/>
      <c r="X2191" s="443"/>
      <c r="Y2191" s="443"/>
      <c r="Z2191" s="443"/>
      <c r="AA2191" s="443"/>
      <c r="AB2191" s="415"/>
      <c r="AC2191" s="416"/>
      <c r="AD2191" s="416"/>
      <c r="AE2191" s="416"/>
      <c r="AF2191" s="417"/>
      <c r="AG2191" s="415"/>
      <c r="AH2191" s="416"/>
      <c r="AI2191" s="416"/>
      <c r="AJ2191" s="416"/>
      <c r="AK2191" s="417"/>
      <c r="AL2191" s="415"/>
      <c r="AM2191" s="416"/>
      <c r="AN2191" s="416"/>
      <c r="AO2191" s="416"/>
      <c r="AP2191" s="417"/>
      <c r="AQ2191" s="415"/>
      <c r="AR2191" s="416"/>
      <c r="AS2191" s="416"/>
      <c r="AT2191" s="416"/>
      <c r="AU2191" s="417"/>
      <c r="AV2191" s="418">
        <f t="shared" si="167"/>
        <v>0</v>
      </c>
      <c r="AW2191" s="419"/>
      <c r="AX2191" s="419"/>
      <c r="AY2191" s="419"/>
      <c r="AZ2191" s="420"/>
      <c r="DC2191" s="222"/>
      <c r="DD2191" s="491">
        <f>ROUND(Setup!$AP$6*AB2191,0)</f>
        <v>0</v>
      </c>
      <c r="DE2191" s="492"/>
      <c r="DF2191" s="492"/>
      <c r="DG2191" s="492"/>
      <c r="DH2191" s="493"/>
      <c r="DI2191" s="491">
        <f>ROUND(Setup!$AP$6*AG2191,0)</f>
        <v>0</v>
      </c>
      <c r="DJ2191" s="492"/>
      <c r="DK2191" s="492"/>
      <c r="DL2191" s="492"/>
      <c r="DM2191" s="493"/>
      <c r="DN2191" s="491">
        <f>ROUND(Setup!$AP$6*AL2191,0)</f>
        <v>0</v>
      </c>
      <c r="DO2191" s="492"/>
      <c r="DP2191" s="492"/>
      <c r="DQ2191" s="492"/>
      <c r="DR2191" s="493"/>
      <c r="DS2191" s="491">
        <f>ROUND(Setup!$AP$6*AQ2191,0)</f>
        <v>0</v>
      </c>
      <c r="DT2191" s="492"/>
      <c r="DU2191" s="492"/>
      <c r="DV2191" s="492"/>
      <c r="DW2191" s="493"/>
      <c r="DX2191" s="499">
        <f t="shared" si="168"/>
        <v>0</v>
      </c>
      <c r="DY2191" s="500"/>
      <c r="DZ2191" s="500"/>
      <c r="EA2191" s="500"/>
      <c r="EB2191" s="501"/>
      <c r="EC2191" s="222"/>
    </row>
    <row r="2192" spans="2:133" ht="15" hidden="1" customHeight="1" outlineLevel="1" x14ac:dyDescent="0.2">
      <c r="B2192" s="86" t="str">
        <f t="shared" si="169"/>
        <v/>
      </c>
      <c r="C2192" s="255"/>
      <c r="D2192" s="439"/>
      <c r="E2192" s="440"/>
      <c r="F2192" s="440"/>
      <c r="G2192" s="440"/>
      <c r="H2192" s="440"/>
      <c r="I2192" s="440"/>
      <c r="J2192" s="440"/>
      <c r="K2192" s="440"/>
      <c r="L2192" s="440"/>
      <c r="M2192" s="440"/>
      <c r="N2192" s="440"/>
      <c r="O2192" s="440"/>
      <c r="P2192" s="440"/>
      <c r="Q2192" s="441"/>
      <c r="R2192" s="442"/>
      <c r="S2192" s="443"/>
      <c r="T2192" s="443"/>
      <c r="U2192" s="443"/>
      <c r="V2192" s="443"/>
      <c r="W2192" s="443"/>
      <c r="X2192" s="443"/>
      <c r="Y2192" s="443"/>
      <c r="Z2192" s="443"/>
      <c r="AA2192" s="443"/>
      <c r="AB2192" s="415"/>
      <c r="AC2192" s="416"/>
      <c r="AD2192" s="416"/>
      <c r="AE2192" s="416"/>
      <c r="AF2192" s="417"/>
      <c r="AG2192" s="415"/>
      <c r="AH2192" s="416"/>
      <c r="AI2192" s="416"/>
      <c r="AJ2192" s="416"/>
      <c r="AK2192" s="417"/>
      <c r="AL2192" s="415"/>
      <c r="AM2192" s="416"/>
      <c r="AN2192" s="416"/>
      <c r="AO2192" s="416"/>
      <c r="AP2192" s="417"/>
      <c r="AQ2192" s="415"/>
      <c r="AR2192" s="416"/>
      <c r="AS2192" s="416"/>
      <c r="AT2192" s="416"/>
      <c r="AU2192" s="417"/>
      <c r="AV2192" s="418">
        <f t="shared" si="167"/>
        <v>0</v>
      </c>
      <c r="AW2192" s="419"/>
      <c r="AX2192" s="419"/>
      <c r="AY2192" s="419"/>
      <c r="AZ2192" s="420"/>
      <c r="DC2192" s="222"/>
      <c r="DD2192" s="491">
        <f>ROUND(Setup!$AP$6*AB2192,0)</f>
        <v>0</v>
      </c>
      <c r="DE2192" s="492"/>
      <c r="DF2192" s="492"/>
      <c r="DG2192" s="492"/>
      <c r="DH2192" s="493"/>
      <c r="DI2192" s="491">
        <f>ROUND(Setup!$AP$6*AG2192,0)</f>
        <v>0</v>
      </c>
      <c r="DJ2192" s="492"/>
      <c r="DK2192" s="492"/>
      <c r="DL2192" s="492"/>
      <c r="DM2192" s="493"/>
      <c r="DN2192" s="491">
        <f>ROUND(Setup!$AP$6*AL2192,0)</f>
        <v>0</v>
      </c>
      <c r="DO2192" s="492"/>
      <c r="DP2192" s="492"/>
      <c r="DQ2192" s="492"/>
      <c r="DR2192" s="493"/>
      <c r="DS2192" s="491">
        <f>ROUND(Setup!$AP$6*AQ2192,0)</f>
        <v>0</v>
      </c>
      <c r="DT2192" s="492"/>
      <c r="DU2192" s="492"/>
      <c r="DV2192" s="492"/>
      <c r="DW2192" s="493"/>
      <c r="DX2192" s="499">
        <f t="shared" si="168"/>
        <v>0</v>
      </c>
      <c r="DY2192" s="500"/>
      <c r="DZ2192" s="500"/>
      <c r="EA2192" s="500"/>
      <c r="EB2192" s="501"/>
      <c r="EC2192" s="222"/>
    </row>
    <row r="2193" spans="2:133" ht="15" hidden="1" customHeight="1" outlineLevel="1" x14ac:dyDescent="0.2">
      <c r="B2193" s="86" t="str">
        <f t="shared" si="169"/>
        <v/>
      </c>
      <c r="C2193" s="255"/>
      <c r="D2193" s="439"/>
      <c r="E2193" s="440"/>
      <c r="F2193" s="440"/>
      <c r="G2193" s="440"/>
      <c r="H2193" s="440"/>
      <c r="I2193" s="440"/>
      <c r="J2193" s="440"/>
      <c r="K2193" s="440"/>
      <c r="L2193" s="440"/>
      <c r="M2193" s="440"/>
      <c r="N2193" s="440"/>
      <c r="O2193" s="440"/>
      <c r="P2193" s="440"/>
      <c r="Q2193" s="441"/>
      <c r="R2193" s="442"/>
      <c r="S2193" s="443"/>
      <c r="T2193" s="443"/>
      <c r="U2193" s="443"/>
      <c r="V2193" s="443"/>
      <c r="W2193" s="443"/>
      <c r="X2193" s="443"/>
      <c r="Y2193" s="443"/>
      <c r="Z2193" s="443"/>
      <c r="AA2193" s="443"/>
      <c r="AB2193" s="415"/>
      <c r="AC2193" s="416"/>
      <c r="AD2193" s="416"/>
      <c r="AE2193" s="416"/>
      <c r="AF2193" s="417"/>
      <c r="AG2193" s="415"/>
      <c r="AH2193" s="416"/>
      <c r="AI2193" s="416"/>
      <c r="AJ2193" s="416"/>
      <c r="AK2193" s="417"/>
      <c r="AL2193" s="415"/>
      <c r="AM2193" s="416"/>
      <c r="AN2193" s="416"/>
      <c r="AO2193" s="416"/>
      <c r="AP2193" s="417"/>
      <c r="AQ2193" s="415"/>
      <c r="AR2193" s="416"/>
      <c r="AS2193" s="416"/>
      <c r="AT2193" s="416"/>
      <c r="AU2193" s="417"/>
      <c r="AV2193" s="418">
        <f t="shared" si="167"/>
        <v>0</v>
      </c>
      <c r="AW2193" s="419"/>
      <c r="AX2193" s="419"/>
      <c r="AY2193" s="419"/>
      <c r="AZ2193" s="420"/>
      <c r="DC2193" s="222"/>
      <c r="DD2193" s="491">
        <f>ROUND(Setup!$AP$6*AB2193,0)</f>
        <v>0</v>
      </c>
      <c r="DE2193" s="492"/>
      <c r="DF2193" s="492"/>
      <c r="DG2193" s="492"/>
      <c r="DH2193" s="493"/>
      <c r="DI2193" s="491">
        <f>ROUND(Setup!$AP$6*AG2193,0)</f>
        <v>0</v>
      </c>
      <c r="DJ2193" s="492"/>
      <c r="DK2193" s="492"/>
      <c r="DL2193" s="492"/>
      <c r="DM2193" s="493"/>
      <c r="DN2193" s="491">
        <f>ROUND(Setup!$AP$6*AL2193,0)</f>
        <v>0</v>
      </c>
      <c r="DO2193" s="492"/>
      <c r="DP2193" s="492"/>
      <c r="DQ2193" s="492"/>
      <c r="DR2193" s="493"/>
      <c r="DS2193" s="491">
        <f>ROUND(Setup!$AP$6*AQ2193,0)</f>
        <v>0</v>
      </c>
      <c r="DT2193" s="492"/>
      <c r="DU2193" s="492"/>
      <c r="DV2193" s="492"/>
      <c r="DW2193" s="493"/>
      <c r="DX2193" s="499">
        <f t="shared" si="168"/>
        <v>0</v>
      </c>
      <c r="DY2193" s="500"/>
      <c r="DZ2193" s="500"/>
      <c r="EA2193" s="500"/>
      <c r="EB2193" s="501"/>
      <c r="EC2193" s="222"/>
    </row>
    <row r="2194" spans="2:133" ht="15" hidden="1" customHeight="1" outlineLevel="1" x14ac:dyDescent="0.2">
      <c r="B2194" s="86" t="str">
        <f t="shared" si="169"/>
        <v/>
      </c>
      <c r="C2194" s="255"/>
      <c r="D2194" s="439"/>
      <c r="E2194" s="440"/>
      <c r="F2194" s="440"/>
      <c r="G2194" s="440"/>
      <c r="H2194" s="440"/>
      <c r="I2194" s="440"/>
      <c r="J2194" s="440"/>
      <c r="K2194" s="440"/>
      <c r="L2194" s="440"/>
      <c r="M2194" s="440"/>
      <c r="N2194" s="440"/>
      <c r="O2194" s="440"/>
      <c r="P2194" s="440"/>
      <c r="Q2194" s="441"/>
      <c r="R2194" s="442"/>
      <c r="S2194" s="443"/>
      <c r="T2194" s="443"/>
      <c r="U2194" s="443"/>
      <c r="V2194" s="443"/>
      <c r="W2194" s="443"/>
      <c r="X2194" s="443"/>
      <c r="Y2194" s="443"/>
      <c r="Z2194" s="443"/>
      <c r="AA2194" s="443"/>
      <c r="AB2194" s="415"/>
      <c r="AC2194" s="416"/>
      <c r="AD2194" s="416"/>
      <c r="AE2194" s="416"/>
      <c r="AF2194" s="417"/>
      <c r="AG2194" s="415"/>
      <c r="AH2194" s="416"/>
      <c r="AI2194" s="416"/>
      <c r="AJ2194" s="416"/>
      <c r="AK2194" s="417"/>
      <c r="AL2194" s="415"/>
      <c r="AM2194" s="416"/>
      <c r="AN2194" s="416"/>
      <c r="AO2194" s="416"/>
      <c r="AP2194" s="417"/>
      <c r="AQ2194" s="415"/>
      <c r="AR2194" s="416"/>
      <c r="AS2194" s="416"/>
      <c r="AT2194" s="416"/>
      <c r="AU2194" s="417"/>
      <c r="AV2194" s="418">
        <f t="shared" si="167"/>
        <v>0</v>
      </c>
      <c r="AW2194" s="419"/>
      <c r="AX2194" s="419"/>
      <c r="AY2194" s="419"/>
      <c r="AZ2194" s="420"/>
      <c r="DC2194" s="222"/>
      <c r="DD2194" s="491">
        <f>ROUND(Setup!$AP$6*AB2194,0)</f>
        <v>0</v>
      </c>
      <c r="DE2194" s="492"/>
      <c r="DF2194" s="492"/>
      <c r="DG2194" s="492"/>
      <c r="DH2194" s="493"/>
      <c r="DI2194" s="491">
        <f>ROUND(Setup!$AP$6*AG2194,0)</f>
        <v>0</v>
      </c>
      <c r="DJ2194" s="492"/>
      <c r="DK2194" s="492"/>
      <c r="DL2194" s="492"/>
      <c r="DM2194" s="493"/>
      <c r="DN2194" s="491">
        <f>ROUND(Setup!$AP$6*AL2194,0)</f>
        <v>0</v>
      </c>
      <c r="DO2194" s="492"/>
      <c r="DP2194" s="492"/>
      <c r="DQ2194" s="492"/>
      <c r="DR2194" s="493"/>
      <c r="DS2194" s="491">
        <f>ROUND(Setup!$AP$6*AQ2194,0)</f>
        <v>0</v>
      </c>
      <c r="DT2194" s="492"/>
      <c r="DU2194" s="492"/>
      <c r="DV2194" s="492"/>
      <c r="DW2194" s="493"/>
      <c r="DX2194" s="499">
        <f t="shared" si="168"/>
        <v>0</v>
      </c>
      <c r="DY2194" s="500"/>
      <c r="DZ2194" s="500"/>
      <c r="EA2194" s="500"/>
      <c r="EB2194" s="501"/>
      <c r="EC2194" s="222"/>
    </row>
    <row r="2195" spans="2:133" ht="15" hidden="1" customHeight="1" outlineLevel="1" x14ac:dyDescent="0.2">
      <c r="B2195" s="86" t="str">
        <f t="shared" si="169"/>
        <v/>
      </c>
      <c r="C2195" s="255"/>
      <c r="D2195" s="439"/>
      <c r="E2195" s="440"/>
      <c r="F2195" s="440"/>
      <c r="G2195" s="440"/>
      <c r="H2195" s="440"/>
      <c r="I2195" s="440"/>
      <c r="J2195" s="440"/>
      <c r="K2195" s="440"/>
      <c r="L2195" s="440"/>
      <c r="M2195" s="440"/>
      <c r="N2195" s="440"/>
      <c r="O2195" s="440"/>
      <c r="P2195" s="440"/>
      <c r="Q2195" s="441"/>
      <c r="R2195" s="442"/>
      <c r="S2195" s="443"/>
      <c r="T2195" s="443"/>
      <c r="U2195" s="443"/>
      <c r="V2195" s="443"/>
      <c r="W2195" s="443"/>
      <c r="X2195" s="443"/>
      <c r="Y2195" s="443"/>
      <c r="Z2195" s="443"/>
      <c r="AA2195" s="443"/>
      <c r="AB2195" s="415"/>
      <c r="AC2195" s="416"/>
      <c r="AD2195" s="416"/>
      <c r="AE2195" s="416"/>
      <c r="AF2195" s="417"/>
      <c r="AG2195" s="415"/>
      <c r="AH2195" s="416"/>
      <c r="AI2195" s="416"/>
      <c r="AJ2195" s="416"/>
      <c r="AK2195" s="417"/>
      <c r="AL2195" s="415"/>
      <c r="AM2195" s="416"/>
      <c r="AN2195" s="416"/>
      <c r="AO2195" s="416"/>
      <c r="AP2195" s="417"/>
      <c r="AQ2195" s="415"/>
      <c r="AR2195" s="416"/>
      <c r="AS2195" s="416"/>
      <c r="AT2195" s="416"/>
      <c r="AU2195" s="417"/>
      <c r="AV2195" s="418">
        <f t="shared" si="167"/>
        <v>0</v>
      </c>
      <c r="AW2195" s="419"/>
      <c r="AX2195" s="419"/>
      <c r="AY2195" s="419"/>
      <c r="AZ2195" s="420"/>
      <c r="DC2195" s="222"/>
      <c r="DD2195" s="491">
        <f>ROUND(Setup!$AP$6*AB2195,0)</f>
        <v>0</v>
      </c>
      <c r="DE2195" s="492"/>
      <c r="DF2195" s="492"/>
      <c r="DG2195" s="492"/>
      <c r="DH2195" s="493"/>
      <c r="DI2195" s="491">
        <f>ROUND(Setup!$AP$6*AG2195,0)</f>
        <v>0</v>
      </c>
      <c r="DJ2195" s="492"/>
      <c r="DK2195" s="492"/>
      <c r="DL2195" s="492"/>
      <c r="DM2195" s="493"/>
      <c r="DN2195" s="491">
        <f>ROUND(Setup!$AP$6*AL2195,0)</f>
        <v>0</v>
      </c>
      <c r="DO2195" s="492"/>
      <c r="DP2195" s="492"/>
      <c r="DQ2195" s="492"/>
      <c r="DR2195" s="493"/>
      <c r="DS2195" s="491">
        <f>ROUND(Setup!$AP$6*AQ2195,0)</f>
        <v>0</v>
      </c>
      <c r="DT2195" s="492"/>
      <c r="DU2195" s="492"/>
      <c r="DV2195" s="492"/>
      <c r="DW2195" s="493"/>
      <c r="DX2195" s="499">
        <f t="shared" si="168"/>
        <v>0</v>
      </c>
      <c r="DY2195" s="500"/>
      <c r="DZ2195" s="500"/>
      <c r="EA2195" s="500"/>
      <c r="EB2195" s="501"/>
      <c r="EC2195" s="222"/>
    </row>
    <row r="2196" spans="2:133" ht="15" hidden="1" customHeight="1" outlineLevel="1" x14ac:dyDescent="0.2">
      <c r="B2196" s="86" t="str">
        <f t="shared" si="169"/>
        <v/>
      </c>
      <c r="C2196" s="255"/>
      <c r="D2196" s="439"/>
      <c r="E2196" s="440"/>
      <c r="F2196" s="440"/>
      <c r="G2196" s="440"/>
      <c r="H2196" s="440"/>
      <c r="I2196" s="440"/>
      <c r="J2196" s="440"/>
      <c r="K2196" s="440"/>
      <c r="L2196" s="440"/>
      <c r="M2196" s="440"/>
      <c r="N2196" s="440"/>
      <c r="O2196" s="440"/>
      <c r="P2196" s="440"/>
      <c r="Q2196" s="441"/>
      <c r="R2196" s="442"/>
      <c r="S2196" s="443"/>
      <c r="T2196" s="443"/>
      <c r="U2196" s="443"/>
      <c r="V2196" s="443"/>
      <c r="W2196" s="443"/>
      <c r="X2196" s="443"/>
      <c r="Y2196" s="443"/>
      <c r="Z2196" s="443"/>
      <c r="AA2196" s="443"/>
      <c r="AB2196" s="415"/>
      <c r="AC2196" s="416"/>
      <c r="AD2196" s="416"/>
      <c r="AE2196" s="416"/>
      <c r="AF2196" s="417"/>
      <c r="AG2196" s="415"/>
      <c r="AH2196" s="416"/>
      <c r="AI2196" s="416"/>
      <c r="AJ2196" s="416"/>
      <c r="AK2196" s="417"/>
      <c r="AL2196" s="415"/>
      <c r="AM2196" s="416"/>
      <c r="AN2196" s="416"/>
      <c r="AO2196" s="416"/>
      <c r="AP2196" s="417"/>
      <c r="AQ2196" s="415"/>
      <c r="AR2196" s="416"/>
      <c r="AS2196" s="416"/>
      <c r="AT2196" s="416"/>
      <c r="AU2196" s="417"/>
      <c r="AV2196" s="418">
        <f t="shared" si="167"/>
        <v>0</v>
      </c>
      <c r="AW2196" s="419"/>
      <c r="AX2196" s="419"/>
      <c r="AY2196" s="419"/>
      <c r="AZ2196" s="420"/>
      <c r="DC2196" s="222"/>
      <c r="DD2196" s="491">
        <f>ROUND(Setup!$AP$6*AB2196,0)</f>
        <v>0</v>
      </c>
      <c r="DE2196" s="492"/>
      <c r="DF2196" s="492"/>
      <c r="DG2196" s="492"/>
      <c r="DH2196" s="493"/>
      <c r="DI2196" s="491">
        <f>ROUND(Setup!$AP$6*AG2196,0)</f>
        <v>0</v>
      </c>
      <c r="DJ2196" s="492"/>
      <c r="DK2196" s="492"/>
      <c r="DL2196" s="492"/>
      <c r="DM2196" s="493"/>
      <c r="DN2196" s="491">
        <f>ROUND(Setup!$AP$6*AL2196,0)</f>
        <v>0</v>
      </c>
      <c r="DO2196" s="492"/>
      <c r="DP2196" s="492"/>
      <c r="DQ2196" s="492"/>
      <c r="DR2196" s="493"/>
      <c r="DS2196" s="491">
        <f>ROUND(Setup!$AP$6*AQ2196,0)</f>
        <v>0</v>
      </c>
      <c r="DT2196" s="492"/>
      <c r="DU2196" s="492"/>
      <c r="DV2196" s="492"/>
      <c r="DW2196" s="493"/>
      <c r="DX2196" s="499">
        <f t="shared" si="168"/>
        <v>0</v>
      </c>
      <c r="DY2196" s="500"/>
      <c r="DZ2196" s="500"/>
      <c r="EA2196" s="500"/>
      <c r="EB2196" s="501"/>
      <c r="EC2196" s="222"/>
    </row>
    <row r="2197" spans="2:133" ht="15" hidden="1" customHeight="1" outlineLevel="1" x14ac:dyDescent="0.2">
      <c r="B2197" s="86" t="str">
        <f t="shared" si="169"/>
        <v/>
      </c>
      <c r="C2197" s="255"/>
      <c r="D2197" s="439"/>
      <c r="E2197" s="440"/>
      <c r="F2197" s="440"/>
      <c r="G2197" s="440"/>
      <c r="H2197" s="440"/>
      <c r="I2197" s="440"/>
      <c r="J2197" s="440"/>
      <c r="K2197" s="440"/>
      <c r="L2197" s="440"/>
      <c r="M2197" s="440"/>
      <c r="N2197" s="440"/>
      <c r="O2197" s="440"/>
      <c r="P2197" s="440"/>
      <c r="Q2197" s="441"/>
      <c r="R2197" s="442"/>
      <c r="S2197" s="443"/>
      <c r="T2197" s="443"/>
      <c r="U2197" s="443"/>
      <c r="V2197" s="443"/>
      <c r="W2197" s="443"/>
      <c r="X2197" s="443"/>
      <c r="Y2197" s="443"/>
      <c r="Z2197" s="443"/>
      <c r="AA2197" s="443"/>
      <c r="AB2197" s="415"/>
      <c r="AC2197" s="416"/>
      <c r="AD2197" s="416"/>
      <c r="AE2197" s="416"/>
      <c r="AF2197" s="417"/>
      <c r="AG2197" s="415"/>
      <c r="AH2197" s="416"/>
      <c r="AI2197" s="416"/>
      <c r="AJ2197" s="416"/>
      <c r="AK2197" s="417"/>
      <c r="AL2197" s="415"/>
      <c r="AM2197" s="416"/>
      <c r="AN2197" s="416"/>
      <c r="AO2197" s="416"/>
      <c r="AP2197" s="417"/>
      <c r="AQ2197" s="415"/>
      <c r="AR2197" s="416"/>
      <c r="AS2197" s="416"/>
      <c r="AT2197" s="416"/>
      <c r="AU2197" s="417"/>
      <c r="AV2197" s="418">
        <f t="shared" si="167"/>
        <v>0</v>
      </c>
      <c r="AW2197" s="419"/>
      <c r="AX2197" s="419"/>
      <c r="AY2197" s="419"/>
      <c r="AZ2197" s="420"/>
      <c r="DC2197" s="222"/>
      <c r="DD2197" s="491">
        <f>ROUND(Setup!$AP$6*AB2197,0)</f>
        <v>0</v>
      </c>
      <c r="DE2197" s="492"/>
      <c r="DF2197" s="492"/>
      <c r="DG2197" s="492"/>
      <c r="DH2197" s="493"/>
      <c r="DI2197" s="491">
        <f>ROUND(Setup!$AP$6*AG2197,0)</f>
        <v>0</v>
      </c>
      <c r="DJ2197" s="492"/>
      <c r="DK2197" s="492"/>
      <c r="DL2197" s="492"/>
      <c r="DM2197" s="493"/>
      <c r="DN2197" s="491">
        <f>ROUND(Setup!$AP$6*AL2197,0)</f>
        <v>0</v>
      </c>
      <c r="DO2197" s="492"/>
      <c r="DP2197" s="492"/>
      <c r="DQ2197" s="492"/>
      <c r="DR2197" s="493"/>
      <c r="DS2197" s="491">
        <f>ROUND(Setup!$AP$6*AQ2197,0)</f>
        <v>0</v>
      </c>
      <c r="DT2197" s="492"/>
      <c r="DU2197" s="492"/>
      <c r="DV2197" s="492"/>
      <c r="DW2197" s="493"/>
      <c r="DX2197" s="499">
        <f t="shared" si="168"/>
        <v>0</v>
      </c>
      <c r="DY2197" s="500"/>
      <c r="DZ2197" s="500"/>
      <c r="EA2197" s="500"/>
      <c r="EB2197" s="501"/>
      <c r="EC2197" s="222"/>
    </row>
    <row r="2198" spans="2:133" ht="15" hidden="1" customHeight="1" outlineLevel="1" x14ac:dyDescent="0.2">
      <c r="B2198" s="86" t="str">
        <f t="shared" si="169"/>
        <v/>
      </c>
      <c r="C2198" s="255"/>
      <c r="D2198" s="439"/>
      <c r="E2198" s="440"/>
      <c r="F2198" s="440"/>
      <c r="G2198" s="440"/>
      <c r="H2198" s="440"/>
      <c r="I2198" s="440"/>
      <c r="J2198" s="440"/>
      <c r="K2198" s="440"/>
      <c r="L2198" s="440"/>
      <c r="M2198" s="440"/>
      <c r="N2198" s="440"/>
      <c r="O2198" s="440"/>
      <c r="P2198" s="440"/>
      <c r="Q2198" s="441"/>
      <c r="R2198" s="442"/>
      <c r="S2198" s="443"/>
      <c r="T2198" s="443"/>
      <c r="U2198" s="443"/>
      <c r="V2198" s="443"/>
      <c r="W2198" s="443"/>
      <c r="X2198" s="443"/>
      <c r="Y2198" s="443"/>
      <c r="Z2198" s="443"/>
      <c r="AA2198" s="443"/>
      <c r="AB2198" s="415"/>
      <c r="AC2198" s="416"/>
      <c r="AD2198" s="416"/>
      <c r="AE2198" s="416"/>
      <c r="AF2198" s="417"/>
      <c r="AG2198" s="415"/>
      <c r="AH2198" s="416"/>
      <c r="AI2198" s="416"/>
      <c r="AJ2198" s="416"/>
      <c r="AK2198" s="417"/>
      <c r="AL2198" s="415"/>
      <c r="AM2198" s="416"/>
      <c r="AN2198" s="416"/>
      <c r="AO2198" s="416"/>
      <c r="AP2198" s="417"/>
      <c r="AQ2198" s="415"/>
      <c r="AR2198" s="416"/>
      <c r="AS2198" s="416"/>
      <c r="AT2198" s="416"/>
      <c r="AU2198" s="417"/>
      <c r="AV2198" s="418">
        <f t="shared" si="167"/>
        <v>0</v>
      </c>
      <c r="AW2198" s="419"/>
      <c r="AX2198" s="419"/>
      <c r="AY2198" s="419"/>
      <c r="AZ2198" s="420"/>
      <c r="DC2198" s="222"/>
      <c r="DD2198" s="491">
        <f>ROUND(Setup!$AP$6*AB2198,0)</f>
        <v>0</v>
      </c>
      <c r="DE2198" s="492"/>
      <c r="DF2198" s="492"/>
      <c r="DG2198" s="492"/>
      <c r="DH2198" s="493"/>
      <c r="DI2198" s="491">
        <f>ROUND(Setup!$AP$6*AG2198,0)</f>
        <v>0</v>
      </c>
      <c r="DJ2198" s="492"/>
      <c r="DK2198" s="492"/>
      <c r="DL2198" s="492"/>
      <c r="DM2198" s="493"/>
      <c r="DN2198" s="491">
        <f>ROUND(Setup!$AP$6*AL2198,0)</f>
        <v>0</v>
      </c>
      <c r="DO2198" s="492"/>
      <c r="DP2198" s="492"/>
      <c r="DQ2198" s="492"/>
      <c r="DR2198" s="493"/>
      <c r="DS2198" s="491">
        <f>ROUND(Setup!$AP$6*AQ2198,0)</f>
        <v>0</v>
      </c>
      <c r="DT2198" s="492"/>
      <c r="DU2198" s="492"/>
      <c r="DV2198" s="492"/>
      <c r="DW2198" s="493"/>
      <c r="DX2198" s="499">
        <f t="shared" si="168"/>
        <v>0</v>
      </c>
      <c r="DY2198" s="500"/>
      <c r="DZ2198" s="500"/>
      <c r="EA2198" s="500"/>
      <c r="EB2198" s="501"/>
      <c r="EC2198" s="222"/>
    </row>
    <row r="2199" spans="2:133" ht="15" hidden="1" customHeight="1" outlineLevel="1" x14ac:dyDescent="0.2">
      <c r="B2199" s="86" t="str">
        <f t="shared" si="169"/>
        <v/>
      </c>
      <c r="C2199" s="255"/>
      <c r="D2199" s="439"/>
      <c r="E2199" s="440"/>
      <c r="F2199" s="440"/>
      <c r="G2199" s="440"/>
      <c r="H2199" s="440"/>
      <c r="I2199" s="440"/>
      <c r="J2199" s="440"/>
      <c r="K2199" s="440"/>
      <c r="L2199" s="440"/>
      <c r="M2199" s="440"/>
      <c r="N2199" s="440"/>
      <c r="O2199" s="440"/>
      <c r="P2199" s="440"/>
      <c r="Q2199" s="441"/>
      <c r="R2199" s="442"/>
      <c r="S2199" s="443"/>
      <c r="T2199" s="443"/>
      <c r="U2199" s="443"/>
      <c r="V2199" s="443"/>
      <c r="W2199" s="443"/>
      <c r="X2199" s="443"/>
      <c r="Y2199" s="443"/>
      <c r="Z2199" s="443"/>
      <c r="AA2199" s="443"/>
      <c r="AB2199" s="415"/>
      <c r="AC2199" s="416"/>
      <c r="AD2199" s="416"/>
      <c r="AE2199" s="416"/>
      <c r="AF2199" s="417"/>
      <c r="AG2199" s="415"/>
      <c r="AH2199" s="416"/>
      <c r="AI2199" s="416"/>
      <c r="AJ2199" s="416"/>
      <c r="AK2199" s="417"/>
      <c r="AL2199" s="415"/>
      <c r="AM2199" s="416"/>
      <c r="AN2199" s="416"/>
      <c r="AO2199" s="416"/>
      <c r="AP2199" s="417"/>
      <c r="AQ2199" s="415"/>
      <c r="AR2199" s="416"/>
      <c r="AS2199" s="416"/>
      <c r="AT2199" s="416"/>
      <c r="AU2199" s="417"/>
      <c r="AV2199" s="418">
        <f t="shared" si="167"/>
        <v>0</v>
      </c>
      <c r="AW2199" s="419"/>
      <c r="AX2199" s="419"/>
      <c r="AY2199" s="419"/>
      <c r="AZ2199" s="420"/>
      <c r="DC2199" s="222"/>
      <c r="DD2199" s="491">
        <f>ROUND(Setup!$AP$6*AB2199,0)</f>
        <v>0</v>
      </c>
      <c r="DE2199" s="492"/>
      <c r="DF2199" s="492"/>
      <c r="DG2199" s="492"/>
      <c r="DH2199" s="493"/>
      <c r="DI2199" s="491">
        <f>ROUND(Setup!$AP$6*AG2199,0)</f>
        <v>0</v>
      </c>
      <c r="DJ2199" s="492"/>
      <c r="DK2199" s="492"/>
      <c r="DL2199" s="492"/>
      <c r="DM2199" s="493"/>
      <c r="DN2199" s="491">
        <f>ROUND(Setup!$AP$6*AL2199,0)</f>
        <v>0</v>
      </c>
      <c r="DO2199" s="492"/>
      <c r="DP2199" s="492"/>
      <c r="DQ2199" s="492"/>
      <c r="DR2199" s="493"/>
      <c r="DS2199" s="491">
        <f>ROUND(Setup!$AP$6*AQ2199,0)</f>
        <v>0</v>
      </c>
      <c r="DT2199" s="492"/>
      <c r="DU2199" s="492"/>
      <c r="DV2199" s="492"/>
      <c r="DW2199" s="493"/>
      <c r="DX2199" s="499">
        <f t="shared" si="168"/>
        <v>0</v>
      </c>
      <c r="DY2199" s="500"/>
      <c r="DZ2199" s="500"/>
      <c r="EA2199" s="500"/>
      <c r="EB2199" s="501"/>
      <c r="EC2199" s="222"/>
    </row>
    <row r="2200" spans="2:133" ht="15" hidden="1" customHeight="1" outlineLevel="1" x14ac:dyDescent="0.2">
      <c r="B2200" s="86" t="str">
        <f t="shared" si="169"/>
        <v/>
      </c>
      <c r="C2200" s="255"/>
      <c r="D2200" s="439"/>
      <c r="E2200" s="440"/>
      <c r="F2200" s="440"/>
      <c r="G2200" s="440"/>
      <c r="H2200" s="440"/>
      <c r="I2200" s="440"/>
      <c r="J2200" s="440"/>
      <c r="K2200" s="440"/>
      <c r="L2200" s="440"/>
      <c r="M2200" s="440"/>
      <c r="N2200" s="440"/>
      <c r="O2200" s="440"/>
      <c r="P2200" s="440"/>
      <c r="Q2200" s="441"/>
      <c r="R2200" s="442"/>
      <c r="S2200" s="443"/>
      <c r="T2200" s="443"/>
      <c r="U2200" s="443"/>
      <c r="V2200" s="443"/>
      <c r="W2200" s="443"/>
      <c r="X2200" s="443"/>
      <c r="Y2200" s="443"/>
      <c r="Z2200" s="443"/>
      <c r="AA2200" s="443"/>
      <c r="AB2200" s="415"/>
      <c r="AC2200" s="416"/>
      <c r="AD2200" s="416"/>
      <c r="AE2200" s="416"/>
      <c r="AF2200" s="417"/>
      <c r="AG2200" s="415"/>
      <c r="AH2200" s="416"/>
      <c r="AI2200" s="416"/>
      <c r="AJ2200" s="416"/>
      <c r="AK2200" s="417"/>
      <c r="AL2200" s="415"/>
      <c r="AM2200" s="416"/>
      <c r="AN2200" s="416"/>
      <c r="AO2200" s="416"/>
      <c r="AP2200" s="417"/>
      <c r="AQ2200" s="415"/>
      <c r="AR2200" s="416"/>
      <c r="AS2200" s="416"/>
      <c r="AT2200" s="416"/>
      <c r="AU2200" s="417"/>
      <c r="AV2200" s="418">
        <f t="shared" si="167"/>
        <v>0</v>
      </c>
      <c r="AW2200" s="419"/>
      <c r="AX2200" s="419"/>
      <c r="AY2200" s="419"/>
      <c r="AZ2200" s="420"/>
      <c r="DC2200" s="222"/>
      <c r="DD2200" s="491">
        <f>ROUND(Setup!$AP$6*AB2200,0)</f>
        <v>0</v>
      </c>
      <c r="DE2200" s="492"/>
      <c r="DF2200" s="492"/>
      <c r="DG2200" s="492"/>
      <c r="DH2200" s="493"/>
      <c r="DI2200" s="491">
        <f>ROUND(Setup!$AP$6*AG2200,0)</f>
        <v>0</v>
      </c>
      <c r="DJ2200" s="492"/>
      <c r="DK2200" s="492"/>
      <c r="DL2200" s="492"/>
      <c r="DM2200" s="493"/>
      <c r="DN2200" s="491">
        <f>ROUND(Setup!$AP$6*AL2200,0)</f>
        <v>0</v>
      </c>
      <c r="DO2200" s="492"/>
      <c r="DP2200" s="492"/>
      <c r="DQ2200" s="492"/>
      <c r="DR2200" s="493"/>
      <c r="DS2200" s="491">
        <f>ROUND(Setup!$AP$6*AQ2200,0)</f>
        <v>0</v>
      </c>
      <c r="DT2200" s="492"/>
      <c r="DU2200" s="492"/>
      <c r="DV2200" s="492"/>
      <c r="DW2200" s="493"/>
      <c r="DX2200" s="499">
        <f t="shared" si="168"/>
        <v>0</v>
      </c>
      <c r="DY2200" s="500"/>
      <c r="DZ2200" s="500"/>
      <c r="EA2200" s="500"/>
      <c r="EB2200" s="501"/>
      <c r="EC2200" s="222"/>
    </row>
    <row r="2201" spans="2:133" ht="15" hidden="1" customHeight="1" outlineLevel="1" x14ac:dyDescent="0.2">
      <c r="B2201" s="86" t="str">
        <f t="shared" si="169"/>
        <v/>
      </c>
      <c r="C2201" s="255"/>
      <c r="D2201" s="439"/>
      <c r="E2201" s="440"/>
      <c r="F2201" s="440"/>
      <c r="G2201" s="440"/>
      <c r="H2201" s="440"/>
      <c r="I2201" s="440"/>
      <c r="J2201" s="440"/>
      <c r="K2201" s="440"/>
      <c r="L2201" s="440"/>
      <c r="M2201" s="440"/>
      <c r="N2201" s="440"/>
      <c r="O2201" s="440"/>
      <c r="P2201" s="440"/>
      <c r="Q2201" s="441"/>
      <c r="R2201" s="442"/>
      <c r="S2201" s="443"/>
      <c r="T2201" s="443"/>
      <c r="U2201" s="443"/>
      <c r="V2201" s="443"/>
      <c r="W2201" s="443"/>
      <c r="X2201" s="443"/>
      <c r="Y2201" s="443"/>
      <c r="Z2201" s="443"/>
      <c r="AA2201" s="443"/>
      <c r="AB2201" s="415"/>
      <c r="AC2201" s="416"/>
      <c r="AD2201" s="416"/>
      <c r="AE2201" s="416"/>
      <c r="AF2201" s="417"/>
      <c r="AG2201" s="415"/>
      <c r="AH2201" s="416"/>
      <c r="AI2201" s="416"/>
      <c r="AJ2201" s="416"/>
      <c r="AK2201" s="417"/>
      <c r="AL2201" s="415"/>
      <c r="AM2201" s="416"/>
      <c r="AN2201" s="416"/>
      <c r="AO2201" s="416"/>
      <c r="AP2201" s="417"/>
      <c r="AQ2201" s="415"/>
      <c r="AR2201" s="416"/>
      <c r="AS2201" s="416"/>
      <c r="AT2201" s="416"/>
      <c r="AU2201" s="417"/>
      <c r="AV2201" s="418">
        <f t="shared" si="167"/>
        <v>0</v>
      </c>
      <c r="AW2201" s="419"/>
      <c r="AX2201" s="419"/>
      <c r="AY2201" s="419"/>
      <c r="AZ2201" s="420"/>
      <c r="DC2201" s="222"/>
      <c r="DD2201" s="491">
        <f>ROUND(Setup!$AP$6*AB2201,0)</f>
        <v>0</v>
      </c>
      <c r="DE2201" s="492"/>
      <c r="DF2201" s="492"/>
      <c r="DG2201" s="492"/>
      <c r="DH2201" s="493"/>
      <c r="DI2201" s="491">
        <f>ROUND(Setup!$AP$6*AG2201,0)</f>
        <v>0</v>
      </c>
      <c r="DJ2201" s="492"/>
      <c r="DK2201" s="492"/>
      <c r="DL2201" s="492"/>
      <c r="DM2201" s="493"/>
      <c r="DN2201" s="491">
        <f>ROUND(Setup!$AP$6*AL2201,0)</f>
        <v>0</v>
      </c>
      <c r="DO2201" s="492"/>
      <c r="DP2201" s="492"/>
      <c r="DQ2201" s="492"/>
      <c r="DR2201" s="493"/>
      <c r="DS2201" s="491">
        <f>ROUND(Setup!$AP$6*AQ2201,0)</f>
        <v>0</v>
      </c>
      <c r="DT2201" s="492"/>
      <c r="DU2201" s="492"/>
      <c r="DV2201" s="492"/>
      <c r="DW2201" s="493"/>
      <c r="DX2201" s="499">
        <f t="shared" si="168"/>
        <v>0</v>
      </c>
      <c r="DY2201" s="500"/>
      <c r="DZ2201" s="500"/>
      <c r="EA2201" s="500"/>
      <c r="EB2201" s="501"/>
      <c r="EC2201" s="222"/>
    </row>
    <row r="2202" spans="2:133" ht="15" hidden="1" customHeight="1" outlineLevel="1" x14ac:dyDescent="0.2">
      <c r="B2202" s="86" t="str">
        <f t="shared" si="169"/>
        <v/>
      </c>
      <c r="C2202" s="255"/>
      <c r="D2202" s="439"/>
      <c r="E2202" s="440"/>
      <c r="F2202" s="440"/>
      <c r="G2202" s="440"/>
      <c r="H2202" s="440"/>
      <c r="I2202" s="440"/>
      <c r="J2202" s="440"/>
      <c r="K2202" s="440"/>
      <c r="L2202" s="440"/>
      <c r="M2202" s="440"/>
      <c r="N2202" s="440"/>
      <c r="O2202" s="440"/>
      <c r="P2202" s="440"/>
      <c r="Q2202" s="441"/>
      <c r="R2202" s="442"/>
      <c r="S2202" s="443"/>
      <c r="T2202" s="443"/>
      <c r="U2202" s="443"/>
      <c r="V2202" s="443"/>
      <c r="W2202" s="443"/>
      <c r="X2202" s="443"/>
      <c r="Y2202" s="443"/>
      <c r="Z2202" s="443"/>
      <c r="AA2202" s="443"/>
      <c r="AB2202" s="415"/>
      <c r="AC2202" s="416"/>
      <c r="AD2202" s="416"/>
      <c r="AE2202" s="416"/>
      <c r="AF2202" s="417"/>
      <c r="AG2202" s="415"/>
      <c r="AH2202" s="416"/>
      <c r="AI2202" s="416"/>
      <c r="AJ2202" s="416"/>
      <c r="AK2202" s="417"/>
      <c r="AL2202" s="415"/>
      <c r="AM2202" s="416"/>
      <c r="AN2202" s="416"/>
      <c r="AO2202" s="416"/>
      <c r="AP2202" s="417"/>
      <c r="AQ2202" s="415"/>
      <c r="AR2202" s="416"/>
      <c r="AS2202" s="416"/>
      <c r="AT2202" s="416"/>
      <c r="AU2202" s="417"/>
      <c r="AV2202" s="418">
        <f t="shared" si="167"/>
        <v>0</v>
      </c>
      <c r="AW2202" s="419"/>
      <c r="AX2202" s="419"/>
      <c r="AY2202" s="419"/>
      <c r="AZ2202" s="420"/>
      <c r="DC2202" s="222"/>
      <c r="DD2202" s="491">
        <f>ROUND(Setup!$AP$6*AB2202,0)</f>
        <v>0</v>
      </c>
      <c r="DE2202" s="492"/>
      <c r="DF2202" s="492"/>
      <c r="DG2202" s="492"/>
      <c r="DH2202" s="493"/>
      <c r="DI2202" s="491">
        <f>ROUND(Setup!$AP$6*AG2202,0)</f>
        <v>0</v>
      </c>
      <c r="DJ2202" s="492"/>
      <c r="DK2202" s="492"/>
      <c r="DL2202" s="492"/>
      <c r="DM2202" s="493"/>
      <c r="DN2202" s="491">
        <f>ROUND(Setup!$AP$6*AL2202,0)</f>
        <v>0</v>
      </c>
      <c r="DO2202" s="492"/>
      <c r="DP2202" s="492"/>
      <c r="DQ2202" s="492"/>
      <c r="DR2202" s="493"/>
      <c r="DS2202" s="491">
        <f>ROUND(Setup!$AP$6*AQ2202,0)</f>
        <v>0</v>
      </c>
      <c r="DT2202" s="492"/>
      <c r="DU2202" s="492"/>
      <c r="DV2202" s="492"/>
      <c r="DW2202" s="493"/>
      <c r="DX2202" s="499">
        <f t="shared" si="168"/>
        <v>0</v>
      </c>
      <c r="DY2202" s="500"/>
      <c r="DZ2202" s="500"/>
      <c r="EA2202" s="500"/>
      <c r="EB2202" s="501"/>
      <c r="EC2202" s="222"/>
    </row>
    <row r="2203" spans="2:133" ht="15" hidden="1" customHeight="1" outlineLevel="1" x14ac:dyDescent="0.2">
      <c r="B2203" s="86" t="str">
        <f t="shared" si="169"/>
        <v/>
      </c>
      <c r="C2203" s="255"/>
      <c r="D2203" s="439"/>
      <c r="E2203" s="440"/>
      <c r="F2203" s="440"/>
      <c r="G2203" s="440"/>
      <c r="H2203" s="440"/>
      <c r="I2203" s="440"/>
      <c r="J2203" s="440"/>
      <c r="K2203" s="440"/>
      <c r="L2203" s="440"/>
      <c r="M2203" s="440"/>
      <c r="N2203" s="440"/>
      <c r="O2203" s="440"/>
      <c r="P2203" s="440"/>
      <c r="Q2203" s="441"/>
      <c r="R2203" s="442"/>
      <c r="S2203" s="443"/>
      <c r="T2203" s="443"/>
      <c r="U2203" s="443"/>
      <c r="V2203" s="443"/>
      <c r="W2203" s="443"/>
      <c r="X2203" s="443"/>
      <c r="Y2203" s="443"/>
      <c r="Z2203" s="443"/>
      <c r="AA2203" s="443"/>
      <c r="AB2203" s="415"/>
      <c r="AC2203" s="416"/>
      <c r="AD2203" s="416"/>
      <c r="AE2203" s="416"/>
      <c r="AF2203" s="417"/>
      <c r="AG2203" s="415"/>
      <c r="AH2203" s="416"/>
      <c r="AI2203" s="416"/>
      <c r="AJ2203" s="416"/>
      <c r="AK2203" s="417"/>
      <c r="AL2203" s="415"/>
      <c r="AM2203" s="416"/>
      <c r="AN2203" s="416"/>
      <c r="AO2203" s="416"/>
      <c r="AP2203" s="417"/>
      <c r="AQ2203" s="415"/>
      <c r="AR2203" s="416"/>
      <c r="AS2203" s="416"/>
      <c r="AT2203" s="416"/>
      <c r="AU2203" s="417"/>
      <c r="AV2203" s="418">
        <f t="shared" si="167"/>
        <v>0</v>
      </c>
      <c r="AW2203" s="419"/>
      <c r="AX2203" s="419"/>
      <c r="AY2203" s="419"/>
      <c r="AZ2203" s="420"/>
      <c r="DC2203" s="222"/>
      <c r="DD2203" s="491">
        <f>ROUND(Setup!$AP$6*AB2203,0)</f>
        <v>0</v>
      </c>
      <c r="DE2203" s="492"/>
      <c r="DF2203" s="492"/>
      <c r="DG2203" s="492"/>
      <c r="DH2203" s="493"/>
      <c r="DI2203" s="491">
        <f>ROUND(Setup!$AP$6*AG2203,0)</f>
        <v>0</v>
      </c>
      <c r="DJ2203" s="492"/>
      <c r="DK2203" s="492"/>
      <c r="DL2203" s="492"/>
      <c r="DM2203" s="493"/>
      <c r="DN2203" s="491">
        <f>ROUND(Setup!$AP$6*AL2203,0)</f>
        <v>0</v>
      </c>
      <c r="DO2203" s="492"/>
      <c r="DP2203" s="492"/>
      <c r="DQ2203" s="492"/>
      <c r="DR2203" s="493"/>
      <c r="DS2203" s="491">
        <f>ROUND(Setup!$AP$6*AQ2203,0)</f>
        <v>0</v>
      </c>
      <c r="DT2203" s="492"/>
      <c r="DU2203" s="492"/>
      <c r="DV2203" s="492"/>
      <c r="DW2203" s="493"/>
      <c r="DX2203" s="499">
        <f t="shared" si="168"/>
        <v>0</v>
      </c>
      <c r="DY2203" s="500"/>
      <c r="DZ2203" s="500"/>
      <c r="EA2203" s="500"/>
      <c r="EB2203" s="501"/>
      <c r="EC2203" s="222"/>
    </row>
    <row r="2204" spans="2:133" ht="15" hidden="1" customHeight="1" outlineLevel="1" x14ac:dyDescent="0.2">
      <c r="B2204" s="86" t="str">
        <f t="shared" si="169"/>
        <v/>
      </c>
      <c r="C2204" s="255"/>
      <c r="D2204" s="439"/>
      <c r="E2204" s="440"/>
      <c r="F2204" s="440"/>
      <c r="G2204" s="440"/>
      <c r="H2204" s="440"/>
      <c r="I2204" s="440"/>
      <c r="J2204" s="440"/>
      <c r="K2204" s="440"/>
      <c r="L2204" s="440"/>
      <c r="M2204" s="440"/>
      <c r="N2204" s="440"/>
      <c r="O2204" s="440"/>
      <c r="P2204" s="440"/>
      <c r="Q2204" s="441"/>
      <c r="R2204" s="442"/>
      <c r="S2204" s="443"/>
      <c r="T2204" s="443"/>
      <c r="U2204" s="443"/>
      <c r="V2204" s="443"/>
      <c r="W2204" s="443"/>
      <c r="X2204" s="443"/>
      <c r="Y2204" s="443"/>
      <c r="Z2204" s="443"/>
      <c r="AA2204" s="443"/>
      <c r="AB2204" s="415"/>
      <c r="AC2204" s="416"/>
      <c r="AD2204" s="416"/>
      <c r="AE2204" s="416"/>
      <c r="AF2204" s="417"/>
      <c r="AG2204" s="415"/>
      <c r="AH2204" s="416"/>
      <c r="AI2204" s="416"/>
      <c r="AJ2204" s="416"/>
      <c r="AK2204" s="417"/>
      <c r="AL2204" s="415"/>
      <c r="AM2204" s="416"/>
      <c r="AN2204" s="416"/>
      <c r="AO2204" s="416"/>
      <c r="AP2204" s="417"/>
      <c r="AQ2204" s="415"/>
      <c r="AR2204" s="416"/>
      <c r="AS2204" s="416"/>
      <c r="AT2204" s="416"/>
      <c r="AU2204" s="417"/>
      <c r="AV2204" s="418">
        <f t="shared" si="167"/>
        <v>0</v>
      </c>
      <c r="AW2204" s="419"/>
      <c r="AX2204" s="419"/>
      <c r="AY2204" s="419"/>
      <c r="AZ2204" s="420"/>
      <c r="DC2204" s="222"/>
      <c r="DD2204" s="491">
        <f>ROUND(Setup!$AP$6*AB2204,0)</f>
        <v>0</v>
      </c>
      <c r="DE2204" s="492"/>
      <c r="DF2204" s="492"/>
      <c r="DG2204" s="492"/>
      <c r="DH2204" s="493"/>
      <c r="DI2204" s="491">
        <f>ROUND(Setup!$AP$6*AG2204,0)</f>
        <v>0</v>
      </c>
      <c r="DJ2204" s="492"/>
      <c r="DK2204" s="492"/>
      <c r="DL2204" s="492"/>
      <c r="DM2204" s="493"/>
      <c r="DN2204" s="491">
        <f>ROUND(Setup!$AP$6*AL2204,0)</f>
        <v>0</v>
      </c>
      <c r="DO2204" s="492"/>
      <c r="DP2204" s="492"/>
      <c r="DQ2204" s="492"/>
      <c r="DR2204" s="493"/>
      <c r="DS2204" s="491">
        <f>ROUND(Setup!$AP$6*AQ2204,0)</f>
        <v>0</v>
      </c>
      <c r="DT2204" s="492"/>
      <c r="DU2204" s="492"/>
      <c r="DV2204" s="492"/>
      <c r="DW2204" s="493"/>
      <c r="DX2204" s="499">
        <f t="shared" si="168"/>
        <v>0</v>
      </c>
      <c r="DY2204" s="500"/>
      <c r="DZ2204" s="500"/>
      <c r="EA2204" s="500"/>
      <c r="EB2204" s="501"/>
      <c r="EC2204" s="222"/>
    </row>
    <row r="2205" spans="2:133" ht="15" hidden="1" customHeight="1" outlineLevel="1" x14ac:dyDescent="0.2">
      <c r="B2205" s="86" t="str">
        <f t="shared" si="169"/>
        <v/>
      </c>
      <c r="C2205" s="255"/>
      <c r="D2205" s="439"/>
      <c r="E2205" s="440"/>
      <c r="F2205" s="440"/>
      <c r="G2205" s="440"/>
      <c r="H2205" s="440"/>
      <c r="I2205" s="440"/>
      <c r="J2205" s="440"/>
      <c r="K2205" s="440"/>
      <c r="L2205" s="440"/>
      <c r="M2205" s="440"/>
      <c r="N2205" s="440"/>
      <c r="O2205" s="440"/>
      <c r="P2205" s="440"/>
      <c r="Q2205" s="441"/>
      <c r="R2205" s="442"/>
      <c r="S2205" s="443"/>
      <c r="T2205" s="443"/>
      <c r="U2205" s="443"/>
      <c r="V2205" s="443"/>
      <c r="W2205" s="443"/>
      <c r="X2205" s="443"/>
      <c r="Y2205" s="443"/>
      <c r="Z2205" s="443"/>
      <c r="AA2205" s="443"/>
      <c r="AB2205" s="415"/>
      <c r="AC2205" s="416"/>
      <c r="AD2205" s="416"/>
      <c r="AE2205" s="416"/>
      <c r="AF2205" s="417"/>
      <c r="AG2205" s="415"/>
      <c r="AH2205" s="416"/>
      <c r="AI2205" s="416"/>
      <c r="AJ2205" s="416"/>
      <c r="AK2205" s="417"/>
      <c r="AL2205" s="415"/>
      <c r="AM2205" s="416"/>
      <c r="AN2205" s="416"/>
      <c r="AO2205" s="416"/>
      <c r="AP2205" s="417"/>
      <c r="AQ2205" s="415"/>
      <c r="AR2205" s="416"/>
      <c r="AS2205" s="416"/>
      <c r="AT2205" s="416"/>
      <c r="AU2205" s="417"/>
      <c r="AV2205" s="418">
        <f t="shared" si="167"/>
        <v>0</v>
      </c>
      <c r="AW2205" s="419"/>
      <c r="AX2205" s="419"/>
      <c r="AY2205" s="419"/>
      <c r="AZ2205" s="420"/>
      <c r="DC2205" s="222"/>
      <c r="DD2205" s="491">
        <f>ROUND(Setup!$AP$6*AB2205,0)</f>
        <v>0</v>
      </c>
      <c r="DE2205" s="492"/>
      <c r="DF2205" s="492"/>
      <c r="DG2205" s="492"/>
      <c r="DH2205" s="493"/>
      <c r="DI2205" s="491">
        <f>ROUND(Setup!$AP$6*AG2205,0)</f>
        <v>0</v>
      </c>
      <c r="DJ2205" s="492"/>
      <c r="DK2205" s="492"/>
      <c r="DL2205" s="492"/>
      <c r="DM2205" s="493"/>
      <c r="DN2205" s="491">
        <f>ROUND(Setup!$AP$6*AL2205,0)</f>
        <v>0</v>
      </c>
      <c r="DO2205" s="492"/>
      <c r="DP2205" s="492"/>
      <c r="DQ2205" s="492"/>
      <c r="DR2205" s="493"/>
      <c r="DS2205" s="491">
        <f>ROUND(Setup!$AP$6*AQ2205,0)</f>
        <v>0</v>
      </c>
      <c r="DT2205" s="492"/>
      <c r="DU2205" s="492"/>
      <c r="DV2205" s="492"/>
      <c r="DW2205" s="493"/>
      <c r="DX2205" s="499">
        <f t="shared" si="168"/>
        <v>0</v>
      </c>
      <c r="DY2205" s="500"/>
      <c r="DZ2205" s="500"/>
      <c r="EA2205" s="500"/>
      <c r="EB2205" s="501"/>
      <c r="EC2205" s="222"/>
    </row>
    <row r="2206" spans="2:133" ht="15" hidden="1" customHeight="1" outlineLevel="1" x14ac:dyDescent="0.2">
      <c r="B2206" s="86" t="str">
        <f t="shared" si="169"/>
        <v/>
      </c>
      <c r="C2206" s="255"/>
      <c r="D2206" s="439"/>
      <c r="E2206" s="440"/>
      <c r="F2206" s="440"/>
      <c r="G2206" s="440"/>
      <c r="H2206" s="440"/>
      <c r="I2206" s="440"/>
      <c r="J2206" s="440"/>
      <c r="K2206" s="440"/>
      <c r="L2206" s="440"/>
      <c r="M2206" s="440"/>
      <c r="N2206" s="440"/>
      <c r="O2206" s="440"/>
      <c r="P2206" s="440"/>
      <c r="Q2206" s="441"/>
      <c r="R2206" s="442"/>
      <c r="S2206" s="443"/>
      <c r="T2206" s="443"/>
      <c r="U2206" s="443"/>
      <c r="V2206" s="443"/>
      <c r="W2206" s="443"/>
      <c r="X2206" s="443"/>
      <c r="Y2206" s="443"/>
      <c r="Z2206" s="443"/>
      <c r="AA2206" s="443"/>
      <c r="AB2206" s="415"/>
      <c r="AC2206" s="416"/>
      <c r="AD2206" s="416"/>
      <c r="AE2206" s="416"/>
      <c r="AF2206" s="417"/>
      <c r="AG2206" s="415"/>
      <c r="AH2206" s="416"/>
      <c r="AI2206" s="416"/>
      <c r="AJ2206" s="416"/>
      <c r="AK2206" s="417"/>
      <c r="AL2206" s="415"/>
      <c r="AM2206" s="416"/>
      <c r="AN2206" s="416"/>
      <c r="AO2206" s="416"/>
      <c r="AP2206" s="417"/>
      <c r="AQ2206" s="415"/>
      <c r="AR2206" s="416"/>
      <c r="AS2206" s="416"/>
      <c r="AT2206" s="416"/>
      <c r="AU2206" s="417"/>
      <c r="AV2206" s="418">
        <f t="shared" si="167"/>
        <v>0</v>
      </c>
      <c r="AW2206" s="419"/>
      <c r="AX2206" s="419"/>
      <c r="AY2206" s="419"/>
      <c r="AZ2206" s="420"/>
      <c r="DC2206" s="222"/>
      <c r="DD2206" s="491">
        <f>ROUND(Setup!$AP$6*AB2206,0)</f>
        <v>0</v>
      </c>
      <c r="DE2206" s="492"/>
      <c r="DF2206" s="492"/>
      <c r="DG2206" s="492"/>
      <c r="DH2206" s="493"/>
      <c r="DI2206" s="491">
        <f>ROUND(Setup!$AP$6*AG2206,0)</f>
        <v>0</v>
      </c>
      <c r="DJ2206" s="492"/>
      <c r="DK2206" s="492"/>
      <c r="DL2206" s="492"/>
      <c r="DM2206" s="493"/>
      <c r="DN2206" s="491">
        <f>ROUND(Setup!$AP$6*AL2206,0)</f>
        <v>0</v>
      </c>
      <c r="DO2206" s="492"/>
      <c r="DP2206" s="492"/>
      <c r="DQ2206" s="492"/>
      <c r="DR2206" s="493"/>
      <c r="DS2206" s="491">
        <f>ROUND(Setup!$AP$6*AQ2206,0)</f>
        <v>0</v>
      </c>
      <c r="DT2206" s="492"/>
      <c r="DU2206" s="492"/>
      <c r="DV2206" s="492"/>
      <c r="DW2206" s="493"/>
      <c r="DX2206" s="499">
        <f t="shared" si="168"/>
        <v>0</v>
      </c>
      <c r="DY2206" s="500"/>
      <c r="DZ2206" s="500"/>
      <c r="EA2206" s="500"/>
      <c r="EB2206" s="501"/>
      <c r="EC2206" s="222"/>
    </row>
    <row r="2207" spans="2:133" ht="15" hidden="1" customHeight="1" outlineLevel="1" x14ac:dyDescent="0.2">
      <c r="B2207" s="86" t="str">
        <f t="shared" ref="B2207:B2234" si="170">IF(C2207="","",VLOOKUP(C2207,$CP$11:$CQ$152,2,FALSE))</f>
        <v/>
      </c>
      <c r="C2207" s="255"/>
      <c r="D2207" s="439"/>
      <c r="E2207" s="440"/>
      <c r="F2207" s="440"/>
      <c r="G2207" s="440"/>
      <c r="H2207" s="440"/>
      <c r="I2207" s="440"/>
      <c r="J2207" s="440"/>
      <c r="K2207" s="440"/>
      <c r="L2207" s="440"/>
      <c r="M2207" s="440"/>
      <c r="N2207" s="440"/>
      <c r="O2207" s="440"/>
      <c r="P2207" s="440"/>
      <c r="Q2207" s="441"/>
      <c r="R2207" s="442"/>
      <c r="S2207" s="443"/>
      <c r="T2207" s="443"/>
      <c r="U2207" s="443"/>
      <c r="V2207" s="443"/>
      <c r="W2207" s="443"/>
      <c r="X2207" s="443"/>
      <c r="Y2207" s="443"/>
      <c r="Z2207" s="443"/>
      <c r="AA2207" s="443"/>
      <c r="AB2207" s="415"/>
      <c r="AC2207" s="416"/>
      <c r="AD2207" s="416"/>
      <c r="AE2207" s="416"/>
      <c r="AF2207" s="417"/>
      <c r="AG2207" s="415"/>
      <c r="AH2207" s="416"/>
      <c r="AI2207" s="416"/>
      <c r="AJ2207" s="416"/>
      <c r="AK2207" s="417"/>
      <c r="AL2207" s="415"/>
      <c r="AM2207" s="416"/>
      <c r="AN2207" s="416"/>
      <c r="AO2207" s="416"/>
      <c r="AP2207" s="417"/>
      <c r="AQ2207" s="415"/>
      <c r="AR2207" s="416"/>
      <c r="AS2207" s="416"/>
      <c r="AT2207" s="416"/>
      <c r="AU2207" s="417"/>
      <c r="AV2207" s="418">
        <f t="shared" ref="AV2207:AV2234" si="171">ROUND((SUM(AB2207:AU2207)),0)</f>
        <v>0</v>
      </c>
      <c r="AW2207" s="419"/>
      <c r="AX2207" s="419"/>
      <c r="AY2207" s="419"/>
      <c r="AZ2207" s="420"/>
      <c r="DC2207" s="222"/>
      <c r="DD2207" s="491">
        <f>ROUND(Setup!$AP$6*AB2207,0)</f>
        <v>0</v>
      </c>
      <c r="DE2207" s="492"/>
      <c r="DF2207" s="492"/>
      <c r="DG2207" s="492"/>
      <c r="DH2207" s="493"/>
      <c r="DI2207" s="491">
        <f>ROUND(Setup!$AP$6*AG2207,0)</f>
        <v>0</v>
      </c>
      <c r="DJ2207" s="492"/>
      <c r="DK2207" s="492"/>
      <c r="DL2207" s="492"/>
      <c r="DM2207" s="493"/>
      <c r="DN2207" s="491">
        <f>ROUND(Setup!$AP$6*AL2207,0)</f>
        <v>0</v>
      </c>
      <c r="DO2207" s="492"/>
      <c r="DP2207" s="492"/>
      <c r="DQ2207" s="492"/>
      <c r="DR2207" s="493"/>
      <c r="DS2207" s="491">
        <f>ROUND(Setup!$AP$6*AQ2207,0)</f>
        <v>0</v>
      </c>
      <c r="DT2207" s="492"/>
      <c r="DU2207" s="492"/>
      <c r="DV2207" s="492"/>
      <c r="DW2207" s="493"/>
      <c r="DX2207" s="499">
        <f t="shared" ref="DX2207:DX2234" si="172">ROUND((SUM(DD2207:DW2207)),0)</f>
        <v>0</v>
      </c>
      <c r="DY2207" s="500"/>
      <c r="DZ2207" s="500"/>
      <c r="EA2207" s="500"/>
      <c r="EB2207" s="501"/>
      <c r="EC2207" s="222"/>
    </row>
    <row r="2208" spans="2:133" ht="15" hidden="1" customHeight="1" outlineLevel="1" x14ac:dyDescent="0.2">
      <c r="B2208" s="86" t="str">
        <f t="shared" si="170"/>
        <v/>
      </c>
      <c r="C2208" s="255"/>
      <c r="D2208" s="439"/>
      <c r="E2208" s="440"/>
      <c r="F2208" s="440"/>
      <c r="G2208" s="440"/>
      <c r="H2208" s="440"/>
      <c r="I2208" s="440"/>
      <c r="J2208" s="440"/>
      <c r="K2208" s="440"/>
      <c r="L2208" s="440"/>
      <c r="M2208" s="440"/>
      <c r="N2208" s="440"/>
      <c r="O2208" s="440"/>
      <c r="P2208" s="440"/>
      <c r="Q2208" s="441"/>
      <c r="R2208" s="442"/>
      <c r="S2208" s="443"/>
      <c r="T2208" s="443"/>
      <c r="U2208" s="443"/>
      <c r="V2208" s="443"/>
      <c r="W2208" s="443"/>
      <c r="X2208" s="443"/>
      <c r="Y2208" s="443"/>
      <c r="Z2208" s="443"/>
      <c r="AA2208" s="443"/>
      <c r="AB2208" s="415"/>
      <c r="AC2208" s="416"/>
      <c r="AD2208" s="416"/>
      <c r="AE2208" s="416"/>
      <c r="AF2208" s="417"/>
      <c r="AG2208" s="415"/>
      <c r="AH2208" s="416"/>
      <c r="AI2208" s="416"/>
      <c r="AJ2208" s="416"/>
      <c r="AK2208" s="417"/>
      <c r="AL2208" s="415"/>
      <c r="AM2208" s="416"/>
      <c r="AN2208" s="416"/>
      <c r="AO2208" s="416"/>
      <c r="AP2208" s="417"/>
      <c r="AQ2208" s="415"/>
      <c r="AR2208" s="416"/>
      <c r="AS2208" s="416"/>
      <c r="AT2208" s="416"/>
      <c r="AU2208" s="417"/>
      <c r="AV2208" s="418">
        <f t="shared" si="171"/>
        <v>0</v>
      </c>
      <c r="AW2208" s="419"/>
      <c r="AX2208" s="419"/>
      <c r="AY2208" s="419"/>
      <c r="AZ2208" s="420"/>
      <c r="DC2208" s="222"/>
      <c r="DD2208" s="491">
        <f>ROUND(Setup!$AP$6*AB2208,0)</f>
        <v>0</v>
      </c>
      <c r="DE2208" s="492"/>
      <c r="DF2208" s="492"/>
      <c r="DG2208" s="492"/>
      <c r="DH2208" s="493"/>
      <c r="DI2208" s="491">
        <f>ROUND(Setup!$AP$6*AG2208,0)</f>
        <v>0</v>
      </c>
      <c r="DJ2208" s="492"/>
      <c r="DK2208" s="492"/>
      <c r="DL2208" s="492"/>
      <c r="DM2208" s="493"/>
      <c r="DN2208" s="491">
        <f>ROUND(Setup!$AP$6*AL2208,0)</f>
        <v>0</v>
      </c>
      <c r="DO2208" s="492"/>
      <c r="DP2208" s="492"/>
      <c r="DQ2208" s="492"/>
      <c r="DR2208" s="493"/>
      <c r="DS2208" s="491">
        <f>ROUND(Setup!$AP$6*AQ2208,0)</f>
        <v>0</v>
      </c>
      <c r="DT2208" s="492"/>
      <c r="DU2208" s="492"/>
      <c r="DV2208" s="492"/>
      <c r="DW2208" s="493"/>
      <c r="DX2208" s="499">
        <f t="shared" si="172"/>
        <v>0</v>
      </c>
      <c r="DY2208" s="500"/>
      <c r="DZ2208" s="500"/>
      <c r="EA2208" s="500"/>
      <c r="EB2208" s="501"/>
      <c r="EC2208" s="222"/>
    </row>
    <row r="2209" spans="2:133" ht="15" hidden="1" customHeight="1" outlineLevel="1" x14ac:dyDescent="0.2">
      <c r="B2209" s="86" t="str">
        <f t="shared" si="170"/>
        <v/>
      </c>
      <c r="C2209" s="255"/>
      <c r="D2209" s="439"/>
      <c r="E2209" s="440"/>
      <c r="F2209" s="440"/>
      <c r="G2209" s="440"/>
      <c r="H2209" s="440"/>
      <c r="I2209" s="440"/>
      <c r="J2209" s="440"/>
      <c r="K2209" s="440"/>
      <c r="L2209" s="440"/>
      <c r="M2209" s="440"/>
      <c r="N2209" s="440"/>
      <c r="O2209" s="440"/>
      <c r="P2209" s="440"/>
      <c r="Q2209" s="441"/>
      <c r="R2209" s="442"/>
      <c r="S2209" s="443"/>
      <c r="T2209" s="443"/>
      <c r="U2209" s="443"/>
      <c r="V2209" s="443"/>
      <c r="W2209" s="443"/>
      <c r="X2209" s="443"/>
      <c r="Y2209" s="443"/>
      <c r="Z2209" s="443"/>
      <c r="AA2209" s="443"/>
      <c r="AB2209" s="415"/>
      <c r="AC2209" s="416"/>
      <c r="AD2209" s="416"/>
      <c r="AE2209" s="416"/>
      <c r="AF2209" s="417"/>
      <c r="AG2209" s="415"/>
      <c r="AH2209" s="416"/>
      <c r="AI2209" s="416"/>
      <c r="AJ2209" s="416"/>
      <c r="AK2209" s="417"/>
      <c r="AL2209" s="415"/>
      <c r="AM2209" s="416"/>
      <c r="AN2209" s="416"/>
      <c r="AO2209" s="416"/>
      <c r="AP2209" s="417"/>
      <c r="AQ2209" s="415"/>
      <c r="AR2209" s="416"/>
      <c r="AS2209" s="416"/>
      <c r="AT2209" s="416"/>
      <c r="AU2209" s="417"/>
      <c r="AV2209" s="418">
        <f t="shared" si="171"/>
        <v>0</v>
      </c>
      <c r="AW2209" s="419"/>
      <c r="AX2209" s="419"/>
      <c r="AY2209" s="419"/>
      <c r="AZ2209" s="420"/>
      <c r="DC2209" s="222"/>
      <c r="DD2209" s="491">
        <f>ROUND(Setup!$AP$6*AB2209,0)</f>
        <v>0</v>
      </c>
      <c r="DE2209" s="492"/>
      <c r="DF2209" s="492"/>
      <c r="DG2209" s="492"/>
      <c r="DH2209" s="493"/>
      <c r="DI2209" s="491">
        <f>ROUND(Setup!$AP$6*AG2209,0)</f>
        <v>0</v>
      </c>
      <c r="DJ2209" s="492"/>
      <c r="DK2209" s="492"/>
      <c r="DL2209" s="492"/>
      <c r="DM2209" s="493"/>
      <c r="DN2209" s="491">
        <f>ROUND(Setup!$AP$6*AL2209,0)</f>
        <v>0</v>
      </c>
      <c r="DO2209" s="492"/>
      <c r="DP2209" s="492"/>
      <c r="DQ2209" s="492"/>
      <c r="DR2209" s="493"/>
      <c r="DS2209" s="491">
        <f>ROUND(Setup!$AP$6*AQ2209,0)</f>
        <v>0</v>
      </c>
      <c r="DT2209" s="492"/>
      <c r="DU2209" s="492"/>
      <c r="DV2209" s="492"/>
      <c r="DW2209" s="493"/>
      <c r="DX2209" s="499">
        <f t="shared" si="172"/>
        <v>0</v>
      </c>
      <c r="DY2209" s="500"/>
      <c r="DZ2209" s="500"/>
      <c r="EA2209" s="500"/>
      <c r="EB2209" s="501"/>
      <c r="EC2209" s="222"/>
    </row>
    <row r="2210" spans="2:133" ht="15" hidden="1" customHeight="1" outlineLevel="1" x14ac:dyDescent="0.2">
      <c r="B2210" s="86" t="str">
        <f t="shared" si="170"/>
        <v/>
      </c>
      <c r="C2210" s="255"/>
      <c r="D2210" s="439"/>
      <c r="E2210" s="440"/>
      <c r="F2210" s="440"/>
      <c r="G2210" s="440"/>
      <c r="H2210" s="440"/>
      <c r="I2210" s="440"/>
      <c r="J2210" s="440"/>
      <c r="K2210" s="440"/>
      <c r="L2210" s="440"/>
      <c r="M2210" s="440"/>
      <c r="N2210" s="440"/>
      <c r="O2210" s="440"/>
      <c r="P2210" s="440"/>
      <c r="Q2210" s="441"/>
      <c r="R2210" s="442"/>
      <c r="S2210" s="443"/>
      <c r="T2210" s="443"/>
      <c r="U2210" s="443"/>
      <c r="V2210" s="443"/>
      <c r="W2210" s="443"/>
      <c r="X2210" s="443"/>
      <c r="Y2210" s="443"/>
      <c r="Z2210" s="443"/>
      <c r="AA2210" s="443"/>
      <c r="AB2210" s="415"/>
      <c r="AC2210" s="416"/>
      <c r="AD2210" s="416"/>
      <c r="AE2210" s="416"/>
      <c r="AF2210" s="417"/>
      <c r="AG2210" s="415"/>
      <c r="AH2210" s="416"/>
      <c r="AI2210" s="416"/>
      <c r="AJ2210" s="416"/>
      <c r="AK2210" s="417"/>
      <c r="AL2210" s="415"/>
      <c r="AM2210" s="416"/>
      <c r="AN2210" s="416"/>
      <c r="AO2210" s="416"/>
      <c r="AP2210" s="417"/>
      <c r="AQ2210" s="415"/>
      <c r="AR2210" s="416"/>
      <c r="AS2210" s="416"/>
      <c r="AT2210" s="416"/>
      <c r="AU2210" s="417"/>
      <c r="AV2210" s="418">
        <f t="shared" si="171"/>
        <v>0</v>
      </c>
      <c r="AW2210" s="419"/>
      <c r="AX2210" s="419"/>
      <c r="AY2210" s="419"/>
      <c r="AZ2210" s="420"/>
      <c r="DC2210" s="222"/>
      <c r="DD2210" s="491">
        <f>ROUND(Setup!$AP$6*AB2210,0)</f>
        <v>0</v>
      </c>
      <c r="DE2210" s="492"/>
      <c r="DF2210" s="492"/>
      <c r="DG2210" s="492"/>
      <c r="DH2210" s="493"/>
      <c r="DI2210" s="491">
        <f>ROUND(Setup!$AP$6*AG2210,0)</f>
        <v>0</v>
      </c>
      <c r="DJ2210" s="492"/>
      <c r="DK2210" s="492"/>
      <c r="DL2210" s="492"/>
      <c r="DM2210" s="493"/>
      <c r="DN2210" s="491">
        <f>ROUND(Setup!$AP$6*AL2210,0)</f>
        <v>0</v>
      </c>
      <c r="DO2210" s="492"/>
      <c r="DP2210" s="492"/>
      <c r="DQ2210" s="492"/>
      <c r="DR2210" s="493"/>
      <c r="DS2210" s="491">
        <f>ROUND(Setup!$AP$6*AQ2210,0)</f>
        <v>0</v>
      </c>
      <c r="DT2210" s="492"/>
      <c r="DU2210" s="492"/>
      <c r="DV2210" s="492"/>
      <c r="DW2210" s="493"/>
      <c r="DX2210" s="499">
        <f t="shared" si="172"/>
        <v>0</v>
      </c>
      <c r="DY2210" s="500"/>
      <c r="DZ2210" s="500"/>
      <c r="EA2210" s="500"/>
      <c r="EB2210" s="501"/>
      <c r="EC2210" s="222"/>
    </row>
    <row r="2211" spans="2:133" ht="15" hidden="1" customHeight="1" outlineLevel="1" x14ac:dyDescent="0.2">
      <c r="B2211" s="86" t="str">
        <f t="shared" si="170"/>
        <v/>
      </c>
      <c r="C2211" s="255"/>
      <c r="D2211" s="439"/>
      <c r="E2211" s="440"/>
      <c r="F2211" s="440"/>
      <c r="G2211" s="440"/>
      <c r="H2211" s="440"/>
      <c r="I2211" s="440"/>
      <c r="J2211" s="440"/>
      <c r="K2211" s="440"/>
      <c r="L2211" s="440"/>
      <c r="M2211" s="440"/>
      <c r="N2211" s="440"/>
      <c r="O2211" s="440"/>
      <c r="P2211" s="440"/>
      <c r="Q2211" s="441"/>
      <c r="R2211" s="442"/>
      <c r="S2211" s="443"/>
      <c r="T2211" s="443"/>
      <c r="U2211" s="443"/>
      <c r="V2211" s="443"/>
      <c r="W2211" s="443"/>
      <c r="X2211" s="443"/>
      <c r="Y2211" s="443"/>
      <c r="Z2211" s="443"/>
      <c r="AA2211" s="443"/>
      <c r="AB2211" s="415"/>
      <c r="AC2211" s="416"/>
      <c r="AD2211" s="416"/>
      <c r="AE2211" s="416"/>
      <c r="AF2211" s="417"/>
      <c r="AG2211" s="415"/>
      <c r="AH2211" s="416"/>
      <c r="AI2211" s="416"/>
      <c r="AJ2211" s="416"/>
      <c r="AK2211" s="417"/>
      <c r="AL2211" s="415"/>
      <c r="AM2211" s="416"/>
      <c r="AN2211" s="416"/>
      <c r="AO2211" s="416"/>
      <c r="AP2211" s="417"/>
      <c r="AQ2211" s="415"/>
      <c r="AR2211" s="416"/>
      <c r="AS2211" s="416"/>
      <c r="AT2211" s="416"/>
      <c r="AU2211" s="417"/>
      <c r="AV2211" s="418">
        <f t="shared" si="171"/>
        <v>0</v>
      </c>
      <c r="AW2211" s="419"/>
      <c r="AX2211" s="419"/>
      <c r="AY2211" s="419"/>
      <c r="AZ2211" s="420"/>
      <c r="DC2211" s="222"/>
      <c r="DD2211" s="491">
        <f>ROUND(Setup!$AP$6*AB2211,0)</f>
        <v>0</v>
      </c>
      <c r="DE2211" s="492"/>
      <c r="DF2211" s="492"/>
      <c r="DG2211" s="492"/>
      <c r="DH2211" s="493"/>
      <c r="DI2211" s="491">
        <f>ROUND(Setup!$AP$6*AG2211,0)</f>
        <v>0</v>
      </c>
      <c r="DJ2211" s="492"/>
      <c r="DK2211" s="492"/>
      <c r="DL2211" s="492"/>
      <c r="DM2211" s="493"/>
      <c r="DN2211" s="491">
        <f>ROUND(Setup!$AP$6*AL2211,0)</f>
        <v>0</v>
      </c>
      <c r="DO2211" s="492"/>
      <c r="DP2211" s="492"/>
      <c r="DQ2211" s="492"/>
      <c r="DR2211" s="493"/>
      <c r="DS2211" s="491">
        <f>ROUND(Setup!$AP$6*AQ2211,0)</f>
        <v>0</v>
      </c>
      <c r="DT2211" s="492"/>
      <c r="DU2211" s="492"/>
      <c r="DV2211" s="492"/>
      <c r="DW2211" s="493"/>
      <c r="DX2211" s="499">
        <f t="shared" si="172"/>
        <v>0</v>
      </c>
      <c r="DY2211" s="500"/>
      <c r="DZ2211" s="500"/>
      <c r="EA2211" s="500"/>
      <c r="EB2211" s="501"/>
      <c r="EC2211" s="222"/>
    </row>
    <row r="2212" spans="2:133" ht="15" hidden="1" customHeight="1" outlineLevel="1" x14ac:dyDescent="0.2">
      <c r="B2212" s="86" t="str">
        <f t="shared" si="170"/>
        <v/>
      </c>
      <c r="C2212" s="255"/>
      <c r="D2212" s="439"/>
      <c r="E2212" s="440"/>
      <c r="F2212" s="440"/>
      <c r="G2212" s="440"/>
      <c r="H2212" s="440"/>
      <c r="I2212" s="440"/>
      <c r="J2212" s="440"/>
      <c r="K2212" s="440"/>
      <c r="L2212" s="440"/>
      <c r="M2212" s="440"/>
      <c r="N2212" s="440"/>
      <c r="O2212" s="440"/>
      <c r="P2212" s="440"/>
      <c r="Q2212" s="441"/>
      <c r="R2212" s="442"/>
      <c r="S2212" s="443"/>
      <c r="T2212" s="443"/>
      <c r="U2212" s="443"/>
      <c r="V2212" s="443"/>
      <c r="W2212" s="443"/>
      <c r="X2212" s="443"/>
      <c r="Y2212" s="443"/>
      <c r="Z2212" s="443"/>
      <c r="AA2212" s="443"/>
      <c r="AB2212" s="415"/>
      <c r="AC2212" s="416"/>
      <c r="AD2212" s="416"/>
      <c r="AE2212" s="416"/>
      <c r="AF2212" s="417"/>
      <c r="AG2212" s="415"/>
      <c r="AH2212" s="416"/>
      <c r="AI2212" s="416"/>
      <c r="AJ2212" s="416"/>
      <c r="AK2212" s="417"/>
      <c r="AL2212" s="415"/>
      <c r="AM2212" s="416"/>
      <c r="AN2212" s="416"/>
      <c r="AO2212" s="416"/>
      <c r="AP2212" s="417"/>
      <c r="AQ2212" s="415"/>
      <c r="AR2212" s="416"/>
      <c r="AS2212" s="416"/>
      <c r="AT2212" s="416"/>
      <c r="AU2212" s="417"/>
      <c r="AV2212" s="418">
        <f t="shared" si="171"/>
        <v>0</v>
      </c>
      <c r="AW2212" s="419"/>
      <c r="AX2212" s="419"/>
      <c r="AY2212" s="419"/>
      <c r="AZ2212" s="420"/>
      <c r="DC2212" s="222"/>
      <c r="DD2212" s="491">
        <f>ROUND(Setup!$AP$6*AB2212,0)</f>
        <v>0</v>
      </c>
      <c r="DE2212" s="492"/>
      <c r="DF2212" s="492"/>
      <c r="DG2212" s="492"/>
      <c r="DH2212" s="493"/>
      <c r="DI2212" s="491">
        <f>ROUND(Setup!$AP$6*AG2212,0)</f>
        <v>0</v>
      </c>
      <c r="DJ2212" s="492"/>
      <c r="DK2212" s="492"/>
      <c r="DL2212" s="492"/>
      <c r="DM2212" s="493"/>
      <c r="DN2212" s="491">
        <f>ROUND(Setup!$AP$6*AL2212,0)</f>
        <v>0</v>
      </c>
      <c r="DO2212" s="492"/>
      <c r="DP2212" s="492"/>
      <c r="DQ2212" s="492"/>
      <c r="DR2212" s="493"/>
      <c r="DS2212" s="491">
        <f>ROUND(Setup!$AP$6*AQ2212,0)</f>
        <v>0</v>
      </c>
      <c r="DT2212" s="492"/>
      <c r="DU2212" s="492"/>
      <c r="DV2212" s="492"/>
      <c r="DW2212" s="493"/>
      <c r="DX2212" s="499">
        <f t="shared" si="172"/>
        <v>0</v>
      </c>
      <c r="DY2212" s="500"/>
      <c r="DZ2212" s="500"/>
      <c r="EA2212" s="500"/>
      <c r="EB2212" s="501"/>
      <c r="EC2212" s="222"/>
    </row>
    <row r="2213" spans="2:133" ht="15" hidden="1" customHeight="1" outlineLevel="1" x14ac:dyDescent="0.2">
      <c r="B2213" s="86" t="str">
        <f t="shared" si="170"/>
        <v/>
      </c>
      <c r="C2213" s="255"/>
      <c r="D2213" s="439"/>
      <c r="E2213" s="440"/>
      <c r="F2213" s="440"/>
      <c r="G2213" s="440"/>
      <c r="H2213" s="440"/>
      <c r="I2213" s="440"/>
      <c r="J2213" s="440"/>
      <c r="K2213" s="440"/>
      <c r="L2213" s="440"/>
      <c r="M2213" s="440"/>
      <c r="N2213" s="440"/>
      <c r="O2213" s="440"/>
      <c r="P2213" s="440"/>
      <c r="Q2213" s="441"/>
      <c r="R2213" s="442"/>
      <c r="S2213" s="443"/>
      <c r="T2213" s="443"/>
      <c r="U2213" s="443"/>
      <c r="V2213" s="443"/>
      <c r="W2213" s="443"/>
      <c r="X2213" s="443"/>
      <c r="Y2213" s="443"/>
      <c r="Z2213" s="443"/>
      <c r="AA2213" s="443"/>
      <c r="AB2213" s="415"/>
      <c r="AC2213" s="416"/>
      <c r="AD2213" s="416"/>
      <c r="AE2213" s="416"/>
      <c r="AF2213" s="417"/>
      <c r="AG2213" s="415"/>
      <c r="AH2213" s="416"/>
      <c r="AI2213" s="416"/>
      <c r="AJ2213" s="416"/>
      <c r="AK2213" s="417"/>
      <c r="AL2213" s="415"/>
      <c r="AM2213" s="416"/>
      <c r="AN2213" s="416"/>
      <c r="AO2213" s="416"/>
      <c r="AP2213" s="417"/>
      <c r="AQ2213" s="415"/>
      <c r="AR2213" s="416"/>
      <c r="AS2213" s="416"/>
      <c r="AT2213" s="416"/>
      <c r="AU2213" s="417"/>
      <c r="AV2213" s="418">
        <f t="shared" si="171"/>
        <v>0</v>
      </c>
      <c r="AW2213" s="419"/>
      <c r="AX2213" s="419"/>
      <c r="AY2213" s="419"/>
      <c r="AZ2213" s="420"/>
      <c r="DC2213" s="222"/>
      <c r="DD2213" s="491">
        <f>ROUND(Setup!$AP$6*AB2213,0)</f>
        <v>0</v>
      </c>
      <c r="DE2213" s="492"/>
      <c r="DF2213" s="492"/>
      <c r="DG2213" s="492"/>
      <c r="DH2213" s="493"/>
      <c r="DI2213" s="491">
        <f>ROUND(Setup!$AP$6*AG2213,0)</f>
        <v>0</v>
      </c>
      <c r="DJ2213" s="492"/>
      <c r="DK2213" s="492"/>
      <c r="DL2213" s="492"/>
      <c r="DM2213" s="493"/>
      <c r="DN2213" s="491">
        <f>ROUND(Setup!$AP$6*AL2213,0)</f>
        <v>0</v>
      </c>
      <c r="DO2213" s="492"/>
      <c r="DP2213" s="492"/>
      <c r="DQ2213" s="492"/>
      <c r="DR2213" s="493"/>
      <c r="DS2213" s="491">
        <f>ROUND(Setup!$AP$6*AQ2213,0)</f>
        <v>0</v>
      </c>
      <c r="DT2213" s="492"/>
      <c r="DU2213" s="492"/>
      <c r="DV2213" s="492"/>
      <c r="DW2213" s="493"/>
      <c r="DX2213" s="499">
        <f t="shared" si="172"/>
        <v>0</v>
      </c>
      <c r="DY2213" s="500"/>
      <c r="DZ2213" s="500"/>
      <c r="EA2213" s="500"/>
      <c r="EB2213" s="501"/>
      <c r="EC2213" s="222"/>
    </row>
    <row r="2214" spans="2:133" ht="15" hidden="1" customHeight="1" outlineLevel="1" x14ac:dyDescent="0.2">
      <c r="B2214" s="86" t="str">
        <f t="shared" si="170"/>
        <v/>
      </c>
      <c r="C2214" s="255"/>
      <c r="D2214" s="439"/>
      <c r="E2214" s="440"/>
      <c r="F2214" s="440"/>
      <c r="G2214" s="440"/>
      <c r="H2214" s="440"/>
      <c r="I2214" s="440"/>
      <c r="J2214" s="440"/>
      <c r="K2214" s="440"/>
      <c r="L2214" s="440"/>
      <c r="M2214" s="440"/>
      <c r="N2214" s="440"/>
      <c r="O2214" s="440"/>
      <c r="P2214" s="440"/>
      <c r="Q2214" s="441"/>
      <c r="R2214" s="442"/>
      <c r="S2214" s="443"/>
      <c r="T2214" s="443"/>
      <c r="U2214" s="443"/>
      <c r="V2214" s="443"/>
      <c r="W2214" s="443"/>
      <c r="X2214" s="443"/>
      <c r="Y2214" s="443"/>
      <c r="Z2214" s="443"/>
      <c r="AA2214" s="443"/>
      <c r="AB2214" s="415"/>
      <c r="AC2214" s="416"/>
      <c r="AD2214" s="416"/>
      <c r="AE2214" s="416"/>
      <c r="AF2214" s="417"/>
      <c r="AG2214" s="415"/>
      <c r="AH2214" s="416"/>
      <c r="AI2214" s="416"/>
      <c r="AJ2214" s="416"/>
      <c r="AK2214" s="417"/>
      <c r="AL2214" s="415"/>
      <c r="AM2214" s="416"/>
      <c r="AN2214" s="416"/>
      <c r="AO2214" s="416"/>
      <c r="AP2214" s="417"/>
      <c r="AQ2214" s="415"/>
      <c r="AR2214" s="416"/>
      <c r="AS2214" s="416"/>
      <c r="AT2214" s="416"/>
      <c r="AU2214" s="417"/>
      <c r="AV2214" s="418">
        <f t="shared" si="171"/>
        <v>0</v>
      </c>
      <c r="AW2214" s="419"/>
      <c r="AX2214" s="419"/>
      <c r="AY2214" s="419"/>
      <c r="AZ2214" s="420"/>
      <c r="DC2214" s="222"/>
      <c r="DD2214" s="491">
        <f>ROUND(Setup!$AP$6*AB2214,0)</f>
        <v>0</v>
      </c>
      <c r="DE2214" s="492"/>
      <c r="DF2214" s="492"/>
      <c r="DG2214" s="492"/>
      <c r="DH2214" s="493"/>
      <c r="DI2214" s="491">
        <f>ROUND(Setup!$AP$6*AG2214,0)</f>
        <v>0</v>
      </c>
      <c r="DJ2214" s="492"/>
      <c r="DK2214" s="492"/>
      <c r="DL2214" s="492"/>
      <c r="DM2214" s="493"/>
      <c r="DN2214" s="491">
        <f>ROUND(Setup!$AP$6*AL2214,0)</f>
        <v>0</v>
      </c>
      <c r="DO2214" s="492"/>
      <c r="DP2214" s="492"/>
      <c r="DQ2214" s="492"/>
      <c r="DR2214" s="493"/>
      <c r="DS2214" s="491">
        <f>ROUND(Setup!$AP$6*AQ2214,0)</f>
        <v>0</v>
      </c>
      <c r="DT2214" s="492"/>
      <c r="DU2214" s="492"/>
      <c r="DV2214" s="492"/>
      <c r="DW2214" s="493"/>
      <c r="DX2214" s="499">
        <f t="shared" si="172"/>
        <v>0</v>
      </c>
      <c r="DY2214" s="500"/>
      <c r="DZ2214" s="500"/>
      <c r="EA2214" s="500"/>
      <c r="EB2214" s="501"/>
      <c r="EC2214" s="222"/>
    </row>
    <row r="2215" spans="2:133" ht="15" hidden="1" customHeight="1" outlineLevel="1" x14ac:dyDescent="0.2">
      <c r="B2215" s="86" t="str">
        <f t="shared" si="170"/>
        <v/>
      </c>
      <c r="C2215" s="255"/>
      <c r="D2215" s="439"/>
      <c r="E2215" s="440"/>
      <c r="F2215" s="440"/>
      <c r="G2215" s="440"/>
      <c r="H2215" s="440"/>
      <c r="I2215" s="440"/>
      <c r="J2215" s="440"/>
      <c r="K2215" s="440"/>
      <c r="L2215" s="440"/>
      <c r="M2215" s="440"/>
      <c r="N2215" s="440"/>
      <c r="O2215" s="440"/>
      <c r="P2215" s="440"/>
      <c r="Q2215" s="441"/>
      <c r="R2215" s="442"/>
      <c r="S2215" s="443"/>
      <c r="T2215" s="443"/>
      <c r="U2215" s="443"/>
      <c r="V2215" s="443"/>
      <c r="W2215" s="443"/>
      <c r="X2215" s="443"/>
      <c r="Y2215" s="443"/>
      <c r="Z2215" s="443"/>
      <c r="AA2215" s="443"/>
      <c r="AB2215" s="415"/>
      <c r="AC2215" s="416"/>
      <c r="AD2215" s="416"/>
      <c r="AE2215" s="416"/>
      <c r="AF2215" s="417"/>
      <c r="AG2215" s="415"/>
      <c r="AH2215" s="416"/>
      <c r="AI2215" s="416"/>
      <c r="AJ2215" s="416"/>
      <c r="AK2215" s="417"/>
      <c r="AL2215" s="415"/>
      <c r="AM2215" s="416"/>
      <c r="AN2215" s="416"/>
      <c r="AO2215" s="416"/>
      <c r="AP2215" s="417"/>
      <c r="AQ2215" s="415"/>
      <c r="AR2215" s="416"/>
      <c r="AS2215" s="416"/>
      <c r="AT2215" s="416"/>
      <c r="AU2215" s="417"/>
      <c r="AV2215" s="418">
        <f t="shared" si="171"/>
        <v>0</v>
      </c>
      <c r="AW2215" s="419"/>
      <c r="AX2215" s="419"/>
      <c r="AY2215" s="419"/>
      <c r="AZ2215" s="420"/>
      <c r="DC2215" s="222"/>
      <c r="DD2215" s="491">
        <f>ROUND(Setup!$AP$6*AB2215,0)</f>
        <v>0</v>
      </c>
      <c r="DE2215" s="492"/>
      <c r="DF2215" s="492"/>
      <c r="DG2215" s="492"/>
      <c r="DH2215" s="493"/>
      <c r="DI2215" s="491">
        <f>ROUND(Setup!$AP$6*AG2215,0)</f>
        <v>0</v>
      </c>
      <c r="DJ2215" s="492"/>
      <c r="DK2215" s="492"/>
      <c r="DL2215" s="492"/>
      <c r="DM2215" s="493"/>
      <c r="DN2215" s="491">
        <f>ROUND(Setup!$AP$6*AL2215,0)</f>
        <v>0</v>
      </c>
      <c r="DO2215" s="492"/>
      <c r="DP2215" s="492"/>
      <c r="DQ2215" s="492"/>
      <c r="DR2215" s="493"/>
      <c r="DS2215" s="491">
        <f>ROUND(Setup!$AP$6*AQ2215,0)</f>
        <v>0</v>
      </c>
      <c r="DT2215" s="492"/>
      <c r="DU2215" s="492"/>
      <c r="DV2215" s="492"/>
      <c r="DW2215" s="493"/>
      <c r="DX2215" s="499">
        <f t="shared" si="172"/>
        <v>0</v>
      </c>
      <c r="DY2215" s="500"/>
      <c r="DZ2215" s="500"/>
      <c r="EA2215" s="500"/>
      <c r="EB2215" s="501"/>
      <c r="EC2215" s="222"/>
    </row>
    <row r="2216" spans="2:133" ht="15" hidden="1" customHeight="1" outlineLevel="1" x14ac:dyDescent="0.2">
      <c r="B2216" s="86" t="str">
        <f t="shared" si="170"/>
        <v/>
      </c>
      <c r="C2216" s="255"/>
      <c r="D2216" s="439"/>
      <c r="E2216" s="440"/>
      <c r="F2216" s="440"/>
      <c r="G2216" s="440"/>
      <c r="H2216" s="440"/>
      <c r="I2216" s="440"/>
      <c r="J2216" s="440"/>
      <c r="K2216" s="440"/>
      <c r="L2216" s="440"/>
      <c r="M2216" s="440"/>
      <c r="N2216" s="440"/>
      <c r="O2216" s="440"/>
      <c r="P2216" s="440"/>
      <c r="Q2216" s="441"/>
      <c r="R2216" s="442"/>
      <c r="S2216" s="443"/>
      <c r="T2216" s="443"/>
      <c r="U2216" s="443"/>
      <c r="V2216" s="443"/>
      <c r="W2216" s="443"/>
      <c r="X2216" s="443"/>
      <c r="Y2216" s="443"/>
      <c r="Z2216" s="443"/>
      <c r="AA2216" s="443"/>
      <c r="AB2216" s="415"/>
      <c r="AC2216" s="416"/>
      <c r="AD2216" s="416"/>
      <c r="AE2216" s="416"/>
      <c r="AF2216" s="417"/>
      <c r="AG2216" s="415"/>
      <c r="AH2216" s="416"/>
      <c r="AI2216" s="416"/>
      <c r="AJ2216" s="416"/>
      <c r="AK2216" s="417"/>
      <c r="AL2216" s="415"/>
      <c r="AM2216" s="416"/>
      <c r="AN2216" s="416"/>
      <c r="AO2216" s="416"/>
      <c r="AP2216" s="417"/>
      <c r="AQ2216" s="415"/>
      <c r="AR2216" s="416"/>
      <c r="AS2216" s="416"/>
      <c r="AT2216" s="416"/>
      <c r="AU2216" s="417"/>
      <c r="AV2216" s="418">
        <f t="shared" si="171"/>
        <v>0</v>
      </c>
      <c r="AW2216" s="419"/>
      <c r="AX2216" s="419"/>
      <c r="AY2216" s="419"/>
      <c r="AZ2216" s="420"/>
      <c r="DC2216" s="222"/>
      <c r="DD2216" s="491">
        <f>ROUND(Setup!$AP$6*AB2216,0)</f>
        <v>0</v>
      </c>
      <c r="DE2216" s="492"/>
      <c r="DF2216" s="492"/>
      <c r="DG2216" s="492"/>
      <c r="DH2216" s="493"/>
      <c r="DI2216" s="491">
        <f>ROUND(Setup!$AP$6*AG2216,0)</f>
        <v>0</v>
      </c>
      <c r="DJ2216" s="492"/>
      <c r="DK2216" s="492"/>
      <c r="DL2216" s="492"/>
      <c r="DM2216" s="493"/>
      <c r="DN2216" s="491">
        <f>ROUND(Setup!$AP$6*AL2216,0)</f>
        <v>0</v>
      </c>
      <c r="DO2216" s="492"/>
      <c r="DP2216" s="492"/>
      <c r="DQ2216" s="492"/>
      <c r="DR2216" s="493"/>
      <c r="DS2216" s="491">
        <f>ROUND(Setup!$AP$6*AQ2216,0)</f>
        <v>0</v>
      </c>
      <c r="DT2216" s="492"/>
      <c r="DU2216" s="492"/>
      <c r="DV2216" s="492"/>
      <c r="DW2216" s="493"/>
      <c r="DX2216" s="499">
        <f t="shared" si="172"/>
        <v>0</v>
      </c>
      <c r="DY2216" s="500"/>
      <c r="DZ2216" s="500"/>
      <c r="EA2216" s="500"/>
      <c r="EB2216" s="501"/>
      <c r="EC2216" s="222"/>
    </row>
    <row r="2217" spans="2:133" ht="15" hidden="1" customHeight="1" outlineLevel="1" x14ac:dyDescent="0.2">
      <c r="B2217" s="86" t="str">
        <f t="shared" si="170"/>
        <v/>
      </c>
      <c r="C2217" s="255"/>
      <c r="D2217" s="439"/>
      <c r="E2217" s="440"/>
      <c r="F2217" s="440"/>
      <c r="G2217" s="440"/>
      <c r="H2217" s="440"/>
      <c r="I2217" s="440"/>
      <c r="J2217" s="440"/>
      <c r="K2217" s="440"/>
      <c r="L2217" s="440"/>
      <c r="M2217" s="440"/>
      <c r="N2217" s="440"/>
      <c r="O2217" s="440"/>
      <c r="P2217" s="440"/>
      <c r="Q2217" s="441"/>
      <c r="R2217" s="442"/>
      <c r="S2217" s="443"/>
      <c r="T2217" s="443"/>
      <c r="U2217" s="443"/>
      <c r="V2217" s="443"/>
      <c r="W2217" s="443"/>
      <c r="X2217" s="443"/>
      <c r="Y2217" s="443"/>
      <c r="Z2217" s="443"/>
      <c r="AA2217" s="443"/>
      <c r="AB2217" s="415"/>
      <c r="AC2217" s="416"/>
      <c r="AD2217" s="416"/>
      <c r="AE2217" s="416"/>
      <c r="AF2217" s="417"/>
      <c r="AG2217" s="415"/>
      <c r="AH2217" s="416"/>
      <c r="AI2217" s="416"/>
      <c r="AJ2217" s="416"/>
      <c r="AK2217" s="417"/>
      <c r="AL2217" s="415"/>
      <c r="AM2217" s="416"/>
      <c r="AN2217" s="416"/>
      <c r="AO2217" s="416"/>
      <c r="AP2217" s="417"/>
      <c r="AQ2217" s="415"/>
      <c r="AR2217" s="416"/>
      <c r="AS2217" s="416"/>
      <c r="AT2217" s="416"/>
      <c r="AU2217" s="417"/>
      <c r="AV2217" s="418">
        <f t="shared" si="171"/>
        <v>0</v>
      </c>
      <c r="AW2217" s="419"/>
      <c r="AX2217" s="419"/>
      <c r="AY2217" s="419"/>
      <c r="AZ2217" s="420"/>
      <c r="DC2217" s="222"/>
      <c r="DD2217" s="491">
        <f>ROUND(Setup!$AP$6*AB2217,0)</f>
        <v>0</v>
      </c>
      <c r="DE2217" s="492"/>
      <c r="DF2217" s="492"/>
      <c r="DG2217" s="492"/>
      <c r="DH2217" s="493"/>
      <c r="DI2217" s="491">
        <f>ROUND(Setup!$AP$6*AG2217,0)</f>
        <v>0</v>
      </c>
      <c r="DJ2217" s="492"/>
      <c r="DK2217" s="492"/>
      <c r="DL2217" s="492"/>
      <c r="DM2217" s="493"/>
      <c r="DN2217" s="491">
        <f>ROUND(Setup!$AP$6*AL2217,0)</f>
        <v>0</v>
      </c>
      <c r="DO2217" s="492"/>
      <c r="DP2217" s="492"/>
      <c r="DQ2217" s="492"/>
      <c r="DR2217" s="493"/>
      <c r="DS2217" s="491">
        <f>ROUND(Setup!$AP$6*AQ2217,0)</f>
        <v>0</v>
      </c>
      <c r="DT2217" s="492"/>
      <c r="DU2217" s="492"/>
      <c r="DV2217" s="492"/>
      <c r="DW2217" s="493"/>
      <c r="DX2217" s="499">
        <f t="shared" si="172"/>
        <v>0</v>
      </c>
      <c r="DY2217" s="500"/>
      <c r="DZ2217" s="500"/>
      <c r="EA2217" s="500"/>
      <c r="EB2217" s="501"/>
      <c r="EC2217" s="222"/>
    </row>
    <row r="2218" spans="2:133" ht="15" hidden="1" customHeight="1" outlineLevel="1" x14ac:dyDescent="0.2">
      <c r="B2218" s="86" t="str">
        <f t="shared" si="170"/>
        <v/>
      </c>
      <c r="C2218" s="255"/>
      <c r="D2218" s="439"/>
      <c r="E2218" s="440"/>
      <c r="F2218" s="440"/>
      <c r="G2218" s="440"/>
      <c r="H2218" s="440"/>
      <c r="I2218" s="440"/>
      <c r="J2218" s="440"/>
      <c r="K2218" s="440"/>
      <c r="L2218" s="440"/>
      <c r="M2218" s="440"/>
      <c r="N2218" s="440"/>
      <c r="O2218" s="440"/>
      <c r="P2218" s="440"/>
      <c r="Q2218" s="441"/>
      <c r="R2218" s="442"/>
      <c r="S2218" s="443"/>
      <c r="T2218" s="443"/>
      <c r="U2218" s="443"/>
      <c r="V2218" s="443"/>
      <c r="W2218" s="443"/>
      <c r="X2218" s="443"/>
      <c r="Y2218" s="443"/>
      <c r="Z2218" s="443"/>
      <c r="AA2218" s="443"/>
      <c r="AB2218" s="415"/>
      <c r="AC2218" s="416"/>
      <c r="AD2218" s="416"/>
      <c r="AE2218" s="416"/>
      <c r="AF2218" s="417"/>
      <c r="AG2218" s="415"/>
      <c r="AH2218" s="416"/>
      <c r="AI2218" s="416"/>
      <c r="AJ2218" s="416"/>
      <c r="AK2218" s="417"/>
      <c r="AL2218" s="415"/>
      <c r="AM2218" s="416"/>
      <c r="AN2218" s="416"/>
      <c r="AO2218" s="416"/>
      <c r="AP2218" s="417"/>
      <c r="AQ2218" s="415"/>
      <c r="AR2218" s="416"/>
      <c r="AS2218" s="416"/>
      <c r="AT2218" s="416"/>
      <c r="AU2218" s="417"/>
      <c r="AV2218" s="418">
        <f t="shared" si="171"/>
        <v>0</v>
      </c>
      <c r="AW2218" s="419"/>
      <c r="AX2218" s="419"/>
      <c r="AY2218" s="419"/>
      <c r="AZ2218" s="420"/>
      <c r="DC2218" s="222"/>
      <c r="DD2218" s="491">
        <f>ROUND(Setup!$AP$6*AB2218,0)</f>
        <v>0</v>
      </c>
      <c r="DE2218" s="492"/>
      <c r="DF2218" s="492"/>
      <c r="DG2218" s="492"/>
      <c r="DH2218" s="493"/>
      <c r="DI2218" s="491">
        <f>ROUND(Setup!$AP$6*AG2218,0)</f>
        <v>0</v>
      </c>
      <c r="DJ2218" s="492"/>
      <c r="DK2218" s="492"/>
      <c r="DL2218" s="492"/>
      <c r="DM2218" s="493"/>
      <c r="DN2218" s="491">
        <f>ROUND(Setup!$AP$6*AL2218,0)</f>
        <v>0</v>
      </c>
      <c r="DO2218" s="492"/>
      <c r="DP2218" s="492"/>
      <c r="DQ2218" s="492"/>
      <c r="DR2218" s="493"/>
      <c r="DS2218" s="491">
        <f>ROUND(Setup!$AP$6*AQ2218,0)</f>
        <v>0</v>
      </c>
      <c r="DT2218" s="492"/>
      <c r="DU2218" s="492"/>
      <c r="DV2218" s="492"/>
      <c r="DW2218" s="493"/>
      <c r="DX2218" s="499">
        <f t="shared" si="172"/>
        <v>0</v>
      </c>
      <c r="DY2218" s="500"/>
      <c r="DZ2218" s="500"/>
      <c r="EA2218" s="500"/>
      <c r="EB2218" s="501"/>
      <c r="EC2218" s="222"/>
    </row>
    <row r="2219" spans="2:133" ht="15" hidden="1" customHeight="1" outlineLevel="1" x14ac:dyDescent="0.2">
      <c r="B2219" s="86" t="str">
        <f t="shared" si="170"/>
        <v/>
      </c>
      <c r="C2219" s="255"/>
      <c r="D2219" s="439"/>
      <c r="E2219" s="440"/>
      <c r="F2219" s="440"/>
      <c r="G2219" s="440"/>
      <c r="H2219" s="440"/>
      <c r="I2219" s="440"/>
      <c r="J2219" s="440"/>
      <c r="K2219" s="440"/>
      <c r="L2219" s="440"/>
      <c r="M2219" s="440"/>
      <c r="N2219" s="440"/>
      <c r="O2219" s="440"/>
      <c r="P2219" s="440"/>
      <c r="Q2219" s="441"/>
      <c r="R2219" s="442"/>
      <c r="S2219" s="443"/>
      <c r="T2219" s="443"/>
      <c r="U2219" s="443"/>
      <c r="V2219" s="443"/>
      <c r="W2219" s="443"/>
      <c r="X2219" s="443"/>
      <c r="Y2219" s="443"/>
      <c r="Z2219" s="443"/>
      <c r="AA2219" s="443"/>
      <c r="AB2219" s="415"/>
      <c r="AC2219" s="416"/>
      <c r="AD2219" s="416"/>
      <c r="AE2219" s="416"/>
      <c r="AF2219" s="417"/>
      <c r="AG2219" s="415"/>
      <c r="AH2219" s="416"/>
      <c r="AI2219" s="416"/>
      <c r="AJ2219" s="416"/>
      <c r="AK2219" s="417"/>
      <c r="AL2219" s="415"/>
      <c r="AM2219" s="416"/>
      <c r="AN2219" s="416"/>
      <c r="AO2219" s="416"/>
      <c r="AP2219" s="417"/>
      <c r="AQ2219" s="415"/>
      <c r="AR2219" s="416"/>
      <c r="AS2219" s="416"/>
      <c r="AT2219" s="416"/>
      <c r="AU2219" s="417"/>
      <c r="AV2219" s="418">
        <f t="shared" si="171"/>
        <v>0</v>
      </c>
      <c r="AW2219" s="419"/>
      <c r="AX2219" s="419"/>
      <c r="AY2219" s="419"/>
      <c r="AZ2219" s="420"/>
      <c r="DC2219" s="222"/>
      <c r="DD2219" s="491">
        <f>ROUND(Setup!$AP$6*AB2219,0)</f>
        <v>0</v>
      </c>
      <c r="DE2219" s="492"/>
      <c r="DF2219" s="492"/>
      <c r="DG2219" s="492"/>
      <c r="DH2219" s="493"/>
      <c r="DI2219" s="491">
        <f>ROUND(Setup!$AP$6*AG2219,0)</f>
        <v>0</v>
      </c>
      <c r="DJ2219" s="492"/>
      <c r="DK2219" s="492"/>
      <c r="DL2219" s="492"/>
      <c r="DM2219" s="493"/>
      <c r="DN2219" s="491">
        <f>ROUND(Setup!$AP$6*AL2219,0)</f>
        <v>0</v>
      </c>
      <c r="DO2219" s="492"/>
      <c r="DP2219" s="492"/>
      <c r="DQ2219" s="492"/>
      <c r="DR2219" s="493"/>
      <c r="DS2219" s="491">
        <f>ROUND(Setup!$AP$6*AQ2219,0)</f>
        <v>0</v>
      </c>
      <c r="DT2219" s="492"/>
      <c r="DU2219" s="492"/>
      <c r="DV2219" s="492"/>
      <c r="DW2219" s="493"/>
      <c r="DX2219" s="499">
        <f t="shared" si="172"/>
        <v>0</v>
      </c>
      <c r="DY2219" s="500"/>
      <c r="DZ2219" s="500"/>
      <c r="EA2219" s="500"/>
      <c r="EB2219" s="501"/>
      <c r="EC2219" s="222"/>
    </row>
    <row r="2220" spans="2:133" ht="15" hidden="1" customHeight="1" outlineLevel="1" x14ac:dyDescent="0.2">
      <c r="B2220" s="86" t="str">
        <f t="shared" si="170"/>
        <v/>
      </c>
      <c r="C2220" s="255"/>
      <c r="D2220" s="439"/>
      <c r="E2220" s="440"/>
      <c r="F2220" s="440"/>
      <c r="G2220" s="440"/>
      <c r="H2220" s="440"/>
      <c r="I2220" s="440"/>
      <c r="J2220" s="440"/>
      <c r="K2220" s="440"/>
      <c r="L2220" s="440"/>
      <c r="M2220" s="440"/>
      <c r="N2220" s="440"/>
      <c r="O2220" s="440"/>
      <c r="P2220" s="440"/>
      <c r="Q2220" s="441"/>
      <c r="R2220" s="442"/>
      <c r="S2220" s="443"/>
      <c r="T2220" s="443"/>
      <c r="U2220" s="443"/>
      <c r="V2220" s="443"/>
      <c r="W2220" s="443"/>
      <c r="X2220" s="443"/>
      <c r="Y2220" s="443"/>
      <c r="Z2220" s="443"/>
      <c r="AA2220" s="443"/>
      <c r="AB2220" s="415"/>
      <c r="AC2220" s="416"/>
      <c r="AD2220" s="416"/>
      <c r="AE2220" s="416"/>
      <c r="AF2220" s="417"/>
      <c r="AG2220" s="415"/>
      <c r="AH2220" s="416"/>
      <c r="AI2220" s="416"/>
      <c r="AJ2220" s="416"/>
      <c r="AK2220" s="417"/>
      <c r="AL2220" s="415"/>
      <c r="AM2220" s="416"/>
      <c r="AN2220" s="416"/>
      <c r="AO2220" s="416"/>
      <c r="AP2220" s="417"/>
      <c r="AQ2220" s="415"/>
      <c r="AR2220" s="416"/>
      <c r="AS2220" s="416"/>
      <c r="AT2220" s="416"/>
      <c r="AU2220" s="417"/>
      <c r="AV2220" s="418">
        <f t="shared" si="171"/>
        <v>0</v>
      </c>
      <c r="AW2220" s="419"/>
      <c r="AX2220" s="419"/>
      <c r="AY2220" s="419"/>
      <c r="AZ2220" s="420"/>
      <c r="DC2220" s="222"/>
      <c r="DD2220" s="491">
        <f>ROUND(Setup!$AP$6*AB2220,0)</f>
        <v>0</v>
      </c>
      <c r="DE2220" s="492"/>
      <c r="DF2220" s="492"/>
      <c r="DG2220" s="492"/>
      <c r="DH2220" s="493"/>
      <c r="DI2220" s="491">
        <f>ROUND(Setup!$AP$6*AG2220,0)</f>
        <v>0</v>
      </c>
      <c r="DJ2220" s="492"/>
      <c r="DK2220" s="492"/>
      <c r="DL2220" s="492"/>
      <c r="DM2220" s="493"/>
      <c r="DN2220" s="491">
        <f>ROUND(Setup!$AP$6*AL2220,0)</f>
        <v>0</v>
      </c>
      <c r="DO2220" s="492"/>
      <c r="DP2220" s="492"/>
      <c r="DQ2220" s="492"/>
      <c r="DR2220" s="493"/>
      <c r="DS2220" s="491">
        <f>ROUND(Setup!$AP$6*AQ2220,0)</f>
        <v>0</v>
      </c>
      <c r="DT2220" s="492"/>
      <c r="DU2220" s="492"/>
      <c r="DV2220" s="492"/>
      <c r="DW2220" s="493"/>
      <c r="DX2220" s="499">
        <f t="shared" si="172"/>
        <v>0</v>
      </c>
      <c r="DY2220" s="500"/>
      <c r="DZ2220" s="500"/>
      <c r="EA2220" s="500"/>
      <c r="EB2220" s="501"/>
      <c r="EC2220" s="222"/>
    </row>
    <row r="2221" spans="2:133" ht="15" hidden="1" customHeight="1" outlineLevel="1" x14ac:dyDescent="0.2">
      <c r="B2221" s="86" t="str">
        <f t="shared" si="170"/>
        <v/>
      </c>
      <c r="C2221" s="255"/>
      <c r="D2221" s="439"/>
      <c r="E2221" s="440"/>
      <c r="F2221" s="440"/>
      <c r="G2221" s="440"/>
      <c r="H2221" s="440"/>
      <c r="I2221" s="440"/>
      <c r="J2221" s="440"/>
      <c r="K2221" s="440"/>
      <c r="L2221" s="440"/>
      <c r="M2221" s="440"/>
      <c r="N2221" s="440"/>
      <c r="O2221" s="440"/>
      <c r="P2221" s="440"/>
      <c r="Q2221" s="441"/>
      <c r="R2221" s="442"/>
      <c r="S2221" s="443"/>
      <c r="T2221" s="443"/>
      <c r="U2221" s="443"/>
      <c r="V2221" s="443"/>
      <c r="W2221" s="443"/>
      <c r="X2221" s="443"/>
      <c r="Y2221" s="443"/>
      <c r="Z2221" s="443"/>
      <c r="AA2221" s="443"/>
      <c r="AB2221" s="415"/>
      <c r="AC2221" s="416"/>
      <c r="AD2221" s="416"/>
      <c r="AE2221" s="416"/>
      <c r="AF2221" s="417"/>
      <c r="AG2221" s="415"/>
      <c r="AH2221" s="416"/>
      <c r="AI2221" s="416"/>
      <c r="AJ2221" s="416"/>
      <c r="AK2221" s="417"/>
      <c r="AL2221" s="415"/>
      <c r="AM2221" s="416"/>
      <c r="AN2221" s="416"/>
      <c r="AO2221" s="416"/>
      <c r="AP2221" s="417"/>
      <c r="AQ2221" s="415"/>
      <c r="AR2221" s="416"/>
      <c r="AS2221" s="416"/>
      <c r="AT2221" s="416"/>
      <c r="AU2221" s="417"/>
      <c r="AV2221" s="418">
        <f t="shared" si="171"/>
        <v>0</v>
      </c>
      <c r="AW2221" s="419"/>
      <c r="AX2221" s="419"/>
      <c r="AY2221" s="419"/>
      <c r="AZ2221" s="420"/>
      <c r="DC2221" s="222"/>
      <c r="DD2221" s="491">
        <f>ROUND(Setup!$AP$6*AB2221,0)</f>
        <v>0</v>
      </c>
      <c r="DE2221" s="492"/>
      <c r="DF2221" s="492"/>
      <c r="DG2221" s="492"/>
      <c r="DH2221" s="493"/>
      <c r="DI2221" s="491">
        <f>ROUND(Setup!$AP$6*AG2221,0)</f>
        <v>0</v>
      </c>
      <c r="DJ2221" s="492"/>
      <c r="DK2221" s="492"/>
      <c r="DL2221" s="492"/>
      <c r="DM2221" s="493"/>
      <c r="DN2221" s="491">
        <f>ROUND(Setup!$AP$6*AL2221,0)</f>
        <v>0</v>
      </c>
      <c r="DO2221" s="492"/>
      <c r="DP2221" s="492"/>
      <c r="DQ2221" s="492"/>
      <c r="DR2221" s="493"/>
      <c r="DS2221" s="491">
        <f>ROUND(Setup!$AP$6*AQ2221,0)</f>
        <v>0</v>
      </c>
      <c r="DT2221" s="492"/>
      <c r="DU2221" s="492"/>
      <c r="DV2221" s="492"/>
      <c r="DW2221" s="493"/>
      <c r="DX2221" s="499">
        <f t="shared" si="172"/>
        <v>0</v>
      </c>
      <c r="DY2221" s="500"/>
      <c r="DZ2221" s="500"/>
      <c r="EA2221" s="500"/>
      <c r="EB2221" s="501"/>
      <c r="EC2221" s="222"/>
    </row>
    <row r="2222" spans="2:133" ht="15" hidden="1" customHeight="1" outlineLevel="1" x14ac:dyDescent="0.2">
      <c r="B2222" s="86" t="str">
        <f t="shared" si="170"/>
        <v/>
      </c>
      <c r="C2222" s="255"/>
      <c r="D2222" s="439"/>
      <c r="E2222" s="440"/>
      <c r="F2222" s="440"/>
      <c r="G2222" s="440"/>
      <c r="H2222" s="440"/>
      <c r="I2222" s="440"/>
      <c r="J2222" s="440"/>
      <c r="K2222" s="440"/>
      <c r="L2222" s="440"/>
      <c r="M2222" s="440"/>
      <c r="N2222" s="440"/>
      <c r="O2222" s="440"/>
      <c r="P2222" s="440"/>
      <c r="Q2222" s="441"/>
      <c r="R2222" s="442"/>
      <c r="S2222" s="443"/>
      <c r="T2222" s="443"/>
      <c r="U2222" s="443"/>
      <c r="V2222" s="443"/>
      <c r="W2222" s="443"/>
      <c r="X2222" s="443"/>
      <c r="Y2222" s="443"/>
      <c r="Z2222" s="443"/>
      <c r="AA2222" s="443"/>
      <c r="AB2222" s="415"/>
      <c r="AC2222" s="416"/>
      <c r="AD2222" s="416"/>
      <c r="AE2222" s="416"/>
      <c r="AF2222" s="417"/>
      <c r="AG2222" s="415"/>
      <c r="AH2222" s="416"/>
      <c r="AI2222" s="416"/>
      <c r="AJ2222" s="416"/>
      <c r="AK2222" s="417"/>
      <c r="AL2222" s="415"/>
      <c r="AM2222" s="416"/>
      <c r="AN2222" s="416"/>
      <c r="AO2222" s="416"/>
      <c r="AP2222" s="417"/>
      <c r="AQ2222" s="415"/>
      <c r="AR2222" s="416"/>
      <c r="AS2222" s="416"/>
      <c r="AT2222" s="416"/>
      <c r="AU2222" s="417"/>
      <c r="AV2222" s="418">
        <f t="shared" si="171"/>
        <v>0</v>
      </c>
      <c r="AW2222" s="419"/>
      <c r="AX2222" s="419"/>
      <c r="AY2222" s="419"/>
      <c r="AZ2222" s="420"/>
      <c r="DC2222" s="222"/>
      <c r="DD2222" s="491">
        <f>ROUND(Setup!$AP$6*AB2222,0)</f>
        <v>0</v>
      </c>
      <c r="DE2222" s="492"/>
      <c r="DF2222" s="492"/>
      <c r="DG2222" s="492"/>
      <c r="DH2222" s="493"/>
      <c r="DI2222" s="491">
        <f>ROUND(Setup!$AP$6*AG2222,0)</f>
        <v>0</v>
      </c>
      <c r="DJ2222" s="492"/>
      <c r="DK2222" s="492"/>
      <c r="DL2222" s="492"/>
      <c r="DM2222" s="493"/>
      <c r="DN2222" s="491">
        <f>ROUND(Setup!$AP$6*AL2222,0)</f>
        <v>0</v>
      </c>
      <c r="DO2222" s="492"/>
      <c r="DP2222" s="492"/>
      <c r="DQ2222" s="492"/>
      <c r="DR2222" s="493"/>
      <c r="DS2222" s="491">
        <f>ROUND(Setup!$AP$6*AQ2222,0)</f>
        <v>0</v>
      </c>
      <c r="DT2222" s="492"/>
      <c r="DU2222" s="492"/>
      <c r="DV2222" s="492"/>
      <c r="DW2222" s="493"/>
      <c r="DX2222" s="499">
        <f t="shared" si="172"/>
        <v>0</v>
      </c>
      <c r="DY2222" s="500"/>
      <c r="DZ2222" s="500"/>
      <c r="EA2222" s="500"/>
      <c r="EB2222" s="501"/>
      <c r="EC2222" s="222"/>
    </row>
    <row r="2223" spans="2:133" ht="15" hidden="1" customHeight="1" outlineLevel="1" x14ac:dyDescent="0.2">
      <c r="B2223" s="86" t="str">
        <f t="shared" si="170"/>
        <v/>
      </c>
      <c r="C2223" s="255"/>
      <c r="D2223" s="439"/>
      <c r="E2223" s="440"/>
      <c r="F2223" s="440"/>
      <c r="G2223" s="440"/>
      <c r="H2223" s="440"/>
      <c r="I2223" s="440"/>
      <c r="J2223" s="440"/>
      <c r="K2223" s="440"/>
      <c r="L2223" s="440"/>
      <c r="M2223" s="440"/>
      <c r="N2223" s="440"/>
      <c r="O2223" s="440"/>
      <c r="P2223" s="440"/>
      <c r="Q2223" s="441"/>
      <c r="R2223" s="442"/>
      <c r="S2223" s="443"/>
      <c r="T2223" s="443"/>
      <c r="U2223" s="443"/>
      <c r="V2223" s="443"/>
      <c r="W2223" s="443"/>
      <c r="X2223" s="443"/>
      <c r="Y2223" s="443"/>
      <c r="Z2223" s="443"/>
      <c r="AA2223" s="443"/>
      <c r="AB2223" s="415"/>
      <c r="AC2223" s="416"/>
      <c r="AD2223" s="416"/>
      <c r="AE2223" s="416"/>
      <c r="AF2223" s="417"/>
      <c r="AG2223" s="415"/>
      <c r="AH2223" s="416"/>
      <c r="AI2223" s="416"/>
      <c r="AJ2223" s="416"/>
      <c r="AK2223" s="417"/>
      <c r="AL2223" s="415"/>
      <c r="AM2223" s="416"/>
      <c r="AN2223" s="416"/>
      <c r="AO2223" s="416"/>
      <c r="AP2223" s="417"/>
      <c r="AQ2223" s="415"/>
      <c r="AR2223" s="416"/>
      <c r="AS2223" s="416"/>
      <c r="AT2223" s="416"/>
      <c r="AU2223" s="417"/>
      <c r="AV2223" s="418">
        <f t="shared" si="171"/>
        <v>0</v>
      </c>
      <c r="AW2223" s="419"/>
      <c r="AX2223" s="419"/>
      <c r="AY2223" s="419"/>
      <c r="AZ2223" s="420"/>
      <c r="DC2223" s="222"/>
      <c r="DD2223" s="491">
        <f>ROUND(Setup!$AP$6*AB2223,0)</f>
        <v>0</v>
      </c>
      <c r="DE2223" s="492"/>
      <c r="DF2223" s="492"/>
      <c r="DG2223" s="492"/>
      <c r="DH2223" s="493"/>
      <c r="DI2223" s="491">
        <f>ROUND(Setup!$AP$6*AG2223,0)</f>
        <v>0</v>
      </c>
      <c r="DJ2223" s="492"/>
      <c r="DK2223" s="492"/>
      <c r="DL2223" s="492"/>
      <c r="DM2223" s="493"/>
      <c r="DN2223" s="491">
        <f>ROUND(Setup!$AP$6*AL2223,0)</f>
        <v>0</v>
      </c>
      <c r="DO2223" s="492"/>
      <c r="DP2223" s="492"/>
      <c r="DQ2223" s="492"/>
      <c r="DR2223" s="493"/>
      <c r="DS2223" s="491">
        <f>ROUND(Setup!$AP$6*AQ2223,0)</f>
        <v>0</v>
      </c>
      <c r="DT2223" s="492"/>
      <c r="DU2223" s="492"/>
      <c r="DV2223" s="492"/>
      <c r="DW2223" s="493"/>
      <c r="DX2223" s="499">
        <f t="shared" si="172"/>
        <v>0</v>
      </c>
      <c r="DY2223" s="500"/>
      <c r="DZ2223" s="500"/>
      <c r="EA2223" s="500"/>
      <c r="EB2223" s="501"/>
      <c r="EC2223" s="222"/>
    </row>
    <row r="2224" spans="2:133" ht="15" hidden="1" customHeight="1" outlineLevel="1" x14ac:dyDescent="0.2">
      <c r="B2224" s="86" t="str">
        <f t="shared" si="170"/>
        <v/>
      </c>
      <c r="C2224" s="255"/>
      <c r="D2224" s="439"/>
      <c r="E2224" s="440"/>
      <c r="F2224" s="440"/>
      <c r="G2224" s="440"/>
      <c r="H2224" s="440"/>
      <c r="I2224" s="440"/>
      <c r="J2224" s="440"/>
      <c r="K2224" s="440"/>
      <c r="L2224" s="440"/>
      <c r="M2224" s="440"/>
      <c r="N2224" s="440"/>
      <c r="O2224" s="440"/>
      <c r="P2224" s="440"/>
      <c r="Q2224" s="441"/>
      <c r="R2224" s="442"/>
      <c r="S2224" s="443"/>
      <c r="T2224" s="443"/>
      <c r="U2224" s="443"/>
      <c r="V2224" s="443"/>
      <c r="W2224" s="443"/>
      <c r="X2224" s="443"/>
      <c r="Y2224" s="443"/>
      <c r="Z2224" s="443"/>
      <c r="AA2224" s="443"/>
      <c r="AB2224" s="415"/>
      <c r="AC2224" s="416"/>
      <c r="AD2224" s="416"/>
      <c r="AE2224" s="416"/>
      <c r="AF2224" s="417"/>
      <c r="AG2224" s="415"/>
      <c r="AH2224" s="416"/>
      <c r="AI2224" s="416"/>
      <c r="AJ2224" s="416"/>
      <c r="AK2224" s="417"/>
      <c r="AL2224" s="415"/>
      <c r="AM2224" s="416"/>
      <c r="AN2224" s="416"/>
      <c r="AO2224" s="416"/>
      <c r="AP2224" s="417"/>
      <c r="AQ2224" s="415"/>
      <c r="AR2224" s="416"/>
      <c r="AS2224" s="416"/>
      <c r="AT2224" s="416"/>
      <c r="AU2224" s="417"/>
      <c r="AV2224" s="418">
        <f t="shared" si="171"/>
        <v>0</v>
      </c>
      <c r="AW2224" s="419"/>
      <c r="AX2224" s="419"/>
      <c r="AY2224" s="419"/>
      <c r="AZ2224" s="420"/>
      <c r="DC2224" s="222"/>
      <c r="DD2224" s="491">
        <f>ROUND(Setup!$AP$6*AB2224,0)</f>
        <v>0</v>
      </c>
      <c r="DE2224" s="492"/>
      <c r="DF2224" s="492"/>
      <c r="DG2224" s="492"/>
      <c r="DH2224" s="493"/>
      <c r="DI2224" s="491">
        <f>ROUND(Setup!$AP$6*AG2224,0)</f>
        <v>0</v>
      </c>
      <c r="DJ2224" s="492"/>
      <c r="DK2224" s="492"/>
      <c r="DL2224" s="492"/>
      <c r="DM2224" s="493"/>
      <c r="DN2224" s="491">
        <f>ROUND(Setup!$AP$6*AL2224,0)</f>
        <v>0</v>
      </c>
      <c r="DO2224" s="492"/>
      <c r="DP2224" s="492"/>
      <c r="DQ2224" s="492"/>
      <c r="DR2224" s="493"/>
      <c r="DS2224" s="491">
        <f>ROUND(Setup!$AP$6*AQ2224,0)</f>
        <v>0</v>
      </c>
      <c r="DT2224" s="492"/>
      <c r="DU2224" s="492"/>
      <c r="DV2224" s="492"/>
      <c r="DW2224" s="493"/>
      <c r="DX2224" s="499">
        <f t="shared" si="172"/>
        <v>0</v>
      </c>
      <c r="DY2224" s="500"/>
      <c r="DZ2224" s="500"/>
      <c r="EA2224" s="500"/>
      <c r="EB2224" s="501"/>
      <c r="EC2224" s="222"/>
    </row>
    <row r="2225" spans="2:133" ht="15" hidden="1" customHeight="1" outlineLevel="1" x14ac:dyDescent="0.2">
      <c r="B2225" s="86" t="str">
        <f t="shared" si="170"/>
        <v/>
      </c>
      <c r="C2225" s="255"/>
      <c r="D2225" s="439"/>
      <c r="E2225" s="440"/>
      <c r="F2225" s="440"/>
      <c r="G2225" s="440"/>
      <c r="H2225" s="440"/>
      <c r="I2225" s="440"/>
      <c r="J2225" s="440"/>
      <c r="K2225" s="440"/>
      <c r="L2225" s="440"/>
      <c r="M2225" s="440"/>
      <c r="N2225" s="440"/>
      <c r="O2225" s="440"/>
      <c r="P2225" s="440"/>
      <c r="Q2225" s="441"/>
      <c r="R2225" s="442"/>
      <c r="S2225" s="443"/>
      <c r="T2225" s="443"/>
      <c r="U2225" s="443"/>
      <c r="V2225" s="443"/>
      <c r="W2225" s="443"/>
      <c r="X2225" s="443"/>
      <c r="Y2225" s="443"/>
      <c r="Z2225" s="443"/>
      <c r="AA2225" s="443"/>
      <c r="AB2225" s="415"/>
      <c r="AC2225" s="416"/>
      <c r="AD2225" s="416"/>
      <c r="AE2225" s="416"/>
      <c r="AF2225" s="417"/>
      <c r="AG2225" s="415"/>
      <c r="AH2225" s="416"/>
      <c r="AI2225" s="416"/>
      <c r="AJ2225" s="416"/>
      <c r="AK2225" s="417"/>
      <c r="AL2225" s="415"/>
      <c r="AM2225" s="416"/>
      <c r="AN2225" s="416"/>
      <c r="AO2225" s="416"/>
      <c r="AP2225" s="417"/>
      <c r="AQ2225" s="415"/>
      <c r="AR2225" s="416"/>
      <c r="AS2225" s="416"/>
      <c r="AT2225" s="416"/>
      <c r="AU2225" s="417"/>
      <c r="AV2225" s="418">
        <f t="shared" si="171"/>
        <v>0</v>
      </c>
      <c r="AW2225" s="419"/>
      <c r="AX2225" s="419"/>
      <c r="AY2225" s="419"/>
      <c r="AZ2225" s="420"/>
      <c r="DC2225" s="222"/>
      <c r="DD2225" s="491">
        <f>ROUND(Setup!$AP$6*AB2225,0)</f>
        <v>0</v>
      </c>
      <c r="DE2225" s="492"/>
      <c r="DF2225" s="492"/>
      <c r="DG2225" s="492"/>
      <c r="DH2225" s="493"/>
      <c r="DI2225" s="491">
        <f>ROUND(Setup!$AP$6*AG2225,0)</f>
        <v>0</v>
      </c>
      <c r="DJ2225" s="492"/>
      <c r="DK2225" s="492"/>
      <c r="DL2225" s="492"/>
      <c r="DM2225" s="493"/>
      <c r="DN2225" s="491">
        <f>ROUND(Setup!$AP$6*AL2225,0)</f>
        <v>0</v>
      </c>
      <c r="DO2225" s="492"/>
      <c r="DP2225" s="492"/>
      <c r="DQ2225" s="492"/>
      <c r="DR2225" s="493"/>
      <c r="DS2225" s="491">
        <f>ROUND(Setup!$AP$6*AQ2225,0)</f>
        <v>0</v>
      </c>
      <c r="DT2225" s="492"/>
      <c r="DU2225" s="492"/>
      <c r="DV2225" s="492"/>
      <c r="DW2225" s="493"/>
      <c r="DX2225" s="499">
        <f t="shared" si="172"/>
        <v>0</v>
      </c>
      <c r="DY2225" s="500"/>
      <c r="DZ2225" s="500"/>
      <c r="EA2225" s="500"/>
      <c r="EB2225" s="501"/>
      <c r="EC2225" s="222"/>
    </row>
    <row r="2226" spans="2:133" ht="15" hidden="1" customHeight="1" outlineLevel="1" x14ac:dyDescent="0.2">
      <c r="B2226" s="86" t="str">
        <f t="shared" si="170"/>
        <v/>
      </c>
      <c r="C2226" s="255"/>
      <c r="D2226" s="439"/>
      <c r="E2226" s="440"/>
      <c r="F2226" s="440"/>
      <c r="G2226" s="440"/>
      <c r="H2226" s="440"/>
      <c r="I2226" s="440"/>
      <c r="J2226" s="440"/>
      <c r="K2226" s="440"/>
      <c r="L2226" s="440"/>
      <c r="M2226" s="440"/>
      <c r="N2226" s="440"/>
      <c r="O2226" s="440"/>
      <c r="P2226" s="440"/>
      <c r="Q2226" s="441"/>
      <c r="R2226" s="442"/>
      <c r="S2226" s="443"/>
      <c r="T2226" s="443"/>
      <c r="U2226" s="443"/>
      <c r="V2226" s="443"/>
      <c r="W2226" s="443"/>
      <c r="X2226" s="443"/>
      <c r="Y2226" s="443"/>
      <c r="Z2226" s="443"/>
      <c r="AA2226" s="443"/>
      <c r="AB2226" s="415"/>
      <c r="AC2226" s="416"/>
      <c r="AD2226" s="416"/>
      <c r="AE2226" s="416"/>
      <c r="AF2226" s="417"/>
      <c r="AG2226" s="415"/>
      <c r="AH2226" s="416"/>
      <c r="AI2226" s="416"/>
      <c r="AJ2226" s="416"/>
      <c r="AK2226" s="417"/>
      <c r="AL2226" s="415"/>
      <c r="AM2226" s="416"/>
      <c r="AN2226" s="416"/>
      <c r="AO2226" s="416"/>
      <c r="AP2226" s="417"/>
      <c r="AQ2226" s="415"/>
      <c r="AR2226" s="416"/>
      <c r="AS2226" s="416"/>
      <c r="AT2226" s="416"/>
      <c r="AU2226" s="417"/>
      <c r="AV2226" s="418">
        <f t="shared" si="171"/>
        <v>0</v>
      </c>
      <c r="AW2226" s="419"/>
      <c r="AX2226" s="419"/>
      <c r="AY2226" s="419"/>
      <c r="AZ2226" s="420"/>
      <c r="DC2226" s="222"/>
      <c r="DD2226" s="491">
        <f>ROUND(Setup!$AP$6*AB2226,0)</f>
        <v>0</v>
      </c>
      <c r="DE2226" s="492"/>
      <c r="DF2226" s="492"/>
      <c r="DG2226" s="492"/>
      <c r="DH2226" s="493"/>
      <c r="DI2226" s="491">
        <f>ROUND(Setup!$AP$6*AG2226,0)</f>
        <v>0</v>
      </c>
      <c r="DJ2226" s="492"/>
      <c r="DK2226" s="492"/>
      <c r="DL2226" s="492"/>
      <c r="DM2226" s="493"/>
      <c r="DN2226" s="491">
        <f>ROUND(Setup!$AP$6*AL2226,0)</f>
        <v>0</v>
      </c>
      <c r="DO2226" s="492"/>
      <c r="DP2226" s="492"/>
      <c r="DQ2226" s="492"/>
      <c r="DR2226" s="493"/>
      <c r="DS2226" s="491">
        <f>ROUND(Setup!$AP$6*AQ2226,0)</f>
        <v>0</v>
      </c>
      <c r="DT2226" s="492"/>
      <c r="DU2226" s="492"/>
      <c r="DV2226" s="492"/>
      <c r="DW2226" s="493"/>
      <c r="DX2226" s="499">
        <f t="shared" si="172"/>
        <v>0</v>
      </c>
      <c r="DY2226" s="500"/>
      <c r="DZ2226" s="500"/>
      <c r="EA2226" s="500"/>
      <c r="EB2226" s="501"/>
      <c r="EC2226" s="222"/>
    </row>
    <row r="2227" spans="2:133" ht="15" hidden="1" customHeight="1" outlineLevel="1" x14ac:dyDescent="0.2">
      <c r="B2227" s="86" t="str">
        <f t="shared" si="170"/>
        <v/>
      </c>
      <c r="C2227" s="255"/>
      <c r="D2227" s="439"/>
      <c r="E2227" s="440"/>
      <c r="F2227" s="440"/>
      <c r="G2227" s="440"/>
      <c r="H2227" s="440"/>
      <c r="I2227" s="440"/>
      <c r="J2227" s="440"/>
      <c r="K2227" s="440"/>
      <c r="L2227" s="440"/>
      <c r="M2227" s="440"/>
      <c r="N2227" s="440"/>
      <c r="O2227" s="440"/>
      <c r="P2227" s="440"/>
      <c r="Q2227" s="441"/>
      <c r="R2227" s="442"/>
      <c r="S2227" s="443"/>
      <c r="T2227" s="443"/>
      <c r="U2227" s="443"/>
      <c r="V2227" s="443"/>
      <c r="W2227" s="443"/>
      <c r="X2227" s="443"/>
      <c r="Y2227" s="443"/>
      <c r="Z2227" s="443"/>
      <c r="AA2227" s="443"/>
      <c r="AB2227" s="415"/>
      <c r="AC2227" s="416"/>
      <c r="AD2227" s="416"/>
      <c r="AE2227" s="416"/>
      <c r="AF2227" s="417"/>
      <c r="AG2227" s="415"/>
      <c r="AH2227" s="416"/>
      <c r="AI2227" s="416"/>
      <c r="AJ2227" s="416"/>
      <c r="AK2227" s="417"/>
      <c r="AL2227" s="415"/>
      <c r="AM2227" s="416"/>
      <c r="AN2227" s="416"/>
      <c r="AO2227" s="416"/>
      <c r="AP2227" s="417"/>
      <c r="AQ2227" s="415"/>
      <c r="AR2227" s="416"/>
      <c r="AS2227" s="416"/>
      <c r="AT2227" s="416"/>
      <c r="AU2227" s="417"/>
      <c r="AV2227" s="418">
        <f t="shared" si="171"/>
        <v>0</v>
      </c>
      <c r="AW2227" s="419"/>
      <c r="AX2227" s="419"/>
      <c r="AY2227" s="419"/>
      <c r="AZ2227" s="420"/>
      <c r="DC2227" s="222"/>
      <c r="DD2227" s="491">
        <f>ROUND(Setup!$AP$6*AB2227,0)</f>
        <v>0</v>
      </c>
      <c r="DE2227" s="492"/>
      <c r="DF2227" s="492"/>
      <c r="DG2227" s="492"/>
      <c r="DH2227" s="493"/>
      <c r="DI2227" s="491">
        <f>ROUND(Setup!$AP$6*AG2227,0)</f>
        <v>0</v>
      </c>
      <c r="DJ2227" s="492"/>
      <c r="DK2227" s="492"/>
      <c r="DL2227" s="492"/>
      <c r="DM2227" s="493"/>
      <c r="DN2227" s="491">
        <f>ROUND(Setup!$AP$6*AL2227,0)</f>
        <v>0</v>
      </c>
      <c r="DO2227" s="492"/>
      <c r="DP2227" s="492"/>
      <c r="DQ2227" s="492"/>
      <c r="DR2227" s="493"/>
      <c r="DS2227" s="491">
        <f>ROUND(Setup!$AP$6*AQ2227,0)</f>
        <v>0</v>
      </c>
      <c r="DT2227" s="492"/>
      <c r="DU2227" s="492"/>
      <c r="DV2227" s="492"/>
      <c r="DW2227" s="493"/>
      <c r="DX2227" s="499">
        <f t="shared" si="172"/>
        <v>0</v>
      </c>
      <c r="DY2227" s="500"/>
      <c r="DZ2227" s="500"/>
      <c r="EA2227" s="500"/>
      <c r="EB2227" s="501"/>
      <c r="EC2227" s="222"/>
    </row>
    <row r="2228" spans="2:133" ht="15" hidden="1" customHeight="1" outlineLevel="1" x14ac:dyDescent="0.2">
      <c r="B2228" s="86" t="str">
        <f t="shared" si="170"/>
        <v/>
      </c>
      <c r="C2228" s="255"/>
      <c r="D2228" s="439"/>
      <c r="E2228" s="440"/>
      <c r="F2228" s="440"/>
      <c r="G2228" s="440"/>
      <c r="H2228" s="440"/>
      <c r="I2228" s="440"/>
      <c r="J2228" s="440"/>
      <c r="K2228" s="440"/>
      <c r="L2228" s="440"/>
      <c r="M2228" s="440"/>
      <c r="N2228" s="440"/>
      <c r="O2228" s="440"/>
      <c r="P2228" s="440"/>
      <c r="Q2228" s="441"/>
      <c r="R2228" s="442"/>
      <c r="S2228" s="443"/>
      <c r="T2228" s="443"/>
      <c r="U2228" s="443"/>
      <c r="V2228" s="443"/>
      <c r="W2228" s="443"/>
      <c r="X2228" s="443"/>
      <c r="Y2228" s="443"/>
      <c r="Z2228" s="443"/>
      <c r="AA2228" s="443"/>
      <c r="AB2228" s="415"/>
      <c r="AC2228" s="416"/>
      <c r="AD2228" s="416"/>
      <c r="AE2228" s="416"/>
      <c r="AF2228" s="417"/>
      <c r="AG2228" s="415"/>
      <c r="AH2228" s="416"/>
      <c r="AI2228" s="416"/>
      <c r="AJ2228" s="416"/>
      <c r="AK2228" s="417"/>
      <c r="AL2228" s="415"/>
      <c r="AM2228" s="416"/>
      <c r="AN2228" s="416"/>
      <c r="AO2228" s="416"/>
      <c r="AP2228" s="417"/>
      <c r="AQ2228" s="415"/>
      <c r="AR2228" s="416"/>
      <c r="AS2228" s="416"/>
      <c r="AT2228" s="416"/>
      <c r="AU2228" s="417"/>
      <c r="AV2228" s="418">
        <f t="shared" si="171"/>
        <v>0</v>
      </c>
      <c r="AW2228" s="419"/>
      <c r="AX2228" s="419"/>
      <c r="AY2228" s="419"/>
      <c r="AZ2228" s="420"/>
      <c r="DC2228" s="222"/>
      <c r="DD2228" s="491">
        <f>ROUND(Setup!$AP$6*AB2228,0)</f>
        <v>0</v>
      </c>
      <c r="DE2228" s="492"/>
      <c r="DF2228" s="492"/>
      <c r="DG2228" s="492"/>
      <c r="DH2228" s="493"/>
      <c r="DI2228" s="491">
        <f>ROUND(Setup!$AP$6*AG2228,0)</f>
        <v>0</v>
      </c>
      <c r="DJ2228" s="492"/>
      <c r="DK2228" s="492"/>
      <c r="DL2228" s="492"/>
      <c r="DM2228" s="493"/>
      <c r="DN2228" s="491">
        <f>ROUND(Setup!$AP$6*AL2228,0)</f>
        <v>0</v>
      </c>
      <c r="DO2228" s="492"/>
      <c r="DP2228" s="492"/>
      <c r="DQ2228" s="492"/>
      <c r="DR2228" s="493"/>
      <c r="DS2228" s="491">
        <f>ROUND(Setup!$AP$6*AQ2228,0)</f>
        <v>0</v>
      </c>
      <c r="DT2228" s="492"/>
      <c r="DU2228" s="492"/>
      <c r="DV2228" s="492"/>
      <c r="DW2228" s="493"/>
      <c r="DX2228" s="499">
        <f t="shared" si="172"/>
        <v>0</v>
      </c>
      <c r="DY2228" s="500"/>
      <c r="DZ2228" s="500"/>
      <c r="EA2228" s="500"/>
      <c r="EB2228" s="501"/>
      <c r="EC2228" s="222"/>
    </row>
    <row r="2229" spans="2:133" ht="15" hidden="1" customHeight="1" outlineLevel="1" x14ac:dyDescent="0.2">
      <c r="B2229" s="86" t="str">
        <f t="shared" si="170"/>
        <v/>
      </c>
      <c r="C2229" s="255"/>
      <c r="D2229" s="439"/>
      <c r="E2229" s="440"/>
      <c r="F2229" s="440"/>
      <c r="G2229" s="440"/>
      <c r="H2229" s="440"/>
      <c r="I2229" s="440"/>
      <c r="J2229" s="440"/>
      <c r="K2229" s="440"/>
      <c r="L2229" s="440"/>
      <c r="M2229" s="440"/>
      <c r="N2229" s="440"/>
      <c r="O2229" s="440"/>
      <c r="P2229" s="440"/>
      <c r="Q2229" s="441"/>
      <c r="R2229" s="442"/>
      <c r="S2229" s="443"/>
      <c r="T2229" s="443"/>
      <c r="U2229" s="443"/>
      <c r="V2229" s="443"/>
      <c r="W2229" s="443"/>
      <c r="X2229" s="443"/>
      <c r="Y2229" s="443"/>
      <c r="Z2229" s="443"/>
      <c r="AA2229" s="443"/>
      <c r="AB2229" s="415"/>
      <c r="AC2229" s="416"/>
      <c r="AD2229" s="416"/>
      <c r="AE2229" s="416"/>
      <c r="AF2229" s="417"/>
      <c r="AG2229" s="415"/>
      <c r="AH2229" s="416"/>
      <c r="AI2229" s="416"/>
      <c r="AJ2229" s="416"/>
      <c r="AK2229" s="417"/>
      <c r="AL2229" s="415"/>
      <c r="AM2229" s="416"/>
      <c r="AN2229" s="416"/>
      <c r="AO2229" s="416"/>
      <c r="AP2229" s="417"/>
      <c r="AQ2229" s="415"/>
      <c r="AR2229" s="416"/>
      <c r="AS2229" s="416"/>
      <c r="AT2229" s="416"/>
      <c r="AU2229" s="417"/>
      <c r="AV2229" s="418">
        <f t="shared" si="171"/>
        <v>0</v>
      </c>
      <c r="AW2229" s="419"/>
      <c r="AX2229" s="419"/>
      <c r="AY2229" s="419"/>
      <c r="AZ2229" s="420"/>
      <c r="DC2229" s="222"/>
      <c r="DD2229" s="491">
        <f>ROUND(Setup!$AP$6*AB2229,0)</f>
        <v>0</v>
      </c>
      <c r="DE2229" s="492"/>
      <c r="DF2229" s="492"/>
      <c r="DG2229" s="492"/>
      <c r="DH2229" s="493"/>
      <c r="DI2229" s="491">
        <f>ROUND(Setup!$AP$6*AG2229,0)</f>
        <v>0</v>
      </c>
      <c r="DJ2229" s="492"/>
      <c r="DK2229" s="492"/>
      <c r="DL2229" s="492"/>
      <c r="DM2229" s="493"/>
      <c r="DN2229" s="491">
        <f>ROUND(Setup!$AP$6*AL2229,0)</f>
        <v>0</v>
      </c>
      <c r="DO2229" s="492"/>
      <c r="DP2229" s="492"/>
      <c r="DQ2229" s="492"/>
      <c r="DR2229" s="493"/>
      <c r="DS2229" s="491">
        <f>ROUND(Setup!$AP$6*AQ2229,0)</f>
        <v>0</v>
      </c>
      <c r="DT2229" s="492"/>
      <c r="DU2229" s="492"/>
      <c r="DV2229" s="492"/>
      <c r="DW2229" s="493"/>
      <c r="DX2229" s="499">
        <f t="shared" si="172"/>
        <v>0</v>
      </c>
      <c r="DY2229" s="500"/>
      <c r="DZ2229" s="500"/>
      <c r="EA2229" s="500"/>
      <c r="EB2229" s="501"/>
      <c r="EC2229" s="222"/>
    </row>
    <row r="2230" spans="2:133" ht="15" hidden="1" customHeight="1" outlineLevel="1" x14ac:dyDescent="0.2">
      <c r="B2230" s="86" t="str">
        <f t="shared" si="170"/>
        <v/>
      </c>
      <c r="C2230" s="255"/>
      <c r="D2230" s="439"/>
      <c r="E2230" s="440"/>
      <c r="F2230" s="440"/>
      <c r="G2230" s="440"/>
      <c r="H2230" s="440"/>
      <c r="I2230" s="440"/>
      <c r="J2230" s="440"/>
      <c r="K2230" s="440"/>
      <c r="L2230" s="440"/>
      <c r="M2230" s="440"/>
      <c r="N2230" s="440"/>
      <c r="O2230" s="440"/>
      <c r="P2230" s="440"/>
      <c r="Q2230" s="441"/>
      <c r="R2230" s="442"/>
      <c r="S2230" s="443"/>
      <c r="T2230" s="443"/>
      <c r="U2230" s="443"/>
      <c r="V2230" s="443"/>
      <c r="W2230" s="443"/>
      <c r="X2230" s="443"/>
      <c r="Y2230" s="443"/>
      <c r="Z2230" s="443"/>
      <c r="AA2230" s="443"/>
      <c r="AB2230" s="415"/>
      <c r="AC2230" s="416"/>
      <c r="AD2230" s="416"/>
      <c r="AE2230" s="416"/>
      <c r="AF2230" s="417"/>
      <c r="AG2230" s="415"/>
      <c r="AH2230" s="416"/>
      <c r="AI2230" s="416"/>
      <c r="AJ2230" s="416"/>
      <c r="AK2230" s="417"/>
      <c r="AL2230" s="415"/>
      <c r="AM2230" s="416"/>
      <c r="AN2230" s="416"/>
      <c r="AO2230" s="416"/>
      <c r="AP2230" s="417"/>
      <c r="AQ2230" s="415"/>
      <c r="AR2230" s="416"/>
      <c r="AS2230" s="416"/>
      <c r="AT2230" s="416"/>
      <c r="AU2230" s="417"/>
      <c r="AV2230" s="418">
        <f t="shared" si="171"/>
        <v>0</v>
      </c>
      <c r="AW2230" s="419"/>
      <c r="AX2230" s="419"/>
      <c r="AY2230" s="419"/>
      <c r="AZ2230" s="420"/>
      <c r="DC2230" s="222"/>
      <c r="DD2230" s="491">
        <f>ROUND(Setup!$AP$6*AB2230,0)</f>
        <v>0</v>
      </c>
      <c r="DE2230" s="492"/>
      <c r="DF2230" s="492"/>
      <c r="DG2230" s="492"/>
      <c r="DH2230" s="493"/>
      <c r="DI2230" s="491">
        <f>ROUND(Setup!$AP$6*AG2230,0)</f>
        <v>0</v>
      </c>
      <c r="DJ2230" s="492"/>
      <c r="DK2230" s="492"/>
      <c r="DL2230" s="492"/>
      <c r="DM2230" s="493"/>
      <c r="DN2230" s="491">
        <f>ROUND(Setup!$AP$6*AL2230,0)</f>
        <v>0</v>
      </c>
      <c r="DO2230" s="492"/>
      <c r="DP2230" s="492"/>
      <c r="DQ2230" s="492"/>
      <c r="DR2230" s="493"/>
      <c r="DS2230" s="491">
        <f>ROUND(Setup!$AP$6*AQ2230,0)</f>
        <v>0</v>
      </c>
      <c r="DT2230" s="492"/>
      <c r="DU2230" s="492"/>
      <c r="DV2230" s="492"/>
      <c r="DW2230" s="493"/>
      <c r="DX2230" s="499">
        <f t="shared" si="172"/>
        <v>0</v>
      </c>
      <c r="DY2230" s="500"/>
      <c r="DZ2230" s="500"/>
      <c r="EA2230" s="500"/>
      <c r="EB2230" s="501"/>
      <c r="EC2230" s="222"/>
    </row>
    <row r="2231" spans="2:133" ht="15" hidden="1" customHeight="1" outlineLevel="1" x14ac:dyDescent="0.2">
      <c r="B2231" s="86" t="str">
        <f t="shared" si="170"/>
        <v/>
      </c>
      <c r="C2231" s="255"/>
      <c r="D2231" s="439"/>
      <c r="E2231" s="440"/>
      <c r="F2231" s="440"/>
      <c r="G2231" s="440"/>
      <c r="H2231" s="440"/>
      <c r="I2231" s="440"/>
      <c r="J2231" s="440"/>
      <c r="K2231" s="440"/>
      <c r="L2231" s="440"/>
      <c r="M2231" s="440"/>
      <c r="N2231" s="440"/>
      <c r="O2231" s="440"/>
      <c r="P2231" s="440"/>
      <c r="Q2231" s="441"/>
      <c r="R2231" s="442"/>
      <c r="S2231" s="443"/>
      <c r="T2231" s="443"/>
      <c r="U2231" s="443"/>
      <c r="V2231" s="443"/>
      <c r="W2231" s="443"/>
      <c r="X2231" s="443"/>
      <c r="Y2231" s="443"/>
      <c r="Z2231" s="443"/>
      <c r="AA2231" s="443"/>
      <c r="AB2231" s="415"/>
      <c r="AC2231" s="416"/>
      <c r="AD2231" s="416"/>
      <c r="AE2231" s="416"/>
      <c r="AF2231" s="417"/>
      <c r="AG2231" s="415"/>
      <c r="AH2231" s="416"/>
      <c r="AI2231" s="416"/>
      <c r="AJ2231" s="416"/>
      <c r="AK2231" s="417"/>
      <c r="AL2231" s="415"/>
      <c r="AM2231" s="416"/>
      <c r="AN2231" s="416"/>
      <c r="AO2231" s="416"/>
      <c r="AP2231" s="417"/>
      <c r="AQ2231" s="415"/>
      <c r="AR2231" s="416"/>
      <c r="AS2231" s="416"/>
      <c r="AT2231" s="416"/>
      <c r="AU2231" s="417"/>
      <c r="AV2231" s="418">
        <f t="shared" si="171"/>
        <v>0</v>
      </c>
      <c r="AW2231" s="419"/>
      <c r="AX2231" s="419"/>
      <c r="AY2231" s="419"/>
      <c r="AZ2231" s="420"/>
      <c r="DC2231" s="222"/>
      <c r="DD2231" s="491">
        <f>ROUND(Setup!$AP$6*AB2231,0)</f>
        <v>0</v>
      </c>
      <c r="DE2231" s="492"/>
      <c r="DF2231" s="492"/>
      <c r="DG2231" s="492"/>
      <c r="DH2231" s="493"/>
      <c r="DI2231" s="491">
        <f>ROUND(Setup!$AP$6*AG2231,0)</f>
        <v>0</v>
      </c>
      <c r="DJ2231" s="492"/>
      <c r="DK2231" s="492"/>
      <c r="DL2231" s="492"/>
      <c r="DM2231" s="493"/>
      <c r="DN2231" s="491">
        <f>ROUND(Setup!$AP$6*AL2231,0)</f>
        <v>0</v>
      </c>
      <c r="DO2231" s="492"/>
      <c r="DP2231" s="492"/>
      <c r="DQ2231" s="492"/>
      <c r="DR2231" s="493"/>
      <c r="DS2231" s="491">
        <f>ROUND(Setup!$AP$6*AQ2231,0)</f>
        <v>0</v>
      </c>
      <c r="DT2231" s="492"/>
      <c r="DU2231" s="492"/>
      <c r="DV2231" s="492"/>
      <c r="DW2231" s="493"/>
      <c r="DX2231" s="499">
        <f t="shared" si="172"/>
        <v>0</v>
      </c>
      <c r="DY2231" s="500"/>
      <c r="DZ2231" s="500"/>
      <c r="EA2231" s="500"/>
      <c r="EB2231" s="501"/>
      <c r="EC2231" s="222"/>
    </row>
    <row r="2232" spans="2:133" ht="15" hidden="1" customHeight="1" outlineLevel="1" x14ac:dyDescent="0.2">
      <c r="B2232" s="86" t="str">
        <f t="shared" si="170"/>
        <v/>
      </c>
      <c r="C2232" s="255"/>
      <c r="D2232" s="439"/>
      <c r="E2232" s="440"/>
      <c r="F2232" s="440"/>
      <c r="G2232" s="440"/>
      <c r="H2232" s="440"/>
      <c r="I2232" s="440"/>
      <c r="J2232" s="440"/>
      <c r="K2232" s="440"/>
      <c r="L2232" s="440"/>
      <c r="M2232" s="440"/>
      <c r="N2232" s="440"/>
      <c r="O2232" s="440"/>
      <c r="P2232" s="440"/>
      <c r="Q2232" s="441"/>
      <c r="R2232" s="442"/>
      <c r="S2232" s="443"/>
      <c r="T2232" s="443"/>
      <c r="U2232" s="443"/>
      <c r="V2232" s="443"/>
      <c r="W2232" s="443"/>
      <c r="X2232" s="443"/>
      <c r="Y2232" s="443"/>
      <c r="Z2232" s="443"/>
      <c r="AA2232" s="443"/>
      <c r="AB2232" s="415"/>
      <c r="AC2232" s="416"/>
      <c r="AD2232" s="416"/>
      <c r="AE2232" s="416"/>
      <c r="AF2232" s="417"/>
      <c r="AG2232" s="415"/>
      <c r="AH2232" s="416"/>
      <c r="AI2232" s="416"/>
      <c r="AJ2232" s="416"/>
      <c r="AK2232" s="417"/>
      <c r="AL2232" s="415"/>
      <c r="AM2232" s="416"/>
      <c r="AN2232" s="416"/>
      <c r="AO2232" s="416"/>
      <c r="AP2232" s="417"/>
      <c r="AQ2232" s="415"/>
      <c r="AR2232" s="416"/>
      <c r="AS2232" s="416"/>
      <c r="AT2232" s="416"/>
      <c r="AU2232" s="417"/>
      <c r="AV2232" s="418">
        <f t="shared" si="171"/>
        <v>0</v>
      </c>
      <c r="AW2232" s="419"/>
      <c r="AX2232" s="419"/>
      <c r="AY2232" s="419"/>
      <c r="AZ2232" s="420"/>
      <c r="DC2232" s="222"/>
      <c r="DD2232" s="491">
        <f>ROUND(Setup!$AP$6*AB2232,0)</f>
        <v>0</v>
      </c>
      <c r="DE2232" s="492"/>
      <c r="DF2232" s="492"/>
      <c r="DG2232" s="492"/>
      <c r="DH2232" s="493"/>
      <c r="DI2232" s="491">
        <f>ROUND(Setup!$AP$6*AG2232,0)</f>
        <v>0</v>
      </c>
      <c r="DJ2232" s="492"/>
      <c r="DK2232" s="492"/>
      <c r="DL2232" s="492"/>
      <c r="DM2232" s="493"/>
      <c r="DN2232" s="491">
        <f>ROUND(Setup!$AP$6*AL2232,0)</f>
        <v>0</v>
      </c>
      <c r="DO2232" s="492"/>
      <c r="DP2232" s="492"/>
      <c r="DQ2232" s="492"/>
      <c r="DR2232" s="493"/>
      <c r="DS2232" s="491">
        <f>ROUND(Setup!$AP$6*AQ2232,0)</f>
        <v>0</v>
      </c>
      <c r="DT2232" s="492"/>
      <c r="DU2232" s="492"/>
      <c r="DV2232" s="492"/>
      <c r="DW2232" s="493"/>
      <c r="DX2232" s="499">
        <f t="shared" si="172"/>
        <v>0</v>
      </c>
      <c r="DY2232" s="500"/>
      <c r="DZ2232" s="500"/>
      <c r="EA2232" s="500"/>
      <c r="EB2232" s="501"/>
      <c r="EC2232" s="222"/>
    </row>
    <row r="2233" spans="2:133" ht="15" hidden="1" customHeight="1" outlineLevel="1" x14ac:dyDescent="0.2">
      <c r="B2233" s="86" t="str">
        <f t="shared" si="170"/>
        <v/>
      </c>
      <c r="C2233" s="255"/>
      <c r="D2233" s="439"/>
      <c r="E2233" s="440"/>
      <c r="F2233" s="440"/>
      <c r="G2233" s="440"/>
      <c r="H2233" s="440"/>
      <c r="I2233" s="440"/>
      <c r="J2233" s="440"/>
      <c r="K2233" s="440"/>
      <c r="L2233" s="440"/>
      <c r="M2233" s="440"/>
      <c r="N2233" s="440"/>
      <c r="O2233" s="440"/>
      <c r="P2233" s="440"/>
      <c r="Q2233" s="441"/>
      <c r="R2233" s="442"/>
      <c r="S2233" s="443"/>
      <c r="T2233" s="443"/>
      <c r="U2233" s="443"/>
      <c r="V2233" s="443"/>
      <c r="W2233" s="443"/>
      <c r="X2233" s="443"/>
      <c r="Y2233" s="443"/>
      <c r="Z2233" s="443"/>
      <c r="AA2233" s="443"/>
      <c r="AB2233" s="415"/>
      <c r="AC2233" s="416"/>
      <c r="AD2233" s="416"/>
      <c r="AE2233" s="416"/>
      <c r="AF2233" s="417"/>
      <c r="AG2233" s="415"/>
      <c r="AH2233" s="416"/>
      <c r="AI2233" s="416"/>
      <c r="AJ2233" s="416"/>
      <c r="AK2233" s="417"/>
      <c r="AL2233" s="415"/>
      <c r="AM2233" s="416"/>
      <c r="AN2233" s="416"/>
      <c r="AO2233" s="416"/>
      <c r="AP2233" s="417"/>
      <c r="AQ2233" s="415"/>
      <c r="AR2233" s="416"/>
      <c r="AS2233" s="416"/>
      <c r="AT2233" s="416"/>
      <c r="AU2233" s="417"/>
      <c r="AV2233" s="418">
        <f t="shared" si="171"/>
        <v>0</v>
      </c>
      <c r="AW2233" s="419"/>
      <c r="AX2233" s="419"/>
      <c r="AY2233" s="419"/>
      <c r="AZ2233" s="420"/>
      <c r="DC2233" s="222"/>
      <c r="DD2233" s="491">
        <f>ROUND(Setup!$AP$6*AB2233,0)</f>
        <v>0</v>
      </c>
      <c r="DE2233" s="492"/>
      <c r="DF2233" s="492"/>
      <c r="DG2233" s="492"/>
      <c r="DH2233" s="493"/>
      <c r="DI2233" s="491">
        <f>ROUND(Setup!$AP$6*AG2233,0)</f>
        <v>0</v>
      </c>
      <c r="DJ2233" s="492"/>
      <c r="DK2233" s="492"/>
      <c r="DL2233" s="492"/>
      <c r="DM2233" s="493"/>
      <c r="DN2233" s="491">
        <f>ROUND(Setup!$AP$6*AL2233,0)</f>
        <v>0</v>
      </c>
      <c r="DO2233" s="492"/>
      <c r="DP2233" s="492"/>
      <c r="DQ2233" s="492"/>
      <c r="DR2233" s="493"/>
      <c r="DS2233" s="491">
        <f>ROUND(Setup!$AP$6*AQ2233,0)</f>
        <v>0</v>
      </c>
      <c r="DT2233" s="492"/>
      <c r="DU2233" s="492"/>
      <c r="DV2233" s="492"/>
      <c r="DW2233" s="493"/>
      <c r="DX2233" s="499">
        <f t="shared" si="172"/>
        <v>0</v>
      </c>
      <c r="DY2233" s="500"/>
      <c r="DZ2233" s="500"/>
      <c r="EA2233" s="500"/>
      <c r="EB2233" s="501"/>
      <c r="EC2233" s="222"/>
    </row>
    <row r="2234" spans="2:133" ht="15" hidden="1" customHeight="1" outlineLevel="1" thickBot="1" x14ac:dyDescent="0.25">
      <c r="B2234" s="86" t="str">
        <f t="shared" si="170"/>
        <v/>
      </c>
      <c r="C2234" s="256"/>
      <c r="D2234" s="432"/>
      <c r="E2234" s="433"/>
      <c r="F2234" s="433"/>
      <c r="G2234" s="433"/>
      <c r="H2234" s="433"/>
      <c r="I2234" s="433"/>
      <c r="J2234" s="433"/>
      <c r="K2234" s="433"/>
      <c r="L2234" s="433"/>
      <c r="M2234" s="433"/>
      <c r="N2234" s="433"/>
      <c r="O2234" s="433"/>
      <c r="P2234" s="433"/>
      <c r="Q2234" s="434"/>
      <c r="R2234" s="435"/>
      <c r="S2234" s="436"/>
      <c r="T2234" s="436"/>
      <c r="U2234" s="436"/>
      <c r="V2234" s="436"/>
      <c r="W2234" s="436"/>
      <c r="X2234" s="436"/>
      <c r="Y2234" s="436"/>
      <c r="Z2234" s="436"/>
      <c r="AA2234" s="436"/>
      <c r="AB2234" s="421"/>
      <c r="AC2234" s="422"/>
      <c r="AD2234" s="422"/>
      <c r="AE2234" s="422"/>
      <c r="AF2234" s="423"/>
      <c r="AG2234" s="421"/>
      <c r="AH2234" s="422"/>
      <c r="AI2234" s="422"/>
      <c r="AJ2234" s="422"/>
      <c r="AK2234" s="423"/>
      <c r="AL2234" s="421"/>
      <c r="AM2234" s="422"/>
      <c r="AN2234" s="422"/>
      <c r="AO2234" s="422"/>
      <c r="AP2234" s="423"/>
      <c r="AQ2234" s="421"/>
      <c r="AR2234" s="422"/>
      <c r="AS2234" s="422"/>
      <c r="AT2234" s="422"/>
      <c r="AU2234" s="423"/>
      <c r="AV2234" s="424">
        <f t="shared" si="171"/>
        <v>0</v>
      </c>
      <c r="AW2234" s="425"/>
      <c r="AX2234" s="425"/>
      <c r="AY2234" s="425"/>
      <c r="AZ2234" s="426"/>
      <c r="DC2234" s="222"/>
      <c r="DD2234" s="491">
        <f>ROUND(Setup!$AP$6*AB2234,0)</f>
        <v>0</v>
      </c>
      <c r="DE2234" s="492"/>
      <c r="DF2234" s="492"/>
      <c r="DG2234" s="492"/>
      <c r="DH2234" s="493"/>
      <c r="DI2234" s="491">
        <f>ROUND(Setup!$AP$6*AG2234,0)</f>
        <v>0</v>
      </c>
      <c r="DJ2234" s="492"/>
      <c r="DK2234" s="492"/>
      <c r="DL2234" s="492"/>
      <c r="DM2234" s="493"/>
      <c r="DN2234" s="491">
        <f>ROUND(Setup!$AP$6*AL2234,0)</f>
        <v>0</v>
      </c>
      <c r="DO2234" s="492"/>
      <c r="DP2234" s="492"/>
      <c r="DQ2234" s="492"/>
      <c r="DR2234" s="493"/>
      <c r="DS2234" s="491">
        <f>ROUND(Setup!$AP$6*AQ2234,0)</f>
        <v>0</v>
      </c>
      <c r="DT2234" s="492"/>
      <c r="DU2234" s="492"/>
      <c r="DV2234" s="492"/>
      <c r="DW2234" s="493"/>
      <c r="DX2234" s="505">
        <f t="shared" si="172"/>
        <v>0</v>
      </c>
      <c r="DY2234" s="506"/>
      <c r="DZ2234" s="506"/>
      <c r="EA2234" s="506"/>
      <c r="EB2234" s="507"/>
      <c r="EC2234" s="222"/>
    </row>
    <row r="2235" spans="2:133" ht="15" hidden="1" customHeight="1" outlineLevel="1" thickTop="1" thickBot="1" x14ac:dyDescent="0.25">
      <c r="C2235" s="437" t="str">
        <f>C2106&amp;" TOTALT"</f>
        <v xml:space="preserve">  TOTALT</v>
      </c>
      <c r="D2235" s="437"/>
      <c r="E2235" s="437"/>
      <c r="F2235" s="437"/>
      <c r="G2235" s="437"/>
      <c r="H2235" s="437"/>
      <c r="I2235" s="437"/>
      <c r="J2235" s="437"/>
      <c r="K2235" s="437"/>
      <c r="L2235" s="437"/>
      <c r="M2235" s="437"/>
      <c r="N2235" s="437"/>
      <c r="O2235" s="437"/>
      <c r="P2235" s="437"/>
      <c r="Q2235" s="437"/>
      <c r="R2235" s="438"/>
      <c r="S2235" s="438"/>
      <c r="T2235" s="438"/>
      <c r="U2235" s="438"/>
      <c r="V2235" s="438"/>
      <c r="W2235" s="438"/>
      <c r="X2235" s="438"/>
      <c r="Y2235" s="438"/>
      <c r="Z2235" s="438"/>
      <c r="AA2235" s="438"/>
      <c r="AB2235" s="431" t="str">
        <f>IF(AC2107="","",SUM(AB2109:AF2234)-(2*SUMIF($R2109:$AA2234,$EG$94,AB2109:AF2234)))</f>
        <v/>
      </c>
      <c r="AC2235" s="431"/>
      <c r="AD2235" s="431"/>
      <c r="AE2235" s="431"/>
      <c r="AF2235" s="431"/>
      <c r="AG2235" s="431" t="str">
        <f>IF(AH2107="","",SUM(AG2109:AK2234)-(2*SUMIF($R2109:$AA2234,$EG$94,AG2109:AK2234)))</f>
        <v/>
      </c>
      <c r="AH2235" s="431"/>
      <c r="AI2235" s="431"/>
      <c r="AJ2235" s="431"/>
      <c r="AK2235" s="431"/>
      <c r="AL2235" s="431" t="str">
        <f>IF(AM2107="","",SUM(AL2109:AP2234)-(2*SUMIF($R2109:$AA2234,$EG$94,AL2109:AP2234)))</f>
        <v/>
      </c>
      <c r="AM2235" s="431"/>
      <c r="AN2235" s="431"/>
      <c r="AO2235" s="431"/>
      <c r="AP2235" s="431"/>
      <c r="AQ2235" s="431" t="str">
        <f>IF(AR2107="","",SUM(AQ2109:AU2234)-(2*SUMIF($R2109:$AA2234,$EG$94,AQ2109:AU2234)))</f>
        <v/>
      </c>
      <c r="AR2235" s="431"/>
      <c r="AS2235" s="431"/>
      <c r="AT2235" s="431"/>
      <c r="AU2235" s="431"/>
      <c r="AV2235" s="431">
        <f>SUM(AB2235:AU2235)</f>
        <v>0</v>
      </c>
      <c r="AW2235" s="431"/>
      <c r="AX2235" s="431"/>
      <c r="AY2235" s="431"/>
      <c r="AZ2235" s="431"/>
      <c r="DC2235" s="222"/>
      <c r="DD2235" s="494" t="str">
        <f>IF(DE2107="","",SUM(DD2109:DH2234)-(2*SUMIF($R2109:$AA2234,$EG$94,DD2109:DH2234)))</f>
        <v/>
      </c>
      <c r="DE2235" s="494"/>
      <c r="DF2235" s="494"/>
      <c r="DG2235" s="494"/>
      <c r="DH2235" s="494"/>
      <c r="DI2235" s="494" t="str">
        <f>IF(DJ2107="","",SUM(DI2109:DM2234)-(2*SUMIF($R2109:$AA2234,$EG$94,DI2109:DM2234)))</f>
        <v/>
      </c>
      <c r="DJ2235" s="494"/>
      <c r="DK2235" s="494"/>
      <c r="DL2235" s="494"/>
      <c r="DM2235" s="494"/>
      <c r="DN2235" s="494" t="str">
        <f>IF(DO2107="","",SUM(DN2109:DR2234)-(2*SUMIF($R2109:$AA2234,$EG$94,DN2109:DR2234)))</f>
        <v/>
      </c>
      <c r="DO2235" s="494"/>
      <c r="DP2235" s="494"/>
      <c r="DQ2235" s="494"/>
      <c r="DR2235" s="494"/>
      <c r="DS2235" s="494" t="str">
        <f>IF(DT2107="","",SUM(DS2109:DW2234)-(2*SUMIF($R2109:$AA2234,$EG$94,DS2109:DW2234)))</f>
        <v/>
      </c>
      <c r="DT2235" s="494"/>
      <c r="DU2235" s="494"/>
      <c r="DV2235" s="494"/>
      <c r="DW2235" s="494"/>
      <c r="DX2235" s="494">
        <f>SUM(DD2235:DW2235)</f>
        <v>0</v>
      </c>
      <c r="DY2235" s="494"/>
      <c r="DZ2235" s="494"/>
      <c r="EA2235" s="494"/>
      <c r="EB2235" s="494"/>
      <c r="EC2235" s="222"/>
    </row>
    <row r="2236" spans="2:133" ht="15" hidden="1" customHeight="1" outlineLevel="1" thickTop="1" x14ac:dyDescent="0.2">
      <c r="DC2236" s="222"/>
      <c r="EC2236" s="222"/>
    </row>
    <row r="2237" spans="2:133" ht="15" hidden="1" customHeight="1" outlineLevel="1" x14ac:dyDescent="0.2">
      <c r="DC2237" s="222"/>
      <c r="EC2237" s="222"/>
    </row>
    <row r="2238" spans="2:133" ht="15" hidden="1" customHeight="1" outlineLevel="1" thickBot="1" x14ac:dyDescent="0.25">
      <c r="C2238" s="446" t="str">
        <f>+Setup!B33&amp;" "&amp;Setup!C33:P33</f>
        <v xml:space="preserve"> </v>
      </c>
      <c r="D2238" s="446"/>
      <c r="E2238" s="446"/>
      <c r="F2238" s="446"/>
      <c r="G2238" s="446"/>
      <c r="H2238" s="446"/>
      <c r="I2238" s="446"/>
      <c r="J2238" s="446"/>
      <c r="K2238" s="446"/>
      <c r="L2238" s="446"/>
      <c r="M2238" s="446"/>
      <c r="N2238" s="446"/>
      <c r="O2238" s="446"/>
      <c r="P2238" s="446"/>
      <c r="Q2238" s="446"/>
      <c r="DC2238" s="222"/>
      <c r="EC2238" s="222"/>
    </row>
    <row r="2239" spans="2:133" ht="15" hidden="1" customHeight="1" outlineLevel="1" thickTop="1" x14ac:dyDescent="0.2">
      <c r="C2239" s="444" t="s">
        <v>45</v>
      </c>
      <c r="D2239" s="444" t="s">
        <v>54</v>
      </c>
      <c r="E2239" s="444"/>
      <c r="F2239" s="444"/>
      <c r="G2239" s="444"/>
      <c r="H2239" s="444"/>
      <c r="I2239" s="444"/>
      <c r="J2239" s="444"/>
      <c r="K2239" s="444"/>
      <c r="L2239" s="444"/>
      <c r="M2239" s="444"/>
      <c r="N2239" s="444"/>
      <c r="O2239" s="444"/>
      <c r="P2239" s="444"/>
      <c r="Q2239" s="444"/>
      <c r="R2239" s="447" t="s">
        <v>73</v>
      </c>
      <c r="S2239" s="447"/>
      <c r="T2239" s="447"/>
      <c r="U2239" s="447"/>
      <c r="V2239" s="447"/>
      <c r="W2239" s="447"/>
      <c r="X2239" s="447"/>
      <c r="Y2239" s="447"/>
      <c r="Z2239" s="447"/>
      <c r="AA2239" s="447"/>
      <c r="AB2239" s="225"/>
      <c r="AC2239" s="430" t="str">
        <f>IF(Setup!$K$9="","",Setup!$K$9)</f>
        <v/>
      </c>
      <c r="AD2239" s="430"/>
      <c r="AE2239" s="430"/>
      <c r="AF2239" s="430"/>
      <c r="AG2239" s="226"/>
      <c r="AH2239" s="430" t="str">
        <f>IF(Setup!$K$10="","",Setup!$K$10)</f>
        <v/>
      </c>
      <c r="AI2239" s="430"/>
      <c r="AJ2239" s="430"/>
      <c r="AK2239" s="430"/>
      <c r="AL2239" s="226"/>
      <c r="AM2239" s="430" t="str">
        <f>IF(Setup!$K$11="","",Setup!$K$11)</f>
        <v/>
      </c>
      <c r="AN2239" s="430"/>
      <c r="AO2239" s="430"/>
      <c r="AP2239" s="430"/>
      <c r="AQ2239" s="226"/>
      <c r="AR2239" s="430" t="str">
        <f>IF(Setup!$K$12="","",Setup!$K$12)</f>
        <v/>
      </c>
      <c r="AS2239" s="430"/>
      <c r="AT2239" s="430"/>
      <c r="AU2239" s="430"/>
      <c r="AV2239" s="227"/>
      <c r="AW2239" s="427" t="s">
        <v>14</v>
      </c>
      <c r="AX2239" s="427"/>
      <c r="AY2239" s="427"/>
      <c r="AZ2239" s="427"/>
      <c r="DC2239" s="222"/>
      <c r="DD2239" s="231"/>
      <c r="DE2239" s="489" t="str">
        <f>IF(Setup!$K$9="","",Setup!$K$9)</f>
        <v/>
      </c>
      <c r="DF2239" s="489"/>
      <c r="DG2239" s="489"/>
      <c r="DH2239" s="489"/>
      <c r="DI2239" s="232"/>
      <c r="DJ2239" s="489" t="str">
        <f>IF(Setup!$K$10="","",Setup!$K$10)</f>
        <v/>
      </c>
      <c r="DK2239" s="489"/>
      <c r="DL2239" s="489"/>
      <c r="DM2239" s="489"/>
      <c r="DN2239" s="232"/>
      <c r="DO2239" s="489" t="str">
        <f>IF(Setup!$K$11="","",Setup!$K$11)</f>
        <v/>
      </c>
      <c r="DP2239" s="489"/>
      <c r="DQ2239" s="489"/>
      <c r="DR2239" s="489"/>
      <c r="DS2239" s="232"/>
      <c r="DT2239" s="489" t="str">
        <f>IF(Setup!$K$12="","",Setup!$K$12)</f>
        <v/>
      </c>
      <c r="DU2239" s="489"/>
      <c r="DV2239" s="489"/>
      <c r="DW2239" s="489"/>
      <c r="DX2239" s="233"/>
      <c r="DY2239" s="486" t="s">
        <v>14</v>
      </c>
      <c r="DZ2239" s="486"/>
      <c r="EA2239" s="486"/>
      <c r="EB2239" s="486"/>
      <c r="EC2239" s="222"/>
    </row>
    <row r="2240" spans="2:133" ht="15" hidden="1" customHeight="1" outlineLevel="1" thickBot="1" x14ac:dyDescent="0.25">
      <c r="C2240" s="445"/>
      <c r="D2240" s="445"/>
      <c r="E2240" s="445"/>
      <c r="F2240" s="445"/>
      <c r="G2240" s="445"/>
      <c r="H2240" s="445"/>
      <c r="I2240" s="445"/>
      <c r="J2240" s="445"/>
      <c r="K2240" s="445"/>
      <c r="L2240" s="445"/>
      <c r="M2240" s="445"/>
      <c r="N2240" s="445"/>
      <c r="O2240" s="445"/>
      <c r="P2240" s="445"/>
      <c r="Q2240" s="445"/>
      <c r="R2240" s="448"/>
      <c r="S2240" s="448"/>
      <c r="T2240" s="448"/>
      <c r="U2240" s="448"/>
      <c r="V2240" s="448"/>
      <c r="W2240" s="448"/>
      <c r="X2240" s="448"/>
      <c r="Y2240" s="448"/>
      <c r="Z2240" s="448"/>
      <c r="AA2240" s="448"/>
      <c r="AB2240" s="234"/>
      <c r="AC2240" s="429" t="str">
        <f>IF(AC2239="","","Kostn.")</f>
        <v/>
      </c>
      <c r="AD2240" s="429"/>
      <c r="AE2240" s="429"/>
      <c r="AF2240" s="429"/>
      <c r="AG2240" s="234"/>
      <c r="AH2240" s="429" t="str">
        <f>IF(AH2239="","","Kostn.")</f>
        <v/>
      </c>
      <c r="AI2240" s="429"/>
      <c r="AJ2240" s="429"/>
      <c r="AK2240" s="429"/>
      <c r="AL2240" s="234"/>
      <c r="AM2240" s="429" t="str">
        <f>IF(AM2239="","","Kostn.")</f>
        <v/>
      </c>
      <c r="AN2240" s="429"/>
      <c r="AO2240" s="429"/>
      <c r="AP2240" s="429"/>
      <c r="AQ2240" s="234"/>
      <c r="AR2240" s="429" t="str">
        <f>IF(AR2239="","","Kostn.")</f>
        <v/>
      </c>
      <c r="AS2240" s="429"/>
      <c r="AT2240" s="429"/>
      <c r="AU2240" s="429"/>
      <c r="AV2240" s="235"/>
      <c r="AW2240" s="428"/>
      <c r="AX2240" s="428"/>
      <c r="AY2240" s="428"/>
      <c r="AZ2240" s="428"/>
      <c r="DC2240" s="222"/>
      <c r="DD2240" s="236"/>
      <c r="DE2240" s="488" t="str">
        <f>IF(DE2239="","","Kostn.")</f>
        <v/>
      </c>
      <c r="DF2240" s="488"/>
      <c r="DG2240" s="488"/>
      <c r="DH2240" s="488"/>
      <c r="DI2240" s="236"/>
      <c r="DJ2240" s="488" t="str">
        <f>IF(DJ2239="","","Kostn.")</f>
        <v/>
      </c>
      <c r="DK2240" s="488"/>
      <c r="DL2240" s="488"/>
      <c r="DM2240" s="488"/>
      <c r="DN2240" s="236"/>
      <c r="DO2240" s="488" t="str">
        <f>IF(DO2239="","","Kostn.")</f>
        <v/>
      </c>
      <c r="DP2240" s="488"/>
      <c r="DQ2240" s="488"/>
      <c r="DR2240" s="488"/>
      <c r="DS2240" s="236"/>
      <c r="DT2240" s="488" t="str">
        <f>IF(DT2239="","","Kostn.")</f>
        <v/>
      </c>
      <c r="DU2240" s="488"/>
      <c r="DV2240" s="488"/>
      <c r="DW2240" s="488"/>
      <c r="DX2240" s="237"/>
      <c r="DY2240" s="487"/>
      <c r="DZ2240" s="487"/>
      <c r="EA2240" s="487"/>
      <c r="EB2240" s="487"/>
      <c r="EC2240" s="222"/>
    </row>
    <row r="2241" spans="2:133" ht="15" hidden="1" customHeight="1" outlineLevel="1" thickTop="1" x14ac:dyDescent="0.2">
      <c r="B2241" s="86" t="str">
        <f t="shared" ref="B2241:B2250" si="173">IF(C2241="","",VLOOKUP(C2241,$CP$11:$CQ$152,2,FALSE))</f>
        <v/>
      </c>
      <c r="C2241" s="245"/>
      <c r="D2241" s="449"/>
      <c r="E2241" s="450"/>
      <c r="F2241" s="450"/>
      <c r="G2241" s="450"/>
      <c r="H2241" s="450"/>
      <c r="I2241" s="450"/>
      <c r="J2241" s="450"/>
      <c r="K2241" s="450"/>
      <c r="L2241" s="450"/>
      <c r="M2241" s="450"/>
      <c r="N2241" s="450"/>
      <c r="O2241" s="450"/>
      <c r="P2241" s="450"/>
      <c r="Q2241" s="451"/>
      <c r="R2241" s="455"/>
      <c r="S2241" s="456"/>
      <c r="T2241" s="456"/>
      <c r="U2241" s="456"/>
      <c r="V2241" s="456"/>
      <c r="W2241" s="456"/>
      <c r="X2241" s="456"/>
      <c r="Y2241" s="456"/>
      <c r="Z2241" s="456"/>
      <c r="AA2241" s="456"/>
      <c r="AB2241" s="452"/>
      <c r="AC2241" s="453"/>
      <c r="AD2241" s="453"/>
      <c r="AE2241" s="453"/>
      <c r="AF2241" s="454"/>
      <c r="AG2241" s="452"/>
      <c r="AH2241" s="453"/>
      <c r="AI2241" s="453"/>
      <c r="AJ2241" s="453"/>
      <c r="AK2241" s="454"/>
      <c r="AL2241" s="452"/>
      <c r="AM2241" s="453"/>
      <c r="AN2241" s="453"/>
      <c r="AO2241" s="453"/>
      <c r="AP2241" s="454"/>
      <c r="AQ2241" s="452"/>
      <c r="AR2241" s="453"/>
      <c r="AS2241" s="453"/>
      <c r="AT2241" s="453"/>
      <c r="AU2241" s="454"/>
      <c r="AV2241" s="457">
        <f t="shared" ref="AV2241:AV2250" si="174">ROUND((SUM(AB2241:AU2241)),0)</f>
        <v>0</v>
      </c>
      <c r="AW2241" s="458"/>
      <c r="AX2241" s="458"/>
      <c r="AY2241" s="458"/>
      <c r="AZ2241" s="459"/>
      <c r="DC2241" s="222"/>
      <c r="DD2241" s="491">
        <f>ROUND(Setup!$AP$6*AB2241,0)</f>
        <v>0</v>
      </c>
      <c r="DE2241" s="492"/>
      <c r="DF2241" s="492"/>
      <c r="DG2241" s="492"/>
      <c r="DH2241" s="493"/>
      <c r="DI2241" s="491">
        <f>ROUND(Setup!$AP$6*AG2241,0)</f>
        <v>0</v>
      </c>
      <c r="DJ2241" s="492"/>
      <c r="DK2241" s="492"/>
      <c r="DL2241" s="492"/>
      <c r="DM2241" s="493"/>
      <c r="DN2241" s="491">
        <f>ROUND(Setup!$AP$6*AL2241,0)</f>
        <v>0</v>
      </c>
      <c r="DO2241" s="492"/>
      <c r="DP2241" s="492"/>
      <c r="DQ2241" s="492"/>
      <c r="DR2241" s="493"/>
      <c r="DS2241" s="491">
        <f>ROUND(Setup!$AP$6*AQ2241,0)</f>
        <v>0</v>
      </c>
      <c r="DT2241" s="492"/>
      <c r="DU2241" s="492"/>
      <c r="DV2241" s="492"/>
      <c r="DW2241" s="493"/>
      <c r="DX2241" s="502">
        <f t="shared" ref="DX2241:DX2250" si="175">ROUND((SUM(DD2241:DW2241)),0)</f>
        <v>0</v>
      </c>
      <c r="DY2241" s="503"/>
      <c r="DZ2241" s="503"/>
      <c r="EA2241" s="503"/>
      <c r="EB2241" s="504"/>
      <c r="EC2241" s="222"/>
    </row>
    <row r="2242" spans="2:133" ht="15" hidden="1" customHeight="1" outlineLevel="1" x14ac:dyDescent="0.2">
      <c r="B2242" s="86" t="str">
        <f t="shared" si="173"/>
        <v/>
      </c>
      <c r="C2242" s="255"/>
      <c r="D2242" s="439"/>
      <c r="E2242" s="440"/>
      <c r="F2242" s="440"/>
      <c r="G2242" s="440"/>
      <c r="H2242" s="440"/>
      <c r="I2242" s="440"/>
      <c r="J2242" s="440"/>
      <c r="K2242" s="440"/>
      <c r="L2242" s="440"/>
      <c r="M2242" s="440"/>
      <c r="N2242" s="440"/>
      <c r="O2242" s="440"/>
      <c r="P2242" s="440"/>
      <c r="Q2242" s="441"/>
      <c r="R2242" s="442"/>
      <c r="S2242" s="443"/>
      <c r="T2242" s="443"/>
      <c r="U2242" s="443"/>
      <c r="V2242" s="443"/>
      <c r="W2242" s="443"/>
      <c r="X2242" s="443"/>
      <c r="Y2242" s="443"/>
      <c r="Z2242" s="443"/>
      <c r="AA2242" s="443"/>
      <c r="AB2242" s="415"/>
      <c r="AC2242" s="416"/>
      <c r="AD2242" s="416"/>
      <c r="AE2242" s="416"/>
      <c r="AF2242" s="417"/>
      <c r="AG2242" s="415"/>
      <c r="AH2242" s="416"/>
      <c r="AI2242" s="416"/>
      <c r="AJ2242" s="416"/>
      <c r="AK2242" s="417"/>
      <c r="AL2242" s="415"/>
      <c r="AM2242" s="416"/>
      <c r="AN2242" s="416"/>
      <c r="AO2242" s="416"/>
      <c r="AP2242" s="417"/>
      <c r="AQ2242" s="415"/>
      <c r="AR2242" s="416"/>
      <c r="AS2242" s="416"/>
      <c r="AT2242" s="416"/>
      <c r="AU2242" s="417"/>
      <c r="AV2242" s="418">
        <f t="shared" si="174"/>
        <v>0</v>
      </c>
      <c r="AW2242" s="419"/>
      <c r="AX2242" s="419"/>
      <c r="AY2242" s="419"/>
      <c r="AZ2242" s="420"/>
      <c r="DC2242" s="222"/>
      <c r="DD2242" s="491">
        <f>ROUND(Setup!$AP$6*AB2242,0)</f>
        <v>0</v>
      </c>
      <c r="DE2242" s="492"/>
      <c r="DF2242" s="492"/>
      <c r="DG2242" s="492"/>
      <c r="DH2242" s="493"/>
      <c r="DI2242" s="491">
        <f>ROUND(Setup!$AP$6*AG2242,0)</f>
        <v>0</v>
      </c>
      <c r="DJ2242" s="492"/>
      <c r="DK2242" s="492"/>
      <c r="DL2242" s="492"/>
      <c r="DM2242" s="493"/>
      <c r="DN2242" s="491">
        <f>ROUND(Setup!$AP$6*AL2242,0)</f>
        <v>0</v>
      </c>
      <c r="DO2242" s="492"/>
      <c r="DP2242" s="492"/>
      <c r="DQ2242" s="492"/>
      <c r="DR2242" s="493"/>
      <c r="DS2242" s="491">
        <f>ROUND(Setup!$AP$6*AQ2242,0)</f>
        <v>0</v>
      </c>
      <c r="DT2242" s="492"/>
      <c r="DU2242" s="492"/>
      <c r="DV2242" s="492"/>
      <c r="DW2242" s="493"/>
      <c r="DX2242" s="499">
        <f t="shared" si="175"/>
        <v>0</v>
      </c>
      <c r="DY2242" s="500"/>
      <c r="DZ2242" s="500"/>
      <c r="EA2242" s="500"/>
      <c r="EB2242" s="501"/>
      <c r="EC2242" s="222"/>
    </row>
    <row r="2243" spans="2:133" ht="15" hidden="1" customHeight="1" outlineLevel="1" x14ac:dyDescent="0.2">
      <c r="B2243" s="86" t="str">
        <f t="shared" si="173"/>
        <v/>
      </c>
      <c r="C2243" s="255"/>
      <c r="D2243" s="439"/>
      <c r="E2243" s="440"/>
      <c r="F2243" s="440"/>
      <c r="G2243" s="440"/>
      <c r="H2243" s="440"/>
      <c r="I2243" s="440"/>
      <c r="J2243" s="440"/>
      <c r="K2243" s="440"/>
      <c r="L2243" s="440"/>
      <c r="M2243" s="440"/>
      <c r="N2243" s="440"/>
      <c r="O2243" s="440"/>
      <c r="P2243" s="440"/>
      <c r="Q2243" s="441"/>
      <c r="R2243" s="442"/>
      <c r="S2243" s="443"/>
      <c r="T2243" s="443"/>
      <c r="U2243" s="443"/>
      <c r="V2243" s="443"/>
      <c r="W2243" s="443"/>
      <c r="X2243" s="443"/>
      <c r="Y2243" s="443"/>
      <c r="Z2243" s="443"/>
      <c r="AA2243" s="443"/>
      <c r="AB2243" s="415"/>
      <c r="AC2243" s="416"/>
      <c r="AD2243" s="416"/>
      <c r="AE2243" s="416"/>
      <c r="AF2243" s="417"/>
      <c r="AG2243" s="415"/>
      <c r="AH2243" s="416"/>
      <c r="AI2243" s="416"/>
      <c r="AJ2243" s="416"/>
      <c r="AK2243" s="417"/>
      <c r="AL2243" s="415"/>
      <c r="AM2243" s="416"/>
      <c r="AN2243" s="416"/>
      <c r="AO2243" s="416"/>
      <c r="AP2243" s="417"/>
      <c r="AQ2243" s="415"/>
      <c r="AR2243" s="416"/>
      <c r="AS2243" s="416"/>
      <c r="AT2243" s="416"/>
      <c r="AU2243" s="417"/>
      <c r="AV2243" s="418">
        <f t="shared" si="174"/>
        <v>0</v>
      </c>
      <c r="AW2243" s="419"/>
      <c r="AX2243" s="419"/>
      <c r="AY2243" s="419"/>
      <c r="AZ2243" s="420"/>
      <c r="DC2243" s="222"/>
      <c r="DD2243" s="491">
        <f>ROUND(Setup!$AP$6*AB2243,0)</f>
        <v>0</v>
      </c>
      <c r="DE2243" s="492"/>
      <c r="DF2243" s="492"/>
      <c r="DG2243" s="492"/>
      <c r="DH2243" s="493"/>
      <c r="DI2243" s="491">
        <f>ROUND(Setup!$AP$6*AG2243,0)</f>
        <v>0</v>
      </c>
      <c r="DJ2243" s="492"/>
      <c r="DK2243" s="492"/>
      <c r="DL2243" s="492"/>
      <c r="DM2243" s="493"/>
      <c r="DN2243" s="491">
        <f>ROUND(Setup!$AP$6*AL2243,0)</f>
        <v>0</v>
      </c>
      <c r="DO2243" s="492"/>
      <c r="DP2243" s="492"/>
      <c r="DQ2243" s="492"/>
      <c r="DR2243" s="493"/>
      <c r="DS2243" s="491">
        <f>ROUND(Setup!$AP$6*AQ2243,0)</f>
        <v>0</v>
      </c>
      <c r="DT2243" s="492"/>
      <c r="DU2243" s="492"/>
      <c r="DV2243" s="492"/>
      <c r="DW2243" s="493"/>
      <c r="DX2243" s="499">
        <f t="shared" si="175"/>
        <v>0</v>
      </c>
      <c r="DY2243" s="500"/>
      <c r="DZ2243" s="500"/>
      <c r="EA2243" s="500"/>
      <c r="EB2243" s="501"/>
      <c r="EC2243" s="222"/>
    </row>
    <row r="2244" spans="2:133" ht="15" hidden="1" customHeight="1" outlineLevel="1" x14ac:dyDescent="0.2">
      <c r="B2244" s="86" t="str">
        <f t="shared" si="173"/>
        <v/>
      </c>
      <c r="C2244" s="255"/>
      <c r="D2244" s="439"/>
      <c r="E2244" s="440"/>
      <c r="F2244" s="440"/>
      <c r="G2244" s="440"/>
      <c r="H2244" s="440"/>
      <c r="I2244" s="440"/>
      <c r="J2244" s="440"/>
      <c r="K2244" s="440"/>
      <c r="L2244" s="440"/>
      <c r="M2244" s="440"/>
      <c r="N2244" s="440"/>
      <c r="O2244" s="440"/>
      <c r="P2244" s="440"/>
      <c r="Q2244" s="441"/>
      <c r="R2244" s="442"/>
      <c r="S2244" s="443"/>
      <c r="T2244" s="443"/>
      <c r="U2244" s="443"/>
      <c r="V2244" s="443"/>
      <c r="W2244" s="443"/>
      <c r="X2244" s="443"/>
      <c r="Y2244" s="443"/>
      <c r="Z2244" s="443"/>
      <c r="AA2244" s="443"/>
      <c r="AB2244" s="415"/>
      <c r="AC2244" s="416"/>
      <c r="AD2244" s="416"/>
      <c r="AE2244" s="416"/>
      <c r="AF2244" s="417"/>
      <c r="AG2244" s="415"/>
      <c r="AH2244" s="416"/>
      <c r="AI2244" s="416"/>
      <c r="AJ2244" s="416"/>
      <c r="AK2244" s="417"/>
      <c r="AL2244" s="415"/>
      <c r="AM2244" s="416"/>
      <c r="AN2244" s="416"/>
      <c r="AO2244" s="416"/>
      <c r="AP2244" s="417"/>
      <c r="AQ2244" s="415"/>
      <c r="AR2244" s="416"/>
      <c r="AS2244" s="416"/>
      <c r="AT2244" s="416"/>
      <c r="AU2244" s="417"/>
      <c r="AV2244" s="418">
        <f t="shared" si="174"/>
        <v>0</v>
      </c>
      <c r="AW2244" s="419"/>
      <c r="AX2244" s="419"/>
      <c r="AY2244" s="419"/>
      <c r="AZ2244" s="420"/>
      <c r="DC2244" s="222"/>
      <c r="DD2244" s="491">
        <f>ROUND(Setup!$AP$6*AB2244,0)</f>
        <v>0</v>
      </c>
      <c r="DE2244" s="492"/>
      <c r="DF2244" s="492"/>
      <c r="DG2244" s="492"/>
      <c r="DH2244" s="493"/>
      <c r="DI2244" s="491">
        <f>ROUND(Setup!$AP$6*AG2244,0)</f>
        <v>0</v>
      </c>
      <c r="DJ2244" s="492"/>
      <c r="DK2244" s="492"/>
      <c r="DL2244" s="492"/>
      <c r="DM2244" s="493"/>
      <c r="DN2244" s="491">
        <f>ROUND(Setup!$AP$6*AL2244,0)</f>
        <v>0</v>
      </c>
      <c r="DO2244" s="492"/>
      <c r="DP2244" s="492"/>
      <c r="DQ2244" s="492"/>
      <c r="DR2244" s="493"/>
      <c r="DS2244" s="491">
        <f>ROUND(Setup!$AP$6*AQ2244,0)</f>
        <v>0</v>
      </c>
      <c r="DT2244" s="492"/>
      <c r="DU2244" s="492"/>
      <c r="DV2244" s="492"/>
      <c r="DW2244" s="493"/>
      <c r="DX2244" s="499">
        <f t="shared" si="175"/>
        <v>0</v>
      </c>
      <c r="DY2244" s="500"/>
      <c r="DZ2244" s="500"/>
      <c r="EA2244" s="500"/>
      <c r="EB2244" s="501"/>
      <c r="EC2244" s="222"/>
    </row>
    <row r="2245" spans="2:133" ht="15" hidden="1" customHeight="1" outlineLevel="1" x14ac:dyDescent="0.2">
      <c r="B2245" s="86" t="str">
        <f t="shared" si="173"/>
        <v/>
      </c>
      <c r="C2245" s="255"/>
      <c r="D2245" s="439"/>
      <c r="E2245" s="440"/>
      <c r="F2245" s="440"/>
      <c r="G2245" s="440"/>
      <c r="H2245" s="440"/>
      <c r="I2245" s="440"/>
      <c r="J2245" s="440"/>
      <c r="K2245" s="440"/>
      <c r="L2245" s="440"/>
      <c r="M2245" s="440"/>
      <c r="N2245" s="440"/>
      <c r="O2245" s="440"/>
      <c r="P2245" s="440"/>
      <c r="Q2245" s="441"/>
      <c r="R2245" s="442"/>
      <c r="S2245" s="443"/>
      <c r="T2245" s="443"/>
      <c r="U2245" s="443"/>
      <c r="V2245" s="443"/>
      <c r="W2245" s="443"/>
      <c r="X2245" s="443"/>
      <c r="Y2245" s="443"/>
      <c r="Z2245" s="443"/>
      <c r="AA2245" s="443"/>
      <c r="AB2245" s="415"/>
      <c r="AC2245" s="416"/>
      <c r="AD2245" s="416"/>
      <c r="AE2245" s="416"/>
      <c r="AF2245" s="417"/>
      <c r="AG2245" s="415"/>
      <c r="AH2245" s="416"/>
      <c r="AI2245" s="416"/>
      <c r="AJ2245" s="416"/>
      <c r="AK2245" s="417"/>
      <c r="AL2245" s="415"/>
      <c r="AM2245" s="416"/>
      <c r="AN2245" s="416"/>
      <c r="AO2245" s="416"/>
      <c r="AP2245" s="417"/>
      <c r="AQ2245" s="415"/>
      <c r="AR2245" s="416"/>
      <c r="AS2245" s="416"/>
      <c r="AT2245" s="416"/>
      <c r="AU2245" s="417"/>
      <c r="AV2245" s="418">
        <f t="shared" si="174"/>
        <v>0</v>
      </c>
      <c r="AW2245" s="419"/>
      <c r="AX2245" s="419"/>
      <c r="AY2245" s="419"/>
      <c r="AZ2245" s="420"/>
      <c r="DC2245" s="222"/>
      <c r="DD2245" s="491">
        <f>ROUND(Setup!$AP$6*AB2245,0)</f>
        <v>0</v>
      </c>
      <c r="DE2245" s="492"/>
      <c r="DF2245" s="492"/>
      <c r="DG2245" s="492"/>
      <c r="DH2245" s="493"/>
      <c r="DI2245" s="491">
        <f>ROUND(Setup!$AP$6*AG2245,0)</f>
        <v>0</v>
      </c>
      <c r="DJ2245" s="492"/>
      <c r="DK2245" s="492"/>
      <c r="DL2245" s="492"/>
      <c r="DM2245" s="493"/>
      <c r="DN2245" s="491">
        <f>ROUND(Setup!$AP$6*AL2245,0)</f>
        <v>0</v>
      </c>
      <c r="DO2245" s="492"/>
      <c r="DP2245" s="492"/>
      <c r="DQ2245" s="492"/>
      <c r="DR2245" s="493"/>
      <c r="DS2245" s="491">
        <f>ROUND(Setup!$AP$6*AQ2245,0)</f>
        <v>0</v>
      </c>
      <c r="DT2245" s="492"/>
      <c r="DU2245" s="492"/>
      <c r="DV2245" s="492"/>
      <c r="DW2245" s="493"/>
      <c r="DX2245" s="499">
        <f t="shared" si="175"/>
        <v>0</v>
      </c>
      <c r="DY2245" s="500"/>
      <c r="DZ2245" s="500"/>
      <c r="EA2245" s="500"/>
      <c r="EB2245" s="501"/>
      <c r="EC2245" s="222"/>
    </row>
    <row r="2246" spans="2:133" ht="15" hidden="1" customHeight="1" outlineLevel="1" x14ac:dyDescent="0.2">
      <c r="B2246" s="86" t="str">
        <f t="shared" si="173"/>
        <v/>
      </c>
      <c r="C2246" s="255"/>
      <c r="D2246" s="439"/>
      <c r="E2246" s="440"/>
      <c r="F2246" s="440"/>
      <c r="G2246" s="440"/>
      <c r="H2246" s="440"/>
      <c r="I2246" s="440"/>
      <c r="J2246" s="440"/>
      <c r="K2246" s="440"/>
      <c r="L2246" s="440"/>
      <c r="M2246" s="440"/>
      <c r="N2246" s="440"/>
      <c r="O2246" s="440"/>
      <c r="P2246" s="440"/>
      <c r="Q2246" s="441"/>
      <c r="R2246" s="442"/>
      <c r="S2246" s="443"/>
      <c r="T2246" s="443"/>
      <c r="U2246" s="443"/>
      <c r="V2246" s="443"/>
      <c r="W2246" s="443"/>
      <c r="X2246" s="443"/>
      <c r="Y2246" s="443"/>
      <c r="Z2246" s="443"/>
      <c r="AA2246" s="443"/>
      <c r="AB2246" s="415"/>
      <c r="AC2246" s="416"/>
      <c r="AD2246" s="416"/>
      <c r="AE2246" s="416"/>
      <c r="AF2246" s="417"/>
      <c r="AG2246" s="415"/>
      <c r="AH2246" s="416"/>
      <c r="AI2246" s="416"/>
      <c r="AJ2246" s="416"/>
      <c r="AK2246" s="417"/>
      <c r="AL2246" s="415"/>
      <c r="AM2246" s="416"/>
      <c r="AN2246" s="416"/>
      <c r="AO2246" s="416"/>
      <c r="AP2246" s="417"/>
      <c r="AQ2246" s="415"/>
      <c r="AR2246" s="416"/>
      <c r="AS2246" s="416"/>
      <c r="AT2246" s="416"/>
      <c r="AU2246" s="417"/>
      <c r="AV2246" s="418">
        <f t="shared" si="174"/>
        <v>0</v>
      </c>
      <c r="AW2246" s="419"/>
      <c r="AX2246" s="419"/>
      <c r="AY2246" s="419"/>
      <c r="AZ2246" s="420"/>
      <c r="DC2246" s="222"/>
      <c r="DD2246" s="491">
        <f>ROUND(Setup!$AP$6*AB2246,0)</f>
        <v>0</v>
      </c>
      <c r="DE2246" s="492"/>
      <c r="DF2246" s="492"/>
      <c r="DG2246" s="492"/>
      <c r="DH2246" s="493"/>
      <c r="DI2246" s="491">
        <f>ROUND(Setup!$AP$6*AG2246,0)</f>
        <v>0</v>
      </c>
      <c r="DJ2246" s="492"/>
      <c r="DK2246" s="492"/>
      <c r="DL2246" s="492"/>
      <c r="DM2246" s="493"/>
      <c r="DN2246" s="491">
        <f>ROUND(Setup!$AP$6*AL2246,0)</f>
        <v>0</v>
      </c>
      <c r="DO2246" s="492"/>
      <c r="DP2246" s="492"/>
      <c r="DQ2246" s="492"/>
      <c r="DR2246" s="493"/>
      <c r="DS2246" s="491">
        <f>ROUND(Setup!$AP$6*AQ2246,0)</f>
        <v>0</v>
      </c>
      <c r="DT2246" s="492"/>
      <c r="DU2246" s="492"/>
      <c r="DV2246" s="492"/>
      <c r="DW2246" s="493"/>
      <c r="DX2246" s="499">
        <f t="shared" si="175"/>
        <v>0</v>
      </c>
      <c r="DY2246" s="500"/>
      <c r="DZ2246" s="500"/>
      <c r="EA2246" s="500"/>
      <c r="EB2246" s="501"/>
      <c r="EC2246" s="222"/>
    </row>
    <row r="2247" spans="2:133" ht="15" hidden="1" customHeight="1" outlineLevel="1" x14ac:dyDescent="0.2">
      <c r="B2247" s="86" t="str">
        <f t="shared" si="173"/>
        <v/>
      </c>
      <c r="C2247" s="255"/>
      <c r="D2247" s="439"/>
      <c r="E2247" s="440"/>
      <c r="F2247" s="440"/>
      <c r="G2247" s="440"/>
      <c r="H2247" s="440"/>
      <c r="I2247" s="440"/>
      <c r="J2247" s="440"/>
      <c r="K2247" s="440"/>
      <c r="L2247" s="440"/>
      <c r="M2247" s="440"/>
      <c r="N2247" s="440"/>
      <c r="O2247" s="440"/>
      <c r="P2247" s="440"/>
      <c r="Q2247" s="441"/>
      <c r="R2247" s="442"/>
      <c r="S2247" s="443"/>
      <c r="T2247" s="443"/>
      <c r="U2247" s="443"/>
      <c r="V2247" s="443"/>
      <c r="W2247" s="443"/>
      <c r="X2247" s="443"/>
      <c r="Y2247" s="443"/>
      <c r="Z2247" s="443"/>
      <c r="AA2247" s="443"/>
      <c r="AB2247" s="415"/>
      <c r="AC2247" s="416"/>
      <c r="AD2247" s="416"/>
      <c r="AE2247" s="416"/>
      <c r="AF2247" s="417"/>
      <c r="AG2247" s="415"/>
      <c r="AH2247" s="416"/>
      <c r="AI2247" s="416"/>
      <c r="AJ2247" s="416"/>
      <c r="AK2247" s="417"/>
      <c r="AL2247" s="415"/>
      <c r="AM2247" s="416"/>
      <c r="AN2247" s="416"/>
      <c r="AO2247" s="416"/>
      <c r="AP2247" s="417"/>
      <c r="AQ2247" s="415"/>
      <c r="AR2247" s="416"/>
      <c r="AS2247" s="416"/>
      <c r="AT2247" s="416"/>
      <c r="AU2247" s="417"/>
      <c r="AV2247" s="418">
        <f t="shared" si="174"/>
        <v>0</v>
      </c>
      <c r="AW2247" s="419"/>
      <c r="AX2247" s="419"/>
      <c r="AY2247" s="419"/>
      <c r="AZ2247" s="420"/>
      <c r="DC2247" s="222"/>
      <c r="DD2247" s="491">
        <f>ROUND(Setup!$AP$6*AB2247,0)</f>
        <v>0</v>
      </c>
      <c r="DE2247" s="492"/>
      <c r="DF2247" s="492"/>
      <c r="DG2247" s="492"/>
      <c r="DH2247" s="493"/>
      <c r="DI2247" s="491">
        <f>ROUND(Setup!$AP$6*AG2247,0)</f>
        <v>0</v>
      </c>
      <c r="DJ2247" s="492"/>
      <c r="DK2247" s="492"/>
      <c r="DL2247" s="492"/>
      <c r="DM2247" s="493"/>
      <c r="DN2247" s="491">
        <f>ROUND(Setup!$AP$6*AL2247,0)</f>
        <v>0</v>
      </c>
      <c r="DO2247" s="492"/>
      <c r="DP2247" s="492"/>
      <c r="DQ2247" s="492"/>
      <c r="DR2247" s="493"/>
      <c r="DS2247" s="491">
        <f>ROUND(Setup!$AP$6*AQ2247,0)</f>
        <v>0</v>
      </c>
      <c r="DT2247" s="492"/>
      <c r="DU2247" s="492"/>
      <c r="DV2247" s="492"/>
      <c r="DW2247" s="493"/>
      <c r="DX2247" s="499">
        <f t="shared" si="175"/>
        <v>0</v>
      </c>
      <c r="DY2247" s="500"/>
      <c r="DZ2247" s="500"/>
      <c r="EA2247" s="500"/>
      <c r="EB2247" s="501"/>
      <c r="EC2247" s="222"/>
    </row>
    <row r="2248" spans="2:133" ht="15" hidden="1" customHeight="1" outlineLevel="1" x14ac:dyDescent="0.2">
      <c r="B2248" s="86" t="str">
        <f t="shared" si="173"/>
        <v/>
      </c>
      <c r="C2248" s="255"/>
      <c r="D2248" s="439"/>
      <c r="E2248" s="440"/>
      <c r="F2248" s="440"/>
      <c r="G2248" s="440"/>
      <c r="H2248" s="440"/>
      <c r="I2248" s="440"/>
      <c r="J2248" s="440"/>
      <c r="K2248" s="440"/>
      <c r="L2248" s="440"/>
      <c r="M2248" s="440"/>
      <c r="N2248" s="440"/>
      <c r="O2248" s="440"/>
      <c r="P2248" s="440"/>
      <c r="Q2248" s="441"/>
      <c r="R2248" s="442"/>
      <c r="S2248" s="443"/>
      <c r="T2248" s="443"/>
      <c r="U2248" s="443"/>
      <c r="V2248" s="443"/>
      <c r="W2248" s="443"/>
      <c r="X2248" s="443"/>
      <c r="Y2248" s="443"/>
      <c r="Z2248" s="443"/>
      <c r="AA2248" s="443"/>
      <c r="AB2248" s="415"/>
      <c r="AC2248" s="416"/>
      <c r="AD2248" s="416"/>
      <c r="AE2248" s="416"/>
      <c r="AF2248" s="417"/>
      <c r="AG2248" s="415"/>
      <c r="AH2248" s="416"/>
      <c r="AI2248" s="416"/>
      <c r="AJ2248" s="416"/>
      <c r="AK2248" s="417"/>
      <c r="AL2248" s="415"/>
      <c r="AM2248" s="416"/>
      <c r="AN2248" s="416"/>
      <c r="AO2248" s="416"/>
      <c r="AP2248" s="417"/>
      <c r="AQ2248" s="415"/>
      <c r="AR2248" s="416"/>
      <c r="AS2248" s="416"/>
      <c r="AT2248" s="416"/>
      <c r="AU2248" s="417"/>
      <c r="AV2248" s="418">
        <f t="shared" si="174"/>
        <v>0</v>
      </c>
      <c r="AW2248" s="419"/>
      <c r="AX2248" s="419"/>
      <c r="AY2248" s="419"/>
      <c r="AZ2248" s="420"/>
      <c r="DC2248" s="222"/>
      <c r="DD2248" s="491">
        <f>ROUND(Setup!$AP$6*AB2248,0)</f>
        <v>0</v>
      </c>
      <c r="DE2248" s="492"/>
      <c r="DF2248" s="492"/>
      <c r="DG2248" s="492"/>
      <c r="DH2248" s="493"/>
      <c r="DI2248" s="491">
        <f>ROUND(Setup!$AP$6*AG2248,0)</f>
        <v>0</v>
      </c>
      <c r="DJ2248" s="492"/>
      <c r="DK2248" s="492"/>
      <c r="DL2248" s="492"/>
      <c r="DM2248" s="493"/>
      <c r="DN2248" s="491">
        <f>ROUND(Setup!$AP$6*AL2248,0)</f>
        <v>0</v>
      </c>
      <c r="DO2248" s="492"/>
      <c r="DP2248" s="492"/>
      <c r="DQ2248" s="492"/>
      <c r="DR2248" s="493"/>
      <c r="DS2248" s="491">
        <f>ROUND(Setup!$AP$6*AQ2248,0)</f>
        <v>0</v>
      </c>
      <c r="DT2248" s="492"/>
      <c r="DU2248" s="492"/>
      <c r="DV2248" s="492"/>
      <c r="DW2248" s="493"/>
      <c r="DX2248" s="499">
        <f t="shared" si="175"/>
        <v>0</v>
      </c>
      <c r="DY2248" s="500"/>
      <c r="DZ2248" s="500"/>
      <c r="EA2248" s="500"/>
      <c r="EB2248" s="501"/>
      <c r="EC2248" s="222"/>
    </row>
    <row r="2249" spans="2:133" ht="15" hidden="1" customHeight="1" outlineLevel="1" x14ac:dyDescent="0.2">
      <c r="B2249" s="86" t="str">
        <f t="shared" si="173"/>
        <v/>
      </c>
      <c r="C2249" s="255"/>
      <c r="D2249" s="439"/>
      <c r="E2249" s="440"/>
      <c r="F2249" s="440"/>
      <c r="G2249" s="440"/>
      <c r="H2249" s="440"/>
      <c r="I2249" s="440"/>
      <c r="J2249" s="440"/>
      <c r="K2249" s="440"/>
      <c r="L2249" s="440"/>
      <c r="M2249" s="440"/>
      <c r="N2249" s="440"/>
      <c r="O2249" s="440"/>
      <c r="P2249" s="440"/>
      <c r="Q2249" s="441"/>
      <c r="R2249" s="442"/>
      <c r="S2249" s="443"/>
      <c r="T2249" s="443"/>
      <c r="U2249" s="443"/>
      <c r="V2249" s="443"/>
      <c r="W2249" s="443"/>
      <c r="X2249" s="443"/>
      <c r="Y2249" s="443"/>
      <c r="Z2249" s="443"/>
      <c r="AA2249" s="443"/>
      <c r="AB2249" s="415"/>
      <c r="AC2249" s="416"/>
      <c r="AD2249" s="416"/>
      <c r="AE2249" s="416"/>
      <c r="AF2249" s="417"/>
      <c r="AG2249" s="415"/>
      <c r="AH2249" s="416"/>
      <c r="AI2249" s="416"/>
      <c r="AJ2249" s="416"/>
      <c r="AK2249" s="417"/>
      <c r="AL2249" s="415"/>
      <c r="AM2249" s="416"/>
      <c r="AN2249" s="416"/>
      <c r="AO2249" s="416"/>
      <c r="AP2249" s="417"/>
      <c r="AQ2249" s="415"/>
      <c r="AR2249" s="416"/>
      <c r="AS2249" s="416"/>
      <c r="AT2249" s="416"/>
      <c r="AU2249" s="417"/>
      <c r="AV2249" s="418">
        <f t="shared" si="174"/>
        <v>0</v>
      </c>
      <c r="AW2249" s="419"/>
      <c r="AX2249" s="419"/>
      <c r="AY2249" s="419"/>
      <c r="AZ2249" s="420"/>
      <c r="DC2249" s="222"/>
      <c r="DD2249" s="491">
        <f>ROUND(Setup!$AP$6*AB2249,0)</f>
        <v>0</v>
      </c>
      <c r="DE2249" s="492"/>
      <c r="DF2249" s="492"/>
      <c r="DG2249" s="492"/>
      <c r="DH2249" s="493"/>
      <c r="DI2249" s="491">
        <f>ROUND(Setup!$AP$6*AG2249,0)</f>
        <v>0</v>
      </c>
      <c r="DJ2249" s="492"/>
      <c r="DK2249" s="492"/>
      <c r="DL2249" s="492"/>
      <c r="DM2249" s="493"/>
      <c r="DN2249" s="491">
        <f>ROUND(Setup!$AP$6*AL2249,0)</f>
        <v>0</v>
      </c>
      <c r="DO2249" s="492"/>
      <c r="DP2249" s="492"/>
      <c r="DQ2249" s="492"/>
      <c r="DR2249" s="493"/>
      <c r="DS2249" s="491">
        <f>ROUND(Setup!$AP$6*AQ2249,0)</f>
        <v>0</v>
      </c>
      <c r="DT2249" s="492"/>
      <c r="DU2249" s="492"/>
      <c r="DV2249" s="492"/>
      <c r="DW2249" s="493"/>
      <c r="DX2249" s="499">
        <f t="shared" si="175"/>
        <v>0</v>
      </c>
      <c r="DY2249" s="500"/>
      <c r="DZ2249" s="500"/>
      <c r="EA2249" s="500"/>
      <c r="EB2249" s="501"/>
      <c r="EC2249" s="222"/>
    </row>
    <row r="2250" spans="2:133" ht="15" hidden="1" customHeight="1" outlineLevel="1" x14ac:dyDescent="0.2">
      <c r="B2250" s="86" t="str">
        <f t="shared" si="173"/>
        <v/>
      </c>
      <c r="C2250" s="255"/>
      <c r="D2250" s="439"/>
      <c r="E2250" s="440"/>
      <c r="F2250" s="440"/>
      <c r="G2250" s="440"/>
      <c r="H2250" s="440"/>
      <c r="I2250" s="440"/>
      <c r="J2250" s="440"/>
      <c r="K2250" s="440"/>
      <c r="L2250" s="440"/>
      <c r="M2250" s="440"/>
      <c r="N2250" s="440"/>
      <c r="O2250" s="440"/>
      <c r="P2250" s="440"/>
      <c r="Q2250" s="441"/>
      <c r="R2250" s="442"/>
      <c r="S2250" s="443"/>
      <c r="T2250" s="443"/>
      <c r="U2250" s="443"/>
      <c r="V2250" s="443"/>
      <c r="W2250" s="443"/>
      <c r="X2250" s="443"/>
      <c r="Y2250" s="443"/>
      <c r="Z2250" s="443"/>
      <c r="AA2250" s="443"/>
      <c r="AB2250" s="415"/>
      <c r="AC2250" s="416"/>
      <c r="AD2250" s="416"/>
      <c r="AE2250" s="416"/>
      <c r="AF2250" s="417"/>
      <c r="AG2250" s="415"/>
      <c r="AH2250" s="416"/>
      <c r="AI2250" s="416"/>
      <c r="AJ2250" s="416"/>
      <c r="AK2250" s="417"/>
      <c r="AL2250" s="415"/>
      <c r="AM2250" s="416"/>
      <c r="AN2250" s="416"/>
      <c r="AO2250" s="416"/>
      <c r="AP2250" s="417"/>
      <c r="AQ2250" s="415"/>
      <c r="AR2250" s="416"/>
      <c r="AS2250" s="416"/>
      <c r="AT2250" s="416"/>
      <c r="AU2250" s="417"/>
      <c r="AV2250" s="418">
        <f t="shared" si="174"/>
        <v>0</v>
      </c>
      <c r="AW2250" s="419"/>
      <c r="AX2250" s="419"/>
      <c r="AY2250" s="419"/>
      <c r="AZ2250" s="420"/>
      <c r="DC2250" s="222"/>
      <c r="DD2250" s="491">
        <f>ROUND(Setup!$AP$6*AB2250,0)</f>
        <v>0</v>
      </c>
      <c r="DE2250" s="492"/>
      <c r="DF2250" s="492"/>
      <c r="DG2250" s="492"/>
      <c r="DH2250" s="493"/>
      <c r="DI2250" s="491">
        <f>ROUND(Setup!$AP$6*AG2250,0)</f>
        <v>0</v>
      </c>
      <c r="DJ2250" s="492"/>
      <c r="DK2250" s="492"/>
      <c r="DL2250" s="492"/>
      <c r="DM2250" s="493"/>
      <c r="DN2250" s="491">
        <f>ROUND(Setup!$AP$6*AL2250,0)</f>
        <v>0</v>
      </c>
      <c r="DO2250" s="492"/>
      <c r="DP2250" s="492"/>
      <c r="DQ2250" s="492"/>
      <c r="DR2250" s="493"/>
      <c r="DS2250" s="491">
        <f>ROUND(Setup!$AP$6*AQ2250,0)</f>
        <v>0</v>
      </c>
      <c r="DT2250" s="492"/>
      <c r="DU2250" s="492"/>
      <c r="DV2250" s="492"/>
      <c r="DW2250" s="493"/>
      <c r="DX2250" s="499">
        <f t="shared" si="175"/>
        <v>0</v>
      </c>
      <c r="DY2250" s="500"/>
      <c r="DZ2250" s="500"/>
      <c r="EA2250" s="500"/>
      <c r="EB2250" s="501"/>
      <c r="EC2250" s="222"/>
    </row>
    <row r="2251" spans="2:133" ht="15" hidden="1" customHeight="1" outlineLevel="1" x14ac:dyDescent="0.2">
      <c r="C2251" s="255"/>
      <c r="D2251" s="439"/>
      <c r="E2251" s="440"/>
      <c r="F2251" s="440"/>
      <c r="G2251" s="440"/>
      <c r="H2251" s="440"/>
      <c r="I2251" s="440"/>
      <c r="J2251" s="440"/>
      <c r="K2251" s="440"/>
      <c r="L2251" s="440"/>
      <c r="M2251" s="440"/>
      <c r="N2251" s="440"/>
      <c r="O2251" s="440"/>
      <c r="P2251" s="440"/>
      <c r="Q2251" s="441"/>
      <c r="R2251" s="442"/>
      <c r="S2251" s="443"/>
      <c r="T2251" s="443"/>
      <c r="U2251" s="443"/>
      <c r="V2251" s="443"/>
      <c r="W2251" s="443"/>
      <c r="X2251" s="443"/>
      <c r="Y2251" s="443"/>
      <c r="Z2251" s="443"/>
      <c r="AA2251" s="443"/>
      <c r="AB2251" s="415"/>
      <c r="AC2251" s="416"/>
      <c r="AD2251" s="416"/>
      <c r="AE2251" s="416"/>
      <c r="AF2251" s="417"/>
      <c r="AG2251" s="415"/>
      <c r="AH2251" s="416"/>
      <c r="AI2251" s="416"/>
      <c r="AJ2251" s="416"/>
      <c r="AK2251" s="417"/>
      <c r="AL2251" s="415"/>
      <c r="AM2251" s="416"/>
      <c r="AN2251" s="416"/>
      <c r="AO2251" s="416"/>
      <c r="AP2251" s="417"/>
      <c r="AQ2251" s="415"/>
      <c r="AR2251" s="416"/>
      <c r="AS2251" s="416"/>
      <c r="AT2251" s="416"/>
      <c r="AU2251" s="417"/>
      <c r="AV2251" s="418">
        <f t="shared" ref="AV2251:AV2314" si="176">ROUND((SUM(AB2251:AU2251)),0)</f>
        <v>0</v>
      </c>
      <c r="AW2251" s="419"/>
      <c r="AX2251" s="419"/>
      <c r="AY2251" s="419"/>
      <c r="AZ2251" s="420"/>
      <c r="DC2251" s="222"/>
      <c r="DD2251" s="491">
        <f>ROUND(Setup!$AP$6*AB2251,0)</f>
        <v>0</v>
      </c>
      <c r="DE2251" s="492"/>
      <c r="DF2251" s="492"/>
      <c r="DG2251" s="492"/>
      <c r="DH2251" s="493"/>
      <c r="DI2251" s="491">
        <f>ROUND(Setup!$AP$6*AG2251,0)</f>
        <v>0</v>
      </c>
      <c r="DJ2251" s="492"/>
      <c r="DK2251" s="492"/>
      <c r="DL2251" s="492"/>
      <c r="DM2251" s="493"/>
      <c r="DN2251" s="491">
        <f>ROUND(Setup!$AP$6*AL2251,0)</f>
        <v>0</v>
      </c>
      <c r="DO2251" s="492"/>
      <c r="DP2251" s="492"/>
      <c r="DQ2251" s="492"/>
      <c r="DR2251" s="493"/>
      <c r="DS2251" s="491">
        <f>ROUND(Setup!$AP$6*AQ2251,0)</f>
        <v>0</v>
      </c>
      <c r="DT2251" s="492"/>
      <c r="DU2251" s="492"/>
      <c r="DV2251" s="492"/>
      <c r="DW2251" s="493"/>
      <c r="DX2251" s="499">
        <f t="shared" ref="DX2251:DX2314" si="177">ROUND((SUM(DD2251:DW2251)),0)</f>
        <v>0</v>
      </c>
      <c r="DY2251" s="500"/>
      <c r="DZ2251" s="500"/>
      <c r="EA2251" s="500"/>
      <c r="EB2251" s="501"/>
      <c r="EC2251" s="222"/>
    </row>
    <row r="2252" spans="2:133" ht="15" hidden="1" customHeight="1" outlineLevel="1" x14ac:dyDescent="0.2">
      <c r="C2252" s="255"/>
      <c r="D2252" s="439"/>
      <c r="E2252" s="440"/>
      <c r="F2252" s="440"/>
      <c r="G2252" s="440"/>
      <c r="H2252" s="440"/>
      <c r="I2252" s="440"/>
      <c r="J2252" s="440"/>
      <c r="K2252" s="440"/>
      <c r="L2252" s="440"/>
      <c r="M2252" s="440"/>
      <c r="N2252" s="440"/>
      <c r="O2252" s="440"/>
      <c r="P2252" s="440"/>
      <c r="Q2252" s="441"/>
      <c r="R2252" s="442"/>
      <c r="S2252" s="443"/>
      <c r="T2252" s="443"/>
      <c r="U2252" s="443"/>
      <c r="V2252" s="443"/>
      <c r="W2252" s="443"/>
      <c r="X2252" s="443"/>
      <c r="Y2252" s="443"/>
      <c r="Z2252" s="443"/>
      <c r="AA2252" s="443"/>
      <c r="AB2252" s="415"/>
      <c r="AC2252" s="416"/>
      <c r="AD2252" s="416"/>
      <c r="AE2252" s="416"/>
      <c r="AF2252" s="417"/>
      <c r="AG2252" s="415"/>
      <c r="AH2252" s="416"/>
      <c r="AI2252" s="416"/>
      <c r="AJ2252" s="416"/>
      <c r="AK2252" s="417"/>
      <c r="AL2252" s="415"/>
      <c r="AM2252" s="416"/>
      <c r="AN2252" s="416"/>
      <c r="AO2252" s="416"/>
      <c r="AP2252" s="417"/>
      <c r="AQ2252" s="415"/>
      <c r="AR2252" s="416"/>
      <c r="AS2252" s="416"/>
      <c r="AT2252" s="416"/>
      <c r="AU2252" s="417"/>
      <c r="AV2252" s="418">
        <f t="shared" si="176"/>
        <v>0</v>
      </c>
      <c r="AW2252" s="419"/>
      <c r="AX2252" s="419"/>
      <c r="AY2252" s="419"/>
      <c r="AZ2252" s="420"/>
      <c r="DC2252" s="222"/>
      <c r="DD2252" s="491">
        <f>ROUND(Setup!$AP$6*AB2252,0)</f>
        <v>0</v>
      </c>
      <c r="DE2252" s="492"/>
      <c r="DF2252" s="492"/>
      <c r="DG2252" s="492"/>
      <c r="DH2252" s="493"/>
      <c r="DI2252" s="491">
        <f>ROUND(Setup!$AP$6*AG2252,0)</f>
        <v>0</v>
      </c>
      <c r="DJ2252" s="492"/>
      <c r="DK2252" s="492"/>
      <c r="DL2252" s="492"/>
      <c r="DM2252" s="493"/>
      <c r="DN2252" s="491">
        <f>ROUND(Setup!$AP$6*AL2252,0)</f>
        <v>0</v>
      </c>
      <c r="DO2252" s="492"/>
      <c r="DP2252" s="492"/>
      <c r="DQ2252" s="492"/>
      <c r="DR2252" s="493"/>
      <c r="DS2252" s="491">
        <f>ROUND(Setup!$AP$6*AQ2252,0)</f>
        <v>0</v>
      </c>
      <c r="DT2252" s="492"/>
      <c r="DU2252" s="492"/>
      <c r="DV2252" s="492"/>
      <c r="DW2252" s="493"/>
      <c r="DX2252" s="499">
        <f t="shared" si="177"/>
        <v>0</v>
      </c>
      <c r="DY2252" s="500"/>
      <c r="DZ2252" s="500"/>
      <c r="EA2252" s="500"/>
      <c r="EB2252" s="501"/>
      <c r="EC2252" s="222"/>
    </row>
    <row r="2253" spans="2:133" ht="15" hidden="1" customHeight="1" outlineLevel="1" x14ac:dyDescent="0.2">
      <c r="C2253" s="255"/>
      <c r="D2253" s="439"/>
      <c r="E2253" s="440"/>
      <c r="F2253" s="440"/>
      <c r="G2253" s="440"/>
      <c r="H2253" s="440"/>
      <c r="I2253" s="440"/>
      <c r="J2253" s="440"/>
      <c r="K2253" s="440"/>
      <c r="L2253" s="440"/>
      <c r="M2253" s="440"/>
      <c r="N2253" s="440"/>
      <c r="O2253" s="440"/>
      <c r="P2253" s="440"/>
      <c r="Q2253" s="441"/>
      <c r="R2253" s="442"/>
      <c r="S2253" s="443"/>
      <c r="T2253" s="443"/>
      <c r="U2253" s="443"/>
      <c r="V2253" s="443"/>
      <c r="W2253" s="443"/>
      <c r="X2253" s="443"/>
      <c r="Y2253" s="443"/>
      <c r="Z2253" s="443"/>
      <c r="AA2253" s="443"/>
      <c r="AB2253" s="415"/>
      <c r="AC2253" s="416"/>
      <c r="AD2253" s="416"/>
      <c r="AE2253" s="416"/>
      <c r="AF2253" s="417"/>
      <c r="AG2253" s="415"/>
      <c r="AH2253" s="416"/>
      <c r="AI2253" s="416"/>
      <c r="AJ2253" s="416"/>
      <c r="AK2253" s="417"/>
      <c r="AL2253" s="415"/>
      <c r="AM2253" s="416"/>
      <c r="AN2253" s="416"/>
      <c r="AO2253" s="416"/>
      <c r="AP2253" s="417"/>
      <c r="AQ2253" s="415"/>
      <c r="AR2253" s="416"/>
      <c r="AS2253" s="416"/>
      <c r="AT2253" s="416"/>
      <c r="AU2253" s="417"/>
      <c r="AV2253" s="418">
        <f t="shared" si="176"/>
        <v>0</v>
      </c>
      <c r="AW2253" s="419"/>
      <c r="AX2253" s="419"/>
      <c r="AY2253" s="419"/>
      <c r="AZ2253" s="420"/>
      <c r="DC2253" s="222"/>
      <c r="DD2253" s="491">
        <f>ROUND(Setup!$AP$6*AB2253,0)</f>
        <v>0</v>
      </c>
      <c r="DE2253" s="492"/>
      <c r="DF2253" s="492"/>
      <c r="DG2253" s="492"/>
      <c r="DH2253" s="493"/>
      <c r="DI2253" s="491">
        <f>ROUND(Setup!$AP$6*AG2253,0)</f>
        <v>0</v>
      </c>
      <c r="DJ2253" s="492"/>
      <c r="DK2253" s="492"/>
      <c r="DL2253" s="492"/>
      <c r="DM2253" s="493"/>
      <c r="DN2253" s="491">
        <f>ROUND(Setup!$AP$6*AL2253,0)</f>
        <v>0</v>
      </c>
      <c r="DO2253" s="492"/>
      <c r="DP2253" s="492"/>
      <c r="DQ2253" s="492"/>
      <c r="DR2253" s="493"/>
      <c r="DS2253" s="491">
        <f>ROUND(Setup!$AP$6*AQ2253,0)</f>
        <v>0</v>
      </c>
      <c r="DT2253" s="492"/>
      <c r="DU2253" s="492"/>
      <c r="DV2253" s="492"/>
      <c r="DW2253" s="493"/>
      <c r="DX2253" s="499">
        <f t="shared" si="177"/>
        <v>0</v>
      </c>
      <c r="DY2253" s="500"/>
      <c r="DZ2253" s="500"/>
      <c r="EA2253" s="500"/>
      <c r="EB2253" s="501"/>
      <c r="EC2253" s="222"/>
    </row>
    <row r="2254" spans="2:133" ht="15" hidden="1" customHeight="1" outlineLevel="1" x14ac:dyDescent="0.2">
      <c r="C2254" s="255"/>
      <c r="D2254" s="439"/>
      <c r="E2254" s="440"/>
      <c r="F2254" s="440"/>
      <c r="G2254" s="440"/>
      <c r="H2254" s="440"/>
      <c r="I2254" s="440"/>
      <c r="J2254" s="440"/>
      <c r="K2254" s="440"/>
      <c r="L2254" s="440"/>
      <c r="M2254" s="440"/>
      <c r="N2254" s="440"/>
      <c r="O2254" s="440"/>
      <c r="P2254" s="440"/>
      <c r="Q2254" s="441"/>
      <c r="R2254" s="442"/>
      <c r="S2254" s="443"/>
      <c r="T2254" s="443"/>
      <c r="U2254" s="443"/>
      <c r="V2254" s="443"/>
      <c r="W2254" s="443"/>
      <c r="X2254" s="443"/>
      <c r="Y2254" s="443"/>
      <c r="Z2254" s="443"/>
      <c r="AA2254" s="443"/>
      <c r="AB2254" s="415"/>
      <c r="AC2254" s="416"/>
      <c r="AD2254" s="416"/>
      <c r="AE2254" s="416"/>
      <c r="AF2254" s="417"/>
      <c r="AG2254" s="415"/>
      <c r="AH2254" s="416"/>
      <c r="AI2254" s="416"/>
      <c r="AJ2254" s="416"/>
      <c r="AK2254" s="417"/>
      <c r="AL2254" s="415"/>
      <c r="AM2254" s="416"/>
      <c r="AN2254" s="416"/>
      <c r="AO2254" s="416"/>
      <c r="AP2254" s="417"/>
      <c r="AQ2254" s="415"/>
      <c r="AR2254" s="416"/>
      <c r="AS2254" s="416"/>
      <c r="AT2254" s="416"/>
      <c r="AU2254" s="417"/>
      <c r="AV2254" s="418">
        <f t="shared" si="176"/>
        <v>0</v>
      </c>
      <c r="AW2254" s="419"/>
      <c r="AX2254" s="419"/>
      <c r="AY2254" s="419"/>
      <c r="AZ2254" s="420"/>
      <c r="DC2254" s="222"/>
      <c r="DD2254" s="491">
        <f>ROUND(Setup!$AP$6*AB2254,0)</f>
        <v>0</v>
      </c>
      <c r="DE2254" s="492"/>
      <c r="DF2254" s="492"/>
      <c r="DG2254" s="492"/>
      <c r="DH2254" s="493"/>
      <c r="DI2254" s="491">
        <f>ROUND(Setup!$AP$6*AG2254,0)</f>
        <v>0</v>
      </c>
      <c r="DJ2254" s="492"/>
      <c r="DK2254" s="492"/>
      <c r="DL2254" s="492"/>
      <c r="DM2254" s="493"/>
      <c r="DN2254" s="491">
        <f>ROUND(Setup!$AP$6*AL2254,0)</f>
        <v>0</v>
      </c>
      <c r="DO2254" s="492"/>
      <c r="DP2254" s="492"/>
      <c r="DQ2254" s="492"/>
      <c r="DR2254" s="493"/>
      <c r="DS2254" s="491">
        <f>ROUND(Setup!$AP$6*AQ2254,0)</f>
        <v>0</v>
      </c>
      <c r="DT2254" s="492"/>
      <c r="DU2254" s="492"/>
      <c r="DV2254" s="492"/>
      <c r="DW2254" s="493"/>
      <c r="DX2254" s="499">
        <f t="shared" si="177"/>
        <v>0</v>
      </c>
      <c r="DY2254" s="500"/>
      <c r="DZ2254" s="500"/>
      <c r="EA2254" s="500"/>
      <c r="EB2254" s="501"/>
      <c r="EC2254" s="222"/>
    </row>
    <row r="2255" spans="2:133" ht="15" hidden="1" customHeight="1" outlineLevel="1" x14ac:dyDescent="0.2">
      <c r="C2255" s="255"/>
      <c r="D2255" s="439"/>
      <c r="E2255" s="440"/>
      <c r="F2255" s="440"/>
      <c r="G2255" s="440"/>
      <c r="H2255" s="440"/>
      <c r="I2255" s="440"/>
      <c r="J2255" s="440"/>
      <c r="K2255" s="440"/>
      <c r="L2255" s="440"/>
      <c r="M2255" s="440"/>
      <c r="N2255" s="440"/>
      <c r="O2255" s="440"/>
      <c r="P2255" s="440"/>
      <c r="Q2255" s="441"/>
      <c r="R2255" s="442"/>
      <c r="S2255" s="443"/>
      <c r="T2255" s="443"/>
      <c r="U2255" s="443"/>
      <c r="V2255" s="443"/>
      <c r="W2255" s="443"/>
      <c r="X2255" s="443"/>
      <c r="Y2255" s="443"/>
      <c r="Z2255" s="443"/>
      <c r="AA2255" s="443"/>
      <c r="AB2255" s="415"/>
      <c r="AC2255" s="416"/>
      <c r="AD2255" s="416"/>
      <c r="AE2255" s="416"/>
      <c r="AF2255" s="417"/>
      <c r="AG2255" s="415"/>
      <c r="AH2255" s="416"/>
      <c r="AI2255" s="416"/>
      <c r="AJ2255" s="416"/>
      <c r="AK2255" s="417"/>
      <c r="AL2255" s="415"/>
      <c r="AM2255" s="416"/>
      <c r="AN2255" s="416"/>
      <c r="AO2255" s="416"/>
      <c r="AP2255" s="417"/>
      <c r="AQ2255" s="415"/>
      <c r="AR2255" s="416"/>
      <c r="AS2255" s="416"/>
      <c r="AT2255" s="416"/>
      <c r="AU2255" s="417"/>
      <c r="AV2255" s="418">
        <f t="shared" si="176"/>
        <v>0</v>
      </c>
      <c r="AW2255" s="419"/>
      <c r="AX2255" s="419"/>
      <c r="AY2255" s="419"/>
      <c r="AZ2255" s="420"/>
      <c r="DC2255" s="222"/>
      <c r="DD2255" s="491">
        <f>ROUND(Setup!$AP$6*AB2255,0)</f>
        <v>0</v>
      </c>
      <c r="DE2255" s="492"/>
      <c r="DF2255" s="492"/>
      <c r="DG2255" s="492"/>
      <c r="DH2255" s="493"/>
      <c r="DI2255" s="491">
        <f>ROUND(Setup!$AP$6*AG2255,0)</f>
        <v>0</v>
      </c>
      <c r="DJ2255" s="492"/>
      <c r="DK2255" s="492"/>
      <c r="DL2255" s="492"/>
      <c r="DM2255" s="493"/>
      <c r="DN2255" s="491">
        <f>ROUND(Setup!$AP$6*AL2255,0)</f>
        <v>0</v>
      </c>
      <c r="DO2255" s="492"/>
      <c r="DP2255" s="492"/>
      <c r="DQ2255" s="492"/>
      <c r="DR2255" s="493"/>
      <c r="DS2255" s="491">
        <f>ROUND(Setup!$AP$6*AQ2255,0)</f>
        <v>0</v>
      </c>
      <c r="DT2255" s="492"/>
      <c r="DU2255" s="492"/>
      <c r="DV2255" s="492"/>
      <c r="DW2255" s="493"/>
      <c r="DX2255" s="499">
        <f t="shared" si="177"/>
        <v>0</v>
      </c>
      <c r="DY2255" s="500"/>
      <c r="DZ2255" s="500"/>
      <c r="EA2255" s="500"/>
      <c r="EB2255" s="501"/>
      <c r="EC2255" s="222"/>
    </row>
    <row r="2256" spans="2:133" ht="15" hidden="1" customHeight="1" outlineLevel="1" x14ac:dyDescent="0.2">
      <c r="C2256" s="255"/>
      <c r="D2256" s="439"/>
      <c r="E2256" s="440"/>
      <c r="F2256" s="440"/>
      <c r="G2256" s="440"/>
      <c r="H2256" s="440"/>
      <c r="I2256" s="440"/>
      <c r="J2256" s="440"/>
      <c r="K2256" s="440"/>
      <c r="L2256" s="440"/>
      <c r="M2256" s="440"/>
      <c r="N2256" s="440"/>
      <c r="O2256" s="440"/>
      <c r="P2256" s="440"/>
      <c r="Q2256" s="441"/>
      <c r="R2256" s="442"/>
      <c r="S2256" s="443"/>
      <c r="T2256" s="443"/>
      <c r="U2256" s="443"/>
      <c r="V2256" s="443"/>
      <c r="W2256" s="443"/>
      <c r="X2256" s="443"/>
      <c r="Y2256" s="443"/>
      <c r="Z2256" s="443"/>
      <c r="AA2256" s="443"/>
      <c r="AB2256" s="415"/>
      <c r="AC2256" s="416"/>
      <c r="AD2256" s="416"/>
      <c r="AE2256" s="416"/>
      <c r="AF2256" s="417"/>
      <c r="AG2256" s="415"/>
      <c r="AH2256" s="416"/>
      <c r="AI2256" s="416"/>
      <c r="AJ2256" s="416"/>
      <c r="AK2256" s="417"/>
      <c r="AL2256" s="415"/>
      <c r="AM2256" s="416"/>
      <c r="AN2256" s="416"/>
      <c r="AO2256" s="416"/>
      <c r="AP2256" s="417"/>
      <c r="AQ2256" s="415"/>
      <c r="AR2256" s="416"/>
      <c r="AS2256" s="416"/>
      <c r="AT2256" s="416"/>
      <c r="AU2256" s="417"/>
      <c r="AV2256" s="418">
        <f t="shared" si="176"/>
        <v>0</v>
      </c>
      <c r="AW2256" s="419"/>
      <c r="AX2256" s="419"/>
      <c r="AY2256" s="419"/>
      <c r="AZ2256" s="420"/>
      <c r="DC2256" s="222"/>
      <c r="DD2256" s="491">
        <f>ROUND(Setup!$AP$6*AB2256,0)</f>
        <v>0</v>
      </c>
      <c r="DE2256" s="492"/>
      <c r="DF2256" s="492"/>
      <c r="DG2256" s="492"/>
      <c r="DH2256" s="493"/>
      <c r="DI2256" s="491">
        <f>ROUND(Setup!$AP$6*AG2256,0)</f>
        <v>0</v>
      </c>
      <c r="DJ2256" s="492"/>
      <c r="DK2256" s="492"/>
      <c r="DL2256" s="492"/>
      <c r="DM2256" s="493"/>
      <c r="DN2256" s="491">
        <f>ROUND(Setup!$AP$6*AL2256,0)</f>
        <v>0</v>
      </c>
      <c r="DO2256" s="492"/>
      <c r="DP2256" s="492"/>
      <c r="DQ2256" s="492"/>
      <c r="DR2256" s="493"/>
      <c r="DS2256" s="491">
        <f>ROUND(Setup!$AP$6*AQ2256,0)</f>
        <v>0</v>
      </c>
      <c r="DT2256" s="492"/>
      <c r="DU2256" s="492"/>
      <c r="DV2256" s="492"/>
      <c r="DW2256" s="493"/>
      <c r="DX2256" s="499">
        <f t="shared" si="177"/>
        <v>0</v>
      </c>
      <c r="DY2256" s="500"/>
      <c r="DZ2256" s="500"/>
      <c r="EA2256" s="500"/>
      <c r="EB2256" s="501"/>
      <c r="EC2256" s="222"/>
    </row>
    <row r="2257" spans="3:133" ht="15" hidden="1" customHeight="1" outlineLevel="1" x14ac:dyDescent="0.2">
      <c r="C2257" s="255"/>
      <c r="D2257" s="439"/>
      <c r="E2257" s="440"/>
      <c r="F2257" s="440"/>
      <c r="G2257" s="440"/>
      <c r="H2257" s="440"/>
      <c r="I2257" s="440"/>
      <c r="J2257" s="440"/>
      <c r="K2257" s="440"/>
      <c r="L2257" s="440"/>
      <c r="M2257" s="440"/>
      <c r="N2257" s="440"/>
      <c r="O2257" s="440"/>
      <c r="P2257" s="440"/>
      <c r="Q2257" s="441"/>
      <c r="R2257" s="442"/>
      <c r="S2257" s="443"/>
      <c r="T2257" s="443"/>
      <c r="U2257" s="443"/>
      <c r="V2257" s="443"/>
      <c r="W2257" s="443"/>
      <c r="X2257" s="443"/>
      <c r="Y2257" s="443"/>
      <c r="Z2257" s="443"/>
      <c r="AA2257" s="443"/>
      <c r="AB2257" s="415"/>
      <c r="AC2257" s="416"/>
      <c r="AD2257" s="416"/>
      <c r="AE2257" s="416"/>
      <c r="AF2257" s="417"/>
      <c r="AG2257" s="415"/>
      <c r="AH2257" s="416"/>
      <c r="AI2257" s="416"/>
      <c r="AJ2257" s="416"/>
      <c r="AK2257" s="417"/>
      <c r="AL2257" s="415"/>
      <c r="AM2257" s="416"/>
      <c r="AN2257" s="416"/>
      <c r="AO2257" s="416"/>
      <c r="AP2257" s="417"/>
      <c r="AQ2257" s="415"/>
      <c r="AR2257" s="416"/>
      <c r="AS2257" s="416"/>
      <c r="AT2257" s="416"/>
      <c r="AU2257" s="417"/>
      <c r="AV2257" s="418">
        <f t="shared" si="176"/>
        <v>0</v>
      </c>
      <c r="AW2257" s="419"/>
      <c r="AX2257" s="419"/>
      <c r="AY2257" s="419"/>
      <c r="AZ2257" s="420"/>
      <c r="DC2257" s="222"/>
      <c r="DD2257" s="491">
        <f>ROUND(Setup!$AP$6*AB2257,0)</f>
        <v>0</v>
      </c>
      <c r="DE2257" s="492"/>
      <c r="DF2257" s="492"/>
      <c r="DG2257" s="492"/>
      <c r="DH2257" s="493"/>
      <c r="DI2257" s="491">
        <f>ROUND(Setup!$AP$6*AG2257,0)</f>
        <v>0</v>
      </c>
      <c r="DJ2257" s="492"/>
      <c r="DK2257" s="492"/>
      <c r="DL2257" s="492"/>
      <c r="DM2257" s="493"/>
      <c r="DN2257" s="491">
        <f>ROUND(Setup!$AP$6*AL2257,0)</f>
        <v>0</v>
      </c>
      <c r="DO2257" s="492"/>
      <c r="DP2257" s="492"/>
      <c r="DQ2257" s="492"/>
      <c r="DR2257" s="493"/>
      <c r="DS2257" s="491">
        <f>ROUND(Setup!$AP$6*AQ2257,0)</f>
        <v>0</v>
      </c>
      <c r="DT2257" s="492"/>
      <c r="DU2257" s="492"/>
      <c r="DV2257" s="492"/>
      <c r="DW2257" s="493"/>
      <c r="DX2257" s="499">
        <f t="shared" si="177"/>
        <v>0</v>
      </c>
      <c r="DY2257" s="500"/>
      <c r="DZ2257" s="500"/>
      <c r="EA2257" s="500"/>
      <c r="EB2257" s="501"/>
      <c r="EC2257" s="222"/>
    </row>
    <row r="2258" spans="3:133" ht="15" hidden="1" customHeight="1" outlineLevel="1" x14ac:dyDescent="0.2">
      <c r="C2258" s="255"/>
      <c r="D2258" s="439"/>
      <c r="E2258" s="440"/>
      <c r="F2258" s="440"/>
      <c r="G2258" s="440"/>
      <c r="H2258" s="440"/>
      <c r="I2258" s="440"/>
      <c r="J2258" s="440"/>
      <c r="K2258" s="440"/>
      <c r="L2258" s="440"/>
      <c r="M2258" s="440"/>
      <c r="N2258" s="440"/>
      <c r="O2258" s="440"/>
      <c r="P2258" s="440"/>
      <c r="Q2258" s="441"/>
      <c r="R2258" s="442"/>
      <c r="S2258" s="443"/>
      <c r="T2258" s="443"/>
      <c r="U2258" s="443"/>
      <c r="V2258" s="443"/>
      <c r="W2258" s="443"/>
      <c r="X2258" s="443"/>
      <c r="Y2258" s="443"/>
      <c r="Z2258" s="443"/>
      <c r="AA2258" s="443"/>
      <c r="AB2258" s="415"/>
      <c r="AC2258" s="416"/>
      <c r="AD2258" s="416"/>
      <c r="AE2258" s="416"/>
      <c r="AF2258" s="417"/>
      <c r="AG2258" s="415"/>
      <c r="AH2258" s="416"/>
      <c r="AI2258" s="416"/>
      <c r="AJ2258" s="416"/>
      <c r="AK2258" s="417"/>
      <c r="AL2258" s="415"/>
      <c r="AM2258" s="416"/>
      <c r="AN2258" s="416"/>
      <c r="AO2258" s="416"/>
      <c r="AP2258" s="417"/>
      <c r="AQ2258" s="415"/>
      <c r="AR2258" s="416"/>
      <c r="AS2258" s="416"/>
      <c r="AT2258" s="416"/>
      <c r="AU2258" s="417"/>
      <c r="AV2258" s="418">
        <f t="shared" si="176"/>
        <v>0</v>
      </c>
      <c r="AW2258" s="419"/>
      <c r="AX2258" s="419"/>
      <c r="AY2258" s="419"/>
      <c r="AZ2258" s="420"/>
      <c r="DC2258" s="222"/>
      <c r="DD2258" s="491">
        <f>ROUND(Setup!$AP$6*AB2258,0)</f>
        <v>0</v>
      </c>
      <c r="DE2258" s="492"/>
      <c r="DF2258" s="492"/>
      <c r="DG2258" s="492"/>
      <c r="DH2258" s="493"/>
      <c r="DI2258" s="491">
        <f>ROUND(Setup!$AP$6*AG2258,0)</f>
        <v>0</v>
      </c>
      <c r="DJ2258" s="492"/>
      <c r="DK2258" s="492"/>
      <c r="DL2258" s="492"/>
      <c r="DM2258" s="493"/>
      <c r="DN2258" s="491">
        <f>ROUND(Setup!$AP$6*AL2258,0)</f>
        <v>0</v>
      </c>
      <c r="DO2258" s="492"/>
      <c r="DP2258" s="492"/>
      <c r="DQ2258" s="492"/>
      <c r="DR2258" s="493"/>
      <c r="DS2258" s="491">
        <f>ROUND(Setup!$AP$6*AQ2258,0)</f>
        <v>0</v>
      </c>
      <c r="DT2258" s="492"/>
      <c r="DU2258" s="492"/>
      <c r="DV2258" s="492"/>
      <c r="DW2258" s="493"/>
      <c r="DX2258" s="499">
        <f t="shared" si="177"/>
        <v>0</v>
      </c>
      <c r="DY2258" s="500"/>
      <c r="DZ2258" s="500"/>
      <c r="EA2258" s="500"/>
      <c r="EB2258" s="501"/>
      <c r="EC2258" s="222"/>
    </row>
    <row r="2259" spans="3:133" ht="15" hidden="1" customHeight="1" outlineLevel="1" x14ac:dyDescent="0.2">
      <c r="C2259" s="255"/>
      <c r="D2259" s="439"/>
      <c r="E2259" s="440"/>
      <c r="F2259" s="440"/>
      <c r="G2259" s="440"/>
      <c r="H2259" s="440"/>
      <c r="I2259" s="440"/>
      <c r="J2259" s="440"/>
      <c r="K2259" s="440"/>
      <c r="L2259" s="440"/>
      <c r="M2259" s="440"/>
      <c r="N2259" s="440"/>
      <c r="O2259" s="440"/>
      <c r="P2259" s="440"/>
      <c r="Q2259" s="441"/>
      <c r="R2259" s="442"/>
      <c r="S2259" s="443"/>
      <c r="T2259" s="443"/>
      <c r="U2259" s="443"/>
      <c r="V2259" s="443"/>
      <c r="W2259" s="443"/>
      <c r="X2259" s="443"/>
      <c r="Y2259" s="443"/>
      <c r="Z2259" s="443"/>
      <c r="AA2259" s="443"/>
      <c r="AB2259" s="415"/>
      <c r="AC2259" s="416"/>
      <c r="AD2259" s="416"/>
      <c r="AE2259" s="416"/>
      <c r="AF2259" s="417"/>
      <c r="AG2259" s="415"/>
      <c r="AH2259" s="416"/>
      <c r="AI2259" s="416"/>
      <c r="AJ2259" s="416"/>
      <c r="AK2259" s="417"/>
      <c r="AL2259" s="415"/>
      <c r="AM2259" s="416"/>
      <c r="AN2259" s="416"/>
      <c r="AO2259" s="416"/>
      <c r="AP2259" s="417"/>
      <c r="AQ2259" s="415"/>
      <c r="AR2259" s="416"/>
      <c r="AS2259" s="416"/>
      <c r="AT2259" s="416"/>
      <c r="AU2259" s="417"/>
      <c r="AV2259" s="418">
        <f t="shared" si="176"/>
        <v>0</v>
      </c>
      <c r="AW2259" s="419"/>
      <c r="AX2259" s="419"/>
      <c r="AY2259" s="419"/>
      <c r="AZ2259" s="420"/>
      <c r="DC2259" s="222"/>
      <c r="DD2259" s="491">
        <f>ROUND(Setup!$AP$6*AB2259,0)</f>
        <v>0</v>
      </c>
      <c r="DE2259" s="492"/>
      <c r="DF2259" s="492"/>
      <c r="DG2259" s="492"/>
      <c r="DH2259" s="493"/>
      <c r="DI2259" s="491">
        <f>ROUND(Setup!$AP$6*AG2259,0)</f>
        <v>0</v>
      </c>
      <c r="DJ2259" s="492"/>
      <c r="DK2259" s="492"/>
      <c r="DL2259" s="492"/>
      <c r="DM2259" s="493"/>
      <c r="DN2259" s="491">
        <f>ROUND(Setup!$AP$6*AL2259,0)</f>
        <v>0</v>
      </c>
      <c r="DO2259" s="492"/>
      <c r="DP2259" s="492"/>
      <c r="DQ2259" s="492"/>
      <c r="DR2259" s="493"/>
      <c r="DS2259" s="491">
        <f>ROUND(Setup!$AP$6*AQ2259,0)</f>
        <v>0</v>
      </c>
      <c r="DT2259" s="492"/>
      <c r="DU2259" s="492"/>
      <c r="DV2259" s="492"/>
      <c r="DW2259" s="493"/>
      <c r="DX2259" s="499">
        <f t="shared" si="177"/>
        <v>0</v>
      </c>
      <c r="DY2259" s="500"/>
      <c r="DZ2259" s="500"/>
      <c r="EA2259" s="500"/>
      <c r="EB2259" s="501"/>
      <c r="EC2259" s="222"/>
    </row>
    <row r="2260" spans="3:133" ht="15" hidden="1" customHeight="1" outlineLevel="1" x14ac:dyDescent="0.2">
      <c r="C2260" s="255"/>
      <c r="D2260" s="439"/>
      <c r="E2260" s="440"/>
      <c r="F2260" s="440"/>
      <c r="G2260" s="440"/>
      <c r="H2260" s="440"/>
      <c r="I2260" s="440"/>
      <c r="J2260" s="440"/>
      <c r="K2260" s="440"/>
      <c r="L2260" s="440"/>
      <c r="M2260" s="440"/>
      <c r="N2260" s="440"/>
      <c r="O2260" s="440"/>
      <c r="P2260" s="440"/>
      <c r="Q2260" s="441"/>
      <c r="R2260" s="442"/>
      <c r="S2260" s="443"/>
      <c r="T2260" s="443"/>
      <c r="U2260" s="443"/>
      <c r="V2260" s="443"/>
      <c r="W2260" s="443"/>
      <c r="X2260" s="443"/>
      <c r="Y2260" s="443"/>
      <c r="Z2260" s="443"/>
      <c r="AA2260" s="443"/>
      <c r="AB2260" s="415"/>
      <c r="AC2260" s="416"/>
      <c r="AD2260" s="416"/>
      <c r="AE2260" s="416"/>
      <c r="AF2260" s="417"/>
      <c r="AG2260" s="415"/>
      <c r="AH2260" s="416"/>
      <c r="AI2260" s="416"/>
      <c r="AJ2260" s="416"/>
      <c r="AK2260" s="417"/>
      <c r="AL2260" s="415"/>
      <c r="AM2260" s="416"/>
      <c r="AN2260" s="416"/>
      <c r="AO2260" s="416"/>
      <c r="AP2260" s="417"/>
      <c r="AQ2260" s="415"/>
      <c r="AR2260" s="416"/>
      <c r="AS2260" s="416"/>
      <c r="AT2260" s="416"/>
      <c r="AU2260" s="417"/>
      <c r="AV2260" s="418">
        <f t="shared" si="176"/>
        <v>0</v>
      </c>
      <c r="AW2260" s="419"/>
      <c r="AX2260" s="419"/>
      <c r="AY2260" s="419"/>
      <c r="AZ2260" s="420"/>
      <c r="DC2260" s="222"/>
      <c r="DD2260" s="491">
        <f>ROUND(Setup!$AP$6*AB2260,0)</f>
        <v>0</v>
      </c>
      <c r="DE2260" s="492"/>
      <c r="DF2260" s="492"/>
      <c r="DG2260" s="492"/>
      <c r="DH2260" s="493"/>
      <c r="DI2260" s="491">
        <f>ROUND(Setup!$AP$6*AG2260,0)</f>
        <v>0</v>
      </c>
      <c r="DJ2260" s="492"/>
      <c r="DK2260" s="492"/>
      <c r="DL2260" s="492"/>
      <c r="DM2260" s="493"/>
      <c r="DN2260" s="491">
        <f>ROUND(Setup!$AP$6*AL2260,0)</f>
        <v>0</v>
      </c>
      <c r="DO2260" s="492"/>
      <c r="DP2260" s="492"/>
      <c r="DQ2260" s="492"/>
      <c r="DR2260" s="493"/>
      <c r="DS2260" s="491">
        <f>ROUND(Setup!$AP$6*AQ2260,0)</f>
        <v>0</v>
      </c>
      <c r="DT2260" s="492"/>
      <c r="DU2260" s="492"/>
      <c r="DV2260" s="492"/>
      <c r="DW2260" s="493"/>
      <c r="DX2260" s="499">
        <f t="shared" si="177"/>
        <v>0</v>
      </c>
      <c r="DY2260" s="500"/>
      <c r="DZ2260" s="500"/>
      <c r="EA2260" s="500"/>
      <c r="EB2260" s="501"/>
      <c r="EC2260" s="222"/>
    </row>
    <row r="2261" spans="3:133" ht="15" hidden="1" customHeight="1" outlineLevel="1" x14ac:dyDescent="0.2">
      <c r="C2261" s="255"/>
      <c r="D2261" s="439"/>
      <c r="E2261" s="440"/>
      <c r="F2261" s="440"/>
      <c r="G2261" s="440"/>
      <c r="H2261" s="440"/>
      <c r="I2261" s="440"/>
      <c r="J2261" s="440"/>
      <c r="K2261" s="440"/>
      <c r="L2261" s="440"/>
      <c r="M2261" s="440"/>
      <c r="N2261" s="440"/>
      <c r="O2261" s="440"/>
      <c r="P2261" s="440"/>
      <c r="Q2261" s="441"/>
      <c r="R2261" s="442"/>
      <c r="S2261" s="443"/>
      <c r="T2261" s="443"/>
      <c r="U2261" s="443"/>
      <c r="V2261" s="443"/>
      <c r="W2261" s="443"/>
      <c r="X2261" s="443"/>
      <c r="Y2261" s="443"/>
      <c r="Z2261" s="443"/>
      <c r="AA2261" s="443"/>
      <c r="AB2261" s="415"/>
      <c r="AC2261" s="416"/>
      <c r="AD2261" s="416"/>
      <c r="AE2261" s="416"/>
      <c r="AF2261" s="417"/>
      <c r="AG2261" s="415"/>
      <c r="AH2261" s="416"/>
      <c r="AI2261" s="416"/>
      <c r="AJ2261" s="416"/>
      <c r="AK2261" s="417"/>
      <c r="AL2261" s="415"/>
      <c r="AM2261" s="416"/>
      <c r="AN2261" s="416"/>
      <c r="AO2261" s="416"/>
      <c r="AP2261" s="417"/>
      <c r="AQ2261" s="415"/>
      <c r="AR2261" s="416"/>
      <c r="AS2261" s="416"/>
      <c r="AT2261" s="416"/>
      <c r="AU2261" s="417"/>
      <c r="AV2261" s="418">
        <f t="shared" si="176"/>
        <v>0</v>
      </c>
      <c r="AW2261" s="419"/>
      <c r="AX2261" s="419"/>
      <c r="AY2261" s="419"/>
      <c r="AZ2261" s="420"/>
      <c r="DC2261" s="222"/>
      <c r="DD2261" s="491">
        <f>ROUND(Setup!$AP$6*AB2261,0)</f>
        <v>0</v>
      </c>
      <c r="DE2261" s="492"/>
      <c r="DF2261" s="492"/>
      <c r="DG2261" s="492"/>
      <c r="DH2261" s="493"/>
      <c r="DI2261" s="491">
        <f>ROUND(Setup!$AP$6*AG2261,0)</f>
        <v>0</v>
      </c>
      <c r="DJ2261" s="492"/>
      <c r="DK2261" s="492"/>
      <c r="DL2261" s="492"/>
      <c r="DM2261" s="493"/>
      <c r="DN2261" s="491">
        <f>ROUND(Setup!$AP$6*AL2261,0)</f>
        <v>0</v>
      </c>
      <c r="DO2261" s="492"/>
      <c r="DP2261" s="492"/>
      <c r="DQ2261" s="492"/>
      <c r="DR2261" s="493"/>
      <c r="DS2261" s="491">
        <f>ROUND(Setup!$AP$6*AQ2261,0)</f>
        <v>0</v>
      </c>
      <c r="DT2261" s="492"/>
      <c r="DU2261" s="492"/>
      <c r="DV2261" s="492"/>
      <c r="DW2261" s="493"/>
      <c r="DX2261" s="499">
        <f t="shared" si="177"/>
        <v>0</v>
      </c>
      <c r="DY2261" s="500"/>
      <c r="DZ2261" s="500"/>
      <c r="EA2261" s="500"/>
      <c r="EB2261" s="501"/>
      <c r="EC2261" s="222"/>
    </row>
    <row r="2262" spans="3:133" ht="15" hidden="1" customHeight="1" outlineLevel="1" x14ac:dyDescent="0.2">
      <c r="C2262" s="255"/>
      <c r="D2262" s="439"/>
      <c r="E2262" s="440"/>
      <c r="F2262" s="440"/>
      <c r="G2262" s="440"/>
      <c r="H2262" s="440"/>
      <c r="I2262" s="440"/>
      <c r="J2262" s="440"/>
      <c r="K2262" s="440"/>
      <c r="L2262" s="440"/>
      <c r="M2262" s="440"/>
      <c r="N2262" s="440"/>
      <c r="O2262" s="440"/>
      <c r="P2262" s="440"/>
      <c r="Q2262" s="441"/>
      <c r="R2262" s="442"/>
      <c r="S2262" s="443"/>
      <c r="T2262" s="443"/>
      <c r="U2262" s="443"/>
      <c r="V2262" s="443"/>
      <c r="W2262" s="443"/>
      <c r="X2262" s="443"/>
      <c r="Y2262" s="443"/>
      <c r="Z2262" s="443"/>
      <c r="AA2262" s="443"/>
      <c r="AB2262" s="415"/>
      <c r="AC2262" s="416"/>
      <c r="AD2262" s="416"/>
      <c r="AE2262" s="416"/>
      <c r="AF2262" s="417"/>
      <c r="AG2262" s="415"/>
      <c r="AH2262" s="416"/>
      <c r="AI2262" s="416"/>
      <c r="AJ2262" s="416"/>
      <c r="AK2262" s="417"/>
      <c r="AL2262" s="415"/>
      <c r="AM2262" s="416"/>
      <c r="AN2262" s="416"/>
      <c r="AO2262" s="416"/>
      <c r="AP2262" s="417"/>
      <c r="AQ2262" s="415"/>
      <c r="AR2262" s="416"/>
      <c r="AS2262" s="416"/>
      <c r="AT2262" s="416"/>
      <c r="AU2262" s="417"/>
      <c r="AV2262" s="418">
        <f t="shared" si="176"/>
        <v>0</v>
      </c>
      <c r="AW2262" s="419"/>
      <c r="AX2262" s="419"/>
      <c r="AY2262" s="419"/>
      <c r="AZ2262" s="420"/>
      <c r="DC2262" s="222"/>
      <c r="DD2262" s="491">
        <f>ROUND(Setup!$AP$6*AB2262,0)</f>
        <v>0</v>
      </c>
      <c r="DE2262" s="492"/>
      <c r="DF2262" s="492"/>
      <c r="DG2262" s="492"/>
      <c r="DH2262" s="493"/>
      <c r="DI2262" s="491">
        <f>ROUND(Setup!$AP$6*AG2262,0)</f>
        <v>0</v>
      </c>
      <c r="DJ2262" s="492"/>
      <c r="DK2262" s="492"/>
      <c r="DL2262" s="492"/>
      <c r="DM2262" s="493"/>
      <c r="DN2262" s="491">
        <f>ROUND(Setup!$AP$6*AL2262,0)</f>
        <v>0</v>
      </c>
      <c r="DO2262" s="492"/>
      <c r="DP2262" s="492"/>
      <c r="DQ2262" s="492"/>
      <c r="DR2262" s="493"/>
      <c r="DS2262" s="491">
        <f>ROUND(Setup!$AP$6*AQ2262,0)</f>
        <v>0</v>
      </c>
      <c r="DT2262" s="492"/>
      <c r="DU2262" s="492"/>
      <c r="DV2262" s="492"/>
      <c r="DW2262" s="493"/>
      <c r="DX2262" s="499">
        <f t="shared" si="177"/>
        <v>0</v>
      </c>
      <c r="DY2262" s="500"/>
      <c r="DZ2262" s="500"/>
      <c r="EA2262" s="500"/>
      <c r="EB2262" s="501"/>
      <c r="EC2262" s="222"/>
    </row>
    <row r="2263" spans="3:133" ht="15" hidden="1" customHeight="1" outlineLevel="1" x14ac:dyDescent="0.2">
      <c r="C2263" s="255"/>
      <c r="D2263" s="439"/>
      <c r="E2263" s="440"/>
      <c r="F2263" s="440"/>
      <c r="G2263" s="440"/>
      <c r="H2263" s="440"/>
      <c r="I2263" s="440"/>
      <c r="J2263" s="440"/>
      <c r="K2263" s="440"/>
      <c r="L2263" s="440"/>
      <c r="M2263" s="440"/>
      <c r="N2263" s="440"/>
      <c r="O2263" s="440"/>
      <c r="P2263" s="440"/>
      <c r="Q2263" s="441"/>
      <c r="R2263" s="442"/>
      <c r="S2263" s="443"/>
      <c r="T2263" s="443"/>
      <c r="U2263" s="443"/>
      <c r="V2263" s="443"/>
      <c r="W2263" s="443"/>
      <c r="X2263" s="443"/>
      <c r="Y2263" s="443"/>
      <c r="Z2263" s="443"/>
      <c r="AA2263" s="443"/>
      <c r="AB2263" s="415"/>
      <c r="AC2263" s="416"/>
      <c r="AD2263" s="416"/>
      <c r="AE2263" s="416"/>
      <c r="AF2263" s="417"/>
      <c r="AG2263" s="415"/>
      <c r="AH2263" s="416"/>
      <c r="AI2263" s="416"/>
      <c r="AJ2263" s="416"/>
      <c r="AK2263" s="417"/>
      <c r="AL2263" s="415"/>
      <c r="AM2263" s="416"/>
      <c r="AN2263" s="416"/>
      <c r="AO2263" s="416"/>
      <c r="AP2263" s="417"/>
      <c r="AQ2263" s="415"/>
      <c r="AR2263" s="416"/>
      <c r="AS2263" s="416"/>
      <c r="AT2263" s="416"/>
      <c r="AU2263" s="417"/>
      <c r="AV2263" s="418">
        <f t="shared" si="176"/>
        <v>0</v>
      </c>
      <c r="AW2263" s="419"/>
      <c r="AX2263" s="419"/>
      <c r="AY2263" s="419"/>
      <c r="AZ2263" s="420"/>
      <c r="DC2263" s="222"/>
      <c r="DD2263" s="491">
        <f>ROUND(Setup!$AP$6*AB2263,0)</f>
        <v>0</v>
      </c>
      <c r="DE2263" s="492"/>
      <c r="DF2263" s="492"/>
      <c r="DG2263" s="492"/>
      <c r="DH2263" s="493"/>
      <c r="DI2263" s="491">
        <f>ROUND(Setup!$AP$6*AG2263,0)</f>
        <v>0</v>
      </c>
      <c r="DJ2263" s="492"/>
      <c r="DK2263" s="492"/>
      <c r="DL2263" s="492"/>
      <c r="DM2263" s="493"/>
      <c r="DN2263" s="491">
        <f>ROUND(Setup!$AP$6*AL2263,0)</f>
        <v>0</v>
      </c>
      <c r="DO2263" s="492"/>
      <c r="DP2263" s="492"/>
      <c r="DQ2263" s="492"/>
      <c r="DR2263" s="493"/>
      <c r="DS2263" s="491">
        <f>ROUND(Setup!$AP$6*AQ2263,0)</f>
        <v>0</v>
      </c>
      <c r="DT2263" s="492"/>
      <c r="DU2263" s="492"/>
      <c r="DV2263" s="492"/>
      <c r="DW2263" s="493"/>
      <c r="DX2263" s="499">
        <f t="shared" si="177"/>
        <v>0</v>
      </c>
      <c r="DY2263" s="500"/>
      <c r="DZ2263" s="500"/>
      <c r="EA2263" s="500"/>
      <c r="EB2263" s="501"/>
      <c r="EC2263" s="222"/>
    </row>
    <row r="2264" spans="3:133" ht="15" hidden="1" customHeight="1" outlineLevel="1" x14ac:dyDescent="0.2">
      <c r="C2264" s="255"/>
      <c r="D2264" s="439"/>
      <c r="E2264" s="440"/>
      <c r="F2264" s="440"/>
      <c r="G2264" s="440"/>
      <c r="H2264" s="440"/>
      <c r="I2264" s="440"/>
      <c r="J2264" s="440"/>
      <c r="K2264" s="440"/>
      <c r="L2264" s="440"/>
      <c r="M2264" s="440"/>
      <c r="N2264" s="440"/>
      <c r="O2264" s="440"/>
      <c r="P2264" s="440"/>
      <c r="Q2264" s="441"/>
      <c r="R2264" s="442"/>
      <c r="S2264" s="443"/>
      <c r="T2264" s="443"/>
      <c r="U2264" s="443"/>
      <c r="V2264" s="443"/>
      <c r="W2264" s="443"/>
      <c r="X2264" s="443"/>
      <c r="Y2264" s="443"/>
      <c r="Z2264" s="443"/>
      <c r="AA2264" s="443"/>
      <c r="AB2264" s="415"/>
      <c r="AC2264" s="416"/>
      <c r="AD2264" s="416"/>
      <c r="AE2264" s="416"/>
      <c r="AF2264" s="417"/>
      <c r="AG2264" s="415"/>
      <c r="AH2264" s="416"/>
      <c r="AI2264" s="416"/>
      <c r="AJ2264" s="416"/>
      <c r="AK2264" s="417"/>
      <c r="AL2264" s="415"/>
      <c r="AM2264" s="416"/>
      <c r="AN2264" s="416"/>
      <c r="AO2264" s="416"/>
      <c r="AP2264" s="417"/>
      <c r="AQ2264" s="415"/>
      <c r="AR2264" s="416"/>
      <c r="AS2264" s="416"/>
      <c r="AT2264" s="416"/>
      <c r="AU2264" s="417"/>
      <c r="AV2264" s="418">
        <f t="shared" si="176"/>
        <v>0</v>
      </c>
      <c r="AW2264" s="419"/>
      <c r="AX2264" s="419"/>
      <c r="AY2264" s="419"/>
      <c r="AZ2264" s="420"/>
      <c r="DC2264" s="222"/>
      <c r="DD2264" s="491">
        <f>ROUND(Setup!$AP$6*AB2264,0)</f>
        <v>0</v>
      </c>
      <c r="DE2264" s="492"/>
      <c r="DF2264" s="492"/>
      <c r="DG2264" s="492"/>
      <c r="DH2264" s="493"/>
      <c r="DI2264" s="491">
        <f>ROUND(Setup!$AP$6*AG2264,0)</f>
        <v>0</v>
      </c>
      <c r="DJ2264" s="492"/>
      <c r="DK2264" s="492"/>
      <c r="DL2264" s="492"/>
      <c r="DM2264" s="493"/>
      <c r="DN2264" s="491">
        <f>ROUND(Setup!$AP$6*AL2264,0)</f>
        <v>0</v>
      </c>
      <c r="DO2264" s="492"/>
      <c r="DP2264" s="492"/>
      <c r="DQ2264" s="492"/>
      <c r="DR2264" s="493"/>
      <c r="DS2264" s="491">
        <f>ROUND(Setup!$AP$6*AQ2264,0)</f>
        <v>0</v>
      </c>
      <c r="DT2264" s="492"/>
      <c r="DU2264" s="492"/>
      <c r="DV2264" s="492"/>
      <c r="DW2264" s="493"/>
      <c r="DX2264" s="499">
        <f t="shared" si="177"/>
        <v>0</v>
      </c>
      <c r="DY2264" s="500"/>
      <c r="DZ2264" s="500"/>
      <c r="EA2264" s="500"/>
      <c r="EB2264" s="501"/>
      <c r="EC2264" s="222"/>
    </row>
    <row r="2265" spans="3:133" ht="15" hidden="1" customHeight="1" outlineLevel="1" x14ac:dyDescent="0.2">
      <c r="C2265" s="255"/>
      <c r="D2265" s="439"/>
      <c r="E2265" s="440"/>
      <c r="F2265" s="440"/>
      <c r="G2265" s="440"/>
      <c r="H2265" s="440"/>
      <c r="I2265" s="440"/>
      <c r="J2265" s="440"/>
      <c r="K2265" s="440"/>
      <c r="L2265" s="440"/>
      <c r="M2265" s="440"/>
      <c r="N2265" s="440"/>
      <c r="O2265" s="440"/>
      <c r="P2265" s="440"/>
      <c r="Q2265" s="441"/>
      <c r="R2265" s="442"/>
      <c r="S2265" s="443"/>
      <c r="T2265" s="443"/>
      <c r="U2265" s="443"/>
      <c r="V2265" s="443"/>
      <c r="W2265" s="443"/>
      <c r="X2265" s="443"/>
      <c r="Y2265" s="443"/>
      <c r="Z2265" s="443"/>
      <c r="AA2265" s="443"/>
      <c r="AB2265" s="415"/>
      <c r="AC2265" s="416"/>
      <c r="AD2265" s="416"/>
      <c r="AE2265" s="416"/>
      <c r="AF2265" s="417"/>
      <c r="AG2265" s="415"/>
      <c r="AH2265" s="416"/>
      <c r="AI2265" s="416"/>
      <c r="AJ2265" s="416"/>
      <c r="AK2265" s="417"/>
      <c r="AL2265" s="415"/>
      <c r="AM2265" s="416"/>
      <c r="AN2265" s="416"/>
      <c r="AO2265" s="416"/>
      <c r="AP2265" s="417"/>
      <c r="AQ2265" s="415"/>
      <c r="AR2265" s="416"/>
      <c r="AS2265" s="416"/>
      <c r="AT2265" s="416"/>
      <c r="AU2265" s="417"/>
      <c r="AV2265" s="418">
        <f t="shared" si="176"/>
        <v>0</v>
      </c>
      <c r="AW2265" s="419"/>
      <c r="AX2265" s="419"/>
      <c r="AY2265" s="419"/>
      <c r="AZ2265" s="420"/>
      <c r="DC2265" s="222"/>
      <c r="DD2265" s="491">
        <f>ROUND(Setup!$AP$6*AB2265,0)</f>
        <v>0</v>
      </c>
      <c r="DE2265" s="492"/>
      <c r="DF2265" s="492"/>
      <c r="DG2265" s="492"/>
      <c r="DH2265" s="493"/>
      <c r="DI2265" s="491">
        <f>ROUND(Setup!$AP$6*AG2265,0)</f>
        <v>0</v>
      </c>
      <c r="DJ2265" s="492"/>
      <c r="DK2265" s="492"/>
      <c r="DL2265" s="492"/>
      <c r="DM2265" s="493"/>
      <c r="DN2265" s="491">
        <f>ROUND(Setup!$AP$6*AL2265,0)</f>
        <v>0</v>
      </c>
      <c r="DO2265" s="492"/>
      <c r="DP2265" s="492"/>
      <c r="DQ2265" s="492"/>
      <c r="DR2265" s="493"/>
      <c r="DS2265" s="491">
        <f>ROUND(Setup!$AP$6*AQ2265,0)</f>
        <v>0</v>
      </c>
      <c r="DT2265" s="492"/>
      <c r="DU2265" s="492"/>
      <c r="DV2265" s="492"/>
      <c r="DW2265" s="493"/>
      <c r="DX2265" s="499">
        <f t="shared" si="177"/>
        <v>0</v>
      </c>
      <c r="DY2265" s="500"/>
      <c r="DZ2265" s="500"/>
      <c r="EA2265" s="500"/>
      <c r="EB2265" s="501"/>
      <c r="EC2265" s="222"/>
    </row>
    <row r="2266" spans="3:133" ht="15" hidden="1" customHeight="1" outlineLevel="1" x14ac:dyDescent="0.2">
      <c r="C2266" s="255"/>
      <c r="D2266" s="439"/>
      <c r="E2266" s="440"/>
      <c r="F2266" s="440"/>
      <c r="G2266" s="440"/>
      <c r="H2266" s="440"/>
      <c r="I2266" s="440"/>
      <c r="J2266" s="440"/>
      <c r="K2266" s="440"/>
      <c r="L2266" s="440"/>
      <c r="M2266" s="440"/>
      <c r="N2266" s="440"/>
      <c r="O2266" s="440"/>
      <c r="P2266" s="440"/>
      <c r="Q2266" s="441"/>
      <c r="R2266" s="442"/>
      <c r="S2266" s="443"/>
      <c r="T2266" s="443"/>
      <c r="U2266" s="443"/>
      <c r="V2266" s="443"/>
      <c r="W2266" s="443"/>
      <c r="X2266" s="443"/>
      <c r="Y2266" s="443"/>
      <c r="Z2266" s="443"/>
      <c r="AA2266" s="443"/>
      <c r="AB2266" s="415"/>
      <c r="AC2266" s="416"/>
      <c r="AD2266" s="416"/>
      <c r="AE2266" s="416"/>
      <c r="AF2266" s="417"/>
      <c r="AG2266" s="415"/>
      <c r="AH2266" s="416"/>
      <c r="AI2266" s="416"/>
      <c r="AJ2266" s="416"/>
      <c r="AK2266" s="417"/>
      <c r="AL2266" s="415"/>
      <c r="AM2266" s="416"/>
      <c r="AN2266" s="416"/>
      <c r="AO2266" s="416"/>
      <c r="AP2266" s="417"/>
      <c r="AQ2266" s="415"/>
      <c r="AR2266" s="416"/>
      <c r="AS2266" s="416"/>
      <c r="AT2266" s="416"/>
      <c r="AU2266" s="417"/>
      <c r="AV2266" s="418">
        <f t="shared" si="176"/>
        <v>0</v>
      </c>
      <c r="AW2266" s="419"/>
      <c r="AX2266" s="419"/>
      <c r="AY2266" s="419"/>
      <c r="AZ2266" s="420"/>
      <c r="DC2266" s="222"/>
      <c r="DD2266" s="491">
        <f>ROUND(Setup!$AP$6*AB2266,0)</f>
        <v>0</v>
      </c>
      <c r="DE2266" s="492"/>
      <c r="DF2266" s="492"/>
      <c r="DG2266" s="492"/>
      <c r="DH2266" s="493"/>
      <c r="DI2266" s="491">
        <f>ROUND(Setup!$AP$6*AG2266,0)</f>
        <v>0</v>
      </c>
      <c r="DJ2266" s="492"/>
      <c r="DK2266" s="492"/>
      <c r="DL2266" s="492"/>
      <c r="DM2266" s="493"/>
      <c r="DN2266" s="491">
        <f>ROUND(Setup!$AP$6*AL2266,0)</f>
        <v>0</v>
      </c>
      <c r="DO2266" s="492"/>
      <c r="DP2266" s="492"/>
      <c r="DQ2266" s="492"/>
      <c r="DR2266" s="493"/>
      <c r="DS2266" s="491">
        <f>ROUND(Setup!$AP$6*AQ2266,0)</f>
        <v>0</v>
      </c>
      <c r="DT2266" s="492"/>
      <c r="DU2266" s="492"/>
      <c r="DV2266" s="492"/>
      <c r="DW2266" s="493"/>
      <c r="DX2266" s="499">
        <f t="shared" si="177"/>
        <v>0</v>
      </c>
      <c r="DY2266" s="500"/>
      <c r="DZ2266" s="500"/>
      <c r="EA2266" s="500"/>
      <c r="EB2266" s="501"/>
      <c r="EC2266" s="222"/>
    </row>
    <row r="2267" spans="3:133" ht="15" hidden="1" customHeight="1" outlineLevel="1" x14ac:dyDescent="0.2">
      <c r="C2267" s="255"/>
      <c r="D2267" s="439"/>
      <c r="E2267" s="440"/>
      <c r="F2267" s="440"/>
      <c r="G2267" s="440"/>
      <c r="H2267" s="440"/>
      <c r="I2267" s="440"/>
      <c r="J2267" s="440"/>
      <c r="K2267" s="440"/>
      <c r="L2267" s="440"/>
      <c r="M2267" s="440"/>
      <c r="N2267" s="440"/>
      <c r="O2267" s="440"/>
      <c r="P2267" s="440"/>
      <c r="Q2267" s="441"/>
      <c r="R2267" s="442"/>
      <c r="S2267" s="443"/>
      <c r="T2267" s="443"/>
      <c r="U2267" s="443"/>
      <c r="V2267" s="443"/>
      <c r="W2267" s="443"/>
      <c r="X2267" s="443"/>
      <c r="Y2267" s="443"/>
      <c r="Z2267" s="443"/>
      <c r="AA2267" s="443"/>
      <c r="AB2267" s="415"/>
      <c r="AC2267" s="416"/>
      <c r="AD2267" s="416"/>
      <c r="AE2267" s="416"/>
      <c r="AF2267" s="417"/>
      <c r="AG2267" s="415"/>
      <c r="AH2267" s="416"/>
      <c r="AI2267" s="416"/>
      <c r="AJ2267" s="416"/>
      <c r="AK2267" s="417"/>
      <c r="AL2267" s="415"/>
      <c r="AM2267" s="416"/>
      <c r="AN2267" s="416"/>
      <c r="AO2267" s="416"/>
      <c r="AP2267" s="417"/>
      <c r="AQ2267" s="415"/>
      <c r="AR2267" s="416"/>
      <c r="AS2267" s="416"/>
      <c r="AT2267" s="416"/>
      <c r="AU2267" s="417"/>
      <c r="AV2267" s="418">
        <f t="shared" si="176"/>
        <v>0</v>
      </c>
      <c r="AW2267" s="419"/>
      <c r="AX2267" s="419"/>
      <c r="AY2267" s="419"/>
      <c r="AZ2267" s="420"/>
      <c r="DC2267" s="222"/>
      <c r="DD2267" s="491">
        <f>ROUND(Setup!$AP$6*AB2267,0)</f>
        <v>0</v>
      </c>
      <c r="DE2267" s="492"/>
      <c r="DF2267" s="492"/>
      <c r="DG2267" s="492"/>
      <c r="DH2267" s="493"/>
      <c r="DI2267" s="491">
        <f>ROUND(Setup!$AP$6*AG2267,0)</f>
        <v>0</v>
      </c>
      <c r="DJ2267" s="492"/>
      <c r="DK2267" s="492"/>
      <c r="DL2267" s="492"/>
      <c r="DM2267" s="493"/>
      <c r="DN2267" s="491">
        <f>ROUND(Setup!$AP$6*AL2267,0)</f>
        <v>0</v>
      </c>
      <c r="DO2267" s="492"/>
      <c r="DP2267" s="492"/>
      <c r="DQ2267" s="492"/>
      <c r="DR2267" s="493"/>
      <c r="DS2267" s="491">
        <f>ROUND(Setup!$AP$6*AQ2267,0)</f>
        <v>0</v>
      </c>
      <c r="DT2267" s="492"/>
      <c r="DU2267" s="492"/>
      <c r="DV2267" s="492"/>
      <c r="DW2267" s="493"/>
      <c r="DX2267" s="499">
        <f t="shared" si="177"/>
        <v>0</v>
      </c>
      <c r="DY2267" s="500"/>
      <c r="DZ2267" s="500"/>
      <c r="EA2267" s="500"/>
      <c r="EB2267" s="501"/>
      <c r="EC2267" s="222"/>
    </row>
    <row r="2268" spans="3:133" ht="15" hidden="1" customHeight="1" outlineLevel="1" x14ac:dyDescent="0.2">
      <c r="C2268" s="255"/>
      <c r="D2268" s="439"/>
      <c r="E2268" s="440"/>
      <c r="F2268" s="440"/>
      <c r="G2268" s="440"/>
      <c r="H2268" s="440"/>
      <c r="I2268" s="440"/>
      <c r="J2268" s="440"/>
      <c r="K2268" s="440"/>
      <c r="L2268" s="440"/>
      <c r="M2268" s="440"/>
      <c r="N2268" s="440"/>
      <c r="O2268" s="440"/>
      <c r="P2268" s="440"/>
      <c r="Q2268" s="441"/>
      <c r="R2268" s="442"/>
      <c r="S2268" s="443"/>
      <c r="T2268" s="443"/>
      <c r="U2268" s="443"/>
      <c r="V2268" s="443"/>
      <c r="W2268" s="443"/>
      <c r="X2268" s="443"/>
      <c r="Y2268" s="443"/>
      <c r="Z2268" s="443"/>
      <c r="AA2268" s="443"/>
      <c r="AB2268" s="415"/>
      <c r="AC2268" s="416"/>
      <c r="AD2268" s="416"/>
      <c r="AE2268" s="416"/>
      <c r="AF2268" s="417"/>
      <c r="AG2268" s="415"/>
      <c r="AH2268" s="416"/>
      <c r="AI2268" s="416"/>
      <c r="AJ2268" s="416"/>
      <c r="AK2268" s="417"/>
      <c r="AL2268" s="415"/>
      <c r="AM2268" s="416"/>
      <c r="AN2268" s="416"/>
      <c r="AO2268" s="416"/>
      <c r="AP2268" s="417"/>
      <c r="AQ2268" s="415"/>
      <c r="AR2268" s="416"/>
      <c r="AS2268" s="416"/>
      <c r="AT2268" s="416"/>
      <c r="AU2268" s="417"/>
      <c r="AV2268" s="418">
        <f t="shared" si="176"/>
        <v>0</v>
      </c>
      <c r="AW2268" s="419"/>
      <c r="AX2268" s="419"/>
      <c r="AY2268" s="419"/>
      <c r="AZ2268" s="420"/>
      <c r="DC2268" s="222"/>
      <c r="DD2268" s="491">
        <f>ROUND(Setup!$AP$6*AB2268,0)</f>
        <v>0</v>
      </c>
      <c r="DE2268" s="492"/>
      <c r="DF2268" s="492"/>
      <c r="DG2268" s="492"/>
      <c r="DH2268" s="493"/>
      <c r="DI2268" s="491">
        <f>ROUND(Setup!$AP$6*AG2268,0)</f>
        <v>0</v>
      </c>
      <c r="DJ2268" s="492"/>
      <c r="DK2268" s="492"/>
      <c r="DL2268" s="492"/>
      <c r="DM2268" s="493"/>
      <c r="DN2268" s="491">
        <f>ROUND(Setup!$AP$6*AL2268,0)</f>
        <v>0</v>
      </c>
      <c r="DO2268" s="492"/>
      <c r="DP2268" s="492"/>
      <c r="DQ2268" s="492"/>
      <c r="DR2268" s="493"/>
      <c r="DS2268" s="491">
        <f>ROUND(Setup!$AP$6*AQ2268,0)</f>
        <v>0</v>
      </c>
      <c r="DT2268" s="492"/>
      <c r="DU2268" s="492"/>
      <c r="DV2268" s="492"/>
      <c r="DW2268" s="493"/>
      <c r="DX2268" s="499">
        <f t="shared" si="177"/>
        <v>0</v>
      </c>
      <c r="DY2268" s="500"/>
      <c r="DZ2268" s="500"/>
      <c r="EA2268" s="500"/>
      <c r="EB2268" s="501"/>
      <c r="EC2268" s="222"/>
    </row>
    <row r="2269" spans="3:133" ht="15" hidden="1" customHeight="1" outlineLevel="1" x14ac:dyDescent="0.2">
      <c r="C2269" s="255"/>
      <c r="D2269" s="439"/>
      <c r="E2269" s="440"/>
      <c r="F2269" s="440"/>
      <c r="G2269" s="440"/>
      <c r="H2269" s="440"/>
      <c r="I2269" s="440"/>
      <c r="J2269" s="440"/>
      <c r="K2269" s="440"/>
      <c r="L2269" s="440"/>
      <c r="M2269" s="440"/>
      <c r="N2269" s="440"/>
      <c r="O2269" s="440"/>
      <c r="P2269" s="440"/>
      <c r="Q2269" s="441"/>
      <c r="R2269" s="442"/>
      <c r="S2269" s="443"/>
      <c r="T2269" s="443"/>
      <c r="U2269" s="443"/>
      <c r="V2269" s="443"/>
      <c r="W2269" s="443"/>
      <c r="X2269" s="443"/>
      <c r="Y2269" s="443"/>
      <c r="Z2269" s="443"/>
      <c r="AA2269" s="443"/>
      <c r="AB2269" s="415"/>
      <c r="AC2269" s="416"/>
      <c r="AD2269" s="416"/>
      <c r="AE2269" s="416"/>
      <c r="AF2269" s="417"/>
      <c r="AG2269" s="415"/>
      <c r="AH2269" s="416"/>
      <c r="AI2269" s="416"/>
      <c r="AJ2269" s="416"/>
      <c r="AK2269" s="417"/>
      <c r="AL2269" s="415"/>
      <c r="AM2269" s="416"/>
      <c r="AN2269" s="416"/>
      <c r="AO2269" s="416"/>
      <c r="AP2269" s="417"/>
      <c r="AQ2269" s="415"/>
      <c r="AR2269" s="416"/>
      <c r="AS2269" s="416"/>
      <c r="AT2269" s="416"/>
      <c r="AU2269" s="417"/>
      <c r="AV2269" s="418">
        <f t="shared" si="176"/>
        <v>0</v>
      </c>
      <c r="AW2269" s="419"/>
      <c r="AX2269" s="419"/>
      <c r="AY2269" s="419"/>
      <c r="AZ2269" s="420"/>
      <c r="DC2269" s="222"/>
      <c r="DD2269" s="491">
        <f>ROUND(Setup!$AP$6*AB2269,0)</f>
        <v>0</v>
      </c>
      <c r="DE2269" s="492"/>
      <c r="DF2269" s="492"/>
      <c r="DG2269" s="492"/>
      <c r="DH2269" s="493"/>
      <c r="DI2269" s="491">
        <f>ROUND(Setup!$AP$6*AG2269,0)</f>
        <v>0</v>
      </c>
      <c r="DJ2269" s="492"/>
      <c r="DK2269" s="492"/>
      <c r="DL2269" s="492"/>
      <c r="DM2269" s="493"/>
      <c r="DN2269" s="491">
        <f>ROUND(Setup!$AP$6*AL2269,0)</f>
        <v>0</v>
      </c>
      <c r="DO2269" s="492"/>
      <c r="DP2269" s="492"/>
      <c r="DQ2269" s="492"/>
      <c r="DR2269" s="493"/>
      <c r="DS2269" s="491">
        <f>ROUND(Setup!$AP$6*AQ2269,0)</f>
        <v>0</v>
      </c>
      <c r="DT2269" s="492"/>
      <c r="DU2269" s="492"/>
      <c r="DV2269" s="492"/>
      <c r="DW2269" s="493"/>
      <c r="DX2269" s="499">
        <f t="shared" si="177"/>
        <v>0</v>
      </c>
      <c r="DY2269" s="500"/>
      <c r="DZ2269" s="500"/>
      <c r="EA2269" s="500"/>
      <c r="EB2269" s="501"/>
      <c r="EC2269" s="222"/>
    </row>
    <row r="2270" spans="3:133" ht="15" hidden="1" customHeight="1" outlineLevel="1" x14ac:dyDescent="0.2">
      <c r="C2270" s="255"/>
      <c r="D2270" s="439"/>
      <c r="E2270" s="440"/>
      <c r="F2270" s="440"/>
      <c r="G2270" s="440"/>
      <c r="H2270" s="440"/>
      <c r="I2270" s="440"/>
      <c r="J2270" s="440"/>
      <c r="K2270" s="440"/>
      <c r="L2270" s="440"/>
      <c r="M2270" s="440"/>
      <c r="N2270" s="440"/>
      <c r="O2270" s="440"/>
      <c r="P2270" s="440"/>
      <c r="Q2270" s="441"/>
      <c r="R2270" s="442"/>
      <c r="S2270" s="443"/>
      <c r="T2270" s="443"/>
      <c r="U2270" s="443"/>
      <c r="V2270" s="443"/>
      <c r="W2270" s="443"/>
      <c r="X2270" s="443"/>
      <c r="Y2270" s="443"/>
      <c r="Z2270" s="443"/>
      <c r="AA2270" s="443"/>
      <c r="AB2270" s="415"/>
      <c r="AC2270" s="416"/>
      <c r="AD2270" s="416"/>
      <c r="AE2270" s="416"/>
      <c r="AF2270" s="417"/>
      <c r="AG2270" s="415"/>
      <c r="AH2270" s="416"/>
      <c r="AI2270" s="416"/>
      <c r="AJ2270" s="416"/>
      <c r="AK2270" s="417"/>
      <c r="AL2270" s="415"/>
      <c r="AM2270" s="416"/>
      <c r="AN2270" s="416"/>
      <c r="AO2270" s="416"/>
      <c r="AP2270" s="417"/>
      <c r="AQ2270" s="415"/>
      <c r="AR2270" s="416"/>
      <c r="AS2270" s="416"/>
      <c r="AT2270" s="416"/>
      <c r="AU2270" s="417"/>
      <c r="AV2270" s="418">
        <f t="shared" si="176"/>
        <v>0</v>
      </c>
      <c r="AW2270" s="419"/>
      <c r="AX2270" s="419"/>
      <c r="AY2270" s="419"/>
      <c r="AZ2270" s="420"/>
      <c r="DC2270" s="222"/>
      <c r="DD2270" s="491">
        <f>ROUND(Setup!$AP$6*AB2270,0)</f>
        <v>0</v>
      </c>
      <c r="DE2270" s="492"/>
      <c r="DF2270" s="492"/>
      <c r="DG2270" s="492"/>
      <c r="DH2270" s="493"/>
      <c r="DI2270" s="491">
        <f>ROUND(Setup!$AP$6*AG2270,0)</f>
        <v>0</v>
      </c>
      <c r="DJ2270" s="492"/>
      <c r="DK2270" s="492"/>
      <c r="DL2270" s="492"/>
      <c r="DM2270" s="493"/>
      <c r="DN2270" s="491">
        <f>ROUND(Setup!$AP$6*AL2270,0)</f>
        <v>0</v>
      </c>
      <c r="DO2270" s="492"/>
      <c r="DP2270" s="492"/>
      <c r="DQ2270" s="492"/>
      <c r="DR2270" s="493"/>
      <c r="DS2270" s="491">
        <f>ROUND(Setup!$AP$6*AQ2270,0)</f>
        <v>0</v>
      </c>
      <c r="DT2270" s="492"/>
      <c r="DU2270" s="492"/>
      <c r="DV2270" s="492"/>
      <c r="DW2270" s="493"/>
      <c r="DX2270" s="499">
        <f t="shared" si="177"/>
        <v>0</v>
      </c>
      <c r="DY2270" s="500"/>
      <c r="DZ2270" s="500"/>
      <c r="EA2270" s="500"/>
      <c r="EB2270" s="501"/>
      <c r="EC2270" s="222"/>
    </row>
    <row r="2271" spans="3:133" ht="15" hidden="1" customHeight="1" outlineLevel="1" x14ac:dyDescent="0.2">
      <c r="C2271" s="255"/>
      <c r="D2271" s="439"/>
      <c r="E2271" s="440"/>
      <c r="F2271" s="440"/>
      <c r="G2271" s="440"/>
      <c r="H2271" s="440"/>
      <c r="I2271" s="440"/>
      <c r="J2271" s="440"/>
      <c r="K2271" s="440"/>
      <c r="L2271" s="440"/>
      <c r="M2271" s="440"/>
      <c r="N2271" s="440"/>
      <c r="O2271" s="440"/>
      <c r="P2271" s="440"/>
      <c r="Q2271" s="441"/>
      <c r="R2271" s="442"/>
      <c r="S2271" s="443"/>
      <c r="T2271" s="443"/>
      <c r="U2271" s="443"/>
      <c r="V2271" s="443"/>
      <c r="W2271" s="443"/>
      <c r="X2271" s="443"/>
      <c r="Y2271" s="443"/>
      <c r="Z2271" s="443"/>
      <c r="AA2271" s="443"/>
      <c r="AB2271" s="415"/>
      <c r="AC2271" s="416"/>
      <c r="AD2271" s="416"/>
      <c r="AE2271" s="416"/>
      <c r="AF2271" s="417"/>
      <c r="AG2271" s="415"/>
      <c r="AH2271" s="416"/>
      <c r="AI2271" s="416"/>
      <c r="AJ2271" s="416"/>
      <c r="AK2271" s="417"/>
      <c r="AL2271" s="415"/>
      <c r="AM2271" s="416"/>
      <c r="AN2271" s="416"/>
      <c r="AO2271" s="416"/>
      <c r="AP2271" s="417"/>
      <c r="AQ2271" s="415"/>
      <c r="AR2271" s="416"/>
      <c r="AS2271" s="416"/>
      <c r="AT2271" s="416"/>
      <c r="AU2271" s="417"/>
      <c r="AV2271" s="418">
        <f t="shared" si="176"/>
        <v>0</v>
      </c>
      <c r="AW2271" s="419"/>
      <c r="AX2271" s="419"/>
      <c r="AY2271" s="419"/>
      <c r="AZ2271" s="420"/>
      <c r="DC2271" s="222"/>
      <c r="DD2271" s="491">
        <f>ROUND(Setup!$AP$6*AB2271,0)</f>
        <v>0</v>
      </c>
      <c r="DE2271" s="492"/>
      <c r="DF2271" s="492"/>
      <c r="DG2271" s="492"/>
      <c r="DH2271" s="493"/>
      <c r="DI2271" s="491">
        <f>ROUND(Setup!$AP$6*AG2271,0)</f>
        <v>0</v>
      </c>
      <c r="DJ2271" s="492"/>
      <c r="DK2271" s="492"/>
      <c r="DL2271" s="492"/>
      <c r="DM2271" s="493"/>
      <c r="DN2271" s="491">
        <f>ROUND(Setup!$AP$6*AL2271,0)</f>
        <v>0</v>
      </c>
      <c r="DO2271" s="492"/>
      <c r="DP2271" s="492"/>
      <c r="DQ2271" s="492"/>
      <c r="DR2271" s="493"/>
      <c r="DS2271" s="491">
        <f>ROUND(Setup!$AP$6*AQ2271,0)</f>
        <v>0</v>
      </c>
      <c r="DT2271" s="492"/>
      <c r="DU2271" s="492"/>
      <c r="DV2271" s="492"/>
      <c r="DW2271" s="493"/>
      <c r="DX2271" s="499">
        <f t="shared" si="177"/>
        <v>0</v>
      </c>
      <c r="DY2271" s="500"/>
      <c r="DZ2271" s="500"/>
      <c r="EA2271" s="500"/>
      <c r="EB2271" s="501"/>
      <c r="EC2271" s="222"/>
    </row>
    <row r="2272" spans="3:133" ht="15" hidden="1" customHeight="1" outlineLevel="1" x14ac:dyDescent="0.2">
      <c r="C2272" s="255"/>
      <c r="D2272" s="439"/>
      <c r="E2272" s="440"/>
      <c r="F2272" s="440"/>
      <c r="G2272" s="440"/>
      <c r="H2272" s="440"/>
      <c r="I2272" s="440"/>
      <c r="J2272" s="440"/>
      <c r="K2272" s="440"/>
      <c r="L2272" s="440"/>
      <c r="M2272" s="440"/>
      <c r="N2272" s="440"/>
      <c r="O2272" s="440"/>
      <c r="P2272" s="440"/>
      <c r="Q2272" s="441"/>
      <c r="R2272" s="442"/>
      <c r="S2272" s="443"/>
      <c r="T2272" s="443"/>
      <c r="U2272" s="443"/>
      <c r="V2272" s="443"/>
      <c r="W2272" s="443"/>
      <c r="X2272" s="443"/>
      <c r="Y2272" s="443"/>
      <c r="Z2272" s="443"/>
      <c r="AA2272" s="443"/>
      <c r="AB2272" s="415"/>
      <c r="AC2272" s="416"/>
      <c r="AD2272" s="416"/>
      <c r="AE2272" s="416"/>
      <c r="AF2272" s="417"/>
      <c r="AG2272" s="415"/>
      <c r="AH2272" s="416"/>
      <c r="AI2272" s="416"/>
      <c r="AJ2272" s="416"/>
      <c r="AK2272" s="417"/>
      <c r="AL2272" s="415"/>
      <c r="AM2272" s="416"/>
      <c r="AN2272" s="416"/>
      <c r="AO2272" s="416"/>
      <c r="AP2272" s="417"/>
      <c r="AQ2272" s="415"/>
      <c r="AR2272" s="416"/>
      <c r="AS2272" s="416"/>
      <c r="AT2272" s="416"/>
      <c r="AU2272" s="417"/>
      <c r="AV2272" s="418">
        <f t="shared" si="176"/>
        <v>0</v>
      </c>
      <c r="AW2272" s="419"/>
      <c r="AX2272" s="419"/>
      <c r="AY2272" s="419"/>
      <c r="AZ2272" s="420"/>
      <c r="DC2272" s="222"/>
      <c r="DD2272" s="491">
        <f>ROUND(Setup!$AP$6*AB2272,0)</f>
        <v>0</v>
      </c>
      <c r="DE2272" s="492"/>
      <c r="DF2272" s="492"/>
      <c r="DG2272" s="492"/>
      <c r="DH2272" s="493"/>
      <c r="DI2272" s="491">
        <f>ROUND(Setup!$AP$6*AG2272,0)</f>
        <v>0</v>
      </c>
      <c r="DJ2272" s="492"/>
      <c r="DK2272" s="492"/>
      <c r="DL2272" s="492"/>
      <c r="DM2272" s="493"/>
      <c r="DN2272" s="491">
        <f>ROUND(Setup!$AP$6*AL2272,0)</f>
        <v>0</v>
      </c>
      <c r="DO2272" s="492"/>
      <c r="DP2272" s="492"/>
      <c r="DQ2272" s="492"/>
      <c r="DR2272" s="493"/>
      <c r="DS2272" s="491">
        <f>ROUND(Setup!$AP$6*AQ2272,0)</f>
        <v>0</v>
      </c>
      <c r="DT2272" s="492"/>
      <c r="DU2272" s="492"/>
      <c r="DV2272" s="492"/>
      <c r="DW2272" s="493"/>
      <c r="DX2272" s="499">
        <f t="shared" si="177"/>
        <v>0</v>
      </c>
      <c r="DY2272" s="500"/>
      <c r="DZ2272" s="500"/>
      <c r="EA2272" s="500"/>
      <c r="EB2272" s="501"/>
      <c r="EC2272" s="222"/>
    </row>
    <row r="2273" spans="3:133" ht="15" hidden="1" customHeight="1" outlineLevel="1" x14ac:dyDescent="0.2">
      <c r="C2273" s="255"/>
      <c r="D2273" s="439"/>
      <c r="E2273" s="440"/>
      <c r="F2273" s="440"/>
      <c r="G2273" s="440"/>
      <c r="H2273" s="440"/>
      <c r="I2273" s="440"/>
      <c r="J2273" s="440"/>
      <c r="K2273" s="440"/>
      <c r="L2273" s="440"/>
      <c r="M2273" s="440"/>
      <c r="N2273" s="440"/>
      <c r="O2273" s="440"/>
      <c r="P2273" s="440"/>
      <c r="Q2273" s="441"/>
      <c r="R2273" s="442"/>
      <c r="S2273" s="443"/>
      <c r="T2273" s="443"/>
      <c r="U2273" s="443"/>
      <c r="V2273" s="443"/>
      <c r="W2273" s="443"/>
      <c r="X2273" s="443"/>
      <c r="Y2273" s="443"/>
      <c r="Z2273" s="443"/>
      <c r="AA2273" s="443"/>
      <c r="AB2273" s="415"/>
      <c r="AC2273" s="416"/>
      <c r="AD2273" s="416"/>
      <c r="AE2273" s="416"/>
      <c r="AF2273" s="417"/>
      <c r="AG2273" s="415"/>
      <c r="AH2273" s="416"/>
      <c r="AI2273" s="416"/>
      <c r="AJ2273" s="416"/>
      <c r="AK2273" s="417"/>
      <c r="AL2273" s="415"/>
      <c r="AM2273" s="416"/>
      <c r="AN2273" s="416"/>
      <c r="AO2273" s="416"/>
      <c r="AP2273" s="417"/>
      <c r="AQ2273" s="415"/>
      <c r="AR2273" s="416"/>
      <c r="AS2273" s="416"/>
      <c r="AT2273" s="416"/>
      <c r="AU2273" s="417"/>
      <c r="AV2273" s="418">
        <f t="shared" si="176"/>
        <v>0</v>
      </c>
      <c r="AW2273" s="419"/>
      <c r="AX2273" s="419"/>
      <c r="AY2273" s="419"/>
      <c r="AZ2273" s="420"/>
      <c r="DC2273" s="222"/>
      <c r="DD2273" s="491">
        <f>ROUND(Setup!$AP$6*AB2273,0)</f>
        <v>0</v>
      </c>
      <c r="DE2273" s="492"/>
      <c r="DF2273" s="492"/>
      <c r="DG2273" s="492"/>
      <c r="DH2273" s="493"/>
      <c r="DI2273" s="491">
        <f>ROUND(Setup!$AP$6*AG2273,0)</f>
        <v>0</v>
      </c>
      <c r="DJ2273" s="492"/>
      <c r="DK2273" s="492"/>
      <c r="DL2273" s="492"/>
      <c r="DM2273" s="493"/>
      <c r="DN2273" s="491">
        <f>ROUND(Setup!$AP$6*AL2273,0)</f>
        <v>0</v>
      </c>
      <c r="DO2273" s="492"/>
      <c r="DP2273" s="492"/>
      <c r="DQ2273" s="492"/>
      <c r="DR2273" s="493"/>
      <c r="DS2273" s="491">
        <f>ROUND(Setup!$AP$6*AQ2273,0)</f>
        <v>0</v>
      </c>
      <c r="DT2273" s="492"/>
      <c r="DU2273" s="492"/>
      <c r="DV2273" s="492"/>
      <c r="DW2273" s="493"/>
      <c r="DX2273" s="499">
        <f t="shared" si="177"/>
        <v>0</v>
      </c>
      <c r="DY2273" s="500"/>
      <c r="DZ2273" s="500"/>
      <c r="EA2273" s="500"/>
      <c r="EB2273" s="501"/>
      <c r="EC2273" s="222"/>
    </row>
    <row r="2274" spans="3:133" ht="15" hidden="1" customHeight="1" outlineLevel="1" x14ac:dyDescent="0.2">
      <c r="C2274" s="255"/>
      <c r="D2274" s="439"/>
      <c r="E2274" s="440"/>
      <c r="F2274" s="440"/>
      <c r="G2274" s="440"/>
      <c r="H2274" s="440"/>
      <c r="I2274" s="440"/>
      <c r="J2274" s="440"/>
      <c r="K2274" s="440"/>
      <c r="L2274" s="440"/>
      <c r="M2274" s="440"/>
      <c r="N2274" s="440"/>
      <c r="O2274" s="440"/>
      <c r="P2274" s="440"/>
      <c r="Q2274" s="441"/>
      <c r="R2274" s="442"/>
      <c r="S2274" s="443"/>
      <c r="T2274" s="443"/>
      <c r="U2274" s="443"/>
      <c r="V2274" s="443"/>
      <c r="W2274" s="443"/>
      <c r="X2274" s="443"/>
      <c r="Y2274" s="443"/>
      <c r="Z2274" s="443"/>
      <c r="AA2274" s="443"/>
      <c r="AB2274" s="415"/>
      <c r="AC2274" s="416"/>
      <c r="AD2274" s="416"/>
      <c r="AE2274" s="416"/>
      <c r="AF2274" s="417"/>
      <c r="AG2274" s="415"/>
      <c r="AH2274" s="416"/>
      <c r="AI2274" s="416"/>
      <c r="AJ2274" s="416"/>
      <c r="AK2274" s="417"/>
      <c r="AL2274" s="415"/>
      <c r="AM2274" s="416"/>
      <c r="AN2274" s="416"/>
      <c r="AO2274" s="416"/>
      <c r="AP2274" s="417"/>
      <c r="AQ2274" s="415"/>
      <c r="AR2274" s="416"/>
      <c r="AS2274" s="416"/>
      <c r="AT2274" s="416"/>
      <c r="AU2274" s="417"/>
      <c r="AV2274" s="418">
        <f t="shared" si="176"/>
        <v>0</v>
      </c>
      <c r="AW2274" s="419"/>
      <c r="AX2274" s="419"/>
      <c r="AY2274" s="419"/>
      <c r="AZ2274" s="420"/>
      <c r="DC2274" s="222"/>
      <c r="DD2274" s="491">
        <f>ROUND(Setup!$AP$6*AB2274,0)</f>
        <v>0</v>
      </c>
      <c r="DE2274" s="492"/>
      <c r="DF2274" s="492"/>
      <c r="DG2274" s="492"/>
      <c r="DH2274" s="493"/>
      <c r="DI2274" s="491">
        <f>ROUND(Setup!$AP$6*AG2274,0)</f>
        <v>0</v>
      </c>
      <c r="DJ2274" s="492"/>
      <c r="DK2274" s="492"/>
      <c r="DL2274" s="492"/>
      <c r="DM2274" s="493"/>
      <c r="DN2274" s="491">
        <f>ROUND(Setup!$AP$6*AL2274,0)</f>
        <v>0</v>
      </c>
      <c r="DO2274" s="492"/>
      <c r="DP2274" s="492"/>
      <c r="DQ2274" s="492"/>
      <c r="DR2274" s="493"/>
      <c r="DS2274" s="491">
        <f>ROUND(Setup!$AP$6*AQ2274,0)</f>
        <v>0</v>
      </c>
      <c r="DT2274" s="492"/>
      <c r="DU2274" s="492"/>
      <c r="DV2274" s="492"/>
      <c r="DW2274" s="493"/>
      <c r="DX2274" s="499">
        <f t="shared" si="177"/>
        <v>0</v>
      </c>
      <c r="DY2274" s="500"/>
      <c r="DZ2274" s="500"/>
      <c r="EA2274" s="500"/>
      <c r="EB2274" s="501"/>
      <c r="EC2274" s="222"/>
    </row>
    <row r="2275" spans="3:133" ht="15" hidden="1" customHeight="1" outlineLevel="1" x14ac:dyDescent="0.2">
      <c r="C2275" s="255"/>
      <c r="D2275" s="439"/>
      <c r="E2275" s="440"/>
      <c r="F2275" s="440"/>
      <c r="G2275" s="440"/>
      <c r="H2275" s="440"/>
      <c r="I2275" s="440"/>
      <c r="J2275" s="440"/>
      <c r="K2275" s="440"/>
      <c r="L2275" s="440"/>
      <c r="M2275" s="440"/>
      <c r="N2275" s="440"/>
      <c r="O2275" s="440"/>
      <c r="P2275" s="440"/>
      <c r="Q2275" s="441"/>
      <c r="R2275" s="442"/>
      <c r="S2275" s="443"/>
      <c r="T2275" s="443"/>
      <c r="U2275" s="443"/>
      <c r="V2275" s="443"/>
      <c r="W2275" s="443"/>
      <c r="X2275" s="443"/>
      <c r="Y2275" s="443"/>
      <c r="Z2275" s="443"/>
      <c r="AA2275" s="443"/>
      <c r="AB2275" s="415"/>
      <c r="AC2275" s="416"/>
      <c r="AD2275" s="416"/>
      <c r="AE2275" s="416"/>
      <c r="AF2275" s="417"/>
      <c r="AG2275" s="415"/>
      <c r="AH2275" s="416"/>
      <c r="AI2275" s="416"/>
      <c r="AJ2275" s="416"/>
      <c r="AK2275" s="417"/>
      <c r="AL2275" s="415"/>
      <c r="AM2275" s="416"/>
      <c r="AN2275" s="416"/>
      <c r="AO2275" s="416"/>
      <c r="AP2275" s="417"/>
      <c r="AQ2275" s="415"/>
      <c r="AR2275" s="416"/>
      <c r="AS2275" s="416"/>
      <c r="AT2275" s="416"/>
      <c r="AU2275" s="417"/>
      <c r="AV2275" s="418">
        <f t="shared" si="176"/>
        <v>0</v>
      </c>
      <c r="AW2275" s="419"/>
      <c r="AX2275" s="419"/>
      <c r="AY2275" s="419"/>
      <c r="AZ2275" s="420"/>
      <c r="DC2275" s="222"/>
      <c r="DD2275" s="491">
        <f>ROUND(Setup!$AP$6*AB2275,0)</f>
        <v>0</v>
      </c>
      <c r="DE2275" s="492"/>
      <c r="DF2275" s="492"/>
      <c r="DG2275" s="492"/>
      <c r="DH2275" s="493"/>
      <c r="DI2275" s="491">
        <f>ROUND(Setup!$AP$6*AG2275,0)</f>
        <v>0</v>
      </c>
      <c r="DJ2275" s="492"/>
      <c r="DK2275" s="492"/>
      <c r="DL2275" s="492"/>
      <c r="DM2275" s="493"/>
      <c r="DN2275" s="491">
        <f>ROUND(Setup!$AP$6*AL2275,0)</f>
        <v>0</v>
      </c>
      <c r="DO2275" s="492"/>
      <c r="DP2275" s="492"/>
      <c r="DQ2275" s="492"/>
      <c r="DR2275" s="493"/>
      <c r="DS2275" s="491">
        <f>ROUND(Setup!$AP$6*AQ2275,0)</f>
        <v>0</v>
      </c>
      <c r="DT2275" s="492"/>
      <c r="DU2275" s="492"/>
      <c r="DV2275" s="492"/>
      <c r="DW2275" s="493"/>
      <c r="DX2275" s="499">
        <f t="shared" si="177"/>
        <v>0</v>
      </c>
      <c r="DY2275" s="500"/>
      <c r="DZ2275" s="500"/>
      <c r="EA2275" s="500"/>
      <c r="EB2275" s="501"/>
      <c r="EC2275" s="222"/>
    </row>
    <row r="2276" spans="3:133" ht="15" hidden="1" customHeight="1" outlineLevel="1" x14ac:dyDescent="0.2">
      <c r="C2276" s="255"/>
      <c r="D2276" s="439"/>
      <c r="E2276" s="440"/>
      <c r="F2276" s="440"/>
      <c r="G2276" s="440"/>
      <c r="H2276" s="440"/>
      <c r="I2276" s="440"/>
      <c r="J2276" s="440"/>
      <c r="K2276" s="440"/>
      <c r="L2276" s="440"/>
      <c r="M2276" s="440"/>
      <c r="N2276" s="440"/>
      <c r="O2276" s="440"/>
      <c r="P2276" s="440"/>
      <c r="Q2276" s="441"/>
      <c r="R2276" s="442"/>
      <c r="S2276" s="443"/>
      <c r="T2276" s="443"/>
      <c r="U2276" s="443"/>
      <c r="V2276" s="443"/>
      <c r="W2276" s="443"/>
      <c r="X2276" s="443"/>
      <c r="Y2276" s="443"/>
      <c r="Z2276" s="443"/>
      <c r="AA2276" s="443"/>
      <c r="AB2276" s="415"/>
      <c r="AC2276" s="416"/>
      <c r="AD2276" s="416"/>
      <c r="AE2276" s="416"/>
      <c r="AF2276" s="417"/>
      <c r="AG2276" s="415"/>
      <c r="AH2276" s="416"/>
      <c r="AI2276" s="416"/>
      <c r="AJ2276" s="416"/>
      <c r="AK2276" s="417"/>
      <c r="AL2276" s="415"/>
      <c r="AM2276" s="416"/>
      <c r="AN2276" s="416"/>
      <c r="AO2276" s="416"/>
      <c r="AP2276" s="417"/>
      <c r="AQ2276" s="415"/>
      <c r="AR2276" s="416"/>
      <c r="AS2276" s="416"/>
      <c r="AT2276" s="416"/>
      <c r="AU2276" s="417"/>
      <c r="AV2276" s="418">
        <f t="shared" si="176"/>
        <v>0</v>
      </c>
      <c r="AW2276" s="419"/>
      <c r="AX2276" s="419"/>
      <c r="AY2276" s="419"/>
      <c r="AZ2276" s="420"/>
      <c r="DC2276" s="222"/>
      <c r="DD2276" s="491">
        <f>ROUND(Setup!$AP$6*AB2276,0)</f>
        <v>0</v>
      </c>
      <c r="DE2276" s="492"/>
      <c r="DF2276" s="492"/>
      <c r="DG2276" s="492"/>
      <c r="DH2276" s="493"/>
      <c r="DI2276" s="491">
        <f>ROUND(Setup!$AP$6*AG2276,0)</f>
        <v>0</v>
      </c>
      <c r="DJ2276" s="492"/>
      <c r="DK2276" s="492"/>
      <c r="DL2276" s="492"/>
      <c r="DM2276" s="493"/>
      <c r="DN2276" s="491">
        <f>ROUND(Setup!$AP$6*AL2276,0)</f>
        <v>0</v>
      </c>
      <c r="DO2276" s="492"/>
      <c r="DP2276" s="492"/>
      <c r="DQ2276" s="492"/>
      <c r="DR2276" s="493"/>
      <c r="DS2276" s="491">
        <f>ROUND(Setup!$AP$6*AQ2276,0)</f>
        <v>0</v>
      </c>
      <c r="DT2276" s="492"/>
      <c r="DU2276" s="492"/>
      <c r="DV2276" s="492"/>
      <c r="DW2276" s="493"/>
      <c r="DX2276" s="499">
        <f t="shared" si="177"/>
        <v>0</v>
      </c>
      <c r="DY2276" s="500"/>
      <c r="DZ2276" s="500"/>
      <c r="EA2276" s="500"/>
      <c r="EB2276" s="501"/>
      <c r="EC2276" s="222"/>
    </row>
    <row r="2277" spans="3:133" ht="15" hidden="1" customHeight="1" outlineLevel="1" x14ac:dyDescent="0.2">
      <c r="C2277" s="255"/>
      <c r="D2277" s="439"/>
      <c r="E2277" s="440"/>
      <c r="F2277" s="440"/>
      <c r="G2277" s="440"/>
      <c r="H2277" s="440"/>
      <c r="I2277" s="440"/>
      <c r="J2277" s="440"/>
      <c r="K2277" s="440"/>
      <c r="L2277" s="440"/>
      <c r="M2277" s="440"/>
      <c r="N2277" s="440"/>
      <c r="O2277" s="440"/>
      <c r="P2277" s="440"/>
      <c r="Q2277" s="441"/>
      <c r="R2277" s="442"/>
      <c r="S2277" s="443"/>
      <c r="T2277" s="443"/>
      <c r="U2277" s="443"/>
      <c r="V2277" s="443"/>
      <c r="W2277" s="443"/>
      <c r="X2277" s="443"/>
      <c r="Y2277" s="443"/>
      <c r="Z2277" s="443"/>
      <c r="AA2277" s="443"/>
      <c r="AB2277" s="415"/>
      <c r="AC2277" s="416"/>
      <c r="AD2277" s="416"/>
      <c r="AE2277" s="416"/>
      <c r="AF2277" s="417"/>
      <c r="AG2277" s="415"/>
      <c r="AH2277" s="416"/>
      <c r="AI2277" s="416"/>
      <c r="AJ2277" s="416"/>
      <c r="AK2277" s="417"/>
      <c r="AL2277" s="415"/>
      <c r="AM2277" s="416"/>
      <c r="AN2277" s="416"/>
      <c r="AO2277" s="416"/>
      <c r="AP2277" s="417"/>
      <c r="AQ2277" s="415"/>
      <c r="AR2277" s="416"/>
      <c r="AS2277" s="416"/>
      <c r="AT2277" s="416"/>
      <c r="AU2277" s="417"/>
      <c r="AV2277" s="418">
        <f t="shared" si="176"/>
        <v>0</v>
      </c>
      <c r="AW2277" s="419"/>
      <c r="AX2277" s="419"/>
      <c r="AY2277" s="419"/>
      <c r="AZ2277" s="420"/>
      <c r="DC2277" s="222"/>
      <c r="DD2277" s="491">
        <f>ROUND(Setup!$AP$6*AB2277,0)</f>
        <v>0</v>
      </c>
      <c r="DE2277" s="492"/>
      <c r="DF2277" s="492"/>
      <c r="DG2277" s="492"/>
      <c r="DH2277" s="493"/>
      <c r="DI2277" s="491">
        <f>ROUND(Setup!$AP$6*AG2277,0)</f>
        <v>0</v>
      </c>
      <c r="DJ2277" s="492"/>
      <c r="DK2277" s="492"/>
      <c r="DL2277" s="492"/>
      <c r="DM2277" s="493"/>
      <c r="DN2277" s="491">
        <f>ROUND(Setup!$AP$6*AL2277,0)</f>
        <v>0</v>
      </c>
      <c r="DO2277" s="492"/>
      <c r="DP2277" s="492"/>
      <c r="DQ2277" s="492"/>
      <c r="DR2277" s="493"/>
      <c r="DS2277" s="491">
        <f>ROUND(Setup!$AP$6*AQ2277,0)</f>
        <v>0</v>
      </c>
      <c r="DT2277" s="492"/>
      <c r="DU2277" s="492"/>
      <c r="DV2277" s="492"/>
      <c r="DW2277" s="493"/>
      <c r="DX2277" s="499">
        <f t="shared" si="177"/>
        <v>0</v>
      </c>
      <c r="DY2277" s="500"/>
      <c r="DZ2277" s="500"/>
      <c r="EA2277" s="500"/>
      <c r="EB2277" s="501"/>
      <c r="EC2277" s="222"/>
    </row>
    <row r="2278" spans="3:133" ht="15" hidden="1" customHeight="1" outlineLevel="1" x14ac:dyDescent="0.2">
      <c r="C2278" s="255"/>
      <c r="D2278" s="439"/>
      <c r="E2278" s="440"/>
      <c r="F2278" s="440"/>
      <c r="G2278" s="440"/>
      <c r="H2278" s="440"/>
      <c r="I2278" s="440"/>
      <c r="J2278" s="440"/>
      <c r="K2278" s="440"/>
      <c r="L2278" s="440"/>
      <c r="M2278" s="440"/>
      <c r="N2278" s="440"/>
      <c r="O2278" s="440"/>
      <c r="P2278" s="440"/>
      <c r="Q2278" s="441"/>
      <c r="R2278" s="442"/>
      <c r="S2278" s="443"/>
      <c r="T2278" s="443"/>
      <c r="U2278" s="443"/>
      <c r="V2278" s="443"/>
      <c r="W2278" s="443"/>
      <c r="X2278" s="443"/>
      <c r="Y2278" s="443"/>
      <c r="Z2278" s="443"/>
      <c r="AA2278" s="443"/>
      <c r="AB2278" s="415"/>
      <c r="AC2278" s="416"/>
      <c r="AD2278" s="416"/>
      <c r="AE2278" s="416"/>
      <c r="AF2278" s="417"/>
      <c r="AG2278" s="415"/>
      <c r="AH2278" s="416"/>
      <c r="AI2278" s="416"/>
      <c r="AJ2278" s="416"/>
      <c r="AK2278" s="417"/>
      <c r="AL2278" s="415"/>
      <c r="AM2278" s="416"/>
      <c r="AN2278" s="416"/>
      <c r="AO2278" s="416"/>
      <c r="AP2278" s="417"/>
      <c r="AQ2278" s="415"/>
      <c r="AR2278" s="416"/>
      <c r="AS2278" s="416"/>
      <c r="AT2278" s="416"/>
      <c r="AU2278" s="417"/>
      <c r="AV2278" s="418">
        <f t="shared" si="176"/>
        <v>0</v>
      </c>
      <c r="AW2278" s="419"/>
      <c r="AX2278" s="419"/>
      <c r="AY2278" s="419"/>
      <c r="AZ2278" s="420"/>
      <c r="DC2278" s="222"/>
      <c r="DD2278" s="491">
        <f>ROUND(Setup!$AP$6*AB2278,0)</f>
        <v>0</v>
      </c>
      <c r="DE2278" s="492"/>
      <c r="DF2278" s="492"/>
      <c r="DG2278" s="492"/>
      <c r="DH2278" s="493"/>
      <c r="DI2278" s="491">
        <f>ROUND(Setup!$AP$6*AG2278,0)</f>
        <v>0</v>
      </c>
      <c r="DJ2278" s="492"/>
      <c r="DK2278" s="492"/>
      <c r="DL2278" s="492"/>
      <c r="DM2278" s="493"/>
      <c r="DN2278" s="491">
        <f>ROUND(Setup!$AP$6*AL2278,0)</f>
        <v>0</v>
      </c>
      <c r="DO2278" s="492"/>
      <c r="DP2278" s="492"/>
      <c r="DQ2278" s="492"/>
      <c r="DR2278" s="493"/>
      <c r="DS2278" s="491">
        <f>ROUND(Setup!$AP$6*AQ2278,0)</f>
        <v>0</v>
      </c>
      <c r="DT2278" s="492"/>
      <c r="DU2278" s="492"/>
      <c r="DV2278" s="492"/>
      <c r="DW2278" s="493"/>
      <c r="DX2278" s="499">
        <f t="shared" si="177"/>
        <v>0</v>
      </c>
      <c r="DY2278" s="500"/>
      <c r="DZ2278" s="500"/>
      <c r="EA2278" s="500"/>
      <c r="EB2278" s="501"/>
      <c r="EC2278" s="222"/>
    </row>
    <row r="2279" spans="3:133" ht="15" hidden="1" customHeight="1" outlineLevel="1" x14ac:dyDescent="0.2">
      <c r="C2279" s="255"/>
      <c r="D2279" s="439"/>
      <c r="E2279" s="440"/>
      <c r="F2279" s="440"/>
      <c r="G2279" s="440"/>
      <c r="H2279" s="440"/>
      <c r="I2279" s="440"/>
      <c r="J2279" s="440"/>
      <c r="K2279" s="440"/>
      <c r="L2279" s="440"/>
      <c r="M2279" s="440"/>
      <c r="N2279" s="440"/>
      <c r="O2279" s="440"/>
      <c r="P2279" s="440"/>
      <c r="Q2279" s="441"/>
      <c r="R2279" s="442"/>
      <c r="S2279" s="443"/>
      <c r="T2279" s="443"/>
      <c r="U2279" s="443"/>
      <c r="V2279" s="443"/>
      <c r="W2279" s="443"/>
      <c r="X2279" s="443"/>
      <c r="Y2279" s="443"/>
      <c r="Z2279" s="443"/>
      <c r="AA2279" s="443"/>
      <c r="AB2279" s="415"/>
      <c r="AC2279" s="416"/>
      <c r="AD2279" s="416"/>
      <c r="AE2279" s="416"/>
      <c r="AF2279" s="417"/>
      <c r="AG2279" s="415"/>
      <c r="AH2279" s="416"/>
      <c r="AI2279" s="416"/>
      <c r="AJ2279" s="416"/>
      <c r="AK2279" s="417"/>
      <c r="AL2279" s="415"/>
      <c r="AM2279" s="416"/>
      <c r="AN2279" s="416"/>
      <c r="AO2279" s="416"/>
      <c r="AP2279" s="417"/>
      <c r="AQ2279" s="415"/>
      <c r="AR2279" s="416"/>
      <c r="AS2279" s="416"/>
      <c r="AT2279" s="416"/>
      <c r="AU2279" s="417"/>
      <c r="AV2279" s="418">
        <f t="shared" si="176"/>
        <v>0</v>
      </c>
      <c r="AW2279" s="419"/>
      <c r="AX2279" s="419"/>
      <c r="AY2279" s="419"/>
      <c r="AZ2279" s="420"/>
      <c r="DC2279" s="222"/>
      <c r="DD2279" s="491">
        <f>ROUND(Setup!$AP$6*AB2279,0)</f>
        <v>0</v>
      </c>
      <c r="DE2279" s="492"/>
      <c r="DF2279" s="492"/>
      <c r="DG2279" s="492"/>
      <c r="DH2279" s="493"/>
      <c r="DI2279" s="491">
        <f>ROUND(Setup!$AP$6*AG2279,0)</f>
        <v>0</v>
      </c>
      <c r="DJ2279" s="492"/>
      <c r="DK2279" s="492"/>
      <c r="DL2279" s="492"/>
      <c r="DM2279" s="493"/>
      <c r="DN2279" s="491">
        <f>ROUND(Setup!$AP$6*AL2279,0)</f>
        <v>0</v>
      </c>
      <c r="DO2279" s="492"/>
      <c r="DP2279" s="492"/>
      <c r="DQ2279" s="492"/>
      <c r="DR2279" s="493"/>
      <c r="DS2279" s="491">
        <f>ROUND(Setup!$AP$6*AQ2279,0)</f>
        <v>0</v>
      </c>
      <c r="DT2279" s="492"/>
      <c r="DU2279" s="492"/>
      <c r="DV2279" s="492"/>
      <c r="DW2279" s="493"/>
      <c r="DX2279" s="499">
        <f t="shared" si="177"/>
        <v>0</v>
      </c>
      <c r="DY2279" s="500"/>
      <c r="DZ2279" s="500"/>
      <c r="EA2279" s="500"/>
      <c r="EB2279" s="501"/>
      <c r="EC2279" s="222"/>
    </row>
    <row r="2280" spans="3:133" ht="15" hidden="1" customHeight="1" outlineLevel="1" x14ac:dyDescent="0.2">
      <c r="C2280" s="255"/>
      <c r="D2280" s="439"/>
      <c r="E2280" s="440"/>
      <c r="F2280" s="440"/>
      <c r="G2280" s="440"/>
      <c r="H2280" s="440"/>
      <c r="I2280" s="440"/>
      <c r="J2280" s="440"/>
      <c r="K2280" s="440"/>
      <c r="L2280" s="440"/>
      <c r="M2280" s="440"/>
      <c r="N2280" s="440"/>
      <c r="O2280" s="440"/>
      <c r="P2280" s="440"/>
      <c r="Q2280" s="441"/>
      <c r="R2280" s="442"/>
      <c r="S2280" s="443"/>
      <c r="T2280" s="443"/>
      <c r="U2280" s="443"/>
      <c r="V2280" s="443"/>
      <c r="W2280" s="443"/>
      <c r="X2280" s="443"/>
      <c r="Y2280" s="443"/>
      <c r="Z2280" s="443"/>
      <c r="AA2280" s="443"/>
      <c r="AB2280" s="415"/>
      <c r="AC2280" s="416"/>
      <c r="AD2280" s="416"/>
      <c r="AE2280" s="416"/>
      <c r="AF2280" s="417"/>
      <c r="AG2280" s="415"/>
      <c r="AH2280" s="416"/>
      <c r="AI2280" s="416"/>
      <c r="AJ2280" s="416"/>
      <c r="AK2280" s="417"/>
      <c r="AL2280" s="415"/>
      <c r="AM2280" s="416"/>
      <c r="AN2280" s="416"/>
      <c r="AO2280" s="416"/>
      <c r="AP2280" s="417"/>
      <c r="AQ2280" s="415"/>
      <c r="AR2280" s="416"/>
      <c r="AS2280" s="416"/>
      <c r="AT2280" s="416"/>
      <c r="AU2280" s="417"/>
      <c r="AV2280" s="418">
        <f t="shared" si="176"/>
        <v>0</v>
      </c>
      <c r="AW2280" s="419"/>
      <c r="AX2280" s="419"/>
      <c r="AY2280" s="419"/>
      <c r="AZ2280" s="420"/>
      <c r="DC2280" s="222"/>
      <c r="DD2280" s="491">
        <f>ROUND(Setup!$AP$6*AB2280,0)</f>
        <v>0</v>
      </c>
      <c r="DE2280" s="492"/>
      <c r="DF2280" s="492"/>
      <c r="DG2280" s="492"/>
      <c r="DH2280" s="493"/>
      <c r="DI2280" s="491">
        <f>ROUND(Setup!$AP$6*AG2280,0)</f>
        <v>0</v>
      </c>
      <c r="DJ2280" s="492"/>
      <c r="DK2280" s="492"/>
      <c r="DL2280" s="492"/>
      <c r="DM2280" s="493"/>
      <c r="DN2280" s="491">
        <f>ROUND(Setup!$AP$6*AL2280,0)</f>
        <v>0</v>
      </c>
      <c r="DO2280" s="492"/>
      <c r="DP2280" s="492"/>
      <c r="DQ2280" s="492"/>
      <c r="DR2280" s="493"/>
      <c r="DS2280" s="491">
        <f>ROUND(Setup!$AP$6*AQ2280,0)</f>
        <v>0</v>
      </c>
      <c r="DT2280" s="492"/>
      <c r="DU2280" s="492"/>
      <c r="DV2280" s="492"/>
      <c r="DW2280" s="493"/>
      <c r="DX2280" s="499">
        <f t="shared" si="177"/>
        <v>0</v>
      </c>
      <c r="DY2280" s="500"/>
      <c r="DZ2280" s="500"/>
      <c r="EA2280" s="500"/>
      <c r="EB2280" s="501"/>
      <c r="EC2280" s="222"/>
    </row>
    <row r="2281" spans="3:133" ht="15" hidden="1" customHeight="1" outlineLevel="1" x14ac:dyDescent="0.2">
      <c r="C2281" s="255"/>
      <c r="D2281" s="439"/>
      <c r="E2281" s="440"/>
      <c r="F2281" s="440"/>
      <c r="G2281" s="440"/>
      <c r="H2281" s="440"/>
      <c r="I2281" s="440"/>
      <c r="J2281" s="440"/>
      <c r="K2281" s="440"/>
      <c r="L2281" s="440"/>
      <c r="M2281" s="440"/>
      <c r="N2281" s="440"/>
      <c r="O2281" s="440"/>
      <c r="P2281" s="440"/>
      <c r="Q2281" s="441"/>
      <c r="R2281" s="442"/>
      <c r="S2281" s="443"/>
      <c r="T2281" s="443"/>
      <c r="U2281" s="443"/>
      <c r="V2281" s="443"/>
      <c r="W2281" s="443"/>
      <c r="X2281" s="443"/>
      <c r="Y2281" s="443"/>
      <c r="Z2281" s="443"/>
      <c r="AA2281" s="443"/>
      <c r="AB2281" s="415"/>
      <c r="AC2281" s="416"/>
      <c r="AD2281" s="416"/>
      <c r="AE2281" s="416"/>
      <c r="AF2281" s="417"/>
      <c r="AG2281" s="415"/>
      <c r="AH2281" s="416"/>
      <c r="AI2281" s="416"/>
      <c r="AJ2281" s="416"/>
      <c r="AK2281" s="417"/>
      <c r="AL2281" s="415"/>
      <c r="AM2281" s="416"/>
      <c r="AN2281" s="416"/>
      <c r="AO2281" s="416"/>
      <c r="AP2281" s="417"/>
      <c r="AQ2281" s="415"/>
      <c r="AR2281" s="416"/>
      <c r="AS2281" s="416"/>
      <c r="AT2281" s="416"/>
      <c r="AU2281" s="417"/>
      <c r="AV2281" s="418">
        <f t="shared" si="176"/>
        <v>0</v>
      </c>
      <c r="AW2281" s="419"/>
      <c r="AX2281" s="419"/>
      <c r="AY2281" s="419"/>
      <c r="AZ2281" s="420"/>
      <c r="DC2281" s="222"/>
      <c r="DD2281" s="491">
        <f>ROUND(Setup!$AP$6*AB2281,0)</f>
        <v>0</v>
      </c>
      <c r="DE2281" s="492"/>
      <c r="DF2281" s="492"/>
      <c r="DG2281" s="492"/>
      <c r="DH2281" s="493"/>
      <c r="DI2281" s="491">
        <f>ROUND(Setup!$AP$6*AG2281,0)</f>
        <v>0</v>
      </c>
      <c r="DJ2281" s="492"/>
      <c r="DK2281" s="492"/>
      <c r="DL2281" s="492"/>
      <c r="DM2281" s="493"/>
      <c r="DN2281" s="491">
        <f>ROUND(Setup!$AP$6*AL2281,0)</f>
        <v>0</v>
      </c>
      <c r="DO2281" s="492"/>
      <c r="DP2281" s="492"/>
      <c r="DQ2281" s="492"/>
      <c r="DR2281" s="493"/>
      <c r="DS2281" s="491">
        <f>ROUND(Setup!$AP$6*AQ2281,0)</f>
        <v>0</v>
      </c>
      <c r="DT2281" s="492"/>
      <c r="DU2281" s="492"/>
      <c r="DV2281" s="492"/>
      <c r="DW2281" s="493"/>
      <c r="DX2281" s="499">
        <f t="shared" si="177"/>
        <v>0</v>
      </c>
      <c r="DY2281" s="500"/>
      <c r="DZ2281" s="500"/>
      <c r="EA2281" s="500"/>
      <c r="EB2281" s="501"/>
      <c r="EC2281" s="222"/>
    </row>
    <row r="2282" spans="3:133" ht="15" hidden="1" customHeight="1" outlineLevel="1" x14ac:dyDescent="0.2">
      <c r="C2282" s="255"/>
      <c r="D2282" s="439"/>
      <c r="E2282" s="440"/>
      <c r="F2282" s="440"/>
      <c r="G2282" s="440"/>
      <c r="H2282" s="440"/>
      <c r="I2282" s="440"/>
      <c r="J2282" s="440"/>
      <c r="K2282" s="440"/>
      <c r="L2282" s="440"/>
      <c r="M2282" s="440"/>
      <c r="N2282" s="440"/>
      <c r="O2282" s="440"/>
      <c r="P2282" s="440"/>
      <c r="Q2282" s="441"/>
      <c r="R2282" s="442"/>
      <c r="S2282" s="443"/>
      <c r="T2282" s="443"/>
      <c r="U2282" s="443"/>
      <c r="V2282" s="443"/>
      <c r="W2282" s="443"/>
      <c r="X2282" s="443"/>
      <c r="Y2282" s="443"/>
      <c r="Z2282" s="443"/>
      <c r="AA2282" s="443"/>
      <c r="AB2282" s="415"/>
      <c r="AC2282" s="416"/>
      <c r="AD2282" s="416"/>
      <c r="AE2282" s="416"/>
      <c r="AF2282" s="417"/>
      <c r="AG2282" s="415"/>
      <c r="AH2282" s="416"/>
      <c r="AI2282" s="416"/>
      <c r="AJ2282" s="416"/>
      <c r="AK2282" s="417"/>
      <c r="AL2282" s="415"/>
      <c r="AM2282" s="416"/>
      <c r="AN2282" s="416"/>
      <c r="AO2282" s="416"/>
      <c r="AP2282" s="417"/>
      <c r="AQ2282" s="415"/>
      <c r="AR2282" s="416"/>
      <c r="AS2282" s="416"/>
      <c r="AT2282" s="416"/>
      <c r="AU2282" s="417"/>
      <c r="AV2282" s="418">
        <f t="shared" si="176"/>
        <v>0</v>
      </c>
      <c r="AW2282" s="419"/>
      <c r="AX2282" s="419"/>
      <c r="AY2282" s="419"/>
      <c r="AZ2282" s="420"/>
      <c r="DC2282" s="222"/>
      <c r="DD2282" s="491">
        <f>ROUND(Setup!$AP$6*AB2282,0)</f>
        <v>0</v>
      </c>
      <c r="DE2282" s="492"/>
      <c r="DF2282" s="492"/>
      <c r="DG2282" s="492"/>
      <c r="DH2282" s="493"/>
      <c r="DI2282" s="491">
        <f>ROUND(Setup!$AP$6*AG2282,0)</f>
        <v>0</v>
      </c>
      <c r="DJ2282" s="492"/>
      <c r="DK2282" s="492"/>
      <c r="DL2282" s="492"/>
      <c r="DM2282" s="493"/>
      <c r="DN2282" s="491">
        <f>ROUND(Setup!$AP$6*AL2282,0)</f>
        <v>0</v>
      </c>
      <c r="DO2282" s="492"/>
      <c r="DP2282" s="492"/>
      <c r="DQ2282" s="492"/>
      <c r="DR2282" s="493"/>
      <c r="DS2282" s="491">
        <f>ROUND(Setup!$AP$6*AQ2282,0)</f>
        <v>0</v>
      </c>
      <c r="DT2282" s="492"/>
      <c r="DU2282" s="492"/>
      <c r="DV2282" s="492"/>
      <c r="DW2282" s="493"/>
      <c r="DX2282" s="499">
        <f t="shared" si="177"/>
        <v>0</v>
      </c>
      <c r="DY2282" s="500"/>
      <c r="DZ2282" s="500"/>
      <c r="EA2282" s="500"/>
      <c r="EB2282" s="501"/>
      <c r="EC2282" s="222"/>
    </row>
    <row r="2283" spans="3:133" ht="15" hidden="1" customHeight="1" outlineLevel="1" x14ac:dyDescent="0.2">
      <c r="C2283" s="255"/>
      <c r="D2283" s="439"/>
      <c r="E2283" s="440"/>
      <c r="F2283" s="440"/>
      <c r="G2283" s="440"/>
      <c r="H2283" s="440"/>
      <c r="I2283" s="440"/>
      <c r="J2283" s="440"/>
      <c r="K2283" s="440"/>
      <c r="L2283" s="440"/>
      <c r="M2283" s="440"/>
      <c r="N2283" s="440"/>
      <c r="O2283" s="440"/>
      <c r="P2283" s="440"/>
      <c r="Q2283" s="441"/>
      <c r="R2283" s="442"/>
      <c r="S2283" s="443"/>
      <c r="T2283" s="443"/>
      <c r="U2283" s="443"/>
      <c r="V2283" s="443"/>
      <c r="W2283" s="443"/>
      <c r="X2283" s="443"/>
      <c r="Y2283" s="443"/>
      <c r="Z2283" s="443"/>
      <c r="AA2283" s="443"/>
      <c r="AB2283" s="415"/>
      <c r="AC2283" s="416"/>
      <c r="AD2283" s="416"/>
      <c r="AE2283" s="416"/>
      <c r="AF2283" s="417"/>
      <c r="AG2283" s="415"/>
      <c r="AH2283" s="416"/>
      <c r="AI2283" s="416"/>
      <c r="AJ2283" s="416"/>
      <c r="AK2283" s="417"/>
      <c r="AL2283" s="415"/>
      <c r="AM2283" s="416"/>
      <c r="AN2283" s="416"/>
      <c r="AO2283" s="416"/>
      <c r="AP2283" s="417"/>
      <c r="AQ2283" s="415"/>
      <c r="AR2283" s="416"/>
      <c r="AS2283" s="416"/>
      <c r="AT2283" s="416"/>
      <c r="AU2283" s="417"/>
      <c r="AV2283" s="418">
        <f t="shared" si="176"/>
        <v>0</v>
      </c>
      <c r="AW2283" s="419"/>
      <c r="AX2283" s="419"/>
      <c r="AY2283" s="419"/>
      <c r="AZ2283" s="420"/>
      <c r="DC2283" s="222"/>
      <c r="DD2283" s="491">
        <f>ROUND(Setup!$AP$6*AB2283,0)</f>
        <v>0</v>
      </c>
      <c r="DE2283" s="492"/>
      <c r="DF2283" s="492"/>
      <c r="DG2283" s="492"/>
      <c r="DH2283" s="493"/>
      <c r="DI2283" s="491">
        <f>ROUND(Setup!$AP$6*AG2283,0)</f>
        <v>0</v>
      </c>
      <c r="DJ2283" s="492"/>
      <c r="DK2283" s="492"/>
      <c r="DL2283" s="492"/>
      <c r="DM2283" s="493"/>
      <c r="DN2283" s="491">
        <f>ROUND(Setup!$AP$6*AL2283,0)</f>
        <v>0</v>
      </c>
      <c r="DO2283" s="492"/>
      <c r="DP2283" s="492"/>
      <c r="DQ2283" s="492"/>
      <c r="DR2283" s="493"/>
      <c r="DS2283" s="491">
        <f>ROUND(Setup!$AP$6*AQ2283,0)</f>
        <v>0</v>
      </c>
      <c r="DT2283" s="492"/>
      <c r="DU2283" s="492"/>
      <c r="DV2283" s="492"/>
      <c r="DW2283" s="493"/>
      <c r="DX2283" s="499">
        <f t="shared" si="177"/>
        <v>0</v>
      </c>
      <c r="DY2283" s="500"/>
      <c r="DZ2283" s="500"/>
      <c r="EA2283" s="500"/>
      <c r="EB2283" s="501"/>
      <c r="EC2283" s="222"/>
    </row>
    <row r="2284" spans="3:133" ht="15" hidden="1" customHeight="1" outlineLevel="1" x14ac:dyDescent="0.2">
      <c r="C2284" s="255"/>
      <c r="D2284" s="439"/>
      <c r="E2284" s="440"/>
      <c r="F2284" s="440"/>
      <c r="G2284" s="440"/>
      <c r="H2284" s="440"/>
      <c r="I2284" s="440"/>
      <c r="J2284" s="440"/>
      <c r="K2284" s="440"/>
      <c r="L2284" s="440"/>
      <c r="M2284" s="440"/>
      <c r="N2284" s="440"/>
      <c r="O2284" s="440"/>
      <c r="P2284" s="440"/>
      <c r="Q2284" s="441"/>
      <c r="R2284" s="442"/>
      <c r="S2284" s="443"/>
      <c r="T2284" s="443"/>
      <c r="U2284" s="443"/>
      <c r="V2284" s="443"/>
      <c r="W2284" s="443"/>
      <c r="X2284" s="443"/>
      <c r="Y2284" s="443"/>
      <c r="Z2284" s="443"/>
      <c r="AA2284" s="443"/>
      <c r="AB2284" s="415"/>
      <c r="AC2284" s="416"/>
      <c r="AD2284" s="416"/>
      <c r="AE2284" s="416"/>
      <c r="AF2284" s="417"/>
      <c r="AG2284" s="415"/>
      <c r="AH2284" s="416"/>
      <c r="AI2284" s="416"/>
      <c r="AJ2284" s="416"/>
      <c r="AK2284" s="417"/>
      <c r="AL2284" s="415"/>
      <c r="AM2284" s="416"/>
      <c r="AN2284" s="416"/>
      <c r="AO2284" s="416"/>
      <c r="AP2284" s="417"/>
      <c r="AQ2284" s="415"/>
      <c r="AR2284" s="416"/>
      <c r="AS2284" s="416"/>
      <c r="AT2284" s="416"/>
      <c r="AU2284" s="417"/>
      <c r="AV2284" s="418">
        <f t="shared" si="176"/>
        <v>0</v>
      </c>
      <c r="AW2284" s="419"/>
      <c r="AX2284" s="419"/>
      <c r="AY2284" s="419"/>
      <c r="AZ2284" s="420"/>
      <c r="DC2284" s="222"/>
      <c r="DD2284" s="491">
        <f>ROUND(Setup!$AP$6*AB2284,0)</f>
        <v>0</v>
      </c>
      <c r="DE2284" s="492"/>
      <c r="DF2284" s="492"/>
      <c r="DG2284" s="492"/>
      <c r="DH2284" s="493"/>
      <c r="DI2284" s="491">
        <f>ROUND(Setup!$AP$6*AG2284,0)</f>
        <v>0</v>
      </c>
      <c r="DJ2284" s="492"/>
      <c r="DK2284" s="492"/>
      <c r="DL2284" s="492"/>
      <c r="DM2284" s="493"/>
      <c r="DN2284" s="491">
        <f>ROUND(Setup!$AP$6*AL2284,0)</f>
        <v>0</v>
      </c>
      <c r="DO2284" s="492"/>
      <c r="DP2284" s="492"/>
      <c r="DQ2284" s="492"/>
      <c r="DR2284" s="493"/>
      <c r="DS2284" s="491">
        <f>ROUND(Setup!$AP$6*AQ2284,0)</f>
        <v>0</v>
      </c>
      <c r="DT2284" s="492"/>
      <c r="DU2284" s="492"/>
      <c r="DV2284" s="492"/>
      <c r="DW2284" s="493"/>
      <c r="DX2284" s="499">
        <f t="shared" si="177"/>
        <v>0</v>
      </c>
      <c r="DY2284" s="500"/>
      <c r="DZ2284" s="500"/>
      <c r="EA2284" s="500"/>
      <c r="EB2284" s="501"/>
      <c r="EC2284" s="222"/>
    </row>
    <row r="2285" spans="3:133" ht="15" hidden="1" customHeight="1" outlineLevel="1" x14ac:dyDescent="0.2">
      <c r="C2285" s="255"/>
      <c r="D2285" s="439"/>
      <c r="E2285" s="440"/>
      <c r="F2285" s="440"/>
      <c r="G2285" s="440"/>
      <c r="H2285" s="440"/>
      <c r="I2285" s="440"/>
      <c r="J2285" s="440"/>
      <c r="K2285" s="440"/>
      <c r="L2285" s="440"/>
      <c r="M2285" s="440"/>
      <c r="N2285" s="440"/>
      <c r="O2285" s="440"/>
      <c r="P2285" s="440"/>
      <c r="Q2285" s="441"/>
      <c r="R2285" s="442"/>
      <c r="S2285" s="443"/>
      <c r="T2285" s="443"/>
      <c r="U2285" s="443"/>
      <c r="V2285" s="443"/>
      <c r="W2285" s="443"/>
      <c r="X2285" s="443"/>
      <c r="Y2285" s="443"/>
      <c r="Z2285" s="443"/>
      <c r="AA2285" s="443"/>
      <c r="AB2285" s="415"/>
      <c r="AC2285" s="416"/>
      <c r="AD2285" s="416"/>
      <c r="AE2285" s="416"/>
      <c r="AF2285" s="417"/>
      <c r="AG2285" s="415"/>
      <c r="AH2285" s="416"/>
      <c r="AI2285" s="416"/>
      <c r="AJ2285" s="416"/>
      <c r="AK2285" s="417"/>
      <c r="AL2285" s="415"/>
      <c r="AM2285" s="416"/>
      <c r="AN2285" s="416"/>
      <c r="AO2285" s="416"/>
      <c r="AP2285" s="417"/>
      <c r="AQ2285" s="415"/>
      <c r="AR2285" s="416"/>
      <c r="AS2285" s="416"/>
      <c r="AT2285" s="416"/>
      <c r="AU2285" s="417"/>
      <c r="AV2285" s="418">
        <f t="shared" si="176"/>
        <v>0</v>
      </c>
      <c r="AW2285" s="419"/>
      <c r="AX2285" s="419"/>
      <c r="AY2285" s="419"/>
      <c r="AZ2285" s="420"/>
      <c r="DC2285" s="222"/>
      <c r="DD2285" s="491">
        <f>ROUND(Setup!$AP$6*AB2285,0)</f>
        <v>0</v>
      </c>
      <c r="DE2285" s="492"/>
      <c r="DF2285" s="492"/>
      <c r="DG2285" s="492"/>
      <c r="DH2285" s="493"/>
      <c r="DI2285" s="491">
        <f>ROUND(Setup!$AP$6*AG2285,0)</f>
        <v>0</v>
      </c>
      <c r="DJ2285" s="492"/>
      <c r="DK2285" s="492"/>
      <c r="DL2285" s="492"/>
      <c r="DM2285" s="493"/>
      <c r="DN2285" s="491">
        <f>ROUND(Setup!$AP$6*AL2285,0)</f>
        <v>0</v>
      </c>
      <c r="DO2285" s="492"/>
      <c r="DP2285" s="492"/>
      <c r="DQ2285" s="492"/>
      <c r="DR2285" s="493"/>
      <c r="DS2285" s="491">
        <f>ROUND(Setup!$AP$6*AQ2285,0)</f>
        <v>0</v>
      </c>
      <c r="DT2285" s="492"/>
      <c r="DU2285" s="492"/>
      <c r="DV2285" s="492"/>
      <c r="DW2285" s="493"/>
      <c r="DX2285" s="499">
        <f t="shared" si="177"/>
        <v>0</v>
      </c>
      <c r="DY2285" s="500"/>
      <c r="DZ2285" s="500"/>
      <c r="EA2285" s="500"/>
      <c r="EB2285" s="501"/>
      <c r="EC2285" s="222"/>
    </row>
    <row r="2286" spans="3:133" ht="15" hidden="1" customHeight="1" outlineLevel="1" x14ac:dyDescent="0.2">
      <c r="C2286" s="255"/>
      <c r="D2286" s="439"/>
      <c r="E2286" s="440"/>
      <c r="F2286" s="440"/>
      <c r="G2286" s="440"/>
      <c r="H2286" s="440"/>
      <c r="I2286" s="440"/>
      <c r="J2286" s="440"/>
      <c r="K2286" s="440"/>
      <c r="L2286" s="440"/>
      <c r="M2286" s="440"/>
      <c r="N2286" s="440"/>
      <c r="O2286" s="440"/>
      <c r="P2286" s="440"/>
      <c r="Q2286" s="441"/>
      <c r="R2286" s="442"/>
      <c r="S2286" s="443"/>
      <c r="T2286" s="443"/>
      <c r="U2286" s="443"/>
      <c r="V2286" s="443"/>
      <c r="W2286" s="443"/>
      <c r="X2286" s="443"/>
      <c r="Y2286" s="443"/>
      <c r="Z2286" s="443"/>
      <c r="AA2286" s="443"/>
      <c r="AB2286" s="415"/>
      <c r="AC2286" s="416"/>
      <c r="AD2286" s="416"/>
      <c r="AE2286" s="416"/>
      <c r="AF2286" s="417"/>
      <c r="AG2286" s="415"/>
      <c r="AH2286" s="416"/>
      <c r="AI2286" s="416"/>
      <c r="AJ2286" s="416"/>
      <c r="AK2286" s="417"/>
      <c r="AL2286" s="415"/>
      <c r="AM2286" s="416"/>
      <c r="AN2286" s="416"/>
      <c r="AO2286" s="416"/>
      <c r="AP2286" s="417"/>
      <c r="AQ2286" s="415"/>
      <c r="AR2286" s="416"/>
      <c r="AS2286" s="416"/>
      <c r="AT2286" s="416"/>
      <c r="AU2286" s="417"/>
      <c r="AV2286" s="418">
        <f t="shared" si="176"/>
        <v>0</v>
      </c>
      <c r="AW2286" s="419"/>
      <c r="AX2286" s="419"/>
      <c r="AY2286" s="419"/>
      <c r="AZ2286" s="420"/>
      <c r="DC2286" s="222"/>
      <c r="DD2286" s="491">
        <f>ROUND(Setup!$AP$6*AB2286,0)</f>
        <v>0</v>
      </c>
      <c r="DE2286" s="492"/>
      <c r="DF2286" s="492"/>
      <c r="DG2286" s="492"/>
      <c r="DH2286" s="493"/>
      <c r="DI2286" s="491">
        <f>ROUND(Setup!$AP$6*AG2286,0)</f>
        <v>0</v>
      </c>
      <c r="DJ2286" s="492"/>
      <c r="DK2286" s="492"/>
      <c r="DL2286" s="492"/>
      <c r="DM2286" s="493"/>
      <c r="DN2286" s="491">
        <f>ROUND(Setup!$AP$6*AL2286,0)</f>
        <v>0</v>
      </c>
      <c r="DO2286" s="492"/>
      <c r="DP2286" s="492"/>
      <c r="DQ2286" s="492"/>
      <c r="DR2286" s="493"/>
      <c r="DS2286" s="491">
        <f>ROUND(Setup!$AP$6*AQ2286,0)</f>
        <v>0</v>
      </c>
      <c r="DT2286" s="492"/>
      <c r="DU2286" s="492"/>
      <c r="DV2286" s="492"/>
      <c r="DW2286" s="493"/>
      <c r="DX2286" s="499">
        <f t="shared" si="177"/>
        <v>0</v>
      </c>
      <c r="DY2286" s="500"/>
      <c r="DZ2286" s="500"/>
      <c r="EA2286" s="500"/>
      <c r="EB2286" s="501"/>
      <c r="EC2286" s="222"/>
    </row>
    <row r="2287" spans="3:133" ht="15" hidden="1" customHeight="1" outlineLevel="1" x14ac:dyDescent="0.2">
      <c r="C2287" s="255"/>
      <c r="D2287" s="439"/>
      <c r="E2287" s="440"/>
      <c r="F2287" s="440"/>
      <c r="G2287" s="440"/>
      <c r="H2287" s="440"/>
      <c r="I2287" s="440"/>
      <c r="J2287" s="440"/>
      <c r="K2287" s="440"/>
      <c r="L2287" s="440"/>
      <c r="M2287" s="440"/>
      <c r="N2287" s="440"/>
      <c r="O2287" s="440"/>
      <c r="P2287" s="440"/>
      <c r="Q2287" s="441"/>
      <c r="R2287" s="442"/>
      <c r="S2287" s="443"/>
      <c r="T2287" s="443"/>
      <c r="U2287" s="443"/>
      <c r="V2287" s="443"/>
      <c r="W2287" s="443"/>
      <c r="X2287" s="443"/>
      <c r="Y2287" s="443"/>
      <c r="Z2287" s="443"/>
      <c r="AA2287" s="443"/>
      <c r="AB2287" s="415"/>
      <c r="AC2287" s="416"/>
      <c r="AD2287" s="416"/>
      <c r="AE2287" s="416"/>
      <c r="AF2287" s="417"/>
      <c r="AG2287" s="415"/>
      <c r="AH2287" s="416"/>
      <c r="AI2287" s="416"/>
      <c r="AJ2287" s="416"/>
      <c r="AK2287" s="417"/>
      <c r="AL2287" s="415"/>
      <c r="AM2287" s="416"/>
      <c r="AN2287" s="416"/>
      <c r="AO2287" s="416"/>
      <c r="AP2287" s="417"/>
      <c r="AQ2287" s="415"/>
      <c r="AR2287" s="416"/>
      <c r="AS2287" s="416"/>
      <c r="AT2287" s="416"/>
      <c r="AU2287" s="417"/>
      <c r="AV2287" s="418">
        <f t="shared" si="176"/>
        <v>0</v>
      </c>
      <c r="AW2287" s="419"/>
      <c r="AX2287" s="419"/>
      <c r="AY2287" s="419"/>
      <c r="AZ2287" s="420"/>
      <c r="DC2287" s="222"/>
      <c r="DD2287" s="491">
        <f>ROUND(Setup!$AP$6*AB2287,0)</f>
        <v>0</v>
      </c>
      <c r="DE2287" s="492"/>
      <c r="DF2287" s="492"/>
      <c r="DG2287" s="492"/>
      <c r="DH2287" s="493"/>
      <c r="DI2287" s="491">
        <f>ROUND(Setup!$AP$6*AG2287,0)</f>
        <v>0</v>
      </c>
      <c r="DJ2287" s="492"/>
      <c r="DK2287" s="492"/>
      <c r="DL2287" s="492"/>
      <c r="DM2287" s="493"/>
      <c r="DN2287" s="491">
        <f>ROUND(Setup!$AP$6*AL2287,0)</f>
        <v>0</v>
      </c>
      <c r="DO2287" s="492"/>
      <c r="DP2287" s="492"/>
      <c r="DQ2287" s="492"/>
      <c r="DR2287" s="493"/>
      <c r="DS2287" s="491">
        <f>ROUND(Setup!$AP$6*AQ2287,0)</f>
        <v>0</v>
      </c>
      <c r="DT2287" s="492"/>
      <c r="DU2287" s="492"/>
      <c r="DV2287" s="492"/>
      <c r="DW2287" s="493"/>
      <c r="DX2287" s="499">
        <f t="shared" si="177"/>
        <v>0</v>
      </c>
      <c r="DY2287" s="500"/>
      <c r="DZ2287" s="500"/>
      <c r="EA2287" s="500"/>
      <c r="EB2287" s="501"/>
      <c r="EC2287" s="222"/>
    </row>
    <row r="2288" spans="3:133" ht="15" hidden="1" customHeight="1" outlineLevel="1" x14ac:dyDescent="0.2">
      <c r="C2288" s="255"/>
      <c r="D2288" s="439"/>
      <c r="E2288" s="440"/>
      <c r="F2288" s="440"/>
      <c r="G2288" s="440"/>
      <c r="H2288" s="440"/>
      <c r="I2288" s="440"/>
      <c r="J2288" s="440"/>
      <c r="K2288" s="440"/>
      <c r="L2288" s="440"/>
      <c r="M2288" s="440"/>
      <c r="N2288" s="440"/>
      <c r="O2288" s="440"/>
      <c r="P2288" s="440"/>
      <c r="Q2288" s="441"/>
      <c r="R2288" s="442"/>
      <c r="S2288" s="443"/>
      <c r="T2288" s="443"/>
      <c r="U2288" s="443"/>
      <c r="V2288" s="443"/>
      <c r="W2288" s="443"/>
      <c r="X2288" s="443"/>
      <c r="Y2288" s="443"/>
      <c r="Z2288" s="443"/>
      <c r="AA2288" s="443"/>
      <c r="AB2288" s="415"/>
      <c r="AC2288" s="416"/>
      <c r="AD2288" s="416"/>
      <c r="AE2288" s="416"/>
      <c r="AF2288" s="417"/>
      <c r="AG2288" s="415"/>
      <c r="AH2288" s="416"/>
      <c r="AI2288" s="416"/>
      <c r="AJ2288" s="416"/>
      <c r="AK2288" s="417"/>
      <c r="AL2288" s="415"/>
      <c r="AM2288" s="416"/>
      <c r="AN2288" s="416"/>
      <c r="AO2288" s="416"/>
      <c r="AP2288" s="417"/>
      <c r="AQ2288" s="415"/>
      <c r="AR2288" s="416"/>
      <c r="AS2288" s="416"/>
      <c r="AT2288" s="416"/>
      <c r="AU2288" s="417"/>
      <c r="AV2288" s="418">
        <f t="shared" si="176"/>
        <v>0</v>
      </c>
      <c r="AW2288" s="419"/>
      <c r="AX2288" s="419"/>
      <c r="AY2288" s="419"/>
      <c r="AZ2288" s="420"/>
      <c r="DC2288" s="222"/>
      <c r="DD2288" s="491">
        <f>ROUND(Setup!$AP$6*AB2288,0)</f>
        <v>0</v>
      </c>
      <c r="DE2288" s="492"/>
      <c r="DF2288" s="492"/>
      <c r="DG2288" s="492"/>
      <c r="DH2288" s="493"/>
      <c r="DI2288" s="491">
        <f>ROUND(Setup!$AP$6*AG2288,0)</f>
        <v>0</v>
      </c>
      <c r="DJ2288" s="492"/>
      <c r="DK2288" s="492"/>
      <c r="DL2288" s="492"/>
      <c r="DM2288" s="493"/>
      <c r="DN2288" s="491">
        <f>ROUND(Setup!$AP$6*AL2288,0)</f>
        <v>0</v>
      </c>
      <c r="DO2288" s="492"/>
      <c r="DP2288" s="492"/>
      <c r="DQ2288" s="492"/>
      <c r="DR2288" s="493"/>
      <c r="DS2288" s="491">
        <f>ROUND(Setup!$AP$6*AQ2288,0)</f>
        <v>0</v>
      </c>
      <c r="DT2288" s="492"/>
      <c r="DU2288" s="492"/>
      <c r="DV2288" s="492"/>
      <c r="DW2288" s="493"/>
      <c r="DX2288" s="499">
        <f t="shared" si="177"/>
        <v>0</v>
      </c>
      <c r="DY2288" s="500"/>
      <c r="DZ2288" s="500"/>
      <c r="EA2288" s="500"/>
      <c r="EB2288" s="501"/>
      <c r="EC2288" s="222"/>
    </row>
    <row r="2289" spans="3:133" ht="15" hidden="1" customHeight="1" outlineLevel="1" x14ac:dyDescent="0.2">
      <c r="C2289" s="255"/>
      <c r="D2289" s="439"/>
      <c r="E2289" s="440"/>
      <c r="F2289" s="440"/>
      <c r="G2289" s="440"/>
      <c r="H2289" s="440"/>
      <c r="I2289" s="440"/>
      <c r="J2289" s="440"/>
      <c r="K2289" s="440"/>
      <c r="L2289" s="440"/>
      <c r="M2289" s="440"/>
      <c r="N2289" s="440"/>
      <c r="O2289" s="440"/>
      <c r="P2289" s="440"/>
      <c r="Q2289" s="441"/>
      <c r="R2289" s="442"/>
      <c r="S2289" s="443"/>
      <c r="T2289" s="443"/>
      <c r="U2289" s="443"/>
      <c r="V2289" s="443"/>
      <c r="W2289" s="443"/>
      <c r="X2289" s="443"/>
      <c r="Y2289" s="443"/>
      <c r="Z2289" s="443"/>
      <c r="AA2289" s="443"/>
      <c r="AB2289" s="415"/>
      <c r="AC2289" s="416"/>
      <c r="AD2289" s="416"/>
      <c r="AE2289" s="416"/>
      <c r="AF2289" s="417"/>
      <c r="AG2289" s="415"/>
      <c r="AH2289" s="416"/>
      <c r="AI2289" s="416"/>
      <c r="AJ2289" s="416"/>
      <c r="AK2289" s="417"/>
      <c r="AL2289" s="415"/>
      <c r="AM2289" s="416"/>
      <c r="AN2289" s="416"/>
      <c r="AO2289" s="416"/>
      <c r="AP2289" s="417"/>
      <c r="AQ2289" s="415"/>
      <c r="AR2289" s="416"/>
      <c r="AS2289" s="416"/>
      <c r="AT2289" s="416"/>
      <c r="AU2289" s="417"/>
      <c r="AV2289" s="418">
        <f t="shared" si="176"/>
        <v>0</v>
      </c>
      <c r="AW2289" s="419"/>
      <c r="AX2289" s="419"/>
      <c r="AY2289" s="419"/>
      <c r="AZ2289" s="420"/>
      <c r="DC2289" s="222"/>
      <c r="DD2289" s="491">
        <f>ROUND(Setup!$AP$6*AB2289,0)</f>
        <v>0</v>
      </c>
      <c r="DE2289" s="492"/>
      <c r="DF2289" s="492"/>
      <c r="DG2289" s="492"/>
      <c r="DH2289" s="493"/>
      <c r="DI2289" s="491">
        <f>ROUND(Setup!$AP$6*AG2289,0)</f>
        <v>0</v>
      </c>
      <c r="DJ2289" s="492"/>
      <c r="DK2289" s="492"/>
      <c r="DL2289" s="492"/>
      <c r="DM2289" s="493"/>
      <c r="DN2289" s="491">
        <f>ROUND(Setup!$AP$6*AL2289,0)</f>
        <v>0</v>
      </c>
      <c r="DO2289" s="492"/>
      <c r="DP2289" s="492"/>
      <c r="DQ2289" s="492"/>
      <c r="DR2289" s="493"/>
      <c r="DS2289" s="491">
        <f>ROUND(Setup!$AP$6*AQ2289,0)</f>
        <v>0</v>
      </c>
      <c r="DT2289" s="492"/>
      <c r="DU2289" s="492"/>
      <c r="DV2289" s="492"/>
      <c r="DW2289" s="493"/>
      <c r="DX2289" s="499">
        <f t="shared" si="177"/>
        <v>0</v>
      </c>
      <c r="DY2289" s="500"/>
      <c r="DZ2289" s="500"/>
      <c r="EA2289" s="500"/>
      <c r="EB2289" s="501"/>
      <c r="EC2289" s="222"/>
    </row>
    <row r="2290" spans="3:133" ht="15" hidden="1" customHeight="1" outlineLevel="1" x14ac:dyDescent="0.2">
      <c r="C2290" s="255"/>
      <c r="D2290" s="439"/>
      <c r="E2290" s="440"/>
      <c r="F2290" s="440"/>
      <c r="G2290" s="440"/>
      <c r="H2290" s="440"/>
      <c r="I2290" s="440"/>
      <c r="J2290" s="440"/>
      <c r="K2290" s="440"/>
      <c r="L2290" s="440"/>
      <c r="M2290" s="440"/>
      <c r="N2290" s="440"/>
      <c r="O2290" s="440"/>
      <c r="P2290" s="440"/>
      <c r="Q2290" s="441"/>
      <c r="R2290" s="442"/>
      <c r="S2290" s="443"/>
      <c r="T2290" s="443"/>
      <c r="U2290" s="443"/>
      <c r="V2290" s="443"/>
      <c r="W2290" s="443"/>
      <c r="X2290" s="443"/>
      <c r="Y2290" s="443"/>
      <c r="Z2290" s="443"/>
      <c r="AA2290" s="443"/>
      <c r="AB2290" s="415"/>
      <c r="AC2290" s="416"/>
      <c r="AD2290" s="416"/>
      <c r="AE2290" s="416"/>
      <c r="AF2290" s="417"/>
      <c r="AG2290" s="415"/>
      <c r="AH2290" s="416"/>
      <c r="AI2290" s="416"/>
      <c r="AJ2290" s="416"/>
      <c r="AK2290" s="417"/>
      <c r="AL2290" s="415"/>
      <c r="AM2290" s="416"/>
      <c r="AN2290" s="416"/>
      <c r="AO2290" s="416"/>
      <c r="AP2290" s="417"/>
      <c r="AQ2290" s="415"/>
      <c r="AR2290" s="416"/>
      <c r="AS2290" s="416"/>
      <c r="AT2290" s="416"/>
      <c r="AU2290" s="417"/>
      <c r="AV2290" s="418">
        <f t="shared" si="176"/>
        <v>0</v>
      </c>
      <c r="AW2290" s="419"/>
      <c r="AX2290" s="419"/>
      <c r="AY2290" s="419"/>
      <c r="AZ2290" s="420"/>
      <c r="DC2290" s="222"/>
      <c r="DD2290" s="491">
        <f>ROUND(Setup!$AP$6*AB2290,0)</f>
        <v>0</v>
      </c>
      <c r="DE2290" s="492"/>
      <c r="DF2290" s="492"/>
      <c r="DG2290" s="492"/>
      <c r="DH2290" s="493"/>
      <c r="DI2290" s="491">
        <f>ROUND(Setup!$AP$6*AG2290,0)</f>
        <v>0</v>
      </c>
      <c r="DJ2290" s="492"/>
      <c r="DK2290" s="492"/>
      <c r="DL2290" s="492"/>
      <c r="DM2290" s="493"/>
      <c r="DN2290" s="491">
        <f>ROUND(Setup!$AP$6*AL2290,0)</f>
        <v>0</v>
      </c>
      <c r="DO2290" s="492"/>
      <c r="DP2290" s="492"/>
      <c r="DQ2290" s="492"/>
      <c r="DR2290" s="493"/>
      <c r="DS2290" s="491">
        <f>ROUND(Setup!$AP$6*AQ2290,0)</f>
        <v>0</v>
      </c>
      <c r="DT2290" s="492"/>
      <c r="DU2290" s="492"/>
      <c r="DV2290" s="492"/>
      <c r="DW2290" s="493"/>
      <c r="DX2290" s="499">
        <f t="shared" si="177"/>
        <v>0</v>
      </c>
      <c r="DY2290" s="500"/>
      <c r="DZ2290" s="500"/>
      <c r="EA2290" s="500"/>
      <c r="EB2290" s="501"/>
      <c r="EC2290" s="222"/>
    </row>
    <row r="2291" spans="3:133" ht="15" hidden="1" customHeight="1" outlineLevel="1" x14ac:dyDescent="0.2">
      <c r="C2291" s="255"/>
      <c r="D2291" s="439"/>
      <c r="E2291" s="440"/>
      <c r="F2291" s="440"/>
      <c r="G2291" s="440"/>
      <c r="H2291" s="440"/>
      <c r="I2291" s="440"/>
      <c r="J2291" s="440"/>
      <c r="K2291" s="440"/>
      <c r="L2291" s="440"/>
      <c r="M2291" s="440"/>
      <c r="N2291" s="440"/>
      <c r="O2291" s="440"/>
      <c r="P2291" s="440"/>
      <c r="Q2291" s="441"/>
      <c r="R2291" s="442"/>
      <c r="S2291" s="443"/>
      <c r="T2291" s="443"/>
      <c r="U2291" s="443"/>
      <c r="V2291" s="443"/>
      <c r="W2291" s="443"/>
      <c r="X2291" s="443"/>
      <c r="Y2291" s="443"/>
      <c r="Z2291" s="443"/>
      <c r="AA2291" s="443"/>
      <c r="AB2291" s="415"/>
      <c r="AC2291" s="416"/>
      <c r="AD2291" s="416"/>
      <c r="AE2291" s="416"/>
      <c r="AF2291" s="417"/>
      <c r="AG2291" s="415"/>
      <c r="AH2291" s="416"/>
      <c r="AI2291" s="416"/>
      <c r="AJ2291" s="416"/>
      <c r="AK2291" s="417"/>
      <c r="AL2291" s="415"/>
      <c r="AM2291" s="416"/>
      <c r="AN2291" s="416"/>
      <c r="AO2291" s="416"/>
      <c r="AP2291" s="417"/>
      <c r="AQ2291" s="415"/>
      <c r="AR2291" s="416"/>
      <c r="AS2291" s="416"/>
      <c r="AT2291" s="416"/>
      <c r="AU2291" s="417"/>
      <c r="AV2291" s="418">
        <f t="shared" si="176"/>
        <v>0</v>
      </c>
      <c r="AW2291" s="419"/>
      <c r="AX2291" s="419"/>
      <c r="AY2291" s="419"/>
      <c r="AZ2291" s="420"/>
      <c r="DC2291" s="222"/>
      <c r="DD2291" s="491">
        <f>ROUND(Setup!$AP$6*AB2291,0)</f>
        <v>0</v>
      </c>
      <c r="DE2291" s="492"/>
      <c r="DF2291" s="492"/>
      <c r="DG2291" s="492"/>
      <c r="DH2291" s="493"/>
      <c r="DI2291" s="491">
        <f>ROUND(Setup!$AP$6*AG2291,0)</f>
        <v>0</v>
      </c>
      <c r="DJ2291" s="492"/>
      <c r="DK2291" s="492"/>
      <c r="DL2291" s="492"/>
      <c r="DM2291" s="493"/>
      <c r="DN2291" s="491">
        <f>ROUND(Setup!$AP$6*AL2291,0)</f>
        <v>0</v>
      </c>
      <c r="DO2291" s="492"/>
      <c r="DP2291" s="492"/>
      <c r="DQ2291" s="492"/>
      <c r="DR2291" s="493"/>
      <c r="DS2291" s="491">
        <f>ROUND(Setup!$AP$6*AQ2291,0)</f>
        <v>0</v>
      </c>
      <c r="DT2291" s="492"/>
      <c r="DU2291" s="492"/>
      <c r="DV2291" s="492"/>
      <c r="DW2291" s="493"/>
      <c r="DX2291" s="499">
        <f t="shared" si="177"/>
        <v>0</v>
      </c>
      <c r="DY2291" s="500"/>
      <c r="DZ2291" s="500"/>
      <c r="EA2291" s="500"/>
      <c r="EB2291" s="501"/>
      <c r="EC2291" s="222"/>
    </row>
    <row r="2292" spans="3:133" ht="15" hidden="1" customHeight="1" outlineLevel="1" x14ac:dyDescent="0.2">
      <c r="C2292" s="255"/>
      <c r="D2292" s="439"/>
      <c r="E2292" s="440"/>
      <c r="F2292" s="440"/>
      <c r="G2292" s="440"/>
      <c r="H2292" s="440"/>
      <c r="I2292" s="440"/>
      <c r="J2292" s="440"/>
      <c r="K2292" s="440"/>
      <c r="L2292" s="440"/>
      <c r="M2292" s="440"/>
      <c r="N2292" s="440"/>
      <c r="O2292" s="440"/>
      <c r="P2292" s="440"/>
      <c r="Q2292" s="441"/>
      <c r="R2292" s="442"/>
      <c r="S2292" s="443"/>
      <c r="T2292" s="443"/>
      <c r="U2292" s="443"/>
      <c r="V2292" s="443"/>
      <c r="W2292" s="443"/>
      <c r="X2292" s="443"/>
      <c r="Y2292" s="443"/>
      <c r="Z2292" s="443"/>
      <c r="AA2292" s="443"/>
      <c r="AB2292" s="415"/>
      <c r="AC2292" s="416"/>
      <c r="AD2292" s="416"/>
      <c r="AE2292" s="416"/>
      <c r="AF2292" s="417"/>
      <c r="AG2292" s="415"/>
      <c r="AH2292" s="416"/>
      <c r="AI2292" s="416"/>
      <c r="AJ2292" s="416"/>
      <c r="AK2292" s="417"/>
      <c r="AL2292" s="415"/>
      <c r="AM2292" s="416"/>
      <c r="AN2292" s="416"/>
      <c r="AO2292" s="416"/>
      <c r="AP2292" s="417"/>
      <c r="AQ2292" s="415"/>
      <c r="AR2292" s="416"/>
      <c r="AS2292" s="416"/>
      <c r="AT2292" s="416"/>
      <c r="AU2292" s="417"/>
      <c r="AV2292" s="418">
        <f t="shared" si="176"/>
        <v>0</v>
      </c>
      <c r="AW2292" s="419"/>
      <c r="AX2292" s="419"/>
      <c r="AY2292" s="419"/>
      <c r="AZ2292" s="420"/>
      <c r="DC2292" s="222"/>
      <c r="DD2292" s="491">
        <f>ROUND(Setup!$AP$6*AB2292,0)</f>
        <v>0</v>
      </c>
      <c r="DE2292" s="492"/>
      <c r="DF2292" s="492"/>
      <c r="DG2292" s="492"/>
      <c r="DH2292" s="493"/>
      <c r="DI2292" s="491">
        <f>ROUND(Setup!$AP$6*AG2292,0)</f>
        <v>0</v>
      </c>
      <c r="DJ2292" s="492"/>
      <c r="DK2292" s="492"/>
      <c r="DL2292" s="492"/>
      <c r="DM2292" s="493"/>
      <c r="DN2292" s="491">
        <f>ROUND(Setup!$AP$6*AL2292,0)</f>
        <v>0</v>
      </c>
      <c r="DO2292" s="492"/>
      <c r="DP2292" s="492"/>
      <c r="DQ2292" s="492"/>
      <c r="DR2292" s="493"/>
      <c r="DS2292" s="491">
        <f>ROUND(Setup!$AP$6*AQ2292,0)</f>
        <v>0</v>
      </c>
      <c r="DT2292" s="492"/>
      <c r="DU2292" s="492"/>
      <c r="DV2292" s="492"/>
      <c r="DW2292" s="493"/>
      <c r="DX2292" s="499">
        <f t="shared" si="177"/>
        <v>0</v>
      </c>
      <c r="DY2292" s="500"/>
      <c r="DZ2292" s="500"/>
      <c r="EA2292" s="500"/>
      <c r="EB2292" s="501"/>
      <c r="EC2292" s="222"/>
    </row>
    <row r="2293" spans="3:133" ht="15" hidden="1" customHeight="1" outlineLevel="1" x14ac:dyDescent="0.2">
      <c r="C2293" s="255"/>
      <c r="D2293" s="439"/>
      <c r="E2293" s="440"/>
      <c r="F2293" s="440"/>
      <c r="G2293" s="440"/>
      <c r="H2293" s="440"/>
      <c r="I2293" s="440"/>
      <c r="J2293" s="440"/>
      <c r="K2293" s="440"/>
      <c r="L2293" s="440"/>
      <c r="M2293" s="440"/>
      <c r="N2293" s="440"/>
      <c r="O2293" s="440"/>
      <c r="P2293" s="440"/>
      <c r="Q2293" s="441"/>
      <c r="R2293" s="442"/>
      <c r="S2293" s="443"/>
      <c r="T2293" s="443"/>
      <c r="U2293" s="443"/>
      <c r="V2293" s="443"/>
      <c r="W2293" s="443"/>
      <c r="X2293" s="443"/>
      <c r="Y2293" s="443"/>
      <c r="Z2293" s="443"/>
      <c r="AA2293" s="443"/>
      <c r="AB2293" s="415"/>
      <c r="AC2293" s="416"/>
      <c r="AD2293" s="416"/>
      <c r="AE2293" s="416"/>
      <c r="AF2293" s="417"/>
      <c r="AG2293" s="415"/>
      <c r="AH2293" s="416"/>
      <c r="AI2293" s="416"/>
      <c r="AJ2293" s="416"/>
      <c r="AK2293" s="417"/>
      <c r="AL2293" s="415"/>
      <c r="AM2293" s="416"/>
      <c r="AN2293" s="416"/>
      <c r="AO2293" s="416"/>
      <c r="AP2293" s="417"/>
      <c r="AQ2293" s="415"/>
      <c r="AR2293" s="416"/>
      <c r="AS2293" s="416"/>
      <c r="AT2293" s="416"/>
      <c r="AU2293" s="417"/>
      <c r="AV2293" s="418">
        <f t="shared" si="176"/>
        <v>0</v>
      </c>
      <c r="AW2293" s="419"/>
      <c r="AX2293" s="419"/>
      <c r="AY2293" s="419"/>
      <c r="AZ2293" s="420"/>
      <c r="DC2293" s="222"/>
      <c r="DD2293" s="491">
        <f>ROUND(Setup!$AP$6*AB2293,0)</f>
        <v>0</v>
      </c>
      <c r="DE2293" s="492"/>
      <c r="DF2293" s="492"/>
      <c r="DG2293" s="492"/>
      <c r="DH2293" s="493"/>
      <c r="DI2293" s="491">
        <f>ROUND(Setup!$AP$6*AG2293,0)</f>
        <v>0</v>
      </c>
      <c r="DJ2293" s="492"/>
      <c r="DK2293" s="492"/>
      <c r="DL2293" s="492"/>
      <c r="DM2293" s="493"/>
      <c r="DN2293" s="491">
        <f>ROUND(Setup!$AP$6*AL2293,0)</f>
        <v>0</v>
      </c>
      <c r="DO2293" s="492"/>
      <c r="DP2293" s="492"/>
      <c r="DQ2293" s="492"/>
      <c r="DR2293" s="493"/>
      <c r="DS2293" s="491">
        <f>ROUND(Setup!$AP$6*AQ2293,0)</f>
        <v>0</v>
      </c>
      <c r="DT2293" s="492"/>
      <c r="DU2293" s="492"/>
      <c r="DV2293" s="492"/>
      <c r="DW2293" s="493"/>
      <c r="DX2293" s="499">
        <f t="shared" si="177"/>
        <v>0</v>
      </c>
      <c r="DY2293" s="500"/>
      <c r="DZ2293" s="500"/>
      <c r="EA2293" s="500"/>
      <c r="EB2293" s="501"/>
      <c r="EC2293" s="222"/>
    </row>
    <row r="2294" spans="3:133" ht="15" hidden="1" customHeight="1" outlineLevel="1" x14ac:dyDescent="0.2">
      <c r="C2294" s="255"/>
      <c r="D2294" s="439"/>
      <c r="E2294" s="440"/>
      <c r="F2294" s="440"/>
      <c r="G2294" s="440"/>
      <c r="H2294" s="440"/>
      <c r="I2294" s="440"/>
      <c r="J2294" s="440"/>
      <c r="K2294" s="440"/>
      <c r="L2294" s="440"/>
      <c r="M2294" s="440"/>
      <c r="N2294" s="440"/>
      <c r="O2294" s="440"/>
      <c r="P2294" s="440"/>
      <c r="Q2294" s="441"/>
      <c r="R2294" s="442"/>
      <c r="S2294" s="443"/>
      <c r="T2294" s="443"/>
      <c r="U2294" s="443"/>
      <c r="V2294" s="443"/>
      <c r="W2294" s="443"/>
      <c r="X2294" s="443"/>
      <c r="Y2294" s="443"/>
      <c r="Z2294" s="443"/>
      <c r="AA2294" s="443"/>
      <c r="AB2294" s="415"/>
      <c r="AC2294" s="416"/>
      <c r="AD2294" s="416"/>
      <c r="AE2294" s="416"/>
      <c r="AF2294" s="417"/>
      <c r="AG2294" s="415"/>
      <c r="AH2294" s="416"/>
      <c r="AI2294" s="416"/>
      <c r="AJ2294" s="416"/>
      <c r="AK2294" s="417"/>
      <c r="AL2294" s="415"/>
      <c r="AM2294" s="416"/>
      <c r="AN2294" s="416"/>
      <c r="AO2294" s="416"/>
      <c r="AP2294" s="417"/>
      <c r="AQ2294" s="415"/>
      <c r="AR2294" s="416"/>
      <c r="AS2294" s="416"/>
      <c r="AT2294" s="416"/>
      <c r="AU2294" s="417"/>
      <c r="AV2294" s="418">
        <f t="shared" si="176"/>
        <v>0</v>
      </c>
      <c r="AW2294" s="419"/>
      <c r="AX2294" s="419"/>
      <c r="AY2294" s="419"/>
      <c r="AZ2294" s="420"/>
      <c r="DC2294" s="222"/>
      <c r="DD2294" s="491">
        <f>ROUND(Setup!$AP$6*AB2294,0)</f>
        <v>0</v>
      </c>
      <c r="DE2294" s="492"/>
      <c r="DF2294" s="492"/>
      <c r="DG2294" s="492"/>
      <c r="DH2294" s="493"/>
      <c r="DI2294" s="491">
        <f>ROUND(Setup!$AP$6*AG2294,0)</f>
        <v>0</v>
      </c>
      <c r="DJ2294" s="492"/>
      <c r="DK2294" s="492"/>
      <c r="DL2294" s="492"/>
      <c r="DM2294" s="493"/>
      <c r="DN2294" s="491">
        <f>ROUND(Setup!$AP$6*AL2294,0)</f>
        <v>0</v>
      </c>
      <c r="DO2294" s="492"/>
      <c r="DP2294" s="492"/>
      <c r="DQ2294" s="492"/>
      <c r="DR2294" s="493"/>
      <c r="DS2294" s="491">
        <f>ROUND(Setup!$AP$6*AQ2294,0)</f>
        <v>0</v>
      </c>
      <c r="DT2294" s="492"/>
      <c r="DU2294" s="492"/>
      <c r="DV2294" s="492"/>
      <c r="DW2294" s="493"/>
      <c r="DX2294" s="499">
        <f t="shared" si="177"/>
        <v>0</v>
      </c>
      <c r="DY2294" s="500"/>
      <c r="DZ2294" s="500"/>
      <c r="EA2294" s="500"/>
      <c r="EB2294" s="501"/>
      <c r="EC2294" s="222"/>
    </row>
    <row r="2295" spans="3:133" ht="15" hidden="1" customHeight="1" outlineLevel="1" x14ac:dyDescent="0.2">
      <c r="C2295" s="255"/>
      <c r="D2295" s="439"/>
      <c r="E2295" s="440"/>
      <c r="F2295" s="440"/>
      <c r="G2295" s="440"/>
      <c r="H2295" s="440"/>
      <c r="I2295" s="440"/>
      <c r="J2295" s="440"/>
      <c r="K2295" s="440"/>
      <c r="L2295" s="440"/>
      <c r="M2295" s="440"/>
      <c r="N2295" s="440"/>
      <c r="O2295" s="440"/>
      <c r="P2295" s="440"/>
      <c r="Q2295" s="441"/>
      <c r="R2295" s="442"/>
      <c r="S2295" s="443"/>
      <c r="T2295" s="443"/>
      <c r="U2295" s="443"/>
      <c r="V2295" s="443"/>
      <c r="W2295" s="443"/>
      <c r="X2295" s="443"/>
      <c r="Y2295" s="443"/>
      <c r="Z2295" s="443"/>
      <c r="AA2295" s="443"/>
      <c r="AB2295" s="415"/>
      <c r="AC2295" s="416"/>
      <c r="AD2295" s="416"/>
      <c r="AE2295" s="416"/>
      <c r="AF2295" s="417"/>
      <c r="AG2295" s="415"/>
      <c r="AH2295" s="416"/>
      <c r="AI2295" s="416"/>
      <c r="AJ2295" s="416"/>
      <c r="AK2295" s="417"/>
      <c r="AL2295" s="415"/>
      <c r="AM2295" s="416"/>
      <c r="AN2295" s="416"/>
      <c r="AO2295" s="416"/>
      <c r="AP2295" s="417"/>
      <c r="AQ2295" s="415"/>
      <c r="AR2295" s="416"/>
      <c r="AS2295" s="416"/>
      <c r="AT2295" s="416"/>
      <c r="AU2295" s="417"/>
      <c r="AV2295" s="418">
        <f t="shared" si="176"/>
        <v>0</v>
      </c>
      <c r="AW2295" s="419"/>
      <c r="AX2295" s="419"/>
      <c r="AY2295" s="419"/>
      <c r="AZ2295" s="420"/>
      <c r="DC2295" s="222"/>
      <c r="DD2295" s="491">
        <f>ROUND(Setup!$AP$6*AB2295,0)</f>
        <v>0</v>
      </c>
      <c r="DE2295" s="492"/>
      <c r="DF2295" s="492"/>
      <c r="DG2295" s="492"/>
      <c r="DH2295" s="493"/>
      <c r="DI2295" s="491">
        <f>ROUND(Setup!$AP$6*AG2295,0)</f>
        <v>0</v>
      </c>
      <c r="DJ2295" s="492"/>
      <c r="DK2295" s="492"/>
      <c r="DL2295" s="492"/>
      <c r="DM2295" s="493"/>
      <c r="DN2295" s="491">
        <f>ROUND(Setup!$AP$6*AL2295,0)</f>
        <v>0</v>
      </c>
      <c r="DO2295" s="492"/>
      <c r="DP2295" s="492"/>
      <c r="DQ2295" s="492"/>
      <c r="DR2295" s="493"/>
      <c r="DS2295" s="491">
        <f>ROUND(Setup!$AP$6*AQ2295,0)</f>
        <v>0</v>
      </c>
      <c r="DT2295" s="492"/>
      <c r="DU2295" s="492"/>
      <c r="DV2295" s="492"/>
      <c r="DW2295" s="493"/>
      <c r="DX2295" s="499">
        <f t="shared" si="177"/>
        <v>0</v>
      </c>
      <c r="DY2295" s="500"/>
      <c r="DZ2295" s="500"/>
      <c r="EA2295" s="500"/>
      <c r="EB2295" s="501"/>
      <c r="EC2295" s="222"/>
    </row>
    <row r="2296" spans="3:133" ht="15" hidden="1" customHeight="1" outlineLevel="1" x14ac:dyDescent="0.2">
      <c r="C2296" s="255"/>
      <c r="D2296" s="439"/>
      <c r="E2296" s="440"/>
      <c r="F2296" s="440"/>
      <c r="G2296" s="440"/>
      <c r="H2296" s="440"/>
      <c r="I2296" s="440"/>
      <c r="J2296" s="440"/>
      <c r="K2296" s="440"/>
      <c r="L2296" s="440"/>
      <c r="M2296" s="440"/>
      <c r="N2296" s="440"/>
      <c r="O2296" s="440"/>
      <c r="P2296" s="440"/>
      <c r="Q2296" s="441"/>
      <c r="R2296" s="442"/>
      <c r="S2296" s="443"/>
      <c r="T2296" s="443"/>
      <c r="U2296" s="443"/>
      <c r="V2296" s="443"/>
      <c r="W2296" s="443"/>
      <c r="X2296" s="443"/>
      <c r="Y2296" s="443"/>
      <c r="Z2296" s="443"/>
      <c r="AA2296" s="443"/>
      <c r="AB2296" s="415"/>
      <c r="AC2296" s="416"/>
      <c r="AD2296" s="416"/>
      <c r="AE2296" s="416"/>
      <c r="AF2296" s="417"/>
      <c r="AG2296" s="415"/>
      <c r="AH2296" s="416"/>
      <c r="AI2296" s="416"/>
      <c r="AJ2296" s="416"/>
      <c r="AK2296" s="417"/>
      <c r="AL2296" s="415"/>
      <c r="AM2296" s="416"/>
      <c r="AN2296" s="416"/>
      <c r="AO2296" s="416"/>
      <c r="AP2296" s="417"/>
      <c r="AQ2296" s="415"/>
      <c r="AR2296" s="416"/>
      <c r="AS2296" s="416"/>
      <c r="AT2296" s="416"/>
      <c r="AU2296" s="417"/>
      <c r="AV2296" s="418">
        <f t="shared" si="176"/>
        <v>0</v>
      </c>
      <c r="AW2296" s="419"/>
      <c r="AX2296" s="419"/>
      <c r="AY2296" s="419"/>
      <c r="AZ2296" s="420"/>
      <c r="DC2296" s="222"/>
      <c r="DD2296" s="491">
        <f>ROUND(Setup!$AP$6*AB2296,0)</f>
        <v>0</v>
      </c>
      <c r="DE2296" s="492"/>
      <c r="DF2296" s="492"/>
      <c r="DG2296" s="492"/>
      <c r="DH2296" s="493"/>
      <c r="DI2296" s="491">
        <f>ROUND(Setup!$AP$6*AG2296,0)</f>
        <v>0</v>
      </c>
      <c r="DJ2296" s="492"/>
      <c r="DK2296" s="492"/>
      <c r="DL2296" s="492"/>
      <c r="DM2296" s="493"/>
      <c r="DN2296" s="491">
        <f>ROUND(Setup!$AP$6*AL2296,0)</f>
        <v>0</v>
      </c>
      <c r="DO2296" s="492"/>
      <c r="DP2296" s="492"/>
      <c r="DQ2296" s="492"/>
      <c r="DR2296" s="493"/>
      <c r="DS2296" s="491">
        <f>ROUND(Setup!$AP$6*AQ2296,0)</f>
        <v>0</v>
      </c>
      <c r="DT2296" s="492"/>
      <c r="DU2296" s="492"/>
      <c r="DV2296" s="492"/>
      <c r="DW2296" s="493"/>
      <c r="DX2296" s="499">
        <f t="shared" si="177"/>
        <v>0</v>
      </c>
      <c r="DY2296" s="500"/>
      <c r="DZ2296" s="500"/>
      <c r="EA2296" s="500"/>
      <c r="EB2296" s="501"/>
      <c r="EC2296" s="222"/>
    </row>
    <row r="2297" spans="3:133" ht="15" hidden="1" customHeight="1" outlineLevel="1" x14ac:dyDescent="0.2">
      <c r="C2297" s="255"/>
      <c r="D2297" s="439"/>
      <c r="E2297" s="440"/>
      <c r="F2297" s="440"/>
      <c r="G2297" s="440"/>
      <c r="H2297" s="440"/>
      <c r="I2297" s="440"/>
      <c r="J2297" s="440"/>
      <c r="K2297" s="440"/>
      <c r="L2297" s="440"/>
      <c r="M2297" s="440"/>
      <c r="N2297" s="440"/>
      <c r="O2297" s="440"/>
      <c r="P2297" s="440"/>
      <c r="Q2297" s="441"/>
      <c r="R2297" s="442"/>
      <c r="S2297" s="443"/>
      <c r="T2297" s="443"/>
      <c r="U2297" s="443"/>
      <c r="V2297" s="443"/>
      <c r="W2297" s="443"/>
      <c r="X2297" s="443"/>
      <c r="Y2297" s="443"/>
      <c r="Z2297" s="443"/>
      <c r="AA2297" s="443"/>
      <c r="AB2297" s="415"/>
      <c r="AC2297" s="416"/>
      <c r="AD2297" s="416"/>
      <c r="AE2297" s="416"/>
      <c r="AF2297" s="417"/>
      <c r="AG2297" s="415"/>
      <c r="AH2297" s="416"/>
      <c r="AI2297" s="416"/>
      <c r="AJ2297" s="416"/>
      <c r="AK2297" s="417"/>
      <c r="AL2297" s="415"/>
      <c r="AM2297" s="416"/>
      <c r="AN2297" s="416"/>
      <c r="AO2297" s="416"/>
      <c r="AP2297" s="417"/>
      <c r="AQ2297" s="415"/>
      <c r="AR2297" s="416"/>
      <c r="AS2297" s="416"/>
      <c r="AT2297" s="416"/>
      <c r="AU2297" s="417"/>
      <c r="AV2297" s="418">
        <f t="shared" si="176"/>
        <v>0</v>
      </c>
      <c r="AW2297" s="419"/>
      <c r="AX2297" s="419"/>
      <c r="AY2297" s="419"/>
      <c r="AZ2297" s="420"/>
      <c r="DC2297" s="222"/>
      <c r="DD2297" s="491">
        <f>ROUND(Setup!$AP$6*AB2297,0)</f>
        <v>0</v>
      </c>
      <c r="DE2297" s="492"/>
      <c r="DF2297" s="492"/>
      <c r="DG2297" s="492"/>
      <c r="DH2297" s="493"/>
      <c r="DI2297" s="491">
        <f>ROUND(Setup!$AP$6*AG2297,0)</f>
        <v>0</v>
      </c>
      <c r="DJ2297" s="492"/>
      <c r="DK2297" s="492"/>
      <c r="DL2297" s="492"/>
      <c r="DM2297" s="493"/>
      <c r="DN2297" s="491">
        <f>ROUND(Setup!$AP$6*AL2297,0)</f>
        <v>0</v>
      </c>
      <c r="DO2297" s="492"/>
      <c r="DP2297" s="492"/>
      <c r="DQ2297" s="492"/>
      <c r="DR2297" s="493"/>
      <c r="DS2297" s="491">
        <f>ROUND(Setup!$AP$6*AQ2297,0)</f>
        <v>0</v>
      </c>
      <c r="DT2297" s="492"/>
      <c r="DU2297" s="492"/>
      <c r="DV2297" s="492"/>
      <c r="DW2297" s="493"/>
      <c r="DX2297" s="499">
        <f t="shared" si="177"/>
        <v>0</v>
      </c>
      <c r="DY2297" s="500"/>
      <c r="DZ2297" s="500"/>
      <c r="EA2297" s="500"/>
      <c r="EB2297" s="501"/>
      <c r="EC2297" s="222"/>
    </row>
    <row r="2298" spans="3:133" ht="15" hidden="1" customHeight="1" outlineLevel="1" x14ac:dyDescent="0.2">
      <c r="C2298" s="255"/>
      <c r="D2298" s="439"/>
      <c r="E2298" s="440"/>
      <c r="F2298" s="440"/>
      <c r="G2298" s="440"/>
      <c r="H2298" s="440"/>
      <c r="I2298" s="440"/>
      <c r="J2298" s="440"/>
      <c r="K2298" s="440"/>
      <c r="L2298" s="440"/>
      <c r="M2298" s="440"/>
      <c r="N2298" s="440"/>
      <c r="O2298" s="440"/>
      <c r="P2298" s="440"/>
      <c r="Q2298" s="441"/>
      <c r="R2298" s="442"/>
      <c r="S2298" s="443"/>
      <c r="T2298" s="443"/>
      <c r="U2298" s="443"/>
      <c r="V2298" s="443"/>
      <c r="W2298" s="443"/>
      <c r="X2298" s="443"/>
      <c r="Y2298" s="443"/>
      <c r="Z2298" s="443"/>
      <c r="AA2298" s="443"/>
      <c r="AB2298" s="415"/>
      <c r="AC2298" s="416"/>
      <c r="AD2298" s="416"/>
      <c r="AE2298" s="416"/>
      <c r="AF2298" s="417"/>
      <c r="AG2298" s="415"/>
      <c r="AH2298" s="416"/>
      <c r="AI2298" s="416"/>
      <c r="AJ2298" s="416"/>
      <c r="AK2298" s="417"/>
      <c r="AL2298" s="415"/>
      <c r="AM2298" s="416"/>
      <c r="AN2298" s="416"/>
      <c r="AO2298" s="416"/>
      <c r="AP2298" s="417"/>
      <c r="AQ2298" s="415"/>
      <c r="AR2298" s="416"/>
      <c r="AS2298" s="416"/>
      <c r="AT2298" s="416"/>
      <c r="AU2298" s="417"/>
      <c r="AV2298" s="418">
        <f t="shared" si="176"/>
        <v>0</v>
      </c>
      <c r="AW2298" s="419"/>
      <c r="AX2298" s="419"/>
      <c r="AY2298" s="419"/>
      <c r="AZ2298" s="420"/>
      <c r="DC2298" s="222"/>
      <c r="DD2298" s="491">
        <f>ROUND(Setup!$AP$6*AB2298,0)</f>
        <v>0</v>
      </c>
      <c r="DE2298" s="492"/>
      <c r="DF2298" s="492"/>
      <c r="DG2298" s="492"/>
      <c r="DH2298" s="493"/>
      <c r="DI2298" s="491">
        <f>ROUND(Setup!$AP$6*AG2298,0)</f>
        <v>0</v>
      </c>
      <c r="DJ2298" s="492"/>
      <c r="DK2298" s="492"/>
      <c r="DL2298" s="492"/>
      <c r="DM2298" s="493"/>
      <c r="DN2298" s="491">
        <f>ROUND(Setup!$AP$6*AL2298,0)</f>
        <v>0</v>
      </c>
      <c r="DO2298" s="492"/>
      <c r="DP2298" s="492"/>
      <c r="DQ2298" s="492"/>
      <c r="DR2298" s="493"/>
      <c r="DS2298" s="491">
        <f>ROUND(Setup!$AP$6*AQ2298,0)</f>
        <v>0</v>
      </c>
      <c r="DT2298" s="492"/>
      <c r="DU2298" s="492"/>
      <c r="DV2298" s="492"/>
      <c r="DW2298" s="493"/>
      <c r="DX2298" s="499">
        <f t="shared" si="177"/>
        <v>0</v>
      </c>
      <c r="DY2298" s="500"/>
      <c r="DZ2298" s="500"/>
      <c r="EA2298" s="500"/>
      <c r="EB2298" s="501"/>
      <c r="EC2298" s="222"/>
    </row>
    <row r="2299" spans="3:133" ht="15" hidden="1" customHeight="1" outlineLevel="1" x14ac:dyDescent="0.2">
      <c r="C2299" s="255"/>
      <c r="D2299" s="439"/>
      <c r="E2299" s="440"/>
      <c r="F2299" s="440"/>
      <c r="G2299" s="440"/>
      <c r="H2299" s="440"/>
      <c r="I2299" s="440"/>
      <c r="J2299" s="440"/>
      <c r="K2299" s="440"/>
      <c r="L2299" s="440"/>
      <c r="M2299" s="440"/>
      <c r="N2299" s="440"/>
      <c r="O2299" s="440"/>
      <c r="P2299" s="440"/>
      <c r="Q2299" s="441"/>
      <c r="R2299" s="442"/>
      <c r="S2299" s="443"/>
      <c r="T2299" s="443"/>
      <c r="U2299" s="443"/>
      <c r="V2299" s="443"/>
      <c r="W2299" s="443"/>
      <c r="X2299" s="443"/>
      <c r="Y2299" s="443"/>
      <c r="Z2299" s="443"/>
      <c r="AA2299" s="443"/>
      <c r="AB2299" s="415"/>
      <c r="AC2299" s="416"/>
      <c r="AD2299" s="416"/>
      <c r="AE2299" s="416"/>
      <c r="AF2299" s="417"/>
      <c r="AG2299" s="415"/>
      <c r="AH2299" s="416"/>
      <c r="AI2299" s="416"/>
      <c r="AJ2299" s="416"/>
      <c r="AK2299" s="417"/>
      <c r="AL2299" s="415"/>
      <c r="AM2299" s="416"/>
      <c r="AN2299" s="416"/>
      <c r="AO2299" s="416"/>
      <c r="AP2299" s="417"/>
      <c r="AQ2299" s="415"/>
      <c r="AR2299" s="416"/>
      <c r="AS2299" s="416"/>
      <c r="AT2299" s="416"/>
      <c r="AU2299" s="417"/>
      <c r="AV2299" s="418">
        <f t="shared" si="176"/>
        <v>0</v>
      </c>
      <c r="AW2299" s="419"/>
      <c r="AX2299" s="419"/>
      <c r="AY2299" s="419"/>
      <c r="AZ2299" s="420"/>
      <c r="DC2299" s="222"/>
      <c r="DD2299" s="491">
        <f>ROUND(Setup!$AP$6*AB2299,0)</f>
        <v>0</v>
      </c>
      <c r="DE2299" s="492"/>
      <c r="DF2299" s="492"/>
      <c r="DG2299" s="492"/>
      <c r="DH2299" s="493"/>
      <c r="DI2299" s="491">
        <f>ROUND(Setup!$AP$6*AG2299,0)</f>
        <v>0</v>
      </c>
      <c r="DJ2299" s="492"/>
      <c r="DK2299" s="492"/>
      <c r="DL2299" s="492"/>
      <c r="DM2299" s="493"/>
      <c r="DN2299" s="491">
        <f>ROUND(Setup!$AP$6*AL2299,0)</f>
        <v>0</v>
      </c>
      <c r="DO2299" s="492"/>
      <c r="DP2299" s="492"/>
      <c r="DQ2299" s="492"/>
      <c r="DR2299" s="493"/>
      <c r="DS2299" s="491">
        <f>ROUND(Setup!$AP$6*AQ2299,0)</f>
        <v>0</v>
      </c>
      <c r="DT2299" s="492"/>
      <c r="DU2299" s="492"/>
      <c r="DV2299" s="492"/>
      <c r="DW2299" s="493"/>
      <c r="DX2299" s="499">
        <f t="shared" si="177"/>
        <v>0</v>
      </c>
      <c r="DY2299" s="500"/>
      <c r="DZ2299" s="500"/>
      <c r="EA2299" s="500"/>
      <c r="EB2299" s="501"/>
      <c r="EC2299" s="222"/>
    </row>
    <row r="2300" spans="3:133" ht="15" hidden="1" customHeight="1" outlineLevel="1" x14ac:dyDescent="0.2">
      <c r="C2300" s="255"/>
      <c r="D2300" s="439"/>
      <c r="E2300" s="440"/>
      <c r="F2300" s="440"/>
      <c r="G2300" s="440"/>
      <c r="H2300" s="440"/>
      <c r="I2300" s="440"/>
      <c r="J2300" s="440"/>
      <c r="K2300" s="440"/>
      <c r="L2300" s="440"/>
      <c r="M2300" s="440"/>
      <c r="N2300" s="440"/>
      <c r="O2300" s="440"/>
      <c r="P2300" s="440"/>
      <c r="Q2300" s="441"/>
      <c r="R2300" s="442"/>
      <c r="S2300" s="443"/>
      <c r="T2300" s="443"/>
      <c r="U2300" s="443"/>
      <c r="V2300" s="443"/>
      <c r="W2300" s="443"/>
      <c r="X2300" s="443"/>
      <c r="Y2300" s="443"/>
      <c r="Z2300" s="443"/>
      <c r="AA2300" s="443"/>
      <c r="AB2300" s="415"/>
      <c r="AC2300" s="416"/>
      <c r="AD2300" s="416"/>
      <c r="AE2300" s="416"/>
      <c r="AF2300" s="417"/>
      <c r="AG2300" s="415"/>
      <c r="AH2300" s="416"/>
      <c r="AI2300" s="416"/>
      <c r="AJ2300" s="416"/>
      <c r="AK2300" s="417"/>
      <c r="AL2300" s="415"/>
      <c r="AM2300" s="416"/>
      <c r="AN2300" s="416"/>
      <c r="AO2300" s="416"/>
      <c r="AP2300" s="417"/>
      <c r="AQ2300" s="415"/>
      <c r="AR2300" s="416"/>
      <c r="AS2300" s="416"/>
      <c r="AT2300" s="416"/>
      <c r="AU2300" s="417"/>
      <c r="AV2300" s="418">
        <f t="shared" si="176"/>
        <v>0</v>
      </c>
      <c r="AW2300" s="419"/>
      <c r="AX2300" s="419"/>
      <c r="AY2300" s="419"/>
      <c r="AZ2300" s="420"/>
      <c r="DC2300" s="222"/>
      <c r="DD2300" s="491">
        <f>ROUND(Setup!$AP$6*AB2300,0)</f>
        <v>0</v>
      </c>
      <c r="DE2300" s="492"/>
      <c r="DF2300" s="492"/>
      <c r="DG2300" s="492"/>
      <c r="DH2300" s="493"/>
      <c r="DI2300" s="491">
        <f>ROUND(Setup!$AP$6*AG2300,0)</f>
        <v>0</v>
      </c>
      <c r="DJ2300" s="492"/>
      <c r="DK2300" s="492"/>
      <c r="DL2300" s="492"/>
      <c r="DM2300" s="493"/>
      <c r="DN2300" s="491">
        <f>ROUND(Setup!$AP$6*AL2300,0)</f>
        <v>0</v>
      </c>
      <c r="DO2300" s="492"/>
      <c r="DP2300" s="492"/>
      <c r="DQ2300" s="492"/>
      <c r="DR2300" s="493"/>
      <c r="DS2300" s="491">
        <f>ROUND(Setup!$AP$6*AQ2300,0)</f>
        <v>0</v>
      </c>
      <c r="DT2300" s="492"/>
      <c r="DU2300" s="492"/>
      <c r="DV2300" s="492"/>
      <c r="DW2300" s="493"/>
      <c r="DX2300" s="499">
        <f t="shared" si="177"/>
        <v>0</v>
      </c>
      <c r="DY2300" s="500"/>
      <c r="DZ2300" s="500"/>
      <c r="EA2300" s="500"/>
      <c r="EB2300" s="501"/>
      <c r="EC2300" s="222"/>
    </row>
    <row r="2301" spans="3:133" ht="15" hidden="1" customHeight="1" outlineLevel="1" x14ac:dyDescent="0.2">
      <c r="C2301" s="255"/>
      <c r="D2301" s="439"/>
      <c r="E2301" s="440"/>
      <c r="F2301" s="440"/>
      <c r="G2301" s="440"/>
      <c r="H2301" s="440"/>
      <c r="I2301" s="440"/>
      <c r="J2301" s="440"/>
      <c r="K2301" s="440"/>
      <c r="L2301" s="440"/>
      <c r="M2301" s="440"/>
      <c r="N2301" s="440"/>
      <c r="O2301" s="440"/>
      <c r="P2301" s="440"/>
      <c r="Q2301" s="441"/>
      <c r="R2301" s="442"/>
      <c r="S2301" s="443"/>
      <c r="T2301" s="443"/>
      <c r="U2301" s="443"/>
      <c r="V2301" s="443"/>
      <c r="W2301" s="443"/>
      <c r="X2301" s="443"/>
      <c r="Y2301" s="443"/>
      <c r="Z2301" s="443"/>
      <c r="AA2301" s="443"/>
      <c r="AB2301" s="415"/>
      <c r="AC2301" s="416"/>
      <c r="AD2301" s="416"/>
      <c r="AE2301" s="416"/>
      <c r="AF2301" s="417"/>
      <c r="AG2301" s="415"/>
      <c r="AH2301" s="416"/>
      <c r="AI2301" s="416"/>
      <c r="AJ2301" s="416"/>
      <c r="AK2301" s="417"/>
      <c r="AL2301" s="415"/>
      <c r="AM2301" s="416"/>
      <c r="AN2301" s="416"/>
      <c r="AO2301" s="416"/>
      <c r="AP2301" s="417"/>
      <c r="AQ2301" s="415"/>
      <c r="AR2301" s="416"/>
      <c r="AS2301" s="416"/>
      <c r="AT2301" s="416"/>
      <c r="AU2301" s="417"/>
      <c r="AV2301" s="418">
        <f t="shared" si="176"/>
        <v>0</v>
      </c>
      <c r="AW2301" s="419"/>
      <c r="AX2301" s="419"/>
      <c r="AY2301" s="419"/>
      <c r="AZ2301" s="420"/>
      <c r="DC2301" s="222"/>
      <c r="DD2301" s="491">
        <f>ROUND(Setup!$AP$6*AB2301,0)</f>
        <v>0</v>
      </c>
      <c r="DE2301" s="492"/>
      <c r="DF2301" s="492"/>
      <c r="DG2301" s="492"/>
      <c r="DH2301" s="493"/>
      <c r="DI2301" s="491">
        <f>ROUND(Setup!$AP$6*AG2301,0)</f>
        <v>0</v>
      </c>
      <c r="DJ2301" s="492"/>
      <c r="DK2301" s="492"/>
      <c r="DL2301" s="492"/>
      <c r="DM2301" s="493"/>
      <c r="DN2301" s="491">
        <f>ROUND(Setup!$AP$6*AL2301,0)</f>
        <v>0</v>
      </c>
      <c r="DO2301" s="492"/>
      <c r="DP2301" s="492"/>
      <c r="DQ2301" s="492"/>
      <c r="DR2301" s="493"/>
      <c r="DS2301" s="491">
        <f>ROUND(Setup!$AP$6*AQ2301,0)</f>
        <v>0</v>
      </c>
      <c r="DT2301" s="492"/>
      <c r="DU2301" s="492"/>
      <c r="DV2301" s="492"/>
      <c r="DW2301" s="493"/>
      <c r="DX2301" s="499">
        <f t="shared" si="177"/>
        <v>0</v>
      </c>
      <c r="DY2301" s="500"/>
      <c r="DZ2301" s="500"/>
      <c r="EA2301" s="500"/>
      <c r="EB2301" s="501"/>
      <c r="EC2301" s="222"/>
    </row>
    <row r="2302" spans="3:133" ht="15" hidden="1" customHeight="1" outlineLevel="1" x14ac:dyDescent="0.2">
      <c r="C2302" s="255"/>
      <c r="D2302" s="439"/>
      <c r="E2302" s="440"/>
      <c r="F2302" s="440"/>
      <c r="G2302" s="440"/>
      <c r="H2302" s="440"/>
      <c r="I2302" s="440"/>
      <c r="J2302" s="440"/>
      <c r="K2302" s="440"/>
      <c r="L2302" s="440"/>
      <c r="M2302" s="440"/>
      <c r="N2302" s="440"/>
      <c r="O2302" s="440"/>
      <c r="P2302" s="440"/>
      <c r="Q2302" s="441"/>
      <c r="R2302" s="442"/>
      <c r="S2302" s="443"/>
      <c r="T2302" s="443"/>
      <c r="U2302" s="443"/>
      <c r="V2302" s="443"/>
      <c r="W2302" s="443"/>
      <c r="X2302" s="443"/>
      <c r="Y2302" s="443"/>
      <c r="Z2302" s="443"/>
      <c r="AA2302" s="443"/>
      <c r="AB2302" s="415"/>
      <c r="AC2302" s="416"/>
      <c r="AD2302" s="416"/>
      <c r="AE2302" s="416"/>
      <c r="AF2302" s="417"/>
      <c r="AG2302" s="415"/>
      <c r="AH2302" s="416"/>
      <c r="AI2302" s="416"/>
      <c r="AJ2302" s="416"/>
      <c r="AK2302" s="417"/>
      <c r="AL2302" s="415"/>
      <c r="AM2302" s="416"/>
      <c r="AN2302" s="416"/>
      <c r="AO2302" s="416"/>
      <c r="AP2302" s="417"/>
      <c r="AQ2302" s="415"/>
      <c r="AR2302" s="416"/>
      <c r="AS2302" s="416"/>
      <c r="AT2302" s="416"/>
      <c r="AU2302" s="417"/>
      <c r="AV2302" s="418">
        <f t="shared" si="176"/>
        <v>0</v>
      </c>
      <c r="AW2302" s="419"/>
      <c r="AX2302" s="419"/>
      <c r="AY2302" s="419"/>
      <c r="AZ2302" s="420"/>
      <c r="DC2302" s="222"/>
      <c r="DD2302" s="491">
        <f>ROUND(Setup!$AP$6*AB2302,0)</f>
        <v>0</v>
      </c>
      <c r="DE2302" s="492"/>
      <c r="DF2302" s="492"/>
      <c r="DG2302" s="492"/>
      <c r="DH2302" s="493"/>
      <c r="DI2302" s="491">
        <f>ROUND(Setup!$AP$6*AG2302,0)</f>
        <v>0</v>
      </c>
      <c r="DJ2302" s="492"/>
      <c r="DK2302" s="492"/>
      <c r="DL2302" s="492"/>
      <c r="DM2302" s="493"/>
      <c r="DN2302" s="491">
        <f>ROUND(Setup!$AP$6*AL2302,0)</f>
        <v>0</v>
      </c>
      <c r="DO2302" s="492"/>
      <c r="DP2302" s="492"/>
      <c r="DQ2302" s="492"/>
      <c r="DR2302" s="493"/>
      <c r="DS2302" s="491">
        <f>ROUND(Setup!$AP$6*AQ2302,0)</f>
        <v>0</v>
      </c>
      <c r="DT2302" s="492"/>
      <c r="DU2302" s="492"/>
      <c r="DV2302" s="492"/>
      <c r="DW2302" s="493"/>
      <c r="DX2302" s="499">
        <f t="shared" si="177"/>
        <v>0</v>
      </c>
      <c r="DY2302" s="500"/>
      <c r="DZ2302" s="500"/>
      <c r="EA2302" s="500"/>
      <c r="EB2302" s="501"/>
      <c r="EC2302" s="222"/>
    </row>
    <row r="2303" spans="3:133" ht="15" hidden="1" customHeight="1" outlineLevel="1" x14ac:dyDescent="0.2">
      <c r="C2303" s="255"/>
      <c r="D2303" s="439"/>
      <c r="E2303" s="440"/>
      <c r="F2303" s="440"/>
      <c r="G2303" s="440"/>
      <c r="H2303" s="440"/>
      <c r="I2303" s="440"/>
      <c r="J2303" s="440"/>
      <c r="K2303" s="440"/>
      <c r="L2303" s="440"/>
      <c r="M2303" s="440"/>
      <c r="N2303" s="440"/>
      <c r="O2303" s="440"/>
      <c r="P2303" s="440"/>
      <c r="Q2303" s="441"/>
      <c r="R2303" s="442"/>
      <c r="S2303" s="443"/>
      <c r="T2303" s="443"/>
      <c r="U2303" s="443"/>
      <c r="V2303" s="443"/>
      <c r="W2303" s="443"/>
      <c r="X2303" s="443"/>
      <c r="Y2303" s="443"/>
      <c r="Z2303" s="443"/>
      <c r="AA2303" s="443"/>
      <c r="AB2303" s="415"/>
      <c r="AC2303" s="416"/>
      <c r="AD2303" s="416"/>
      <c r="AE2303" s="416"/>
      <c r="AF2303" s="417"/>
      <c r="AG2303" s="415"/>
      <c r="AH2303" s="416"/>
      <c r="AI2303" s="416"/>
      <c r="AJ2303" s="416"/>
      <c r="AK2303" s="417"/>
      <c r="AL2303" s="415"/>
      <c r="AM2303" s="416"/>
      <c r="AN2303" s="416"/>
      <c r="AO2303" s="416"/>
      <c r="AP2303" s="417"/>
      <c r="AQ2303" s="415"/>
      <c r="AR2303" s="416"/>
      <c r="AS2303" s="416"/>
      <c r="AT2303" s="416"/>
      <c r="AU2303" s="417"/>
      <c r="AV2303" s="418">
        <f t="shared" si="176"/>
        <v>0</v>
      </c>
      <c r="AW2303" s="419"/>
      <c r="AX2303" s="419"/>
      <c r="AY2303" s="419"/>
      <c r="AZ2303" s="420"/>
      <c r="DC2303" s="222"/>
      <c r="DD2303" s="491">
        <f>ROUND(Setup!$AP$6*AB2303,0)</f>
        <v>0</v>
      </c>
      <c r="DE2303" s="492"/>
      <c r="DF2303" s="492"/>
      <c r="DG2303" s="492"/>
      <c r="DH2303" s="493"/>
      <c r="DI2303" s="491">
        <f>ROUND(Setup!$AP$6*AG2303,0)</f>
        <v>0</v>
      </c>
      <c r="DJ2303" s="492"/>
      <c r="DK2303" s="492"/>
      <c r="DL2303" s="492"/>
      <c r="DM2303" s="493"/>
      <c r="DN2303" s="491">
        <f>ROUND(Setup!$AP$6*AL2303,0)</f>
        <v>0</v>
      </c>
      <c r="DO2303" s="492"/>
      <c r="DP2303" s="492"/>
      <c r="DQ2303" s="492"/>
      <c r="DR2303" s="493"/>
      <c r="DS2303" s="491">
        <f>ROUND(Setup!$AP$6*AQ2303,0)</f>
        <v>0</v>
      </c>
      <c r="DT2303" s="492"/>
      <c r="DU2303" s="492"/>
      <c r="DV2303" s="492"/>
      <c r="DW2303" s="493"/>
      <c r="DX2303" s="499">
        <f t="shared" si="177"/>
        <v>0</v>
      </c>
      <c r="DY2303" s="500"/>
      <c r="DZ2303" s="500"/>
      <c r="EA2303" s="500"/>
      <c r="EB2303" s="501"/>
      <c r="EC2303" s="222"/>
    </row>
    <row r="2304" spans="3:133" ht="15" hidden="1" customHeight="1" outlineLevel="1" x14ac:dyDescent="0.2">
      <c r="C2304" s="255"/>
      <c r="D2304" s="439"/>
      <c r="E2304" s="440"/>
      <c r="F2304" s="440"/>
      <c r="G2304" s="440"/>
      <c r="H2304" s="440"/>
      <c r="I2304" s="440"/>
      <c r="J2304" s="440"/>
      <c r="K2304" s="440"/>
      <c r="L2304" s="440"/>
      <c r="M2304" s="440"/>
      <c r="N2304" s="440"/>
      <c r="O2304" s="440"/>
      <c r="P2304" s="440"/>
      <c r="Q2304" s="441"/>
      <c r="R2304" s="442"/>
      <c r="S2304" s="443"/>
      <c r="T2304" s="443"/>
      <c r="U2304" s="443"/>
      <c r="V2304" s="443"/>
      <c r="W2304" s="443"/>
      <c r="X2304" s="443"/>
      <c r="Y2304" s="443"/>
      <c r="Z2304" s="443"/>
      <c r="AA2304" s="443"/>
      <c r="AB2304" s="415"/>
      <c r="AC2304" s="416"/>
      <c r="AD2304" s="416"/>
      <c r="AE2304" s="416"/>
      <c r="AF2304" s="417"/>
      <c r="AG2304" s="415"/>
      <c r="AH2304" s="416"/>
      <c r="AI2304" s="416"/>
      <c r="AJ2304" s="416"/>
      <c r="AK2304" s="417"/>
      <c r="AL2304" s="415"/>
      <c r="AM2304" s="416"/>
      <c r="AN2304" s="416"/>
      <c r="AO2304" s="416"/>
      <c r="AP2304" s="417"/>
      <c r="AQ2304" s="415"/>
      <c r="AR2304" s="416"/>
      <c r="AS2304" s="416"/>
      <c r="AT2304" s="416"/>
      <c r="AU2304" s="417"/>
      <c r="AV2304" s="418">
        <f t="shared" si="176"/>
        <v>0</v>
      </c>
      <c r="AW2304" s="419"/>
      <c r="AX2304" s="419"/>
      <c r="AY2304" s="419"/>
      <c r="AZ2304" s="420"/>
      <c r="DC2304" s="222"/>
      <c r="DD2304" s="491">
        <f>ROUND(Setup!$AP$6*AB2304,0)</f>
        <v>0</v>
      </c>
      <c r="DE2304" s="492"/>
      <c r="DF2304" s="492"/>
      <c r="DG2304" s="492"/>
      <c r="DH2304" s="493"/>
      <c r="DI2304" s="491">
        <f>ROUND(Setup!$AP$6*AG2304,0)</f>
        <v>0</v>
      </c>
      <c r="DJ2304" s="492"/>
      <c r="DK2304" s="492"/>
      <c r="DL2304" s="492"/>
      <c r="DM2304" s="493"/>
      <c r="DN2304" s="491">
        <f>ROUND(Setup!$AP$6*AL2304,0)</f>
        <v>0</v>
      </c>
      <c r="DO2304" s="492"/>
      <c r="DP2304" s="492"/>
      <c r="DQ2304" s="492"/>
      <c r="DR2304" s="493"/>
      <c r="DS2304" s="491">
        <f>ROUND(Setup!$AP$6*AQ2304,0)</f>
        <v>0</v>
      </c>
      <c r="DT2304" s="492"/>
      <c r="DU2304" s="492"/>
      <c r="DV2304" s="492"/>
      <c r="DW2304" s="493"/>
      <c r="DX2304" s="499">
        <f t="shared" si="177"/>
        <v>0</v>
      </c>
      <c r="DY2304" s="500"/>
      <c r="DZ2304" s="500"/>
      <c r="EA2304" s="500"/>
      <c r="EB2304" s="501"/>
      <c r="EC2304" s="222"/>
    </row>
    <row r="2305" spans="2:133" ht="15" hidden="1" customHeight="1" outlineLevel="1" x14ac:dyDescent="0.2">
      <c r="C2305" s="255"/>
      <c r="D2305" s="439"/>
      <c r="E2305" s="440"/>
      <c r="F2305" s="440"/>
      <c r="G2305" s="440"/>
      <c r="H2305" s="440"/>
      <c r="I2305" s="440"/>
      <c r="J2305" s="440"/>
      <c r="K2305" s="440"/>
      <c r="L2305" s="440"/>
      <c r="M2305" s="440"/>
      <c r="N2305" s="440"/>
      <c r="O2305" s="440"/>
      <c r="P2305" s="440"/>
      <c r="Q2305" s="441"/>
      <c r="R2305" s="442"/>
      <c r="S2305" s="443"/>
      <c r="T2305" s="443"/>
      <c r="U2305" s="443"/>
      <c r="V2305" s="443"/>
      <c r="W2305" s="443"/>
      <c r="X2305" s="443"/>
      <c r="Y2305" s="443"/>
      <c r="Z2305" s="443"/>
      <c r="AA2305" s="443"/>
      <c r="AB2305" s="415"/>
      <c r="AC2305" s="416"/>
      <c r="AD2305" s="416"/>
      <c r="AE2305" s="416"/>
      <c r="AF2305" s="417"/>
      <c r="AG2305" s="415"/>
      <c r="AH2305" s="416"/>
      <c r="AI2305" s="416"/>
      <c r="AJ2305" s="416"/>
      <c r="AK2305" s="417"/>
      <c r="AL2305" s="415"/>
      <c r="AM2305" s="416"/>
      <c r="AN2305" s="416"/>
      <c r="AO2305" s="416"/>
      <c r="AP2305" s="417"/>
      <c r="AQ2305" s="415"/>
      <c r="AR2305" s="416"/>
      <c r="AS2305" s="416"/>
      <c r="AT2305" s="416"/>
      <c r="AU2305" s="417"/>
      <c r="AV2305" s="418">
        <f t="shared" si="176"/>
        <v>0</v>
      </c>
      <c r="AW2305" s="419"/>
      <c r="AX2305" s="419"/>
      <c r="AY2305" s="419"/>
      <c r="AZ2305" s="420"/>
      <c r="DC2305" s="222"/>
      <c r="DD2305" s="491">
        <f>ROUND(Setup!$AP$6*AB2305,0)</f>
        <v>0</v>
      </c>
      <c r="DE2305" s="492"/>
      <c r="DF2305" s="492"/>
      <c r="DG2305" s="492"/>
      <c r="DH2305" s="493"/>
      <c r="DI2305" s="491">
        <f>ROUND(Setup!$AP$6*AG2305,0)</f>
        <v>0</v>
      </c>
      <c r="DJ2305" s="492"/>
      <c r="DK2305" s="492"/>
      <c r="DL2305" s="492"/>
      <c r="DM2305" s="493"/>
      <c r="DN2305" s="491">
        <f>ROUND(Setup!$AP$6*AL2305,0)</f>
        <v>0</v>
      </c>
      <c r="DO2305" s="492"/>
      <c r="DP2305" s="492"/>
      <c r="DQ2305" s="492"/>
      <c r="DR2305" s="493"/>
      <c r="DS2305" s="491">
        <f>ROUND(Setup!$AP$6*AQ2305,0)</f>
        <v>0</v>
      </c>
      <c r="DT2305" s="492"/>
      <c r="DU2305" s="492"/>
      <c r="DV2305" s="492"/>
      <c r="DW2305" s="493"/>
      <c r="DX2305" s="499">
        <f t="shared" si="177"/>
        <v>0</v>
      </c>
      <c r="DY2305" s="500"/>
      <c r="DZ2305" s="500"/>
      <c r="EA2305" s="500"/>
      <c r="EB2305" s="501"/>
      <c r="EC2305" s="222"/>
    </row>
    <row r="2306" spans="2:133" ht="15" hidden="1" customHeight="1" outlineLevel="1" x14ac:dyDescent="0.2">
      <c r="C2306" s="255"/>
      <c r="D2306" s="439"/>
      <c r="E2306" s="440"/>
      <c r="F2306" s="440"/>
      <c r="G2306" s="440"/>
      <c r="H2306" s="440"/>
      <c r="I2306" s="440"/>
      <c r="J2306" s="440"/>
      <c r="K2306" s="440"/>
      <c r="L2306" s="440"/>
      <c r="M2306" s="440"/>
      <c r="N2306" s="440"/>
      <c r="O2306" s="440"/>
      <c r="P2306" s="440"/>
      <c r="Q2306" s="441"/>
      <c r="R2306" s="442"/>
      <c r="S2306" s="443"/>
      <c r="T2306" s="443"/>
      <c r="U2306" s="443"/>
      <c r="V2306" s="443"/>
      <c r="W2306" s="443"/>
      <c r="X2306" s="443"/>
      <c r="Y2306" s="443"/>
      <c r="Z2306" s="443"/>
      <c r="AA2306" s="443"/>
      <c r="AB2306" s="415"/>
      <c r="AC2306" s="416"/>
      <c r="AD2306" s="416"/>
      <c r="AE2306" s="416"/>
      <c r="AF2306" s="417"/>
      <c r="AG2306" s="415"/>
      <c r="AH2306" s="416"/>
      <c r="AI2306" s="416"/>
      <c r="AJ2306" s="416"/>
      <c r="AK2306" s="417"/>
      <c r="AL2306" s="415"/>
      <c r="AM2306" s="416"/>
      <c r="AN2306" s="416"/>
      <c r="AO2306" s="416"/>
      <c r="AP2306" s="417"/>
      <c r="AQ2306" s="415"/>
      <c r="AR2306" s="416"/>
      <c r="AS2306" s="416"/>
      <c r="AT2306" s="416"/>
      <c r="AU2306" s="417"/>
      <c r="AV2306" s="418">
        <f t="shared" si="176"/>
        <v>0</v>
      </c>
      <c r="AW2306" s="419"/>
      <c r="AX2306" s="419"/>
      <c r="AY2306" s="419"/>
      <c r="AZ2306" s="420"/>
      <c r="DC2306" s="222"/>
      <c r="DD2306" s="491">
        <f>ROUND(Setup!$AP$6*AB2306,0)</f>
        <v>0</v>
      </c>
      <c r="DE2306" s="492"/>
      <c r="DF2306" s="492"/>
      <c r="DG2306" s="492"/>
      <c r="DH2306" s="493"/>
      <c r="DI2306" s="491">
        <f>ROUND(Setup!$AP$6*AG2306,0)</f>
        <v>0</v>
      </c>
      <c r="DJ2306" s="492"/>
      <c r="DK2306" s="492"/>
      <c r="DL2306" s="492"/>
      <c r="DM2306" s="493"/>
      <c r="DN2306" s="491">
        <f>ROUND(Setup!$AP$6*AL2306,0)</f>
        <v>0</v>
      </c>
      <c r="DO2306" s="492"/>
      <c r="DP2306" s="492"/>
      <c r="DQ2306" s="492"/>
      <c r="DR2306" s="493"/>
      <c r="DS2306" s="491">
        <f>ROUND(Setup!$AP$6*AQ2306,0)</f>
        <v>0</v>
      </c>
      <c r="DT2306" s="492"/>
      <c r="DU2306" s="492"/>
      <c r="DV2306" s="492"/>
      <c r="DW2306" s="493"/>
      <c r="DX2306" s="499">
        <f t="shared" si="177"/>
        <v>0</v>
      </c>
      <c r="DY2306" s="500"/>
      <c r="DZ2306" s="500"/>
      <c r="EA2306" s="500"/>
      <c r="EB2306" s="501"/>
      <c r="EC2306" s="222"/>
    </row>
    <row r="2307" spans="2:133" ht="15" hidden="1" customHeight="1" outlineLevel="1" x14ac:dyDescent="0.2">
      <c r="C2307" s="255"/>
      <c r="D2307" s="439"/>
      <c r="E2307" s="440"/>
      <c r="F2307" s="440"/>
      <c r="G2307" s="440"/>
      <c r="H2307" s="440"/>
      <c r="I2307" s="440"/>
      <c r="J2307" s="440"/>
      <c r="K2307" s="440"/>
      <c r="L2307" s="440"/>
      <c r="M2307" s="440"/>
      <c r="N2307" s="440"/>
      <c r="O2307" s="440"/>
      <c r="P2307" s="440"/>
      <c r="Q2307" s="441"/>
      <c r="R2307" s="442"/>
      <c r="S2307" s="443"/>
      <c r="T2307" s="443"/>
      <c r="U2307" s="443"/>
      <c r="V2307" s="443"/>
      <c r="W2307" s="443"/>
      <c r="X2307" s="443"/>
      <c r="Y2307" s="443"/>
      <c r="Z2307" s="443"/>
      <c r="AA2307" s="443"/>
      <c r="AB2307" s="415"/>
      <c r="AC2307" s="416"/>
      <c r="AD2307" s="416"/>
      <c r="AE2307" s="416"/>
      <c r="AF2307" s="417"/>
      <c r="AG2307" s="415"/>
      <c r="AH2307" s="416"/>
      <c r="AI2307" s="416"/>
      <c r="AJ2307" s="416"/>
      <c r="AK2307" s="417"/>
      <c r="AL2307" s="415"/>
      <c r="AM2307" s="416"/>
      <c r="AN2307" s="416"/>
      <c r="AO2307" s="416"/>
      <c r="AP2307" s="417"/>
      <c r="AQ2307" s="415"/>
      <c r="AR2307" s="416"/>
      <c r="AS2307" s="416"/>
      <c r="AT2307" s="416"/>
      <c r="AU2307" s="417"/>
      <c r="AV2307" s="418">
        <f t="shared" si="176"/>
        <v>0</v>
      </c>
      <c r="AW2307" s="419"/>
      <c r="AX2307" s="419"/>
      <c r="AY2307" s="419"/>
      <c r="AZ2307" s="420"/>
      <c r="DC2307" s="222"/>
      <c r="DD2307" s="491">
        <f>ROUND(Setup!$AP$6*AB2307,0)</f>
        <v>0</v>
      </c>
      <c r="DE2307" s="492"/>
      <c r="DF2307" s="492"/>
      <c r="DG2307" s="492"/>
      <c r="DH2307" s="493"/>
      <c r="DI2307" s="491">
        <f>ROUND(Setup!$AP$6*AG2307,0)</f>
        <v>0</v>
      </c>
      <c r="DJ2307" s="492"/>
      <c r="DK2307" s="492"/>
      <c r="DL2307" s="492"/>
      <c r="DM2307" s="493"/>
      <c r="DN2307" s="491">
        <f>ROUND(Setup!$AP$6*AL2307,0)</f>
        <v>0</v>
      </c>
      <c r="DO2307" s="492"/>
      <c r="DP2307" s="492"/>
      <c r="DQ2307" s="492"/>
      <c r="DR2307" s="493"/>
      <c r="DS2307" s="491">
        <f>ROUND(Setup!$AP$6*AQ2307,0)</f>
        <v>0</v>
      </c>
      <c r="DT2307" s="492"/>
      <c r="DU2307" s="492"/>
      <c r="DV2307" s="492"/>
      <c r="DW2307" s="493"/>
      <c r="DX2307" s="499">
        <f t="shared" si="177"/>
        <v>0</v>
      </c>
      <c r="DY2307" s="500"/>
      <c r="DZ2307" s="500"/>
      <c r="EA2307" s="500"/>
      <c r="EB2307" s="501"/>
      <c r="EC2307" s="222"/>
    </row>
    <row r="2308" spans="2:133" ht="15" hidden="1" customHeight="1" outlineLevel="1" x14ac:dyDescent="0.2">
      <c r="C2308" s="255"/>
      <c r="D2308" s="439"/>
      <c r="E2308" s="440"/>
      <c r="F2308" s="440"/>
      <c r="G2308" s="440"/>
      <c r="H2308" s="440"/>
      <c r="I2308" s="440"/>
      <c r="J2308" s="440"/>
      <c r="K2308" s="440"/>
      <c r="L2308" s="440"/>
      <c r="M2308" s="440"/>
      <c r="N2308" s="440"/>
      <c r="O2308" s="440"/>
      <c r="P2308" s="440"/>
      <c r="Q2308" s="441"/>
      <c r="R2308" s="442"/>
      <c r="S2308" s="443"/>
      <c r="T2308" s="443"/>
      <c r="U2308" s="443"/>
      <c r="V2308" s="443"/>
      <c r="W2308" s="443"/>
      <c r="X2308" s="443"/>
      <c r="Y2308" s="443"/>
      <c r="Z2308" s="443"/>
      <c r="AA2308" s="443"/>
      <c r="AB2308" s="415"/>
      <c r="AC2308" s="416"/>
      <c r="AD2308" s="416"/>
      <c r="AE2308" s="416"/>
      <c r="AF2308" s="417"/>
      <c r="AG2308" s="415"/>
      <c r="AH2308" s="416"/>
      <c r="AI2308" s="416"/>
      <c r="AJ2308" s="416"/>
      <c r="AK2308" s="417"/>
      <c r="AL2308" s="415"/>
      <c r="AM2308" s="416"/>
      <c r="AN2308" s="416"/>
      <c r="AO2308" s="416"/>
      <c r="AP2308" s="417"/>
      <c r="AQ2308" s="415"/>
      <c r="AR2308" s="416"/>
      <c r="AS2308" s="416"/>
      <c r="AT2308" s="416"/>
      <c r="AU2308" s="417"/>
      <c r="AV2308" s="418">
        <f t="shared" si="176"/>
        <v>0</v>
      </c>
      <c r="AW2308" s="419"/>
      <c r="AX2308" s="419"/>
      <c r="AY2308" s="419"/>
      <c r="AZ2308" s="420"/>
      <c r="DC2308" s="222"/>
      <c r="DD2308" s="491">
        <f>ROUND(Setup!$AP$6*AB2308,0)</f>
        <v>0</v>
      </c>
      <c r="DE2308" s="492"/>
      <c r="DF2308" s="492"/>
      <c r="DG2308" s="492"/>
      <c r="DH2308" s="493"/>
      <c r="DI2308" s="491">
        <f>ROUND(Setup!$AP$6*AG2308,0)</f>
        <v>0</v>
      </c>
      <c r="DJ2308" s="492"/>
      <c r="DK2308" s="492"/>
      <c r="DL2308" s="492"/>
      <c r="DM2308" s="493"/>
      <c r="DN2308" s="491">
        <f>ROUND(Setup!$AP$6*AL2308,0)</f>
        <v>0</v>
      </c>
      <c r="DO2308" s="492"/>
      <c r="DP2308" s="492"/>
      <c r="DQ2308" s="492"/>
      <c r="DR2308" s="493"/>
      <c r="DS2308" s="491">
        <f>ROUND(Setup!$AP$6*AQ2308,0)</f>
        <v>0</v>
      </c>
      <c r="DT2308" s="492"/>
      <c r="DU2308" s="492"/>
      <c r="DV2308" s="492"/>
      <c r="DW2308" s="493"/>
      <c r="DX2308" s="499">
        <f t="shared" si="177"/>
        <v>0</v>
      </c>
      <c r="DY2308" s="500"/>
      <c r="DZ2308" s="500"/>
      <c r="EA2308" s="500"/>
      <c r="EB2308" s="501"/>
      <c r="EC2308" s="222"/>
    </row>
    <row r="2309" spans="2:133" ht="15" hidden="1" customHeight="1" outlineLevel="1" x14ac:dyDescent="0.2">
      <c r="C2309" s="255"/>
      <c r="D2309" s="439"/>
      <c r="E2309" s="440"/>
      <c r="F2309" s="440"/>
      <c r="G2309" s="440"/>
      <c r="H2309" s="440"/>
      <c r="I2309" s="440"/>
      <c r="J2309" s="440"/>
      <c r="K2309" s="440"/>
      <c r="L2309" s="440"/>
      <c r="M2309" s="440"/>
      <c r="N2309" s="440"/>
      <c r="O2309" s="440"/>
      <c r="P2309" s="440"/>
      <c r="Q2309" s="441"/>
      <c r="R2309" s="442"/>
      <c r="S2309" s="443"/>
      <c r="T2309" s="443"/>
      <c r="U2309" s="443"/>
      <c r="V2309" s="443"/>
      <c r="W2309" s="443"/>
      <c r="X2309" s="443"/>
      <c r="Y2309" s="443"/>
      <c r="Z2309" s="443"/>
      <c r="AA2309" s="443"/>
      <c r="AB2309" s="415"/>
      <c r="AC2309" s="416"/>
      <c r="AD2309" s="416"/>
      <c r="AE2309" s="416"/>
      <c r="AF2309" s="417"/>
      <c r="AG2309" s="415"/>
      <c r="AH2309" s="416"/>
      <c r="AI2309" s="416"/>
      <c r="AJ2309" s="416"/>
      <c r="AK2309" s="417"/>
      <c r="AL2309" s="415"/>
      <c r="AM2309" s="416"/>
      <c r="AN2309" s="416"/>
      <c r="AO2309" s="416"/>
      <c r="AP2309" s="417"/>
      <c r="AQ2309" s="415"/>
      <c r="AR2309" s="416"/>
      <c r="AS2309" s="416"/>
      <c r="AT2309" s="416"/>
      <c r="AU2309" s="417"/>
      <c r="AV2309" s="418">
        <f t="shared" si="176"/>
        <v>0</v>
      </c>
      <c r="AW2309" s="419"/>
      <c r="AX2309" s="419"/>
      <c r="AY2309" s="419"/>
      <c r="AZ2309" s="420"/>
      <c r="DC2309" s="222"/>
      <c r="DD2309" s="491">
        <f>ROUND(Setup!$AP$6*AB2309,0)</f>
        <v>0</v>
      </c>
      <c r="DE2309" s="492"/>
      <c r="DF2309" s="492"/>
      <c r="DG2309" s="492"/>
      <c r="DH2309" s="493"/>
      <c r="DI2309" s="491">
        <f>ROUND(Setup!$AP$6*AG2309,0)</f>
        <v>0</v>
      </c>
      <c r="DJ2309" s="492"/>
      <c r="DK2309" s="492"/>
      <c r="DL2309" s="492"/>
      <c r="DM2309" s="493"/>
      <c r="DN2309" s="491">
        <f>ROUND(Setup!$AP$6*AL2309,0)</f>
        <v>0</v>
      </c>
      <c r="DO2309" s="492"/>
      <c r="DP2309" s="492"/>
      <c r="DQ2309" s="492"/>
      <c r="DR2309" s="493"/>
      <c r="DS2309" s="491">
        <f>ROUND(Setup!$AP$6*AQ2309,0)</f>
        <v>0</v>
      </c>
      <c r="DT2309" s="492"/>
      <c r="DU2309" s="492"/>
      <c r="DV2309" s="492"/>
      <c r="DW2309" s="493"/>
      <c r="DX2309" s="499">
        <f t="shared" si="177"/>
        <v>0</v>
      </c>
      <c r="DY2309" s="500"/>
      <c r="DZ2309" s="500"/>
      <c r="EA2309" s="500"/>
      <c r="EB2309" s="501"/>
      <c r="EC2309" s="222"/>
    </row>
    <row r="2310" spans="2:133" ht="15" hidden="1" customHeight="1" outlineLevel="1" x14ac:dyDescent="0.2">
      <c r="C2310" s="255"/>
      <c r="D2310" s="439"/>
      <c r="E2310" s="440"/>
      <c r="F2310" s="440"/>
      <c r="G2310" s="440"/>
      <c r="H2310" s="440"/>
      <c r="I2310" s="440"/>
      <c r="J2310" s="440"/>
      <c r="K2310" s="440"/>
      <c r="L2310" s="440"/>
      <c r="M2310" s="440"/>
      <c r="N2310" s="440"/>
      <c r="O2310" s="440"/>
      <c r="P2310" s="440"/>
      <c r="Q2310" s="441"/>
      <c r="R2310" s="442"/>
      <c r="S2310" s="443"/>
      <c r="T2310" s="443"/>
      <c r="U2310" s="443"/>
      <c r="V2310" s="443"/>
      <c r="W2310" s="443"/>
      <c r="X2310" s="443"/>
      <c r="Y2310" s="443"/>
      <c r="Z2310" s="443"/>
      <c r="AA2310" s="443"/>
      <c r="AB2310" s="415"/>
      <c r="AC2310" s="416"/>
      <c r="AD2310" s="416"/>
      <c r="AE2310" s="416"/>
      <c r="AF2310" s="417"/>
      <c r="AG2310" s="415"/>
      <c r="AH2310" s="416"/>
      <c r="AI2310" s="416"/>
      <c r="AJ2310" s="416"/>
      <c r="AK2310" s="417"/>
      <c r="AL2310" s="415"/>
      <c r="AM2310" s="416"/>
      <c r="AN2310" s="416"/>
      <c r="AO2310" s="416"/>
      <c r="AP2310" s="417"/>
      <c r="AQ2310" s="415"/>
      <c r="AR2310" s="416"/>
      <c r="AS2310" s="416"/>
      <c r="AT2310" s="416"/>
      <c r="AU2310" s="417"/>
      <c r="AV2310" s="418">
        <f t="shared" si="176"/>
        <v>0</v>
      </c>
      <c r="AW2310" s="419"/>
      <c r="AX2310" s="419"/>
      <c r="AY2310" s="419"/>
      <c r="AZ2310" s="420"/>
      <c r="DC2310" s="222"/>
      <c r="DD2310" s="491">
        <f>ROUND(Setup!$AP$6*AB2310,0)</f>
        <v>0</v>
      </c>
      <c r="DE2310" s="492"/>
      <c r="DF2310" s="492"/>
      <c r="DG2310" s="492"/>
      <c r="DH2310" s="493"/>
      <c r="DI2310" s="491">
        <f>ROUND(Setup!$AP$6*AG2310,0)</f>
        <v>0</v>
      </c>
      <c r="DJ2310" s="492"/>
      <c r="DK2310" s="492"/>
      <c r="DL2310" s="492"/>
      <c r="DM2310" s="493"/>
      <c r="DN2310" s="491">
        <f>ROUND(Setup!$AP$6*AL2310,0)</f>
        <v>0</v>
      </c>
      <c r="DO2310" s="492"/>
      <c r="DP2310" s="492"/>
      <c r="DQ2310" s="492"/>
      <c r="DR2310" s="493"/>
      <c r="DS2310" s="491">
        <f>ROUND(Setup!$AP$6*AQ2310,0)</f>
        <v>0</v>
      </c>
      <c r="DT2310" s="492"/>
      <c r="DU2310" s="492"/>
      <c r="DV2310" s="492"/>
      <c r="DW2310" s="493"/>
      <c r="DX2310" s="499">
        <f t="shared" si="177"/>
        <v>0</v>
      </c>
      <c r="DY2310" s="500"/>
      <c r="DZ2310" s="500"/>
      <c r="EA2310" s="500"/>
      <c r="EB2310" s="501"/>
      <c r="EC2310" s="222"/>
    </row>
    <row r="2311" spans="2:133" ht="15" hidden="1" customHeight="1" outlineLevel="1" x14ac:dyDescent="0.2">
      <c r="C2311" s="255"/>
      <c r="D2311" s="439"/>
      <c r="E2311" s="440"/>
      <c r="F2311" s="440"/>
      <c r="G2311" s="440"/>
      <c r="H2311" s="440"/>
      <c r="I2311" s="440"/>
      <c r="J2311" s="440"/>
      <c r="K2311" s="440"/>
      <c r="L2311" s="440"/>
      <c r="M2311" s="440"/>
      <c r="N2311" s="440"/>
      <c r="O2311" s="440"/>
      <c r="P2311" s="440"/>
      <c r="Q2311" s="441"/>
      <c r="R2311" s="442"/>
      <c r="S2311" s="443"/>
      <c r="T2311" s="443"/>
      <c r="U2311" s="443"/>
      <c r="V2311" s="443"/>
      <c r="W2311" s="443"/>
      <c r="X2311" s="443"/>
      <c r="Y2311" s="443"/>
      <c r="Z2311" s="443"/>
      <c r="AA2311" s="443"/>
      <c r="AB2311" s="415"/>
      <c r="AC2311" s="416"/>
      <c r="AD2311" s="416"/>
      <c r="AE2311" s="416"/>
      <c r="AF2311" s="417"/>
      <c r="AG2311" s="415"/>
      <c r="AH2311" s="416"/>
      <c r="AI2311" s="416"/>
      <c r="AJ2311" s="416"/>
      <c r="AK2311" s="417"/>
      <c r="AL2311" s="415"/>
      <c r="AM2311" s="416"/>
      <c r="AN2311" s="416"/>
      <c r="AO2311" s="416"/>
      <c r="AP2311" s="417"/>
      <c r="AQ2311" s="415"/>
      <c r="AR2311" s="416"/>
      <c r="AS2311" s="416"/>
      <c r="AT2311" s="416"/>
      <c r="AU2311" s="417"/>
      <c r="AV2311" s="418">
        <f t="shared" si="176"/>
        <v>0</v>
      </c>
      <c r="AW2311" s="419"/>
      <c r="AX2311" s="419"/>
      <c r="AY2311" s="419"/>
      <c r="AZ2311" s="420"/>
      <c r="DC2311" s="222"/>
      <c r="DD2311" s="491">
        <f>ROUND(Setup!$AP$6*AB2311,0)</f>
        <v>0</v>
      </c>
      <c r="DE2311" s="492"/>
      <c r="DF2311" s="492"/>
      <c r="DG2311" s="492"/>
      <c r="DH2311" s="493"/>
      <c r="DI2311" s="491">
        <f>ROUND(Setup!$AP$6*AG2311,0)</f>
        <v>0</v>
      </c>
      <c r="DJ2311" s="492"/>
      <c r="DK2311" s="492"/>
      <c r="DL2311" s="492"/>
      <c r="DM2311" s="493"/>
      <c r="DN2311" s="491">
        <f>ROUND(Setup!$AP$6*AL2311,0)</f>
        <v>0</v>
      </c>
      <c r="DO2311" s="492"/>
      <c r="DP2311" s="492"/>
      <c r="DQ2311" s="492"/>
      <c r="DR2311" s="493"/>
      <c r="DS2311" s="491">
        <f>ROUND(Setup!$AP$6*AQ2311,0)</f>
        <v>0</v>
      </c>
      <c r="DT2311" s="492"/>
      <c r="DU2311" s="492"/>
      <c r="DV2311" s="492"/>
      <c r="DW2311" s="493"/>
      <c r="DX2311" s="499">
        <f t="shared" si="177"/>
        <v>0</v>
      </c>
      <c r="DY2311" s="500"/>
      <c r="DZ2311" s="500"/>
      <c r="EA2311" s="500"/>
      <c r="EB2311" s="501"/>
      <c r="EC2311" s="222"/>
    </row>
    <row r="2312" spans="2:133" ht="15" hidden="1" customHeight="1" outlineLevel="1" x14ac:dyDescent="0.2">
      <c r="C2312" s="255"/>
      <c r="D2312" s="439"/>
      <c r="E2312" s="440"/>
      <c r="F2312" s="440"/>
      <c r="G2312" s="440"/>
      <c r="H2312" s="440"/>
      <c r="I2312" s="440"/>
      <c r="J2312" s="440"/>
      <c r="K2312" s="440"/>
      <c r="L2312" s="440"/>
      <c r="M2312" s="440"/>
      <c r="N2312" s="440"/>
      <c r="O2312" s="440"/>
      <c r="P2312" s="440"/>
      <c r="Q2312" s="441"/>
      <c r="R2312" s="442"/>
      <c r="S2312" s="443"/>
      <c r="T2312" s="443"/>
      <c r="U2312" s="443"/>
      <c r="V2312" s="443"/>
      <c r="W2312" s="443"/>
      <c r="X2312" s="443"/>
      <c r="Y2312" s="443"/>
      <c r="Z2312" s="443"/>
      <c r="AA2312" s="443"/>
      <c r="AB2312" s="415"/>
      <c r="AC2312" s="416"/>
      <c r="AD2312" s="416"/>
      <c r="AE2312" s="416"/>
      <c r="AF2312" s="417"/>
      <c r="AG2312" s="415"/>
      <c r="AH2312" s="416"/>
      <c r="AI2312" s="416"/>
      <c r="AJ2312" s="416"/>
      <c r="AK2312" s="417"/>
      <c r="AL2312" s="415"/>
      <c r="AM2312" s="416"/>
      <c r="AN2312" s="416"/>
      <c r="AO2312" s="416"/>
      <c r="AP2312" s="417"/>
      <c r="AQ2312" s="415"/>
      <c r="AR2312" s="416"/>
      <c r="AS2312" s="416"/>
      <c r="AT2312" s="416"/>
      <c r="AU2312" s="417"/>
      <c r="AV2312" s="418">
        <f t="shared" si="176"/>
        <v>0</v>
      </c>
      <c r="AW2312" s="419"/>
      <c r="AX2312" s="419"/>
      <c r="AY2312" s="419"/>
      <c r="AZ2312" s="420"/>
      <c r="DC2312" s="222"/>
      <c r="DD2312" s="491">
        <f>ROUND(Setup!$AP$6*AB2312,0)</f>
        <v>0</v>
      </c>
      <c r="DE2312" s="492"/>
      <c r="DF2312" s="492"/>
      <c r="DG2312" s="492"/>
      <c r="DH2312" s="493"/>
      <c r="DI2312" s="491">
        <f>ROUND(Setup!$AP$6*AG2312,0)</f>
        <v>0</v>
      </c>
      <c r="DJ2312" s="492"/>
      <c r="DK2312" s="492"/>
      <c r="DL2312" s="492"/>
      <c r="DM2312" s="493"/>
      <c r="DN2312" s="491">
        <f>ROUND(Setup!$AP$6*AL2312,0)</f>
        <v>0</v>
      </c>
      <c r="DO2312" s="492"/>
      <c r="DP2312" s="492"/>
      <c r="DQ2312" s="492"/>
      <c r="DR2312" s="493"/>
      <c r="DS2312" s="491">
        <f>ROUND(Setup!$AP$6*AQ2312,0)</f>
        <v>0</v>
      </c>
      <c r="DT2312" s="492"/>
      <c r="DU2312" s="492"/>
      <c r="DV2312" s="492"/>
      <c r="DW2312" s="493"/>
      <c r="DX2312" s="499">
        <f t="shared" si="177"/>
        <v>0</v>
      </c>
      <c r="DY2312" s="500"/>
      <c r="DZ2312" s="500"/>
      <c r="EA2312" s="500"/>
      <c r="EB2312" s="501"/>
      <c r="EC2312" s="222"/>
    </row>
    <row r="2313" spans="2:133" ht="15" hidden="1" customHeight="1" outlineLevel="1" x14ac:dyDescent="0.2">
      <c r="C2313" s="255"/>
      <c r="D2313" s="439"/>
      <c r="E2313" s="440"/>
      <c r="F2313" s="440"/>
      <c r="G2313" s="440"/>
      <c r="H2313" s="440"/>
      <c r="I2313" s="440"/>
      <c r="J2313" s="440"/>
      <c r="K2313" s="440"/>
      <c r="L2313" s="440"/>
      <c r="M2313" s="440"/>
      <c r="N2313" s="440"/>
      <c r="O2313" s="440"/>
      <c r="P2313" s="440"/>
      <c r="Q2313" s="441"/>
      <c r="R2313" s="442"/>
      <c r="S2313" s="443"/>
      <c r="T2313" s="443"/>
      <c r="U2313" s="443"/>
      <c r="V2313" s="443"/>
      <c r="W2313" s="443"/>
      <c r="X2313" s="443"/>
      <c r="Y2313" s="443"/>
      <c r="Z2313" s="443"/>
      <c r="AA2313" s="443"/>
      <c r="AB2313" s="415"/>
      <c r="AC2313" s="416"/>
      <c r="AD2313" s="416"/>
      <c r="AE2313" s="416"/>
      <c r="AF2313" s="417"/>
      <c r="AG2313" s="415"/>
      <c r="AH2313" s="416"/>
      <c r="AI2313" s="416"/>
      <c r="AJ2313" s="416"/>
      <c r="AK2313" s="417"/>
      <c r="AL2313" s="415"/>
      <c r="AM2313" s="416"/>
      <c r="AN2313" s="416"/>
      <c r="AO2313" s="416"/>
      <c r="AP2313" s="417"/>
      <c r="AQ2313" s="415"/>
      <c r="AR2313" s="416"/>
      <c r="AS2313" s="416"/>
      <c r="AT2313" s="416"/>
      <c r="AU2313" s="417"/>
      <c r="AV2313" s="418">
        <f t="shared" si="176"/>
        <v>0</v>
      </c>
      <c r="AW2313" s="419"/>
      <c r="AX2313" s="419"/>
      <c r="AY2313" s="419"/>
      <c r="AZ2313" s="420"/>
      <c r="DC2313" s="222"/>
      <c r="DD2313" s="491">
        <f>ROUND(Setup!$AP$6*AB2313,0)</f>
        <v>0</v>
      </c>
      <c r="DE2313" s="492"/>
      <c r="DF2313" s="492"/>
      <c r="DG2313" s="492"/>
      <c r="DH2313" s="493"/>
      <c r="DI2313" s="491">
        <f>ROUND(Setup!$AP$6*AG2313,0)</f>
        <v>0</v>
      </c>
      <c r="DJ2313" s="492"/>
      <c r="DK2313" s="492"/>
      <c r="DL2313" s="492"/>
      <c r="DM2313" s="493"/>
      <c r="DN2313" s="491">
        <f>ROUND(Setup!$AP$6*AL2313,0)</f>
        <v>0</v>
      </c>
      <c r="DO2313" s="492"/>
      <c r="DP2313" s="492"/>
      <c r="DQ2313" s="492"/>
      <c r="DR2313" s="493"/>
      <c r="DS2313" s="491">
        <f>ROUND(Setup!$AP$6*AQ2313,0)</f>
        <v>0</v>
      </c>
      <c r="DT2313" s="492"/>
      <c r="DU2313" s="492"/>
      <c r="DV2313" s="492"/>
      <c r="DW2313" s="493"/>
      <c r="DX2313" s="499">
        <f t="shared" si="177"/>
        <v>0</v>
      </c>
      <c r="DY2313" s="500"/>
      <c r="DZ2313" s="500"/>
      <c r="EA2313" s="500"/>
      <c r="EB2313" s="501"/>
      <c r="EC2313" s="222"/>
    </row>
    <row r="2314" spans="2:133" ht="15" hidden="1" customHeight="1" outlineLevel="1" x14ac:dyDescent="0.2">
      <c r="C2314" s="255"/>
      <c r="D2314" s="439"/>
      <c r="E2314" s="440"/>
      <c r="F2314" s="440"/>
      <c r="G2314" s="440"/>
      <c r="H2314" s="440"/>
      <c r="I2314" s="440"/>
      <c r="J2314" s="440"/>
      <c r="K2314" s="440"/>
      <c r="L2314" s="440"/>
      <c r="M2314" s="440"/>
      <c r="N2314" s="440"/>
      <c r="O2314" s="440"/>
      <c r="P2314" s="440"/>
      <c r="Q2314" s="441"/>
      <c r="R2314" s="442"/>
      <c r="S2314" s="443"/>
      <c r="T2314" s="443"/>
      <c r="U2314" s="443"/>
      <c r="V2314" s="443"/>
      <c r="W2314" s="443"/>
      <c r="X2314" s="443"/>
      <c r="Y2314" s="443"/>
      <c r="Z2314" s="443"/>
      <c r="AA2314" s="443"/>
      <c r="AB2314" s="415"/>
      <c r="AC2314" s="416"/>
      <c r="AD2314" s="416"/>
      <c r="AE2314" s="416"/>
      <c r="AF2314" s="417"/>
      <c r="AG2314" s="415"/>
      <c r="AH2314" s="416"/>
      <c r="AI2314" s="416"/>
      <c r="AJ2314" s="416"/>
      <c r="AK2314" s="417"/>
      <c r="AL2314" s="415"/>
      <c r="AM2314" s="416"/>
      <c r="AN2314" s="416"/>
      <c r="AO2314" s="416"/>
      <c r="AP2314" s="417"/>
      <c r="AQ2314" s="415"/>
      <c r="AR2314" s="416"/>
      <c r="AS2314" s="416"/>
      <c r="AT2314" s="416"/>
      <c r="AU2314" s="417"/>
      <c r="AV2314" s="418">
        <f t="shared" si="176"/>
        <v>0</v>
      </c>
      <c r="AW2314" s="419"/>
      <c r="AX2314" s="419"/>
      <c r="AY2314" s="419"/>
      <c r="AZ2314" s="420"/>
      <c r="DC2314" s="222"/>
      <c r="DD2314" s="491">
        <f>ROUND(Setup!$AP$6*AB2314,0)</f>
        <v>0</v>
      </c>
      <c r="DE2314" s="492"/>
      <c r="DF2314" s="492"/>
      <c r="DG2314" s="492"/>
      <c r="DH2314" s="493"/>
      <c r="DI2314" s="491">
        <f>ROUND(Setup!$AP$6*AG2314,0)</f>
        <v>0</v>
      </c>
      <c r="DJ2314" s="492"/>
      <c r="DK2314" s="492"/>
      <c r="DL2314" s="492"/>
      <c r="DM2314" s="493"/>
      <c r="DN2314" s="491">
        <f>ROUND(Setup!$AP$6*AL2314,0)</f>
        <v>0</v>
      </c>
      <c r="DO2314" s="492"/>
      <c r="DP2314" s="492"/>
      <c r="DQ2314" s="492"/>
      <c r="DR2314" s="493"/>
      <c r="DS2314" s="491">
        <f>ROUND(Setup!$AP$6*AQ2314,0)</f>
        <v>0</v>
      </c>
      <c r="DT2314" s="492"/>
      <c r="DU2314" s="492"/>
      <c r="DV2314" s="492"/>
      <c r="DW2314" s="493"/>
      <c r="DX2314" s="499">
        <f t="shared" si="177"/>
        <v>0</v>
      </c>
      <c r="DY2314" s="500"/>
      <c r="DZ2314" s="500"/>
      <c r="EA2314" s="500"/>
      <c r="EB2314" s="501"/>
      <c r="EC2314" s="222"/>
    </row>
    <row r="2315" spans="2:133" ht="15" hidden="1" customHeight="1" outlineLevel="1" x14ac:dyDescent="0.2">
      <c r="C2315" s="255"/>
      <c r="D2315" s="439"/>
      <c r="E2315" s="440"/>
      <c r="F2315" s="440"/>
      <c r="G2315" s="440"/>
      <c r="H2315" s="440"/>
      <c r="I2315" s="440"/>
      <c r="J2315" s="440"/>
      <c r="K2315" s="440"/>
      <c r="L2315" s="440"/>
      <c r="M2315" s="440"/>
      <c r="N2315" s="440"/>
      <c r="O2315" s="440"/>
      <c r="P2315" s="440"/>
      <c r="Q2315" s="441"/>
      <c r="R2315" s="442"/>
      <c r="S2315" s="443"/>
      <c r="T2315" s="443"/>
      <c r="U2315" s="443"/>
      <c r="V2315" s="443"/>
      <c r="W2315" s="443"/>
      <c r="X2315" s="443"/>
      <c r="Y2315" s="443"/>
      <c r="Z2315" s="443"/>
      <c r="AA2315" s="443"/>
      <c r="AB2315" s="415"/>
      <c r="AC2315" s="416"/>
      <c r="AD2315" s="416"/>
      <c r="AE2315" s="416"/>
      <c r="AF2315" s="417"/>
      <c r="AG2315" s="415"/>
      <c r="AH2315" s="416"/>
      <c r="AI2315" s="416"/>
      <c r="AJ2315" s="416"/>
      <c r="AK2315" s="417"/>
      <c r="AL2315" s="415"/>
      <c r="AM2315" s="416"/>
      <c r="AN2315" s="416"/>
      <c r="AO2315" s="416"/>
      <c r="AP2315" s="417"/>
      <c r="AQ2315" s="415"/>
      <c r="AR2315" s="416"/>
      <c r="AS2315" s="416"/>
      <c r="AT2315" s="416"/>
      <c r="AU2315" s="417"/>
      <c r="AV2315" s="418">
        <f t="shared" ref="AV2315:AV2346" si="178">ROUND((SUM(AB2315:AU2315)),0)</f>
        <v>0</v>
      </c>
      <c r="AW2315" s="419"/>
      <c r="AX2315" s="419"/>
      <c r="AY2315" s="419"/>
      <c r="AZ2315" s="420"/>
      <c r="DC2315" s="222"/>
      <c r="DD2315" s="491">
        <f>ROUND(Setup!$AP$6*AB2315,0)</f>
        <v>0</v>
      </c>
      <c r="DE2315" s="492"/>
      <c r="DF2315" s="492"/>
      <c r="DG2315" s="492"/>
      <c r="DH2315" s="493"/>
      <c r="DI2315" s="491">
        <f>ROUND(Setup!$AP$6*AG2315,0)</f>
        <v>0</v>
      </c>
      <c r="DJ2315" s="492"/>
      <c r="DK2315" s="492"/>
      <c r="DL2315" s="492"/>
      <c r="DM2315" s="493"/>
      <c r="DN2315" s="491">
        <f>ROUND(Setup!$AP$6*AL2315,0)</f>
        <v>0</v>
      </c>
      <c r="DO2315" s="492"/>
      <c r="DP2315" s="492"/>
      <c r="DQ2315" s="492"/>
      <c r="DR2315" s="493"/>
      <c r="DS2315" s="491">
        <f>ROUND(Setup!$AP$6*AQ2315,0)</f>
        <v>0</v>
      </c>
      <c r="DT2315" s="492"/>
      <c r="DU2315" s="492"/>
      <c r="DV2315" s="492"/>
      <c r="DW2315" s="493"/>
      <c r="DX2315" s="499">
        <f t="shared" ref="DX2315:DX2346" si="179">ROUND((SUM(DD2315:DW2315)),0)</f>
        <v>0</v>
      </c>
      <c r="DY2315" s="500"/>
      <c r="DZ2315" s="500"/>
      <c r="EA2315" s="500"/>
      <c r="EB2315" s="501"/>
      <c r="EC2315" s="222"/>
    </row>
    <row r="2316" spans="2:133" ht="15" hidden="1" customHeight="1" outlineLevel="1" x14ac:dyDescent="0.2">
      <c r="C2316" s="255"/>
      <c r="D2316" s="439"/>
      <c r="E2316" s="440"/>
      <c r="F2316" s="440"/>
      <c r="G2316" s="440"/>
      <c r="H2316" s="440"/>
      <c r="I2316" s="440"/>
      <c r="J2316" s="440"/>
      <c r="K2316" s="440"/>
      <c r="L2316" s="440"/>
      <c r="M2316" s="440"/>
      <c r="N2316" s="440"/>
      <c r="O2316" s="440"/>
      <c r="P2316" s="440"/>
      <c r="Q2316" s="441"/>
      <c r="R2316" s="442"/>
      <c r="S2316" s="443"/>
      <c r="T2316" s="443"/>
      <c r="U2316" s="443"/>
      <c r="V2316" s="443"/>
      <c r="W2316" s="443"/>
      <c r="X2316" s="443"/>
      <c r="Y2316" s="443"/>
      <c r="Z2316" s="443"/>
      <c r="AA2316" s="443"/>
      <c r="AB2316" s="415"/>
      <c r="AC2316" s="416"/>
      <c r="AD2316" s="416"/>
      <c r="AE2316" s="416"/>
      <c r="AF2316" s="417"/>
      <c r="AG2316" s="415"/>
      <c r="AH2316" s="416"/>
      <c r="AI2316" s="416"/>
      <c r="AJ2316" s="416"/>
      <c r="AK2316" s="417"/>
      <c r="AL2316" s="415"/>
      <c r="AM2316" s="416"/>
      <c r="AN2316" s="416"/>
      <c r="AO2316" s="416"/>
      <c r="AP2316" s="417"/>
      <c r="AQ2316" s="415"/>
      <c r="AR2316" s="416"/>
      <c r="AS2316" s="416"/>
      <c r="AT2316" s="416"/>
      <c r="AU2316" s="417"/>
      <c r="AV2316" s="418">
        <f t="shared" si="178"/>
        <v>0</v>
      </c>
      <c r="AW2316" s="419"/>
      <c r="AX2316" s="419"/>
      <c r="AY2316" s="419"/>
      <c r="AZ2316" s="420"/>
      <c r="DC2316" s="222"/>
      <c r="DD2316" s="491">
        <f>ROUND(Setup!$AP$6*AB2316,0)</f>
        <v>0</v>
      </c>
      <c r="DE2316" s="492"/>
      <c r="DF2316" s="492"/>
      <c r="DG2316" s="492"/>
      <c r="DH2316" s="493"/>
      <c r="DI2316" s="491">
        <f>ROUND(Setup!$AP$6*AG2316,0)</f>
        <v>0</v>
      </c>
      <c r="DJ2316" s="492"/>
      <c r="DK2316" s="492"/>
      <c r="DL2316" s="492"/>
      <c r="DM2316" s="493"/>
      <c r="DN2316" s="491">
        <f>ROUND(Setup!$AP$6*AL2316,0)</f>
        <v>0</v>
      </c>
      <c r="DO2316" s="492"/>
      <c r="DP2316" s="492"/>
      <c r="DQ2316" s="492"/>
      <c r="DR2316" s="493"/>
      <c r="DS2316" s="491">
        <f>ROUND(Setup!$AP$6*AQ2316,0)</f>
        <v>0</v>
      </c>
      <c r="DT2316" s="492"/>
      <c r="DU2316" s="492"/>
      <c r="DV2316" s="492"/>
      <c r="DW2316" s="493"/>
      <c r="DX2316" s="499">
        <f t="shared" si="179"/>
        <v>0</v>
      </c>
      <c r="DY2316" s="500"/>
      <c r="DZ2316" s="500"/>
      <c r="EA2316" s="500"/>
      <c r="EB2316" s="501"/>
      <c r="EC2316" s="222"/>
    </row>
    <row r="2317" spans="2:133" ht="15" hidden="1" customHeight="1" outlineLevel="1" x14ac:dyDescent="0.2">
      <c r="B2317" s="86" t="str">
        <f t="shared" ref="B2317:B2338" si="180">IF(C2317="","",VLOOKUP(C2317,$CP$11:$CQ$152,2,FALSE))</f>
        <v/>
      </c>
      <c r="C2317" s="255"/>
      <c r="D2317" s="439"/>
      <c r="E2317" s="440"/>
      <c r="F2317" s="440"/>
      <c r="G2317" s="440"/>
      <c r="H2317" s="440"/>
      <c r="I2317" s="440"/>
      <c r="J2317" s="440"/>
      <c r="K2317" s="440"/>
      <c r="L2317" s="440"/>
      <c r="M2317" s="440"/>
      <c r="N2317" s="440"/>
      <c r="O2317" s="440"/>
      <c r="P2317" s="440"/>
      <c r="Q2317" s="441"/>
      <c r="R2317" s="442"/>
      <c r="S2317" s="443"/>
      <c r="T2317" s="443"/>
      <c r="U2317" s="443"/>
      <c r="V2317" s="443"/>
      <c r="W2317" s="443"/>
      <c r="X2317" s="443"/>
      <c r="Y2317" s="443"/>
      <c r="Z2317" s="443"/>
      <c r="AA2317" s="443"/>
      <c r="AB2317" s="415"/>
      <c r="AC2317" s="416"/>
      <c r="AD2317" s="416"/>
      <c r="AE2317" s="416"/>
      <c r="AF2317" s="417"/>
      <c r="AG2317" s="415"/>
      <c r="AH2317" s="416"/>
      <c r="AI2317" s="416"/>
      <c r="AJ2317" s="416"/>
      <c r="AK2317" s="417"/>
      <c r="AL2317" s="415"/>
      <c r="AM2317" s="416"/>
      <c r="AN2317" s="416"/>
      <c r="AO2317" s="416"/>
      <c r="AP2317" s="417"/>
      <c r="AQ2317" s="415"/>
      <c r="AR2317" s="416"/>
      <c r="AS2317" s="416"/>
      <c r="AT2317" s="416"/>
      <c r="AU2317" s="417"/>
      <c r="AV2317" s="418">
        <f t="shared" si="178"/>
        <v>0</v>
      </c>
      <c r="AW2317" s="419"/>
      <c r="AX2317" s="419"/>
      <c r="AY2317" s="419"/>
      <c r="AZ2317" s="420"/>
      <c r="DC2317" s="222"/>
      <c r="DD2317" s="491">
        <f>ROUND(Setup!$AP$6*AB2317,0)</f>
        <v>0</v>
      </c>
      <c r="DE2317" s="492"/>
      <c r="DF2317" s="492"/>
      <c r="DG2317" s="492"/>
      <c r="DH2317" s="493"/>
      <c r="DI2317" s="491">
        <f>ROUND(Setup!$AP$6*AG2317,0)</f>
        <v>0</v>
      </c>
      <c r="DJ2317" s="492"/>
      <c r="DK2317" s="492"/>
      <c r="DL2317" s="492"/>
      <c r="DM2317" s="493"/>
      <c r="DN2317" s="491">
        <f>ROUND(Setup!$AP$6*AL2317,0)</f>
        <v>0</v>
      </c>
      <c r="DO2317" s="492"/>
      <c r="DP2317" s="492"/>
      <c r="DQ2317" s="492"/>
      <c r="DR2317" s="493"/>
      <c r="DS2317" s="491">
        <f>ROUND(Setup!$AP$6*AQ2317,0)</f>
        <v>0</v>
      </c>
      <c r="DT2317" s="492"/>
      <c r="DU2317" s="492"/>
      <c r="DV2317" s="492"/>
      <c r="DW2317" s="493"/>
      <c r="DX2317" s="499">
        <f t="shared" si="179"/>
        <v>0</v>
      </c>
      <c r="DY2317" s="500"/>
      <c r="DZ2317" s="500"/>
      <c r="EA2317" s="500"/>
      <c r="EB2317" s="501"/>
      <c r="EC2317" s="222"/>
    </row>
    <row r="2318" spans="2:133" ht="15" hidden="1" customHeight="1" outlineLevel="1" x14ac:dyDescent="0.2">
      <c r="B2318" s="86" t="str">
        <f t="shared" si="180"/>
        <v/>
      </c>
      <c r="C2318" s="255"/>
      <c r="D2318" s="439"/>
      <c r="E2318" s="440"/>
      <c r="F2318" s="440"/>
      <c r="G2318" s="440"/>
      <c r="H2318" s="440"/>
      <c r="I2318" s="440"/>
      <c r="J2318" s="440"/>
      <c r="K2318" s="440"/>
      <c r="L2318" s="440"/>
      <c r="M2318" s="440"/>
      <c r="N2318" s="440"/>
      <c r="O2318" s="440"/>
      <c r="P2318" s="440"/>
      <c r="Q2318" s="441"/>
      <c r="R2318" s="442"/>
      <c r="S2318" s="443"/>
      <c r="T2318" s="443"/>
      <c r="U2318" s="443"/>
      <c r="V2318" s="443"/>
      <c r="W2318" s="443"/>
      <c r="X2318" s="443"/>
      <c r="Y2318" s="443"/>
      <c r="Z2318" s="443"/>
      <c r="AA2318" s="443"/>
      <c r="AB2318" s="415"/>
      <c r="AC2318" s="416"/>
      <c r="AD2318" s="416"/>
      <c r="AE2318" s="416"/>
      <c r="AF2318" s="417"/>
      <c r="AG2318" s="415"/>
      <c r="AH2318" s="416"/>
      <c r="AI2318" s="416"/>
      <c r="AJ2318" s="416"/>
      <c r="AK2318" s="417"/>
      <c r="AL2318" s="415"/>
      <c r="AM2318" s="416"/>
      <c r="AN2318" s="416"/>
      <c r="AO2318" s="416"/>
      <c r="AP2318" s="417"/>
      <c r="AQ2318" s="415"/>
      <c r="AR2318" s="416"/>
      <c r="AS2318" s="416"/>
      <c r="AT2318" s="416"/>
      <c r="AU2318" s="417"/>
      <c r="AV2318" s="418">
        <f t="shared" si="178"/>
        <v>0</v>
      </c>
      <c r="AW2318" s="419"/>
      <c r="AX2318" s="419"/>
      <c r="AY2318" s="419"/>
      <c r="AZ2318" s="420"/>
      <c r="DC2318" s="222"/>
      <c r="DD2318" s="491">
        <f>ROUND(Setup!$AP$6*AB2318,0)</f>
        <v>0</v>
      </c>
      <c r="DE2318" s="492"/>
      <c r="DF2318" s="492"/>
      <c r="DG2318" s="492"/>
      <c r="DH2318" s="493"/>
      <c r="DI2318" s="491">
        <f>ROUND(Setup!$AP$6*AG2318,0)</f>
        <v>0</v>
      </c>
      <c r="DJ2318" s="492"/>
      <c r="DK2318" s="492"/>
      <c r="DL2318" s="492"/>
      <c r="DM2318" s="493"/>
      <c r="DN2318" s="491">
        <f>ROUND(Setup!$AP$6*AL2318,0)</f>
        <v>0</v>
      </c>
      <c r="DO2318" s="492"/>
      <c r="DP2318" s="492"/>
      <c r="DQ2318" s="492"/>
      <c r="DR2318" s="493"/>
      <c r="DS2318" s="491">
        <f>ROUND(Setup!$AP$6*AQ2318,0)</f>
        <v>0</v>
      </c>
      <c r="DT2318" s="492"/>
      <c r="DU2318" s="492"/>
      <c r="DV2318" s="492"/>
      <c r="DW2318" s="493"/>
      <c r="DX2318" s="499">
        <f t="shared" si="179"/>
        <v>0</v>
      </c>
      <c r="DY2318" s="500"/>
      <c r="DZ2318" s="500"/>
      <c r="EA2318" s="500"/>
      <c r="EB2318" s="501"/>
      <c r="EC2318" s="222"/>
    </row>
    <row r="2319" spans="2:133" ht="15" hidden="1" customHeight="1" outlineLevel="1" x14ac:dyDescent="0.2">
      <c r="B2319" s="86" t="str">
        <f t="shared" si="180"/>
        <v/>
      </c>
      <c r="C2319" s="255"/>
      <c r="D2319" s="439"/>
      <c r="E2319" s="440"/>
      <c r="F2319" s="440"/>
      <c r="G2319" s="440"/>
      <c r="H2319" s="440"/>
      <c r="I2319" s="440"/>
      <c r="J2319" s="440"/>
      <c r="K2319" s="440"/>
      <c r="L2319" s="440"/>
      <c r="M2319" s="440"/>
      <c r="N2319" s="440"/>
      <c r="O2319" s="440"/>
      <c r="P2319" s="440"/>
      <c r="Q2319" s="441"/>
      <c r="R2319" s="442"/>
      <c r="S2319" s="443"/>
      <c r="T2319" s="443"/>
      <c r="U2319" s="443"/>
      <c r="V2319" s="443"/>
      <c r="W2319" s="443"/>
      <c r="X2319" s="443"/>
      <c r="Y2319" s="443"/>
      <c r="Z2319" s="443"/>
      <c r="AA2319" s="443"/>
      <c r="AB2319" s="415"/>
      <c r="AC2319" s="416"/>
      <c r="AD2319" s="416"/>
      <c r="AE2319" s="416"/>
      <c r="AF2319" s="417"/>
      <c r="AG2319" s="415"/>
      <c r="AH2319" s="416"/>
      <c r="AI2319" s="416"/>
      <c r="AJ2319" s="416"/>
      <c r="AK2319" s="417"/>
      <c r="AL2319" s="415"/>
      <c r="AM2319" s="416"/>
      <c r="AN2319" s="416"/>
      <c r="AO2319" s="416"/>
      <c r="AP2319" s="417"/>
      <c r="AQ2319" s="415"/>
      <c r="AR2319" s="416"/>
      <c r="AS2319" s="416"/>
      <c r="AT2319" s="416"/>
      <c r="AU2319" s="417"/>
      <c r="AV2319" s="418">
        <f t="shared" si="178"/>
        <v>0</v>
      </c>
      <c r="AW2319" s="419"/>
      <c r="AX2319" s="419"/>
      <c r="AY2319" s="419"/>
      <c r="AZ2319" s="420"/>
      <c r="DC2319" s="222"/>
      <c r="DD2319" s="491">
        <f>ROUND(Setup!$AP$6*AB2319,0)</f>
        <v>0</v>
      </c>
      <c r="DE2319" s="492"/>
      <c r="DF2319" s="492"/>
      <c r="DG2319" s="492"/>
      <c r="DH2319" s="493"/>
      <c r="DI2319" s="491">
        <f>ROUND(Setup!$AP$6*AG2319,0)</f>
        <v>0</v>
      </c>
      <c r="DJ2319" s="492"/>
      <c r="DK2319" s="492"/>
      <c r="DL2319" s="492"/>
      <c r="DM2319" s="493"/>
      <c r="DN2319" s="491">
        <f>ROUND(Setup!$AP$6*AL2319,0)</f>
        <v>0</v>
      </c>
      <c r="DO2319" s="492"/>
      <c r="DP2319" s="492"/>
      <c r="DQ2319" s="492"/>
      <c r="DR2319" s="493"/>
      <c r="DS2319" s="491">
        <f>ROUND(Setup!$AP$6*AQ2319,0)</f>
        <v>0</v>
      </c>
      <c r="DT2319" s="492"/>
      <c r="DU2319" s="492"/>
      <c r="DV2319" s="492"/>
      <c r="DW2319" s="493"/>
      <c r="DX2319" s="499">
        <f t="shared" si="179"/>
        <v>0</v>
      </c>
      <c r="DY2319" s="500"/>
      <c r="DZ2319" s="500"/>
      <c r="EA2319" s="500"/>
      <c r="EB2319" s="501"/>
      <c r="EC2319" s="222"/>
    </row>
    <row r="2320" spans="2:133" ht="15" hidden="1" customHeight="1" outlineLevel="1" x14ac:dyDescent="0.2">
      <c r="B2320" s="86" t="str">
        <f t="shared" si="180"/>
        <v/>
      </c>
      <c r="C2320" s="255"/>
      <c r="D2320" s="439"/>
      <c r="E2320" s="440"/>
      <c r="F2320" s="440"/>
      <c r="G2320" s="440"/>
      <c r="H2320" s="440"/>
      <c r="I2320" s="440"/>
      <c r="J2320" s="440"/>
      <c r="K2320" s="440"/>
      <c r="L2320" s="440"/>
      <c r="M2320" s="440"/>
      <c r="N2320" s="440"/>
      <c r="O2320" s="440"/>
      <c r="P2320" s="440"/>
      <c r="Q2320" s="441"/>
      <c r="R2320" s="442"/>
      <c r="S2320" s="443"/>
      <c r="T2320" s="443"/>
      <c r="U2320" s="443"/>
      <c r="V2320" s="443"/>
      <c r="W2320" s="443"/>
      <c r="X2320" s="443"/>
      <c r="Y2320" s="443"/>
      <c r="Z2320" s="443"/>
      <c r="AA2320" s="443"/>
      <c r="AB2320" s="415"/>
      <c r="AC2320" s="416"/>
      <c r="AD2320" s="416"/>
      <c r="AE2320" s="416"/>
      <c r="AF2320" s="417"/>
      <c r="AG2320" s="415"/>
      <c r="AH2320" s="416"/>
      <c r="AI2320" s="416"/>
      <c r="AJ2320" s="416"/>
      <c r="AK2320" s="417"/>
      <c r="AL2320" s="415"/>
      <c r="AM2320" s="416"/>
      <c r="AN2320" s="416"/>
      <c r="AO2320" s="416"/>
      <c r="AP2320" s="417"/>
      <c r="AQ2320" s="415"/>
      <c r="AR2320" s="416"/>
      <c r="AS2320" s="416"/>
      <c r="AT2320" s="416"/>
      <c r="AU2320" s="417"/>
      <c r="AV2320" s="418">
        <f t="shared" si="178"/>
        <v>0</v>
      </c>
      <c r="AW2320" s="419"/>
      <c r="AX2320" s="419"/>
      <c r="AY2320" s="419"/>
      <c r="AZ2320" s="420"/>
      <c r="DC2320" s="222"/>
      <c r="DD2320" s="491">
        <f>ROUND(Setup!$AP$6*AB2320,0)</f>
        <v>0</v>
      </c>
      <c r="DE2320" s="492"/>
      <c r="DF2320" s="492"/>
      <c r="DG2320" s="492"/>
      <c r="DH2320" s="493"/>
      <c r="DI2320" s="491">
        <f>ROUND(Setup!$AP$6*AG2320,0)</f>
        <v>0</v>
      </c>
      <c r="DJ2320" s="492"/>
      <c r="DK2320" s="492"/>
      <c r="DL2320" s="492"/>
      <c r="DM2320" s="493"/>
      <c r="DN2320" s="491">
        <f>ROUND(Setup!$AP$6*AL2320,0)</f>
        <v>0</v>
      </c>
      <c r="DO2320" s="492"/>
      <c r="DP2320" s="492"/>
      <c r="DQ2320" s="492"/>
      <c r="DR2320" s="493"/>
      <c r="DS2320" s="491">
        <f>ROUND(Setup!$AP$6*AQ2320,0)</f>
        <v>0</v>
      </c>
      <c r="DT2320" s="492"/>
      <c r="DU2320" s="492"/>
      <c r="DV2320" s="492"/>
      <c r="DW2320" s="493"/>
      <c r="DX2320" s="499">
        <f t="shared" si="179"/>
        <v>0</v>
      </c>
      <c r="DY2320" s="500"/>
      <c r="DZ2320" s="500"/>
      <c r="EA2320" s="500"/>
      <c r="EB2320" s="501"/>
      <c r="EC2320" s="222"/>
    </row>
    <row r="2321" spans="2:133" ht="15" hidden="1" customHeight="1" outlineLevel="1" x14ac:dyDescent="0.2">
      <c r="B2321" s="86" t="str">
        <f t="shared" si="180"/>
        <v/>
      </c>
      <c r="C2321" s="255"/>
      <c r="D2321" s="439"/>
      <c r="E2321" s="440"/>
      <c r="F2321" s="440"/>
      <c r="G2321" s="440"/>
      <c r="H2321" s="440"/>
      <c r="I2321" s="440"/>
      <c r="J2321" s="440"/>
      <c r="K2321" s="440"/>
      <c r="L2321" s="440"/>
      <c r="M2321" s="440"/>
      <c r="N2321" s="440"/>
      <c r="O2321" s="440"/>
      <c r="P2321" s="440"/>
      <c r="Q2321" s="441"/>
      <c r="R2321" s="442"/>
      <c r="S2321" s="443"/>
      <c r="T2321" s="443"/>
      <c r="U2321" s="443"/>
      <c r="V2321" s="443"/>
      <c r="W2321" s="443"/>
      <c r="X2321" s="443"/>
      <c r="Y2321" s="443"/>
      <c r="Z2321" s="443"/>
      <c r="AA2321" s="443"/>
      <c r="AB2321" s="415"/>
      <c r="AC2321" s="416"/>
      <c r="AD2321" s="416"/>
      <c r="AE2321" s="416"/>
      <c r="AF2321" s="417"/>
      <c r="AG2321" s="415"/>
      <c r="AH2321" s="416"/>
      <c r="AI2321" s="416"/>
      <c r="AJ2321" s="416"/>
      <c r="AK2321" s="417"/>
      <c r="AL2321" s="415"/>
      <c r="AM2321" s="416"/>
      <c r="AN2321" s="416"/>
      <c r="AO2321" s="416"/>
      <c r="AP2321" s="417"/>
      <c r="AQ2321" s="415"/>
      <c r="AR2321" s="416"/>
      <c r="AS2321" s="416"/>
      <c r="AT2321" s="416"/>
      <c r="AU2321" s="417"/>
      <c r="AV2321" s="418">
        <f t="shared" si="178"/>
        <v>0</v>
      </c>
      <c r="AW2321" s="419"/>
      <c r="AX2321" s="419"/>
      <c r="AY2321" s="419"/>
      <c r="AZ2321" s="420"/>
      <c r="DC2321" s="222"/>
      <c r="DD2321" s="491">
        <f>ROUND(Setup!$AP$6*AB2321,0)</f>
        <v>0</v>
      </c>
      <c r="DE2321" s="492"/>
      <c r="DF2321" s="492"/>
      <c r="DG2321" s="492"/>
      <c r="DH2321" s="493"/>
      <c r="DI2321" s="491">
        <f>ROUND(Setup!$AP$6*AG2321,0)</f>
        <v>0</v>
      </c>
      <c r="DJ2321" s="492"/>
      <c r="DK2321" s="492"/>
      <c r="DL2321" s="492"/>
      <c r="DM2321" s="493"/>
      <c r="DN2321" s="491">
        <f>ROUND(Setup!$AP$6*AL2321,0)</f>
        <v>0</v>
      </c>
      <c r="DO2321" s="492"/>
      <c r="DP2321" s="492"/>
      <c r="DQ2321" s="492"/>
      <c r="DR2321" s="493"/>
      <c r="DS2321" s="491">
        <f>ROUND(Setup!$AP$6*AQ2321,0)</f>
        <v>0</v>
      </c>
      <c r="DT2321" s="492"/>
      <c r="DU2321" s="492"/>
      <c r="DV2321" s="492"/>
      <c r="DW2321" s="493"/>
      <c r="DX2321" s="499">
        <f t="shared" si="179"/>
        <v>0</v>
      </c>
      <c r="DY2321" s="500"/>
      <c r="DZ2321" s="500"/>
      <c r="EA2321" s="500"/>
      <c r="EB2321" s="501"/>
      <c r="EC2321" s="222"/>
    </row>
    <row r="2322" spans="2:133" ht="15" hidden="1" customHeight="1" outlineLevel="1" x14ac:dyDescent="0.2">
      <c r="B2322" s="86" t="str">
        <f t="shared" si="180"/>
        <v/>
      </c>
      <c r="C2322" s="255"/>
      <c r="D2322" s="439"/>
      <c r="E2322" s="440"/>
      <c r="F2322" s="440"/>
      <c r="G2322" s="440"/>
      <c r="H2322" s="440"/>
      <c r="I2322" s="440"/>
      <c r="J2322" s="440"/>
      <c r="K2322" s="440"/>
      <c r="L2322" s="440"/>
      <c r="M2322" s="440"/>
      <c r="N2322" s="440"/>
      <c r="O2322" s="440"/>
      <c r="P2322" s="440"/>
      <c r="Q2322" s="441"/>
      <c r="R2322" s="442"/>
      <c r="S2322" s="443"/>
      <c r="T2322" s="443"/>
      <c r="U2322" s="443"/>
      <c r="V2322" s="443"/>
      <c r="W2322" s="443"/>
      <c r="X2322" s="443"/>
      <c r="Y2322" s="443"/>
      <c r="Z2322" s="443"/>
      <c r="AA2322" s="443"/>
      <c r="AB2322" s="415"/>
      <c r="AC2322" s="416"/>
      <c r="AD2322" s="416"/>
      <c r="AE2322" s="416"/>
      <c r="AF2322" s="417"/>
      <c r="AG2322" s="415"/>
      <c r="AH2322" s="416"/>
      <c r="AI2322" s="416"/>
      <c r="AJ2322" s="416"/>
      <c r="AK2322" s="417"/>
      <c r="AL2322" s="415"/>
      <c r="AM2322" s="416"/>
      <c r="AN2322" s="416"/>
      <c r="AO2322" s="416"/>
      <c r="AP2322" s="417"/>
      <c r="AQ2322" s="415"/>
      <c r="AR2322" s="416"/>
      <c r="AS2322" s="416"/>
      <c r="AT2322" s="416"/>
      <c r="AU2322" s="417"/>
      <c r="AV2322" s="418">
        <f t="shared" si="178"/>
        <v>0</v>
      </c>
      <c r="AW2322" s="419"/>
      <c r="AX2322" s="419"/>
      <c r="AY2322" s="419"/>
      <c r="AZ2322" s="420"/>
      <c r="DC2322" s="222"/>
      <c r="DD2322" s="491">
        <f>ROUND(Setup!$AP$6*AB2322,0)</f>
        <v>0</v>
      </c>
      <c r="DE2322" s="492"/>
      <c r="DF2322" s="492"/>
      <c r="DG2322" s="492"/>
      <c r="DH2322" s="493"/>
      <c r="DI2322" s="491">
        <f>ROUND(Setup!$AP$6*AG2322,0)</f>
        <v>0</v>
      </c>
      <c r="DJ2322" s="492"/>
      <c r="DK2322" s="492"/>
      <c r="DL2322" s="492"/>
      <c r="DM2322" s="493"/>
      <c r="DN2322" s="491">
        <f>ROUND(Setup!$AP$6*AL2322,0)</f>
        <v>0</v>
      </c>
      <c r="DO2322" s="492"/>
      <c r="DP2322" s="492"/>
      <c r="DQ2322" s="492"/>
      <c r="DR2322" s="493"/>
      <c r="DS2322" s="491">
        <f>ROUND(Setup!$AP$6*AQ2322,0)</f>
        <v>0</v>
      </c>
      <c r="DT2322" s="492"/>
      <c r="DU2322" s="492"/>
      <c r="DV2322" s="492"/>
      <c r="DW2322" s="493"/>
      <c r="DX2322" s="499">
        <f t="shared" si="179"/>
        <v>0</v>
      </c>
      <c r="DY2322" s="500"/>
      <c r="DZ2322" s="500"/>
      <c r="EA2322" s="500"/>
      <c r="EB2322" s="501"/>
      <c r="EC2322" s="222"/>
    </row>
    <row r="2323" spans="2:133" ht="15" hidden="1" customHeight="1" outlineLevel="1" x14ac:dyDescent="0.2">
      <c r="B2323" s="86" t="str">
        <f t="shared" si="180"/>
        <v/>
      </c>
      <c r="C2323" s="255"/>
      <c r="D2323" s="439"/>
      <c r="E2323" s="440"/>
      <c r="F2323" s="440"/>
      <c r="G2323" s="440"/>
      <c r="H2323" s="440"/>
      <c r="I2323" s="440"/>
      <c r="J2323" s="440"/>
      <c r="K2323" s="440"/>
      <c r="L2323" s="440"/>
      <c r="M2323" s="440"/>
      <c r="N2323" s="440"/>
      <c r="O2323" s="440"/>
      <c r="P2323" s="440"/>
      <c r="Q2323" s="441"/>
      <c r="R2323" s="442"/>
      <c r="S2323" s="443"/>
      <c r="T2323" s="443"/>
      <c r="U2323" s="443"/>
      <c r="V2323" s="443"/>
      <c r="W2323" s="443"/>
      <c r="X2323" s="443"/>
      <c r="Y2323" s="443"/>
      <c r="Z2323" s="443"/>
      <c r="AA2323" s="443"/>
      <c r="AB2323" s="415"/>
      <c r="AC2323" s="416"/>
      <c r="AD2323" s="416"/>
      <c r="AE2323" s="416"/>
      <c r="AF2323" s="417"/>
      <c r="AG2323" s="415"/>
      <c r="AH2323" s="416"/>
      <c r="AI2323" s="416"/>
      <c r="AJ2323" s="416"/>
      <c r="AK2323" s="417"/>
      <c r="AL2323" s="415"/>
      <c r="AM2323" s="416"/>
      <c r="AN2323" s="416"/>
      <c r="AO2323" s="416"/>
      <c r="AP2323" s="417"/>
      <c r="AQ2323" s="415"/>
      <c r="AR2323" s="416"/>
      <c r="AS2323" s="416"/>
      <c r="AT2323" s="416"/>
      <c r="AU2323" s="417"/>
      <c r="AV2323" s="418">
        <f t="shared" si="178"/>
        <v>0</v>
      </c>
      <c r="AW2323" s="419"/>
      <c r="AX2323" s="419"/>
      <c r="AY2323" s="419"/>
      <c r="AZ2323" s="420"/>
      <c r="DC2323" s="222"/>
      <c r="DD2323" s="491">
        <f>ROUND(Setup!$AP$6*AB2323,0)</f>
        <v>0</v>
      </c>
      <c r="DE2323" s="492"/>
      <c r="DF2323" s="492"/>
      <c r="DG2323" s="492"/>
      <c r="DH2323" s="493"/>
      <c r="DI2323" s="491">
        <f>ROUND(Setup!$AP$6*AG2323,0)</f>
        <v>0</v>
      </c>
      <c r="DJ2323" s="492"/>
      <c r="DK2323" s="492"/>
      <c r="DL2323" s="492"/>
      <c r="DM2323" s="493"/>
      <c r="DN2323" s="491">
        <f>ROUND(Setup!$AP$6*AL2323,0)</f>
        <v>0</v>
      </c>
      <c r="DO2323" s="492"/>
      <c r="DP2323" s="492"/>
      <c r="DQ2323" s="492"/>
      <c r="DR2323" s="493"/>
      <c r="DS2323" s="491">
        <f>ROUND(Setup!$AP$6*AQ2323,0)</f>
        <v>0</v>
      </c>
      <c r="DT2323" s="492"/>
      <c r="DU2323" s="492"/>
      <c r="DV2323" s="492"/>
      <c r="DW2323" s="493"/>
      <c r="DX2323" s="499">
        <f t="shared" si="179"/>
        <v>0</v>
      </c>
      <c r="DY2323" s="500"/>
      <c r="DZ2323" s="500"/>
      <c r="EA2323" s="500"/>
      <c r="EB2323" s="501"/>
      <c r="EC2323" s="222"/>
    </row>
    <row r="2324" spans="2:133" ht="15" hidden="1" customHeight="1" outlineLevel="1" x14ac:dyDescent="0.2">
      <c r="B2324" s="86" t="str">
        <f t="shared" si="180"/>
        <v/>
      </c>
      <c r="C2324" s="255"/>
      <c r="D2324" s="439"/>
      <c r="E2324" s="440"/>
      <c r="F2324" s="440"/>
      <c r="G2324" s="440"/>
      <c r="H2324" s="440"/>
      <c r="I2324" s="440"/>
      <c r="J2324" s="440"/>
      <c r="K2324" s="440"/>
      <c r="L2324" s="440"/>
      <c r="M2324" s="440"/>
      <c r="N2324" s="440"/>
      <c r="O2324" s="440"/>
      <c r="P2324" s="440"/>
      <c r="Q2324" s="441"/>
      <c r="R2324" s="442"/>
      <c r="S2324" s="443"/>
      <c r="T2324" s="443"/>
      <c r="U2324" s="443"/>
      <c r="V2324" s="443"/>
      <c r="W2324" s="443"/>
      <c r="X2324" s="443"/>
      <c r="Y2324" s="443"/>
      <c r="Z2324" s="443"/>
      <c r="AA2324" s="443"/>
      <c r="AB2324" s="415"/>
      <c r="AC2324" s="416"/>
      <c r="AD2324" s="416"/>
      <c r="AE2324" s="416"/>
      <c r="AF2324" s="417"/>
      <c r="AG2324" s="415"/>
      <c r="AH2324" s="416"/>
      <c r="AI2324" s="416"/>
      <c r="AJ2324" s="416"/>
      <c r="AK2324" s="417"/>
      <c r="AL2324" s="415"/>
      <c r="AM2324" s="416"/>
      <c r="AN2324" s="416"/>
      <c r="AO2324" s="416"/>
      <c r="AP2324" s="417"/>
      <c r="AQ2324" s="415"/>
      <c r="AR2324" s="416"/>
      <c r="AS2324" s="416"/>
      <c r="AT2324" s="416"/>
      <c r="AU2324" s="417"/>
      <c r="AV2324" s="418">
        <f t="shared" si="178"/>
        <v>0</v>
      </c>
      <c r="AW2324" s="419"/>
      <c r="AX2324" s="419"/>
      <c r="AY2324" s="419"/>
      <c r="AZ2324" s="420"/>
      <c r="DC2324" s="222"/>
      <c r="DD2324" s="491">
        <f>ROUND(Setup!$AP$6*AB2324,0)</f>
        <v>0</v>
      </c>
      <c r="DE2324" s="492"/>
      <c r="DF2324" s="492"/>
      <c r="DG2324" s="492"/>
      <c r="DH2324" s="493"/>
      <c r="DI2324" s="491">
        <f>ROUND(Setup!$AP$6*AG2324,0)</f>
        <v>0</v>
      </c>
      <c r="DJ2324" s="492"/>
      <c r="DK2324" s="492"/>
      <c r="DL2324" s="492"/>
      <c r="DM2324" s="493"/>
      <c r="DN2324" s="491">
        <f>ROUND(Setup!$AP$6*AL2324,0)</f>
        <v>0</v>
      </c>
      <c r="DO2324" s="492"/>
      <c r="DP2324" s="492"/>
      <c r="DQ2324" s="492"/>
      <c r="DR2324" s="493"/>
      <c r="DS2324" s="491">
        <f>ROUND(Setup!$AP$6*AQ2324,0)</f>
        <v>0</v>
      </c>
      <c r="DT2324" s="492"/>
      <c r="DU2324" s="492"/>
      <c r="DV2324" s="492"/>
      <c r="DW2324" s="493"/>
      <c r="DX2324" s="499">
        <f t="shared" si="179"/>
        <v>0</v>
      </c>
      <c r="DY2324" s="500"/>
      <c r="DZ2324" s="500"/>
      <c r="EA2324" s="500"/>
      <c r="EB2324" s="501"/>
      <c r="EC2324" s="222"/>
    </row>
    <row r="2325" spans="2:133" ht="15" hidden="1" customHeight="1" outlineLevel="1" x14ac:dyDescent="0.2">
      <c r="B2325" s="86" t="str">
        <f t="shared" si="180"/>
        <v/>
      </c>
      <c r="C2325" s="255"/>
      <c r="D2325" s="439"/>
      <c r="E2325" s="440"/>
      <c r="F2325" s="440"/>
      <c r="G2325" s="440"/>
      <c r="H2325" s="440"/>
      <c r="I2325" s="440"/>
      <c r="J2325" s="440"/>
      <c r="K2325" s="440"/>
      <c r="L2325" s="440"/>
      <c r="M2325" s="440"/>
      <c r="N2325" s="440"/>
      <c r="O2325" s="440"/>
      <c r="P2325" s="440"/>
      <c r="Q2325" s="441"/>
      <c r="R2325" s="442"/>
      <c r="S2325" s="443"/>
      <c r="T2325" s="443"/>
      <c r="U2325" s="443"/>
      <c r="V2325" s="443"/>
      <c r="W2325" s="443"/>
      <c r="X2325" s="443"/>
      <c r="Y2325" s="443"/>
      <c r="Z2325" s="443"/>
      <c r="AA2325" s="443"/>
      <c r="AB2325" s="415"/>
      <c r="AC2325" s="416"/>
      <c r="AD2325" s="416"/>
      <c r="AE2325" s="416"/>
      <c r="AF2325" s="417"/>
      <c r="AG2325" s="415"/>
      <c r="AH2325" s="416"/>
      <c r="AI2325" s="416"/>
      <c r="AJ2325" s="416"/>
      <c r="AK2325" s="417"/>
      <c r="AL2325" s="415"/>
      <c r="AM2325" s="416"/>
      <c r="AN2325" s="416"/>
      <c r="AO2325" s="416"/>
      <c r="AP2325" s="417"/>
      <c r="AQ2325" s="415"/>
      <c r="AR2325" s="416"/>
      <c r="AS2325" s="416"/>
      <c r="AT2325" s="416"/>
      <c r="AU2325" s="417"/>
      <c r="AV2325" s="418">
        <f t="shared" si="178"/>
        <v>0</v>
      </c>
      <c r="AW2325" s="419"/>
      <c r="AX2325" s="419"/>
      <c r="AY2325" s="419"/>
      <c r="AZ2325" s="420"/>
      <c r="DC2325" s="222"/>
      <c r="DD2325" s="491">
        <f>ROUND(Setup!$AP$6*AB2325,0)</f>
        <v>0</v>
      </c>
      <c r="DE2325" s="492"/>
      <c r="DF2325" s="492"/>
      <c r="DG2325" s="492"/>
      <c r="DH2325" s="493"/>
      <c r="DI2325" s="491">
        <f>ROUND(Setup!$AP$6*AG2325,0)</f>
        <v>0</v>
      </c>
      <c r="DJ2325" s="492"/>
      <c r="DK2325" s="492"/>
      <c r="DL2325" s="492"/>
      <c r="DM2325" s="493"/>
      <c r="DN2325" s="491">
        <f>ROUND(Setup!$AP$6*AL2325,0)</f>
        <v>0</v>
      </c>
      <c r="DO2325" s="492"/>
      <c r="DP2325" s="492"/>
      <c r="DQ2325" s="492"/>
      <c r="DR2325" s="493"/>
      <c r="DS2325" s="491">
        <f>ROUND(Setup!$AP$6*AQ2325,0)</f>
        <v>0</v>
      </c>
      <c r="DT2325" s="492"/>
      <c r="DU2325" s="492"/>
      <c r="DV2325" s="492"/>
      <c r="DW2325" s="493"/>
      <c r="DX2325" s="499">
        <f t="shared" si="179"/>
        <v>0</v>
      </c>
      <c r="DY2325" s="500"/>
      <c r="DZ2325" s="500"/>
      <c r="EA2325" s="500"/>
      <c r="EB2325" s="501"/>
      <c r="EC2325" s="222"/>
    </row>
    <row r="2326" spans="2:133" ht="15" hidden="1" customHeight="1" outlineLevel="1" x14ac:dyDescent="0.2">
      <c r="B2326" s="86" t="str">
        <f t="shared" si="180"/>
        <v/>
      </c>
      <c r="C2326" s="255"/>
      <c r="D2326" s="439"/>
      <c r="E2326" s="440"/>
      <c r="F2326" s="440"/>
      <c r="G2326" s="440"/>
      <c r="H2326" s="440"/>
      <c r="I2326" s="440"/>
      <c r="J2326" s="440"/>
      <c r="K2326" s="440"/>
      <c r="L2326" s="440"/>
      <c r="M2326" s="440"/>
      <c r="N2326" s="440"/>
      <c r="O2326" s="440"/>
      <c r="P2326" s="440"/>
      <c r="Q2326" s="441"/>
      <c r="R2326" s="442"/>
      <c r="S2326" s="443"/>
      <c r="T2326" s="443"/>
      <c r="U2326" s="443"/>
      <c r="V2326" s="443"/>
      <c r="W2326" s="443"/>
      <c r="X2326" s="443"/>
      <c r="Y2326" s="443"/>
      <c r="Z2326" s="443"/>
      <c r="AA2326" s="443"/>
      <c r="AB2326" s="415"/>
      <c r="AC2326" s="416"/>
      <c r="AD2326" s="416"/>
      <c r="AE2326" s="416"/>
      <c r="AF2326" s="417"/>
      <c r="AG2326" s="415"/>
      <c r="AH2326" s="416"/>
      <c r="AI2326" s="416"/>
      <c r="AJ2326" s="416"/>
      <c r="AK2326" s="417"/>
      <c r="AL2326" s="415"/>
      <c r="AM2326" s="416"/>
      <c r="AN2326" s="416"/>
      <c r="AO2326" s="416"/>
      <c r="AP2326" s="417"/>
      <c r="AQ2326" s="415"/>
      <c r="AR2326" s="416"/>
      <c r="AS2326" s="416"/>
      <c r="AT2326" s="416"/>
      <c r="AU2326" s="417"/>
      <c r="AV2326" s="418">
        <f t="shared" si="178"/>
        <v>0</v>
      </c>
      <c r="AW2326" s="419"/>
      <c r="AX2326" s="419"/>
      <c r="AY2326" s="419"/>
      <c r="AZ2326" s="420"/>
      <c r="DC2326" s="222"/>
      <c r="DD2326" s="491">
        <f>ROUND(Setup!$AP$6*AB2326,0)</f>
        <v>0</v>
      </c>
      <c r="DE2326" s="492"/>
      <c r="DF2326" s="492"/>
      <c r="DG2326" s="492"/>
      <c r="DH2326" s="493"/>
      <c r="DI2326" s="491">
        <f>ROUND(Setup!$AP$6*AG2326,0)</f>
        <v>0</v>
      </c>
      <c r="DJ2326" s="492"/>
      <c r="DK2326" s="492"/>
      <c r="DL2326" s="492"/>
      <c r="DM2326" s="493"/>
      <c r="DN2326" s="491">
        <f>ROUND(Setup!$AP$6*AL2326,0)</f>
        <v>0</v>
      </c>
      <c r="DO2326" s="492"/>
      <c r="DP2326" s="492"/>
      <c r="DQ2326" s="492"/>
      <c r="DR2326" s="493"/>
      <c r="DS2326" s="491">
        <f>ROUND(Setup!$AP$6*AQ2326,0)</f>
        <v>0</v>
      </c>
      <c r="DT2326" s="492"/>
      <c r="DU2326" s="492"/>
      <c r="DV2326" s="492"/>
      <c r="DW2326" s="493"/>
      <c r="DX2326" s="499">
        <f t="shared" si="179"/>
        <v>0</v>
      </c>
      <c r="DY2326" s="500"/>
      <c r="DZ2326" s="500"/>
      <c r="EA2326" s="500"/>
      <c r="EB2326" s="501"/>
      <c r="EC2326" s="222"/>
    </row>
    <row r="2327" spans="2:133" ht="15" hidden="1" customHeight="1" outlineLevel="1" x14ac:dyDescent="0.2">
      <c r="B2327" s="86" t="str">
        <f t="shared" si="180"/>
        <v/>
      </c>
      <c r="C2327" s="255"/>
      <c r="D2327" s="439"/>
      <c r="E2327" s="440"/>
      <c r="F2327" s="440"/>
      <c r="G2327" s="440"/>
      <c r="H2327" s="440"/>
      <c r="I2327" s="440"/>
      <c r="J2327" s="440"/>
      <c r="K2327" s="440"/>
      <c r="L2327" s="440"/>
      <c r="M2327" s="440"/>
      <c r="N2327" s="440"/>
      <c r="O2327" s="440"/>
      <c r="P2327" s="440"/>
      <c r="Q2327" s="441"/>
      <c r="R2327" s="442"/>
      <c r="S2327" s="443"/>
      <c r="T2327" s="443"/>
      <c r="U2327" s="443"/>
      <c r="V2327" s="443"/>
      <c r="W2327" s="443"/>
      <c r="X2327" s="443"/>
      <c r="Y2327" s="443"/>
      <c r="Z2327" s="443"/>
      <c r="AA2327" s="443"/>
      <c r="AB2327" s="415"/>
      <c r="AC2327" s="416"/>
      <c r="AD2327" s="416"/>
      <c r="AE2327" s="416"/>
      <c r="AF2327" s="417"/>
      <c r="AG2327" s="415"/>
      <c r="AH2327" s="416"/>
      <c r="AI2327" s="416"/>
      <c r="AJ2327" s="416"/>
      <c r="AK2327" s="417"/>
      <c r="AL2327" s="415"/>
      <c r="AM2327" s="416"/>
      <c r="AN2327" s="416"/>
      <c r="AO2327" s="416"/>
      <c r="AP2327" s="417"/>
      <c r="AQ2327" s="415"/>
      <c r="AR2327" s="416"/>
      <c r="AS2327" s="416"/>
      <c r="AT2327" s="416"/>
      <c r="AU2327" s="417"/>
      <c r="AV2327" s="418">
        <f t="shared" si="178"/>
        <v>0</v>
      </c>
      <c r="AW2327" s="419"/>
      <c r="AX2327" s="419"/>
      <c r="AY2327" s="419"/>
      <c r="AZ2327" s="420"/>
      <c r="DC2327" s="222"/>
      <c r="DD2327" s="491">
        <f>ROUND(Setup!$AP$6*AB2327,0)</f>
        <v>0</v>
      </c>
      <c r="DE2327" s="492"/>
      <c r="DF2327" s="492"/>
      <c r="DG2327" s="492"/>
      <c r="DH2327" s="493"/>
      <c r="DI2327" s="491">
        <f>ROUND(Setup!$AP$6*AG2327,0)</f>
        <v>0</v>
      </c>
      <c r="DJ2327" s="492"/>
      <c r="DK2327" s="492"/>
      <c r="DL2327" s="492"/>
      <c r="DM2327" s="493"/>
      <c r="DN2327" s="491">
        <f>ROUND(Setup!$AP$6*AL2327,0)</f>
        <v>0</v>
      </c>
      <c r="DO2327" s="492"/>
      <c r="DP2327" s="492"/>
      <c r="DQ2327" s="492"/>
      <c r="DR2327" s="493"/>
      <c r="DS2327" s="491">
        <f>ROUND(Setup!$AP$6*AQ2327,0)</f>
        <v>0</v>
      </c>
      <c r="DT2327" s="492"/>
      <c r="DU2327" s="492"/>
      <c r="DV2327" s="492"/>
      <c r="DW2327" s="493"/>
      <c r="DX2327" s="499">
        <f t="shared" si="179"/>
        <v>0</v>
      </c>
      <c r="DY2327" s="500"/>
      <c r="DZ2327" s="500"/>
      <c r="EA2327" s="500"/>
      <c r="EB2327" s="501"/>
      <c r="EC2327" s="222"/>
    </row>
    <row r="2328" spans="2:133" ht="15" hidden="1" customHeight="1" outlineLevel="1" x14ac:dyDescent="0.2">
      <c r="B2328" s="86" t="str">
        <f t="shared" si="180"/>
        <v/>
      </c>
      <c r="C2328" s="255"/>
      <c r="D2328" s="439"/>
      <c r="E2328" s="440"/>
      <c r="F2328" s="440"/>
      <c r="G2328" s="440"/>
      <c r="H2328" s="440"/>
      <c r="I2328" s="440"/>
      <c r="J2328" s="440"/>
      <c r="K2328" s="440"/>
      <c r="L2328" s="440"/>
      <c r="M2328" s="440"/>
      <c r="N2328" s="440"/>
      <c r="O2328" s="440"/>
      <c r="P2328" s="440"/>
      <c r="Q2328" s="441"/>
      <c r="R2328" s="442"/>
      <c r="S2328" s="443"/>
      <c r="T2328" s="443"/>
      <c r="U2328" s="443"/>
      <c r="V2328" s="443"/>
      <c r="W2328" s="443"/>
      <c r="X2328" s="443"/>
      <c r="Y2328" s="443"/>
      <c r="Z2328" s="443"/>
      <c r="AA2328" s="443"/>
      <c r="AB2328" s="415"/>
      <c r="AC2328" s="416"/>
      <c r="AD2328" s="416"/>
      <c r="AE2328" s="416"/>
      <c r="AF2328" s="417"/>
      <c r="AG2328" s="415"/>
      <c r="AH2328" s="416"/>
      <c r="AI2328" s="416"/>
      <c r="AJ2328" s="416"/>
      <c r="AK2328" s="417"/>
      <c r="AL2328" s="415"/>
      <c r="AM2328" s="416"/>
      <c r="AN2328" s="416"/>
      <c r="AO2328" s="416"/>
      <c r="AP2328" s="417"/>
      <c r="AQ2328" s="415"/>
      <c r="AR2328" s="416"/>
      <c r="AS2328" s="416"/>
      <c r="AT2328" s="416"/>
      <c r="AU2328" s="417"/>
      <c r="AV2328" s="418">
        <f t="shared" si="178"/>
        <v>0</v>
      </c>
      <c r="AW2328" s="419"/>
      <c r="AX2328" s="419"/>
      <c r="AY2328" s="419"/>
      <c r="AZ2328" s="420"/>
      <c r="DC2328" s="222"/>
      <c r="DD2328" s="491">
        <f>ROUND(Setup!$AP$6*AB2328,0)</f>
        <v>0</v>
      </c>
      <c r="DE2328" s="492"/>
      <c r="DF2328" s="492"/>
      <c r="DG2328" s="492"/>
      <c r="DH2328" s="493"/>
      <c r="DI2328" s="491">
        <f>ROUND(Setup!$AP$6*AG2328,0)</f>
        <v>0</v>
      </c>
      <c r="DJ2328" s="492"/>
      <c r="DK2328" s="492"/>
      <c r="DL2328" s="492"/>
      <c r="DM2328" s="493"/>
      <c r="DN2328" s="491">
        <f>ROUND(Setup!$AP$6*AL2328,0)</f>
        <v>0</v>
      </c>
      <c r="DO2328" s="492"/>
      <c r="DP2328" s="492"/>
      <c r="DQ2328" s="492"/>
      <c r="DR2328" s="493"/>
      <c r="DS2328" s="491">
        <f>ROUND(Setup!$AP$6*AQ2328,0)</f>
        <v>0</v>
      </c>
      <c r="DT2328" s="492"/>
      <c r="DU2328" s="492"/>
      <c r="DV2328" s="492"/>
      <c r="DW2328" s="493"/>
      <c r="DX2328" s="499">
        <f t="shared" si="179"/>
        <v>0</v>
      </c>
      <c r="DY2328" s="500"/>
      <c r="DZ2328" s="500"/>
      <c r="EA2328" s="500"/>
      <c r="EB2328" s="501"/>
      <c r="EC2328" s="222"/>
    </row>
    <row r="2329" spans="2:133" ht="15" hidden="1" customHeight="1" outlineLevel="1" x14ac:dyDescent="0.2">
      <c r="B2329" s="86" t="str">
        <f t="shared" si="180"/>
        <v/>
      </c>
      <c r="C2329" s="255"/>
      <c r="D2329" s="439"/>
      <c r="E2329" s="440"/>
      <c r="F2329" s="440"/>
      <c r="G2329" s="440"/>
      <c r="H2329" s="440"/>
      <c r="I2329" s="440"/>
      <c r="J2329" s="440"/>
      <c r="K2329" s="440"/>
      <c r="L2329" s="440"/>
      <c r="M2329" s="440"/>
      <c r="N2329" s="440"/>
      <c r="O2329" s="440"/>
      <c r="P2329" s="440"/>
      <c r="Q2329" s="441"/>
      <c r="R2329" s="442"/>
      <c r="S2329" s="443"/>
      <c r="T2329" s="443"/>
      <c r="U2329" s="443"/>
      <c r="V2329" s="443"/>
      <c r="W2329" s="443"/>
      <c r="X2329" s="443"/>
      <c r="Y2329" s="443"/>
      <c r="Z2329" s="443"/>
      <c r="AA2329" s="443"/>
      <c r="AB2329" s="415"/>
      <c r="AC2329" s="416"/>
      <c r="AD2329" s="416"/>
      <c r="AE2329" s="416"/>
      <c r="AF2329" s="417"/>
      <c r="AG2329" s="415"/>
      <c r="AH2329" s="416"/>
      <c r="AI2329" s="416"/>
      <c r="AJ2329" s="416"/>
      <c r="AK2329" s="417"/>
      <c r="AL2329" s="415"/>
      <c r="AM2329" s="416"/>
      <c r="AN2329" s="416"/>
      <c r="AO2329" s="416"/>
      <c r="AP2329" s="417"/>
      <c r="AQ2329" s="415"/>
      <c r="AR2329" s="416"/>
      <c r="AS2329" s="416"/>
      <c r="AT2329" s="416"/>
      <c r="AU2329" s="417"/>
      <c r="AV2329" s="418">
        <f t="shared" si="178"/>
        <v>0</v>
      </c>
      <c r="AW2329" s="419"/>
      <c r="AX2329" s="419"/>
      <c r="AY2329" s="419"/>
      <c r="AZ2329" s="420"/>
      <c r="DC2329" s="222"/>
      <c r="DD2329" s="491">
        <f>ROUND(Setup!$AP$6*AB2329,0)</f>
        <v>0</v>
      </c>
      <c r="DE2329" s="492"/>
      <c r="DF2329" s="492"/>
      <c r="DG2329" s="492"/>
      <c r="DH2329" s="493"/>
      <c r="DI2329" s="491">
        <f>ROUND(Setup!$AP$6*AG2329,0)</f>
        <v>0</v>
      </c>
      <c r="DJ2329" s="492"/>
      <c r="DK2329" s="492"/>
      <c r="DL2329" s="492"/>
      <c r="DM2329" s="493"/>
      <c r="DN2329" s="491">
        <f>ROUND(Setup!$AP$6*AL2329,0)</f>
        <v>0</v>
      </c>
      <c r="DO2329" s="492"/>
      <c r="DP2329" s="492"/>
      <c r="DQ2329" s="492"/>
      <c r="DR2329" s="493"/>
      <c r="DS2329" s="491">
        <f>ROUND(Setup!$AP$6*AQ2329,0)</f>
        <v>0</v>
      </c>
      <c r="DT2329" s="492"/>
      <c r="DU2329" s="492"/>
      <c r="DV2329" s="492"/>
      <c r="DW2329" s="493"/>
      <c r="DX2329" s="499">
        <f t="shared" si="179"/>
        <v>0</v>
      </c>
      <c r="DY2329" s="500"/>
      <c r="DZ2329" s="500"/>
      <c r="EA2329" s="500"/>
      <c r="EB2329" s="501"/>
      <c r="EC2329" s="222"/>
    </row>
    <row r="2330" spans="2:133" ht="15" hidden="1" customHeight="1" outlineLevel="1" x14ac:dyDescent="0.2">
      <c r="B2330" s="86" t="str">
        <f t="shared" si="180"/>
        <v/>
      </c>
      <c r="C2330" s="255"/>
      <c r="D2330" s="439"/>
      <c r="E2330" s="440"/>
      <c r="F2330" s="440"/>
      <c r="G2330" s="440"/>
      <c r="H2330" s="440"/>
      <c r="I2330" s="440"/>
      <c r="J2330" s="440"/>
      <c r="K2330" s="440"/>
      <c r="L2330" s="440"/>
      <c r="M2330" s="440"/>
      <c r="N2330" s="440"/>
      <c r="O2330" s="440"/>
      <c r="P2330" s="440"/>
      <c r="Q2330" s="441"/>
      <c r="R2330" s="442"/>
      <c r="S2330" s="443"/>
      <c r="T2330" s="443"/>
      <c r="U2330" s="443"/>
      <c r="V2330" s="443"/>
      <c r="W2330" s="443"/>
      <c r="X2330" s="443"/>
      <c r="Y2330" s="443"/>
      <c r="Z2330" s="443"/>
      <c r="AA2330" s="443"/>
      <c r="AB2330" s="415"/>
      <c r="AC2330" s="416"/>
      <c r="AD2330" s="416"/>
      <c r="AE2330" s="416"/>
      <c r="AF2330" s="417"/>
      <c r="AG2330" s="415"/>
      <c r="AH2330" s="416"/>
      <c r="AI2330" s="416"/>
      <c r="AJ2330" s="416"/>
      <c r="AK2330" s="417"/>
      <c r="AL2330" s="415"/>
      <c r="AM2330" s="416"/>
      <c r="AN2330" s="416"/>
      <c r="AO2330" s="416"/>
      <c r="AP2330" s="417"/>
      <c r="AQ2330" s="415"/>
      <c r="AR2330" s="416"/>
      <c r="AS2330" s="416"/>
      <c r="AT2330" s="416"/>
      <c r="AU2330" s="417"/>
      <c r="AV2330" s="418">
        <f t="shared" si="178"/>
        <v>0</v>
      </c>
      <c r="AW2330" s="419"/>
      <c r="AX2330" s="419"/>
      <c r="AY2330" s="419"/>
      <c r="AZ2330" s="420"/>
      <c r="DC2330" s="222"/>
      <c r="DD2330" s="491">
        <f>ROUND(Setup!$AP$6*AB2330,0)</f>
        <v>0</v>
      </c>
      <c r="DE2330" s="492"/>
      <c r="DF2330" s="492"/>
      <c r="DG2330" s="492"/>
      <c r="DH2330" s="493"/>
      <c r="DI2330" s="491">
        <f>ROUND(Setup!$AP$6*AG2330,0)</f>
        <v>0</v>
      </c>
      <c r="DJ2330" s="492"/>
      <c r="DK2330" s="492"/>
      <c r="DL2330" s="492"/>
      <c r="DM2330" s="493"/>
      <c r="DN2330" s="491">
        <f>ROUND(Setup!$AP$6*AL2330,0)</f>
        <v>0</v>
      </c>
      <c r="DO2330" s="492"/>
      <c r="DP2330" s="492"/>
      <c r="DQ2330" s="492"/>
      <c r="DR2330" s="493"/>
      <c r="DS2330" s="491">
        <f>ROUND(Setup!$AP$6*AQ2330,0)</f>
        <v>0</v>
      </c>
      <c r="DT2330" s="492"/>
      <c r="DU2330" s="492"/>
      <c r="DV2330" s="492"/>
      <c r="DW2330" s="493"/>
      <c r="DX2330" s="499">
        <f t="shared" si="179"/>
        <v>0</v>
      </c>
      <c r="DY2330" s="500"/>
      <c r="DZ2330" s="500"/>
      <c r="EA2330" s="500"/>
      <c r="EB2330" s="501"/>
      <c r="EC2330" s="222"/>
    </row>
    <row r="2331" spans="2:133" ht="15" hidden="1" customHeight="1" outlineLevel="1" x14ac:dyDescent="0.2">
      <c r="B2331" s="86" t="str">
        <f t="shared" si="180"/>
        <v/>
      </c>
      <c r="C2331" s="255"/>
      <c r="D2331" s="439"/>
      <c r="E2331" s="440"/>
      <c r="F2331" s="440"/>
      <c r="G2331" s="440"/>
      <c r="H2331" s="440"/>
      <c r="I2331" s="440"/>
      <c r="J2331" s="440"/>
      <c r="K2331" s="440"/>
      <c r="L2331" s="440"/>
      <c r="M2331" s="440"/>
      <c r="N2331" s="440"/>
      <c r="O2331" s="440"/>
      <c r="P2331" s="440"/>
      <c r="Q2331" s="441"/>
      <c r="R2331" s="442"/>
      <c r="S2331" s="443"/>
      <c r="T2331" s="443"/>
      <c r="U2331" s="443"/>
      <c r="V2331" s="443"/>
      <c r="W2331" s="443"/>
      <c r="X2331" s="443"/>
      <c r="Y2331" s="443"/>
      <c r="Z2331" s="443"/>
      <c r="AA2331" s="443"/>
      <c r="AB2331" s="415"/>
      <c r="AC2331" s="416"/>
      <c r="AD2331" s="416"/>
      <c r="AE2331" s="416"/>
      <c r="AF2331" s="417"/>
      <c r="AG2331" s="415"/>
      <c r="AH2331" s="416"/>
      <c r="AI2331" s="416"/>
      <c r="AJ2331" s="416"/>
      <c r="AK2331" s="417"/>
      <c r="AL2331" s="415"/>
      <c r="AM2331" s="416"/>
      <c r="AN2331" s="416"/>
      <c r="AO2331" s="416"/>
      <c r="AP2331" s="417"/>
      <c r="AQ2331" s="415"/>
      <c r="AR2331" s="416"/>
      <c r="AS2331" s="416"/>
      <c r="AT2331" s="416"/>
      <c r="AU2331" s="417"/>
      <c r="AV2331" s="418">
        <f t="shared" si="178"/>
        <v>0</v>
      </c>
      <c r="AW2331" s="419"/>
      <c r="AX2331" s="419"/>
      <c r="AY2331" s="419"/>
      <c r="AZ2331" s="420"/>
      <c r="DC2331" s="222"/>
      <c r="DD2331" s="491">
        <f>ROUND(Setup!$AP$6*AB2331,0)</f>
        <v>0</v>
      </c>
      <c r="DE2331" s="492"/>
      <c r="DF2331" s="492"/>
      <c r="DG2331" s="492"/>
      <c r="DH2331" s="493"/>
      <c r="DI2331" s="491">
        <f>ROUND(Setup!$AP$6*AG2331,0)</f>
        <v>0</v>
      </c>
      <c r="DJ2331" s="492"/>
      <c r="DK2331" s="492"/>
      <c r="DL2331" s="492"/>
      <c r="DM2331" s="493"/>
      <c r="DN2331" s="491">
        <f>ROUND(Setup!$AP$6*AL2331,0)</f>
        <v>0</v>
      </c>
      <c r="DO2331" s="492"/>
      <c r="DP2331" s="492"/>
      <c r="DQ2331" s="492"/>
      <c r="DR2331" s="493"/>
      <c r="DS2331" s="491">
        <f>ROUND(Setup!$AP$6*AQ2331,0)</f>
        <v>0</v>
      </c>
      <c r="DT2331" s="492"/>
      <c r="DU2331" s="492"/>
      <c r="DV2331" s="492"/>
      <c r="DW2331" s="493"/>
      <c r="DX2331" s="499">
        <f t="shared" si="179"/>
        <v>0</v>
      </c>
      <c r="DY2331" s="500"/>
      <c r="DZ2331" s="500"/>
      <c r="EA2331" s="500"/>
      <c r="EB2331" s="501"/>
      <c r="EC2331" s="222"/>
    </row>
    <row r="2332" spans="2:133" ht="15" hidden="1" customHeight="1" outlineLevel="1" x14ac:dyDescent="0.2">
      <c r="B2332" s="86" t="str">
        <f t="shared" si="180"/>
        <v/>
      </c>
      <c r="C2332" s="255"/>
      <c r="D2332" s="439"/>
      <c r="E2332" s="440"/>
      <c r="F2332" s="440"/>
      <c r="G2332" s="440"/>
      <c r="H2332" s="440"/>
      <c r="I2332" s="440"/>
      <c r="J2332" s="440"/>
      <c r="K2332" s="440"/>
      <c r="L2332" s="440"/>
      <c r="M2332" s="440"/>
      <c r="N2332" s="440"/>
      <c r="O2332" s="440"/>
      <c r="P2332" s="440"/>
      <c r="Q2332" s="441"/>
      <c r="R2332" s="442"/>
      <c r="S2332" s="443"/>
      <c r="T2332" s="443"/>
      <c r="U2332" s="443"/>
      <c r="V2332" s="443"/>
      <c r="W2332" s="443"/>
      <c r="X2332" s="443"/>
      <c r="Y2332" s="443"/>
      <c r="Z2332" s="443"/>
      <c r="AA2332" s="443"/>
      <c r="AB2332" s="415"/>
      <c r="AC2332" s="416"/>
      <c r="AD2332" s="416"/>
      <c r="AE2332" s="416"/>
      <c r="AF2332" s="417"/>
      <c r="AG2332" s="415"/>
      <c r="AH2332" s="416"/>
      <c r="AI2332" s="416"/>
      <c r="AJ2332" s="416"/>
      <c r="AK2332" s="417"/>
      <c r="AL2332" s="415"/>
      <c r="AM2332" s="416"/>
      <c r="AN2332" s="416"/>
      <c r="AO2332" s="416"/>
      <c r="AP2332" s="417"/>
      <c r="AQ2332" s="415"/>
      <c r="AR2332" s="416"/>
      <c r="AS2332" s="416"/>
      <c r="AT2332" s="416"/>
      <c r="AU2332" s="417"/>
      <c r="AV2332" s="418">
        <f t="shared" si="178"/>
        <v>0</v>
      </c>
      <c r="AW2332" s="419"/>
      <c r="AX2332" s="419"/>
      <c r="AY2332" s="419"/>
      <c r="AZ2332" s="420"/>
      <c r="DC2332" s="222"/>
      <c r="DD2332" s="491">
        <f>ROUND(Setup!$AP$6*AB2332,0)</f>
        <v>0</v>
      </c>
      <c r="DE2332" s="492"/>
      <c r="DF2332" s="492"/>
      <c r="DG2332" s="492"/>
      <c r="DH2332" s="493"/>
      <c r="DI2332" s="491">
        <f>ROUND(Setup!$AP$6*AG2332,0)</f>
        <v>0</v>
      </c>
      <c r="DJ2332" s="492"/>
      <c r="DK2332" s="492"/>
      <c r="DL2332" s="492"/>
      <c r="DM2332" s="493"/>
      <c r="DN2332" s="491">
        <f>ROUND(Setup!$AP$6*AL2332,0)</f>
        <v>0</v>
      </c>
      <c r="DO2332" s="492"/>
      <c r="DP2332" s="492"/>
      <c r="DQ2332" s="492"/>
      <c r="DR2332" s="493"/>
      <c r="DS2332" s="491">
        <f>ROUND(Setup!$AP$6*AQ2332,0)</f>
        <v>0</v>
      </c>
      <c r="DT2332" s="492"/>
      <c r="DU2332" s="492"/>
      <c r="DV2332" s="492"/>
      <c r="DW2332" s="493"/>
      <c r="DX2332" s="499">
        <f t="shared" si="179"/>
        <v>0</v>
      </c>
      <c r="DY2332" s="500"/>
      <c r="DZ2332" s="500"/>
      <c r="EA2332" s="500"/>
      <c r="EB2332" s="501"/>
      <c r="EC2332" s="222"/>
    </row>
    <row r="2333" spans="2:133" ht="15" hidden="1" customHeight="1" outlineLevel="1" x14ac:dyDescent="0.2">
      <c r="B2333" s="86" t="str">
        <f t="shared" si="180"/>
        <v/>
      </c>
      <c r="C2333" s="255"/>
      <c r="D2333" s="439"/>
      <c r="E2333" s="440"/>
      <c r="F2333" s="440"/>
      <c r="G2333" s="440"/>
      <c r="H2333" s="440"/>
      <c r="I2333" s="440"/>
      <c r="J2333" s="440"/>
      <c r="K2333" s="440"/>
      <c r="L2333" s="440"/>
      <c r="M2333" s="440"/>
      <c r="N2333" s="440"/>
      <c r="O2333" s="440"/>
      <c r="P2333" s="440"/>
      <c r="Q2333" s="441"/>
      <c r="R2333" s="442"/>
      <c r="S2333" s="443"/>
      <c r="T2333" s="443"/>
      <c r="U2333" s="443"/>
      <c r="V2333" s="443"/>
      <c r="W2333" s="443"/>
      <c r="X2333" s="443"/>
      <c r="Y2333" s="443"/>
      <c r="Z2333" s="443"/>
      <c r="AA2333" s="443"/>
      <c r="AB2333" s="415"/>
      <c r="AC2333" s="416"/>
      <c r="AD2333" s="416"/>
      <c r="AE2333" s="416"/>
      <c r="AF2333" s="417"/>
      <c r="AG2333" s="415"/>
      <c r="AH2333" s="416"/>
      <c r="AI2333" s="416"/>
      <c r="AJ2333" s="416"/>
      <c r="AK2333" s="417"/>
      <c r="AL2333" s="415"/>
      <c r="AM2333" s="416"/>
      <c r="AN2333" s="416"/>
      <c r="AO2333" s="416"/>
      <c r="AP2333" s="417"/>
      <c r="AQ2333" s="415"/>
      <c r="AR2333" s="416"/>
      <c r="AS2333" s="416"/>
      <c r="AT2333" s="416"/>
      <c r="AU2333" s="417"/>
      <c r="AV2333" s="418">
        <f t="shared" si="178"/>
        <v>0</v>
      </c>
      <c r="AW2333" s="419"/>
      <c r="AX2333" s="419"/>
      <c r="AY2333" s="419"/>
      <c r="AZ2333" s="420"/>
      <c r="DC2333" s="222"/>
      <c r="DD2333" s="491">
        <f>ROUND(Setup!$AP$6*AB2333,0)</f>
        <v>0</v>
      </c>
      <c r="DE2333" s="492"/>
      <c r="DF2333" s="492"/>
      <c r="DG2333" s="492"/>
      <c r="DH2333" s="493"/>
      <c r="DI2333" s="491">
        <f>ROUND(Setup!$AP$6*AG2333,0)</f>
        <v>0</v>
      </c>
      <c r="DJ2333" s="492"/>
      <c r="DK2333" s="492"/>
      <c r="DL2333" s="492"/>
      <c r="DM2333" s="493"/>
      <c r="DN2333" s="491">
        <f>ROUND(Setup!$AP$6*AL2333,0)</f>
        <v>0</v>
      </c>
      <c r="DO2333" s="492"/>
      <c r="DP2333" s="492"/>
      <c r="DQ2333" s="492"/>
      <c r="DR2333" s="493"/>
      <c r="DS2333" s="491">
        <f>ROUND(Setup!$AP$6*AQ2333,0)</f>
        <v>0</v>
      </c>
      <c r="DT2333" s="492"/>
      <c r="DU2333" s="492"/>
      <c r="DV2333" s="492"/>
      <c r="DW2333" s="493"/>
      <c r="DX2333" s="499">
        <f t="shared" si="179"/>
        <v>0</v>
      </c>
      <c r="DY2333" s="500"/>
      <c r="DZ2333" s="500"/>
      <c r="EA2333" s="500"/>
      <c r="EB2333" s="501"/>
      <c r="EC2333" s="222"/>
    </row>
    <row r="2334" spans="2:133" ht="15" hidden="1" customHeight="1" outlineLevel="1" x14ac:dyDescent="0.2">
      <c r="B2334" s="86" t="str">
        <f t="shared" si="180"/>
        <v/>
      </c>
      <c r="C2334" s="255"/>
      <c r="D2334" s="439"/>
      <c r="E2334" s="440"/>
      <c r="F2334" s="440"/>
      <c r="G2334" s="440"/>
      <c r="H2334" s="440"/>
      <c r="I2334" s="440"/>
      <c r="J2334" s="440"/>
      <c r="K2334" s="440"/>
      <c r="L2334" s="440"/>
      <c r="M2334" s="440"/>
      <c r="N2334" s="440"/>
      <c r="O2334" s="440"/>
      <c r="P2334" s="440"/>
      <c r="Q2334" s="441"/>
      <c r="R2334" s="442"/>
      <c r="S2334" s="443"/>
      <c r="T2334" s="443"/>
      <c r="U2334" s="443"/>
      <c r="V2334" s="443"/>
      <c r="W2334" s="443"/>
      <c r="X2334" s="443"/>
      <c r="Y2334" s="443"/>
      <c r="Z2334" s="443"/>
      <c r="AA2334" s="443"/>
      <c r="AB2334" s="415"/>
      <c r="AC2334" s="416"/>
      <c r="AD2334" s="416"/>
      <c r="AE2334" s="416"/>
      <c r="AF2334" s="417"/>
      <c r="AG2334" s="415"/>
      <c r="AH2334" s="416"/>
      <c r="AI2334" s="416"/>
      <c r="AJ2334" s="416"/>
      <c r="AK2334" s="417"/>
      <c r="AL2334" s="415"/>
      <c r="AM2334" s="416"/>
      <c r="AN2334" s="416"/>
      <c r="AO2334" s="416"/>
      <c r="AP2334" s="417"/>
      <c r="AQ2334" s="415"/>
      <c r="AR2334" s="416"/>
      <c r="AS2334" s="416"/>
      <c r="AT2334" s="416"/>
      <c r="AU2334" s="417"/>
      <c r="AV2334" s="418">
        <f t="shared" si="178"/>
        <v>0</v>
      </c>
      <c r="AW2334" s="419"/>
      <c r="AX2334" s="419"/>
      <c r="AY2334" s="419"/>
      <c r="AZ2334" s="420"/>
      <c r="DC2334" s="222"/>
      <c r="DD2334" s="491">
        <f>ROUND(Setup!$AP$6*AB2334,0)</f>
        <v>0</v>
      </c>
      <c r="DE2334" s="492"/>
      <c r="DF2334" s="492"/>
      <c r="DG2334" s="492"/>
      <c r="DH2334" s="493"/>
      <c r="DI2334" s="491">
        <f>ROUND(Setup!$AP$6*AG2334,0)</f>
        <v>0</v>
      </c>
      <c r="DJ2334" s="492"/>
      <c r="DK2334" s="492"/>
      <c r="DL2334" s="492"/>
      <c r="DM2334" s="493"/>
      <c r="DN2334" s="491">
        <f>ROUND(Setup!$AP$6*AL2334,0)</f>
        <v>0</v>
      </c>
      <c r="DO2334" s="492"/>
      <c r="DP2334" s="492"/>
      <c r="DQ2334" s="492"/>
      <c r="DR2334" s="493"/>
      <c r="DS2334" s="491">
        <f>ROUND(Setup!$AP$6*AQ2334,0)</f>
        <v>0</v>
      </c>
      <c r="DT2334" s="492"/>
      <c r="DU2334" s="492"/>
      <c r="DV2334" s="492"/>
      <c r="DW2334" s="493"/>
      <c r="DX2334" s="499">
        <f t="shared" si="179"/>
        <v>0</v>
      </c>
      <c r="DY2334" s="500"/>
      <c r="DZ2334" s="500"/>
      <c r="EA2334" s="500"/>
      <c r="EB2334" s="501"/>
      <c r="EC2334" s="222"/>
    </row>
    <row r="2335" spans="2:133" ht="15" hidden="1" customHeight="1" outlineLevel="1" x14ac:dyDescent="0.2">
      <c r="B2335" s="86" t="str">
        <f t="shared" si="180"/>
        <v/>
      </c>
      <c r="C2335" s="255"/>
      <c r="D2335" s="439"/>
      <c r="E2335" s="440"/>
      <c r="F2335" s="440"/>
      <c r="G2335" s="440"/>
      <c r="H2335" s="440"/>
      <c r="I2335" s="440"/>
      <c r="J2335" s="440"/>
      <c r="K2335" s="440"/>
      <c r="L2335" s="440"/>
      <c r="M2335" s="440"/>
      <c r="N2335" s="440"/>
      <c r="O2335" s="440"/>
      <c r="P2335" s="440"/>
      <c r="Q2335" s="441"/>
      <c r="R2335" s="442"/>
      <c r="S2335" s="443"/>
      <c r="T2335" s="443"/>
      <c r="U2335" s="443"/>
      <c r="V2335" s="443"/>
      <c r="W2335" s="443"/>
      <c r="X2335" s="443"/>
      <c r="Y2335" s="443"/>
      <c r="Z2335" s="443"/>
      <c r="AA2335" s="443"/>
      <c r="AB2335" s="415"/>
      <c r="AC2335" s="416"/>
      <c r="AD2335" s="416"/>
      <c r="AE2335" s="416"/>
      <c r="AF2335" s="417"/>
      <c r="AG2335" s="415"/>
      <c r="AH2335" s="416"/>
      <c r="AI2335" s="416"/>
      <c r="AJ2335" s="416"/>
      <c r="AK2335" s="417"/>
      <c r="AL2335" s="415"/>
      <c r="AM2335" s="416"/>
      <c r="AN2335" s="416"/>
      <c r="AO2335" s="416"/>
      <c r="AP2335" s="417"/>
      <c r="AQ2335" s="415"/>
      <c r="AR2335" s="416"/>
      <c r="AS2335" s="416"/>
      <c r="AT2335" s="416"/>
      <c r="AU2335" s="417"/>
      <c r="AV2335" s="418">
        <f t="shared" si="178"/>
        <v>0</v>
      </c>
      <c r="AW2335" s="419"/>
      <c r="AX2335" s="419"/>
      <c r="AY2335" s="419"/>
      <c r="AZ2335" s="420"/>
      <c r="DC2335" s="222"/>
      <c r="DD2335" s="491">
        <f>ROUND(Setup!$AP$6*AB2335,0)</f>
        <v>0</v>
      </c>
      <c r="DE2335" s="492"/>
      <c r="DF2335" s="492"/>
      <c r="DG2335" s="492"/>
      <c r="DH2335" s="493"/>
      <c r="DI2335" s="491">
        <f>ROUND(Setup!$AP$6*AG2335,0)</f>
        <v>0</v>
      </c>
      <c r="DJ2335" s="492"/>
      <c r="DK2335" s="492"/>
      <c r="DL2335" s="492"/>
      <c r="DM2335" s="493"/>
      <c r="DN2335" s="491">
        <f>ROUND(Setup!$AP$6*AL2335,0)</f>
        <v>0</v>
      </c>
      <c r="DO2335" s="492"/>
      <c r="DP2335" s="492"/>
      <c r="DQ2335" s="492"/>
      <c r="DR2335" s="493"/>
      <c r="DS2335" s="491">
        <f>ROUND(Setup!$AP$6*AQ2335,0)</f>
        <v>0</v>
      </c>
      <c r="DT2335" s="492"/>
      <c r="DU2335" s="492"/>
      <c r="DV2335" s="492"/>
      <c r="DW2335" s="493"/>
      <c r="DX2335" s="499">
        <f t="shared" si="179"/>
        <v>0</v>
      </c>
      <c r="DY2335" s="500"/>
      <c r="DZ2335" s="500"/>
      <c r="EA2335" s="500"/>
      <c r="EB2335" s="501"/>
      <c r="EC2335" s="222"/>
    </row>
    <row r="2336" spans="2:133" ht="15" hidden="1" customHeight="1" outlineLevel="1" x14ac:dyDescent="0.2">
      <c r="B2336" s="86" t="str">
        <f t="shared" si="180"/>
        <v/>
      </c>
      <c r="C2336" s="255"/>
      <c r="D2336" s="439"/>
      <c r="E2336" s="440"/>
      <c r="F2336" s="440"/>
      <c r="G2336" s="440"/>
      <c r="H2336" s="440"/>
      <c r="I2336" s="440"/>
      <c r="J2336" s="440"/>
      <c r="K2336" s="440"/>
      <c r="L2336" s="440"/>
      <c r="M2336" s="440"/>
      <c r="N2336" s="440"/>
      <c r="O2336" s="440"/>
      <c r="P2336" s="440"/>
      <c r="Q2336" s="441"/>
      <c r="R2336" s="442"/>
      <c r="S2336" s="443"/>
      <c r="T2336" s="443"/>
      <c r="U2336" s="443"/>
      <c r="V2336" s="443"/>
      <c r="W2336" s="443"/>
      <c r="X2336" s="443"/>
      <c r="Y2336" s="443"/>
      <c r="Z2336" s="443"/>
      <c r="AA2336" s="443"/>
      <c r="AB2336" s="415"/>
      <c r="AC2336" s="416"/>
      <c r="AD2336" s="416"/>
      <c r="AE2336" s="416"/>
      <c r="AF2336" s="417"/>
      <c r="AG2336" s="415"/>
      <c r="AH2336" s="416"/>
      <c r="AI2336" s="416"/>
      <c r="AJ2336" s="416"/>
      <c r="AK2336" s="417"/>
      <c r="AL2336" s="415"/>
      <c r="AM2336" s="416"/>
      <c r="AN2336" s="416"/>
      <c r="AO2336" s="416"/>
      <c r="AP2336" s="417"/>
      <c r="AQ2336" s="415"/>
      <c r="AR2336" s="416"/>
      <c r="AS2336" s="416"/>
      <c r="AT2336" s="416"/>
      <c r="AU2336" s="417"/>
      <c r="AV2336" s="418">
        <f t="shared" si="178"/>
        <v>0</v>
      </c>
      <c r="AW2336" s="419"/>
      <c r="AX2336" s="419"/>
      <c r="AY2336" s="419"/>
      <c r="AZ2336" s="420"/>
      <c r="DC2336" s="222"/>
      <c r="DD2336" s="491">
        <f>ROUND(Setup!$AP$6*AB2336,0)</f>
        <v>0</v>
      </c>
      <c r="DE2336" s="492"/>
      <c r="DF2336" s="492"/>
      <c r="DG2336" s="492"/>
      <c r="DH2336" s="493"/>
      <c r="DI2336" s="491">
        <f>ROUND(Setup!$AP$6*AG2336,0)</f>
        <v>0</v>
      </c>
      <c r="DJ2336" s="492"/>
      <c r="DK2336" s="492"/>
      <c r="DL2336" s="492"/>
      <c r="DM2336" s="493"/>
      <c r="DN2336" s="491">
        <f>ROUND(Setup!$AP$6*AL2336,0)</f>
        <v>0</v>
      </c>
      <c r="DO2336" s="492"/>
      <c r="DP2336" s="492"/>
      <c r="DQ2336" s="492"/>
      <c r="DR2336" s="493"/>
      <c r="DS2336" s="491">
        <f>ROUND(Setup!$AP$6*AQ2336,0)</f>
        <v>0</v>
      </c>
      <c r="DT2336" s="492"/>
      <c r="DU2336" s="492"/>
      <c r="DV2336" s="492"/>
      <c r="DW2336" s="493"/>
      <c r="DX2336" s="499">
        <f t="shared" si="179"/>
        <v>0</v>
      </c>
      <c r="DY2336" s="500"/>
      <c r="DZ2336" s="500"/>
      <c r="EA2336" s="500"/>
      <c r="EB2336" s="501"/>
      <c r="EC2336" s="222"/>
    </row>
    <row r="2337" spans="2:133" ht="15" hidden="1" customHeight="1" outlineLevel="1" x14ac:dyDescent="0.2">
      <c r="B2337" s="86" t="str">
        <f t="shared" si="180"/>
        <v/>
      </c>
      <c r="C2337" s="255"/>
      <c r="D2337" s="439"/>
      <c r="E2337" s="440"/>
      <c r="F2337" s="440"/>
      <c r="G2337" s="440"/>
      <c r="H2337" s="440"/>
      <c r="I2337" s="440"/>
      <c r="J2337" s="440"/>
      <c r="K2337" s="440"/>
      <c r="L2337" s="440"/>
      <c r="M2337" s="440"/>
      <c r="N2337" s="440"/>
      <c r="O2337" s="440"/>
      <c r="P2337" s="440"/>
      <c r="Q2337" s="441"/>
      <c r="R2337" s="442"/>
      <c r="S2337" s="443"/>
      <c r="T2337" s="443"/>
      <c r="U2337" s="443"/>
      <c r="V2337" s="443"/>
      <c r="W2337" s="443"/>
      <c r="X2337" s="443"/>
      <c r="Y2337" s="443"/>
      <c r="Z2337" s="443"/>
      <c r="AA2337" s="443"/>
      <c r="AB2337" s="415"/>
      <c r="AC2337" s="416"/>
      <c r="AD2337" s="416"/>
      <c r="AE2337" s="416"/>
      <c r="AF2337" s="417"/>
      <c r="AG2337" s="415"/>
      <c r="AH2337" s="416"/>
      <c r="AI2337" s="416"/>
      <c r="AJ2337" s="416"/>
      <c r="AK2337" s="417"/>
      <c r="AL2337" s="415"/>
      <c r="AM2337" s="416"/>
      <c r="AN2337" s="416"/>
      <c r="AO2337" s="416"/>
      <c r="AP2337" s="417"/>
      <c r="AQ2337" s="415"/>
      <c r="AR2337" s="416"/>
      <c r="AS2337" s="416"/>
      <c r="AT2337" s="416"/>
      <c r="AU2337" s="417"/>
      <c r="AV2337" s="418">
        <f t="shared" si="178"/>
        <v>0</v>
      </c>
      <c r="AW2337" s="419"/>
      <c r="AX2337" s="419"/>
      <c r="AY2337" s="419"/>
      <c r="AZ2337" s="420"/>
      <c r="DC2337" s="222"/>
      <c r="DD2337" s="491">
        <f>ROUND(Setup!$AP$6*AB2337,0)</f>
        <v>0</v>
      </c>
      <c r="DE2337" s="492"/>
      <c r="DF2337" s="492"/>
      <c r="DG2337" s="492"/>
      <c r="DH2337" s="493"/>
      <c r="DI2337" s="491">
        <f>ROUND(Setup!$AP$6*AG2337,0)</f>
        <v>0</v>
      </c>
      <c r="DJ2337" s="492"/>
      <c r="DK2337" s="492"/>
      <c r="DL2337" s="492"/>
      <c r="DM2337" s="493"/>
      <c r="DN2337" s="491">
        <f>ROUND(Setup!$AP$6*AL2337,0)</f>
        <v>0</v>
      </c>
      <c r="DO2337" s="492"/>
      <c r="DP2337" s="492"/>
      <c r="DQ2337" s="492"/>
      <c r="DR2337" s="493"/>
      <c r="DS2337" s="491">
        <f>ROUND(Setup!$AP$6*AQ2337,0)</f>
        <v>0</v>
      </c>
      <c r="DT2337" s="492"/>
      <c r="DU2337" s="492"/>
      <c r="DV2337" s="492"/>
      <c r="DW2337" s="493"/>
      <c r="DX2337" s="499">
        <f t="shared" si="179"/>
        <v>0</v>
      </c>
      <c r="DY2337" s="500"/>
      <c r="DZ2337" s="500"/>
      <c r="EA2337" s="500"/>
      <c r="EB2337" s="501"/>
      <c r="EC2337" s="222"/>
    </row>
    <row r="2338" spans="2:133" ht="15" hidden="1" customHeight="1" outlineLevel="1" x14ac:dyDescent="0.2">
      <c r="B2338" s="86" t="str">
        <f t="shared" si="180"/>
        <v/>
      </c>
      <c r="C2338" s="255"/>
      <c r="D2338" s="439"/>
      <c r="E2338" s="440"/>
      <c r="F2338" s="440"/>
      <c r="G2338" s="440"/>
      <c r="H2338" s="440"/>
      <c r="I2338" s="440"/>
      <c r="J2338" s="440"/>
      <c r="K2338" s="440"/>
      <c r="L2338" s="440"/>
      <c r="M2338" s="440"/>
      <c r="N2338" s="440"/>
      <c r="O2338" s="440"/>
      <c r="P2338" s="440"/>
      <c r="Q2338" s="441"/>
      <c r="R2338" s="442"/>
      <c r="S2338" s="443"/>
      <c r="T2338" s="443"/>
      <c r="U2338" s="443"/>
      <c r="V2338" s="443"/>
      <c r="W2338" s="443"/>
      <c r="X2338" s="443"/>
      <c r="Y2338" s="443"/>
      <c r="Z2338" s="443"/>
      <c r="AA2338" s="443"/>
      <c r="AB2338" s="415"/>
      <c r="AC2338" s="416"/>
      <c r="AD2338" s="416"/>
      <c r="AE2338" s="416"/>
      <c r="AF2338" s="417"/>
      <c r="AG2338" s="415"/>
      <c r="AH2338" s="416"/>
      <c r="AI2338" s="416"/>
      <c r="AJ2338" s="416"/>
      <c r="AK2338" s="417"/>
      <c r="AL2338" s="415"/>
      <c r="AM2338" s="416"/>
      <c r="AN2338" s="416"/>
      <c r="AO2338" s="416"/>
      <c r="AP2338" s="417"/>
      <c r="AQ2338" s="415"/>
      <c r="AR2338" s="416"/>
      <c r="AS2338" s="416"/>
      <c r="AT2338" s="416"/>
      <c r="AU2338" s="417"/>
      <c r="AV2338" s="418">
        <f t="shared" si="178"/>
        <v>0</v>
      </c>
      <c r="AW2338" s="419"/>
      <c r="AX2338" s="419"/>
      <c r="AY2338" s="419"/>
      <c r="AZ2338" s="420"/>
      <c r="DC2338" s="222"/>
      <c r="DD2338" s="491">
        <f>ROUND(Setup!$AP$6*AB2338,0)</f>
        <v>0</v>
      </c>
      <c r="DE2338" s="492"/>
      <c r="DF2338" s="492"/>
      <c r="DG2338" s="492"/>
      <c r="DH2338" s="493"/>
      <c r="DI2338" s="491">
        <f>ROUND(Setup!$AP$6*AG2338,0)</f>
        <v>0</v>
      </c>
      <c r="DJ2338" s="492"/>
      <c r="DK2338" s="492"/>
      <c r="DL2338" s="492"/>
      <c r="DM2338" s="493"/>
      <c r="DN2338" s="491">
        <f>ROUND(Setup!$AP$6*AL2338,0)</f>
        <v>0</v>
      </c>
      <c r="DO2338" s="492"/>
      <c r="DP2338" s="492"/>
      <c r="DQ2338" s="492"/>
      <c r="DR2338" s="493"/>
      <c r="DS2338" s="491">
        <f>ROUND(Setup!$AP$6*AQ2338,0)</f>
        <v>0</v>
      </c>
      <c r="DT2338" s="492"/>
      <c r="DU2338" s="492"/>
      <c r="DV2338" s="492"/>
      <c r="DW2338" s="493"/>
      <c r="DX2338" s="499">
        <f t="shared" si="179"/>
        <v>0</v>
      </c>
      <c r="DY2338" s="500"/>
      <c r="DZ2338" s="500"/>
      <c r="EA2338" s="500"/>
      <c r="EB2338" s="501"/>
      <c r="EC2338" s="222"/>
    </row>
    <row r="2339" spans="2:133" ht="15" hidden="1" customHeight="1" outlineLevel="1" x14ac:dyDescent="0.2">
      <c r="B2339" s="86" t="str">
        <f t="shared" ref="B2339:B2366" si="181">IF(C2339="","",VLOOKUP(C2339,$CP$11:$CQ$152,2,FALSE))</f>
        <v/>
      </c>
      <c r="C2339" s="255"/>
      <c r="D2339" s="439"/>
      <c r="E2339" s="440"/>
      <c r="F2339" s="440"/>
      <c r="G2339" s="440"/>
      <c r="H2339" s="440"/>
      <c r="I2339" s="440"/>
      <c r="J2339" s="440"/>
      <c r="K2339" s="440"/>
      <c r="L2339" s="440"/>
      <c r="M2339" s="440"/>
      <c r="N2339" s="440"/>
      <c r="O2339" s="440"/>
      <c r="P2339" s="440"/>
      <c r="Q2339" s="441"/>
      <c r="R2339" s="442"/>
      <c r="S2339" s="443"/>
      <c r="T2339" s="443"/>
      <c r="U2339" s="443"/>
      <c r="V2339" s="443"/>
      <c r="W2339" s="443"/>
      <c r="X2339" s="443"/>
      <c r="Y2339" s="443"/>
      <c r="Z2339" s="443"/>
      <c r="AA2339" s="443"/>
      <c r="AB2339" s="415"/>
      <c r="AC2339" s="416"/>
      <c r="AD2339" s="416"/>
      <c r="AE2339" s="416"/>
      <c r="AF2339" s="417"/>
      <c r="AG2339" s="415"/>
      <c r="AH2339" s="416"/>
      <c r="AI2339" s="416"/>
      <c r="AJ2339" s="416"/>
      <c r="AK2339" s="417"/>
      <c r="AL2339" s="415"/>
      <c r="AM2339" s="416"/>
      <c r="AN2339" s="416"/>
      <c r="AO2339" s="416"/>
      <c r="AP2339" s="417"/>
      <c r="AQ2339" s="415"/>
      <c r="AR2339" s="416"/>
      <c r="AS2339" s="416"/>
      <c r="AT2339" s="416"/>
      <c r="AU2339" s="417"/>
      <c r="AV2339" s="418">
        <f t="shared" si="178"/>
        <v>0</v>
      </c>
      <c r="AW2339" s="419"/>
      <c r="AX2339" s="419"/>
      <c r="AY2339" s="419"/>
      <c r="AZ2339" s="420"/>
      <c r="DC2339" s="222"/>
      <c r="DD2339" s="491">
        <f>ROUND(Setup!$AP$6*AB2339,0)</f>
        <v>0</v>
      </c>
      <c r="DE2339" s="492"/>
      <c r="DF2339" s="492"/>
      <c r="DG2339" s="492"/>
      <c r="DH2339" s="493"/>
      <c r="DI2339" s="491">
        <f>ROUND(Setup!$AP$6*AG2339,0)</f>
        <v>0</v>
      </c>
      <c r="DJ2339" s="492"/>
      <c r="DK2339" s="492"/>
      <c r="DL2339" s="492"/>
      <c r="DM2339" s="493"/>
      <c r="DN2339" s="491">
        <f>ROUND(Setup!$AP$6*AL2339,0)</f>
        <v>0</v>
      </c>
      <c r="DO2339" s="492"/>
      <c r="DP2339" s="492"/>
      <c r="DQ2339" s="492"/>
      <c r="DR2339" s="493"/>
      <c r="DS2339" s="491">
        <f>ROUND(Setup!$AP$6*AQ2339,0)</f>
        <v>0</v>
      </c>
      <c r="DT2339" s="492"/>
      <c r="DU2339" s="492"/>
      <c r="DV2339" s="492"/>
      <c r="DW2339" s="493"/>
      <c r="DX2339" s="499">
        <f t="shared" si="179"/>
        <v>0</v>
      </c>
      <c r="DY2339" s="500"/>
      <c r="DZ2339" s="500"/>
      <c r="EA2339" s="500"/>
      <c r="EB2339" s="501"/>
      <c r="EC2339" s="222"/>
    </row>
    <row r="2340" spans="2:133" ht="15" hidden="1" customHeight="1" outlineLevel="1" x14ac:dyDescent="0.2">
      <c r="B2340" s="86" t="str">
        <f t="shared" si="181"/>
        <v/>
      </c>
      <c r="C2340" s="255"/>
      <c r="D2340" s="439"/>
      <c r="E2340" s="440"/>
      <c r="F2340" s="440"/>
      <c r="G2340" s="440"/>
      <c r="H2340" s="440"/>
      <c r="I2340" s="440"/>
      <c r="J2340" s="440"/>
      <c r="K2340" s="440"/>
      <c r="L2340" s="440"/>
      <c r="M2340" s="440"/>
      <c r="N2340" s="440"/>
      <c r="O2340" s="440"/>
      <c r="P2340" s="440"/>
      <c r="Q2340" s="441"/>
      <c r="R2340" s="442"/>
      <c r="S2340" s="443"/>
      <c r="T2340" s="443"/>
      <c r="U2340" s="443"/>
      <c r="V2340" s="443"/>
      <c r="W2340" s="443"/>
      <c r="X2340" s="443"/>
      <c r="Y2340" s="443"/>
      <c r="Z2340" s="443"/>
      <c r="AA2340" s="443"/>
      <c r="AB2340" s="415"/>
      <c r="AC2340" s="416"/>
      <c r="AD2340" s="416"/>
      <c r="AE2340" s="416"/>
      <c r="AF2340" s="417"/>
      <c r="AG2340" s="415"/>
      <c r="AH2340" s="416"/>
      <c r="AI2340" s="416"/>
      <c r="AJ2340" s="416"/>
      <c r="AK2340" s="417"/>
      <c r="AL2340" s="415"/>
      <c r="AM2340" s="416"/>
      <c r="AN2340" s="416"/>
      <c r="AO2340" s="416"/>
      <c r="AP2340" s="417"/>
      <c r="AQ2340" s="415"/>
      <c r="AR2340" s="416"/>
      <c r="AS2340" s="416"/>
      <c r="AT2340" s="416"/>
      <c r="AU2340" s="417"/>
      <c r="AV2340" s="418">
        <f t="shared" si="178"/>
        <v>0</v>
      </c>
      <c r="AW2340" s="419"/>
      <c r="AX2340" s="419"/>
      <c r="AY2340" s="419"/>
      <c r="AZ2340" s="420"/>
      <c r="DC2340" s="222"/>
      <c r="DD2340" s="491">
        <f>ROUND(Setup!$AP$6*AB2340,0)</f>
        <v>0</v>
      </c>
      <c r="DE2340" s="492"/>
      <c r="DF2340" s="492"/>
      <c r="DG2340" s="492"/>
      <c r="DH2340" s="493"/>
      <c r="DI2340" s="491">
        <f>ROUND(Setup!$AP$6*AG2340,0)</f>
        <v>0</v>
      </c>
      <c r="DJ2340" s="492"/>
      <c r="DK2340" s="492"/>
      <c r="DL2340" s="492"/>
      <c r="DM2340" s="493"/>
      <c r="DN2340" s="491">
        <f>ROUND(Setup!$AP$6*AL2340,0)</f>
        <v>0</v>
      </c>
      <c r="DO2340" s="492"/>
      <c r="DP2340" s="492"/>
      <c r="DQ2340" s="492"/>
      <c r="DR2340" s="493"/>
      <c r="DS2340" s="491">
        <f>ROUND(Setup!$AP$6*AQ2340,0)</f>
        <v>0</v>
      </c>
      <c r="DT2340" s="492"/>
      <c r="DU2340" s="492"/>
      <c r="DV2340" s="492"/>
      <c r="DW2340" s="493"/>
      <c r="DX2340" s="499">
        <f t="shared" si="179"/>
        <v>0</v>
      </c>
      <c r="DY2340" s="500"/>
      <c r="DZ2340" s="500"/>
      <c r="EA2340" s="500"/>
      <c r="EB2340" s="501"/>
      <c r="EC2340" s="222"/>
    </row>
    <row r="2341" spans="2:133" ht="15" hidden="1" customHeight="1" outlineLevel="1" x14ac:dyDescent="0.2">
      <c r="B2341" s="86" t="str">
        <f t="shared" si="181"/>
        <v/>
      </c>
      <c r="C2341" s="255"/>
      <c r="D2341" s="439"/>
      <c r="E2341" s="440"/>
      <c r="F2341" s="440"/>
      <c r="G2341" s="440"/>
      <c r="H2341" s="440"/>
      <c r="I2341" s="440"/>
      <c r="J2341" s="440"/>
      <c r="K2341" s="440"/>
      <c r="L2341" s="440"/>
      <c r="M2341" s="440"/>
      <c r="N2341" s="440"/>
      <c r="O2341" s="440"/>
      <c r="P2341" s="440"/>
      <c r="Q2341" s="441"/>
      <c r="R2341" s="442"/>
      <c r="S2341" s="443"/>
      <c r="T2341" s="443"/>
      <c r="U2341" s="443"/>
      <c r="V2341" s="443"/>
      <c r="W2341" s="443"/>
      <c r="X2341" s="443"/>
      <c r="Y2341" s="443"/>
      <c r="Z2341" s="443"/>
      <c r="AA2341" s="443"/>
      <c r="AB2341" s="415"/>
      <c r="AC2341" s="416"/>
      <c r="AD2341" s="416"/>
      <c r="AE2341" s="416"/>
      <c r="AF2341" s="417"/>
      <c r="AG2341" s="415"/>
      <c r="AH2341" s="416"/>
      <c r="AI2341" s="416"/>
      <c r="AJ2341" s="416"/>
      <c r="AK2341" s="417"/>
      <c r="AL2341" s="415"/>
      <c r="AM2341" s="416"/>
      <c r="AN2341" s="416"/>
      <c r="AO2341" s="416"/>
      <c r="AP2341" s="417"/>
      <c r="AQ2341" s="415"/>
      <c r="AR2341" s="416"/>
      <c r="AS2341" s="416"/>
      <c r="AT2341" s="416"/>
      <c r="AU2341" s="417"/>
      <c r="AV2341" s="418">
        <f t="shared" si="178"/>
        <v>0</v>
      </c>
      <c r="AW2341" s="419"/>
      <c r="AX2341" s="419"/>
      <c r="AY2341" s="419"/>
      <c r="AZ2341" s="420"/>
      <c r="DC2341" s="222"/>
      <c r="DD2341" s="491">
        <f>ROUND(Setup!$AP$6*AB2341,0)</f>
        <v>0</v>
      </c>
      <c r="DE2341" s="492"/>
      <c r="DF2341" s="492"/>
      <c r="DG2341" s="492"/>
      <c r="DH2341" s="493"/>
      <c r="DI2341" s="491">
        <f>ROUND(Setup!$AP$6*AG2341,0)</f>
        <v>0</v>
      </c>
      <c r="DJ2341" s="492"/>
      <c r="DK2341" s="492"/>
      <c r="DL2341" s="492"/>
      <c r="DM2341" s="493"/>
      <c r="DN2341" s="491">
        <f>ROUND(Setup!$AP$6*AL2341,0)</f>
        <v>0</v>
      </c>
      <c r="DO2341" s="492"/>
      <c r="DP2341" s="492"/>
      <c r="DQ2341" s="492"/>
      <c r="DR2341" s="493"/>
      <c r="DS2341" s="491">
        <f>ROUND(Setup!$AP$6*AQ2341,0)</f>
        <v>0</v>
      </c>
      <c r="DT2341" s="492"/>
      <c r="DU2341" s="492"/>
      <c r="DV2341" s="492"/>
      <c r="DW2341" s="493"/>
      <c r="DX2341" s="499">
        <f t="shared" si="179"/>
        <v>0</v>
      </c>
      <c r="DY2341" s="500"/>
      <c r="DZ2341" s="500"/>
      <c r="EA2341" s="500"/>
      <c r="EB2341" s="501"/>
      <c r="EC2341" s="222"/>
    </row>
    <row r="2342" spans="2:133" ht="15" hidden="1" customHeight="1" outlineLevel="1" x14ac:dyDescent="0.2">
      <c r="B2342" s="86" t="str">
        <f t="shared" si="181"/>
        <v/>
      </c>
      <c r="C2342" s="255"/>
      <c r="D2342" s="439"/>
      <c r="E2342" s="440"/>
      <c r="F2342" s="440"/>
      <c r="G2342" s="440"/>
      <c r="H2342" s="440"/>
      <c r="I2342" s="440"/>
      <c r="J2342" s="440"/>
      <c r="K2342" s="440"/>
      <c r="L2342" s="440"/>
      <c r="M2342" s="440"/>
      <c r="N2342" s="440"/>
      <c r="O2342" s="440"/>
      <c r="P2342" s="440"/>
      <c r="Q2342" s="441"/>
      <c r="R2342" s="442"/>
      <c r="S2342" s="443"/>
      <c r="T2342" s="443"/>
      <c r="U2342" s="443"/>
      <c r="V2342" s="443"/>
      <c r="W2342" s="443"/>
      <c r="X2342" s="443"/>
      <c r="Y2342" s="443"/>
      <c r="Z2342" s="443"/>
      <c r="AA2342" s="443"/>
      <c r="AB2342" s="415"/>
      <c r="AC2342" s="416"/>
      <c r="AD2342" s="416"/>
      <c r="AE2342" s="416"/>
      <c r="AF2342" s="417"/>
      <c r="AG2342" s="415"/>
      <c r="AH2342" s="416"/>
      <c r="AI2342" s="416"/>
      <c r="AJ2342" s="416"/>
      <c r="AK2342" s="417"/>
      <c r="AL2342" s="415"/>
      <c r="AM2342" s="416"/>
      <c r="AN2342" s="416"/>
      <c r="AO2342" s="416"/>
      <c r="AP2342" s="417"/>
      <c r="AQ2342" s="415"/>
      <c r="AR2342" s="416"/>
      <c r="AS2342" s="416"/>
      <c r="AT2342" s="416"/>
      <c r="AU2342" s="417"/>
      <c r="AV2342" s="418">
        <f t="shared" si="178"/>
        <v>0</v>
      </c>
      <c r="AW2342" s="419"/>
      <c r="AX2342" s="419"/>
      <c r="AY2342" s="419"/>
      <c r="AZ2342" s="420"/>
      <c r="DC2342" s="222"/>
      <c r="DD2342" s="491">
        <f>ROUND(Setup!$AP$6*AB2342,0)</f>
        <v>0</v>
      </c>
      <c r="DE2342" s="492"/>
      <c r="DF2342" s="492"/>
      <c r="DG2342" s="492"/>
      <c r="DH2342" s="493"/>
      <c r="DI2342" s="491">
        <f>ROUND(Setup!$AP$6*AG2342,0)</f>
        <v>0</v>
      </c>
      <c r="DJ2342" s="492"/>
      <c r="DK2342" s="492"/>
      <c r="DL2342" s="492"/>
      <c r="DM2342" s="493"/>
      <c r="DN2342" s="491">
        <f>ROUND(Setup!$AP$6*AL2342,0)</f>
        <v>0</v>
      </c>
      <c r="DO2342" s="492"/>
      <c r="DP2342" s="492"/>
      <c r="DQ2342" s="492"/>
      <c r="DR2342" s="493"/>
      <c r="DS2342" s="491">
        <f>ROUND(Setup!$AP$6*AQ2342,0)</f>
        <v>0</v>
      </c>
      <c r="DT2342" s="492"/>
      <c r="DU2342" s="492"/>
      <c r="DV2342" s="492"/>
      <c r="DW2342" s="493"/>
      <c r="DX2342" s="499">
        <f t="shared" si="179"/>
        <v>0</v>
      </c>
      <c r="DY2342" s="500"/>
      <c r="DZ2342" s="500"/>
      <c r="EA2342" s="500"/>
      <c r="EB2342" s="501"/>
      <c r="EC2342" s="222"/>
    </row>
    <row r="2343" spans="2:133" ht="15" hidden="1" customHeight="1" outlineLevel="1" x14ac:dyDescent="0.2">
      <c r="B2343" s="86" t="str">
        <f t="shared" si="181"/>
        <v/>
      </c>
      <c r="C2343" s="255"/>
      <c r="D2343" s="439"/>
      <c r="E2343" s="440"/>
      <c r="F2343" s="440"/>
      <c r="G2343" s="440"/>
      <c r="H2343" s="440"/>
      <c r="I2343" s="440"/>
      <c r="J2343" s="440"/>
      <c r="K2343" s="440"/>
      <c r="L2343" s="440"/>
      <c r="M2343" s="440"/>
      <c r="N2343" s="440"/>
      <c r="O2343" s="440"/>
      <c r="P2343" s="440"/>
      <c r="Q2343" s="441"/>
      <c r="R2343" s="442"/>
      <c r="S2343" s="443"/>
      <c r="T2343" s="443"/>
      <c r="U2343" s="443"/>
      <c r="V2343" s="443"/>
      <c r="W2343" s="443"/>
      <c r="X2343" s="443"/>
      <c r="Y2343" s="443"/>
      <c r="Z2343" s="443"/>
      <c r="AA2343" s="443"/>
      <c r="AB2343" s="415"/>
      <c r="AC2343" s="416"/>
      <c r="AD2343" s="416"/>
      <c r="AE2343" s="416"/>
      <c r="AF2343" s="417"/>
      <c r="AG2343" s="415"/>
      <c r="AH2343" s="416"/>
      <c r="AI2343" s="416"/>
      <c r="AJ2343" s="416"/>
      <c r="AK2343" s="417"/>
      <c r="AL2343" s="415"/>
      <c r="AM2343" s="416"/>
      <c r="AN2343" s="416"/>
      <c r="AO2343" s="416"/>
      <c r="AP2343" s="417"/>
      <c r="AQ2343" s="415"/>
      <c r="AR2343" s="416"/>
      <c r="AS2343" s="416"/>
      <c r="AT2343" s="416"/>
      <c r="AU2343" s="417"/>
      <c r="AV2343" s="418">
        <f t="shared" si="178"/>
        <v>0</v>
      </c>
      <c r="AW2343" s="419"/>
      <c r="AX2343" s="419"/>
      <c r="AY2343" s="419"/>
      <c r="AZ2343" s="420"/>
      <c r="DC2343" s="222"/>
      <c r="DD2343" s="491">
        <f>ROUND(Setup!$AP$6*AB2343,0)</f>
        <v>0</v>
      </c>
      <c r="DE2343" s="492"/>
      <c r="DF2343" s="492"/>
      <c r="DG2343" s="492"/>
      <c r="DH2343" s="493"/>
      <c r="DI2343" s="491">
        <f>ROUND(Setup!$AP$6*AG2343,0)</f>
        <v>0</v>
      </c>
      <c r="DJ2343" s="492"/>
      <c r="DK2343" s="492"/>
      <c r="DL2343" s="492"/>
      <c r="DM2343" s="493"/>
      <c r="DN2343" s="491">
        <f>ROUND(Setup!$AP$6*AL2343,0)</f>
        <v>0</v>
      </c>
      <c r="DO2343" s="492"/>
      <c r="DP2343" s="492"/>
      <c r="DQ2343" s="492"/>
      <c r="DR2343" s="493"/>
      <c r="DS2343" s="491">
        <f>ROUND(Setup!$AP$6*AQ2343,0)</f>
        <v>0</v>
      </c>
      <c r="DT2343" s="492"/>
      <c r="DU2343" s="492"/>
      <c r="DV2343" s="492"/>
      <c r="DW2343" s="493"/>
      <c r="DX2343" s="499">
        <f t="shared" si="179"/>
        <v>0</v>
      </c>
      <c r="DY2343" s="500"/>
      <c r="DZ2343" s="500"/>
      <c r="EA2343" s="500"/>
      <c r="EB2343" s="501"/>
      <c r="EC2343" s="222"/>
    </row>
    <row r="2344" spans="2:133" ht="15" hidden="1" customHeight="1" outlineLevel="1" x14ac:dyDescent="0.2">
      <c r="B2344" s="86" t="str">
        <f t="shared" si="181"/>
        <v/>
      </c>
      <c r="C2344" s="255"/>
      <c r="D2344" s="439"/>
      <c r="E2344" s="440"/>
      <c r="F2344" s="440"/>
      <c r="G2344" s="440"/>
      <c r="H2344" s="440"/>
      <c r="I2344" s="440"/>
      <c r="J2344" s="440"/>
      <c r="K2344" s="440"/>
      <c r="L2344" s="440"/>
      <c r="M2344" s="440"/>
      <c r="N2344" s="440"/>
      <c r="O2344" s="440"/>
      <c r="P2344" s="440"/>
      <c r="Q2344" s="441"/>
      <c r="R2344" s="442"/>
      <c r="S2344" s="443"/>
      <c r="T2344" s="443"/>
      <c r="U2344" s="443"/>
      <c r="V2344" s="443"/>
      <c r="W2344" s="443"/>
      <c r="X2344" s="443"/>
      <c r="Y2344" s="443"/>
      <c r="Z2344" s="443"/>
      <c r="AA2344" s="443"/>
      <c r="AB2344" s="415"/>
      <c r="AC2344" s="416"/>
      <c r="AD2344" s="416"/>
      <c r="AE2344" s="416"/>
      <c r="AF2344" s="417"/>
      <c r="AG2344" s="415"/>
      <c r="AH2344" s="416"/>
      <c r="AI2344" s="416"/>
      <c r="AJ2344" s="416"/>
      <c r="AK2344" s="417"/>
      <c r="AL2344" s="415"/>
      <c r="AM2344" s="416"/>
      <c r="AN2344" s="416"/>
      <c r="AO2344" s="416"/>
      <c r="AP2344" s="417"/>
      <c r="AQ2344" s="415"/>
      <c r="AR2344" s="416"/>
      <c r="AS2344" s="416"/>
      <c r="AT2344" s="416"/>
      <c r="AU2344" s="417"/>
      <c r="AV2344" s="418">
        <f t="shared" si="178"/>
        <v>0</v>
      </c>
      <c r="AW2344" s="419"/>
      <c r="AX2344" s="419"/>
      <c r="AY2344" s="419"/>
      <c r="AZ2344" s="420"/>
      <c r="DC2344" s="222"/>
      <c r="DD2344" s="491">
        <f>ROUND(Setup!$AP$6*AB2344,0)</f>
        <v>0</v>
      </c>
      <c r="DE2344" s="492"/>
      <c r="DF2344" s="492"/>
      <c r="DG2344" s="492"/>
      <c r="DH2344" s="493"/>
      <c r="DI2344" s="491">
        <f>ROUND(Setup!$AP$6*AG2344,0)</f>
        <v>0</v>
      </c>
      <c r="DJ2344" s="492"/>
      <c r="DK2344" s="492"/>
      <c r="DL2344" s="492"/>
      <c r="DM2344" s="493"/>
      <c r="DN2344" s="491">
        <f>ROUND(Setup!$AP$6*AL2344,0)</f>
        <v>0</v>
      </c>
      <c r="DO2344" s="492"/>
      <c r="DP2344" s="492"/>
      <c r="DQ2344" s="492"/>
      <c r="DR2344" s="493"/>
      <c r="DS2344" s="491">
        <f>ROUND(Setup!$AP$6*AQ2344,0)</f>
        <v>0</v>
      </c>
      <c r="DT2344" s="492"/>
      <c r="DU2344" s="492"/>
      <c r="DV2344" s="492"/>
      <c r="DW2344" s="493"/>
      <c r="DX2344" s="499">
        <f t="shared" si="179"/>
        <v>0</v>
      </c>
      <c r="DY2344" s="500"/>
      <c r="DZ2344" s="500"/>
      <c r="EA2344" s="500"/>
      <c r="EB2344" s="501"/>
      <c r="EC2344" s="222"/>
    </row>
    <row r="2345" spans="2:133" ht="15" hidden="1" customHeight="1" outlineLevel="1" x14ac:dyDescent="0.2">
      <c r="B2345" s="86" t="str">
        <f t="shared" si="181"/>
        <v/>
      </c>
      <c r="C2345" s="255"/>
      <c r="D2345" s="439"/>
      <c r="E2345" s="440"/>
      <c r="F2345" s="440"/>
      <c r="G2345" s="440"/>
      <c r="H2345" s="440"/>
      <c r="I2345" s="440"/>
      <c r="J2345" s="440"/>
      <c r="K2345" s="440"/>
      <c r="L2345" s="440"/>
      <c r="M2345" s="440"/>
      <c r="N2345" s="440"/>
      <c r="O2345" s="440"/>
      <c r="P2345" s="440"/>
      <c r="Q2345" s="441"/>
      <c r="R2345" s="442"/>
      <c r="S2345" s="443"/>
      <c r="T2345" s="443"/>
      <c r="U2345" s="443"/>
      <c r="V2345" s="443"/>
      <c r="W2345" s="443"/>
      <c r="X2345" s="443"/>
      <c r="Y2345" s="443"/>
      <c r="Z2345" s="443"/>
      <c r="AA2345" s="443"/>
      <c r="AB2345" s="415"/>
      <c r="AC2345" s="416"/>
      <c r="AD2345" s="416"/>
      <c r="AE2345" s="416"/>
      <c r="AF2345" s="417"/>
      <c r="AG2345" s="415"/>
      <c r="AH2345" s="416"/>
      <c r="AI2345" s="416"/>
      <c r="AJ2345" s="416"/>
      <c r="AK2345" s="417"/>
      <c r="AL2345" s="415"/>
      <c r="AM2345" s="416"/>
      <c r="AN2345" s="416"/>
      <c r="AO2345" s="416"/>
      <c r="AP2345" s="417"/>
      <c r="AQ2345" s="415"/>
      <c r="AR2345" s="416"/>
      <c r="AS2345" s="416"/>
      <c r="AT2345" s="416"/>
      <c r="AU2345" s="417"/>
      <c r="AV2345" s="418">
        <f t="shared" si="178"/>
        <v>0</v>
      </c>
      <c r="AW2345" s="419"/>
      <c r="AX2345" s="419"/>
      <c r="AY2345" s="419"/>
      <c r="AZ2345" s="420"/>
      <c r="DC2345" s="222"/>
      <c r="DD2345" s="491">
        <f>ROUND(Setup!$AP$6*AB2345,0)</f>
        <v>0</v>
      </c>
      <c r="DE2345" s="492"/>
      <c r="DF2345" s="492"/>
      <c r="DG2345" s="492"/>
      <c r="DH2345" s="493"/>
      <c r="DI2345" s="491">
        <f>ROUND(Setup!$AP$6*AG2345,0)</f>
        <v>0</v>
      </c>
      <c r="DJ2345" s="492"/>
      <c r="DK2345" s="492"/>
      <c r="DL2345" s="492"/>
      <c r="DM2345" s="493"/>
      <c r="DN2345" s="491">
        <f>ROUND(Setup!$AP$6*AL2345,0)</f>
        <v>0</v>
      </c>
      <c r="DO2345" s="492"/>
      <c r="DP2345" s="492"/>
      <c r="DQ2345" s="492"/>
      <c r="DR2345" s="493"/>
      <c r="DS2345" s="491">
        <f>ROUND(Setup!$AP$6*AQ2345,0)</f>
        <v>0</v>
      </c>
      <c r="DT2345" s="492"/>
      <c r="DU2345" s="492"/>
      <c r="DV2345" s="492"/>
      <c r="DW2345" s="493"/>
      <c r="DX2345" s="499">
        <f t="shared" si="179"/>
        <v>0</v>
      </c>
      <c r="DY2345" s="500"/>
      <c r="DZ2345" s="500"/>
      <c r="EA2345" s="500"/>
      <c r="EB2345" s="501"/>
      <c r="EC2345" s="222"/>
    </row>
    <row r="2346" spans="2:133" ht="15" hidden="1" customHeight="1" outlineLevel="1" x14ac:dyDescent="0.2">
      <c r="B2346" s="86" t="str">
        <f t="shared" si="181"/>
        <v/>
      </c>
      <c r="C2346" s="255"/>
      <c r="D2346" s="439"/>
      <c r="E2346" s="440"/>
      <c r="F2346" s="440"/>
      <c r="G2346" s="440"/>
      <c r="H2346" s="440"/>
      <c r="I2346" s="440"/>
      <c r="J2346" s="440"/>
      <c r="K2346" s="440"/>
      <c r="L2346" s="440"/>
      <c r="M2346" s="440"/>
      <c r="N2346" s="440"/>
      <c r="O2346" s="440"/>
      <c r="P2346" s="440"/>
      <c r="Q2346" s="441"/>
      <c r="R2346" s="442"/>
      <c r="S2346" s="443"/>
      <c r="T2346" s="443"/>
      <c r="U2346" s="443"/>
      <c r="V2346" s="443"/>
      <c r="W2346" s="443"/>
      <c r="X2346" s="443"/>
      <c r="Y2346" s="443"/>
      <c r="Z2346" s="443"/>
      <c r="AA2346" s="443"/>
      <c r="AB2346" s="415"/>
      <c r="AC2346" s="416"/>
      <c r="AD2346" s="416"/>
      <c r="AE2346" s="416"/>
      <c r="AF2346" s="417"/>
      <c r="AG2346" s="415"/>
      <c r="AH2346" s="416"/>
      <c r="AI2346" s="416"/>
      <c r="AJ2346" s="416"/>
      <c r="AK2346" s="417"/>
      <c r="AL2346" s="415"/>
      <c r="AM2346" s="416"/>
      <c r="AN2346" s="416"/>
      <c r="AO2346" s="416"/>
      <c r="AP2346" s="417"/>
      <c r="AQ2346" s="415"/>
      <c r="AR2346" s="416"/>
      <c r="AS2346" s="416"/>
      <c r="AT2346" s="416"/>
      <c r="AU2346" s="417"/>
      <c r="AV2346" s="418">
        <f t="shared" si="178"/>
        <v>0</v>
      </c>
      <c r="AW2346" s="419"/>
      <c r="AX2346" s="419"/>
      <c r="AY2346" s="419"/>
      <c r="AZ2346" s="420"/>
      <c r="DC2346" s="222"/>
      <c r="DD2346" s="491">
        <f>ROUND(Setup!$AP$6*AB2346,0)</f>
        <v>0</v>
      </c>
      <c r="DE2346" s="492"/>
      <c r="DF2346" s="492"/>
      <c r="DG2346" s="492"/>
      <c r="DH2346" s="493"/>
      <c r="DI2346" s="491">
        <f>ROUND(Setup!$AP$6*AG2346,0)</f>
        <v>0</v>
      </c>
      <c r="DJ2346" s="492"/>
      <c r="DK2346" s="492"/>
      <c r="DL2346" s="492"/>
      <c r="DM2346" s="493"/>
      <c r="DN2346" s="491">
        <f>ROUND(Setup!$AP$6*AL2346,0)</f>
        <v>0</v>
      </c>
      <c r="DO2346" s="492"/>
      <c r="DP2346" s="492"/>
      <c r="DQ2346" s="492"/>
      <c r="DR2346" s="493"/>
      <c r="DS2346" s="491">
        <f>ROUND(Setup!$AP$6*AQ2346,0)</f>
        <v>0</v>
      </c>
      <c r="DT2346" s="492"/>
      <c r="DU2346" s="492"/>
      <c r="DV2346" s="492"/>
      <c r="DW2346" s="493"/>
      <c r="DX2346" s="499">
        <f t="shared" si="179"/>
        <v>0</v>
      </c>
      <c r="DY2346" s="500"/>
      <c r="DZ2346" s="500"/>
      <c r="EA2346" s="500"/>
      <c r="EB2346" s="501"/>
      <c r="EC2346" s="222"/>
    </row>
    <row r="2347" spans="2:133" ht="15" hidden="1" customHeight="1" outlineLevel="1" x14ac:dyDescent="0.2">
      <c r="B2347" s="86" t="str">
        <f t="shared" si="181"/>
        <v/>
      </c>
      <c r="C2347" s="255"/>
      <c r="D2347" s="439"/>
      <c r="E2347" s="440"/>
      <c r="F2347" s="440"/>
      <c r="G2347" s="440"/>
      <c r="H2347" s="440"/>
      <c r="I2347" s="440"/>
      <c r="J2347" s="440"/>
      <c r="K2347" s="440"/>
      <c r="L2347" s="440"/>
      <c r="M2347" s="440"/>
      <c r="N2347" s="440"/>
      <c r="O2347" s="440"/>
      <c r="P2347" s="440"/>
      <c r="Q2347" s="441"/>
      <c r="R2347" s="442"/>
      <c r="S2347" s="443"/>
      <c r="T2347" s="443"/>
      <c r="U2347" s="443"/>
      <c r="V2347" s="443"/>
      <c r="W2347" s="443"/>
      <c r="X2347" s="443"/>
      <c r="Y2347" s="443"/>
      <c r="Z2347" s="443"/>
      <c r="AA2347" s="443"/>
      <c r="AB2347" s="415"/>
      <c r="AC2347" s="416"/>
      <c r="AD2347" s="416"/>
      <c r="AE2347" s="416"/>
      <c r="AF2347" s="417"/>
      <c r="AG2347" s="415"/>
      <c r="AH2347" s="416"/>
      <c r="AI2347" s="416"/>
      <c r="AJ2347" s="416"/>
      <c r="AK2347" s="417"/>
      <c r="AL2347" s="415"/>
      <c r="AM2347" s="416"/>
      <c r="AN2347" s="416"/>
      <c r="AO2347" s="416"/>
      <c r="AP2347" s="417"/>
      <c r="AQ2347" s="415"/>
      <c r="AR2347" s="416"/>
      <c r="AS2347" s="416"/>
      <c r="AT2347" s="416"/>
      <c r="AU2347" s="417"/>
      <c r="AV2347" s="418">
        <f t="shared" ref="AV2347:AV2366" si="182">ROUND((SUM(AB2347:AU2347)),0)</f>
        <v>0</v>
      </c>
      <c r="AW2347" s="419"/>
      <c r="AX2347" s="419"/>
      <c r="AY2347" s="419"/>
      <c r="AZ2347" s="420"/>
      <c r="DC2347" s="222"/>
      <c r="DD2347" s="491">
        <f>ROUND(Setup!$AP$6*AB2347,0)</f>
        <v>0</v>
      </c>
      <c r="DE2347" s="492"/>
      <c r="DF2347" s="492"/>
      <c r="DG2347" s="492"/>
      <c r="DH2347" s="493"/>
      <c r="DI2347" s="491">
        <f>ROUND(Setup!$AP$6*AG2347,0)</f>
        <v>0</v>
      </c>
      <c r="DJ2347" s="492"/>
      <c r="DK2347" s="492"/>
      <c r="DL2347" s="492"/>
      <c r="DM2347" s="493"/>
      <c r="DN2347" s="491">
        <f>ROUND(Setup!$AP$6*AL2347,0)</f>
        <v>0</v>
      </c>
      <c r="DO2347" s="492"/>
      <c r="DP2347" s="492"/>
      <c r="DQ2347" s="492"/>
      <c r="DR2347" s="493"/>
      <c r="DS2347" s="491">
        <f>ROUND(Setup!$AP$6*AQ2347,0)</f>
        <v>0</v>
      </c>
      <c r="DT2347" s="492"/>
      <c r="DU2347" s="492"/>
      <c r="DV2347" s="492"/>
      <c r="DW2347" s="493"/>
      <c r="DX2347" s="499">
        <f t="shared" ref="DX2347:DX2366" si="183">ROUND((SUM(DD2347:DW2347)),0)</f>
        <v>0</v>
      </c>
      <c r="DY2347" s="500"/>
      <c r="DZ2347" s="500"/>
      <c r="EA2347" s="500"/>
      <c r="EB2347" s="501"/>
      <c r="EC2347" s="222"/>
    </row>
    <row r="2348" spans="2:133" ht="15" hidden="1" customHeight="1" outlineLevel="1" x14ac:dyDescent="0.2">
      <c r="B2348" s="86" t="str">
        <f t="shared" si="181"/>
        <v/>
      </c>
      <c r="C2348" s="255"/>
      <c r="D2348" s="439"/>
      <c r="E2348" s="440"/>
      <c r="F2348" s="440"/>
      <c r="G2348" s="440"/>
      <c r="H2348" s="440"/>
      <c r="I2348" s="440"/>
      <c r="J2348" s="440"/>
      <c r="K2348" s="440"/>
      <c r="L2348" s="440"/>
      <c r="M2348" s="440"/>
      <c r="N2348" s="440"/>
      <c r="O2348" s="440"/>
      <c r="P2348" s="440"/>
      <c r="Q2348" s="441"/>
      <c r="R2348" s="442"/>
      <c r="S2348" s="443"/>
      <c r="T2348" s="443"/>
      <c r="U2348" s="443"/>
      <c r="V2348" s="443"/>
      <c r="W2348" s="443"/>
      <c r="X2348" s="443"/>
      <c r="Y2348" s="443"/>
      <c r="Z2348" s="443"/>
      <c r="AA2348" s="443"/>
      <c r="AB2348" s="415"/>
      <c r="AC2348" s="416"/>
      <c r="AD2348" s="416"/>
      <c r="AE2348" s="416"/>
      <c r="AF2348" s="417"/>
      <c r="AG2348" s="415"/>
      <c r="AH2348" s="416"/>
      <c r="AI2348" s="416"/>
      <c r="AJ2348" s="416"/>
      <c r="AK2348" s="417"/>
      <c r="AL2348" s="415"/>
      <c r="AM2348" s="416"/>
      <c r="AN2348" s="416"/>
      <c r="AO2348" s="416"/>
      <c r="AP2348" s="417"/>
      <c r="AQ2348" s="415"/>
      <c r="AR2348" s="416"/>
      <c r="AS2348" s="416"/>
      <c r="AT2348" s="416"/>
      <c r="AU2348" s="417"/>
      <c r="AV2348" s="418">
        <f t="shared" si="182"/>
        <v>0</v>
      </c>
      <c r="AW2348" s="419"/>
      <c r="AX2348" s="419"/>
      <c r="AY2348" s="419"/>
      <c r="AZ2348" s="420"/>
      <c r="DC2348" s="222"/>
      <c r="DD2348" s="491">
        <f>ROUND(Setup!$AP$6*AB2348,0)</f>
        <v>0</v>
      </c>
      <c r="DE2348" s="492"/>
      <c r="DF2348" s="492"/>
      <c r="DG2348" s="492"/>
      <c r="DH2348" s="493"/>
      <c r="DI2348" s="491">
        <f>ROUND(Setup!$AP$6*AG2348,0)</f>
        <v>0</v>
      </c>
      <c r="DJ2348" s="492"/>
      <c r="DK2348" s="492"/>
      <c r="DL2348" s="492"/>
      <c r="DM2348" s="493"/>
      <c r="DN2348" s="491">
        <f>ROUND(Setup!$AP$6*AL2348,0)</f>
        <v>0</v>
      </c>
      <c r="DO2348" s="492"/>
      <c r="DP2348" s="492"/>
      <c r="DQ2348" s="492"/>
      <c r="DR2348" s="493"/>
      <c r="DS2348" s="491">
        <f>ROUND(Setup!$AP$6*AQ2348,0)</f>
        <v>0</v>
      </c>
      <c r="DT2348" s="492"/>
      <c r="DU2348" s="492"/>
      <c r="DV2348" s="492"/>
      <c r="DW2348" s="493"/>
      <c r="DX2348" s="499">
        <f t="shared" si="183"/>
        <v>0</v>
      </c>
      <c r="DY2348" s="500"/>
      <c r="DZ2348" s="500"/>
      <c r="EA2348" s="500"/>
      <c r="EB2348" s="501"/>
      <c r="EC2348" s="222"/>
    </row>
    <row r="2349" spans="2:133" ht="15" hidden="1" customHeight="1" outlineLevel="1" x14ac:dyDescent="0.2">
      <c r="B2349" s="86" t="str">
        <f t="shared" si="181"/>
        <v/>
      </c>
      <c r="C2349" s="255"/>
      <c r="D2349" s="439"/>
      <c r="E2349" s="440"/>
      <c r="F2349" s="440"/>
      <c r="G2349" s="440"/>
      <c r="H2349" s="440"/>
      <c r="I2349" s="440"/>
      <c r="J2349" s="440"/>
      <c r="K2349" s="440"/>
      <c r="L2349" s="440"/>
      <c r="M2349" s="440"/>
      <c r="N2349" s="440"/>
      <c r="O2349" s="440"/>
      <c r="P2349" s="440"/>
      <c r="Q2349" s="441"/>
      <c r="R2349" s="442"/>
      <c r="S2349" s="443"/>
      <c r="T2349" s="443"/>
      <c r="U2349" s="443"/>
      <c r="V2349" s="443"/>
      <c r="W2349" s="443"/>
      <c r="X2349" s="443"/>
      <c r="Y2349" s="443"/>
      <c r="Z2349" s="443"/>
      <c r="AA2349" s="443"/>
      <c r="AB2349" s="415"/>
      <c r="AC2349" s="416"/>
      <c r="AD2349" s="416"/>
      <c r="AE2349" s="416"/>
      <c r="AF2349" s="417"/>
      <c r="AG2349" s="415"/>
      <c r="AH2349" s="416"/>
      <c r="AI2349" s="416"/>
      <c r="AJ2349" s="416"/>
      <c r="AK2349" s="417"/>
      <c r="AL2349" s="415"/>
      <c r="AM2349" s="416"/>
      <c r="AN2349" s="416"/>
      <c r="AO2349" s="416"/>
      <c r="AP2349" s="417"/>
      <c r="AQ2349" s="415"/>
      <c r="AR2349" s="416"/>
      <c r="AS2349" s="416"/>
      <c r="AT2349" s="416"/>
      <c r="AU2349" s="417"/>
      <c r="AV2349" s="418">
        <f t="shared" si="182"/>
        <v>0</v>
      </c>
      <c r="AW2349" s="419"/>
      <c r="AX2349" s="419"/>
      <c r="AY2349" s="419"/>
      <c r="AZ2349" s="420"/>
      <c r="DC2349" s="222"/>
      <c r="DD2349" s="491">
        <f>ROUND(Setup!$AP$6*AB2349,0)</f>
        <v>0</v>
      </c>
      <c r="DE2349" s="492"/>
      <c r="DF2349" s="492"/>
      <c r="DG2349" s="492"/>
      <c r="DH2349" s="493"/>
      <c r="DI2349" s="491">
        <f>ROUND(Setup!$AP$6*AG2349,0)</f>
        <v>0</v>
      </c>
      <c r="DJ2349" s="492"/>
      <c r="DK2349" s="492"/>
      <c r="DL2349" s="492"/>
      <c r="DM2349" s="493"/>
      <c r="DN2349" s="491">
        <f>ROUND(Setup!$AP$6*AL2349,0)</f>
        <v>0</v>
      </c>
      <c r="DO2349" s="492"/>
      <c r="DP2349" s="492"/>
      <c r="DQ2349" s="492"/>
      <c r="DR2349" s="493"/>
      <c r="DS2349" s="491">
        <f>ROUND(Setup!$AP$6*AQ2349,0)</f>
        <v>0</v>
      </c>
      <c r="DT2349" s="492"/>
      <c r="DU2349" s="492"/>
      <c r="DV2349" s="492"/>
      <c r="DW2349" s="493"/>
      <c r="DX2349" s="499">
        <f t="shared" si="183"/>
        <v>0</v>
      </c>
      <c r="DY2349" s="500"/>
      <c r="DZ2349" s="500"/>
      <c r="EA2349" s="500"/>
      <c r="EB2349" s="501"/>
      <c r="EC2349" s="222"/>
    </row>
    <row r="2350" spans="2:133" ht="15" hidden="1" customHeight="1" outlineLevel="1" x14ac:dyDescent="0.2">
      <c r="B2350" s="86" t="str">
        <f t="shared" si="181"/>
        <v/>
      </c>
      <c r="C2350" s="255"/>
      <c r="D2350" s="439"/>
      <c r="E2350" s="440"/>
      <c r="F2350" s="440"/>
      <c r="G2350" s="440"/>
      <c r="H2350" s="440"/>
      <c r="I2350" s="440"/>
      <c r="J2350" s="440"/>
      <c r="K2350" s="440"/>
      <c r="L2350" s="440"/>
      <c r="M2350" s="440"/>
      <c r="N2350" s="440"/>
      <c r="O2350" s="440"/>
      <c r="P2350" s="440"/>
      <c r="Q2350" s="441"/>
      <c r="R2350" s="442"/>
      <c r="S2350" s="443"/>
      <c r="T2350" s="443"/>
      <c r="U2350" s="443"/>
      <c r="V2350" s="443"/>
      <c r="W2350" s="443"/>
      <c r="X2350" s="443"/>
      <c r="Y2350" s="443"/>
      <c r="Z2350" s="443"/>
      <c r="AA2350" s="443"/>
      <c r="AB2350" s="415"/>
      <c r="AC2350" s="416"/>
      <c r="AD2350" s="416"/>
      <c r="AE2350" s="416"/>
      <c r="AF2350" s="417"/>
      <c r="AG2350" s="415"/>
      <c r="AH2350" s="416"/>
      <c r="AI2350" s="416"/>
      <c r="AJ2350" s="416"/>
      <c r="AK2350" s="417"/>
      <c r="AL2350" s="415"/>
      <c r="AM2350" s="416"/>
      <c r="AN2350" s="416"/>
      <c r="AO2350" s="416"/>
      <c r="AP2350" s="417"/>
      <c r="AQ2350" s="415"/>
      <c r="AR2350" s="416"/>
      <c r="AS2350" s="416"/>
      <c r="AT2350" s="416"/>
      <c r="AU2350" s="417"/>
      <c r="AV2350" s="418">
        <f t="shared" si="182"/>
        <v>0</v>
      </c>
      <c r="AW2350" s="419"/>
      <c r="AX2350" s="419"/>
      <c r="AY2350" s="419"/>
      <c r="AZ2350" s="420"/>
      <c r="DC2350" s="222"/>
      <c r="DD2350" s="491">
        <f>ROUND(Setup!$AP$6*AB2350,0)</f>
        <v>0</v>
      </c>
      <c r="DE2350" s="492"/>
      <c r="DF2350" s="492"/>
      <c r="DG2350" s="492"/>
      <c r="DH2350" s="493"/>
      <c r="DI2350" s="491">
        <f>ROUND(Setup!$AP$6*AG2350,0)</f>
        <v>0</v>
      </c>
      <c r="DJ2350" s="492"/>
      <c r="DK2350" s="492"/>
      <c r="DL2350" s="492"/>
      <c r="DM2350" s="493"/>
      <c r="DN2350" s="491">
        <f>ROUND(Setup!$AP$6*AL2350,0)</f>
        <v>0</v>
      </c>
      <c r="DO2350" s="492"/>
      <c r="DP2350" s="492"/>
      <c r="DQ2350" s="492"/>
      <c r="DR2350" s="493"/>
      <c r="DS2350" s="491">
        <f>ROUND(Setup!$AP$6*AQ2350,0)</f>
        <v>0</v>
      </c>
      <c r="DT2350" s="492"/>
      <c r="DU2350" s="492"/>
      <c r="DV2350" s="492"/>
      <c r="DW2350" s="493"/>
      <c r="DX2350" s="499">
        <f t="shared" si="183"/>
        <v>0</v>
      </c>
      <c r="DY2350" s="500"/>
      <c r="DZ2350" s="500"/>
      <c r="EA2350" s="500"/>
      <c r="EB2350" s="501"/>
      <c r="EC2350" s="222"/>
    </row>
    <row r="2351" spans="2:133" ht="15" hidden="1" customHeight="1" outlineLevel="1" x14ac:dyDescent="0.2">
      <c r="B2351" s="86" t="str">
        <f t="shared" si="181"/>
        <v/>
      </c>
      <c r="C2351" s="255"/>
      <c r="D2351" s="439"/>
      <c r="E2351" s="440"/>
      <c r="F2351" s="440"/>
      <c r="G2351" s="440"/>
      <c r="H2351" s="440"/>
      <c r="I2351" s="440"/>
      <c r="J2351" s="440"/>
      <c r="K2351" s="440"/>
      <c r="L2351" s="440"/>
      <c r="M2351" s="440"/>
      <c r="N2351" s="440"/>
      <c r="O2351" s="440"/>
      <c r="P2351" s="440"/>
      <c r="Q2351" s="441"/>
      <c r="R2351" s="442"/>
      <c r="S2351" s="443"/>
      <c r="T2351" s="443"/>
      <c r="U2351" s="443"/>
      <c r="V2351" s="443"/>
      <c r="W2351" s="443"/>
      <c r="X2351" s="443"/>
      <c r="Y2351" s="443"/>
      <c r="Z2351" s="443"/>
      <c r="AA2351" s="443"/>
      <c r="AB2351" s="415"/>
      <c r="AC2351" s="416"/>
      <c r="AD2351" s="416"/>
      <c r="AE2351" s="416"/>
      <c r="AF2351" s="417"/>
      <c r="AG2351" s="415"/>
      <c r="AH2351" s="416"/>
      <c r="AI2351" s="416"/>
      <c r="AJ2351" s="416"/>
      <c r="AK2351" s="417"/>
      <c r="AL2351" s="415"/>
      <c r="AM2351" s="416"/>
      <c r="AN2351" s="416"/>
      <c r="AO2351" s="416"/>
      <c r="AP2351" s="417"/>
      <c r="AQ2351" s="415"/>
      <c r="AR2351" s="416"/>
      <c r="AS2351" s="416"/>
      <c r="AT2351" s="416"/>
      <c r="AU2351" s="417"/>
      <c r="AV2351" s="418">
        <f t="shared" si="182"/>
        <v>0</v>
      </c>
      <c r="AW2351" s="419"/>
      <c r="AX2351" s="419"/>
      <c r="AY2351" s="419"/>
      <c r="AZ2351" s="420"/>
      <c r="DC2351" s="222"/>
      <c r="DD2351" s="491">
        <f>ROUND(Setup!$AP$6*AB2351,0)</f>
        <v>0</v>
      </c>
      <c r="DE2351" s="492"/>
      <c r="DF2351" s="492"/>
      <c r="DG2351" s="492"/>
      <c r="DH2351" s="493"/>
      <c r="DI2351" s="491">
        <f>ROUND(Setup!$AP$6*AG2351,0)</f>
        <v>0</v>
      </c>
      <c r="DJ2351" s="492"/>
      <c r="DK2351" s="492"/>
      <c r="DL2351" s="492"/>
      <c r="DM2351" s="493"/>
      <c r="DN2351" s="491">
        <f>ROUND(Setup!$AP$6*AL2351,0)</f>
        <v>0</v>
      </c>
      <c r="DO2351" s="492"/>
      <c r="DP2351" s="492"/>
      <c r="DQ2351" s="492"/>
      <c r="DR2351" s="493"/>
      <c r="DS2351" s="491">
        <f>ROUND(Setup!$AP$6*AQ2351,0)</f>
        <v>0</v>
      </c>
      <c r="DT2351" s="492"/>
      <c r="DU2351" s="492"/>
      <c r="DV2351" s="492"/>
      <c r="DW2351" s="493"/>
      <c r="DX2351" s="499">
        <f t="shared" si="183"/>
        <v>0</v>
      </c>
      <c r="DY2351" s="500"/>
      <c r="DZ2351" s="500"/>
      <c r="EA2351" s="500"/>
      <c r="EB2351" s="501"/>
      <c r="EC2351" s="222"/>
    </row>
    <row r="2352" spans="2:133" ht="15" hidden="1" customHeight="1" outlineLevel="1" x14ac:dyDescent="0.2">
      <c r="B2352" s="86" t="str">
        <f t="shared" si="181"/>
        <v/>
      </c>
      <c r="C2352" s="255"/>
      <c r="D2352" s="439"/>
      <c r="E2352" s="440"/>
      <c r="F2352" s="440"/>
      <c r="G2352" s="440"/>
      <c r="H2352" s="440"/>
      <c r="I2352" s="440"/>
      <c r="J2352" s="440"/>
      <c r="K2352" s="440"/>
      <c r="L2352" s="440"/>
      <c r="M2352" s="440"/>
      <c r="N2352" s="440"/>
      <c r="O2352" s="440"/>
      <c r="P2352" s="440"/>
      <c r="Q2352" s="441"/>
      <c r="R2352" s="442"/>
      <c r="S2352" s="443"/>
      <c r="T2352" s="443"/>
      <c r="U2352" s="443"/>
      <c r="V2352" s="443"/>
      <c r="W2352" s="443"/>
      <c r="X2352" s="443"/>
      <c r="Y2352" s="443"/>
      <c r="Z2352" s="443"/>
      <c r="AA2352" s="443"/>
      <c r="AB2352" s="415"/>
      <c r="AC2352" s="416"/>
      <c r="AD2352" s="416"/>
      <c r="AE2352" s="416"/>
      <c r="AF2352" s="417"/>
      <c r="AG2352" s="415"/>
      <c r="AH2352" s="416"/>
      <c r="AI2352" s="416"/>
      <c r="AJ2352" s="416"/>
      <c r="AK2352" s="417"/>
      <c r="AL2352" s="415"/>
      <c r="AM2352" s="416"/>
      <c r="AN2352" s="416"/>
      <c r="AO2352" s="416"/>
      <c r="AP2352" s="417"/>
      <c r="AQ2352" s="415"/>
      <c r="AR2352" s="416"/>
      <c r="AS2352" s="416"/>
      <c r="AT2352" s="416"/>
      <c r="AU2352" s="417"/>
      <c r="AV2352" s="418">
        <f t="shared" si="182"/>
        <v>0</v>
      </c>
      <c r="AW2352" s="419"/>
      <c r="AX2352" s="419"/>
      <c r="AY2352" s="419"/>
      <c r="AZ2352" s="420"/>
      <c r="DC2352" s="222"/>
      <c r="DD2352" s="491">
        <f>ROUND(Setup!$AP$6*AB2352,0)</f>
        <v>0</v>
      </c>
      <c r="DE2352" s="492"/>
      <c r="DF2352" s="492"/>
      <c r="DG2352" s="492"/>
      <c r="DH2352" s="493"/>
      <c r="DI2352" s="491">
        <f>ROUND(Setup!$AP$6*AG2352,0)</f>
        <v>0</v>
      </c>
      <c r="DJ2352" s="492"/>
      <c r="DK2352" s="492"/>
      <c r="DL2352" s="492"/>
      <c r="DM2352" s="493"/>
      <c r="DN2352" s="491">
        <f>ROUND(Setup!$AP$6*AL2352,0)</f>
        <v>0</v>
      </c>
      <c r="DO2352" s="492"/>
      <c r="DP2352" s="492"/>
      <c r="DQ2352" s="492"/>
      <c r="DR2352" s="493"/>
      <c r="DS2352" s="491">
        <f>ROUND(Setup!$AP$6*AQ2352,0)</f>
        <v>0</v>
      </c>
      <c r="DT2352" s="492"/>
      <c r="DU2352" s="492"/>
      <c r="DV2352" s="492"/>
      <c r="DW2352" s="493"/>
      <c r="DX2352" s="499">
        <f t="shared" si="183"/>
        <v>0</v>
      </c>
      <c r="DY2352" s="500"/>
      <c r="DZ2352" s="500"/>
      <c r="EA2352" s="500"/>
      <c r="EB2352" s="501"/>
      <c r="EC2352" s="222"/>
    </row>
    <row r="2353" spans="2:133" ht="15" hidden="1" customHeight="1" outlineLevel="1" x14ac:dyDescent="0.2">
      <c r="B2353" s="86" t="str">
        <f t="shared" si="181"/>
        <v/>
      </c>
      <c r="C2353" s="255"/>
      <c r="D2353" s="439"/>
      <c r="E2353" s="440"/>
      <c r="F2353" s="440"/>
      <c r="G2353" s="440"/>
      <c r="H2353" s="440"/>
      <c r="I2353" s="440"/>
      <c r="J2353" s="440"/>
      <c r="K2353" s="440"/>
      <c r="L2353" s="440"/>
      <c r="M2353" s="440"/>
      <c r="N2353" s="440"/>
      <c r="O2353" s="440"/>
      <c r="P2353" s="440"/>
      <c r="Q2353" s="441"/>
      <c r="R2353" s="442"/>
      <c r="S2353" s="443"/>
      <c r="T2353" s="443"/>
      <c r="U2353" s="443"/>
      <c r="V2353" s="443"/>
      <c r="W2353" s="443"/>
      <c r="X2353" s="443"/>
      <c r="Y2353" s="443"/>
      <c r="Z2353" s="443"/>
      <c r="AA2353" s="443"/>
      <c r="AB2353" s="415"/>
      <c r="AC2353" s="416"/>
      <c r="AD2353" s="416"/>
      <c r="AE2353" s="416"/>
      <c r="AF2353" s="417"/>
      <c r="AG2353" s="415"/>
      <c r="AH2353" s="416"/>
      <c r="AI2353" s="416"/>
      <c r="AJ2353" s="416"/>
      <c r="AK2353" s="417"/>
      <c r="AL2353" s="415"/>
      <c r="AM2353" s="416"/>
      <c r="AN2353" s="416"/>
      <c r="AO2353" s="416"/>
      <c r="AP2353" s="417"/>
      <c r="AQ2353" s="415"/>
      <c r="AR2353" s="416"/>
      <c r="AS2353" s="416"/>
      <c r="AT2353" s="416"/>
      <c r="AU2353" s="417"/>
      <c r="AV2353" s="418">
        <f t="shared" si="182"/>
        <v>0</v>
      </c>
      <c r="AW2353" s="419"/>
      <c r="AX2353" s="419"/>
      <c r="AY2353" s="419"/>
      <c r="AZ2353" s="420"/>
      <c r="DC2353" s="222"/>
      <c r="DD2353" s="491">
        <f>ROUND(Setup!$AP$6*AB2353,0)</f>
        <v>0</v>
      </c>
      <c r="DE2353" s="492"/>
      <c r="DF2353" s="492"/>
      <c r="DG2353" s="492"/>
      <c r="DH2353" s="493"/>
      <c r="DI2353" s="491">
        <f>ROUND(Setup!$AP$6*AG2353,0)</f>
        <v>0</v>
      </c>
      <c r="DJ2353" s="492"/>
      <c r="DK2353" s="492"/>
      <c r="DL2353" s="492"/>
      <c r="DM2353" s="493"/>
      <c r="DN2353" s="491">
        <f>ROUND(Setup!$AP$6*AL2353,0)</f>
        <v>0</v>
      </c>
      <c r="DO2353" s="492"/>
      <c r="DP2353" s="492"/>
      <c r="DQ2353" s="492"/>
      <c r="DR2353" s="493"/>
      <c r="DS2353" s="491">
        <f>ROUND(Setup!$AP$6*AQ2353,0)</f>
        <v>0</v>
      </c>
      <c r="DT2353" s="492"/>
      <c r="DU2353" s="492"/>
      <c r="DV2353" s="492"/>
      <c r="DW2353" s="493"/>
      <c r="DX2353" s="499">
        <f t="shared" si="183"/>
        <v>0</v>
      </c>
      <c r="DY2353" s="500"/>
      <c r="DZ2353" s="500"/>
      <c r="EA2353" s="500"/>
      <c r="EB2353" s="501"/>
      <c r="EC2353" s="222"/>
    </row>
    <row r="2354" spans="2:133" ht="15" hidden="1" customHeight="1" outlineLevel="1" x14ac:dyDescent="0.2">
      <c r="B2354" s="86" t="str">
        <f t="shared" si="181"/>
        <v/>
      </c>
      <c r="C2354" s="255"/>
      <c r="D2354" s="439"/>
      <c r="E2354" s="440"/>
      <c r="F2354" s="440"/>
      <c r="G2354" s="440"/>
      <c r="H2354" s="440"/>
      <c r="I2354" s="440"/>
      <c r="J2354" s="440"/>
      <c r="K2354" s="440"/>
      <c r="L2354" s="440"/>
      <c r="M2354" s="440"/>
      <c r="N2354" s="440"/>
      <c r="O2354" s="440"/>
      <c r="P2354" s="440"/>
      <c r="Q2354" s="441"/>
      <c r="R2354" s="442"/>
      <c r="S2354" s="443"/>
      <c r="T2354" s="443"/>
      <c r="U2354" s="443"/>
      <c r="V2354" s="443"/>
      <c r="W2354" s="443"/>
      <c r="X2354" s="443"/>
      <c r="Y2354" s="443"/>
      <c r="Z2354" s="443"/>
      <c r="AA2354" s="443"/>
      <c r="AB2354" s="415"/>
      <c r="AC2354" s="416"/>
      <c r="AD2354" s="416"/>
      <c r="AE2354" s="416"/>
      <c r="AF2354" s="417"/>
      <c r="AG2354" s="415"/>
      <c r="AH2354" s="416"/>
      <c r="AI2354" s="416"/>
      <c r="AJ2354" s="416"/>
      <c r="AK2354" s="417"/>
      <c r="AL2354" s="415"/>
      <c r="AM2354" s="416"/>
      <c r="AN2354" s="416"/>
      <c r="AO2354" s="416"/>
      <c r="AP2354" s="417"/>
      <c r="AQ2354" s="415"/>
      <c r="AR2354" s="416"/>
      <c r="AS2354" s="416"/>
      <c r="AT2354" s="416"/>
      <c r="AU2354" s="417"/>
      <c r="AV2354" s="418">
        <f t="shared" si="182"/>
        <v>0</v>
      </c>
      <c r="AW2354" s="419"/>
      <c r="AX2354" s="419"/>
      <c r="AY2354" s="419"/>
      <c r="AZ2354" s="420"/>
      <c r="DC2354" s="222"/>
      <c r="DD2354" s="491">
        <f>ROUND(Setup!$AP$6*AB2354,0)</f>
        <v>0</v>
      </c>
      <c r="DE2354" s="492"/>
      <c r="DF2354" s="492"/>
      <c r="DG2354" s="492"/>
      <c r="DH2354" s="493"/>
      <c r="DI2354" s="491">
        <f>ROUND(Setup!$AP$6*AG2354,0)</f>
        <v>0</v>
      </c>
      <c r="DJ2354" s="492"/>
      <c r="DK2354" s="492"/>
      <c r="DL2354" s="492"/>
      <c r="DM2354" s="493"/>
      <c r="DN2354" s="491">
        <f>ROUND(Setup!$AP$6*AL2354,0)</f>
        <v>0</v>
      </c>
      <c r="DO2354" s="492"/>
      <c r="DP2354" s="492"/>
      <c r="DQ2354" s="492"/>
      <c r="DR2354" s="493"/>
      <c r="DS2354" s="491">
        <f>ROUND(Setup!$AP$6*AQ2354,0)</f>
        <v>0</v>
      </c>
      <c r="DT2354" s="492"/>
      <c r="DU2354" s="492"/>
      <c r="DV2354" s="492"/>
      <c r="DW2354" s="493"/>
      <c r="DX2354" s="499">
        <f t="shared" si="183"/>
        <v>0</v>
      </c>
      <c r="DY2354" s="500"/>
      <c r="DZ2354" s="500"/>
      <c r="EA2354" s="500"/>
      <c r="EB2354" s="501"/>
      <c r="EC2354" s="222"/>
    </row>
    <row r="2355" spans="2:133" ht="15" hidden="1" customHeight="1" outlineLevel="1" x14ac:dyDescent="0.2">
      <c r="B2355" s="86" t="str">
        <f t="shared" si="181"/>
        <v/>
      </c>
      <c r="C2355" s="255"/>
      <c r="D2355" s="439"/>
      <c r="E2355" s="440"/>
      <c r="F2355" s="440"/>
      <c r="G2355" s="440"/>
      <c r="H2355" s="440"/>
      <c r="I2355" s="440"/>
      <c r="J2355" s="440"/>
      <c r="K2355" s="440"/>
      <c r="L2355" s="440"/>
      <c r="M2355" s="440"/>
      <c r="N2355" s="440"/>
      <c r="O2355" s="440"/>
      <c r="P2355" s="440"/>
      <c r="Q2355" s="441"/>
      <c r="R2355" s="442"/>
      <c r="S2355" s="443"/>
      <c r="T2355" s="443"/>
      <c r="U2355" s="443"/>
      <c r="V2355" s="443"/>
      <c r="W2355" s="443"/>
      <c r="X2355" s="443"/>
      <c r="Y2355" s="443"/>
      <c r="Z2355" s="443"/>
      <c r="AA2355" s="443"/>
      <c r="AB2355" s="415"/>
      <c r="AC2355" s="416"/>
      <c r="AD2355" s="416"/>
      <c r="AE2355" s="416"/>
      <c r="AF2355" s="417"/>
      <c r="AG2355" s="415"/>
      <c r="AH2355" s="416"/>
      <c r="AI2355" s="416"/>
      <c r="AJ2355" s="416"/>
      <c r="AK2355" s="417"/>
      <c r="AL2355" s="415"/>
      <c r="AM2355" s="416"/>
      <c r="AN2355" s="416"/>
      <c r="AO2355" s="416"/>
      <c r="AP2355" s="417"/>
      <c r="AQ2355" s="415"/>
      <c r="AR2355" s="416"/>
      <c r="AS2355" s="416"/>
      <c r="AT2355" s="416"/>
      <c r="AU2355" s="417"/>
      <c r="AV2355" s="418">
        <f t="shared" si="182"/>
        <v>0</v>
      </c>
      <c r="AW2355" s="419"/>
      <c r="AX2355" s="419"/>
      <c r="AY2355" s="419"/>
      <c r="AZ2355" s="420"/>
      <c r="DC2355" s="222"/>
      <c r="DD2355" s="491">
        <f>ROUND(Setup!$AP$6*AB2355,0)</f>
        <v>0</v>
      </c>
      <c r="DE2355" s="492"/>
      <c r="DF2355" s="492"/>
      <c r="DG2355" s="492"/>
      <c r="DH2355" s="493"/>
      <c r="DI2355" s="491">
        <f>ROUND(Setup!$AP$6*AG2355,0)</f>
        <v>0</v>
      </c>
      <c r="DJ2355" s="492"/>
      <c r="DK2355" s="492"/>
      <c r="DL2355" s="492"/>
      <c r="DM2355" s="493"/>
      <c r="DN2355" s="491">
        <f>ROUND(Setup!$AP$6*AL2355,0)</f>
        <v>0</v>
      </c>
      <c r="DO2355" s="492"/>
      <c r="DP2355" s="492"/>
      <c r="DQ2355" s="492"/>
      <c r="DR2355" s="493"/>
      <c r="DS2355" s="491">
        <f>ROUND(Setup!$AP$6*AQ2355,0)</f>
        <v>0</v>
      </c>
      <c r="DT2355" s="492"/>
      <c r="DU2355" s="492"/>
      <c r="DV2355" s="492"/>
      <c r="DW2355" s="493"/>
      <c r="DX2355" s="499">
        <f t="shared" si="183"/>
        <v>0</v>
      </c>
      <c r="DY2355" s="500"/>
      <c r="DZ2355" s="500"/>
      <c r="EA2355" s="500"/>
      <c r="EB2355" s="501"/>
      <c r="EC2355" s="222"/>
    </row>
    <row r="2356" spans="2:133" ht="15" hidden="1" customHeight="1" outlineLevel="1" x14ac:dyDescent="0.2">
      <c r="B2356" s="86" t="str">
        <f t="shared" si="181"/>
        <v/>
      </c>
      <c r="C2356" s="255"/>
      <c r="D2356" s="439"/>
      <c r="E2356" s="440"/>
      <c r="F2356" s="440"/>
      <c r="G2356" s="440"/>
      <c r="H2356" s="440"/>
      <c r="I2356" s="440"/>
      <c r="J2356" s="440"/>
      <c r="K2356" s="440"/>
      <c r="L2356" s="440"/>
      <c r="M2356" s="440"/>
      <c r="N2356" s="440"/>
      <c r="O2356" s="440"/>
      <c r="P2356" s="440"/>
      <c r="Q2356" s="441"/>
      <c r="R2356" s="442"/>
      <c r="S2356" s="443"/>
      <c r="T2356" s="443"/>
      <c r="U2356" s="443"/>
      <c r="V2356" s="443"/>
      <c r="W2356" s="443"/>
      <c r="X2356" s="443"/>
      <c r="Y2356" s="443"/>
      <c r="Z2356" s="443"/>
      <c r="AA2356" s="443"/>
      <c r="AB2356" s="415"/>
      <c r="AC2356" s="416"/>
      <c r="AD2356" s="416"/>
      <c r="AE2356" s="416"/>
      <c r="AF2356" s="417"/>
      <c r="AG2356" s="415"/>
      <c r="AH2356" s="416"/>
      <c r="AI2356" s="416"/>
      <c r="AJ2356" s="416"/>
      <c r="AK2356" s="417"/>
      <c r="AL2356" s="415"/>
      <c r="AM2356" s="416"/>
      <c r="AN2356" s="416"/>
      <c r="AO2356" s="416"/>
      <c r="AP2356" s="417"/>
      <c r="AQ2356" s="415"/>
      <c r="AR2356" s="416"/>
      <c r="AS2356" s="416"/>
      <c r="AT2356" s="416"/>
      <c r="AU2356" s="417"/>
      <c r="AV2356" s="418">
        <f t="shared" si="182"/>
        <v>0</v>
      </c>
      <c r="AW2356" s="419"/>
      <c r="AX2356" s="419"/>
      <c r="AY2356" s="419"/>
      <c r="AZ2356" s="420"/>
      <c r="DC2356" s="222"/>
      <c r="DD2356" s="491">
        <f>ROUND(Setup!$AP$6*AB2356,0)</f>
        <v>0</v>
      </c>
      <c r="DE2356" s="492"/>
      <c r="DF2356" s="492"/>
      <c r="DG2356" s="492"/>
      <c r="DH2356" s="493"/>
      <c r="DI2356" s="491">
        <f>ROUND(Setup!$AP$6*AG2356,0)</f>
        <v>0</v>
      </c>
      <c r="DJ2356" s="492"/>
      <c r="DK2356" s="492"/>
      <c r="DL2356" s="492"/>
      <c r="DM2356" s="493"/>
      <c r="DN2356" s="491">
        <f>ROUND(Setup!$AP$6*AL2356,0)</f>
        <v>0</v>
      </c>
      <c r="DO2356" s="492"/>
      <c r="DP2356" s="492"/>
      <c r="DQ2356" s="492"/>
      <c r="DR2356" s="493"/>
      <c r="DS2356" s="491">
        <f>ROUND(Setup!$AP$6*AQ2356,0)</f>
        <v>0</v>
      </c>
      <c r="DT2356" s="492"/>
      <c r="DU2356" s="492"/>
      <c r="DV2356" s="492"/>
      <c r="DW2356" s="493"/>
      <c r="DX2356" s="499">
        <f t="shared" si="183"/>
        <v>0</v>
      </c>
      <c r="DY2356" s="500"/>
      <c r="DZ2356" s="500"/>
      <c r="EA2356" s="500"/>
      <c r="EB2356" s="501"/>
      <c r="EC2356" s="222"/>
    </row>
    <row r="2357" spans="2:133" ht="15" hidden="1" customHeight="1" outlineLevel="1" x14ac:dyDescent="0.2">
      <c r="B2357" s="86" t="str">
        <f t="shared" si="181"/>
        <v/>
      </c>
      <c r="C2357" s="255"/>
      <c r="D2357" s="439"/>
      <c r="E2357" s="440"/>
      <c r="F2357" s="440"/>
      <c r="G2357" s="440"/>
      <c r="H2357" s="440"/>
      <c r="I2357" s="440"/>
      <c r="J2357" s="440"/>
      <c r="K2357" s="440"/>
      <c r="L2357" s="440"/>
      <c r="M2357" s="440"/>
      <c r="N2357" s="440"/>
      <c r="O2357" s="440"/>
      <c r="P2357" s="440"/>
      <c r="Q2357" s="441"/>
      <c r="R2357" s="442"/>
      <c r="S2357" s="443"/>
      <c r="T2357" s="443"/>
      <c r="U2357" s="443"/>
      <c r="V2357" s="443"/>
      <c r="W2357" s="443"/>
      <c r="X2357" s="443"/>
      <c r="Y2357" s="443"/>
      <c r="Z2357" s="443"/>
      <c r="AA2357" s="443"/>
      <c r="AB2357" s="415"/>
      <c r="AC2357" s="416"/>
      <c r="AD2357" s="416"/>
      <c r="AE2357" s="416"/>
      <c r="AF2357" s="417"/>
      <c r="AG2357" s="415"/>
      <c r="AH2357" s="416"/>
      <c r="AI2357" s="416"/>
      <c r="AJ2357" s="416"/>
      <c r="AK2357" s="417"/>
      <c r="AL2357" s="415"/>
      <c r="AM2357" s="416"/>
      <c r="AN2357" s="416"/>
      <c r="AO2357" s="416"/>
      <c r="AP2357" s="417"/>
      <c r="AQ2357" s="415"/>
      <c r="AR2357" s="416"/>
      <c r="AS2357" s="416"/>
      <c r="AT2357" s="416"/>
      <c r="AU2357" s="417"/>
      <c r="AV2357" s="418">
        <f t="shared" si="182"/>
        <v>0</v>
      </c>
      <c r="AW2357" s="419"/>
      <c r="AX2357" s="419"/>
      <c r="AY2357" s="419"/>
      <c r="AZ2357" s="420"/>
      <c r="DC2357" s="222"/>
      <c r="DD2357" s="491">
        <f>ROUND(Setup!$AP$6*AB2357,0)</f>
        <v>0</v>
      </c>
      <c r="DE2357" s="492"/>
      <c r="DF2357" s="492"/>
      <c r="DG2357" s="492"/>
      <c r="DH2357" s="493"/>
      <c r="DI2357" s="491">
        <f>ROUND(Setup!$AP$6*AG2357,0)</f>
        <v>0</v>
      </c>
      <c r="DJ2357" s="492"/>
      <c r="DK2357" s="492"/>
      <c r="DL2357" s="492"/>
      <c r="DM2357" s="493"/>
      <c r="DN2357" s="491">
        <f>ROUND(Setup!$AP$6*AL2357,0)</f>
        <v>0</v>
      </c>
      <c r="DO2357" s="492"/>
      <c r="DP2357" s="492"/>
      <c r="DQ2357" s="492"/>
      <c r="DR2357" s="493"/>
      <c r="DS2357" s="491">
        <f>ROUND(Setup!$AP$6*AQ2357,0)</f>
        <v>0</v>
      </c>
      <c r="DT2357" s="492"/>
      <c r="DU2357" s="492"/>
      <c r="DV2357" s="492"/>
      <c r="DW2357" s="493"/>
      <c r="DX2357" s="499">
        <f t="shared" si="183"/>
        <v>0</v>
      </c>
      <c r="DY2357" s="500"/>
      <c r="DZ2357" s="500"/>
      <c r="EA2357" s="500"/>
      <c r="EB2357" s="501"/>
      <c r="EC2357" s="222"/>
    </row>
    <row r="2358" spans="2:133" ht="15" hidden="1" customHeight="1" outlineLevel="1" x14ac:dyDescent="0.2">
      <c r="B2358" s="86" t="str">
        <f t="shared" si="181"/>
        <v/>
      </c>
      <c r="C2358" s="255"/>
      <c r="D2358" s="439"/>
      <c r="E2358" s="440"/>
      <c r="F2358" s="440"/>
      <c r="G2358" s="440"/>
      <c r="H2358" s="440"/>
      <c r="I2358" s="440"/>
      <c r="J2358" s="440"/>
      <c r="K2358" s="440"/>
      <c r="L2358" s="440"/>
      <c r="M2358" s="440"/>
      <c r="N2358" s="440"/>
      <c r="O2358" s="440"/>
      <c r="P2358" s="440"/>
      <c r="Q2358" s="441"/>
      <c r="R2358" s="442"/>
      <c r="S2358" s="443"/>
      <c r="T2358" s="443"/>
      <c r="U2358" s="443"/>
      <c r="V2358" s="443"/>
      <c r="W2358" s="443"/>
      <c r="X2358" s="443"/>
      <c r="Y2358" s="443"/>
      <c r="Z2358" s="443"/>
      <c r="AA2358" s="443"/>
      <c r="AB2358" s="415"/>
      <c r="AC2358" s="416"/>
      <c r="AD2358" s="416"/>
      <c r="AE2358" s="416"/>
      <c r="AF2358" s="417"/>
      <c r="AG2358" s="415"/>
      <c r="AH2358" s="416"/>
      <c r="AI2358" s="416"/>
      <c r="AJ2358" s="416"/>
      <c r="AK2358" s="417"/>
      <c r="AL2358" s="415"/>
      <c r="AM2358" s="416"/>
      <c r="AN2358" s="416"/>
      <c r="AO2358" s="416"/>
      <c r="AP2358" s="417"/>
      <c r="AQ2358" s="415"/>
      <c r="AR2358" s="416"/>
      <c r="AS2358" s="416"/>
      <c r="AT2358" s="416"/>
      <c r="AU2358" s="417"/>
      <c r="AV2358" s="418">
        <f t="shared" si="182"/>
        <v>0</v>
      </c>
      <c r="AW2358" s="419"/>
      <c r="AX2358" s="419"/>
      <c r="AY2358" s="419"/>
      <c r="AZ2358" s="420"/>
      <c r="DC2358" s="222"/>
      <c r="DD2358" s="491">
        <f>ROUND(Setup!$AP$6*AB2358,0)</f>
        <v>0</v>
      </c>
      <c r="DE2358" s="492"/>
      <c r="DF2358" s="492"/>
      <c r="DG2358" s="492"/>
      <c r="DH2358" s="493"/>
      <c r="DI2358" s="491">
        <f>ROUND(Setup!$AP$6*AG2358,0)</f>
        <v>0</v>
      </c>
      <c r="DJ2358" s="492"/>
      <c r="DK2358" s="492"/>
      <c r="DL2358" s="492"/>
      <c r="DM2358" s="493"/>
      <c r="DN2358" s="491">
        <f>ROUND(Setup!$AP$6*AL2358,0)</f>
        <v>0</v>
      </c>
      <c r="DO2358" s="492"/>
      <c r="DP2358" s="492"/>
      <c r="DQ2358" s="492"/>
      <c r="DR2358" s="493"/>
      <c r="DS2358" s="491">
        <f>ROUND(Setup!$AP$6*AQ2358,0)</f>
        <v>0</v>
      </c>
      <c r="DT2358" s="492"/>
      <c r="DU2358" s="492"/>
      <c r="DV2358" s="492"/>
      <c r="DW2358" s="493"/>
      <c r="DX2358" s="499">
        <f t="shared" si="183"/>
        <v>0</v>
      </c>
      <c r="DY2358" s="500"/>
      <c r="DZ2358" s="500"/>
      <c r="EA2358" s="500"/>
      <c r="EB2358" s="501"/>
      <c r="EC2358" s="222"/>
    </row>
    <row r="2359" spans="2:133" ht="15" hidden="1" customHeight="1" outlineLevel="1" x14ac:dyDescent="0.2">
      <c r="B2359" s="86" t="str">
        <f t="shared" si="181"/>
        <v/>
      </c>
      <c r="C2359" s="255"/>
      <c r="D2359" s="439"/>
      <c r="E2359" s="440"/>
      <c r="F2359" s="440"/>
      <c r="G2359" s="440"/>
      <c r="H2359" s="440"/>
      <c r="I2359" s="440"/>
      <c r="J2359" s="440"/>
      <c r="K2359" s="440"/>
      <c r="L2359" s="440"/>
      <c r="M2359" s="440"/>
      <c r="N2359" s="440"/>
      <c r="O2359" s="440"/>
      <c r="P2359" s="440"/>
      <c r="Q2359" s="441"/>
      <c r="R2359" s="442"/>
      <c r="S2359" s="443"/>
      <c r="T2359" s="443"/>
      <c r="U2359" s="443"/>
      <c r="V2359" s="443"/>
      <c r="W2359" s="443"/>
      <c r="X2359" s="443"/>
      <c r="Y2359" s="443"/>
      <c r="Z2359" s="443"/>
      <c r="AA2359" s="443"/>
      <c r="AB2359" s="415"/>
      <c r="AC2359" s="416"/>
      <c r="AD2359" s="416"/>
      <c r="AE2359" s="416"/>
      <c r="AF2359" s="417"/>
      <c r="AG2359" s="415"/>
      <c r="AH2359" s="416"/>
      <c r="AI2359" s="416"/>
      <c r="AJ2359" s="416"/>
      <c r="AK2359" s="417"/>
      <c r="AL2359" s="415"/>
      <c r="AM2359" s="416"/>
      <c r="AN2359" s="416"/>
      <c r="AO2359" s="416"/>
      <c r="AP2359" s="417"/>
      <c r="AQ2359" s="415"/>
      <c r="AR2359" s="416"/>
      <c r="AS2359" s="416"/>
      <c r="AT2359" s="416"/>
      <c r="AU2359" s="417"/>
      <c r="AV2359" s="418">
        <f t="shared" si="182"/>
        <v>0</v>
      </c>
      <c r="AW2359" s="419"/>
      <c r="AX2359" s="419"/>
      <c r="AY2359" s="419"/>
      <c r="AZ2359" s="420"/>
      <c r="DC2359" s="222"/>
      <c r="DD2359" s="491">
        <f>ROUND(Setup!$AP$6*AB2359,0)</f>
        <v>0</v>
      </c>
      <c r="DE2359" s="492"/>
      <c r="DF2359" s="492"/>
      <c r="DG2359" s="492"/>
      <c r="DH2359" s="493"/>
      <c r="DI2359" s="491">
        <f>ROUND(Setup!$AP$6*AG2359,0)</f>
        <v>0</v>
      </c>
      <c r="DJ2359" s="492"/>
      <c r="DK2359" s="492"/>
      <c r="DL2359" s="492"/>
      <c r="DM2359" s="493"/>
      <c r="DN2359" s="491">
        <f>ROUND(Setup!$AP$6*AL2359,0)</f>
        <v>0</v>
      </c>
      <c r="DO2359" s="492"/>
      <c r="DP2359" s="492"/>
      <c r="DQ2359" s="492"/>
      <c r="DR2359" s="493"/>
      <c r="DS2359" s="491">
        <f>ROUND(Setup!$AP$6*AQ2359,0)</f>
        <v>0</v>
      </c>
      <c r="DT2359" s="492"/>
      <c r="DU2359" s="492"/>
      <c r="DV2359" s="492"/>
      <c r="DW2359" s="493"/>
      <c r="DX2359" s="499">
        <f t="shared" si="183"/>
        <v>0</v>
      </c>
      <c r="DY2359" s="500"/>
      <c r="DZ2359" s="500"/>
      <c r="EA2359" s="500"/>
      <c r="EB2359" s="501"/>
      <c r="EC2359" s="222"/>
    </row>
    <row r="2360" spans="2:133" ht="15" hidden="1" customHeight="1" outlineLevel="1" x14ac:dyDescent="0.2">
      <c r="B2360" s="86" t="str">
        <f t="shared" si="181"/>
        <v/>
      </c>
      <c r="C2360" s="255"/>
      <c r="D2360" s="439"/>
      <c r="E2360" s="440"/>
      <c r="F2360" s="440"/>
      <c r="G2360" s="440"/>
      <c r="H2360" s="440"/>
      <c r="I2360" s="440"/>
      <c r="J2360" s="440"/>
      <c r="K2360" s="440"/>
      <c r="L2360" s="440"/>
      <c r="M2360" s="440"/>
      <c r="N2360" s="440"/>
      <c r="O2360" s="440"/>
      <c r="P2360" s="440"/>
      <c r="Q2360" s="441"/>
      <c r="R2360" s="442"/>
      <c r="S2360" s="443"/>
      <c r="T2360" s="443"/>
      <c r="U2360" s="443"/>
      <c r="V2360" s="443"/>
      <c r="W2360" s="443"/>
      <c r="X2360" s="443"/>
      <c r="Y2360" s="443"/>
      <c r="Z2360" s="443"/>
      <c r="AA2360" s="443"/>
      <c r="AB2360" s="415"/>
      <c r="AC2360" s="416"/>
      <c r="AD2360" s="416"/>
      <c r="AE2360" s="416"/>
      <c r="AF2360" s="417"/>
      <c r="AG2360" s="415"/>
      <c r="AH2360" s="416"/>
      <c r="AI2360" s="416"/>
      <c r="AJ2360" s="416"/>
      <c r="AK2360" s="417"/>
      <c r="AL2360" s="415"/>
      <c r="AM2360" s="416"/>
      <c r="AN2360" s="416"/>
      <c r="AO2360" s="416"/>
      <c r="AP2360" s="417"/>
      <c r="AQ2360" s="415"/>
      <c r="AR2360" s="416"/>
      <c r="AS2360" s="416"/>
      <c r="AT2360" s="416"/>
      <c r="AU2360" s="417"/>
      <c r="AV2360" s="418">
        <f t="shared" si="182"/>
        <v>0</v>
      </c>
      <c r="AW2360" s="419"/>
      <c r="AX2360" s="419"/>
      <c r="AY2360" s="419"/>
      <c r="AZ2360" s="420"/>
      <c r="DC2360" s="222"/>
      <c r="DD2360" s="491">
        <f>ROUND(Setup!$AP$6*AB2360,0)</f>
        <v>0</v>
      </c>
      <c r="DE2360" s="492"/>
      <c r="DF2360" s="492"/>
      <c r="DG2360" s="492"/>
      <c r="DH2360" s="493"/>
      <c r="DI2360" s="491">
        <f>ROUND(Setup!$AP$6*AG2360,0)</f>
        <v>0</v>
      </c>
      <c r="DJ2360" s="492"/>
      <c r="DK2360" s="492"/>
      <c r="DL2360" s="492"/>
      <c r="DM2360" s="493"/>
      <c r="DN2360" s="491">
        <f>ROUND(Setup!$AP$6*AL2360,0)</f>
        <v>0</v>
      </c>
      <c r="DO2360" s="492"/>
      <c r="DP2360" s="492"/>
      <c r="DQ2360" s="492"/>
      <c r="DR2360" s="493"/>
      <c r="DS2360" s="491">
        <f>ROUND(Setup!$AP$6*AQ2360,0)</f>
        <v>0</v>
      </c>
      <c r="DT2360" s="492"/>
      <c r="DU2360" s="492"/>
      <c r="DV2360" s="492"/>
      <c r="DW2360" s="493"/>
      <c r="DX2360" s="499">
        <f t="shared" si="183"/>
        <v>0</v>
      </c>
      <c r="DY2360" s="500"/>
      <c r="DZ2360" s="500"/>
      <c r="EA2360" s="500"/>
      <c r="EB2360" s="501"/>
      <c r="EC2360" s="222"/>
    </row>
    <row r="2361" spans="2:133" ht="15" hidden="1" customHeight="1" outlineLevel="1" x14ac:dyDescent="0.2">
      <c r="B2361" s="86" t="str">
        <f t="shared" si="181"/>
        <v/>
      </c>
      <c r="C2361" s="255"/>
      <c r="D2361" s="439"/>
      <c r="E2361" s="440"/>
      <c r="F2361" s="440"/>
      <c r="G2361" s="440"/>
      <c r="H2361" s="440"/>
      <c r="I2361" s="440"/>
      <c r="J2361" s="440"/>
      <c r="K2361" s="440"/>
      <c r="L2361" s="440"/>
      <c r="M2361" s="440"/>
      <c r="N2361" s="440"/>
      <c r="O2361" s="440"/>
      <c r="P2361" s="440"/>
      <c r="Q2361" s="441"/>
      <c r="R2361" s="442"/>
      <c r="S2361" s="443"/>
      <c r="T2361" s="443"/>
      <c r="U2361" s="443"/>
      <c r="V2361" s="443"/>
      <c r="W2361" s="443"/>
      <c r="X2361" s="443"/>
      <c r="Y2361" s="443"/>
      <c r="Z2361" s="443"/>
      <c r="AA2361" s="443"/>
      <c r="AB2361" s="415"/>
      <c r="AC2361" s="416"/>
      <c r="AD2361" s="416"/>
      <c r="AE2361" s="416"/>
      <c r="AF2361" s="417"/>
      <c r="AG2361" s="415"/>
      <c r="AH2361" s="416"/>
      <c r="AI2361" s="416"/>
      <c r="AJ2361" s="416"/>
      <c r="AK2361" s="417"/>
      <c r="AL2361" s="415"/>
      <c r="AM2361" s="416"/>
      <c r="AN2361" s="416"/>
      <c r="AO2361" s="416"/>
      <c r="AP2361" s="417"/>
      <c r="AQ2361" s="415"/>
      <c r="AR2361" s="416"/>
      <c r="AS2361" s="416"/>
      <c r="AT2361" s="416"/>
      <c r="AU2361" s="417"/>
      <c r="AV2361" s="418">
        <f t="shared" si="182"/>
        <v>0</v>
      </c>
      <c r="AW2361" s="419"/>
      <c r="AX2361" s="419"/>
      <c r="AY2361" s="419"/>
      <c r="AZ2361" s="420"/>
      <c r="DC2361" s="222"/>
      <c r="DD2361" s="491">
        <f>ROUND(Setup!$AP$6*AB2361,0)</f>
        <v>0</v>
      </c>
      <c r="DE2361" s="492"/>
      <c r="DF2361" s="492"/>
      <c r="DG2361" s="492"/>
      <c r="DH2361" s="493"/>
      <c r="DI2361" s="491">
        <f>ROUND(Setup!$AP$6*AG2361,0)</f>
        <v>0</v>
      </c>
      <c r="DJ2361" s="492"/>
      <c r="DK2361" s="492"/>
      <c r="DL2361" s="492"/>
      <c r="DM2361" s="493"/>
      <c r="DN2361" s="491">
        <f>ROUND(Setup!$AP$6*AL2361,0)</f>
        <v>0</v>
      </c>
      <c r="DO2361" s="492"/>
      <c r="DP2361" s="492"/>
      <c r="DQ2361" s="492"/>
      <c r="DR2361" s="493"/>
      <c r="DS2361" s="491">
        <f>ROUND(Setup!$AP$6*AQ2361,0)</f>
        <v>0</v>
      </c>
      <c r="DT2361" s="492"/>
      <c r="DU2361" s="492"/>
      <c r="DV2361" s="492"/>
      <c r="DW2361" s="493"/>
      <c r="DX2361" s="499">
        <f t="shared" si="183"/>
        <v>0</v>
      </c>
      <c r="DY2361" s="500"/>
      <c r="DZ2361" s="500"/>
      <c r="EA2361" s="500"/>
      <c r="EB2361" s="501"/>
      <c r="EC2361" s="222"/>
    </row>
    <row r="2362" spans="2:133" ht="15" hidden="1" customHeight="1" outlineLevel="1" x14ac:dyDescent="0.2">
      <c r="B2362" s="86" t="str">
        <f t="shared" si="181"/>
        <v/>
      </c>
      <c r="C2362" s="255"/>
      <c r="D2362" s="439"/>
      <c r="E2362" s="440"/>
      <c r="F2362" s="440"/>
      <c r="G2362" s="440"/>
      <c r="H2362" s="440"/>
      <c r="I2362" s="440"/>
      <c r="J2362" s="440"/>
      <c r="K2362" s="440"/>
      <c r="L2362" s="440"/>
      <c r="M2362" s="440"/>
      <c r="N2362" s="440"/>
      <c r="O2362" s="440"/>
      <c r="P2362" s="440"/>
      <c r="Q2362" s="441"/>
      <c r="R2362" s="442"/>
      <c r="S2362" s="443"/>
      <c r="T2362" s="443"/>
      <c r="U2362" s="443"/>
      <c r="V2362" s="443"/>
      <c r="W2362" s="443"/>
      <c r="X2362" s="443"/>
      <c r="Y2362" s="443"/>
      <c r="Z2362" s="443"/>
      <c r="AA2362" s="443"/>
      <c r="AB2362" s="415"/>
      <c r="AC2362" s="416"/>
      <c r="AD2362" s="416"/>
      <c r="AE2362" s="416"/>
      <c r="AF2362" s="417"/>
      <c r="AG2362" s="415"/>
      <c r="AH2362" s="416"/>
      <c r="AI2362" s="416"/>
      <c r="AJ2362" s="416"/>
      <c r="AK2362" s="417"/>
      <c r="AL2362" s="415"/>
      <c r="AM2362" s="416"/>
      <c r="AN2362" s="416"/>
      <c r="AO2362" s="416"/>
      <c r="AP2362" s="417"/>
      <c r="AQ2362" s="415"/>
      <c r="AR2362" s="416"/>
      <c r="AS2362" s="416"/>
      <c r="AT2362" s="416"/>
      <c r="AU2362" s="417"/>
      <c r="AV2362" s="418">
        <f t="shared" si="182"/>
        <v>0</v>
      </c>
      <c r="AW2362" s="419"/>
      <c r="AX2362" s="419"/>
      <c r="AY2362" s="419"/>
      <c r="AZ2362" s="420"/>
      <c r="DC2362" s="222"/>
      <c r="DD2362" s="491">
        <f>ROUND(Setup!$AP$6*AB2362,0)</f>
        <v>0</v>
      </c>
      <c r="DE2362" s="492"/>
      <c r="DF2362" s="492"/>
      <c r="DG2362" s="492"/>
      <c r="DH2362" s="493"/>
      <c r="DI2362" s="491">
        <f>ROUND(Setup!$AP$6*AG2362,0)</f>
        <v>0</v>
      </c>
      <c r="DJ2362" s="492"/>
      <c r="DK2362" s="492"/>
      <c r="DL2362" s="492"/>
      <c r="DM2362" s="493"/>
      <c r="DN2362" s="491">
        <f>ROUND(Setup!$AP$6*AL2362,0)</f>
        <v>0</v>
      </c>
      <c r="DO2362" s="492"/>
      <c r="DP2362" s="492"/>
      <c r="DQ2362" s="492"/>
      <c r="DR2362" s="493"/>
      <c r="DS2362" s="491">
        <f>ROUND(Setup!$AP$6*AQ2362,0)</f>
        <v>0</v>
      </c>
      <c r="DT2362" s="492"/>
      <c r="DU2362" s="492"/>
      <c r="DV2362" s="492"/>
      <c r="DW2362" s="493"/>
      <c r="DX2362" s="499">
        <f t="shared" si="183"/>
        <v>0</v>
      </c>
      <c r="DY2362" s="500"/>
      <c r="DZ2362" s="500"/>
      <c r="EA2362" s="500"/>
      <c r="EB2362" s="501"/>
      <c r="EC2362" s="222"/>
    </row>
    <row r="2363" spans="2:133" ht="15" hidden="1" customHeight="1" outlineLevel="1" x14ac:dyDescent="0.2">
      <c r="B2363" s="86" t="str">
        <f t="shared" si="181"/>
        <v/>
      </c>
      <c r="C2363" s="255"/>
      <c r="D2363" s="439"/>
      <c r="E2363" s="440"/>
      <c r="F2363" s="440"/>
      <c r="G2363" s="440"/>
      <c r="H2363" s="440"/>
      <c r="I2363" s="440"/>
      <c r="J2363" s="440"/>
      <c r="K2363" s="440"/>
      <c r="L2363" s="440"/>
      <c r="M2363" s="440"/>
      <c r="N2363" s="440"/>
      <c r="O2363" s="440"/>
      <c r="P2363" s="440"/>
      <c r="Q2363" s="441"/>
      <c r="R2363" s="442"/>
      <c r="S2363" s="443"/>
      <c r="T2363" s="443"/>
      <c r="U2363" s="443"/>
      <c r="V2363" s="443"/>
      <c r="W2363" s="443"/>
      <c r="X2363" s="443"/>
      <c r="Y2363" s="443"/>
      <c r="Z2363" s="443"/>
      <c r="AA2363" s="443"/>
      <c r="AB2363" s="415"/>
      <c r="AC2363" s="416"/>
      <c r="AD2363" s="416"/>
      <c r="AE2363" s="416"/>
      <c r="AF2363" s="417"/>
      <c r="AG2363" s="415"/>
      <c r="AH2363" s="416"/>
      <c r="AI2363" s="416"/>
      <c r="AJ2363" s="416"/>
      <c r="AK2363" s="417"/>
      <c r="AL2363" s="415"/>
      <c r="AM2363" s="416"/>
      <c r="AN2363" s="416"/>
      <c r="AO2363" s="416"/>
      <c r="AP2363" s="417"/>
      <c r="AQ2363" s="415"/>
      <c r="AR2363" s="416"/>
      <c r="AS2363" s="416"/>
      <c r="AT2363" s="416"/>
      <c r="AU2363" s="417"/>
      <c r="AV2363" s="418">
        <f t="shared" si="182"/>
        <v>0</v>
      </c>
      <c r="AW2363" s="419"/>
      <c r="AX2363" s="419"/>
      <c r="AY2363" s="419"/>
      <c r="AZ2363" s="420"/>
      <c r="DC2363" s="222"/>
      <c r="DD2363" s="491">
        <f>ROUND(Setup!$AP$6*AB2363,0)</f>
        <v>0</v>
      </c>
      <c r="DE2363" s="492"/>
      <c r="DF2363" s="492"/>
      <c r="DG2363" s="492"/>
      <c r="DH2363" s="493"/>
      <c r="DI2363" s="491">
        <f>ROUND(Setup!$AP$6*AG2363,0)</f>
        <v>0</v>
      </c>
      <c r="DJ2363" s="492"/>
      <c r="DK2363" s="492"/>
      <c r="DL2363" s="492"/>
      <c r="DM2363" s="493"/>
      <c r="DN2363" s="491">
        <f>ROUND(Setup!$AP$6*AL2363,0)</f>
        <v>0</v>
      </c>
      <c r="DO2363" s="492"/>
      <c r="DP2363" s="492"/>
      <c r="DQ2363" s="492"/>
      <c r="DR2363" s="493"/>
      <c r="DS2363" s="491">
        <f>ROUND(Setup!$AP$6*AQ2363,0)</f>
        <v>0</v>
      </c>
      <c r="DT2363" s="492"/>
      <c r="DU2363" s="492"/>
      <c r="DV2363" s="492"/>
      <c r="DW2363" s="493"/>
      <c r="DX2363" s="499">
        <f t="shared" si="183"/>
        <v>0</v>
      </c>
      <c r="DY2363" s="500"/>
      <c r="DZ2363" s="500"/>
      <c r="EA2363" s="500"/>
      <c r="EB2363" s="501"/>
      <c r="EC2363" s="222"/>
    </row>
    <row r="2364" spans="2:133" ht="15" hidden="1" customHeight="1" outlineLevel="1" x14ac:dyDescent="0.2">
      <c r="B2364" s="86" t="str">
        <f t="shared" si="181"/>
        <v/>
      </c>
      <c r="C2364" s="255"/>
      <c r="D2364" s="439"/>
      <c r="E2364" s="440"/>
      <c r="F2364" s="440"/>
      <c r="G2364" s="440"/>
      <c r="H2364" s="440"/>
      <c r="I2364" s="440"/>
      <c r="J2364" s="440"/>
      <c r="K2364" s="440"/>
      <c r="L2364" s="440"/>
      <c r="M2364" s="440"/>
      <c r="N2364" s="440"/>
      <c r="O2364" s="440"/>
      <c r="P2364" s="440"/>
      <c r="Q2364" s="441"/>
      <c r="R2364" s="442"/>
      <c r="S2364" s="443"/>
      <c r="T2364" s="443"/>
      <c r="U2364" s="443"/>
      <c r="V2364" s="443"/>
      <c r="W2364" s="443"/>
      <c r="X2364" s="443"/>
      <c r="Y2364" s="443"/>
      <c r="Z2364" s="443"/>
      <c r="AA2364" s="443"/>
      <c r="AB2364" s="415"/>
      <c r="AC2364" s="416"/>
      <c r="AD2364" s="416"/>
      <c r="AE2364" s="416"/>
      <c r="AF2364" s="417"/>
      <c r="AG2364" s="415"/>
      <c r="AH2364" s="416"/>
      <c r="AI2364" s="416"/>
      <c r="AJ2364" s="416"/>
      <c r="AK2364" s="417"/>
      <c r="AL2364" s="415"/>
      <c r="AM2364" s="416"/>
      <c r="AN2364" s="416"/>
      <c r="AO2364" s="416"/>
      <c r="AP2364" s="417"/>
      <c r="AQ2364" s="415"/>
      <c r="AR2364" s="416"/>
      <c r="AS2364" s="416"/>
      <c r="AT2364" s="416"/>
      <c r="AU2364" s="417"/>
      <c r="AV2364" s="418">
        <f t="shared" si="182"/>
        <v>0</v>
      </c>
      <c r="AW2364" s="419"/>
      <c r="AX2364" s="419"/>
      <c r="AY2364" s="419"/>
      <c r="AZ2364" s="420"/>
      <c r="DC2364" s="222"/>
      <c r="DD2364" s="491">
        <f>ROUND(Setup!$AP$6*AB2364,0)</f>
        <v>0</v>
      </c>
      <c r="DE2364" s="492"/>
      <c r="DF2364" s="492"/>
      <c r="DG2364" s="492"/>
      <c r="DH2364" s="493"/>
      <c r="DI2364" s="491">
        <f>ROUND(Setup!$AP$6*AG2364,0)</f>
        <v>0</v>
      </c>
      <c r="DJ2364" s="492"/>
      <c r="DK2364" s="492"/>
      <c r="DL2364" s="492"/>
      <c r="DM2364" s="493"/>
      <c r="DN2364" s="491">
        <f>ROUND(Setup!$AP$6*AL2364,0)</f>
        <v>0</v>
      </c>
      <c r="DO2364" s="492"/>
      <c r="DP2364" s="492"/>
      <c r="DQ2364" s="492"/>
      <c r="DR2364" s="493"/>
      <c r="DS2364" s="491">
        <f>ROUND(Setup!$AP$6*AQ2364,0)</f>
        <v>0</v>
      </c>
      <c r="DT2364" s="492"/>
      <c r="DU2364" s="492"/>
      <c r="DV2364" s="492"/>
      <c r="DW2364" s="493"/>
      <c r="DX2364" s="499">
        <f t="shared" si="183"/>
        <v>0</v>
      </c>
      <c r="DY2364" s="500"/>
      <c r="DZ2364" s="500"/>
      <c r="EA2364" s="500"/>
      <c r="EB2364" s="501"/>
      <c r="EC2364" s="222"/>
    </row>
    <row r="2365" spans="2:133" ht="15" hidden="1" customHeight="1" outlineLevel="1" x14ac:dyDescent="0.2">
      <c r="B2365" s="86" t="str">
        <f t="shared" si="181"/>
        <v/>
      </c>
      <c r="C2365" s="255"/>
      <c r="D2365" s="439"/>
      <c r="E2365" s="440"/>
      <c r="F2365" s="440"/>
      <c r="G2365" s="440"/>
      <c r="H2365" s="440"/>
      <c r="I2365" s="440"/>
      <c r="J2365" s="440"/>
      <c r="K2365" s="440"/>
      <c r="L2365" s="440"/>
      <c r="M2365" s="440"/>
      <c r="N2365" s="440"/>
      <c r="O2365" s="440"/>
      <c r="P2365" s="440"/>
      <c r="Q2365" s="441"/>
      <c r="R2365" s="442"/>
      <c r="S2365" s="443"/>
      <c r="T2365" s="443"/>
      <c r="U2365" s="443"/>
      <c r="V2365" s="443"/>
      <c r="W2365" s="443"/>
      <c r="X2365" s="443"/>
      <c r="Y2365" s="443"/>
      <c r="Z2365" s="443"/>
      <c r="AA2365" s="443"/>
      <c r="AB2365" s="415"/>
      <c r="AC2365" s="416"/>
      <c r="AD2365" s="416"/>
      <c r="AE2365" s="416"/>
      <c r="AF2365" s="417"/>
      <c r="AG2365" s="415"/>
      <c r="AH2365" s="416"/>
      <c r="AI2365" s="416"/>
      <c r="AJ2365" s="416"/>
      <c r="AK2365" s="417"/>
      <c r="AL2365" s="415"/>
      <c r="AM2365" s="416"/>
      <c r="AN2365" s="416"/>
      <c r="AO2365" s="416"/>
      <c r="AP2365" s="417"/>
      <c r="AQ2365" s="415"/>
      <c r="AR2365" s="416"/>
      <c r="AS2365" s="416"/>
      <c r="AT2365" s="416"/>
      <c r="AU2365" s="417"/>
      <c r="AV2365" s="418">
        <f t="shared" si="182"/>
        <v>0</v>
      </c>
      <c r="AW2365" s="419"/>
      <c r="AX2365" s="419"/>
      <c r="AY2365" s="419"/>
      <c r="AZ2365" s="420"/>
      <c r="DC2365" s="222"/>
      <c r="DD2365" s="491">
        <f>ROUND(Setup!$AP$6*AB2365,0)</f>
        <v>0</v>
      </c>
      <c r="DE2365" s="492"/>
      <c r="DF2365" s="492"/>
      <c r="DG2365" s="492"/>
      <c r="DH2365" s="493"/>
      <c r="DI2365" s="491">
        <f>ROUND(Setup!$AP$6*AG2365,0)</f>
        <v>0</v>
      </c>
      <c r="DJ2365" s="492"/>
      <c r="DK2365" s="492"/>
      <c r="DL2365" s="492"/>
      <c r="DM2365" s="493"/>
      <c r="DN2365" s="491">
        <f>ROUND(Setup!$AP$6*AL2365,0)</f>
        <v>0</v>
      </c>
      <c r="DO2365" s="492"/>
      <c r="DP2365" s="492"/>
      <c r="DQ2365" s="492"/>
      <c r="DR2365" s="493"/>
      <c r="DS2365" s="491">
        <f>ROUND(Setup!$AP$6*AQ2365,0)</f>
        <v>0</v>
      </c>
      <c r="DT2365" s="492"/>
      <c r="DU2365" s="492"/>
      <c r="DV2365" s="492"/>
      <c r="DW2365" s="493"/>
      <c r="DX2365" s="499">
        <f t="shared" si="183"/>
        <v>0</v>
      </c>
      <c r="DY2365" s="500"/>
      <c r="DZ2365" s="500"/>
      <c r="EA2365" s="500"/>
      <c r="EB2365" s="501"/>
      <c r="EC2365" s="222"/>
    </row>
    <row r="2366" spans="2:133" ht="15" hidden="1" customHeight="1" outlineLevel="1" thickBot="1" x14ac:dyDescent="0.25">
      <c r="B2366" s="86" t="str">
        <f t="shared" si="181"/>
        <v/>
      </c>
      <c r="C2366" s="256"/>
      <c r="D2366" s="432"/>
      <c r="E2366" s="433"/>
      <c r="F2366" s="433"/>
      <c r="G2366" s="433"/>
      <c r="H2366" s="433"/>
      <c r="I2366" s="433"/>
      <c r="J2366" s="433"/>
      <c r="K2366" s="433"/>
      <c r="L2366" s="433"/>
      <c r="M2366" s="433"/>
      <c r="N2366" s="433"/>
      <c r="O2366" s="433"/>
      <c r="P2366" s="433"/>
      <c r="Q2366" s="434"/>
      <c r="R2366" s="435"/>
      <c r="S2366" s="436"/>
      <c r="T2366" s="436"/>
      <c r="U2366" s="436"/>
      <c r="V2366" s="436"/>
      <c r="W2366" s="436"/>
      <c r="X2366" s="436"/>
      <c r="Y2366" s="436"/>
      <c r="Z2366" s="436"/>
      <c r="AA2366" s="436"/>
      <c r="AB2366" s="421"/>
      <c r="AC2366" s="422"/>
      <c r="AD2366" s="422"/>
      <c r="AE2366" s="422"/>
      <c r="AF2366" s="423"/>
      <c r="AG2366" s="421"/>
      <c r="AH2366" s="422"/>
      <c r="AI2366" s="422"/>
      <c r="AJ2366" s="422"/>
      <c r="AK2366" s="423"/>
      <c r="AL2366" s="421"/>
      <c r="AM2366" s="422"/>
      <c r="AN2366" s="422"/>
      <c r="AO2366" s="422"/>
      <c r="AP2366" s="423"/>
      <c r="AQ2366" s="421"/>
      <c r="AR2366" s="422"/>
      <c r="AS2366" s="422"/>
      <c r="AT2366" s="422"/>
      <c r="AU2366" s="423"/>
      <c r="AV2366" s="424">
        <f t="shared" si="182"/>
        <v>0</v>
      </c>
      <c r="AW2366" s="425"/>
      <c r="AX2366" s="425"/>
      <c r="AY2366" s="425"/>
      <c r="AZ2366" s="426"/>
      <c r="DC2366" s="222"/>
      <c r="DD2366" s="491">
        <f>ROUND(Setup!$AP$6*AB2366,0)</f>
        <v>0</v>
      </c>
      <c r="DE2366" s="492"/>
      <c r="DF2366" s="492"/>
      <c r="DG2366" s="492"/>
      <c r="DH2366" s="493"/>
      <c r="DI2366" s="491">
        <f>ROUND(Setup!$AP$6*AG2366,0)</f>
        <v>0</v>
      </c>
      <c r="DJ2366" s="492"/>
      <c r="DK2366" s="492"/>
      <c r="DL2366" s="492"/>
      <c r="DM2366" s="493"/>
      <c r="DN2366" s="491">
        <f>ROUND(Setup!$AP$6*AL2366,0)</f>
        <v>0</v>
      </c>
      <c r="DO2366" s="492"/>
      <c r="DP2366" s="492"/>
      <c r="DQ2366" s="492"/>
      <c r="DR2366" s="493"/>
      <c r="DS2366" s="491">
        <f>ROUND(Setup!$AP$6*AQ2366,0)</f>
        <v>0</v>
      </c>
      <c r="DT2366" s="492"/>
      <c r="DU2366" s="492"/>
      <c r="DV2366" s="492"/>
      <c r="DW2366" s="493"/>
      <c r="DX2366" s="505">
        <f t="shared" si="183"/>
        <v>0</v>
      </c>
      <c r="DY2366" s="506"/>
      <c r="DZ2366" s="506"/>
      <c r="EA2366" s="506"/>
      <c r="EB2366" s="507"/>
      <c r="EC2366" s="222"/>
    </row>
    <row r="2367" spans="2:133" ht="15" hidden="1" customHeight="1" outlineLevel="1" thickTop="1" thickBot="1" x14ac:dyDescent="0.25">
      <c r="C2367" s="437" t="str">
        <f>C2238&amp;" TOTALT"</f>
        <v xml:space="preserve">  TOTALT</v>
      </c>
      <c r="D2367" s="437"/>
      <c r="E2367" s="437"/>
      <c r="F2367" s="437"/>
      <c r="G2367" s="437"/>
      <c r="H2367" s="437"/>
      <c r="I2367" s="437"/>
      <c r="J2367" s="437"/>
      <c r="K2367" s="437"/>
      <c r="L2367" s="437"/>
      <c r="M2367" s="437"/>
      <c r="N2367" s="437"/>
      <c r="O2367" s="437"/>
      <c r="P2367" s="437"/>
      <c r="Q2367" s="437"/>
      <c r="R2367" s="438"/>
      <c r="S2367" s="438"/>
      <c r="T2367" s="438"/>
      <c r="U2367" s="438"/>
      <c r="V2367" s="438"/>
      <c r="W2367" s="438"/>
      <c r="X2367" s="438"/>
      <c r="Y2367" s="438"/>
      <c r="Z2367" s="438"/>
      <c r="AA2367" s="438"/>
      <c r="AB2367" s="431" t="str">
        <f>IF(AC2239="","",SUM(AB2241:AF2366)-(2*SUMIF($R2241:$AA2366,$EG$94,AB2241:AF2366)))</f>
        <v/>
      </c>
      <c r="AC2367" s="431"/>
      <c r="AD2367" s="431"/>
      <c r="AE2367" s="431"/>
      <c r="AF2367" s="431"/>
      <c r="AG2367" s="431" t="str">
        <f>IF(AH2239="","",SUM(AG2241:AK2366)-(2*SUMIF($R2241:$AA2366,$EG$94,AG2241:AK2366)))</f>
        <v/>
      </c>
      <c r="AH2367" s="431"/>
      <c r="AI2367" s="431"/>
      <c r="AJ2367" s="431"/>
      <c r="AK2367" s="431"/>
      <c r="AL2367" s="431" t="str">
        <f>IF(AM2239="","",SUM(AL2241:AP2366)-(2*SUMIF($R2241:$AA2366,$EG$94,AL2241:AP2366)))</f>
        <v/>
      </c>
      <c r="AM2367" s="431"/>
      <c r="AN2367" s="431"/>
      <c r="AO2367" s="431"/>
      <c r="AP2367" s="431"/>
      <c r="AQ2367" s="431" t="str">
        <f>IF(AR2239="","",SUM(AQ2241:AU2366)-(2*SUMIF($R2241:$AA2366,$EG$94,AQ2241:AU2366)))</f>
        <v/>
      </c>
      <c r="AR2367" s="431"/>
      <c r="AS2367" s="431"/>
      <c r="AT2367" s="431"/>
      <c r="AU2367" s="431"/>
      <c r="AV2367" s="431">
        <f>SUM(AB2367:AU2367)</f>
        <v>0</v>
      </c>
      <c r="AW2367" s="431"/>
      <c r="AX2367" s="431"/>
      <c r="AY2367" s="431"/>
      <c r="AZ2367" s="431"/>
      <c r="DC2367" s="222"/>
      <c r="DD2367" s="494" t="str">
        <f>IF(DE2239="","",SUM(DD2241:DH2366)-(2*SUMIF($R2241:$AA2366,$EG$94,DD2241:DH2366)))</f>
        <v/>
      </c>
      <c r="DE2367" s="494"/>
      <c r="DF2367" s="494"/>
      <c r="DG2367" s="494"/>
      <c r="DH2367" s="494"/>
      <c r="DI2367" s="494" t="str">
        <f>IF(DJ2239="","",SUM(DI2241:DM2366)-(2*SUMIF($R2241:$AA2366,$EG$94,DI2241:DM2366)))</f>
        <v/>
      </c>
      <c r="DJ2367" s="494"/>
      <c r="DK2367" s="494"/>
      <c r="DL2367" s="494"/>
      <c r="DM2367" s="494"/>
      <c r="DN2367" s="494" t="str">
        <f>IF(DO2239="","",SUM(DN2241:DR2366)-(2*SUMIF($R2241:$AA2366,$EG$94,DN2241:DR2366)))</f>
        <v/>
      </c>
      <c r="DO2367" s="494"/>
      <c r="DP2367" s="494"/>
      <c r="DQ2367" s="494"/>
      <c r="DR2367" s="494"/>
      <c r="DS2367" s="494" t="str">
        <f>IF(DT2239="","",SUM(DS2241:DW2366)-(2*SUMIF($R2241:$AA2366,$EG$94,DS2241:DW2366)))</f>
        <v/>
      </c>
      <c r="DT2367" s="494"/>
      <c r="DU2367" s="494"/>
      <c r="DV2367" s="494"/>
      <c r="DW2367" s="494"/>
      <c r="DX2367" s="494">
        <f>SUM(DD2367:DW2367)</f>
        <v>0</v>
      </c>
      <c r="DY2367" s="494"/>
      <c r="DZ2367" s="494"/>
      <c r="EA2367" s="494"/>
      <c r="EB2367" s="494"/>
      <c r="EC2367" s="222"/>
    </row>
    <row r="2368" spans="2:133" ht="15" hidden="1" customHeight="1" outlineLevel="1" thickTop="1" x14ac:dyDescent="0.2">
      <c r="DC2368" s="222"/>
      <c r="EC2368" s="222"/>
    </row>
    <row r="2369" spans="2:133" ht="15" hidden="1" customHeight="1" outlineLevel="1" x14ac:dyDescent="0.2">
      <c r="DC2369" s="222"/>
      <c r="EC2369" s="222"/>
    </row>
    <row r="2370" spans="2:133" ht="15" hidden="1" customHeight="1" outlineLevel="1" thickBot="1" x14ac:dyDescent="0.25">
      <c r="C2370" s="446" t="str">
        <f>+Setup!B34&amp;" "&amp;Setup!C34:P34</f>
        <v xml:space="preserve"> </v>
      </c>
      <c r="D2370" s="446"/>
      <c r="E2370" s="446"/>
      <c r="F2370" s="446"/>
      <c r="G2370" s="446"/>
      <c r="H2370" s="446"/>
      <c r="I2370" s="446"/>
      <c r="J2370" s="446"/>
      <c r="K2370" s="446"/>
      <c r="L2370" s="446"/>
      <c r="M2370" s="446"/>
      <c r="N2370" s="446"/>
      <c r="O2370" s="446"/>
      <c r="P2370" s="446"/>
      <c r="Q2370" s="446"/>
      <c r="DC2370" s="222"/>
      <c r="EC2370" s="222"/>
    </row>
    <row r="2371" spans="2:133" ht="15" hidden="1" customHeight="1" outlineLevel="1" thickTop="1" x14ac:dyDescent="0.2">
      <c r="C2371" s="444" t="s">
        <v>45</v>
      </c>
      <c r="D2371" s="444" t="s">
        <v>54</v>
      </c>
      <c r="E2371" s="444"/>
      <c r="F2371" s="444"/>
      <c r="G2371" s="444"/>
      <c r="H2371" s="444"/>
      <c r="I2371" s="444"/>
      <c r="J2371" s="444"/>
      <c r="K2371" s="444"/>
      <c r="L2371" s="444"/>
      <c r="M2371" s="444"/>
      <c r="N2371" s="444"/>
      <c r="O2371" s="444"/>
      <c r="P2371" s="444"/>
      <c r="Q2371" s="444"/>
      <c r="R2371" s="447" t="s">
        <v>73</v>
      </c>
      <c r="S2371" s="447"/>
      <c r="T2371" s="447"/>
      <c r="U2371" s="447"/>
      <c r="V2371" s="447"/>
      <c r="W2371" s="447"/>
      <c r="X2371" s="447"/>
      <c r="Y2371" s="447"/>
      <c r="Z2371" s="447"/>
      <c r="AA2371" s="447"/>
      <c r="AB2371" s="225"/>
      <c r="AC2371" s="430" t="str">
        <f>IF(Setup!$K$9="","",Setup!$K$9)</f>
        <v/>
      </c>
      <c r="AD2371" s="430"/>
      <c r="AE2371" s="430"/>
      <c r="AF2371" s="430"/>
      <c r="AG2371" s="226"/>
      <c r="AH2371" s="430" t="str">
        <f>IF(Setup!$K$10="","",Setup!$K$10)</f>
        <v/>
      </c>
      <c r="AI2371" s="430"/>
      <c r="AJ2371" s="430"/>
      <c r="AK2371" s="430"/>
      <c r="AL2371" s="226"/>
      <c r="AM2371" s="430" t="str">
        <f>IF(Setup!$K$11="","",Setup!$K$11)</f>
        <v/>
      </c>
      <c r="AN2371" s="430"/>
      <c r="AO2371" s="430"/>
      <c r="AP2371" s="430"/>
      <c r="AQ2371" s="226"/>
      <c r="AR2371" s="430" t="str">
        <f>IF(Setup!$K$12="","",Setup!$K$12)</f>
        <v/>
      </c>
      <c r="AS2371" s="430"/>
      <c r="AT2371" s="430"/>
      <c r="AU2371" s="430"/>
      <c r="AV2371" s="227"/>
      <c r="AW2371" s="427" t="s">
        <v>14</v>
      </c>
      <c r="AX2371" s="427"/>
      <c r="AY2371" s="427"/>
      <c r="AZ2371" s="427"/>
      <c r="DC2371" s="222"/>
      <c r="DD2371" s="231"/>
      <c r="DE2371" s="489" t="str">
        <f>IF(Setup!$K$9="","",Setup!$K$9)</f>
        <v/>
      </c>
      <c r="DF2371" s="489"/>
      <c r="DG2371" s="489"/>
      <c r="DH2371" s="489"/>
      <c r="DI2371" s="232"/>
      <c r="DJ2371" s="489" t="str">
        <f>IF(Setup!$K$10="","",Setup!$K$10)</f>
        <v/>
      </c>
      <c r="DK2371" s="489"/>
      <c r="DL2371" s="489"/>
      <c r="DM2371" s="489"/>
      <c r="DN2371" s="232"/>
      <c r="DO2371" s="489" t="str">
        <f>IF(Setup!$K$11="","",Setup!$K$11)</f>
        <v/>
      </c>
      <c r="DP2371" s="489"/>
      <c r="DQ2371" s="489"/>
      <c r="DR2371" s="489"/>
      <c r="DS2371" s="232"/>
      <c r="DT2371" s="489" t="str">
        <f>IF(Setup!$K$12="","",Setup!$K$12)</f>
        <v/>
      </c>
      <c r="DU2371" s="489"/>
      <c r="DV2371" s="489"/>
      <c r="DW2371" s="489"/>
      <c r="DX2371" s="233"/>
      <c r="DY2371" s="486" t="s">
        <v>14</v>
      </c>
      <c r="DZ2371" s="486"/>
      <c r="EA2371" s="486"/>
      <c r="EB2371" s="486"/>
      <c r="EC2371" s="222"/>
    </row>
    <row r="2372" spans="2:133" ht="15" hidden="1" customHeight="1" outlineLevel="1" thickBot="1" x14ac:dyDescent="0.25">
      <c r="C2372" s="445"/>
      <c r="D2372" s="445"/>
      <c r="E2372" s="445"/>
      <c r="F2372" s="445"/>
      <c r="G2372" s="445"/>
      <c r="H2372" s="445"/>
      <c r="I2372" s="445"/>
      <c r="J2372" s="445"/>
      <c r="K2372" s="445"/>
      <c r="L2372" s="445"/>
      <c r="M2372" s="445"/>
      <c r="N2372" s="445"/>
      <c r="O2372" s="445"/>
      <c r="P2372" s="445"/>
      <c r="Q2372" s="445"/>
      <c r="R2372" s="448"/>
      <c r="S2372" s="448"/>
      <c r="T2372" s="448"/>
      <c r="U2372" s="448"/>
      <c r="V2372" s="448"/>
      <c r="W2372" s="448"/>
      <c r="X2372" s="448"/>
      <c r="Y2372" s="448"/>
      <c r="Z2372" s="448"/>
      <c r="AA2372" s="448"/>
      <c r="AB2372" s="234"/>
      <c r="AC2372" s="429" t="str">
        <f>IF(AC2371="","","Kostn.")</f>
        <v/>
      </c>
      <c r="AD2372" s="429"/>
      <c r="AE2372" s="429"/>
      <c r="AF2372" s="429"/>
      <c r="AG2372" s="234"/>
      <c r="AH2372" s="429" t="str">
        <f>IF(AH2371="","","Kostn.")</f>
        <v/>
      </c>
      <c r="AI2372" s="429"/>
      <c r="AJ2372" s="429"/>
      <c r="AK2372" s="429"/>
      <c r="AL2372" s="234"/>
      <c r="AM2372" s="429" t="str">
        <f>IF(AM2371="","","Kostn.")</f>
        <v/>
      </c>
      <c r="AN2372" s="429"/>
      <c r="AO2372" s="429"/>
      <c r="AP2372" s="429"/>
      <c r="AQ2372" s="234"/>
      <c r="AR2372" s="429" t="str">
        <f>IF(AR2371="","","Kostn.")</f>
        <v/>
      </c>
      <c r="AS2372" s="429"/>
      <c r="AT2372" s="429"/>
      <c r="AU2372" s="429"/>
      <c r="AV2372" s="235"/>
      <c r="AW2372" s="428"/>
      <c r="AX2372" s="428"/>
      <c r="AY2372" s="428"/>
      <c r="AZ2372" s="428"/>
      <c r="DC2372" s="222"/>
      <c r="DD2372" s="236"/>
      <c r="DE2372" s="488" t="str">
        <f>IF(DE2371="","","Kostn.")</f>
        <v/>
      </c>
      <c r="DF2372" s="488"/>
      <c r="DG2372" s="488"/>
      <c r="DH2372" s="488"/>
      <c r="DI2372" s="236"/>
      <c r="DJ2372" s="488" t="str">
        <f>IF(DJ2371="","","Kostn.")</f>
        <v/>
      </c>
      <c r="DK2372" s="488"/>
      <c r="DL2372" s="488"/>
      <c r="DM2372" s="488"/>
      <c r="DN2372" s="236"/>
      <c r="DO2372" s="488" t="str">
        <f>IF(DO2371="","","Kostn.")</f>
        <v/>
      </c>
      <c r="DP2372" s="488"/>
      <c r="DQ2372" s="488"/>
      <c r="DR2372" s="488"/>
      <c r="DS2372" s="236"/>
      <c r="DT2372" s="488" t="str">
        <f>IF(DT2371="","","Kostn.")</f>
        <v/>
      </c>
      <c r="DU2372" s="488"/>
      <c r="DV2372" s="488"/>
      <c r="DW2372" s="488"/>
      <c r="DX2372" s="237"/>
      <c r="DY2372" s="487"/>
      <c r="DZ2372" s="487"/>
      <c r="EA2372" s="487"/>
      <c r="EB2372" s="487"/>
      <c r="EC2372" s="222"/>
    </row>
    <row r="2373" spans="2:133" ht="15" hidden="1" customHeight="1" outlineLevel="1" thickTop="1" x14ac:dyDescent="0.2">
      <c r="B2373" s="86" t="str">
        <f t="shared" ref="B2373:B2380" si="184">IF(C2373="","",VLOOKUP(C2373,$CP$11:$CQ$152,2,FALSE))</f>
        <v/>
      </c>
      <c r="C2373" s="245"/>
      <c r="D2373" s="449"/>
      <c r="E2373" s="450"/>
      <c r="F2373" s="450"/>
      <c r="G2373" s="450"/>
      <c r="H2373" s="450"/>
      <c r="I2373" s="450"/>
      <c r="J2373" s="450"/>
      <c r="K2373" s="450"/>
      <c r="L2373" s="450"/>
      <c r="M2373" s="450"/>
      <c r="N2373" s="450"/>
      <c r="O2373" s="450"/>
      <c r="P2373" s="450"/>
      <c r="Q2373" s="451"/>
      <c r="R2373" s="455"/>
      <c r="S2373" s="456"/>
      <c r="T2373" s="456"/>
      <c r="U2373" s="456"/>
      <c r="V2373" s="456"/>
      <c r="W2373" s="456"/>
      <c r="X2373" s="456"/>
      <c r="Y2373" s="456"/>
      <c r="Z2373" s="456"/>
      <c r="AA2373" s="456"/>
      <c r="AB2373" s="452"/>
      <c r="AC2373" s="453"/>
      <c r="AD2373" s="453"/>
      <c r="AE2373" s="453"/>
      <c r="AF2373" s="454"/>
      <c r="AG2373" s="452"/>
      <c r="AH2373" s="453"/>
      <c r="AI2373" s="453"/>
      <c r="AJ2373" s="453"/>
      <c r="AK2373" s="454"/>
      <c r="AL2373" s="452"/>
      <c r="AM2373" s="453"/>
      <c r="AN2373" s="453"/>
      <c r="AO2373" s="453"/>
      <c r="AP2373" s="454"/>
      <c r="AQ2373" s="452"/>
      <c r="AR2373" s="453"/>
      <c r="AS2373" s="453"/>
      <c r="AT2373" s="453"/>
      <c r="AU2373" s="454"/>
      <c r="AV2373" s="457">
        <f t="shared" ref="AV2373:AV2380" si="185">ROUND((SUM(AB2373:AU2373)),0)</f>
        <v>0</v>
      </c>
      <c r="AW2373" s="458"/>
      <c r="AX2373" s="458"/>
      <c r="AY2373" s="458"/>
      <c r="AZ2373" s="459"/>
      <c r="DC2373" s="222"/>
      <c r="DD2373" s="491">
        <f>ROUND(Setup!$AP$6*AB2373,0)</f>
        <v>0</v>
      </c>
      <c r="DE2373" s="492"/>
      <c r="DF2373" s="492"/>
      <c r="DG2373" s="492"/>
      <c r="DH2373" s="493"/>
      <c r="DI2373" s="491">
        <f>ROUND(Setup!$AP$6*AG2373,0)</f>
        <v>0</v>
      </c>
      <c r="DJ2373" s="492"/>
      <c r="DK2373" s="492"/>
      <c r="DL2373" s="492"/>
      <c r="DM2373" s="493"/>
      <c r="DN2373" s="491">
        <f>ROUND(Setup!$AP$6*AL2373,0)</f>
        <v>0</v>
      </c>
      <c r="DO2373" s="492"/>
      <c r="DP2373" s="492"/>
      <c r="DQ2373" s="492"/>
      <c r="DR2373" s="493"/>
      <c r="DS2373" s="491">
        <f>ROUND(Setup!$AP$6*AQ2373,0)</f>
        <v>0</v>
      </c>
      <c r="DT2373" s="492"/>
      <c r="DU2373" s="492"/>
      <c r="DV2373" s="492"/>
      <c r="DW2373" s="493"/>
      <c r="DX2373" s="502">
        <f t="shared" ref="DX2373:DX2380" si="186">ROUND((SUM(DD2373:DW2373)),0)</f>
        <v>0</v>
      </c>
      <c r="DY2373" s="503"/>
      <c r="DZ2373" s="503"/>
      <c r="EA2373" s="503"/>
      <c r="EB2373" s="504"/>
      <c r="EC2373" s="222"/>
    </row>
    <row r="2374" spans="2:133" ht="15" hidden="1" customHeight="1" outlineLevel="1" x14ac:dyDescent="0.2">
      <c r="B2374" s="86" t="str">
        <f t="shared" si="184"/>
        <v/>
      </c>
      <c r="C2374" s="255"/>
      <c r="D2374" s="439"/>
      <c r="E2374" s="440"/>
      <c r="F2374" s="440"/>
      <c r="G2374" s="440"/>
      <c r="H2374" s="440"/>
      <c r="I2374" s="440"/>
      <c r="J2374" s="440"/>
      <c r="K2374" s="440"/>
      <c r="L2374" s="440"/>
      <c r="M2374" s="440"/>
      <c r="N2374" s="440"/>
      <c r="O2374" s="440"/>
      <c r="P2374" s="440"/>
      <c r="Q2374" s="441"/>
      <c r="R2374" s="442"/>
      <c r="S2374" s="443"/>
      <c r="T2374" s="443"/>
      <c r="U2374" s="443"/>
      <c r="V2374" s="443"/>
      <c r="W2374" s="443"/>
      <c r="X2374" s="443"/>
      <c r="Y2374" s="443"/>
      <c r="Z2374" s="443"/>
      <c r="AA2374" s="443"/>
      <c r="AB2374" s="415"/>
      <c r="AC2374" s="416"/>
      <c r="AD2374" s="416"/>
      <c r="AE2374" s="416"/>
      <c r="AF2374" s="417"/>
      <c r="AG2374" s="415"/>
      <c r="AH2374" s="416"/>
      <c r="AI2374" s="416"/>
      <c r="AJ2374" s="416"/>
      <c r="AK2374" s="417"/>
      <c r="AL2374" s="415"/>
      <c r="AM2374" s="416"/>
      <c r="AN2374" s="416"/>
      <c r="AO2374" s="416"/>
      <c r="AP2374" s="417"/>
      <c r="AQ2374" s="415"/>
      <c r="AR2374" s="416"/>
      <c r="AS2374" s="416"/>
      <c r="AT2374" s="416"/>
      <c r="AU2374" s="417"/>
      <c r="AV2374" s="418">
        <f t="shared" si="185"/>
        <v>0</v>
      </c>
      <c r="AW2374" s="419"/>
      <c r="AX2374" s="419"/>
      <c r="AY2374" s="419"/>
      <c r="AZ2374" s="420"/>
      <c r="DC2374" s="222"/>
      <c r="DD2374" s="491">
        <f>ROUND(Setup!$AP$6*AB2374,0)</f>
        <v>0</v>
      </c>
      <c r="DE2374" s="492"/>
      <c r="DF2374" s="492"/>
      <c r="DG2374" s="492"/>
      <c r="DH2374" s="493"/>
      <c r="DI2374" s="491">
        <f>ROUND(Setup!$AP$6*AG2374,0)</f>
        <v>0</v>
      </c>
      <c r="DJ2374" s="492"/>
      <c r="DK2374" s="492"/>
      <c r="DL2374" s="492"/>
      <c r="DM2374" s="493"/>
      <c r="DN2374" s="491">
        <f>ROUND(Setup!$AP$6*AL2374,0)</f>
        <v>0</v>
      </c>
      <c r="DO2374" s="492"/>
      <c r="DP2374" s="492"/>
      <c r="DQ2374" s="492"/>
      <c r="DR2374" s="493"/>
      <c r="DS2374" s="491">
        <f>ROUND(Setup!$AP$6*AQ2374,0)</f>
        <v>0</v>
      </c>
      <c r="DT2374" s="492"/>
      <c r="DU2374" s="492"/>
      <c r="DV2374" s="492"/>
      <c r="DW2374" s="493"/>
      <c r="DX2374" s="499">
        <f t="shared" si="186"/>
        <v>0</v>
      </c>
      <c r="DY2374" s="500"/>
      <c r="DZ2374" s="500"/>
      <c r="EA2374" s="500"/>
      <c r="EB2374" s="501"/>
      <c r="EC2374" s="222"/>
    </row>
    <row r="2375" spans="2:133" ht="15" hidden="1" customHeight="1" outlineLevel="1" x14ac:dyDescent="0.2">
      <c r="B2375" s="86" t="str">
        <f t="shared" si="184"/>
        <v/>
      </c>
      <c r="C2375" s="255"/>
      <c r="D2375" s="439"/>
      <c r="E2375" s="440"/>
      <c r="F2375" s="440"/>
      <c r="G2375" s="440"/>
      <c r="H2375" s="440"/>
      <c r="I2375" s="440"/>
      <c r="J2375" s="440"/>
      <c r="K2375" s="440"/>
      <c r="L2375" s="440"/>
      <c r="M2375" s="440"/>
      <c r="N2375" s="440"/>
      <c r="O2375" s="440"/>
      <c r="P2375" s="440"/>
      <c r="Q2375" s="441"/>
      <c r="R2375" s="442"/>
      <c r="S2375" s="443"/>
      <c r="T2375" s="443"/>
      <c r="U2375" s="443"/>
      <c r="V2375" s="443"/>
      <c r="W2375" s="443"/>
      <c r="X2375" s="443"/>
      <c r="Y2375" s="443"/>
      <c r="Z2375" s="443"/>
      <c r="AA2375" s="443"/>
      <c r="AB2375" s="415"/>
      <c r="AC2375" s="416"/>
      <c r="AD2375" s="416"/>
      <c r="AE2375" s="416"/>
      <c r="AF2375" s="417"/>
      <c r="AG2375" s="415"/>
      <c r="AH2375" s="416"/>
      <c r="AI2375" s="416"/>
      <c r="AJ2375" s="416"/>
      <c r="AK2375" s="417"/>
      <c r="AL2375" s="415"/>
      <c r="AM2375" s="416"/>
      <c r="AN2375" s="416"/>
      <c r="AO2375" s="416"/>
      <c r="AP2375" s="417"/>
      <c r="AQ2375" s="415"/>
      <c r="AR2375" s="416"/>
      <c r="AS2375" s="416"/>
      <c r="AT2375" s="416"/>
      <c r="AU2375" s="417"/>
      <c r="AV2375" s="418">
        <f t="shared" si="185"/>
        <v>0</v>
      </c>
      <c r="AW2375" s="419"/>
      <c r="AX2375" s="419"/>
      <c r="AY2375" s="419"/>
      <c r="AZ2375" s="420"/>
      <c r="DC2375" s="222"/>
      <c r="DD2375" s="491">
        <f>ROUND(Setup!$AP$6*AB2375,0)</f>
        <v>0</v>
      </c>
      <c r="DE2375" s="492"/>
      <c r="DF2375" s="492"/>
      <c r="DG2375" s="492"/>
      <c r="DH2375" s="493"/>
      <c r="DI2375" s="491">
        <f>ROUND(Setup!$AP$6*AG2375,0)</f>
        <v>0</v>
      </c>
      <c r="DJ2375" s="492"/>
      <c r="DK2375" s="492"/>
      <c r="DL2375" s="492"/>
      <c r="DM2375" s="493"/>
      <c r="DN2375" s="491">
        <f>ROUND(Setup!$AP$6*AL2375,0)</f>
        <v>0</v>
      </c>
      <c r="DO2375" s="492"/>
      <c r="DP2375" s="492"/>
      <c r="DQ2375" s="492"/>
      <c r="DR2375" s="493"/>
      <c r="DS2375" s="491">
        <f>ROUND(Setup!$AP$6*AQ2375,0)</f>
        <v>0</v>
      </c>
      <c r="DT2375" s="492"/>
      <c r="DU2375" s="492"/>
      <c r="DV2375" s="492"/>
      <c r="DW2375" s="493"/>
      <c r="DX2375" s="499">
        <f t="shared" si="186"/>
        <v>0</v>
      </c>
      <c r="DY2375" s="500"/>
      <c r="DZ2375" s="500"/>
      <c r="EA2375" s="500"/>
      <c r="EB2375" s="501"/>
      <c r="EC2375" s="222"/>
    </row>
    <row r="2376" spans="2:133" ht="15" hidden="1" customHeight="1" outlineLevel="1" x14ac:dyDescent="0.2">
      <c r="B2376" s="86" t="str">
        <f t="shared" si="184"/>
        <v/>
      </c>
      <c r="C2376" s="255"/>
      <c r="D2376" s="439"/>
      <c r="E2376" s="440"/>
      <c r="F2376" s="440"/>
      <c r="G2376" s="440"/>
      <c r="H2376" s="440"/>
      <c r="I2376" s="440"/>
      <c r="J2376" s="440"/>
      <c r="K2376" s="440"/>
      <c r="L2376" s="440"/>
      <c r="M2376" s="440"/>
      <c r="N2376" s="440"/>
      <c r="O2376" s="440"/>
      <c r="P2376" s="440"/>
      <c r="Q2376" s="441"/>
      <c r="R2376" s="442"/>
      <c r="S2376" s="443"/>
      <c r="T2376" s="443"/>
      <c r="U2376" s="443"/>
      <c r="V2376" s="443"/>
      <c r="W2376" s="443"/>
      <c r="X2376" s="443"/>
      <c r="Y2376" s="443"/>
      <c r="Z2376" s="443"/>
      <c r="AA2376" s="443"/>
      <c r="AB2376" s="415"/>
      <c r="AC2376" s="416"/>
      <c r="AD2376" s="416"/>
      <c r="AE2376" s="416"/>
      <c r="AF2376" s="417"/>
      <c r="AG2376" s="415"/>
      <c r="AH2376" s="416"/>
      <c r="AI2376" s="416"/>
      <c r="AJ2376" s="416"/>
      <c r="AK2376" s="417"/>
      <c r="AL2376" s="415"/>
      <c r="AM2376" s="416"/>
      <c r="AN2376" s="416"/>
      <c r="AO2376" s="416"/>
      <c r="AP2376" s="417"/>
      <c r="AQ2376" s="415"/>
      <c r="AR2376" s="416"/>
      <c r="AS2376" s="416"/>
      <c r="AT2376" s="416"/>
      <c r="AU2376" s="417"/>
      <c r="AV2376" s="418">
        <f t="shared" si="185"/>
        <v>0</v>
      </c>
      <c r="AW2376" s="419"/>
      <c r="AX2376" s="419"/>
      <c r="AY2376" s="419"/>
      <c r="AZ2376" s="420"/>
      <c r="DC2376" s="222"/>
      <c r="DD2376" s="491">
        <f>ROUND(Setup!$AP$6*AB2376,0)</f>
        <v>0</v>
      </c>
      <c r="DE2376" s="492"/>
      <c r="DF2376" s="492"/>
      <c r="DG2376" s="492"/>
      <c r="DH2376" s="493"/>
      <c r="DI2376" s="491">
        <f>ROUND(Setup!$AP$6*AG2376,0)</f>
        <v>0</v>
      </c>
      <c r="DJ2376" s="492"/>
      <c r="DK2376" s="492"/>
      <c r="DL2376" s="492"/>
      <c r="DM2376" s="493"/>
      <c r="DN2376" s="491">
        <f>ROUND(Setup!$AP$6*AL2376,0)</f>
        <v>0</v>
      </c>
      <c r="DO2376" s="492"/>
      <c r="DP2376" s="492"/>
      <c r="DQ2376" s="492"/>
      <c r="DR2376" s="493"/>
      <c r="DS2376" s="491">
        <f>ROUND(Setup!$AP$6*AQ2376,0)</f>
        <v>0</v>
      </c>
      <c r="DT2376" s="492"/>
      <c r="DU2376" s="492"/>
      <c r="DV2376" s="492"/>
      <c r="DW2376" s="493"/>
      <c r="DX2376" s="499">
        <f t="shared" si="186"/>
        <v>0</v>
      </c>
      <c r="DY2376" s="500"/>
      <c r="DZ2376" s="500"/>
      <c r="EA2376" s="500"/>
      <c r="EB2376" s="501"/>
      <c r="EC2376" s="222"/>
    </row>
    <row r="2377" spans="2:133" ht="15" hidden="1" customHeight="1" outlineLevel="1" x14ac:dyDescent="0.2">
      <c r="B2377" s="86" t="str">
        <f t="shared" si="184"/>
        <v/>
      </c>
      <c r="C2377" s="255"/>
      <c r="D2377" s="439"/>
      <c r="E2377" s="440"/>
      <c r="F2377" s="440"/>
      <c r="G2377" s="440"/>
      <c r="H2377" s="440"/>
      <c r="I2377" s="440"/>
      <c r="J2377" s="440"/>
      <c r="K2377" s="440"/>
      <c r="L2377" s="440"/>
      <c r="M2377" s="440"/>
      <c r="N2377" s="440"/>
      <c r="O2377" s="440"/>
      <c r="P2377" s="440"/>
      <c r="Q2377" s="441"/>
      <c r="R2377" s="442"/>
      <c r="S2377" s="443"/>
      <c r="T2377" s="443"/>
      <c r="U2377" s="443"/>
      <c r="V2377" s="443"/>
      <c r="W2377" s="443"/>
      <c r="X2377" s="443"/>
      <c r="Y2377" s="443"/>
      <c r="Z2377" s="443"/>
      <c r="AA2377" s="443"/>
      <c r="AB2377" s="415"/>
      <c r="AC2377" s="416"/>
      <c r="AD2377" s="416"/>
      <c r="AE2377" s="416"/>
      <c r="AF2377" s="417"/>
      <c r="AG2377" s="415"/>
      <c r="AH2377" s="416"/>
      <c r="AI2377" s="416"/>
      <c r="AJ2377" s="416"/>
      <c r="AK2377" s="417"/>
      <c r="AL2377" s="415"/>
      <c r="AM2377" s="416"/>
      <c r="AN2377" s="416"/>
      <c r="AO2377" s="416"/>
      <c r="AP2377" s="417"/>
      <c r="AQ2377" s="415"/>
      <c r="AR2377" s="416"/>
      <c r="AS2377" s="416"/>
      <c r="AT2377" s="416"/>
      <c r="AU2377" s="417"/>
      <c r="AV2377" s="418">
        <f t="shared" si="185"/>
        <v>0</v>
      </c>
      <c r="AW2377" s="419"/>
      <c r="AX2377" s="419"/>
      <c r="AY2377" s="419"/>
      <c r="AZ2377" s="420"/>
      <c r="DC2377" s="222"/>
      <c r="DD2377" s="491">
        <f>ROUND(Setup!$AP$6*AB2377,0)</f>
        <v>0</v>
      </c>
      <c r="DE2377" s="492"/>
      <c r="DF2377" s="492"/>
      <c r="DG2377" s="492"/>
      <c r="DH2377" s="493"/>
      <c r="DI2377" s="491">
        <f>ROUND(Setup!$AP$6*AG2377,0)</f>
        <v>0</v>
      </c>
      <c r="DJ2377" s="492"/>
      <c r="DK2377" s="492"/>
      <c r="DL2377" s="492"/>
      <c r="DM2377" s="493"/>
      <c r="DN2377" s="491">
        <f>ROUND(Setup!$AP$6*AL2377,0)</f>
        <v>0</v>
      </c>
      <c r="DO2377" s="492"/>
      <c r="DP2377" s="492"/>
      <c r="DQ2377" s="492"/>
      <c r="DR2377" s="493"/>
      <c r="DS2377" s="491">
        <f>ROUND(Setup!$AP$6*AQ2377,0)</f>
        <v>0</v>
      </c>
      <c r="DT2377" s="492"/>
      <c r="DU2377" s="492"/>
      <c r="DV2377" s="492"/>
      <c r="DW2377" s="493"/>
      <c r="DX2377" s="499">
        <f t="shared" si="186"/>
        <v>0</v>
      </c>
      <c r="DY2377" s="500"/>
      <c r="DZ2377" s="500"/>
      <c r="EA2377" s="500"/>
      <c r="EB2377" s="501"/>
      <c r="EC2377" s="222"/>
    </row>
    <row r="2378" spans="2:133" ht="15" hidden="1" customHeight="1" outlineLevel="1" x14ac:dyDescent="0.2">
      <c r="B2378" s="86" t="str">
        <f t="shared" si="184"/>
        <v/>
      </c>
      <c r="C2378" s="255"/>
      <c r="D2378" s="439"/>
      <c r="E2378" s="440"/>
      <c r="F2378" s="440"/>
      <c r="G2378" s="440"/>
      <c r="H2378" s="440"/>
      <c r="I2378" s="440"/>
      <c r="J2378" s="440"/>
      <c r="K2378" s="440"/>
      <c r="L2378" s="440"/>
      <c r="M2378" s="440"/>
      <c r="N2378" s="440"/>
      <c r="O2378" s="440"/>
      <c r="P2378" s="440"/>
      <c r="Q2378" s="441"/>
      <c r="R2378" s="442"/>
      <c r="S2378" s="443"/>
      <c r="T2378" s="443"/>
      <c r="U2378" s="443"/>
      <c r="V2378" s="443"/>
      <c r="W2378" s="443"/>
      <c r="X2378" s="443"/>
      <c r="Y2378" s="443"/>
      <c r="Z2378" s="443"/>
      <c r="AA2378" s="443"/>
      <c r="AB2378" s="415"/>
      <c r="AC2378" s="416"/>
      <c r="AD2378" s="416"/>
      <c r="AE2378" s="416"/>
      <c r="AF2378" s="417"/>
      <c r="AG2378" s="415"/>
      <c r="AH2378" s="416"/>
      <c r="AI2378" s="416"/>
      <c r="AJ2378" s="416"/>
      <c r="AK2378" s="417"/>
      <c r="AL2378" s="415"/>
      <c r="AM2378" s="416"/>
      <c r="AN2378" s="416"/>
      <c r="AO2378" s="416"/>
      <c r="AP2378" s="417"/>
      <c r="AQ2378" s="415"/>
      <c r="AR2378" s="416"/>
      <c r="AS2378" s="416"/>
      <c r="AT2378" s="416"/>
      <c r="AU2378" s="417"/>
      <c r="AV2378" s="418">
        <f t="shared" si="185"/>
        <v>0</v>
      </c>
      <c r="AW2378" s="419"/>
      <c r="AX2378" s="419"/>
      <c r="AY2378" s="419"/>
      <c r="AZ2378" s="420"/>
      <c r="DC2378" s="222"/>
      <c r="DD2378" s="491">
        <f>ROUND(Setup!$AP$6*AB2378,0)</f>
        <v>0</v>
      </c>
      <c r="DE2378" s="492"/>
      <c r="DF2378" s="492"/>
      <c r="DG2378" s="492"/>
      <c r="DH2378" s="493"/>
      <c r="DI2378" s="491">
        <f>ROUND(Setup!$AP$6*AG2378,0)</f>
        <v>0</v>
      </c>
      <c r="DJ2378" s="492"/>
      <c r="DK2378" s="492"/>
      <c r="DL2378" s="492"/>
      <c r="DM2378" s="493"/>
      <c r="DN2378" s="491">
        <f>ROUND(Setup!$AP$6*AL2378,0)</f>
        <v>0</v>
      </c>
      <c r="DO2378" s="492"/>
      <c r="DP2378" s="492"/>
      <c r="DQ2378" s="492"/>
      <c r="DR2378" s="493"/>
      <c r="DS2378" s="491">
        <f>ROUND(Setup!$AP$6*AQ2378,0)</f>
        <v>0</v>
      </c>
      <c r="DT2378" s="492"/>
      <c r="DU2378" s="492"/>
      <c r="DV2378" s="492"/>
      <c r="DW2378" s="493"/>
      <c r="DX2378" s="499">
        <f t="shared" si="186"/>
        <v>0</v>
      </c>
      <c r="DY2378" s="500"/>
      <c r="DZ2378" s="500"/>
      <c r="EA2378" s="500"/>
      <c r="EB2378" s="501"/>
      <c r="EC2378" s="222"/>
    </row>
    <row r="2379" spans="2:133" ht="15" hidden="1" customHeight="1" outlineLevel="1" x14ac:dyDescent="0.2">
      <c r="B2379" s="86" t="str">
        <f t="shared" si="184"/>
        <v/>
      </c>
      <c r="C2379" s="255"/>
      <c r="D2379" s="439"/>
      <c r="E2379" s="440"/>
      <c r="F2379" s="440"/>
      <c r="G2379" s="440"/>
      <c r="H2379" s="440"/>
      <c r="I2379" s="440"/>
      <c r="J2379" s="440"/>
      <c r="K2379" s="440"/>
      <c r="L2379" s="440"/>
      <c r="M2379" s="440"/>
      <c r="N2379" s="440"/>
      <c r="O2379" s="440"/>
      <c r="P2379" s="440"/>
      <c r="Q2379" s="441"/>
      <c r="R2379" s="442"/>
      <c r="S2379" s="443"/>
      <c r="T2379" s="443"/>
      <c r="U2379" s="443"/>
      <c r="V2379" s="443"/>
      <c r="W2379" s="443"/>
      <c r="X2379" s="443"/>
      <c r="Y2379" s="443"/>
      <c r="Z2379" s="443"/>
      <c r="AA2379" s="443"/>
      <c r="AB2379" s="415"/>
      <c r="AC2379" s="416"/>
      <c r="AD2379" s="416"/>
      <c r="AE2379" s="416"/>
      <c r="AF2379" s="417"/>
      <c r="AG2379" s="415"/>
      <c r="AH2379" s="416"/>
      <c r="AI2379" s="416"/>
      <c r="AJ2379" s="416"/>
      <c r="AK2379" s="417"/>
      <c r="AL2379" s="415"/>
      <c r="AM2379" s="416"/>
      <c r="AN2379" s="416"/>
      <c r="AO2379" s="416"/>
      <c r="AP2379" s="417"/>
      <c r="AQ2379" s="415"/>
      <c r="AR2379" s="416"/>
      <c r="AS2379" s="416"/>
      <c r="AT2379" s="416"/>
      <c r="AU2379" s="417"/>
      <c r="AV2379" s="418">
        <f t="shared" si="185"/>
        <v>0</v>
      </c>
      <c r="AW2379" s="419"/>
      <c r="AX2379" s="419"/>
      <c r="AY2379" s="419"/>
      <c r="AZ2379" s="420"/>
      <c r="DC2379" s="222"/>
      <c r="DD2379" s="491">
        <f>ROUND(Setup!$AP$6*AB2379,0)</f>
        <v>0</v>
      </c>
      <c r="DE2379" s="492"/>
      <c r="DF2379" s="492"/>
      <c r="DG2379" s="492"/>
      <c r="DH2379" s="493"/>
      <c r="DI2379" s="491">
        <f>ROUND(Setup!$AP$6*AG2379,0)</f>
        <v>0</v>
      </c>
      <c r="DJ2379" s="492"/>
      <c r="DK2379" s="492"/>
      <c r="DL2379" s="492"/>
      <c r="DM2379" s="493"/>
      <c r="DN2379" s="491">
        <f>ROUND(Setup!$AP$6*AL2379,0)</f>
        <v>0</v>
      </c>
      <c r="DO2379" s="492"/>
      <c r="DP2379" s="492"/>
      <c r="DQ2379" s="492"/>
      <c r="DR2379" s="493"/>
      <c r="DS2379" s="491">
        <f>ROUND(Setup!$AP$6*AQ2379,0)</f>
        <v>0</v>
      </c>
      <c r="DT2379" s="492"/>
      <c r="DU2379" s="492"/>
      <c r="DV2379" s="492"/>
      <c r="DW2379" s="493"/>
      <c r="DX2379" s="499">
        <f t="shared" si="186"/>
        <v>0</v>
      </c>
      <c r="DY2379" s="500"/>
      <c r="DZ2379" s="500"/>
      <c r="EA2379" s="500"/>
      <c r="EB2379" s="501"/>
      <c r="EC2379" s="222"/>
    </row>
    <row r="2380" spans="2:133" ht="15" hidden="1" customHeight="1" outlineLevel="1" x14ac:dyDescent="0.2">
      <c r="B2380" s="86" t="str">
        <f t="shared" si="184"/>
        <v/>
      </c>
      <c r="C2380" s="255"/>
      <c r="D2380" s="439"/>
      <c r="E2380" s="440"/>
      <c r="F2380" s="440"/>
      <c r="G2380" s="440"/>
      <c r="H2380" s="440"/>
      <c r="I2380" s="440"/>
      <c r="J2380" s="440"/>
      <c r="K2380" s="440"/>
      <c r="L2380" s="440"/>
      <c r="M2380" s="440"/>
      <c r="N2380" s="440"/>
      <c r="O2380" s="440"/>
      <c r="P2380" s="440"/>
      <c r="Q2380" s="441"/>
      <c r="R2380" s="442"/>
      <c r="S2380" s="443"/>
      <c r="T2380" s="443"/>
      <c r="U2380" s="443"/>
      <c r="V2380" s="443"/>
      <c r="W2380" s="443"/>
      <c r="X2380" s="443"/>
      <c r="Y2380" s="443"/>
      <c r="Z2380" s="443"/>
      <c r="AA2380" s="443"/>
      <c r="AB2380" s="415"/>
      <c r="AC2380" s="416"/>
      <c r="AD2380" s="416"/>
      <c r="AE2380" s="416"/>
      <c r="AF2380" s="417"/>
      <c r="AG2380" s="415"/>
      <c r="AH2380" s="416"/>
      <c r="AI2380" s="416"/>
      <c r="AJ2380" s="416"/>
      <c r="AK2380" s="417"/>
      <c r="AL2380" s="415"/>
      <c r="AM2380" s="416"/>
      <c r="AN2380" s="416"/>
      <c r="AO2380" s="416"/>
      <c r="AP2380" s="417"/>
      <c r="AQ2380" s="415"/>
      <c r="AR2380" s="416"/>
      <c r="AS2380" s="416"/>
      <c r="AT2380" s="416"/>
      <c r="AU2380" s="417"/>
      <c r="AV2380" s="418">
        <f t="shared" si="185"/>
        <v>0</v>
      </c>
      <c r="AW2380" s="419"/>
      <c r="AX2380" s="419"/>
      <c r="AY2380" s="419"/>
      <c r="AZ2380" s="420"/>
      <c r="DC2380" s="222"/>
      <c r="DD2380" s="491">
        <f>ROUND(Setup!$AP$6*AB2380,0)</f>
        <v>0</v>
      </c>
      <c r="DE2380" s="492"/>
      <c r="DF2380" s="492"/>
      <c r="DG2380" s="492"/>
      <c r="DH2380" s="493"/>
      <c r="DI2380" s="491">
        <f>ROUND(Setup!$AP$6*AG2380,0)</f>
        <v>0</v>
      </c>
      <c r="DJ2380" s="492"/>
      <c r="DK2380" s="492"/>
      <c r="DL2380" s="492"/>
      <c r="DM2380" s="493"/>
      <c r="DN2380" s="491">
        <f>ROUND(Setup!$AP$6*AL2380,0)</f>
        <v>0</v>
      </c>
      <c r="DO2380" s="492"/>
      <c r="DP2380" s="492"/>
      <c r="DQ2380" s="492"/>
      <c r="DR2380" s="493"/>
      <c r="DS2380" s="491">
        <f>ROUND(Setup!$AP$6*AQ2380,0)</f>
        <v>0</v>
      </c>
      <c r="DT2380" s="492"/>
      <c r="DU2380" s="492"/>
      <c r="DV2380" s="492"/>
      <c r="DW2380" s="493"/>
      <c r="DX2380" s="499">
        <f t="shared" si="186"/>
        <v>0</v>
      </c>
      <c r="DY2380" s="500"/>
      <c r="DZ2380" s="500"/>
      <c r="EA2380" s="500"/>
      <c r="EB2380" s="501"/>
      <c r="EC2380" s="222"/>
    </row>
    <row r="2381" spans="2:133" ht="15" hidden="1" customHeight="1" outlineLevel="1" x14ac:dyDescent="0.2">
      <c r="C2381" s="255"/>
      <c r="D2381" s="439"/>
      <c r="E2381" s="440"/>
      <c r="F2381" s="440"/>
      <c r="G2381" s="440"/>
      <c r="H2381" s="440"/>
      <c r="I2381" s="440"/>
      <c r="J2381" s="440"/>
      <c r="K2381" s="440"/>
      <c r="L2381" s="440"/>
      <c r="M2381" s="440"/>
      <c r="N2381" s="440"/>
      <c r="O2381" s="440"/>
      <c r="P2381" s="440"/>
      <c r="Q2381" s="441"/>
      <c r="R2381" s="442"/>
      <c r="S2381" s="443"/>
      <c r="T2381" s="443"/>
      <c r="U2381" s="443"/>
      <c r="V2381" s="443"/>
      <c r="W2381" s="443"/>
      <c r="X2381" s="443"/>
      <c r="Y2381" s="443"/>
      <c r="Z2381" s="443"/>
      <c r="AA2381" s="443"/>
      <c r="AB2381" s="415"/>
      <c r="AC2381" s="416"/>
      <c r="AD2381" s="416"/>
      <c r="AE2381" s="416"/>
      <c r="AF2381" s="417"/>
      <c r="AG2381" s="415"/>
      <c r="AH2381" s="416"/>
      <c r="AI2381" s="416"/>
      <c r="AJ2381" s="416"/>
      <c r="AK2381" s="417"/>
      <c r="AL2381" s="415"/>
      <c r="AM2381" s="416"/>
      <c r="AN2381" s="416"/>
      <c r="AO2381" s="416"/>
      <c r="AP2381" s="417"/>
      <c r="AQ2381" s="415"/>
      <c r="AR2381" s="416"/>
      <c r="AS2381" s="416"/>
      <c r="AT2381" s="416"/>
      <c r="AU2381" s="417"/>
      <c r="AV2381" s="418">
        <f t="shared" ref="AV2381:AV2444" si="187">ROUND((SUM(AB2381:AU2381)),0)</f>
        <v>0</v>
      </c>
      <c r="AW2381" s="419"/>
      <c r="AX2381" s="419"/>
      <c r="AY2381" s="419"/>
      <c r="AZ2381" s="420"/>
      <c r="DC2381" s="222"/>
      <c r="DD2381" s="491">
        <f>ROUND(Setup!$AP$6*AB2381,0)</f>
        <v>0</v>
      </c>
      <c r="DE2381" s="492"/>
      <c r="DF2381" s="492"/>
      <c r="DG2381" s="492"/>
      <c r="DH2381" s="493"/>
      <c r="DI2381" s="491">
        <f>ROUND(Setup!$AP$6*AG2381,0)</f>
        <v>0</v>
      </c>
      <c r="DJ2381" s="492"/>
      <c r="DK2381" s="492"/>
      <c r="DL2381" s="492"/>
      <c r="DM2381" s="493"/>
      <c r="DN2381" s="491">
        <f>ROUND(Setup!$AP$6*AL2381,0)</f>
        <v>0</v>
      </c>
      <c r="DO2381" s="492"/>
      <c r="DP2381" s="492"/>
      <c r="DQ2381" s="492"/>
      <c r="DR2381" s="493"/>
      <c r="DS2381" s="491">
        <f>ROUND(Setup!$AP$6*AQ2381,0)</f>
        <v>0</v>
      </c>
      <c r="DT2381" s="492"/>
      <c r="DU2381" s="492"/>
      <c r="DV2381" s="492"/>
      <c r="DW2381" s="493"/>
      <c r="DX2381" s="499">
        <f t="shared" ref="DX2381:DX2444" si="188">ROUND((SUM(DD2381:DW2381)),0)</f>
        <v>0</v>
      </c>
      <c r="DY2381" s="500"/>
      <c r="DZ2381" s="500"/>
      <c r="EA2381" s="500"/>
      <c r="EB2381" s="501"/>
      <c r="EC2381" s="222"/>
    </row>
    <row r="2382" spans="2:133" ht="15" hidden="1" customHeight="1" outlineLevel="1" x14ac:dyDescent="0.2">
      <c r="C2382" s="255"/>
      <c r="D2382" s="439"/>
      <c r="E2382" s="440"/>
      <c r="F2382" s="440"/>
      <c r="G2382" s="440"/>
      <c r="H2382" s="440"/>
      <c r="I2382" s="440"/>
      <c r="J2382" s="440"/>
      <c r="K2382" s="440"/>
      <c r="L2382" s="440"/>
      <c r="M2382" s="440"/>
      <c r="N2382" s="440"/>
      <c r="O2382" s="440"/>
      <c r="P2382" s="440"/>
      <c r="Q2382" s="441"/>
      <c r="R2382" s="442"/>
      <c r="S2382" s="443"/>
      <c r="T2382" s="443"/>
      <c r="U2382" s="443"/>
      <c r="V2382" s="443"/>
      <c r="W2382" s="443"/>
      <c r="X2382" s="443"/>
      <c r="Y2382" s="443"/>
      <c r="Z2382" s="443"/>
      <c r="AA2382" s="443"/>
      <c r="AB2382" s="415"/>
      <c r="AC2382" s="416"/>
      <c r="AD2382" s="416"/>
      <c r="AE2382" s="416"/>
      <c r="AF2382" s="417"/>
      <c r="AG2382" s="415"/>
      <c r="AH2382" s="416"/>
      <c r="AI2382" s="416"/>
      <c r="AJ2382" s="416"/>
      <c r="AK2382" s="417"/>
      <c r="AL2382" s="415"/>
      <c r="AM2382" s="416"/>
      <c r="AN2382" s="416"/>
      <c r="AO2382" s="416"/>
      <c r="AP2382" s="417"/>
      <c r="AQ2382" s="415"/>
      <c r="AR2382" s="416"/>
      <c r="AS2382" s="416"/>
      <c r="AT2382" s="416"/>
      <c r="AU2382" s="417"/>
      <c r="AV2382" s="418">
        <f t="shared" si="187"/>
        <v>0</v>
      </c>
      <c r="AW2382" s="419"/>
      <c r="AX2382" s="419"/>
      <c r="AY2382" s="419"/>
      <c r="AZ2382" s="420"/>
      <c r="DC2382" s="222"/>
      <c r="DD2382" s="491">
        <f>ROUND(Setup!$AP$6*AB2382,0)</f>
        <v>0</v>
      </c>
      <c r="DE2382" s="492"/>
      <c r="DF2382" s="492"/>
      <c r="DG2382" s="492"/>
      <c r="DH2382" s="493"/>
      <c r="DI2382" s="491">
        <f>ROUND(Setup!$AP$6*AG2382,0)</f>
        <v>0</v>
      </c>
      <c r="DJ2382" s="492"/>
      <c r="DK2382" s="492"/>
      <c r="DL2382" s="492"/>
      <c r="DM2382" s="493"/>
      <c r="DN2382" s="491">
        <f>ROUND(Setup!$AP$6*AL2382,0)</f>
        <v>0</v>
      </c>
      <c r="DO2382" s="492"/>
      <c r="DP2382" s="492"/>
      <c r="DQ2382" s="492"/>
      <c r="DR2382" s="493"/>
      <c r="DS2382" s="491">
        <f>ROUND(Setup!$AP$6*AQ2382,0)</f>
        <v>0</v>
      </c>
      <c r="DT2382" s="492"/>
      <c r="DU2382" s="492"/>
      <c r="DV2382" s="492"/>
      <c r="DW2382" s="493"/>
      <c r="DX2382" s="499">
        <f t="shared" si="188"/>
        <v>0</v>
      </c>
      <c r="DY2382" s="500"/>
      <c r="DZ2382" s="500"/>
      <c r="EA2382" s="500"/>
      <c r="EB2382" s="501"/>
      <c r="EC2382" s="222"/>
    </row>
    <row r="2383" spans="2:133" ht="15" hidden="1" customHeight="1" outlineLevel="1" x14ac:dyDescent="0.2">
      <c r="C2383" s="255"/>
      <c r="D2383" s="439"/>
      <c r="E2383" s="440"/>
      <c r="F2383" s="440"/>
      <c r="G2383" s="440"/>
      <c r="H2383" s="440"/>
      <c r="I2383" s="440"/>
      <c r="J2383" s="440"/>
      <c r="K2383" s="440"/>
      <c r="L2383" s="440"/>
      <c r="M2383" s="440"/>
      <c r="N2383" s="440"/>
      <c r="O2383" s="440"/>
      <c r="P2383" s="440"/>
      <c r="Q2383" s="441"/>
      <c r="R2383" s="442"/>
      <c r="S2383" s="443"/>
      <c r="T2383" s="443"/>
      <c r="U2383" s="443"/>
      <c r="V2383" s="443"/>
      <c r="W2383" s="443"/>
      <c r="X2383" s="443"/>
      <c r="Y2383" s="443"/>
      <c r="Z2383" s="443"/>
      <c r="AA2383" s="443"/>
      <c r="AB2383" s="415"/>
      <c r="AC2383" s="416"/>
      <c r="AD2383" s="416"/>
      <c r="AE2383" s="416"/>
      <c r="AF2383" s="417"/>
      <c r="AG2383" s="415"/>
      <c r="AH2383" s="416"/>
      <c r="AI2383" s="416"/>
      <c r="AJ2383" s="416"/>
      <c r="AK2383" s="417"/>
      <c r="AL2383" s="415"/>
      <c r="AM2383" s="416"/>
      <c r="AN2383" s="416"/>
      <c r="AO2383" s="416"/>
      <c r="AP2383" s="417"/>
      <c r="AQ2383" s="415"/>
      <c r="AR2383" s="416"/>
      <c r="AS2383" s="416"/>
      <c r="AT2383" s="416"/>
      <c r="AU2383" s="417"/>
      <c r="AV2383" s="418">
        <f t="shared" si="187"/>
        <v>0</v>
      </c>
      <c r="AW2383" s="419"/>
      <c r="AX2383" s="419"/>
      <c r="AY2383" s="419"/>
      <c r="AZ2383" s="420"/>
      <c r="DC2383" s="222"/>
      <c r="DD2383" s="491">
        <f>ROUND(Setup!$AP$6*AB2383,0)</f>
        <v>0</v>
      </c>
      <c r="DE2383" s="492"/>
      <c r="DF2383" s="492"/>
      <c r="DG2383" s="492"/>
      <c r="DH2383" s="493"/>
      <c r="DI2383" s="491">
        <f>ROUND(Setup!$AP$6*AG2383,0)</f>
        <v>0</v>
      </c>
      <c r="DJ2383" s="492"/>
      <c r="DK2383" s="492"/>
      <c r="DL2383" s="492"/>
      <c r="DM2383" s="493"/>
      <c r="DN2383" s="491">
        <f>ROUND(Setup!$AP$6*AL2383,0)</f>
        <v>0</v>
      </c>
      <c r="DO2383" s="492"/>
      <c r="DP2383" s="492"/>
      <c r="DQ2383" s="492"/>
      <c r="DR2383" s="493"/>
      <c r="DS2383" s="491">
        <f>ROUND(Setup!$AP$6*AQ2383,0)</f>
        <v>0</v>
      </c>
      <c r="DT2383" s="492"/>
      <c r="DU2383" s="492"/>
      <c r="DV2383" s="492"/>
      <c r="DW2383" s="493"/>
      <c r="DX2383" s="499">
        <f t="shared" si="188"/>
        <v>0</v>
      </c>
      <c r="DY2383" s="500"/>
      <c r="DZ2383" s="500"/>
      <c r="EA2383" s="500"/>
      <c r="EB2383" s="501"/>
      <c r="EC2383" s="222"/>
    </row>
    <row r="2384" spans="2:133" ht="15" hidden="1" customHeight="1" outlineLevel="1" x14ac:dyDescent="0.2">
      <c r="C2384" s="255"/>
      <c r="D2384" s="439"/>
      <c r="E2384" s="440"/>
      <c r="F2384" s="440"/>
      <c r="G2384" s="440"/>
      <c r="H2384" s="440"/>
      <c r="I2384" s="440"/>
      <c r="J2384" s="440"/>
      <c r="K2384" s="440"/>
      <c r="L2384" s="440"/>
      <c r="M2384" s="440"/>
      <c r="N2384" s="440"/>
      <c r="O2384" s="440"/>
      <c r="P2384" s="440"/>
      <c r="Q2384" s="441"/>
      <c r="R2384" s="442"/>
      <c r="S2384" s="443"/>
      <c r="T2384" s="443"/>
      <c r="U2384" s="443"/>
      <c r="V2384" s="443"/>
      <c r="W2384" s="443"/>
      <c r="X2384" s="443"/>
      <c r="Y2384" s="443"/>
      <c r="Z2384" s="443"/>
      <c r="AA2384" s="443"/>
      <c r="AB2384" s="415"/>
      <c r="AC2384" s="416"/>
      <c r="AD2384" s="416"/>
      <c r="AE2384" s="416"/>
      <c r="AF2384" s="417"/>
      <c r="AG2384" s="415"/>
      <c r="AH2384" s="416"/>
      <c r="AI2384" s="416"/>
      <c r="AJ2384" s="416"/>
      <c r="AK2384" s="417"/>
      <c r="AL2384" s="415"/>
      <c r="AM2384" s="416"/>
      <c r="AN2384" s="416"/>
      <c r="AO2384" s="416"/>
      <c r="AP2384" s="417"/>
      <c r="AQ2384" s="415"/>
      <c r="AR2384" s="416"/>
      <c r="AS2384" s="416"/>
      <c r="AT2384" s="416"/>
      <c r="AU2384" s="417"/>
      <c r="AV2384" s="418">
        <f t="shared" si="187"/>
        <v>0</v>
      </c>
      <c r="AW2384" s="419"/>
      <c r="AX2384" s="419"/>
      <c r="AY2384" s="419"/>
      <c r="AZ2384" s="420"/>
      <c r="DC2384" s="222"/>
      <c r="DD2384" s="491">
        <f>ROUND(Setup!$AP$6*AB2384,0)</f>
        <v>0</v>
      </c>
      <c r="DE2384" s="492"/>
      <c r="DF2384" s="492"/>
      <c r="DG2384" s="492"/>
      <c r="DH2384" s="493"/>
      <c r="DI2384" s="491">
        <f>ROUND(Setup!$AP$6*AG2384,0)</f>
        <v>0</v>
      </c>
      <c r="DJ2384" s="492"/>
      <c r="DK2384" s="492"/>
      <c r="DL2384" s="492"/>
      <c r="DM2384" s="493"/>
      <c r="DN2384" s="491">
        <f>ROUND(Setup!$AP$6*AL2384,0)</f>
        <v>0</v>
      </c>
      <c r="DO2384" s="492"/>
      <c r="DP2384" s="492"/>
      <c r="DQ2384" s="492"/>
      <c r="DR2384" s="493"/>
      <c r="DS2384" s="491">
        <f>ROUND(Setup!$AP$6*AQ2384,0)</f>
        <v>0</v>
      </c>
      <c r="DT2384" s="492"/>
      <c r="DU2384" s="492"/>
      <c r="DV2384" s="492"/>
      <c r="DW2384" s="493"/>
      <c r="DX2384" s="499">
        <f t="shared" si="188"/>
        <v>0</v>
      </c>
      <c r="DY2384" s="500"/>
      <c r="DZ2384" s="500"/>
      <c r="EA2384" s="500"/>
      <c r="EB2384" s="501"/>
      <c r="EC2384" s="222"/>
    </row>
    <row r="2385" spans="3:133" ht="15" hidden="1" customHeight="1" outlineLevel="1" x14ac:dyDescent="0.2">
      <c r="C2385" s="255"/>
      <c r="D2385" s="439"/>
      <c r="E2385" s="440"/>
      <c r="F2385" s="440"/>
      <c r="G2385" s="440"/>
      <c r="H2385" s="440"/>
      <c r="I2385" s="440"/>
      <c r="J2385" s="440"/>
      <c r="K2385" s="440"/>
      <c r="L2385" s="440"/>
      <c r="M2385" s="440"/>
      <c r="N2385" s="440"/>
      <c r="O2385" s="440"/>
      <c r="P2385" s="440"/>
      <c r="Q2385" s="441"/>
      <c r="R2385" s="442"/>
      <c r="S2385" s="443"/>
      <c r="T2385" s="443"/>
      <c r="U2385" s="443"/>
      <c r="V2385" s="443"/>
      <c r="W2385" s="443"/>
      <c r="X2385" s="443"/>
      <c r="Y2385" s="443"/>
      <c r="Z2385" s="443"/>
      <c r="AA2385" s="443"/>
      <c r="AB2385" s="415"/>
      <c r="AC2385" s="416"/>
      <c r="AD2385" s="416"/>
      <c r="AE2385" s="416"/>
      <c r="AF2385" s="417"/>
      <c r="AG2385" s="415"/>
      <c r="AH2385" s="416"/>
      <c r="AI2385" s="416"/>
      <c r="AJ2385" s="416"/>
      <c r="AK2385" s="417"/>
      <c r="AL2385" s="415"/>
      <c r="AM2385" s="416"/>
      <c r="AN2385" s="416"/>
      <c r="AO2385" s="416"/>
      <c r="AP2385" s="417"/>
      <c r="AQ2385" s="415"/>
      <c r="AR2385" s="416"/>
      <c r="AS2385" s="416"/>
      <c r="AT2385" s="416"/>
      <c r="AU2385" s="417"/>
      <c r="AV2385" s="418">
        <f t="shared" si="187"/>
        <v>0</v>
      </c>
      <c r="AW2385" s="419"/>
      <c r="AX2385" s="419"/>
      <c r="AY2385" s="419"/>
      <c r="AZ2385" s="420"/>
      <c r="DC2385" s="222"/>
      <c r="DD2385" s="491">
        <f>ROUND(Setup!$AP$6*AB2385,0)</f>
        <v>0</v>
      </c>
      <c r="DE2385" s="492"/>
      <c r="DF2385" s="492"/>
      <c r="DG2385" s="492"/>
      <c r="DH2385" s="493"/>
      <c r="DI2385" s="491">
        <f>ROUND(Setup!$AP$6*AG2385,0)</f>
        <v>0</v>
      </c>
      <c r="DJ2385" s="492"/>
      <c r="DK2385" s="492"/>
      <c r="DL2385" s="492"/>
      <c r="DM2385" s="493"/>
      <c r="DN2385" s="491">
        <f>ROUND(Setup!$AP$6*AL2385,0)</f>
        <v>0</v>
      </c>
      <c r="DO2385" s="492"/>
      <c r="DP2385" s="492"/>
      <c r="DQ2385" s="492"/>
      <c r="DR2385" s="493"/>
      <c r="DS2385" s="491">
        <f>ROUND(Setup!$AP$6*AQ2385,0)</f>
        <v>0</v>
      </c>
      <c r="DT2385" s="492"/>
      <c r="DU2385" s="492"/>
      <c r="DV2385" s="492"/>
      <c r="DW2385" s="493"/>
      <c r="DX2385" s="499">
        <f t="shared" si="188"/>
        <v>0</v>
      </c>
      <c r="DY2385" s="500"/>
      <c r="DZ2385" s="500"/>
      <c r="EA2385" s="500"/>
      <c r="EB2385" s="501"/>
      <c r="EC2385" s="222"/>
    </row>
    <row r="2386" spans="3:133" ht="15" hidden="1" customHeight="1" outlineLevel="1" x14ac:dyDescent="0.2">
      <c r="C2386" s="255"/>
      <c r="D2386" s="439"/>
      <c r="E2386" s="440"/>
      <c r="F2386" s="440"/>
      <c r="G2386" s="440"/>
      <c r="H2386" s="440"/>
      <c r="I2386" s="440"/>
      <c r="J2386" s="440"/>
      <c r="K2386" s="440"/>
      <c r="L2386" s="440"/>
      <c r="M2386" s="440"/>
      <c r="N2386" s="440"/>
      <c r="O2386" s="440"/>
      <c r="P2386" s="440"/>
      <c r="Q2386" s="441"/>
      <c r="R2386" s="442"/>
      <c r="S2386" s="443"/>
      <c r="T2386" s="443"/>
      <c r="U2386" s="443"/>
      <c r="V2386" s="443"/>
      <c r="W2386" s="443"/>
      <c r="X2386" s="443"/>
      <c r="Y2386" s="443"/>
      <c r="Z2386" s="443"/>
      <c r="AA2386" s="443"/>
      <c r="AB2386" s="415"/>
      <c r="AC2386" s="416"/>
      <c r="AD2386" s="416"/>
      <c r="AE2386" s="416"/>
      <c r="AF2386" s="417"/>
      <c r="AG2386" s="415"/>
      <c r="AH2386" s="416"/>
      <c r="AI2386" s="416"/>
      <c r="AJ2386" s="416"/>
      <c r="AK2386" s="417"/>
      <c r="AL2386" s="415"/>
      <c r="AM2386" s="416"/>
      <c r="AN2386" s="416"/>
      <c r="AO2386" s="416"/>
      <c r="AP2386" s="417"/>
      <c r="AQ2386" s="415"/>
      <c r="AR2386" s="416"/>
      <c r="AS2386" s="416"/>
      <c r="AT2386" s="416"/>
      <c r="AU2386" s="417"/>
      <c r="AV2386" s="418">
        <f t="shared" si="187"/>
        <v>0</v>
      </c>
      <c r="AW2386" s="419"/>
      <c r="AX2386" s="419"/>
      <c r="AY2386" s="419"/>
      <c r="AZ2386" s="420"/>
      <c r="DC2386" s="222"/>
      <c r="DD2386" s="491">
        <f>ROUND(Setup!$AP$6*AB2386,0)</f>
        <v>0</v>
      </c>
      <c r="DE2386" s="492"/>
      <c r="DF2386" s="492"/>
      <c r="DG2386" s="492"/>
      <c r="DH2386" s="493"/>
      <c r="DI2386" s="491">
        <f>ROUND(Setup!$AP$6*AG2386,0)</f>
        <v>0</v>
      </c>
      <c r="DJ2386" s="492"/>
      <c r="DK2386" s="492"/>
      <c r="DL2386" s="492"/>
      <c r="DM2386" s="493"/>
      <c r="DN2386" s="491">
        <f>ROUND(Setup!$AP$6*AL2386,0)</f>
        <v>0</v>
      </c>
      <c r="DO2386" s="492"/>
      <c r="DP2386" s="492"/>
      <c r="DQ2386" s="492"/>
      <c r="DR2386" s="493"/>
      <c r="DS2386" s="491">
        <f>ROUND(Setup!$AP$6*AQ2386,0)</f>
        <v>0</v>
      </c>
      <c r="DT2386" s="492"/>
      <c r="DU2386" s="492"/>
      <c r="DV2386" s="492"/>
      <c r="DW2386" s="493"/>
      <c r="DX2386" s="499">
        <f t="shared" si="188"/>
        <v>0</v>
      </c>
      <c r="DY2386" s="500"/>
      <c r="DZ2386" s="500"/>
      <c r="EA2386" s="500"/>
      <c r="EB2386" s="501"/>
      <c r="EC2386" s="222"/>
    </row>
    <row r="2387" spans="3:133" ht="15" hidden="1" customHeight="1" outlineLevel="1" x14ac:dyDescent="0.2">
      <c r="C2387" s="255"/>
      <c r="D2387" s="439"/>
      <c r="E2387" s="440"/>
      <c r="F2387" s="440"/>
      <c r="G2387" s="440"/>
      <c r="H2387" s="440"/>
      <c r="I2387" s="440"/>
      <c r="J2387" s="440"/>
      <c r="K2387" s="440"/>
      <c r="L2387" s="440"/>
      <c r="M2387" s="440"/>
      <c r="N2387" s="440"/>
      <c r="O2387" s="440"/>
      <c r="P2387" s="440"/>
      <c r="Q2387" s="441"/>
      <c r="R2387" s="442"/>
      <c r="S2387" s="443"/>
      <c r="T2387" s="443"/>
      <c r="U2387" s="443"/>
      <c r="V2387" s="443"/>
      <c r="W2387" s="443"/>
      <c r="X2387" s="443"/>
      <c r="Y2387" s="443"/>
      <c r="Z2387" s="443"/>
      <c r="AA2387" s="443"/>
      <c r="AB2387" s="415"/>
      <c r="AC2387" s="416"/>
      <c r="AD2387" s="416"/>
      <c r="AE2387" s="416"/>
      <c r="AF2387" s="417"/>
      <c r="AG2387" s="415"/>
      <c r="AH2387" s="416"/>
      <c r="AI2387" s="416"/>
      <c r="AJ2387" s="416"/>
      <c r="AK2387" s="417"/>
      <c r="AL2387" s="415"/>
      <c r="AM2387" s="416"/>
      <c r="AN2387" s="416"/>
      <c r="AO2387" s="416"/>
      <c r="AP2387" s="417"/>
      <c r="AQ2387" s="415"/>
      <c r="AR2387" s="416"/>
      <c r="AS2387" s="416"/>
      <c r="AT2387" s="416"/>
      <c r="AU2387" s="417"/>
      <c r="AV2387" s="418">
        <f t="shared" si="187"/>
        <v>0</v>
      </c>
      <c r="AW2387" s="419"/>
      <c r="AX2387" s="419"/>
      <c r="AY2387" s="419"/>
      <c r="AZ2387" s="420"/>
      <c r="DC2387" s="222"/>
      <c r="DD2387" s="491">
        <f>ROUND(Setup!$AP$6*AB2387,0)</f>
        <v>0</v>
      </c>
      <c r="DE2387" s="492"/>
      <c r="DF2387" s="492"/>
      <c r="DG2387" s="492"/>
      <c r="DH2387" s="493"/>
      <c r="DI2387" s="491">
        <f>ROUND(Setup!$AP$6*AG2387,0)</f>
        <v>0</v>
      </c>
      <c r="DJ2387" s="492"/>
      <c r="DK2387" s="492"/>
      <c r="DL2387" s="492"/>
      <c r="DM2387" s="493"/>
      <c r="DN2387" s="491">
        <f>ROUND(Setup!$AP$6*AL2387,0)</f>
        <v>0</v>
      </c>
      <c r="DO2387" s="492"/>
      <c r="DP2387" s="492"/>
      <c r="DQ2387" s="492"/>
      <c r="DR2387" s="493"/>
      <c r="DS2387" s="491">
        <f>ROUND(Setup!$AP$6*AQ2387,0)</f>
        <v>0</v>
      </c>
      <c r="DT2387" s="492"/>
      <c r="DU2387" s="492"/>
      <c r="DV2387" s="492"/>
      <c r="DW2387" s="493"/>
      <c r="DX2387" s="499">
        <f t="shared" si="188"/>
        <v>0</v>
      </c>
      <c r="DY2387" s="500"/>
      <c r="DZ2387" s="500"/>
      <c r="EA2387" s="500"/>
      <c r="EB2387" s="501"/>
      <c r="EC2387" s="222"/>
    </row>
    <row r="2388" spans="3:133" ht="15" hidden="1" customHeight="1" outlineLevel="1" x14ac:dyDescent="0.2">
      <c r="C2388" s="255"/>
      <c r="D2388" s="439"/>
      <c r="E2388" s="440"/>
      <c r="F2388" s="440"/>
      <c r="G2388" s="440"/>
      <c r="H2388" s="440"/>
      <c r="I2388" s="440"/>
      <c r="J2388" s="440"/>
      <c r="K2388" s="440"/>
      <c r="L2388" s="440"/>
      <c r="M2388" s="440"/>
      <c r="N2388" s="440"/>
      <c r="O2388" s="440"/>
      <c r="P2388" s="440"/>
      <c r="Q2388" s="441"/>
      <c r="R2388" s="442"/>
      <c r="S2388" s="443"/>
      <c r="T2388" s="443"/>
      <c r="U2388" s="443"/>
      <c r="V2388" s="443"/>
      <c r="W2388" s="443"/>
      <c r="X2388" s="443"/>
      <c r="Y2388" s="443"/>
      <c r="Z2388" s="443"/>
      <c r="AA2388" s="443"/>
      <c r="AB2388" s="415"/>
      <c r="AC2388" s="416"/>
      <c r="AD2388" s="416"/>
      <c r="AE2388" s="416"/>
      <c r="AF2388" s="417"/>
      <c r="AG2388" s="415"/>
      <c r="AH2388" s="416"/>
      <c r="AI2388" s="416"/>
      <c r="AJ2388" s="416"/>
      <c r="AK2388" s="417"/>
      <c r="AL2388" s="415"/>
      <c r="AM2388" s="416"/>
      <c r="AN2388" s="416"/>
      <c r="AO2388" s="416"/>
      <c r="AP2388" s="417"/>
      <c r="AQ2388" s="415"/>
      <c r="AR2388" s="416"/>
      <c r="AS2388" s="416"/>
      <c r="AT2388" s="416"/>
      <c r="AU2388" s="417"/>
      <c r="AV2388" s="418">
        <f t="shared" si="187"/>
        <v>0</v>
      </c>
      <c r="AW2388" s="419"/>
      <c r="AX2388" s="419"/>
      <c r="AY2388" s="419"/>
      <c r="AZ2388" s="420"/>
      <c r="DC2388" s="222"/>
      <c r="DD2388" s="491">
        <f>ROUND(Setup!$AP$6*AB2388,0)</f>
        <v>0</v>
      </c>
      <c r="DE2388" s="492"/>
      <c r="DF2388" s="492"/>
      <c r="DG2388" s="492"/>
      <c r="DH2388" s="493"/>
      <c r="DI2388" s="491">
        <f>ROUND(Setup!$AP$6*AG2388,0)</f>
        <v>0</v>
      </c>
      <c r="DJ2388" s="492"/>
      <c r="DK2388" s="492"/>
      <c r="DL2388" s="492"/>
      <c r="DM2388" s="493"/>
      <c r="DN2388" s="491">
        <f>ROUND(Setup!$AP$6*AL2388,0)</f>
        <v>0</v>
      </c>
      <c r="DO2388" s="492"/>
      <c r="DP2388" s="492"/>
      <c r="DQ2388" s="492"/>
      <c r="DR2388" s="493"/>
      <c r="DS2388" s="491">
        <f>ROUND(Setup!$AP$6*AQ2388,0)</f>
        <v>0</v>
      </c>
      <c r="DT2388" s="492"/>
      <c r="DU2388" s="492"/>
      <c r="DV2388" s="492"/>
      <c r="DW2388" s="493"/>
      <c r="DX2388" s="499">
        <f t="shared" si="188"/>
        <v>0</v>
      </c>
      <c r="DY2388" s="500"/>
      <c r="DZ2388" s="500"/>
      <c r="EA2388" s="500"/>
      <c r="EB2388" s="501"/>
      <c r="EC2388" s="222"/>
    </row>
    <row r="2389" spans="3:133" ht="15" hidden="1" customHeight="1" outlineLevel="1" x14ac:dyDescent="0.2">
      <c r="C2389" s="255"/>
      <c r="D2389" s="439"/>
      <c r="E2389" s="440"/>
      <c r="F2389" s="440"/>
      <c r="G2389" s="440"/>
      <c r="H2389" s="440"/>
      <c r="I2389" s="440"/>
      <c r="J2389" s="440"/>
      <c r="K2389" s="440"/>
      <c r="L2389" s="440"/>
      <c r="M2389" s="440"/>
      <c r="N2389" s="440"/>
      <c r="O2389" s="440"/>
      <c r="P2389" s="440"/>
      <c r="Q2389" s="441"/>
      <c r="R2389" s="442"/>
      <c r="S2389" s="443"/>
      <c r="T2389" s="443"/>
      <c r="U2389" s="443"/>
      <c r="V2389" s="443"/>
      <c r="W2389" s="443"/>
      <c r="X2389" s="443"/>
      <c r="Y2389" s="443"/>
      <c r="Z2389" s="443"/>
      <c r="AA2389" s="443"/>
      <c r="AB2389" s="415"/>
      <c r="AC2389" s="416"/>
      <c r="AD2389" s="416"/>
      <c r="AE2389" s="416"/>
      <c r="AF2389" s="417"/>
      <c r="AG2389" s="415"/>
      <c r="AH2389" s="416"/>
      <c r="AI2389" s="416"/>
      <c r="AJ2389" s="416"/>
      <c r="AK2389" s="417"/>
      <c r="AL2389" s="415"/>
      <c r="AM2389" s="416"/>
      <c r="AN2389" s="416"/>
      <c r="AO2389" s="416"/>
      <c r="AP2389" s="417"/>
      <c r="AQ2389" s="415"/>
      <c r="AR2389" s="416"/>
      <c r="AS2389" s="416"/>
      <c r="AT2389" s="416"/>
      <c r="AU2389" s="417"/>
      <c r="AV2389" s="418">
        <f t="shared" si="187"/>
        <v>0</v>
      </c>
      <c r="AW2389" s="419"/>
      <c r="AX2389" s="419"/>
      <c r="AY2389" s="419"/>
      <c r="AZ2389" s="420"/>
      <c r="DC2389" s="222"/>
      <c r="DD2389" s="491">
        <f>ROUND(Setup!$AP$6*AB2389,0)</f>
        <v>0</v>
      </c>
      <c r="DE2389" s="492"/>
      <c r="DF2389" s="492"/>
      <c r="DG2389" s="492"/>
      <c r="DH2389" s="493"/>
      <c r="DI2389" s="491">
        <f>ROUND(Setup!$AP$6*AG2389,0)</f>
        <v>0</v>
      </c>
      <c r="DJ2389" s="492"/>
      <c r="DK2389" s="492"/>
      <c r="DL2389" s="492"/>
      <c r="DM2389" s="493"/>
      <c r="DN2389" s="491">
        <f>ROUND(Setup!$AP$6*AL2389,0)</f>
        <v>0</v>
      </c>
      <c r="DO2389" s="492"/>
      <c r="DP2389" s="492"/>
      <c r="DQ2389" s="492"/>
      <c r="DR2389" s="493"/>
      <c r="DS2389" s="491">
        <f>ROUND(Setup!$AP$6*AQ2389,0)</f>
        <v>0</v>
      </c>
      <c r="DT2389" s="492"/>
      <c r="DU2389" s="492"/>
      <c r="DV2389" s="492"/>
      <c r="DW2389" s="493"/>
      <c r="DX2389" s="499">
        <f t="shared" si="188"/>
        <v>0</v>
      </c>
      <c r="DY2389" s="500"/>
      <c r="DZ2389" s="500"/>
      <c r="EA2389" s="500"/>
      <c r="EB2389" s="501"/>
      <c r="EC2389" s="222"/>
    </row>
    <row r="2390" spans="3:133" ht="15" hidden="1" customHeight="1" outlineLevel="1" x14ac:dyDescent="0.2">
      <c r="C2390" s="255"/>
      <c r="D2390" s="439"/>
      <c r="E2390" s="440"/>
      <c r="F2390" s="440"/>
      <c r="G2390" s="440"/>
      <c r="H2390" s="440"/>
      <c r="I2390" s="440"/>
      <c r="J2390" s="440"/>
      <c r="K2390" s="440"/>
      <c r="L2390" s="440"/>
      <c r="M2390" s="440"/>
      <c r="N2390" s="440"/>
      <c r="O2390" s="440"/>
      <c r="P2390" s="440"/>
      <c r="Q2390" s="441"/>
      <c r="R2390" s="442"/>
      <c r="S2390" s="443"/>
      <c r="T2390" s="443"/>
      <c r="U2390" s="443"/>
      <c r="V2390" s="443"/>
      <c r="W2390" s="443"/>
      <c r="X2390" s="443"/>
      <c r="Y2390" s="443"/>
      <c r="Z2390" s="443"/>
      <c r="AA2390" s="443"/>
      <c r="AB2390" s="415"/>
      <c r="AC2390" s="416"/>
      <c r="AD2390" s="416"/>
      <c r="AE2390" s="416"/>
      <c r="AF2390" s="417"/>
      <c r="AG2390" s="415"/>
      <c r="AH2390" s="416"/>
      <c r="AI2390" s="416"/>
      <c r="AJ2390" s="416"/>
      <c r="AK2390" s="417"/>
      <c r="AL2390" s="415"/>
      <c r="AM2390" s="416"/>
      <c r="AN2390" s="416"/>
      <c r="AO2390" s="416"/>
      <c r="AP2390" s="417"/>
      <c r="AQ2390" s="415"/>
      <c r="AR2390" s="416"/>
      <c r="AS2390" s="416"/>
      <c r="AT2390" s="416"/>
      <c r="AU2390" s="417"/>
      <c r="AV2390" s="418">
        <f t="shared" si="187"/>
        <v>0</v>
      </c>
      <c r="AW2390" s="419"/>
      <c r="AX2390" s="419"/>
      <c r="AY2390" s="419"/>
      <c r="AZ2390" s="420"/>
      <c r="DC2390" s="222"/>
      <c r="DD2390" s="491">
        <f>ROUND(Setup!$AP$6*AB2390,0)</f>
        <v>0</v>
      </c>
      <c r="DE2390" s="492"/>
      <c r="DF2390" s="492"/>
      <c r="DG2390" s="492"/>
      <c r="DH2390" s="493"/>
      <c r="DI2390" s="491">
        <f>ROUND(Setup!$AP$6*AG2390,0)</f>
        <v>0</v>
      </c>
      <c r="DJ2390" s="492"/>
      <c r="DK2390" s="492"/>
      <c r="DL2390" s="492"/>
      <c r="DM2390" s="493"/>
      <c r="DN2390" s="491">
        <f>ROUND(Setup!$AP$6*AL2390,0)</f>
        <v>0</v>
      </c>
      <c r="DO2390" s="492"/>
      <c r="DP2390" s="492"/>
      <c r="DQ2390" s="492"/>
      <c r="DR2390" s="493"/>
      <c r="DS2390" s="491">
        <f>ROUND(Setup!$AP$6*AQ2390,0)</f>
        <v>0</v>
      </c>
      <c r="DT2390" s="492"/>
      <c r="DU2390" s="492"/>
      <c r="DV2390" s="492"/>
      <c r="DW2390" s="493"/>
      <c r="DX2390" s="499">
        <f t="shared" si="188"/>
        <v>0</v>
      </c>
      <c r="DY2390" s="500"/>
      <c r="DZ2390" s="500"/>
      <c r="EA2390" s="500"/>
      <c r="EB2390" s="501"/>
      <c r="EC2390" s="222"/>
    </row>
    <row r="2391" spans="3:133" ht="15" hidden="1" customHeight="1" outlineLevel="1" x14ac:dyDescent="0.2">
      <c r="C2391" s="255"/>
      <c r="D2391" s="439"/>
      <c r="E2391" s="440"/>
      <c r="F2391" s="440"/>
      <c r="G2391" s="440"/>
      <c r="H2391" s="440"/>
      <c r="I2391" s="440"/>
      <c r="J2391" s="440"/>
      <c r="K2391" s="440"/>
      <c r="L2391" s="440"/>
      <c r="M2391" s="440"/>
      <c r="N2391" s="440"/>
      <c r="O2391" s="440"/>
      <c r="P2391" s="440"/>
      <c r="Q2391" s="441"/>
      <c r="R2391" s="442"/>
      <c r="S2391" s="443"/>
      <c r="T2391" s="443"/>
      <c r="U2391" s="443"/>
      <c r="V2391" s="443"/>
      <c r="W2391" s="443"/>
      <c r="X2391" s="443"/>
      <c r="Y2391" s="443"/>
      <c r="Z2391" s="443"/>
      <c r="AA2391" s="443"/>
      <c r="AB2391" s="415"/>
      <c r="AC2391" s="416"/>
      <c r="AD2391" s="416"/>
      <c r="AE2391" s="416"/>
      <c r="AF2391" s="417"/>
      <c r="AG2391" s="415"/>
      <c r="AH2391" s="416"/>
      <c r="AI2391" s="416"/>
      <c r="AJ2391" s="416"/>
      <c r="AK2391" s="417"/>
      <c r="AL2391" s="415"/>
      <c r="AM2391" s="416"/>
      <c r="AN2391" s="416"/>
      <c r="AO2391" s="416"/>
      <c r="AP2391" s="417"/>
      <c r="AQ2391" s="415"/>
      <c r="AR2391" s="416"/>
      <c r="AS2391" s="416"/>
      <c r="AT2391" s="416"/>
      <c r="AU2391" s="417"/>
      <c r="AV2391" s="418">
        <f t="shared" si="187"/>
        <v>0</v>
      </c>
      <c r="AW2391" s="419"/>
      <c r="AX2391" s="419"/>
      <c r="AY2391" s="419"/>
      <c r="AZ2391" s="420"/>
      <c r="DC2391" s="222"/>
      <c r="DD2391" s="491">
        <f>ROUND(Setup!$AP$6*AB2391,0)</f>
        <v>0</v>
      </c>
      <c r="DE2391" s="492"/>
      <c r="DF2391" s="492"/>
      <c r="DG2391" s="492"/>
      <c r="DH2391" s="493"/>
      <c r="DI2391" s="491">
        <f>ROUND(Setup!$AP$6*AG2391,0)</f>
        <v>0</v>
      </c>
      <c r="DJ2391" s="492"/>
      <c r="DK2391" s="492"/>
      <c r="DL2391" s="492"/>
      <c r="DM2391" s="493"/>
      <c r="DN2391" s="491">
        <f>ROUND(Setup!$AP$6*AL2391,0)</f>
        <v>0</v>
      </c>
      <c r="DO2391" s="492"/>
      <c r="DP2391" s="492"/>
      <c r="DQ2391" s="492"/>
      <c r="DR2391" s="493"/>
      <c r="DS2391" s="491">
        <f>ROUND(Setup!$AP$6*AQ2391,0)</f>
        <v>0</v>
      </c>
      <c r="DT2391" s="492"/>
      <c r="DU2391" s="492"/>
      <c r="DV2391" s="492"/>
      <c r="DW2391" s="493"/>
      <c r="DX2391" s="499">
        <f t="shared" si="188"/>
        <v>0</v>
      </c>
      <c r="DY2391" s="500"/>
      <c r="DZ2391" s="500"/>
      <c r="EA2391" s="500"/>
      <c r="EB2391" s="501"/>
      <c r="EC2391" s="222"/>
    </row>
    <row r="2392" spans="3:133" ht="15" hidden="1" customHeight="1" outlineLevel="1" x14ac:dyDescent="0.2">
      <c r="C2392" s="255"/>
      <c r="D2392" s="439"/>
      <c r="E2392" s="440"/>
      <c r="F2392" s="440"/>
      <c r="G2392" s="440"/>
      <c r="H2392" s="440"/>
      <c r="I2392" s="440"/>
      <c r="J2392" s="440"/>
      <c r="K2392" s="440"/>
      <c r="L2392" s="440"/>
      <c r="M2392" s="440"/>
      <c r="N2392" s="440"/>
      <c r="O2392" s="440"/>
      <c r="P2392" s="440"/>
      <c r="Q2392" s="441"/>
      <c r="R2392" s="442"/>
      <c r="S2392" s="443"/>
      <c r="T2392" s="443"/>
      <c r="U2392" s="443"/>
      <c r="V2392" s="443"/>
      <c r="W2392" s="443"/>
      <c r="X2392" s="443"/>
      <c r="Y2392" s="443"/>
      <c r="Z2392" s="443"/>
      <c r="AA2392" s="443"/>
      <c r="AB2392" s="415"/>
      <c r="AC2392" s="416"/>
      <c r="AD2392" s="416"/>
      <c r="AE2392" s="416"/>
      <c r="AF2392" s="417"/>
      <c r="AG2392" s="415"/>
      <c r="AH2392" s="416"/>
      <c r="AI2392" s="416"/>
      <c r="AJ2392" s="416"/>
      <c r="AK2392" s="417"/>
      <c r="AL2392" s="415"/>
      <c r="AM2392" s="416"/>
      <c r="AN2392" s="416"/>
      <c r="AO2392" s="416"/>
      <c r="AP2392" s="417"/>
      <c r="AQ2392" s="415"/>
      <c r="AR2392" s="416"/>
      <c r="AS2392" s="416"/>
      <c r="AT2392" s="416"/>
      <c r="AU2392" s="417"/>
      <c r="AV2392" s="418">
        <f t="shared" si="187"/>
        <v>0</v>
      </c>
      <c r="AW2392" s="419"/>
      <c r="AX2392" s="419"/>
      <c r="AY2392" s="419"/>
      <c r="AZ2392" s="420"/>
      <c r="DC2392" s="222"/>
      <c r="DD2392" s="491">
        <f>ROUND(Setup!$AP$6*AB2392,0)</f>
        <v>0</v>
      </c>
      <c r="DE2392" s="492"/>
      <c r="DF2392" s="492"/>
      <c r="DG2392" s="492"/>
      <c r="DH2392" s="493"/>
      <c r="DI2392" s="491">
        <f>ROUND(Setup!$AP$6*AG2392,0)</f>
        <v>0</v>
      </c>
      <c r="DJ2392" s="492"/>
      <c r="DK2392" s="492"/>
      <c r="DL2392" s="492"/>
      <c r="DM2392" s="493"/>
      <c r="DN2392" s="491">
        <f>ROUND(Setup!$AP$6*AL2392,0)</f>
        <v>0</v>
      </c>
      <c r="DO2392" s="492"/>
      <c r="DP2392" s="492"/>
      <c r="DQ2392" s="492"/>
      <c r="DR2392" s="493"/>
      <c r="DS2392" s="491">
        <f>ROUND(Setup!$AP$6*AQ2392,0)</f>
        <v>0</v>
      </c>
      <c r="DT2392" s="492"/>
      <c r="DU2392" s="492"/>
      <c r="DV2392" s="492"/>
      <c r="DW2392" s="493"/>
      <c r="DX2392" s="499">
        <f t="shared" si="188"/>
        <v>0</v>
      </c>
      <c r="DY2392" s="500"/>
      <c r="DZ2392" s="500"/>
      <c r="EA2392" s="500"/>
      <c r="EB2392" s="501"/>
      <c r="EC2392" s="222"/>
    </row>
    <row r="2393" spans="3:133" ht="15" hidden="1" customHeight="1" outlineLevel="1" x14ac:dyDescent="0.2">
      <c r="C2393" s="255"/>
      <c r="D2393" s="439"/>
      <c r="E2393" s="440"/>
      <c r="F2393" s="440"/>
      <c r="G2393" s="440"/>
      <c r="H2393" s="440"/>
      <c r="I2393" s="440"/>
      <c r="J2393" s="440"/>
      <c r="K2393" s="440"/>
      <c r="L2393" s="440"/>
      <c r="M2393" s="440"/>
      <c r="N2393" s="440"/>
      <c r="O2393" s="440"/>
      <c r="P2393" s="440"/>
      <c r="Q2393" s="441"/>
      <c r="R2393" s="442"/>
      <c r="S2393" s="443"/>
      <c r="T2393" s="443"/>
      <c r="U2393" s="443"/>
      <c r="V2393" s="443"/>
      <c r="W2393" s="443"/>
      <c r="X2393" s="443"/>
      <c r="Y2393" s="443"/>
      <c r="Z2393" s="443"/>
      <c r="AA2393" s="443"/>
      <c r="AB2393" s="415"/>
      <c r="AC2393" s="416"/>
      <c r="AD2393" s="416"/>
      <c r="AE2393" s="416"/>
      <c r="AF2393" s="417"/>
      <c r="AG2393" s="415"/>
      <c r="AH2393" s="416"/>
      <c r="AI2393" s="416"/>
      <c r="AJ2393" s="416"/>
      <c r="AK2393" s="417"/>
      <c r="AL2393" s="415"/>
      <c r="AM2393" s="416"/>
      <c r="AN2393" s="416"/>
      <c r="AO2393" s="416"/>
      <c r="AP2393" s="417"/>
      <c r="AQ2393" s="415"/>
      <c r="AR2393" s="416"/>
      <c r="AS2393" s="416"/>
      <c r="AT2393" s="416"/>
      <c r="AU2393" s="417"/>
      <c r="AV2393" s="418">
        <f t="shared" si="187"/>
        <v>0</v>
      </c>
      <c r="AW2393" s="419"/>
      <c r="AX2393" s="419"/>
      <c r="AY2393" s="419"/>
      <c r="AZ2393" s="420"/>
      <c r="DC2393" s="222"/>
      <c r="DD2393" s="491">
        <f>ROUND(Setup!$AP$6*AB2393,0)</f>
        <v>0</v>
      </c>
      <c r="DE2393" s="492"/>
      <c r="DF2393" s="492"/>
      <c r="DG2393" s="492"/>
      <c r="DH2393" s="493"/>
      <c r="DI2393" s="491">
        <f>ROUND(Setup!$AP$6*AG2393,0)</f>
        <v>0</v>
      </c>
      <c r="DJ2393" s="492"/>
      <c r="DK2393" s="492"/>
      <c r="DL2393" s="492"/>
      <c r="DM2393" s="493"/>
      <c r="DN2393" s="491">
        <f>ROUND(Setup!$AP$6*AL2393,0)</f>
        <v>0</v>
      </c>
      <c r="DO2393" s="492"/>
      <c r="DP2393" s="492"/>
      <c r="DQ2393" s="492"/>
      <c r="DR2393" s="493"/>
      <c r="DS2393" s="491">
        <f>ROUND(Setup!$AP$6*AQ2393,0)</f>
        <v>0</v>
      </c>
      <c r="DT2393" s="492"/>
      <c r="DU2393" s="492"/>
      <c r="DV2393" s="492"/>
      <c r="DW2393" s="493"/>
      <c r="DX2393" s="499">
        <f t="shared" si="188"/>
        <v>0</v>
      </c>
      <c r="DY2393" s="500"/>
      <c r="DZ2393" s="500"/>
      <c r="EA2393" s="500"/>
      <c r="EB2393" s="501"/>
      <c r="EC2393" s="222"/>
    </row>
    <row r="2394" spans="3:133" ht="15" hidden="1" customHeight="1" outlineLevel="1" x14ac:dyDescent="0.2">
      <c r="C2394" s="255"/>
      <c r="D2394" s="439"/>
      <c r="E2394" s="440"/>
      <c r="F2394" s="440"/>
      <c r="G2394" s="440"/>
      <c r="H2394" s="440"/>
      <c r="I2394" s="440"/>
      <c r="J2394" s="440"/>
      <c r="K2394" s="440"/>
      <c r="L2394" s="440"/>
      <c r="M2394" s="440"/>
      <c r="N2394" s="440"/>
      <c r="O2394" s="440"/>
      <c r="P2394" s="440"/>
      <c r="Q2394" s="441"/>
      <c r="R2394" s="442"/>
      <c r="S2394" s="443"/>
      <c r="T2394" s="443"/>
      <c r="U2394" s="443"/>
      <c r="V2394" s="443"/>
      <c r="W2394" s="443"/>
      <c r="X2394" s="443"/>
      <c r="Y2394" s="443"/>
      <c r="Z2394" s="443"/>
      <c r="AA2394" s="443"/>
      <c r="AB2394" s="415"/>
      <c r="AC2394" s="416"/>
      <c r="AD2394" s="416"/>
      <c r="AE2394" s="416"/>
      <c r="AF2394" s="417"/>
      <c r="AG2394" s="415"/>
      <c r="AH2394" s="416"/>
      <c r="AI2394" s="416"/>
      <c r="AJ2394" s="416"/>
      <c r="AK2394" s="417"/>
      <c r="AL2394" s="415"/>
      <c r="AM2394" s="416"/>
      <c r="AN2394" s="416"/>
      <c r="AO2394" s="416"/>
      <c r="AP2394" s="417"/>
      <c r="AQ2394" s="415"/>
      <c r="AR2394" s="416"/>
      <c r="AS2394" s="416"/>
      <c r="AT2394" s="416"/>
      <c r="AU2394" s="417"/>
      <c r="AV2394" s="418">
        <f t="shared" si="187"/>
        <v>0</v>
      </c>
      <c r="AW2394" s="419"/>
      <c r="AX2394" s="419"/>
      <c r="AY2394" s="419"/>
      <c r="AZ2394" s="420"/>
      <c r="DC2394" s="222"/>
      <c r="DD2394" s="491">
        <f>ROUND(Setup!$AP$6*AB2394,0)</f>
        <v>0</v>
      </c>
      <c r="DE2394" s="492"/>
      <c r="DF2394" s="492"/>
      <c r="DG2394" s="492"/>
      <c r="DH2394" s="493"/>
      <c r="DI2394" s="491">
        <f>ROUND(Setup!$AP$6*AG2394,0)</f>
        <v>0</v>
      </c>
      <c r="DJ2394" s="492"/>
      <c r="DK2394" s="492"/>
      <c r="DL2394" s="492"/>
      <c r="DM2394" s="493"/>
      <c r="DN2394" s="491">
        <f>ROUND(Setup!$AP$6*AL2394,0)</f>
        <v>0</v>
      </c>
      <c r="DO2394" s="492"/>
      <c r="DP2394" s="492"/>
      <c r="DQ2394" s="492"/>
      <c r="DR2394" s="493"/>
      <c r="DS2394" s="491">
        <f>ROUND(Setup!$AP$6*AQ2394,0)</f>
        <v>0</v>
      </c>
      <c r="DT2394" s="492"/>
      <c r="DU2394" s="492"/>
      <c r="DV2394" s="492"/>
      <c r="DW2394" s="493"/>
      <c r="DX2394" s="499">
        <f t="shared" si="188"/>
        <v>0</v>
      </c>
      <c r="DY2394" s="500"/>
      <c r="DZ2394" s="500"/>
      <c r="EA2394" s="500"/>
      <c r="EB2394" s="501"/>
      <c r="EC2394" s="222"/>
    </row>
    <row r="2395" spans="3:133" ht="15" hidden="1" customHeight="1" outlineLevel="1" x14ac:dyDescent="0.2">
      <c r="C2395" s="255"/>
      <c r="D2395" s="439"/>
      <c r="E2395" s="440"/>
      <c r="F2395" s="440"/>
      <c r="G2395" s="440"/>
      <c r="H2395" s="440"/>
      <c r="I2395" s="440"/>
      <c r="J2395" s="440"/>
      <c r="K2395" s="440"/>
      <c r="L2395" s="440"/>
      <c r="M2395" s="440"/>
      <c r="N2395" s="440"/>
      <c r="O2395" s="440"/>
      <c r="P2395" s="440"/>
      <c r="Q2395" s="441"/>
      <c r="R2395" s="442"/>
      <c r="S2395" s="443"/>
      <c r="T2395" s="443"/>
      <c r="U2395" s="443"/>
      <c r="V2395" s="443"/>
      <c r="W2395" s="443"/>
      <c r="X2395" s="443"/>
      <c r="Y2395" s="443"/>
      <c r="Z2395" s="443"/>
      <c r="AA2395" s="443"/>
      <c r="AB2395" s="415"/>
      <c r="AC2395" s="416"/>
      <c r="AD2395" s="416"/>
      <c r="AE2395" s="416"/>
      <c r="AF2395" s="417"/>
      <c r="AG2395" s="415"/>
      <c r="AH2395" s="416"/>
      <c r="AI2395" s="416"/>
      <c r="AJ2395" s="416"/>
      <c r="AK2395" s="417"/>
      <c r="AL2395" s="415"/>
      <c r="AM2395" s="416"/>
      <c r="AN2395" s="416"/>
      <c r="AO2395" s="416"/>
      <c r="AP2395" s="417"/>
      <c r="AQ2395" s="415"/>
      <c r="AR2395" s="416"/>
      <c r="AS2395" s="416"/>
      <c r="AT2395" s="416"/>
      <c r="AU2395" s="417"/>
      <c r="AV2395" s="418">
        <f t="shared" si="187"/>
        <v>0</v>
      </c>
      <c r="AW2395" s="419"/>
      <c r="AX2395" s="419"/>
      <c r="AY2395" s="419"/>
      <c r="AZ2395" s="420"/>
      <c r="DC2395" s="222"/>
      <c r="DD2395" s="491">
        <f>ROUND(Setup!$AP$6*AB2395,0)</f>
        <v>0</v>
      </c>
      <c r="DE2395" s="492"/>
      <c r="DF2395" s="492"/>
      <c r="DG2395" s="492"/>
      <c r="DH2395" s="493"/>
      <c r="DI2395" s="491">
        <f>ROUND(Setup!$AP$6*AG2395,0)</f>
        <v>0</v>
      </c>
      <c r="DJ2395" s="492"/>
      <c r="DK2395" s="492"/>
      <c r="DL2395" s="492"/>
      <c r="DM2395" s="493"/>
      <c r="DN2395" s="491">
        <f>ROUND(Setup!$AP$6*AL2395,0)</f>
        <v>0</v>
      </c>
      <c r="DO2395" s="492"/>
      <c r="DP2395" s="492"/>
      <c r="DQ2395" s="492"/>
      <c r="DR2395" s="493"/>
      <c r="DS2395" s="491">
        <f>ROUND(Setup!$AP$6*AQ2395,0)</f>
        <v>0</v>
      </c>
      <c r="DT2395" s="492"/>
      <c r="DU2395" s="492"/>
      <c r="DV2395" s="492"/>
      <c r="DW2395" s="493"/>
      <c r="DX2395" s="499">
        <f t="shared" si="188"/>
        <v>0</v>
      </c>
      <c r="DY2395" s="500"/>
      <c r="DZ2395" s="500"/>
      <c r="EA2395" s="500"/>
      <c r="EB2395" s="501"/>
      <c r="EC2395" s="222"/>
    </row>
    <row r="2396" spans="3:133" ht="15" hidden="1" customHeight="1" outlineLevel="1" x14ac:dyDescent="0.2">
      <c r="C2396" s="255"/>
      <c r="D2396" s="439"/>
      <c r="E2396" s="440"/>
      <c r="F2396" s="440"/>
      <c r="G2396" s="440"/>
      <c r="H2396" s="440"/>
      <c r="I2396" s="440"/>
      <c r="J2396" s="440"/>
      <c r="K2396" s="440"/>
      <c r="L2396" s="440"/>
      <c r="M2396" s="440"/>
      <c r="N2396" s="440"/>
      <c r="O2396" s="440"/>
      <c r="P2396" s="440"/>
      <c r="Q2396" s="441"/>
      <c r="R2396" s="442"/>
      <c r="S2396" s="443"/>
      <c r="T2396" s="443"/>
      <c r="U2396" s="443"/>
      <c r="V2396" s="443"/>
      <c r="W2396" s="443"/>
      <c r="X2396" s="443"/>
      <c r="Y2396" s="443"/>
      <c r="Z2396" s="443"/>
      <c r="AA2396" s="443"/>
      <c r="AB2396" s="415"/>
      <c r="AC2396" s="416"/>
      <c r="AD2396" s="416"/>
      <c r="AE2396" s="416"/>
      <c r="AF2396" s="417"/>
      <c r="AG2396" s="415"/>
      <c r="AH2396" s="416"/>
      <c r="AI2396" s="416"/>
      <c r="AJ2396" s="416"/>
      <c r="AK2396" s="417"/>
      <c r="AL2396" s="415"/>
      <c r="AM2396" s="416"/>
      <c r="AN2396" s="416"/>
      <c r="AO2396" s="416"/>
      <c r="AP2396" s="417"/>
      <c r="AQ2396" s="415"/>
      <c r="AR2396" s="416"/>
      <c r="AS2396" s="416"/>
      <c r="AT2396" s="416"/>
      <c r="AU2396" s="417"/>
      <c r="AV2396" s="418">
        <f t="shared" si="187"/>
        <v>0</v>
      </c>
      <c r="AW2396" s="419"/>
      <c r="AX2396" s="419"/>
      <c r="AY2396" s="419"/>
      <c r="AZ2396" s="420"/>
      <c r="DC2396" s="222"/>
      <c r="DD2396" s="491">
        <f>ROUND(Setup!$AP$6*AB2396,0)</f>
        <v>0</v>
      </c>
      <c r="DE2396" s="492"/>
      <c r="DF2396" s="492"/>
      <c r="DG2396" s="492"/>
      <c r="DH2396" s="493"/>
      <c r="DI2396" s="491">
        <f>ROUND(Setup!$AP$6*AG2396,0)</f>
        <v>0</v>
      </c>
      <c r="DJ2396" s="492"/>
      <c r="DK2396" s="492"/>
      <c r="DL2396" s="492"/>
      <c r="DM2396" s="493"/>
      <c r="DN2396" s="491">
        <f>ROUND(Setup!$AP$6*AL2396,0)</f>
        <v>0</v>
      </c>
      <c r="DO2396" s="492"/>
      <c r="DP2396" s="492"/>
      <c r="DQ2396" s="492"/>
      <c r="DR2396" s="493"/>
      <c r="DS2396" s="491">
        <f>ROUND(Setup!$AP$6*AQ2396,0)</f>
        <v>0</v>
      </c>
      <c r="DT2396" s="492"/>
      <c r="DU2396" s="492"/>
      <c r="DV2396" s="492"/>
      <c r="DW2396" s="493"/>
      <c r="DX2396" s="499">
        <f t="shared" si="188"/>
        <v>0</v>
      </c>
      <c r="DY2396" s="500"/>
      <c r="DZ2396" s="500"/>
      <c r="EA2396" s="500"/>
      <c r="EB2396" s="501"/>
      <c r="EC2396" s="222"/>
    </row>
    <row r="2397" spans="3:133" ht="15" hidden="1" customHeight="1" outlineLevel="1" x14ac:dyDescent="0.2">
      <c r="C2397" s="255"/>
      <c r="D2397" s="439"/>
      <c r="E2397" s="440"/>
      <c r="F2397" s="440"/>
      <c r="G2397" s="440"/>
      <c r="H2397" s="440"/>
      <c r="I2397" s="440"/>
      <c r="J2397" s="440"/>
      <c r="K2397" s="440"/>
      <c r="L2397" s="440"/>
      <c r="M2397" s="440"/>
      <c r="N2397" s="440"/>
      <c r="O2397" s="440"/>
      <c r="P2397" s="440"/>
      <c r="Q2397" s="441"/>
      <c r="R2397" s="442"/>
      <c r="S2397" s="443"/>
      <c r="T2397" s="443"/>
      <c r="U2397" s="443"/>
      <c r="V2397" s="443"/>
      <c r="W2397" s="443"/>
      <c r="X2397" s="443"/>
      <c r="Y2397" s="443"/>
      <c r="Z2397" s="443"/>
      <c r="AA2397" s="443"/>
      <c r="AB2397" s="415"/>
      <c r="AC2397" s="416"/>
      <c r="AD2397" s="416"/>
      <c r="AE2397" s="416"/>
      <c r="AF2397" s="417"/>
      <c r="AG2397" s="415"/>
      <c r="AH2397" s="416"/>
      <c r="AI2397" s="416"/>
      <c r="AJ2397" s="416"/>
      <c r="AK2397" s="417"/>
      <c r="AL2397" s="415"/>
      <c r="AM2397" s="416"/>
      <c r="AN2397" s="416"/>
      <c r="AO2397" s="416"/>
      <c r="AP2397" s="417"/>
      <c r="AQ2397" s="415"/>
      <c r="AR2397" s="416"/>
      <c r="AS2397" s="416"/>
      <c r="AT2397" s="416"/>
      <c r="AU2397" s="417"/>
      <c r="AV2397" s="418">
        <f t="shared" si="187"/>
        <v>0</v>
      </c>
      <c r="AW2397" s="419"/>
      <c r="AX2397" s="419"/>
      <c r="AY2397" s="419"/>
      <c r="AZ2397" s="420"/>
      <c r="DC2397" s="222"/>
      <c r="DD2397" s="491">
        <f>ROUND(Setup!$AP$6*AB2397,0)</f>
        <v>0</v>
      </c>
      <c r="DE2397" s="492"/>
      <c r="DF2397" s="492"/>
      <c r="DG2397" s="492"/>
      <c r="DH2397" s="493"/>
      <c r="DI2397" s="491">
        <f>ROUND(Setup!$AP$6*AG2397,0)</f>
        <v>0</v>
      </c>
      <c r="DJ2397" s="492"/>
      <c r="DK2397" s="492"/>
      <c r="DL2397" s="492"/>
      <c r="DM2397" s="493"/>
      <c r="DN2397" s="491">
        <f>ROUND(Setup!$AP$6*AL2397,0)</f>
        <v>0</v>
      </c>
      <c r="DO2397" s="492"/>
      <c r="DP2397" s="492"/>
      <c r="DQ2397" s="492"/>
      <c r="DR2397" s="493"/>
      <c r="DS2397" s="491">
        <f>ROUND(Setup!$AP$6*AQ2397,0)</f>
        <v>0</v>
      </c>
      <c r="DT2397" s="492"/>
      <c r="DU2397" s="492"/>
      <c r="DV2397" s="492"/>
      <c r="DW2397" s="493"/>
      <c r="DX2397" s="499">
        <f t="shared" si="188"/>
        <v>0</v>
      </c>
      <c r="DY2397" s="500"/>
      <c r="DZ2397" s="500"/>
      <c r="EA2397" s="500"/>
      <c r="EB2397" s="501"/>
      <c r="EC2397" s="222"/>
    </row>
    <row r="2398" spans="3:133" ht="15" hidden="1" customHeight="1" outlineLevel="1" x14ac:dyDescent="0.2">
      <c r="C2398" s="255"/>
      <c r="D2398" s="439"/>
      <c r="E2398" s="440"/>
      <c r="F2398" s="440"/>
      <c r="G2398" s="440"/>
      <c r="H2398" s="440"/>
      <c r="I2398" s="440"/>
      <c r="J2398" s="440"/>
      <c r="K2398" s="440"/>
      <c r="L2398" s="440"/>
      <c r="M2398" s="440"/>
      <c r="N2398" s="440"/>
      <c r="O2398" s="440"/>
      <c r="P2398" s="440"/>
      <c r="Q2398" s="441"/>
      <c r="R2398" s="442"/>
      <c r="S2398" s="443"/>
      <c r="T2398" s="443"/>
      <c r="U2398" s="443"/>
      <c r="V2398" s="443"/>
      <c r="W2398" s="443"/>
      <c r="X2398" s="443"/>
      <c r="Y2398" s="443"/>
      <c r="Z2398" s="443"/>
      <c r="AA2398" s="443"/>
      <c r="AB2398" s="415"/>
      <c r="AC2398" s="416"/>
      <c r="AD2398" s="416"/>
      <c r="AE2398" s="416"/>
      <c r="AF2398" s="417"/>
      <c r="AG2398" s="415"/>
      <c r="AH2398" s="416"/>
      <c r="AI2398" s="416"/>
      <c r="AJ2398" s="416"/>
      <c r="AK2398" s="417"/>
      <c r="AL2398" s="415"/>
      <c r="AM2398" s="416"/>
      <c r="AN2398" s="416"/>
      <c r="AO2398" s="416"/>
      <c r="AP2398" s="417"/>
      <c r="AQ2398" s="415"/>
      <c r="AR2398" s="416"/>
      <c r="AS2398" s="416"/>
      <c r="AT2398" s="416"/>
      <c r="AU2398" s="417"/>
      <c r="AV2398" s="418">
        <f t="shared" si="187"/>
        <v>0</v>
      </c>
      <c r="AW2398" s="419"/>
      <c r="AX2398" s="419"/>
      <c r="AY2398" s="419"/>
      <c r="AZ2398" s="420"/>
      <c r="DC2398" s="222"/>
      <c r="DD2398" s="491">
        <f>ROUND(Setup!$AP$6*AB2398,0)</f>
        <v>0</v>
      </c>
      <c r="DE2398" s="492"/>
      <c r="DF2398" s="492"/>
      <c r="DG2398" s="492"/>
      <c r="DH2398" s="493"/>
      <c r="DI2398" s="491">
        <f>ROUND(Setup!$AP$6*AG2398,0)</f>
        <v>0</v>
      </c>
      <c r="DJ2398" s="492"/>
      <c r="DK2398" s="492"/>
      <c r="DL2398" s="492"/>
      <c r="DM2398" s="493"/>
      <c r="DN2398" s="491">
        <f>ROUND(Setup!$AP$6*AL2398,0)</f>
        <v>0</v>
      </c>
      <c r="DO2398" s="492"/>
      <c r="DP2398" s="492"/>
      <c r="DQ2398" s="492"/>
      <c r="DR2398" s="493"/>
      <c r="DS2398" s="491">
        <f>ROUND(Setup!$AP$6*AQ2398,0)</f>
        <v>0</v>
      </c>
      <c r="DT2398" s="492"/>
      <c r="DU2398" s="492"/>
      <c r="DV2398" s="492"/>
      <c r="DW2398" s="493"/>
      <c r="DX2398" s="499">
        <f t="shared" si="188"/>
        <v>0</v>
      </c>
      <c r="DY2398" s="500"/>
      <c r="DZ2398" s="500"/>
      <c r="EA2398" s="500"/>
      <c r="EB2398" s="501"/>
      <c r="EC2398" s="222"/>
    </row>
    <row r="2399" spans="3:133" ht="15" hidden="1" customHeight="1" outlineLevel="1" x14ac:dyDescent="0.2">
      <c r="C2399" s="255"/>
      <c r="D2399" s="439"/>
      <c r="E2399" s="440"/>
      <c r="F2399" s="440"/>
      <c r="G2399" s="440"/>
      <c r="H2399" s="440"/>
      <c r="I2399" s="440"/>
      <c r="J2399" s="440"/>
      <c r="K2399" s="440"/>
      <c r="L2399" s="440"/>
      <c r="M2399" s="440"/>
      <c r="N2399" s="440"/>
      <c r="O2399" s="440"/>
      <c r="P2399" s="440"/>
      <c r="Q2399" s="441"/>
      <c r="R2399" s="442"/>
      <c r="S2399" s="443"/>
      <c r="T2399" s="443"/>
      <c r="U2399" s="443"/>
      <c r="V2399" s="443"/>
      <c r="W2399" s="443"/>
      <c r="X2399" s="443"/>
      <c r="Y2399" s="443"/>
      <c r="Z2399" s="443"/>
      <c r="AA2399" s="443"/>
      <c r="AB2399" s="415"/>
      <c r="AC2399" s="416"/>
      <c r="AD2399" s="416"/>
      <c r="AE2399" s="416"/>
      <c r="AF2399" s="417"/>
      <c r="AG2399" s="415"/>
      <c r="AH2399" s="416"/>
      <c r="AI2399" s="416"/>
      <c r="AJ2399" s="416"/>
      <c r="AK2399" s="417"/>
      <c r="AL2399" s="415"/>
      <c r="AM2399" s="416"/>
      <c r="AN2399" s="416"/>
      <c r="AO2399" s="416"/>
      <c r="AP2399" s="417"/>
      <c r="AQ2399" s="415"/>
      <c r="AR2399" s="416"/>
      <c r="AS2399" s="416"/>
      <c r="AT2399" s="416"/>
      <c r="AU2399" s="417"/>
      <c r="AV2399" s="418">
        <f t="shared" si="187"/>
        <v>0</v>
      </c>
      <c r="AW2399" s="419"/>
      <c r="AX2399" s="419"/>
      <c r="AY2399" s="419"/>
      <c r="AZ2399" s="420"/>
      <c r="DC2399" s="222"/>
      <c r="DD2399" s="491">
        <f>ROUND(Setup!$AP$6*AB2399,0)</f>
        <v>0</v>
      </c>
      <c r="DE2399" s="492"/>
      <c r="DF2399" s="492"/>
      <c r="DG2399" s="492"/>
      <c r="DH2399" s="493"/>
      <c r="DI2399" s="491">
        <f>ROUND(Setup!$AP$6*AG2399,0)</f>
        <v>0</v>
      </c>
      <c r="DJ2399" s="492"/>
      <c r="DK2399" s="492"/>
      <c r="DL2399" s="492"/>
      <c r="DM2399" s="493"/>
      <c r="DN2399" s="491">
        <f>ROUND(Setup!$AP$6*AL2399,0)</f>
        <v>0</v>
      </c>
      <c r="DO2399" s="492"/>
      <c r="DP2399" s="492"/>
      <c r="DQ2399" s="492"/>
      <c r="DR2399" s="493"/>
      <c r="DS2399" s="491">
        <f>ROUND(Setup!$AP$6*AQ2399,0)</f>
        <v>0</v>
      </c>
      <c r="DT2399" s="492"/>
      <c r="DU2399" s="492"/>
      <c r="DV2399" s="492"/>
      <c r="DW2399" s="493"/>
      <c r="DX2399" s="499">
        <f t="shared" si="188"/>
        <v>0</v>
      </c>
      <c r="DY2399" s="500"/>
      <c r="DZ2399" s="500"/>
      <c r="EA2399" s="500"/>
      <c r="EB2399" s="501"/>
      <c r="EC2399" s="222"/>
    </row>
    <row r="2400" spans="3:133" ht="15" hidden="1" customHeight="1" outlineLevel="1" x14ac:dyDescent="0.2">
      <c r="C2400" s="255"/>
      <c r="D2400" s="439"/>
      <c r="E2400" s="440"/>
      <c r="F2400" s="440"/>
      <c r="G2400" s="440"/>
      <c r="H2400" s="440"/>
      <c r="I2400" s="440"/>
      <c r="J2400" s="440"/>
      <c r="K2400" s="440"/>
      <c r="L2400" s="440"/>
      <c r="M2400" s="440"/>
      <c r="N2400" s="440"/>
      <c r="O2400" s="440"/>
      <c r="P2400" s="440"/>
      <c r="Q2400" s="441"/>
      <c r="R2400" s="442"/>
      <c r="S2400" s="443"/>
      <c r="T2400" s="443"/>
      <c r="U2400" s="443"/>
      <c r="V2400" s="443"/>
      <c r="W2400" s="443"/>
      <c r="X2400" s="443"/>
      <c r="Y2400" s="443"/>
      <c r="Z2400" s="443"/>
      <c r="AA2400" s="443"/>
      <c r="AB2400" s="415"/>
      <c r="AC2400" s="416"/>
      <c r="AD2400" s="416"/>
      <c r="AE2400" s="416"/>
      <c r="AF2400" s="417"/>
      <c r="AG2400" s="415"/>
      <c r="AH2400" s="416"/>
      <c r="AI2400" s="416"/>
      <c r="AJ2400" s="416"/>
      <c r="AK2400" s="417"/>
      <c r="AL2400" s="415"/>
      <c r="AM2400" s="416"/>
      <c r="AN2400" s="416"/>
      <c r="AO2400" s="416"/>
      <c r="AP2400" s="417"/>
      <c r="AQ2400" s="415"/>
      <c r="AR2400" s="416"/>
      <c r="AS2400" s="416"/>
      <c r="AT2400" s="416"/>
      <c r="AU2400" s="417"/>
      <c r="AV2400" s="418">
        <f t="shared" si="187"/>
        <v>0</v>
      </c>
      <c r="AW2400" s="419"/>
      <c r="AX2400" s="419"/>
      <c r="AY2400" s="419"/>
      <c r="AZ2400" s="420"/>
      <c r="DC2400" s="222"/>
      <c r="DD2400" s="491">
        <f>ROUND(Setup!$AP$6*AB2400,0)</f>
        <v>0</v>
      </c>
      <c r="DE2400" s="492"/>
      <c r="DF2400" s="492"/>
      <c r="DG2400" s="492"/>
      <c r="DH2400" s="493"/>
      <c r="DI2400" s="491">
        <f>ROUND(Setup!$AP$6*AG2400,0)</f>
        <v>0</v>
      </c>
      <c r="DJ2400" s="492"/>
      <c r="DK2400" s="492"/>
      <c r="DL2400" s="492"/>
      <c r="DM2400" s="493"/>
      <c r="DN2400" s="491">
        <f>ROUND(Setup!$AP$6*AL2400,0)</f>
        <v>0</v>
      </c>
      <c r="DO2400" s="492"/>
      <c r="DP2400" s="492"/>
      <c r="DQ2400" s="492"/>
      <c r="DR2400" s="493"/>
      <c r="DS2400" s="491">
        <f>ROUND(Setup!$AP$6*AQ2400,0)</f>
        <v>0</v>
      </c>
      <c r="DT2400" s="492"/>
      <c r="DU2400" s="492"/>
      <c r="DV2400" s="492"/>
      <c r="DW2400" s="493"/>
      <c r="DX2400" s="499">
        <f t="shared" si="188"/>
        <v>0</v>
      </c>
      <c r="DY2400" s="500"/>
      <c r="DZ2400" s="500"/>
      <c r="EA2400" s="500"/>
      <c r="EB2400" s="501"/>
      <c r="EC2400" s="222"/>
    </row>
    <row r="2401" spans="3:133" ht="15" hidden="1" customHeight="1" outlineLevel="1" x14ac:dyDescent="0.2">
      <c r="C2401" s="255"/>
      <c r="D2401" s="439"/>
      <c r="E2401" s="440"/>
      <c r="F2401" s="440"/>
      <c r="G2401" s="440"/>
      <c r="H2401" s="440"/>
      <c r="I2401" s="440"/>
      <c r="J2401" s="440"/>
      <c r="K2401" s="440"/>
      <c r="L2401" s="440"/>
      <c r="M2401" s="440"/>
      <c r="N2401" s="440"/>
      <c r="O2401" s="440"/>
      <c r="P2401" s="440"/>
      <c r="Q2401" s="441"/>
      <c r="R2401" s="442"/>
      <c r="S2401" s="443"/>
      <c r="T2401" s="443"/>
      <c r="U2401" s="443"/>
      <c r="V2401" s="443"/>
      <c r="W2401" s="443"/>
      <c r="X2401" s="443"/>
      <c r="Y2401" s="443"/>
      <c r="Z2401" s="443"/>
      <c r="AA2401" s="443"/>
      <c r="AB2401" s="415"/>
      <c r="AC2401" s="416"/>
      <c r="AD2401" s="416"/>
      <c r="AE2401" s="416"/>
      <c r="AF2401" s="417"/>
      <c r="AG2401" s="415"/>
      <c r="AH2401" s="416"/>
      <c r="AI2401" s="416"/>
      <c r="AJ2401" s="416"/>
      <c r="AK2401" s="417"/>
      <c r="AL2401" s="415"/>
      <c r="AM2401" s="416"/>
      <c r="AN2401" s="416"/>
      <c r="AO2401" s="416"/>
      <c r="AP2401" s="417"/>
      <c r="AQ2401" s="415"/>
      <c r="AR2401" s="416"/>
      <c r="AS2401" s="416"/>
      <c r="AT2401" s="416"/>
      <c r="AU2401" s="417"/>
      <c r="AV2401" s="418">
        <f t="shared" si="187"/>
        <v>0</v>
      </c>
      <c r="AW2401" s="419"/>
      <c r="AX2401" s="419"/>
      <c r="AY2401" s="419"/>
      <c r="AZ2401" s="420"/>
      <c r="DC2401" s="222"/>
      <c r="DD2401" s="491">
        <f>ROUND(Setup!$AP$6*AB2401,0)</f>
        <v>0</v>
      </c>
      <c r="DE2401" s="492"/>
      <c r="DF2401" s="492"/>
      <c r="DG2401" s="492"/>
      <c r="DH2401" s="493"/>
      <c r="DI2401" s="491">
        <f>ROUND(Setup!$AP$6*AG2401,0)</f>
        <v>0</v>
      </c>
      <c r="DJ2401" s="492"/>
      <c r="DK2401" s="492"/>
      <c r="DL2401" s="492"/>
      <c r="DM2401" s="493"/>
      <c r="DN2401" s="491">
        <f>ROUND(Setup!$AP$6*AL2401,0)</f>
        <v>0</v>
      </c>
      <c r="DO2401" s="492"/>
      <c r="DP2401" s="492"/>
      <c r="DQ2401" s="492"/>
      <c r="DR2401" s="493"/>
      <c r="DS2401" s="491">
        <f>ROUND(Setup!$AP$6*AQ2401,0)</f>
        <v>0</v>
      </c>
      <c r="DT2401" s="492"/>
      <c r="DU2401" s="492"/>
      <c r="DV2401" s="492"/>
      <c r="DW2401" s="493"/>
      <c r="DX2401" s="499">
        <f t="shared" si="188"/>
        <v>0</v>
      </c>
      <c r="DY2401" s="500"/>
      <c r="DZ2401" s="500"/>
      <c r="EA2401" s="500"/>
      <c r="EB2401" s="501"/>
      <c r="EC2401" s="222"/>
    </row>
    <row r="2402" spans="3:133" ht="15" hidden="1" customHeight="1" outlineLevel="1" x14ac:dyDescent="0.2">
      <c r="C2402" s="255"/>
      <c r="D2402" s="439"/>
      <c r="E2402" s="440"/>
      <c r="F2402" s="440"/>
      <c r="G2402" s="440"/>
      <c r="H2402" s="440"/>
      <c r="I2402" s="440"/>
      <c r="J2402" s="440"/>
      <c r="K2402" s="440"/>
      <c r="L2402" s="440"/>
      <c r="M2402" s="440"/>
      <c r="N2402" s="440"/>
      <c r="O2402" s="440"/>
      <c r="P2402" s="440"/>
      <c r="Q2402" s="441"/>
      <c r="R2402" s="442"/>
      <c r="S2402" s="443"/>
      <c r="T2402" s="443"/>
      <c r="U2402" s="443"/>
      <c r="V2402" s="443"/>
      <c r="W2402" s="443"/>
      <c r="X2402" s="443"/>
      <c r="Y2402" s="443"/>
      <c r="Z2402" s="443"/>
      <c r="AA2402" s="443"/>
      <c r="AB2402" s="415"/>
      <c r="AC2402" s="416"/>
      <c r="AD2402" s="416"/>
      <c r="AE2402" s="416"/>
      <c r="AF2402" s="417"/>
      <c r="AG2402" s="415"/>
      <c r="AH2402" s="416"/>
      <c r="AI2402" s="416"/>
      <c r="AJ2402" s="416"/>
      <c r="AK2402" s="417"/>
      <c r="AL2402" s="415"/>
      <c r="AM2402" s="416"/>
      <c r="AN2402" s="416"/>
      <c r="AO2402" s="416"/>
      <c r="AP2402" s="417"/>
      <c r="AQ2402" s="415"/>
      <c r="AR2402" s="416"/>
      <c r="AS2402" s="416"/>
      <c r="AT2402" s="416"/>
      <c r="AU2402" s="417"/>
      <c r="AV2402" s="418">
        <f t="shared" si="187"/>
        <v>0</v>
      </c>
      <c r="AW2402" s="419"/>
      <c r="AX2402" s="419"/>
      <c r="AY2402" s="419"/>
      <c r="AZ2402" s="420"/>
      <c r="DC2402" s="222"/>
      <c r="DD2402" s="491">
        <f>ROUND(Setup!$AP$6*AB2402,0)</f>
        <v>0</v>
      </c>
      <c r="DE2402" s="492"/>
      <c r="DF2402" s="492"/>
      <c r="DG2402" s="492"/>
      <c r="DH2402" s="493"/>
      <c r="DI2402" s="491">
        <f>ROUND(Setup!$AP$6*AG2402,0)</f>
        <v>0</v>
      </c>
      <c r="DJ2402" s="492"/>
      <c r="DK2402" s="492"/>
      <c r="DL2402" s="492"/>
      <c r="DM2402" s="493"/>
      <c r="DN2402" s="491">
        <f>ROUND(Setup!$AP$6*AL2402,0)</f>
        <v>0</v>
      </c>
      <c r="DO2402" s="492"/>
      <c r="DP2402" s="492"/>
      <c r="DQ2402" s="492"/>
      <c r="DR2402" s="493"/>
      <c r="DS2402" s="491">
        <f>ROUND(Setup!$AP$6*AQ2402,0)</f>
        <v>0</v>
      </c>
      <c r="DT2402" s="492"/>
      <c r="DU2402" s="492"/>
      <c r="DV2402" s="492"/>
      <c r="DW2402" s="493"/>
      <c r="DX2402" s="499">
        <f t="shared" si="188"/>
        <v>0</v>
      </c>
      <c r="DY2402" s="500"/>
      <c r="DZ2402" s="500"/>
      <c r="EA2402" s="500"/>
      <c r="EB2402" s="501"/>
      <c r="EC2402" s="222"/>
    </row>
    <row r="2403" spans="3:133" ht="15" hidden="1" customHeight="1" outlineLevel="1" x14ac:dyDescent="0.2">
      <c r="C2403" s="255"/>
      <c r="D2403" s="439"/>
      <c r="E2403" s="440"/>
      <c r="F2403" s="440"/>
      <c r="G2403" s="440"/>
      <c r="H2403" s="440"/>
      <c r="I2403" s="440"/>
      <c r="J2403" s="440"/>
      <c r="K2403" s="440"/>
      <c r="L2403" s="440"/>
      <c r="M2403" s="440"/>
      <c r="N2403" s="440"/>
      <c r="O2403" s="440"/>
      <c r="P2403" s="440"/>
      <c r="Q2403" s="441"/>
      <c r="R2403" s="442"/>
      <c r="S2403" s="443"/>
      <c r="T2403" s="443"/>
      <c r="U2403" s="443"/>
      <c r="V2403" s="443"/>
      <c r="W2403" s="443"/>
      <c r="X2403" s="443"/>
      <c r="Y2403" s="443"/>
      <c r="Z2403" s="443"/>
      <c r="AA2403" s="443"/>
      <c r="AB2403" s="415"/>
      <c r="AC2403" s="416"/>
      <c r="AD2403" s="416"/>
      <c r="AE2403" s="416"/>
      <c r="AF2403" s="417"/>
      <c r="AG2403" s="415"/>
      <c r="AH2403" s="416"/>
      <c r="AI2403" s="416"/>
      <c r="AJ2403" s="416"/>
      <c r="AK2403" s="417"/>
      <c r="AL2403" s="415"/>
      <c r="AM2403" s="416"/>
      <c r="AN2403" s="416"/>
      <c r="AO2403" s="416"/>
      <c r="AP2403" s="417"/>
      <c r="AQ2403" s="415"/>
      <c r="AR2403" s="416"/>
      <c r="AS2403" s="416"/>
      <c r="AT2403" s="416"/>
      <c r="AU2403" s="417"/>
      <c r="AV2403" s="418">
        <f t="shared" si="187"/>
        <v>0</v>
      </c>
      <c r="AW2403" s="419"/>
      <c r="AX2403" s="419"/>
      <c r="AY2403" s="419"/>
      <c r="AZ2403" s="420"/>
      <c r="DC2403" s="222"/>
      <c r="DD2403" s="491">
        <f>ROUND(Setup!$AP$6*AB2403,0)</f>
        <v>0</v>
      </c>
      <c r="DE2403" s="492"/>
      <c r="DF2403" s="492"/>
      <c r="DG2403" s="492"/>
      <c r="DH2403" s="493"/>
      <c r="DI2403" s="491">
        <f>ROUND(Setup!$AP$6*AG2403,0)</f>
        <v>0</v>
      </c>
      <c r="DJ2403" s="492"/>
      <c r="DK2403" s="492"/>
      <c r="DL2403" s="492"/>
      <c r="DM2403" s="493"/>
      <c r="DN2403" s="491">
        <f>ROUND(Setup!$AP$6*AL2403,0)</f>
        <v>0</v>
      </c>
      <c r="DO2403" s="492"/>
      <c r="DP2403" s="492"/>
      <c r="DQ2403" s="492"/>
      <c r="DR2403" s="493"/>
      <c r="DS2403" s="491">
        <f>ROUND(Setup!$AP$6*AQ2403,0)</f>
        <v>0</v>
      </c>
      <c r="DT2403" s="492"/>
      <c r="DU2403" s="492"/>
      <c r="DV2403" s="492"/>
      <c r="DW2403" s="493"/>
      <c r="DX2403" s="499">
        <f t="shared" si="188"/>
        <v>0</v>
      </c>
      <c r="DY2403" s="500"/>
      <c r="DZ2403" s="500"/>
      <c r="EA2403" s="500"/>
      <c r="EB2403" s="501"/>
      <c r="EC2403" s="222"/>
    </row>
    <row r="2404" spans="3:133" ht="15" hidden="1" customHeight="1" outlineLevel="1" x14ac:dyDescent="0.2">
      <c r="C2404" s="255"/>
      <c r="D2404" s="439"/>
      <c r="E2404" s="440"/>
      <c r="F2404" s="440"/>
      <c r="G2404" s="440"/>
      <c r="H2404" s="440"/>
      <c r="I2404" s="440"/>
      <c r="J2404" s="440"/>
      <c r="K2404" s="440"/>
      <c r="L2404" s="440"/>
      <c r="M2404" s="440"/>
      <c r="N2404" s="440"/>
      <c r="O2404" s="440"/>
      <c r="P2404" s="440"/>
      <c r="Q2404" s="441"/>
      <c r="R2404" s="442"/>
      <c r="S2404" s="443"/>
      <c r="T2404" s="443"/>
      <c r="U2404" s="443"/>
      <c r="V2404" s="443"/>
      <c r="W2404" s="443"/>
      <c r="X2404" s="443"/>
      <c r="Y2404" s="443"/>
      <c r="Z2404" s="443"/>
      <c r="AA2404" s="443"/>
      <c r="AB2404" s="415"/>
      <c r="AC2404" s="416"/>
      <c r="AD2404" s="416"/>
      <c r="AE2404" s="416"/>
      <c r="AF2404" s="417"/>
      <c r="AG2404" s="415"/>
      <c r="AH2404" s="416"/>
      <c r="AI2404" s="416"/>
      <c r="AJ2404" s="416"/>
      <c r="AK2404" s="417"/>
      <c r="AL2404" s="415"/>
      <c r="AM2404" s="416"/>
      <c r="AN2404" s="416"/>
      <c r="AO2404" s="416"/>
      <c r="AP2404" s="417"/>
      <c r="AQ2404" s="415"/>
      <c r="AR2404" s="416"/>
      <c r="AS2404" s="416"/>
      <c r="AT2404" s="416"/>
      <c r="AU2404" s="417"/>
      <c r="AV2404" s="418">
        <f t="shared" si="187"/>
        <v>0</v>
      </c>
      <c r="AW2404" s="419"/>
      <c r="AX2404" s="419"/>
      <c r="AY2404" s="419"/>
      <c r="AZ2404" s="420"/>
      <c r="DC2404" s="222"/>
      <c r="DD2404" s="491">
        <f>ROUND(Setup!$AP$6*AB2404,0)</f>
        <v>0</v>
      </c>
      <c r="DE2404" s="492"/>
      <c r="DF2404" s="492"/>
      <c r="DG2404" s="492"/>
      <c r="DH2404" s="493"/>
      <c r="DI2404" s="491">
        <f>ROUND(Setup!$AP$6*AG2404,0)</f>
        <v>0</v>
      </c>
      <c r="DJ2404" s="492"/>
      <c r="DK2404" s="492"/>
      <c r="DL2404" s="492"/>
      <c r="DM2404" s="493"/>
      <c r="DN2404" s="491">
        <f>ROUND(Setup!$AP$6*AL2404,0)</f>
        <v>0</v>
      </c>
      <c r="DO2404" s="492"/>
      <c r="DP2404" s="492"/>
      <c r="DQ2404" s="492"/>
      <c r="DR2404" s="493"/>
      <c r="DS2404" s="491">
        <f>ROUND(Setup!$AP$6*AQ2404,0)</f>
        <v>0</v>
      </c>
      <c r="DT2404" s="492"/>
      <c r="DU2404" s="492"/>
      <c r="DV2404" s="492"/>
      <c r="DW2404" s="493"/>
      <c r="DX2404" s="499">
        <f t="shared" si="188"/>
        <v>0</v>
      </c>
      <c r="DY2404" s="500"/>
      <c r="DZ2404" s="500"/>
      <c r="EA2404" s="500"/>
      <c r="EB2404" s="501"/>
      <c r="EC2404" s="222"/>
    </row>
    <row r="2405" spans="3:133" ht="15" hidden="1" customHeight="1" outlineLevel="1" x14ac:dyDescent="0.2">
      <c r="C2405" s="255"/>
      <c r="D2405" s="439"/>
      <c r="E2405" s="440"/>
      <c r="F2405" s="440"/>
      <c r="G2405" s="440"/>
      <c r="H2405" s="440"/>
      <c r="I2405" s="440"/>
      <c r="J2405" s="440"/>
      <c r="K2405" s="440"/>
      <c r="L2405" s="440"/>
      <c r="M2405" s="440"/>
      <c r="N2405" s="440"/>
      <c r="O2405" s="440"/>
      <c r="P2405" s="440"/>
      <c r="Q2405" s="441"/>
      <c r="R2405" s="442"/>
      <c r="S2405" s="443"/>
      <c r="T2405" s="443"/>
      <c r="U2405" s="443"/>
      <c r="V2405" s="443"/>
      <c r="W2405" s="443"/>
      <c r="X2405" s="443"/>
      <c r="Y2405" s="443"/>
      <c r="Z2405" s="443"/>
      <c r="AA2405" s="443"/>
      <c r="AB2405" s="415"/>
      <c r="AC2405" s="416"/>
      <c r="AD2405" s="416"/>
      <c r="AE2405" s="416"/>
      <c r="AF2405" s="417"/>
      <c r="AG2405" s="415"/>
      <c r="AH2405" s="416"/>
      <c r="AI2405" s="416"/>
      <c r="AJ2405" s="416"/>
      <c r="AK2405" s="417"/>
      <c r="AL2405" s="415"/>
      <c r="AM2405" s="416"/>
      <c r="AN2405" s="416"/>
      <c r="AO2405" s="416"/>
      <c r="AP2405" s="417"/>
      <c r="AQ2405" s="415"/>
      <c r="AR2405" s="416"/>
      <c r="AS2405" s="416"/>
      <c r="AT2405" s="416"/>
      <c r="AU2405" s="417"/>
      <c r="AV2405" s="418">
        <f t="shared" si="187"/>
        <v>0</v>
      </c>
      <c r="AW2405" s="419"/>
      <c r="AX2405" s="419"/>
      <c r="AY2405" s="419"/>
      <c r="AZ2405" s="420"/>
      <c r="DC2405" s="222"/>
      <c r="DD2405" s="491">
        <f>ROUND(Setup!$AP$6*AB2405,0)</f>
        <v>0</v>
      </c>
      <c r="DE2405" s="492"/>
      <c r="DF2405" s="492"/>
      <c r="DG2405" s="492"/>
      <c r="DH2405" s="493"/>
      <c r="DI2405" s="491">
        <f>ROUND(Setup!$AP$6*AG2405,0)</f>
        <v>0</v>
      </c>
      <c r="DJ2405" s="492"/>
      <c r="DK2405" s="492"/>
      <c r="DL2405" s="492"/>
      <c r="DM2405" s="493"/>
      <c r="DN2405" s="491">
        <f>ROUND(Setup!$AP$6*AL2405,0)</f>
        <v>0</v>
      </c>
      <c r="DO2405" s="492"/>
      <c r="DP2405" s="492"/>
      <c r="DQ2405" s="492"/>
      <c r="DR2405" s="493"/>
      <c r="DS2405" s="491">
        <f>ROUND(Setup!$AP$6*AQ2405,0)</f>
        <v>0</v>
      </c>
      <c r="DT2405" s="492"/>
      <c r="DU2405" s="492"/>
      <c r="DV2405" s="492"/>
      <c r="DW2405" s="493"/>
      <c r="DX2405" s="499">
        <f t="shared" si="188"/>
        <v>0</v>
      </c>
      <c r="DY2405" s="500"/>
      <c r="DZ2405" s="500"/>
      <c r="EA2405" s="500"/>
      <c r="EB2405" s="501"/>
      <c r="EC2405" s="222"/>
    </row>
    <row r="2406" spans="3:133" ht="15" hidden="1" customHeight="1" outlineLevel="1" x14ac:dyDescent="0.2">
      <c r="C2406" s="255"/>
      <c r="D2406" s="439"/>
      <c r="E2406" s="440"/>
      <c r="F2406" s="440"/>
      <c r="G2406" s="440"/>
      <c r="H2406" s="440"/>
      <c r="I2406" s="440"/>
      <c r="J2406" s="440"/>
      <c r="K2406" s="440"/>
      <c r="L2406" s="440"/>
      <c r="M2406" s="440"/>
      <c r="N2406" s="440"/>
      <c r="O2406" s="440"/>
      <c r="P2406" s="440"/>
      <c r="Q2406" s="441"/>
      <c r="R2406" s="442"/>
      <c r="S2406" s="443"/>
      <c r="T2406" s="443"/>
      <c r="U2406" s="443"/>
      <c r="V2406" s="443"/>
      <c r="W2406" s="443"/>
      <c r="X2406" s="443"/>
      <c r="Y2406" s="443"/>
      <c r="Z2406" s="443"/>
      <c r="AA2406" s="443"/>
      <c r="AB2406" s="415"/>
      <c r="AC2406" s="416"/>
      <c r="AD2406" s="416"/>
      <c r="AE2406" s="416"/>
      <c r="AF2406" s="417"/>
      <c r="AG2406" s="415"/>
      <c r="AH2406" s="416"/>
      <c r="AI2406" s="416"/>
      <c r="AJ2406" s="416"/>
      <c r="AK2406" s="417"/>
      <c r="AL2406" s="415"/>
      <c r="AM2406" s="416"/>
      <c r="AN2406" s="416"/>
      <c r="AO2406" s="416"/>
      <c r="AP2406" s="417"/>
      <c r="AQ2406" s="415"/>
      <c r="AR2406" s="416"/>
      <c r="AS2406" s="416"/>
      <c r="AT2406" s="416"/>
      <c r="AU2406" s="417"/>
      <c r="AV2406" s="418">
        <f t="shared" si="187"/>
        <v>0</v>
      </c>
      <c r="AW2406" s="419"/>
      <c r="AX2406" s="419"/>
      <c r="AY2406" s="419"/>
      <c r="AZ2406" s="420"/>
      <c r="DC2406" s="222"/>
      <c r="DD2406" s="491">
        <f>ROUND(Setup!$AP$6*AB2406,0)</f>
        <v>0</v>
      </c>
      <c r="DE2406" s="492"/>
      <c r="DF2406" s="492"/>
      <c r="DG2406" s="492"/>
      <c r="DH2406" s="493"/>
      <c r="DI2406" s="491">
        <f>ROUND(Setup!$AP$6*AG2406,0)</f>
        <v>0</v>
      </c>
      <c r="DJ2406" s="492"/>
      <c r="DK2406" s="492"/>
      <c r="DL2406" s="492"/>
      <c r="DM2406" s="493"/>
      <c r="DN2406" s="491">
        <f>ROUND(Setup!$AP$6*AL2406,0)</f>
        <v>0</v>
      </c>
      <c r="DO2406" s="492"/>
      <c r="DP2406" s="492"/>
      <c r="DQ2406" s="492"/>
      <c r="DR2406" s="493"/>
      <c r="DS2406" s="491">
        <f>ROUND(Setup!$AP$6*AQ2406,0)</f>
        <v>0</v>
      </c>
      <c r="DT2406" s="492"/>
      <c r="DU2406" s="492"/>
      <c r="DV2406" s="492"/>
      <c r="DW2406" s="493"/>
      <c r="DX2406" s="499">
        <f t="shared" si="188"/>
        <v>0</v>
      </c>
      <c r="DY2406" s="500"/>
      <c r="DZ2406" s="500"/>
      <c r="EA2406" s="500"/>
      <c r="EB2406" s="501"/>
      <c r="EC2406" s="222"/>
    </row>
    <row r="2407" spans="3:133" ht="15" hidden="1" customHeight="1" outlineLevel="1" x14ac:dyDescent="0.2">
      <c r="C2407" s="255"/>
      <c r="D2407" s="439"/>
      <c r="E2407" s="440"/>
      <c r="F2407" s="440"/>
      <c r="G2407" s="440"/>
      <c r="H2407" s="440"/>
      <c r="I2407" s="440"/>
      <c r="J2407" s="440"/>
      <c r="K2407" s="440"/>
      <c r="L2407" s="440"/>
      <c r="M2407" s="440"/>
      <c r="N2407" s="440"/>
      <c r="O2407" s="440"/>
      <c r="P2407" s="440"/>
      <c r="Q2407" s="441"/>
      <c r="R2407" s="442"/>
      <c r="S2407" s="443"/>
      <c r="T2407" s="443"/>
      <c r="U2407" s="443"/>
      <c r="V2407" s="443"/>
      <c r="W2407" s="443"/>
      <c r="X2407" s="443"/>
      <c r="Y2407" s="443"/>
      <c r="Z2407" s="443"/>
      <c r="AA2407" s="443"/>
      <c r="AB2407" s="415"/>
      <c r="AC2407" s="416"/>
      <c r="AD2407" s="416"/>
      <c r="AE2407" s="416"/>
      <c r="AF2407" s="417"/>
      <c r="AG2407" s="415"/>
      <c r="AH2407" s="416"/>
      <c r="AI2407" s="416"/>
      <c r="AJ2407" s="416"/>
      <c r="AK2407" s="417"/>
      <c r="AL2407" s="415"/>
      <c r="AM2407" s="416"/>
      <c r="AN2407" s="416"/>
      <c r="AO2407" s="416"/>
      <c r="AP2407" s="417"/>
      <c r="AQ2407" s="415"/>
      <c r="AR2407" s="416"/>
      <c r="AS2407" s="416"/>
      <c r="AT2407" s="416"/>
      <c r="AU2407" s="417"/>
      <c r="AV2407" s="418">
        <f t="shared" si="187"/>
        <v>0</v>
      </c>
      <c r="AW2407" s="419"/>
      <c r="AX2407" s="419"/>
      <c r="AY2407" s="419"/>
      <c r="AZ2407" s="420"/>
      <c r="DC2407" s="222"/>
      <c r="DD2407" s="491">
        <f>ROUND(Setup!$AP$6*AB2407,0)</f>
        <v>0</v>
      </c>
      <c r="DE2407" s="492"/>
      <c r="DF2407" s="492"/>
      <c r="DG2407" s="492"/>
      <c r="DH2407" s="493"/>
      <c r="DI2407" s="491">
        <f>ROUND(Setup!$AP$6*AG2407,0)</f>
        <v>0</v>
      </c>
      <c r="DJ2407" s="492"/>
      <c r="DK2407" s="492"/>
      <c r="DL2407" s="492"/>
      <c r="DM2407" s="493"/>
      <c r="DN2407" s="491">
        <f>ROUND(Setup!$AP$6*AL2407,0)</f>
        <v>0</v>
      </c>
      <c r="DO2407" s="492"/>
      <c r="DP2407" s="492"/>
      <c r="DQ2407" s="492"/>
      <c r="DR2407" s="493"/>
      <c r="DS2407" s="491">
        <f>ROUND(Setup!$AP$6*AQ2407,0)</f>
        <v>0</v>
      </c>
      <c r="DT2407" s="492"/>
      <c r="DU2407" s="492"/>
      <c r="DV2407" s="492"/>
      <c r="DW2407" s="493"/>
      <c r="DX2407" s="499">
        <f t="shared" si="188"/>
        <v>0</v>
      </c>
      <c r="DY2407" s="500"/>
      <c r="DZ2407" s="500"/>
      <c r="EA2407" s="500"/>
      <c r="EB2407" s="501"/>
      <c r="EC2407" s="222"/>
    </row>
    <row r="2408" spans="3:133" ht="15" hidden="1" customHeight="1" outlineLevel="1" x14ac:dyDescent="0.2">
      <c r="C2408" s="255"/>
      <c r="D2408" s="439"/>
      <c r="E2408" s="440"/>
      <c r="F2408" s="440"/>
      <c r="G2408" s="440"/>
      <c r="H2408" s="440"/>
      <c r="I2408" s="440"/>
      <c r="J2408" s="440"/>
      <c r="K2408" s="440"/>
      <c r="L2408" s="440"/>
      <c r="M2408" s="440"/>
      <c r="N2408" s="440"/>
      <c r="O2408" s="440"/>
      <c r="P2408" s="440"/>
      <c r="Q2408" s="441"/>
      <c r="R2408" s="442"/>
      <c r="S2408" s="443"/>
      <c r="T2408" s="443"/>
      <c r="U2408" s="443"/>
      <c r="V2408" s="443"/>
      <c r="W2408" s="443"/>
      <c r="X2408" s="443"/>
      <c r="Y2408" s="443"/>
      <c r="Z2408" s="443"/>
      <c r="AA2408" s="443"/>
      <c r="AB2408" s="415"/>
      <c r="AC2408" s="416"/>
      <c r="AD2408" s="416"/>
      <c r="AE2408" s="416"/>
      <c r="AF2408" s="417"/>
      <c r="AG2408" s="415"/>
      <c r="AH2408" s="416"/>
      <c r="AI2408" s="416"/>
      <c r="AJ2408" s="416"/>
      <c r="AK2408" s="417"/>
      <c r="AL2408" s="415"/>
      <c r="AM2408" s="416"/>
      <c r="AN2408" s="416"/>
      <c r="AO2408" s="416"/>
      <c r="AP2408" s="417"/>
      <c r="AQ2408" s="415"/>
      <c r="AR2408" s="416"/>
      <c r="AS2408" s="416"/>
      <c r="AT2408" s="416"/>
      <c r="AU2408" s="417"/>
      <c r="AV2408" s="418">
        <f t="shared" si="187"/>
        <v>0</v>
      </c>
      <c r="AW2408" s="419"/>
      <c r="AX2408" s="419"/>
      <c r="AY2408" s="419"/>
      <c r="AZ2408" s="420"/>
      <c r="DC2408" s="222"/>
      <c r="DD2408" s="491">
        <f>ROUND(Setup!$AP$6*AB2408,0)</f>
        <v>0</v>
      </c>
      <c r="DE2408" s="492"/>
      <c r="DF2408" s="492"/>
      <c r="DG2408" s="492"/>
      <c r="DH2408" s="493"/>
      <c r="DI2408" s="491">
        <f>ROUND(Setup!$AP$6*AG2408,0)</f>
        <v>0</v>
      </c>
      <c r="DJ2408" s="492"/>
      <c r="DK2408" s="492"/>
      <c r="DL2408" s="492"/>
      <c r="DM2408" s="493"/>
      <c r="DN2408" s="491">
        <f>ROUND(Setup!$AP$6*AL2408,0)</f>
        <v>0</v>
      </c>
      <c r="DO2408" s="492"/>
      <c r="DP2408" s="492"/>
      <c r="DQ2408" s="492"/>
      <c r="DR2408" s="493"/>
      <c r="DS2408" s="491">
        <f>ROUND(Setup!$AP$6*AQ2408,0)</f>
        <v>0</v>
      </c>
      <c r="DT2408" s="492"/>
      <c r="DU2408" s="492"/>
      <c r="DV2408" s="492"/>
      <c r="DW2408" s="493"/>
      <c r="DX2408" s="499">
        <f t="shared" si="188"/>
        <v>0</v>
      </c>
      <c r="DY2408" s="500"/>
      <c r="DZ2408" s="500"/>
      <c r="EA2408" s="500"/>
      <c r="EB2408" s="501"/>
      <c r="EC2408" s="222"/>
    </row>
    <row r="2409" spans="3:133" ht="15" hidden="1" customHeight="1" outlineLevel="1" x14ac:dyDescent="0.2">
      <c r="C2409" s="255"/>
      <c r="D2409" s="439"/>
      <c r="E2409" s="440"/>
      <c r="F2409" s="440"/>
      <c r="G2409" s="440"/>
      <c r="H2409" s="440"/>
      <c r="I2409" s="440"/>
      <c r="J2409" s="440"/>
      <c r="K2409" s="440"/>
      <c r="L2409" s="440"/>
      <c r="M2409" s="440"/>
      <c r="N2409" s="440"/>
      <c r="O2409" s="440"/>
      <c r="P2409" s="440"/>
      <c r="Q2409" s="441"/>
      <c r="R2409" s="442"/>
      <c r="S2409" s="443"/>
      <c r="T2409" s="443"/>
      <c r="U2409" s="443"/>
      <c r="V2409" s="443"/>
      <c r="W2409" s="443"/>
      <c r="X2409" s="443"/>
      <c r="Y2409" s="443"/>
      <c r="Z2409" s="443"/>
      <c r="AA2409" s="443"/>
      <c r="AB2409" s="415"/>
      <c r="AC2409" s="416"/>
      <c r="AD2409" s="416"/>
      <c r="AE2409" s="416"/>
      <c r="AF2409" s="417"/>
      <c r="AG2409" s="415"/>
      <c r="AH2409" s="416"/>
      <c r="AI2409" s="416"/>
      <c r="AJ2409" s="416"/>
      <c r="AK2409" s="417"/>
      <c r="AL2409" s="415"/>
      <c r="AM2409" s="416"/>
      <c r="AN2409" s="416"/>
      <c r="AO2409" s="416"/>
      <c r="AP2409" s="417"/>
      <c r="AQ2409" s="415"/>
      <c r="AR2409" s="416"/>
      <c r="AS2409" s="416"/>
      <c r="AT2409" s="416"/>
      <c r="AU2409" s="417"/>
      <c r="AV2409" s="418">
        <f t="shared" si="187"/>
        <v>0</v>
      </c>
      <c r="AW2409" s="419"/>
      <c r="AX2409" s="419"/>
      <c r="AY2409" s="419"/>
      <c r="AZ2409" s="420"/>
      <c r="DC2409" s="222"/>
      <c r="DD2409" s="491">
        <f>ROUND(Setup!$AP$6*AB2409,0)</f>
        <v>0</v>
      </c>
      <c r="DE2409" s="492"/>
      <c r="DF2409" s="492"/>
      <c r="DG2409" s="492"/>
      <c r="DH2409" s="493"/>
      <c r="DI2409" s="491">
        <f>ROUND(Setup!$AP$6*AG2409,0)</f>
        <v>0</v>
      </c>
      <c r="DJ2409" s="492"/>
      <c r="DK2409" s="492"/>
      <c r="DL2409" s="492"/>
      <c r="DM2409" s="493"/>
      <c r="DN2409" s="491">
        <f>ROUND(Setup!$AP$6*AL2409,0)</f>
        <v>0</v>
      </c>
      <c r="DO2409" s="492"/>
      <c r="DP2409" s="492"/>
      <c r="DQ2409" s="492"/>
      <c r="DR2409" s="493"/>
      <c r="DS2409" s="491">
        <f>ROUND(Setup!$AP$6*AQ2409,0)</f>
        <v>0</v>
      </c>
      <c r="DT2409" s="492"/>
      <c r="DU2409" s="492"/>
      <c r="DV2409" s="492"/>
      <c r="DW2409" s="493"/>
      <c r="DX2409" s="499">
        <f t="shared" si="188"/>
        <v>0</v>
      </c>
      <c r="DY2409" s="500"/>
      <c r="DZ2409" s="500"/>
      <c r="EA2409" s="500"/>
      <c r="EB2409" s="501"/>
      <c r="EC2409" s="222"/>
    </row>
    <row r="2410" spans="3:133" ht="15" hidden="1" customHeight="1" outlineLevel="1" x14ac:dyDescent="0.2">
      <c r="C2410" s="255"/>
      <c r="D2410" s="439"/>
      <c r="E2410" s="440"/>
      <c r="F2410" s="440"/>
      <c r="G2410" s="440"/>
      <c r="H2410" s="440"/>
      <c r="I2410" s="440"/>
      <c r="J2410" s="440"/>
      <c r="K2410" s="440"/>
      <c r="L2410" s="440"/>
      <c r="M2410" s="440"/>
      <c r="N2410" s="440"/>
      <c r="O2410" s="440"/>
      <c r="P2410" s="440"/>
      <c r="Q2410" s="441"/>
      <c r="R2410" s="442"/>
      <c r="S2410" s="443"/>
      <c r="T2410" s="443"/>
      <c r="U2410" s="443"/>
      <c r="V2410" s="443"/>
      <c r="W2410" s="443"/>
      <c r="X2410" s="443"/>
      <c r="Y2410" s="443"/>
      <c r="Z2410" s="443"/>
      <c r="AA2410" s="443"/>
      <c r="AB2410" s="415"/>
      <c r="AC2410" s="416"/>
      <c r="AD2410" s="416"/>
      <c r="AE2410" s="416"/>
      <c r="AF2410" s="417"/>
      <c r="AG2410" s="415"/>
      <c r="AH2410" s="416"/>
      <c r="AI2410" s="416"/>
      <c r="AJ2410" s="416"/>
      <c r="AK2410" s="417"/>
      <c r="AL2410" s="415"/>
      <c r="AM2410" s="416"/>
      <c r="AN2410" s="416"/>
      <c r="AO2410" s="416"/>
      <c r="AP2410" s="417"/>
      <c r="AQ2410" s="415"/>
      <c r="AR2410" s="416"/>
      <c r="AS2410" s="416"/>
      <c r="AT2410" s="416"/>
      <c r="AU2410" s="417"/>
      <c r="AV2410" s="418">
        <f t="shared" si="187"/>
        <v>0</v>
      </c>
      <c r="AW2410" s="419"/>
      <c r="AX2410" s="419"/>
      <c r="AY2410" s="419"/>
      <c r="AZ2410" s="420"/>
      <c r="DC2410" s="222"/>
      <c r="DD2410" s="491">
        <f>ROUND(Setup!$AP$6*AB2410,0)</f>
        <v>0</v>
      </c>
      <c r="DE2410" s="492"/>
      <c r="DF2410" s="492"/>
      <c r="DG2410" s="492"/>
      <c r="DH2410" s="493"/>
      <c r="DI2410" s="491">
        <f>ROUND(Setup!$AP$6*AG2410,0)</f>
        <v>0</v>
      </c>
      <c r="DJ2410" s="492"/>
      <c r="DK2410" s="492"/>
      <c r="DL2410" s="492"/>
      <c r="DM2410" s="493"/>
      <c r="DN2410" s="491">
        <f>ROUND(Setup!$AP$6*AL2410,0)</f>
        <v>0</v>
      </c>
      <c r="DO2410" s="492"/>
      <c r="DP2410" s="492"/>
      <c r="DQ2410" s="492"/>
      <c r="DR2410" s="493"/>
      <c r="DS2410" s="491">
        <f>ROUND(Setup!$AP$6*AQ2410,0)</f>
        <v>0</v>
      </c>
      <c r="DT2410" s="492"/>
      <c r="DU2410" s="492"/>
      <c r="DV2410" s="492"/>
      <c r="DW2410" s="493"/>
      <c r="DX2410" s="499">
        <f t="shared" si="188"/>
        <v>0</v>
      </c>
      <c r="DY2410" s="500"/>
      <c r="DZ2410" s="500"/>
      <c r="EA2410" s="500"/>
      <c r="EB2410" s="501"/>
      <c r="EC2410" s="222"/>
    </row>
    <row r="2411" spans="3:133" ht="15" hidden="1" customHeight="1" outlineLevel="1" x14ac:dyDescent="0.2">
      <c r="C2411" s="255"/>
      <c r="D2411" s="439"/>
      <c r="E2411" s="440"/>
      <c r="F2411" s="440"/>
      <c r="G2411" s="440"/>
      <c r="H2411" s="440"/>
      <c r="I2411" s="440"/>
      <c r="J2411" s="440"/>
      <c r="K2411" s="440"/>
      <c r="L2411" s="440"/>
      <c r="M2411" s="440"/>
      <c r="N2411" s="440"/>
      <c r="O2411" s="440"/>
      <c r="P2411" s="440"/>
      <c r="Q2411" s="441"/>
      <c r="R2411" s="442"/>
      <c r="S2411" s="443"/>
      <c r="T2411" s="443"/>
      <c r="U2411" s="443"/>
      <c r="V2411" s="443"/>
      <c r="W2411" s="443"/>
      <c r="X2411" s="443"/>
      <c r="Y2411" s="443"/>
      <c r="Z2411" s="443"/>
      <c r="AA2411" s="443"/>
      <c r="AB2411" s="415"/>
      <c r="AC2411" s="416"/>
      <c r="AD2411" s="416"/>
      <c r="AE2411" s="416"/>
      <c r="AF2411" s="417"/>
      <c r="AG2411" s="415"/>
      <c r="AH2411" s="416"/>
      <c r="AI2411" s="416"/>
      <c r="AJ2411" s="416"/>
      <c r="AK2411" s="417"/>
      <c r="AL2411" s="415"/>
      <c r="AM2411" s="416"/>
      <c r="AN2411" s="416"/>
      <c r="AO2411" s="416"/>
      <c r="AP2411" s="417"/>
      <c r="AQ2411" s="415"/>
      <c r="AR2411" s="416"/>
      <c r="AS2411" s="416"/>
      <c r="AT2411" s="416"/>
      <c r="AU2411" s="417"/>
      <c r="AV2411" s="418">
        <f t="shared" si="187"/>
        <v>0</v>
      </c>
      <c r="AW2411" s="419"/>
      <c r="AX2411" s="419"/>
      <c r="AY2411" s="419"/>
      <c r="AZ2411" s="420"/>
      <c r="DC2411" s="222"/>
      <c r="DD2411" s="491">
        <f>ROUND(Setup!$AP$6*AB2411,0)</f>
        <v>0</v>
      </c>
      <c r="DE2411" s="492"/>
      <c r="DF2411" s="492"/>
      <c r="DG2411" s="492"/>
      <c r="DH2411" s="493"/>
      <c r="DI2411" s="491">
        <f>ROUND(Setup!$AP$6*AG2411,0)</f>
        <v>0</v>
      </c>
      <c r="DJ2411" s="492"/>
      <c r="DK2411" s="492"/>
      <c r="DL2411" s="492"/>
      <c r="DM2411" s="493"/>
      <c r="DN2411" s="491">
        <f>ROUND(Setup!$AP$6*AL2411,0)</f>
        <v>0</v>
      </c>
      <c r="DO2411" s="492"/>
      <c r="DP2411" s="492"/>
      <c r="DQ2411" s="492"/>
      <c r="DR2411" s="493"/>
      <c r="DS2411" s="491">
        <f>ROUND(Setup!$AP$6*AQ2411,0)</f>
        <v>0</v>
      </c>
      <c r="DT2411" s="492"/>
      <c r="DU2411" s="492"/>
      <c r="DV2411" s="492"/>
      <c r="DW2411" s="493"/>
      <c r="DX2411" s="499">
        <f t="shared" si="188"/>
        <v>0</v>
      </c>
      <c r="DY2411" s="500"/>
      <c r="DZ2411" s="500"/>
      <c r="EA2411" s="500"/>
      <c r="EB2411" s="501"/>
      <c r="EC2411" s="222"/>
    </row>
    <row r="2412" spans="3:133" ht="15" hidden="1" customHeight="1" outlineLevel="1" x14ac:dyDescent="0.2">
      <c r="C2412" s="255"/>
      <c r="D2412" s="439"/>
      <c r="E2412" s="440"/>
      <c r="F2412" s="440"/>
      <c r="G2412" s="440"/>
      <c r="H2412" s="440"/>
      <c r="I2412" s="440"/>
      <c r="J2412" s="440"/>
      <c r="K2412" s="440"/>
      <c r="L2412" s="440"/>
      <c r="M2412" s="440"/>
      <c r="N2412" s="440"/>
      <c r="O2412" s="440"/>
      <c r="P2412" s="440"/>
      <c r="Q2412" s="441"/>
      <c r="R2412" s="442"/>
      <c r="S2412" s="443"/>
      <c r="T2412" s="443"/>
      <c r="U2412" s="443"/>
      <c r="V2412" s="443"/>
      <c r="W2412" s="443"/>
      <c r="X2412" s="443"/>
      <c r="Y2412" s="443"/>
      <c r="Z2412" s="443"/>
      <c r="AA2412" s="443"/>
      <c r="AB2412" s="415"/>
      <c r="AC2412" s="416"/>
      <c r="AD2412" s="416"/>
      <c r="AE2412" s="416"/>
      <c r="AF2412" s="417"/>
      <c r="AG2412" s="415"/>
      <c r="AH2412" s="416"/>
      <c r="AI2412" s="416"/>
      <c r="AJ2412" s="416"/>
      <c r="AK2412" s="417"/>
      <c r="AL2412" s="415"/>
      <c r="AM2412" s="416"/>
      <c r="AN2412" s="416"/>
      <c r="AO2412" s="416"/>
      <c r="AP2412" s="417"/>
      <c r="AQ2412" s="415"/>
      <c r="AR2412" s="416"/>
      <c r="AS2412" s="416"/>
      <c r="AT2412" s="416"/>
      <c r="AU2412" s="417"/>
      <c r="AV2412" s="418">
        <f t="shared" si="187"/>
        <v>0</v>
      </c>
      <c r="AW2412" s="419"/>
      <c r="AX2412" s="419"/>
      <c r="AY2412" s="419"/>
      <c r="AZ2412" s="420"/>
      <c r="DC2412" s="222"/>
      <c r="DD2412" s="491">
        <f>ROUND(Setup!$AP$6*AB2412,0)</f>
        <v>0</v>
      </c>
      <c r="DE2412" s="492"/>
      <c r="DF2412" s="492"/>
      <c r="DG2412" s="492"/>
      <c r="DH2412" s="493"/>
      <c r="DI2412" s="491">
        <f>ROUND(Setup!$AP$6*AG2412,0)</f>
        <v>0</v>
      </c>
      <c r="DJ2412" s="492"/>
      <c r="DK2412" s="492"/>
      <c r="DL2412" s="492"/>
      <c r="DM2412" s="493"/>
      <c r="DN2412" s="491">
        <f>ROUND(Setup!$AP$6*AL2412,0)</f>
        <v>0</v>
      </c>
      <c r="DO2412" s="492"/>
      <c r="DP2412" s="492"/>
      <c r="DQ2412" s="492"/>
      <c r="DR2412" s="493"/>
      <c r="DS2412" s="491">
        <f>ROUND(Setup!$AP$6*AQ2412,0)</f>
        <v>0</v>
      </c>
      <c r="DT2412" s="492"/>
      <c r="DU2412" s="492"/>
      <c r="DV2412" s="492"/>
      <c r="DW2412" s="493"/>
      <c r="DX2412" s="499">
        <f t="shared" si="188"/>
        <v>0</v>
      </c>
      <c r="DY2412" s="500"/>
      <c r="DZ2412" s="500"/>
      <c r="EA2412" s="500"/>
      <c r="EB2412" s="501"/>
      <c r="EC2412" s="222"/>
    </row>
    <row r="2413" spans="3:133" ht="15" hidden="1" customHeight="1" outlineLevel="1" x14ac:dyDescent="0.2">
      <c r="C2413" s="255"/>
      <c r="D2413" s="439"/>
      <c r="E2413" s="440"/>
      <c r="F2413" s="440"/>
      <c r="G2413" s="440"/>
      <c r="H2413" s="440"/>
      <c r="I2413" s="440"/>
      <c r="J2413" s="440"/>
      <c r="K2413" s="440"/>
      <c r="L2413" s="440"/>
      <c r="M2413" s="440"/>
      <c r="N2413" s="440"/>
      <c r="O2413" s="440"/>
      <c r="P2413" s="440"/>
      <c r="Q2413" s="441"/>
      <c r="R2413" s="442"/>
      <c r="S2413" s="443"/>
      <c r="T2413" s="443"/>
      <c r="U2413" s="443"/>
      <c r="V2413" s="443"/>
      <c r="W2413" s="443"/>
      <c r="X2413" s="443"/>
      <c r="Y2413" s="443"/>
      <c r="Z2413" s="443"/>
      <c r="AA2413" s="443"/>
      <c r="AB2413" s="415"/>
      <c r="AC2413" s="416"/>
      <c r="AD2413" s="416"/>
      <c r="AE2413" s="416"/>
      <c r="AF2413" s="417"/>
      <c r="AG2413" s="415"/>
      <c r="AH2413" s="416"/>
      <c r="AI2413" s="416"/>
      <c r="AJ2413" s="416"/>
      <c r="AK2413" s="417"/>
      <c r="AL2413" s="415"/>
      <c r="AM2413" s="416"/>
      <c r="AN2413" s="416"/>
      <c r="AO2413" s="416"/>
      <c r="AP2413" s="417"/>
      <c r="AQ2413" s="415"/>
      <c r="AR2413" s="416"/>
      <c r="AS2413" s="416"/>
      <c r="AT2413" s="416"/>
      <c r="AU2413" s="417"/>
      <c r="AV2413" s="418">
        <f t="shared" si="187"/>
        <v>0</v>
      </c>
      <c r="AW2413" s="419"/>
      <c r="AX2413" s="419"/>
      <c r="AY2413" s="419"/>
      <c r="AZ2413" s="420"/>
      <c r="DC2413" s="222"/>
      <c r="DD2413" s="491">
        <f>ROUND(Setup!$AP$6*AB2413,0)</f>
        <v>0</v>
      </c>
      <c r="DE2413" s="492"/>
      <c r="DF2413" s="492"/>
      <c r="DG2413" s="492"/>
      <c r="DH2413" s="493"/>
      <c r="DI2413" s="491">
        <f>ROUND(Setup!$AP$6*AG2413,0)</f>
        <v>0</v>
      </c>
      <c r="DJ2413" s="492"/>
      <c r="DK2413" s="492"/>
      <c r="DL2413" s="492"/>
      <c r="DM2413" s="493"/>
      <c r="DN2413" s="491">
        <f>ROUND(Setup!$AP$6*AL2413,0)</f>
        <v>0</v>
      </c>
      <c r="DO2413" s="492"/>
      <c r="DP2413" s="492"/>
      <c r="DQ2413" s="492"/>
      <c r="DR2413" s="493"/>
      <c r="DS2413" s="491">
        <f>ROUND(Setup!$AP$6*AQ2413,0)</f>
        <v>0</v>
      </c>
      <c r="DT2413" s="492"/>
      <c r="DU2413" s="492"/>
      <c r="DV2413" s="492"/>
      <c r="DW2413" s="493"/>
      <c r="DX2413" s="499">
        <f t="shared" si="188"/>
        <v>0</v>
      </c>
      <c r="DY2413" s="500"/>
      <c r="DZ2413" s="500"/>
      <c r="EA2413" s="500"/>
      <c r="EB2413" s="501"/>
      <c r="EC2413" s="222"/>
    </row>
    <row r="2414" spans="3:133" ht="15" hidden="1" customHeight="1" outlineLevel="1" x14ac:dyDescent="0.2">
      <c r="C2414" s="255"/>
      <c r="D2414" s="439"/>
      <c r="E2414" s="440"/>
      <c r="F2414" s="440"/>
      <c r="G2414" s="440"/>
      <c r="H2414" s="440"/>
      <c r="I2414" s="440"/>
      <c r="J2414" s="440"/>
      <c r="K2414" s="440"/>
      <c r="L2414" s="440"/>
      <c r="M2414" s="440"/>
      <c r="N2414" s="440"/>
      <c r="O2414" s="440"/>
      <c r="P2414" s="440"/>
      <c r="Q2414" s="441"/>
      <c r="R2414" s="442"/>
      <c r="S2414" s="443"/>
      <c r="T2414" s="443"/>
      <c r="U2414" s="443"/>
      <c r="V2414" s="443"/>
      <c r="W2414" s="443"/>
      <c r="X2414" s="443"/>
      <c r="Y2414" s="443"/>
      <c r="Z2414" s="443"/>
      <c r="AA2414" s="443"/>
      <c r="AB2414" s="415"/>
      <c r="AC2414" s="416"/>
      <c r="AD2414" s="416"/>
      <c r="AE2414" s="416"/>
      <c r="AF2414" s="417"/>
      <c r="AG2414" s="415"/>
      <c r="AH2414" s="416"/>
      <c r="AI2414" s="416"/>
      <c r="AJ2414" s="416"/>
      <c r="AK2414" s="417"/>
      <c r="AL2414" s="415"/>
      <c r="AM2414" s="416"/>
      <c r="AN2414" s="416"/>
      <c r="AO2414" s="416"/>
      <c r="AP2414" s="417"/>
      <c r="AQ2414" s="415"/>
      <c r="AR2414" s="416"/>
      <c r="AS2414" s="416"/>
      <c r="AT2414" s="416"/>
      <c r="AU2414" s="417"/>
      <c r="AV2414" s="418">
        <f t="shared" si="187"/>
        <v>0</v>
      </c>
      <c r="AW2414" s="419"/>
      <c r="AX2414" s="419"/>
      <c r="AY2414" s="419"/>
      <c r="AZ2414" s="420"/>
      <c r="DC2414" s="222"/>
      <c r="DD2414" s="491">
        <f>ROUND(Setup!$AP$6*AB2414,0)</f>
        <v>0</v>
      </c>
      <c r="DE2414" s="492"/>
      <c r="DF2414" s="492"/>
      <c r="DG2414" s="492"/>
      <c r="DH2414" s="493"/>
      <c r="DI2414" s="491">
        <f>ROUND(Setup!$AP$6*AG2414,0)</f>
        <v>0</v>
      </c>
      <c r="DJ2414" s="492"/>
      <c r="DK2414" s="492"/>
      <c r="DL2414" s="492"/>
      <c r="DM2414" s="493"/>
      <c r="DN2414" s="491">
        <f>ROUND(Setup!$AP$6*AL2414,0)</f>
        <v>0</v>
      </c>
      <c r="DO2414" s="492"/>
      <c r="DP2414" s="492"/>
      <c r="DQ2414" s="492"/>
      <c r="DR2414" s="493"/>
      <c r="DS2414" s="491">
        <f>ROUND(Setup!$AP$6*AQ2414,0)</f>
        <v>0</v>
      </c>
      <c r="DT2414" s="492"/>
      <c r="DU2414" s="492"/>
      <c r="DV2414" s="492"/>
      <c r="DW2414" s="493"/>
      <c r="DX2414" s="499">
        <f t="shared" si="188"/>
        <v>0</v>
      </c>
      <c r="DY2414" s="500"/>
      <c r="DZ2414" s="500"/>
      <c r="EA2414" s="500"/>
      <c r="EB2414" s="501"/>
      <c r="EC2414" s="222"/>
    </row>
    <row r="2415" spans="3:133" ht="15" hidden="1" customHeight="1" outlineLevel="1" x14ac:dyDescent="0.2">
      <c r="C2415" s="255"/>
      <c r="D2415" s="439"/>
      <c r="E2415" s="440"/>
      <c r="F2415" s="440"/>
      <c r="G2415" s="440"/>
      <c r="H2415" s="440"/>
      <c r="I2415" s="440"/>
      <c r="J2415" s="440"/>
      <c r="K2415" s="440"/>
      <c r="L2415" s="440"/>
      <c r="M2415" s="440"/>
      <c r="N2415" s="440"/>
      <c r="O2415" s="440"/>
      <c r="P2415" s="440"/>
      <c r="Q2415" s="441"/>
      <c r="R2415" s="442"/>
      <c r="S2415" s="443"/>
      <c r="T2415" s="443"/>
      <c r="U2415" s="443"/>
      <c r="V2415" s="443"/>
      <c r="W2415" s="443"/>
      <c r="X2415" s="443"/>
      <c r="Y2415" s="443"/>
      <c r="Z2415" s="443"/>
      <c r="AA2415" s="443"/>
      <c r="AB2415" s="415"/>
      <c r="AC2415" s="416"/>
      <c r="AD2415" s="416"/>
      <c r="AE2415" s="416"/>
      <c r="AF2415" s="417"/>
      <c r="AG2415" s="415"/>
      <c r="AH2415" s="416"/>
      <c r="AI2415" s="416"/>
      <c r="AJ2415" s="416"/>
      <c r="AK2415" s="417"/>
      <c r="AL2415" s="415"/>
      <c r="AM2415" s="416"/>
      <c r="AN2415" s="416"/>
      <c r="AO2415" s="416"/>
      <c r="AP2415" s="417"/>
      <c r="AQ2415" s="415"/>
      <c r="AR2415" s="416"/>
      <c r="AS2415" s="416"/>
      <c r="AT2415" s="416"/>
      <c r="AU2415" s="417"/>
      <c r="AV2415" s="418">
        <f t="shared" si="187"/>
        <v>0</v>
      </c>
      <c r="AW2415" s="419"/>
      <c r="AX2415" s="419"/>
      <c r="AY2415" s="419"/>
      <c r="AZ2415" s="420"/>
      <c r="DC2415" s="222"/>
      <c r="DD2415" s="491">
        <f>ROUND(Setup!$AP$6*AB2415,0)</f>
        <v>0</v>
      </c>
      <c r="DE2415" s="492"/>
      <c r="DF2415" s="492"/>
      <c r="DG2415" s="492"/>
      <c r="DH2415" s="493"/>
      <c r="DI2415" s="491">
        <f>ROUND(Setup!$AP$6*AG2415,0)</f>
        <v>0</v>
      </c>
      <c r="DJ2415" s="492"/>
      <c r="DK2415" s="492"/>
      <c r="DL2415" s="492"/>
      <c r="DM2415" s="493"/>
      <c r="DN2415" s="491">
        <f>ROUND(Setup!$AP$6*AL2415,0)</f>
        <v>0</v>
      </c>
      <c r="DO2415" s="492"/>
      <c r="DP2415" s="492"/>
      <c r="DQ2415" s="492"/>
      <c r="DR2415" s="493"/>
      <c r="DS2415" s="491">
        <f>ROUND(Setup!$AP$6*AQ2415,0)</f>
        <v>0</v>
      </c>
      <c r="DT2415" s="492"/>
      <c r="DU2415" s="492"/>
      <c r="DV2415" s="492"/>
      <c r="DW2415" s="493"/>
      <c r="DX2415" s="499">
        <f t="shared" si="188"/>
        <v>0</v>
      </c>
      <c r="DY2415" s="500"/>
      <c r="DZ2415" s="500"/>
      <c r="EA2415" s="500"/>
      <c r="EB2415" s="501"/>
      <c r="EC2415" s="222"/>
    </row>
    <row r="2416" spans="3:133" ht="15" hidden="1" customHeight="1" outlineLevel="1" x14ac:dyDescent="0.2">
      <c r="C2416" s="255"/>
      <c r="D2416" s="439"/>
      <c r="E2416" s="440"/>
      <c r="F2416" s="440"/>
      <c r="G2416" s="440"/>
      <c r="H2416" s="440"/>
      <c r="I2416" s="440"/>
      <c r="J2416" s="440"/>
      <c r="K2416" s="440"/>
      <c r="L2416" s="440"/>
      <c r="M2416" s="440"/>
      <c r="N2416" s="440"/>
      <c r="O2416" s="440"/>
      <c r="P2416" s="440"/>
      <c r="Q2416" s="441"/>
      <c r="R2416" s="442"/>
      <c r="S2416" s="443"/>
      <c r="T2416" s="443"/>
      <c r="U2416" s="443"/>
      <c r="V2416" s="443"/>
      <c r="W2416" s="443"/>
      <c r="X2416" s="443"/>
      <c r="Y2416" s="443"/>
      <c r="Z2416" s="443"/>
      <c r="AA2416" s="443"/>
      <c r="AB2416" s="415"/>
      <c r="AC2416" s="416"/>
      <c r="AD2416" s="416"/>
      <c r="AE2416" s="416"/>
      <c r="AF2416" s="417"/>
      <c r="AG2416" s="415"/>
      <c r="AH2416" s="416"/>
      <c r="AI2416" s="416"/>
      <c r="AJ2416" s="416"/>
      <c r="AK2416" s="417"/>
      <c r="AL2416" s="415"/>
      <c r="AM2416" s="416"/>
      <c r="AN2416" s="416"/>
      <c r="AO2416" s="416"/>
      <c r="AP2416" s="417"/>
      <c r="AQ2416" s="415"/>
      <c r="AR2416" s="416"/>
      <c r="AS2416" s="416"/>
      <c r="AT2416" s="416"/>
      <c r="AU2416" s="417"/>
      <c r="AV2416" s="418">
        <f t="shared" si="187"/>
        <v>0</v>
      </c>
      <c r="AW2416" s="419"/>
      <c r="AX2416" s="419"/>
      <c r="AY2416" s="419"/>
      <c r="AZ2416" s="420"/>
      <c r="DC2416" s="222"/>
      <c r="DD2416" s="491">
        <f>ROUND(Setup!$AP$6*AB2416,0)</f>
        <v>0</v>
      </c>
      <c r="DE2416" s="492"/>
      <c r="DF2416" s="492"/>
      <c r="DG2416" s="492"/>
      <c r="DH2416" s="493"/>
      <c r="DI2416" s="491">
        <f>ROUND(Setup!$AP$6*AG2416,0)</f>
        <v>0</v>
      </c>
      <c r="DJ2416" s="492"/>
      <c r="DK2416" s="492"/>
      <c r="DL2416" s="492"/>
      <c r="DM2416" s="493"/>
      <c r="DN2416" s="491">
        <f>ROUND(Setup!$AP$6*AL2416,0)</f>
        <v>0</v>
      </c>
      <c r="DO2416" s="492"/>
      <c r="DP2416" s="492"/>
      <c r="DQ2416" s="492"/>
      <c r="DR2416" s="493"/>
      <c r="DS2416" s="491">
        <f>ROUND(Setup!$AP$6*AQ2416,0)</f>
        <v>0</v>
      </c>
      <c r="DT2416" s="492"/>
      <c r="DU2416" s="492"/>
      <c r="DV2416" s="492"/>
      <c r="DW2416" s="493"/>
      <c r="DX2416" s="499">
        <f t="shared" si="188"/>
        <v>0</v>
      </c>
      <c r="DY2416" s="500"/>
      <c r="DZ2416" s="500"/>
      <c r="EA2416" s="500"/>
      <c r="EB2416" s="501"/>
      <c r="EC2416" s="222"/>
    </row>
    <row r="2417" spans="3:133" ht="15" hidden="1" customHeight="1" outlineLevel="1" x14ac:dyDescent="0.2">
      <c r="C2417" s="255"/>
      <c r="D2417" s="439"/>
      <c r="E2417" s="440"/>
      <c r="F2417" s="440"/>
      <c r="G2417" s="440"/>
      <c r="H2417" s="440"/>
      <c r="I2417" s="440"/>
      <c r="J2417" s="440"/>
      <c r="K2417" s="440"/>
      <c r="L2417" s="440"/>
      <c r="M2417" s="440"/>
      <c r="N2417" s="440"/>
      <c r="O2417" s="440"/>
      <c r="P2417" s="440"/>
      <c r="Q2417" s="441"/>
      <c r="R2417" s="442"/>
      <c r="S2417" s="443"/>
      <c r="T2417" s="443"/>
      <c r="U2417" s="443"/>
      <c r="V2417" s="443"/>
      <c r="W2417" s="443"/>
      <c r="X2417" s="443"/>
      <c r="Y2417" s="443"/>
      <c r="Z2417" s="443"/>
      <c r="AA2417" s="443"/>
      <c r="AB2417" s="415"/>
      <c r="AC2417" s="416"/>
      <c r="AD2417" s="416"/>
      <c r="AE2417" s="416"/>
      <c r="AF2417" s="417"/>
      <c r="AG2417" s="415"/>
      <c r="AH2417" s="416"/>
      <c r="AI2417" s="416"/>
      <c r="AJ2417" s="416"/>
      <c r="AK2417" s="417"/>
      <c r="AL2417" s="415"/>
      <c r="AM2417" s="416"/>
      <c r="AN2417" s="416"/>
      <c r="AO2417" s="416"/>
      <c r="AP2417" s="417"/>
      <c r="AQ2417" s="415"/>
      <c r="AR2417" s="416"/>
      <c r="AS2417" s="416"/>
      <c r="AT2417" s="416"/>
      <c r="AU2417" s="417"/>
      <c r="AV2417" s="418">
        <f t="shared" si="187"/>
        <v>0</v>
      </c>
      <c r="AW2417" s="419"/>
      <c r="AX2417" s="419"/>
      <c r="AY2417" s="419"/>
      <c r="AZ2417" s="420"/>
      <c r="DC2417" s="222"/>
      <c r="DD2417" s="491">
        <f>ROUND(Setup!$AP$6*AB2417,0)</f>
        <v>0</v>
      </c>
      <c r="DE2417" s="492"/>
      <c r="DF2417" s="492"/>
      <c r="DG2417" s="492"/>
      <c r="DH2417" s="493"/>
      <c r="DI2417" s="491">
        <f>ROUND(Setup!$AP$6*AG2417,0)</f>
        <v>0</v>
      </c>
      <c r="DJ2417" s="492"/>
      <c r="DK2417" s="492"/>
      <c r="DL2417" s="492"/>
      <c r="DM2417" s="493"/>
      <c r="DN2417" s="491">
        <f>ROUND(Setup!$AP$6*AL2417,0)</f>
        <v>0</v>
      </c>
      <c r="DO2417" s="492"/>
      <c r="DP2417" s="492"/>
      <c r="DQ2417" s="492"/>
      <c r="DR2417" s="493"/>
      <c r="DS2417" s="491">
        <f>ROUND(Setup!$AP$6*AQ2417,0)</f>
        <v>0</v>
      </c>
      <c r="DT2417" s="492"/>
      <c r="DU2417" s="492"/>
      <c r="DV2417" s="492"/>
      <c r="DW2417" s="493"/>
      <c r="DX2417" s="499">
        <f t="shared" si="188"/>
        <v>0</v>
      </c>
      <c r="DY2417" s="500"/>
      <c r="DZ2417" s="500"/>
      <c r="EA2417" s="500"/>
      <c r="EB2417" s="501"/>
      <c r="EC2417" s="222"/>
    </row>
    <row r="2418" spans="3:133" ht="15" hidden="1" customHeight="1" outlineLevel="1" x14ac:dyDescent="0.2">
      <c r="C2418" s="255"/>
      <c r="D2418" s="439"/>
      <c r="E2418" s="440"/>
      <c r="F2418" s="440"/>
      <c r="G2418" s="440"/>
      <c r="H2418" s="440"/>
      <c r="I2418" s="440"/>
      <c r="J2418" s="440"/>
      <c r="K2418" s="440"/>
      <c r="L2418" s="440"/>
      <c r="M2418" s="440"/>
      <c r="N2418" s="440"/>
      <c r="O2418" s="440"/>
      <c r="P2418" s="440"/>
      <c r="Q2418" s="441"/>
      <c r="R2418" s="442"/>
      <c r="S2418" s="443"/>
      <c r="T2418" s="443"/>
      <c r="U2418" s="443"/>
      <c r="V2418" s="443"/>
      <c r="W2418" s="443"/>
      <c r="X2418" s="443"/>
      <c r="Y2418" s="443"/>
      <c r="Z2418" s="443"/>
      <c r="AA2418" s="443"/>
      <c r="AB2418" s="415"/>
      <c r="AC2418" s="416"/>
      <c r="AD2418" s="416"/>
      <c r="AE2418" s="416"/>
      <c r="AF2418" s="417"/>
      <c r="AG2418" s="415"/>
      <c r="AH2418" s="416"/>
      <c r="AI2418" s="416"/>
      <c r="AJ2418" s="416"/>
      <c r="AK2418" s="417"/>
      <c r="AL2418" s="415"/>
      <c r="AM2418" s="416"/>
      <c r="AN2418" s="416"/>
      <c r="AO2418" s="416"/>
      <c r="AP2418" s="417"/>
      <c r="AQ2418" s="415"/>
      <c r="AR2418" s="416"/>
      <c r="AS2418" s="416"/>
      <c r="AT2418" s="416"/>
      <c r="AU2418" s="417"/>
      <c r="AV2418" s="418">
        <f t="shared" si="187"/>
        <v>0</v>
      </c>
      <c r="AW2418" s="419"/>
      <c r="AX2418" s="419"/>
      <c r="AY2418" s="419"/>
      <c r="AZ2418" s="420"/>
      <c r="DC2418" s="222"/>
      <c r="DD2418" s="491">
        <f>ROUND(Setup!$AP$6*AB2418,0)</f>
        <v>0</v>
      </c>
      <c r="DE2418" s="492"/>
      <c r="DF2418" s="492"/>
      <c r="DG2418" s="492"/>
      <c r="DH2418" s="493"/>
      <c r="DI2418" s="491">
        <f>ROUND(Setup!$AP$6*AG2418,0)</f>
        <v>0</v>
      </c>
      <c r="DJ2418" s="492"/>
      <c r="DK2418" s="492"/>
      <c r="DL2418" s="492"/>
      <c r="DM2418" s="493"/>
      <c r="DN2418" s="491">
        <f>ROUND(Setup!$AP$6*AL2418,0)</f>
        <v>0</v>
      </c>
      <c r="DO2418" s="492"/>
      <c r="DP2418" s="492"/>
      <c r="DQ2418" s="492"/>
      <c r="DR2418" s="493"/>
      <c r="DS2418" s="491">
        <f>ROUND(Setup!$AP$6*AQ2418,0)</f>
        <v>0</v>
      </c>
      <c r="DT2418" s="492"/>
      <c r="DU2418" s="492"/>
      <c r="DV2418" s="492"/>
      <c r="DW2418" s="493"/>
      <c r="DX2418" s="499">
        <f t="shared" si="188"/>
        <v>0</v>
      </c>
      <c r="DY2418" s="500"/>
      <c r="DZ2418" s="500"/>
      <c r="EA2418" s="500"/>
      <c r="EB2418" s="501"/>
      <c r="EC2418" s="222"/>
    </row>
    <row r="2419" spans="3:133" ht="15" hidden="1" customHeight="1" outlineLevel="1" x14ac:dyDescent="0.2">
      <c r="C2419" s="255"/>
      <c r="D2419" s="439"/>
      <c r="E2419" s="440"/>
      <c r="F2419" s="440"/>
      <c r="G2419" s="440"/>
      <c r="H2419" s="440"/>
      <c r="I2419" s="440"/>
      <c r="J2419" s="440"/>
      <c r="K2419" s="440"/>
      <c r="L2419" s="440"/>
      <c r="M2419" s="440"/>
      <c r="N2419" s="440"/>
      <c r="O2419" s="440"/>
      <c r="P2419" s="440"/>
      <c r="Q2419" s="441"/>
      <c r="R2419" s="442"/>
      <c r="S2419" s="443"/>
      <c r="T2419" s="443"/>
      <c r="U2419" s="443"/>
      <c r="V2419" s="443"/>
      <c r="W2419" s="443"/>
      <c r="X2419" s="443"/>
      <c r="Y2419" s="443"/>
      <c r="Z2419" s="443"/>
      <c r="AA2419" s="443"/>
      <c r="AB2419" s="415"/>
      <c r="AC2419" s="416"/>
      <c r="AD2419" s="416"/>
      <c r="AE2419" s="416"/>
      <c r="AF2419" s="417"/>
      <c r="AG2419" s="415"/>
      <c r="AH2419" s="416"/>
      <c r="AI2419" s="416"/>
      <c r="AJ2419" s="416"/>
      <c r="AK2419" s="417"/>
      <c r="AL2419" s="415"/>
      <c r="AM2419" s="416"/>
      <c r="AN2419" s="416"/>
      <c r="AO2419" s="416"/>
      <c r="AP2419" s="417"/>
      <c r="AQ2419" s="415"/>
      <c r="AR2419" s="416"/>
      <c r="AS2419" s="416"/>
      <c r="AT2419" s="416"/>
      <c r="AU2419" s="417"/>
      <c r="AV2419" s="418">
        <f t="shared" si="187"/>
        <v>0</v>
      </c>
      <c r="AW2419" s="419"/>
      <c r="AX2419" s="419"/>
      <c r="AY2419" s="419"/>
      <c r="AZ2419" s="420"/>
      <c r="DC2419" s="222"/>
      <c r="DD2419" s="491">
        <f>ROUND(Setup!$AP$6*AB2419,0)</f>
        <v>0</v>
      </c>
      <c r="DE2419" s="492"/>
      <c r="DF2419" s="492"/>
      <c r="DG2419" s="492"/>
      <c r="DH2419" s="493"/>
      <c r="DI2419" s="491">
        <f>ROUND(Setup!$AP$6*AG2419,0)</f>
        <v>0</v>
      </c>
      <c r="DJ2419" s="492"/>
      <c r="DK2419" s="492"/>
      <c r="DL2419" s="492"/>
      <c r="DM2419" s="493"/>
      <c r="DN2419" s="491">
        <f>ROUND(Setup!$AP$6*AL2419,0)</f>
        <v>0</v>
      </c>
      <c r="DO2419" s="492"/>
      <c r="DP2419" s="492"/>
      <c r="DQ2419" s="492"/>
      <c r="DR2419" s="493"/>
      <c r="DS2419" s="491">
        <f>ROUND(Setup!$AP$6*AQ2419,0)</f>
        <v>0</v>
      </c>
      <c r="DT2419" s="492"/>
      <c r="DU2419" s="492"/>
      <c r="DV2419" s="492"/>
      <c r="DW2419" s="493"/>
      <c r="DX2419" s="499">
        <f t="shared" si="188"/>
        <v>0</v>
      </c>
      <c r="DY2419" s="500"/>
      <c r="DZ2419" s="500"/>
      <c r="EA2419" s="500"/>
      <c r="EB2419" s="501"/>
      <c r="EC2419" s="222"/>
    </row>
    <row r="2420" spans="3:133" ht="15" hidden="1" customHeight="1" outlineLevel="1" x14ac:dyDescent="0.2">
      <c r="C2420" s="255"/>
      <c r="D2420" s="439"/>
      <c r="E2420" s="440"/>
      <c r="F2420" s="440"/>
      <c r="G2420" s="440"/>
      <c r="H2420" s="440"/>
      <c r="I2420" s="440"/>
      <c r="J2420" s="440"/>
      <c r="K2420" s="440"/>
      <c r="L2420" s="440"/>
      <c r="M2420" s="440"/>
      <c r="N2420" s="440"/>
      <c r="O2420" s="440"/>
      <c r="P2420" s="440"/>
      <c r="Q2420" s="441"/>
      <c r="R2420" s="442"/>
      <c r="S2420" s="443"/>
      <c r="T2420" s="443"/>
      <c r="U2420" s="443"/>
      <c r="V2420" s="443"/>
      <c r="W2420" s="443"/>
      <c r="X2420" s="443"/>
      <c r="Y2420" s="443"/>
      <c r="Z2420" s="443"/>
      <c r="AA2420" s="443"/>
      <c r="AB2420" s="415"/>
      <c r="AC2420" s="416"/>
      <c r="AD2420" s="416"/>
      <c r="AE2420" s="416"/>
      <c r="AF2420" s="417"/>
      <c r="AG2420" s="415"/>
      <c r="AH2420" s="416"/>
      <c r="AI2420" s="416"/>
      <c r="AJ2420" s="416"/>
      <c r="AK2420" s="417"/>
      <c r="AL2420" s="415"/>
      <c r="AM2420" s="416"/>
      <c r="AN2420" s="416"/>
      <c r="AO2420" s="416"/>
      <c r="AP2420" s="417"/>
      <c r="AQ2420" s="415"/>
      <c r="AR2420" s="416"/>
      <c r="AS2420" s="416"/>
      <c r="AT2420" s="416"/>
      <c r="AU2420" s="417"/>
      <c r="AV2420" s="418">
        <f t="shared" si="187"/>
        <v>0</v>
      </c>
      <c r="AW2420" s="419"/>
      <c r="AX2420" s="419"/>
      <c r="AY2420" s="419"/>
      <c r="AZ2420" s="420"/>
      <c r="DC2420" s="222"/>
      <c r="DD2420" s="491">
        <f>ROUND(Setup!$AP$6*AB2420,0)</f>
        <v>0</v>
      </c>
      <c r="DE2420" s="492"/>
      <c r="DF2420" s="492"/>
      <c r="DG2420" s="492"/>
      <c r="DH2420" s="493"/>
      <c r="DI2420" s="491">
        <f>ROUND(Setup!$AP$6*AG2420,0)</f>
        <v>0</v>
      </c>
      <c r="DJ2420" s="492"/>
      <c r="DK2420" s="492"/>
      <c r="DL2420" s="492"/>
      <c r="DM2420" s="493"/>
      <c r="DN2420" s="491">
        <f>ROUND(Setup!$AP$6*AL2420,0)</f>
        <v>0</v>
      </c>
      <c r="DO2420" s="492"/>
      <c r="DP2420" s="492"/>
      <c r="DQ2420" s="492"/>
      <c r="DR2420" s="493"/>
      <c r="DS2420" s="491">
        <f>ROUND(Setup!$AP$6*AQ2420,0)</f>
        <v>0</v>
      </c>
      <c r="DT2420" s="492"/>
      <c r="DU2420" s="492"/>
      <c r="DV2420" s="492"/>
      <c r="DW2420" s="493"/>
      <c r="DX2420" s="499">
        <f t="shared" si="188"/>
        <v>0</v>
      </c>
      <c r="DY2420" s="500"/>
      <c r="DZ2420" s="500"/>
      <c r="EA2420" s="500"/>
      <c r="EB2420" s="501"/>
      <c r="EC2420" s="222"/>
    </row>
    <row r="2421" spans="3:133" ht="15" hidden="1" customHeight="1" outlineLevel="1" x14ac:dyDescent="0.2">
      <c r="C2421" s="255"/>
      <c r="D2421" s="439"/>
      <c r="E2421" s="440"/>
      <c r="F2421" s="440"/>
      <c r="G2421" s="440"/>
      <c r="H2421" s="440"/>
      <c r="I2421" s="440"/>
      <c r="J2421" s="440"/>
      <c r="K2421" s="440"/>
      <c r="L2421" s="440"/>
      <c r="M2421" s="440"/>
      <c r="N2421" s="440"/>
      <c r="O2421" s="440"/>
      <c r="P2421" s="440"/>
      <c r="Q2421" s="441"/>
      <c r="R2421" s="442"/>
      <c r="S2421" s="443"/>
      <c r="T2421" s="443"/>
      <c r="U2421" s="443"/>
      <c r="V2421" s="443"/>
      <c r="W2421" s="443"/>
      <c r="X2421" s="443"/>
      <c r="Y2421" s="443"/>
      <c r="Z2421" s="443"/>
      <c r="AA2421" s="443"/>
      <c r="AB2421" s="415"/>
      <c r="AC2421" s="416"/>
      <c r="AD2421" s="416"/>
      <c r="AE2421" s="416"/>
      <c r="AF2421" s="417"/>
      <c r="AG2421" s="415"/>
      <c r="AH2421" s="416"/>
      <c r="AI2421" s="416"/>
      <c r="AJ2421" s="416"/>
      <c r="AK2421" s="417"/>
      <c r="AL2421" s="415"/>
      <c r="AM2421" s="416"/>
      <c r="AN2421" s="416"/>
      <c r="AO2421" s="416"/>
      <c r="AP2421" s="417"/>
      <c r="AQ2421" s="415"/>
      <c r="AR2421" s="416"/>
      <c r="AS2421" s="416"/>
      <c r="AT2421" s="416"/>
      <c r="AU2421" s="417"/>
      <c r="AV2421" s="418">
        <f t="shared" si="187"/>
        <v>0</v>
      </c>
      <c r="AW2421" s="419"/>
      <c r="AX2421" s="419"/>
      <c r="AY2421" s="419"/>
      <c r="AZ2421" s="420"/>
      <c r="DC2421" s="222"/>
      <c r="DD2421" s="491">
        <f>ROUND(Setup!$AP$6*AB2421,0)</f>
        <v>0</v>
      </c>
      <c r="DE2421" s="492"/>
      <c r="DF2421" s="492"/>
      <c r="DG2421" s="492"/>
      <c r="DH2421" s="493"/>
      <c r="DI2421" s="491">
        <f>ROUND(Setup!$AP$6*AG2421,0)</f>
        <v>0</v>
      </c>
      <c r="DJ2421" s="492"/>
      <c r="DK2421" s="492"/>
      <c r="DL2421" s="492"/>
      <c r="DM2421" s="493"/>
      <c r="DN2421" s="491">
        <f>ROUND(Setup!$AP$6*AL2421,0)</f>
        <v>0</v>
      </c>
      <c r="DO2421" s="492"/>
      <c r="DP2421" s="492"/>
      <c r="DQ2421" s="492"/>
      <c r="DR2421" s="493"/>
      <c r="DS2421" s="491">
        <f>ROUND(Setup!$AP$6*AQ2421,0)</f>
        <v>0</v>
      </c>
      <c r="DT2421" s="492"/>
      <c r="DU2421" s="492"/>
      <c r="DV2421" s="492"/>
      <c r="DW2421" s="493"/>
      <c r="DX2421" s="499">
        <f t="shared" si="188"/>
        <v>0</v>
      </c>
      <c r="DY2421" s="500"/>
      <c r="DZ2421" s="500"/>
      <c r="EA2421" s="500"/>
      <c r="EB2421" s="501"/>
      <c r="EC2421" s="222"/>
    </row>
    <row r="2422" spans="3:133" ht="15" hidden="1" customHeight="1" outlineLevel="1" x14ac:dyDescent="0.2">
      <c r="C2422" s="255"/>
      <c r="D2422" s="439"/>
      <c r="E2422" s="440"/>
      <c r="F2422" s="440"/>
      <c r="G2422" s="440"/>
      <c r="H2422" s="440"/>
      <c r="I2422" s="440"/>
      <c r="J2422" s="440"/>
      <c r="K2422" s="440"/>
      <c r="L2422" s="440"/>
      <c r="M2422" s="440"/>
      <c r="N2422" s="440"/>
      <c r="O2422" s="440"/>
      <c r="P2422" s="440"/>
      <c r="Q2422" s="441"/>
      <c r="R2422" s="442"/>
      <c r="S2422" s="443"/>
      <c r="T2422" s="443"/>
      <c r="U2422" s="443"/>
      <c r="V2422" s="443"/>
      <c r="W2422" s="443"/>
      <c r="X2422" s="443"/>
      <c r="Y2422" s="443"/>
      <c r="Z2422" s="443"/>
      <c r="AA2422" s="443"/>
      <c r="AB2422" s="415"/>
      <c r="AC2422" s="416"/>
      <c r="AD2422" s="416"/>
      <c r="AE2422" s="416"/>
      <c r="AF2422" s="417"/>
      <c r="AG2422" s="415"/>
      <c r="AH2422" s="416"/>
      <c r="AI2422" s="416"/>
      <c r="AJ2422" s="416"/>
      <c r="AK2422" s="417"/>
      <c r="AL2422" s="415"/>
      <c r="AM2422" s="416"/>
      <c r="AN2422" s="416"/>
      <c r="AO2422" s="416"/>
      <c r="AP2422" s="417"/>
      <c r="AQ2422" s="415"/>
      <c r="AR2422" s="416"/>
      <c r="AS2422" s="416"/>
      <c r="AT2422" s="416"/>
      <c r="AU2422" s="417"/>
      <c r="AV2422" s="418">
        <f t="shared" si="187"/>
        <v>0</v>
      </c>
      <c r="AW2422" s="419"/>
      <c r="AX2422" s="419"/>
      <c r="AY2422" s="419"/>
      <c r="AZ2422" s="420"/>
      <c r="DC2422" s="222"/>
      <c r="DD2422" s="491">
        <f>ROUND(Setup!$AP$6*AB2422,0)</f>
        <v>0</v>
      </c>
      <c r="DE2422" s="492"/>
      <c r="DF2422" s="492"/>
      <c r="DG2422" s="492"/>
      <c r="DH2422" s="493"/>
      <c r="DI2422" s="491">
        <f>ROUND(Setup!$AP$6*AG2422,0)</f>
        <v>0</v>
      </c>
      <c r="DJ2422" s="492"/>
      <c r="DK2422" s="492"/>
      <c r="DL2422" s="492"/>
      <c r="DM2422" s="493"/>
      <c r="DN2422" s="491">
        <f>ROUND(Setup!$AP$6*AL2422,0)</f>
        <v>0</v>
      </c>
      <c r="DO2422" s="492"/>
      <c r="DP2422" s="492"/>
      <c r="DQ2422" s="492"/>
      <c r="DR2422" s="493"/>
      <c r="DS2422" s="491">
        <f>ROUND(Setup!$AP$6*AQ2422,0)</f>
        <v>0</v>
      </c>
      <c r="DT2422" s="492"/>
      <c r="DU2422" s="492"/>
      <c r="DV2422" s="492"/>
      <c r="DW2422" s="493"/>
      <c r="DX2422" s="499">
        <f t="shared" si="188"/>
        <v>0</v>
      </c>
      <c r="DY2422" s="500"/>
      <c r="DZ2422" s="500"/>
      <c r="EA2422" s="500"/>
      <c r="EB2422" s="501"/>
      <c r="EC2422" s="222"/>
    </row>
    <row r="2423" spans="3:133" ht="15" hidden="1" customHeight="1" outlineLevel="1" x14ac:dyDescent="0.2">
      <c r="C2423" s="255"/>
      <c r="D2423" s="439"/>
      <c r="E2423" s="440"/>
      <c r="F2423" s="440"/>
      <c r="G2423" s="440"/>
      <c r="H2423" s="440"/>
      <c r="I2423" s="440"/>
      <c r="J2423" s="440"/>
      <c r="K2423" s="440"/>
      <c r="L2423" s="440"/>
      <c r="M2423" s="440"/>
      <c r="N2423" s="440"/>
      <c r="O2423" s="440"/>
      <c r="P2423" s="440"/>
      <c r="Q2423" s="441"/>
      <c r="R2423" s="442"/>
      <c r="S2423" s="443"/>
      <c r="T2423" s="443"/>
      <c r="U2423" s="443"/>
      <c r="V2423" s="443"/>
      <c r="W2423" s="443"/>
      <c r="X2423" s="443"/>
      <c r="Y2423" s="443"/>
      <c r="Z2423" s="443"/>
      <c r="AA2423" s="443"/>
      <c r="AB2423" s="415"/>
      <c r="AC2423" s="416"/>
      <c r="AD2423" s="416"/>
      <c r="AE2423" s="416"/>
      <c r="AF2423" s="417"/>
      <c r="AG2423" s="415"/>
      <c r="AH2423" s="416"/>
      <c r="AI2423" s="416"/>
      <c r="AJ2423" s="416"/>
      <c r="AK2423" s="417"/>
      <c r="AL2423" s="415"/>
      <c r="AM2423" s="416"/>
      <c r="AN2423" s="416"/>
      <c r="AO2423" s="416"/>
      <c r="AP2423" s="417"/>
      <c r="AQ2423" s="415"/>
      <c r="AR2423" s="416"/>
      <c r="AS2423" s="416"/>
      <c r="AT2423" s="416"/>
      <c r="AU2423" s="417"/>
      <c r="AV2423" s="418">
        <f t="shared" si="187"/>
        <v>0</v>
      </c>
      <c r="AW2423" s="419"/>
      <c r="AX2423" s="419"/>
      <c r="AY2423" s="419"/>
      <c r="AZ2423" s="420"/>
      <c r="DC2423" s="222"/>
      <c r="DD2423" s="491">
        <f>ROUND(Setup!$AP$6*AB2423,0)</f>
        <v>0</v>
      </c>
      <c r="DE2423" s="492"/>
      <c r="DF2423" s="492"/>
      <c r="DG2423" s="492"/>
      <c r="DH2423" s="493"/>
      <c r="DI2423" s="491">
        <f>ROUND(Setup!$AP$6*AG2423,0)</f>
        <v>0</v>
      </c>
      <c r="DJ2423" s="492"/>
      <c r="DK2423" s="492"/>
      <c r="DL2423" s="492"/>
      <c r="DM2423" s="493"/>
      <c r="DN2423" s="491">
        <f>ROUND(Setup!$AP$6*AL2423,0)</f>
        <v>0</v>
      </c>
      <c r="DO2423" s="492"/>
      <c r="DP2423" s="492"/>
      <c r="DQ2423" s="492"/>
      <c r="DR2423" s="493"/>
      <c r="DS2423" s="491">
        <f>ROUND(Setup!$AP$6*AQ2423,0)</f>
        <v>0</v>
      </c>
      <c r="DT2423" s="492"/>
      <c r="DU2423" s="492"/>
      <c r="DV2423" s="492"/>
      <c r="DW2423" s="493"/>
      <c r="DX2423" s="499">
        <f t="shared" si="188"/>
        <v>0</v>
      </c>
      <c r="DY2423" s="500"/>
      <c r="DZ2423" s="500"/>
      <c r="EA2423" s="500"/>
      <c r="EB2423" s="501"/>
      <c r="EC2423" s="222"/>
    </row>
    <row r="2424" spans="3:133" ht="15" hidden="1" customHeight="1" outlineLevel="1" x14ac:dyDescent="0.2">
      <c r="C2424" s="255"/>
      <c r="D2424" s="439"/>
      <c r="E2424" s="440"/>
      <c r="F2424" s="440"/>
      <c r="G2424" s="440"/>
      <c r="H2424" s="440"/>
      <c r="I2424" s="440"/>
      <c r="J2424" s="440"/>
      <c r="K2424" s="440"/>
      <c r="L2424" s="440"/>
      <c r="M2424" s="440"/>
      <c r="N2424" s="440"/>
      <c r="O2424" s="440"/>
      <c r="P2424" s="440"/>
      <c r="Q2424" s="441"/>
      <c r="R2424" s="442"/>
      <c r="S2424" s="443"/>
      <c r="T2424" s="443"/>
      <c r="U2424" s="443"/>
      <c r="V2424" s="443"/>
      <c r="W2424" s="443"/>
      <c r="X2424" s="443"/>
      <c r="Y2424" s="443"/>
      <c r="Z2424" s="443"/>
      <c r="AA2424" s="443"/>
      <c r="AB2424" s="415"/>
      <c r="AC2424" s="416"/>
      <c r="AD2424" s="416"/>
      <c r="AE2424" s="416"/>
      <c r="AF2424" s="417"/>
      <c r="AG2424" s="415"/>
      <c r="AH2424" s="416"/>
      <c r="AI2424" s="416"/>
      <c r="AJ2424" s="416"/>
      <c r="AK2424" s="417"/>
      <c r="AL2424" s="415"/>
      <c r="AM2424" s="416"/>
      <c r="AN2424" s="416"/>
      <c r="AO2424" s="416"/>
      <c r="AP2424" s="417"/>
      <c r="AQ2424" s="415"/>
      <c r="AR2424" s="416"/>
      <c r="AS2424" s="416"/>
      <c r="AT2424" s="416"/>
      <c r="AU2424" s="417"/>
      <c r="AV2424" s="418">
        <f t="shared" si="187"/>
        <v>0</v>
      </c>
      <c r="AW2424" s="419"/>
      <c r="AX2424" s="419"/>
      <c r="AY2424" s="419"/>
      <c r="AZ2424" s="420"/>
      <c r="DC2424" s="222"/>
      <c r="DD2424" s="491">
        <f>ROUND(Setup!$AP$6*AB2424,0)</f>
        <v>0</v>
      </c>
      <c r="DE2424" s="492"/>
      <c r="DF2424" s="492"/>
      <c r="DG2424" s="492"/>
      <c r="DH2424" s="493"/>
      <c r="DI2424" s="491">
        <f>ROUND(Setup!$AP$6*AG2424,0)</f>
        <v>0</v>
      </c>
      <c r="DJ2424" s="492"/>
      <c r="DK2424" s="492"/>
      <c r="DL2424" s="492"/>
      <c r="DM2424" s="493"/>
      <c r="DN2424" s="491">
        <f>ROUND(Setup!$AP$6*AL2424,0)</f>
        <v>0</v>
      </c>
      <c r="DO2424" s="492"/>
      <c r="DP2424" s="492"/>
      <c r="DQ2424" s="492"/>
      <c r="DR2424" s="493"/>
      <c r="DS2424" s="491">
        <f>ROUND(Setup!$AP$6*AQ2424,0)</f>
        <v>0</v>
      </c>
      <c r="DT2424" s="492"/>
      <c r="DU2424" s="492"/>
      <c r="DV2424" s="492"/>
      <c r="DW2424" s="493"/>
      <c r="DX2424" s="499">
        <f t="shared" si="188"/>
        <v>0</v>
      </c>
      <c r="DY2424" s="500"/>
      <c r="DZ2424" s="500"/>
      <c r="EA2424" s="500"/>
      <c r="EB2424" s="501"/>
      <c r="EC2424" s="222"/>
    </row>
    <row r="2425" spans="3:133" ht="15" hidden="1" customHeight="1" outlineLevel="1" x14ac:dyDescent="0.2">
      <c r="C2425" s="255"/>
      <c r="D2425" s="439"/>
      <c r="E2425" s="440"/>
      <c r="F2425" s="440"/>
      <c r="G2425" s="440"/>
      <c r="H2425" s="440"/>
      <c r="I2425" s="440"/>
      <c r="J2425" s="440"/>
      <c r="K2425" s="440"/>
      <c r="L2425" s="440"/>
      <c r="M2425" s="440"/>
      <c r="N2425" s="440"/>
      <c r="O2425" s="440"/>
      <c r="P2425" s="440"/>
      <c r="Q2425" s="441"/>
      <c r="R2425" s="442"/>
      <c r="S2425" s="443"/>
      <c r="T2425" s="443"/>
      <c r="U2425" s="443"/>
      <c r="V2425" s="443"/>
      <c r="W2425" s="443"/>
      <c r="X2425" s="443"/>
      <c r="Y2425" s="443"/>
      <c r="Z2425" s="443"/>
      <c r="AA2425" s="443"/>
      <c r="AB2425" s="415"/>
      <c r="AC2425" s="416"/>
      <c r="AD2425" s="416"/>
      <c r="AE2425" s="416"/>
      <c r="AF2425" s="417"/>
      <c r="AG2425" s="415"/>
      <c r="AH2425" s="416"/>
      <c r="AI2425" s="416"/>
      <c r="AJ2425" s="416"/>
      <c r="AK2425" s="417"/>
      <c r="AL2425" s="415"/>
      <c r="AM2425" s="416"/>
      <c r="AN2425" s="416"/>
      <c r="AO2425" s="416"/>
      <c r="AP2425" s="417"/>
      <c r="AQ2425" s="415"/>
      <c r="AR2425" s="416"/>
      <c r="AS2425" s="416"/>
      <c r="AT2425" s="416"/>
      <c r="AU2425" s="417"/>
      <c r="AV2425" s="418">
        <f t="shared" si="187"/>
        <v>0</v>
      </c>
      <c r="AW2425" s="419"/>
      <c r="AX2425" s="419"/>
      <c r="AY2425" s="419"/>
      <c r="AZ2425" s="420"/>
      <c r="DC2425" s="222"/>
      <c r="DD2425" s="491">
        <f>ROUND(Setup!$AP$6*AB2425,0)</f>
        <v>0</v>
      </c>
      <c r="DE2425" s="492"/>
      <c r="DF2425" s="492"/>
      <c r="DG2425" s="492"/>
      <c r="DH2425" s="493"/>
      <c r="DI2425" s="491">
        <f>ROUND(Setup!$AP$6*AG2425,0)</f>
        <v>0</v>
      </c>
      <c r="DJ2425" s="492"/>
      <c r="DK2425" s="492"/>
      <c r="DL2425" s="492"/>
      <c r="DM2425" s="493"/>
      <c r="DN2425" s="491">
        <f>ROUND(Setup!$AP$6*AL2425,0)</f>
        <v>0</v>
      </c>
      <c r="DO2425" s="492"/>
      <c r="DP2425" s="492"/>
      <c r="DQ2425" s="492"/>
      <c r="DR2425" s="493"/>
      <c r="DS2425" s="491">
        <f>ROUND(Setup!$AP$6*AQ2425,0)</f>
        <v>0</v>
      </c>
      <c r="DT2425" s="492"/>
      <c r="DU2425" s="492"/>
      <c r="DV2425" s="492"/>
      <c r="DW2425" s="493"/>
      <c r="DX2425" s="499">
        <f t="shared" si="188"/>
        <v>0</v>
      </c>
      <c r="DY2425" s="500"/>
      <c r="DZ2425" s="500"/>
      <c r="EA2425" s="500"/>
      <c r="EB2425" s="501"/>
      <c r="EC2425" s="222"/>
    </row>
    <row r="2426" spans="3:133" ht="15" hidden="1" customHeight="1" outlineLevel="1" x14ac:dyDescent="0.2">
      <c r="C2426" s="255"/>
      <c r="D2426" s="439"/>
      <c r="E2426" s="440"/>
      <c r="F2426" s="440"/>
      <c r="G2426" s="440"/>
      <c r="H2426" s="440"/>
      <c r="I2426" s="440"/>
      <c r="J2426" s="440"/>
      <c r="K2426" s="440"/>
      <c r="L2426" s="440"/>
      <c r="M2426" s="440"/>
      <c r="N2426" s="440"/>
      <c r="O2426" s="440"/>
      <c r="P2426" s="440"/>
      <c r="Q2426" s="441"/>
      <c r="R2426" s="442"/>
      <c r="S2426" s="443"/>
      <c r="T2426" s="443"/>
      <c r="U2426" s="443"/>
      <c r="V2426" s="443"/>
      <c r="W2426" s="443"/>
      <c r="X2426" s="443"/>
      <c r="Y2426" s="443"/>
      <c r="Z2426" s="443"/>
      <c r="AA2426" s="443"/>
      <c r="AB2426" s="415"/>
      <c r="AC2426" s="416"/>
      <c r="AD2426" s="416"/>
      <c r="AE2426" s="416"/>
      <c r="AF2426" s="417"/>
      <c r="AG2426" s="415"/>
      <c r="AH2426" s="416"/>
      <c r="AI2426" s="416"/>
      <c r="AJ2426" s="416"/>
      <c r="AK2426" s="417"/>
      <c r="AL2426" s="415"/>
      <c r="AM2426" s="416"/>
      <c r="AN2426" s="416"/>
      <c r="AO2426" s="416"/>
      <c r="AP2426" s="417"/>
      <c r="AQ2426" s="415"/>
      <c r="AR2426" s="416"/>
      <c r="AS2426" s="416"/>
      <c r="AT2426" s="416"/>
      <c r="AU2426" s="417"/>
      <c r="AV2426" s="418">
        <f t="shared" si="187"/>
        <v>0</v>
      </c>
      <c r="AW2426" s="419"/>
      <c r="AX2426" s="419"/>
      <c r="AY2426" s="419"/>
      <c r="AZ2426" s="420"/>
      <c r="DC2426" s="222"/>
      <c r="DD2426" s="491">
        <f>ROUND(Setup!$AP$6*AB2426,0)</f>
        <v>0</v>
      </c>
      <c r="DE2426" s="492"/>
      <c r="DF2426" s="492"/>
      <c r="DG2426" s="492"/>
      <c r="DH2426" s="493"/>
      <c r="DI2426" s="491">
        <f>ROUND(Setup!$AP$6*AG2426,0)</f>
        <v>0</v>
      </c>
      <c r="DJ2426" s="492"/>
      <c r="DK2426" s="492"/>
      <c r="DL2426" s="492"/>
      <c r="DM2426" s="493"/>
      <c r="DN2426" s="491">
        <f>ROUND(Setup!$AP$6*AL2426,0)</f>
        <v>0</v>
      </c>
      <c r="DO2426" s="492"/>
      <c r="DP2426" s="492"/>
      <c r="DQ2426" s="492"/>
      <c r="DR2426" s="493"/>
      <c r="DS2426" s="491">
        <f>ROUND(Setup!$AP$6*AQ2426,0)</f>
        <v>0</v>
      </c>
      <c r="DT2426" s="492"/>
      <c r="DU2426" s="492"/>
      <c r="DV2426" s="492"/>
      <c r="DW2426" s="493"/>
      <c r="DX2426" s="499">
        <f t="shared" si="188"/>
        <v>0</v>
      </c>
      <c r="DY2426" s="500"/>
      <c r="DZ2426" s="500"/>
      <c r="EA2426" s="500"/>
      <c r="EB2426" s="501"/>
      <c r="EC2426" s="222"/>
    </row>
    <row r="2427" spans="3:133" ht="15" hidden="1" customHeight="1" outlineLevel="1" x14ac:dyDescent="0.2">
      <c r="C2427" s="255"/>
      <c r="D2427" s="439"/>
      <c r="E2427" s="440"/>
      <c r="F2427" s="440"/>
      <c r="G2427" s="440"/>
      <c r="H2427" s="440"/>
      <c r="I2427" s="440"/>
      <c r="J2427" s="440"/>
      <c r="K2427" s="440"/>
      <c r="L2427" s="440"/>
      <c r="M2427" s="440"/>
      <c r="N2427" s="440"/>
      <c r="O2427" s="440"/>
      <c r="P2427" s="440"/>
      <c r="Q2427" s="441"/>
      <c r="R2427" s="442"/>
      <c r="S2427" s="443"/>
      <c r="T2427" s="443"/>
      <c r="U2427" s="443"/>
      <c r="V2427" s="443"/>
      <c r="W2427" s="443"/>
      <c r="X2427" s="443"/>
      <c r="Y2427" s="443"/>
      <c r="Z2427" s="443"/>
      <c r="AA2427" s="443"/>
      <c r="AB2427" s="415"/>
      <c r="AC2427" s="416"/>
      <c r="AD2427" s="416"/>
      <c r="AE2427" s="416"/>
      <c r="AF2427" s="417"/>
      <c r="AG2427" s="415"/>
      <c r="AH2427" s="416"/>
      <c r="AI2427" s="416"/>
      <c r="AJ2427" s="416"/>
      <c r="AK2427" s="417"/>
      <c r="AL2427" s="415"/>
      <c r="AM2427" s="416"/>
      <c r="AN2427" s="416"/>
      <c r="AO2427" s="416"/>
      <c r="AP2427" s="417"/>
      <c r="AQ2427" s="415"/>
      <c r="AR2427" s="416"/>
      <c r="AS2427" s="416"/>
      <c r="AT2427" s="416"/>
      <c r="AU2427" s="417"/>
      <c r="AV2427" s="418">
        <f t="shared" si="187"/>
        <v>0</v>
      </c>
      <c r="AW2427" s="419"/>
      <c r="AX2427" s="419"/>
      <c r="AY2427" s="419"/>
      <c r="AZ2427" s="420"/>
      <c r="DC2427" s="222"/>
      <c r="DD2427" s="491">
        <f>ROUND(Setup!$AP$6*AB2427,0)</f>
        <v>0</v>
      </c>
      <c r="DE2427" s="492"/>
      <c r="DF2427" s="492"/>
      <c r="DG2427" s="492"/>
      <c r="DH2427" s="493"/>
      <c r="DI2427" s="491">
        <f>ROUND(Setup!$AP$6*AG2427,0)</f>
        <v>0</v>
      </c>
      <c r="DJ2427" s="492"/>
      <c r="DK2427" s="492"/>
      <c r="DL2427" s="492"/>
      <c r="DM2427" s="493"/>
      <c r="DN2427" s="491">
        <f>ROUND(Setup!$AP$6*AL2427,0)</f>
        <v>0</v>
      </c>
      <c r="DO2427" s="492"/>
      <c r="DP2427" s="492"/>
      <c r="DQ2427" s="492"/>
      <c r="DR2427" s="493"/>
      <c r="DS2427" s="491">
        <f>ROUND(Setup!$AP$6*AQ2427,0)</f>
        <v>0</v>
      </c>
      <c r="DT2427" s="492"/>
      <c r="DU2427" s="492"/>
      <c r="DV2427" s="492"/>
      <c r="DW2427" s="493"/>
      <c r="DX2427" s="499">
        <f t="shared" si="188"/>
        <v>0</v>
      </c>
      <c r="DY2427" s="500"/>
      <c r="DZ2427" s="500"/>
      <c r="EA2427" s="500"/>
      <c r="EB2427" s="501"/>
      <c r="EC2427" s="222"/>
    </row>
    <row r="2428" spans="3:133" ht="15" hidden="1" customHeight="1" outlineLevel="1" x14ac:dyDescent="0.2">
      <c r="C2428" s="255"/>
      <c r="D2428" s="439"/>
      <c r="E2428" s="440"/>
      <c r="F2428" s="440"/>
      <c r="G2428" s="440"/>
      <c r="H2428" s="440"/>
      <c r="I2428" s="440"/>
      <c r="J2428" s="440"/>
      <c r="K2428" s="440"/>
      <c r="L2428" s="440"/>
      <c r="M2428" s="440"/>
      <c r="N2428" s="440"/>
      <c r="O2428" s="440"/>
      <c r="P2428" s="440"/>
      <c r="Q2428" s="441"/>
      <c r="R2428" s="442"/>
      <c r="S2428" s="443"/>
      <c r="T2428" s="443"/>
      <c r="U2428" s="443"/>
      <c r="V2428" s="443"/>
      <c r="W2428" s="443"/>
      <c r="X2428" s="443"/>
      <c r="Y2428" s="443"/>
      <c r="Z2428" s="443"/>
      <c r="AA2428" s="443"/>
      <c r="AB2428" s="415"/>
      <c r="AC2428" s="416"/>
      <c r="AD2428" s="416"/>
      <c r="AE2428" s="416"/>
      <c r="AF2428" s="417"/>
      <c r="AG2428" s="415"/>
      <c r="AH2428" s="416"/>
      <c r="AI2428" s="416"/>
      <c r="AJ2428" s="416"/>
      <c r="AK2428" s="417"/>
      <c r="AL2428" s="415"/>
      <c r="AM2428" s="416"/>
      <c r="AN2428" s="416"/>
      <c r="AO2428" s="416"/>
      <c r="AP2428" s="417"/>
      <c r="AQ2428" s="415"/>
      <c r="AR2428" s="416"/>
      <c r="AS2428" s="416"/>
      <c r="AT2428" s="416"/>
      <c r="AU2428" s="417"/>
      <c r="AV2428" s="418">
        <f t="shared" si="187"/>
        <v>0</v>
      </c>
      <c r="AW2428" s="419"/>
      <c r="AX2428" s="419"/>
      <c r="AY2428" s="419"/>
      <c r="AZ2428" s="420"/>
      <c r="DC2428" s="222"/>
      <c r="DD2428" s="491">
        <f>ROUND(Setup!$AP$6*AB2428,0)</f>
        <v>0</v>
      </c>
      <c r="DE2428" s="492"/>
      <c r="DF2428" s="492"/>
      <c r="DG2428" s="492"/>
      <c r="DH2428" s="493"/>
      <c r="DI2428" s="491">
        <f>ROUND(Setup!$AP$6*AG2428,0)</f>
        <v>0</v>
      </c>
      <c r="DJ2428" s="492"/>
      <c r="DK2428" s="492"/>
      <c r="DL2428" s="492"/>
      <c r="DM2428" s="493"/>
      <c r="DN2428" s="491">
        <f>ROUND(Setup!$AP$6*AL2428,0)</f>
        <v>0</v>
      </c>
      <c r="DO2428" s="492"/>
      <c r="DP2428" s="492"/>
      <c r="DQ2428" s="492"/>
      <c r="DR2428" s="493"/>
      <c r="DS2428" s="491">
        <f>ROUND(Setup!$AP$6*AQ2428,0)</f>
        <v>0</v>
      </c>
      <c r="DT2428" s="492"/>
      <c r="DU2428" s="492"/>
      <c r="DV2428" s="492"/>
      <c r="DW2428" s="493"/>
      <c r="DX2428" s="499">
        <f t="shared" si="188"/>
        <v>0</v>
      </c>
      <c r="DY2428" s="500"/>
      <c r="DZ2428" s="500"/>
      <c r="EA2428" s="500"/>
      <c r="EB2428" s="501"/>
      <c r="EC2428" s="222"/>
    </row>
    <row r="2429" spans="3:133" ht="15" hidden="1" customHeight="1" outlineLevel="1" x14ac:dyDescent="0.2">
      <c r="C2429" s="255"/>
      <c r="D2429" s="439"/>
      <c r="E2429" s="440"/>
      <c r="F2429" s="440"/>
      <c r="G2429" s="440"/>
      <c r="H2429" s="440"/>
      <c r="I2429" s="440"/>
      <c r="J2429" s="440"/>
      <c r="K2429" s="440"/>
      <c r="L2429" s="440"/>
      <c r="M2429" s="440"/>
      <c r="N2429" s="440"/>
      <c r="O2429" s="440"/>
      <c r="P2429" s="440"/>
      <c r="Q2429" s="441"/>
      <c r="R2429" s="442"/>
      <c r="S2429" s="443"/>
      <c r="T2429" s="443"/>
      <c r="U2429" s="443"/>
      <c r="V2429" s="443"/>
      <c r="W2429" s="443"/>
      <c r="X2429" s="443"/>
      <c r="Y2429" s="443"/>
      <c r="Z2429" s="443"/>
      <c r="AA2429" s="443"/>
      <c r="AB2429" s="415"/>
      <c r="AC2429" s="416"/>
      <c r="AD2429" s="416"/>
      <c r="AE2429" s="416"/>
      <c r="AF2429" s="417"/>
      <c r="AG2429" s="415"/>
      <c r="AH2429" s="416"/>
      <c r="AI2429" s="416"/>
      <c r="AJ2429" s="416"/>
      <c r="AK2429" s="417"/>
      <c r="AL2429" s="415"/>
      <c r="AM2429" s="416"/>
      <c r="AN2429" s="416"/>
      <c r="AO2429" s="416"/>
      <c r="AP2429" s="417"/>
      <c r="AQ2429" s="415"/>
      <c r="AR2429" s="416"/>
      <c r="AS2429" s="416"/>
      <c r="AT2429" s="416"/>
      <c r="AU2429" s="417"/>
      <c r="AV2429" s="418">
        <f t="shared" si="187"/>
        <v>0</v>
      </c>
      <c r="AW2429" s="419"/>
      <c r="AX2429" s="419"/>
      <c r="AY2429" s="419"/>
      <c r="AZ2429" s="420"/>
      <c r="DC2429" s="222"/>
      <c r="DD2429" s="491">
        <f>ROUND(Setup!$AP$6*AB2429,0)</f>
        <v>0</v>
      </c>
      <c r="DE2429" s="492"/>
      <c r="DF2429" s="492"/>
      <c r="DG2429" s="492"/>
      <c r="DH2429" s="493"/>
      <c r="DI2429" s="491">
        <f>ROUND(Setup!$AP$6*AG2429,0)</f>
        <v>0</v>
      </c>
      <c r="DJ2429" s="492"/>
      <c r="DK2429" s="492"/>
      <c r="DL2429" s="492"/>
      <c r="DM2429" s="493"/>
      <c r="DN2429" s="491">
        <f>ROUND(Setup!$AP$6*AL2429,0)</f>
        <v>0</v>
      </c>
      <c r="DO2429" s="492"/>
      <c r="DP2429" s="492"/>
      <c r="DQ2429" s="492"/>
      <c r="DR2429" s="493"/>
      <c r="DS2429" s="491">
        <f>ROUND(Setup!$AP$6*AQ2429,0)</f>
        <v>0</v>
      </c>
      <c r="DT2429" s="492"/>
      <c r="DU2429" s="492"/>
      <c r="DV2429" s="492"/>
      <c r="DW2429" s="493"/>
      <c r="DX2429" s="499">
        <f t="shared" si="188"/>
        <v>0</v>
      </c>
      <c r="DY2429" s="500"/>
      <c r="DZ2429" s="500"/>
      <c r="EA2429" s="500"/>
      <c r="EB2429" s="501"/>
      <c r="EC2429" s="222"/>
    </row>
    <row r="2430" spans="3:133" ht="15" hidden="1" customHeight="1" outlineLevel="1" x14ac:dyDescent="0.2">
      <c r="C2430" s="255"/>
      <c r="D2430" s="439"/>
      <c r="E2430" s="440"/>
      <c r="F2430" s="440"/>
      <c r="G2430" s="440"/>
      <c r="H2430" s="440"/>
      <c r="I2430" s="440"/>
      <c r="J2430" s="440"/>
      <c r="K2430" s="440"/>
      <c r="L2430" s="440"/>
      <c r="M2430" s="440"/>
      <c r="N2430" s="440"/>
      <c r="O2430" s="440"/>
      <c r="P2430" s="440"/>
      <c r="Q2430" s="441"/>
      <c r="R2430" s="442"/>
      <c r="S2430" s="443"/>
      <c r="T2430" s="443"/>
      <c r="U2430" s="443"/>
      <c r="V2430" s="443"/>
      <c r="W2430" s="443"/>
      <c r="X2430" s="443"/>
      <c r="Y2430" s="443"/>
      <c r="Z2430" s="443"/>
      <c r="AA2430" s="443"/>
      <c r="AB2430" s="415"/>
      <c r="AC2430" s="416"/>
      <c r="AD2430" s="416"/>
      <c r="AE2430" s="416"/>
      <c r="AF2430" s="417"/>
      <c r="AG2430" s="415"/>
      <c r="AH2430" s="416"/>
      <c r="AI2430" s="416"/>
      <c r="AJ2430" s="416"/>
      <c r="AK2430" s="417"/>
      <c r="AL2430" s="415"/>
      <c r="AM2430" s="416"/>
      <c r="AN2430" s="416"/>
      <c r="AO2430" s="416"/>
      <c r="AP2430" s="417"/>
      <c r="AQ2430" s="415"/>
      <c r="AR2430" s="416"/>
      <c r="AS2430" s="416"/>
      <c r="AT2430" s="416"/>
      <c r="AU2430" s="417"/>
      <c r="AV2430" s="418">
        <f t="shared" si="187"/>
        <v>0</v>
      </c>
      <c r="AW2430" s="419"/>
      <c r="AX2430" s="419"/>
      <c r="AY2430" s="419"/>
      <c r="AZ2430" s="420"/>
      <c r="DC2430" s="222"/>
      <c r="DD2430" s="491">
        <f>ROUND(Setup!$AP$6*AB2430,0)</f>
        <v>0</v>
      </c>
      <c r="DE2430" s="492"/>
      <c r="DF2430" s="492"/>
      <c r="DG2430" s="492"/>
      <c r="DH2430" s="493"/>
      <c r="DI2430" s="491">
        <f>ROUND(Setup!$AP$6*AG2430,0)</f>
        <v>0</v>
      </c>
      <c r="DJ2430" s="492"/>
      <c r="DK2430" s="492"/>
      <c r="DL2430" s="492"/>
      <c r="DM2430" s="493"/>
      <c r="DN2430" s="491">
        <f>ROUND(Setup!$AP$6*AL2430,0)</f>
        <v>0</v>
      </c>
      <c r="DO2430" s="492"/>
      <c r="DP2430" s="492"/>
      <c r="DQ2430" s="492"/>
      <c r="DR2430" s="493"/>
      <c r="DS2430" s="491">
        <f>ROUND(Setup!$AP$6*AQ2430,0)</f>
        <v>0</v>
      </c>
      <c r="DT2430" s="492"/>
      <c r="DU2430" s="492"/>
      <c r="DV2430" s="492"/>
      <c r="DW2430" s="493"/>
      <c r="DX2430" s="499">
        <f t="shared" si="188"/>
        <v>0</v>
      </c>
      <c r="DY2430" s="500"/>
      <c r="DZ2430" s="500"/>
      <c r="EA2430" s="500"/>
      <c r="EB2430" s="501"/>
      <c r="EC2430" s="222"/>
    </row>
    <row r="2431" spans="3:133" ht="15" hidden="1" customHeight="1" outlineLevel="1" x14ac:dyDescent="0.2">
      <c r="C2431" s="255"/>
      <c r="D2431" s="439"/>
      <c r="E2431" s="440"/>
      <c r="F2431" s="440"/>
      <c r="G2431" s="440"/>
      <c r="H2431" s="440"/>
      <c r="I2431" s="440"/>
      <c r="J2431" s="440"/>
      <c r="K2431" s="440"/>
      <c r="L2431" s="440"/>
      <c r="M2431" s="440"/>
      <c r="N2431" s="440"/>
      <c r="O2431" s="440"/>
      <c r="P2431" s="440"/>
      <c r="Q2431" s="441"/>
      <c r="R2431" s="442"/>
      <c r="S2431" s="443"/>
      <c r="T2431" s="443"/>
      <c r="U2431" s="443"/>
      <c r="V2431" s="443"/>
      <c r="W2431" s="443"/>
      <c r="X2431" s="443"/>
      <c r="Y2431" s="443"/>
      <c r="Z2431" s="443"/>
      <c r="AA2431" s="443"/>
      <c r="AB2431" s="415"/>
      <c r="AC2431" s="416"/>
      <c r="AD2431" s="416"/>
      <c r="AE2431" s="416"/>
      <c r="AF2431" s="417"/>
      <c r="AG2431" s="415"/>
      <c r="AH2431" s="416"/>
      <c r="AI2431" s="416"/>
      <c r="AJ2431" s="416"/>
      <c r="AK2431" s="417"/>
      <c r="AL2431" s="415"/>
      <c r="AM2431" s="416"/>
      <c r="AN2431" s="416"/>
      <c r="AO2431" s="416"/>
      <c r="AP2431" s="417"/>
      <c r="AQ2431" s="415"/>
      <c r="AR2431" s="416"/>
      <c r="AS2431" s="416"/>
      <c r="AT2431" s="416"/>
      <c r="AU2431" s="417"/>
      <c r="AV2431" s="418">
        <f t="shared" si="187"/>
        <v>0</v>
      </c>
      <c r="AW2431" s="419"/>
      <c r="AX2431" s="419"/>
      <c r="AY2431" s="419"/>
      <c r="AZ2431" s="420"/>
      <c r="DC2431" s="222"/>
      <c r="DD2431" s="491">
        <f>ROUND(Setup!$AP$6*AB2431,0)</f>
        <v>0</v>
      </c>
      <c r="DE2431" s="492"/>
      <c r="DF2431" s="492"/>
      <c r="DG2431" s="492"/>
      <c r="DH2431" s="493"/>
      <c r="DI2431" s="491">
        <f>ROUND(Setup!$AP$6*AG2431,0)</f>
        <v>0</v>
      </c>
      <c r="DJ2431" s="492"/>
      <c r="DK2431" s="492"/>
      <c r="DL2431" s="492"/>
      <c r="DM2431" s="493"/>
      <c r="DN2431" s="491">
        <f>ROUND(Setup!$AP$6*AL2431,0)</f>
        <v>0</v>
      </c>
      <c r="DO2431" s="492"/>
      <c r="DP2431" s="492"/>
      <c r="DQ2431" s="492"/>
      <c r="DR2431" s="493"/>
      <c r="DS2431" s="491">
        <f>ROUND(Setup!$AP$6*AQ2431,0)</f>
        <v>0</v>
      </c>
      <c r="DT2431" s="492"/>
      <c r="DU2431" s="492"/>
      <c r="DV2431" s="492"/>
      <c r="DW2431" s="493"/>
      <c r="DX2431" s="499">
        <f t="shared" si="188"/>
        <v>0</v>
      </c>
      <c r="DY2431" s="500"/>
      <c r="DZ2431" s="500"/>
      <c r="EA2431" s="500"/>
      <c r="EB2431" s="501"/>
      <c r="EC2431" s="222"/>
    </row>
    <row r="2432" spans="3:133" ht="15" hidden="1" customHeight="1" outlineLevel="1" x14ac:dyDescent="0.2">
      <c r="C2432" s="255"/>
      <c r="D2432" s="439"/>
      <c r="E2432" s="440"/>
      <c r="F2432" s="440"/>
      <c r="G2432" s="440"/>
      <c r="H2432" s="440"/>
      <c r="I2432" s="440"/>
      <c r="J2432" s="440"/>
      <c r="K2432" s="440"/>
      <c r="L2432" s="440"/>
      <c r="M2432" s="440"/>
      <c r="N2432" s="440"/>
      <c r="O2432" s="440"/>
      <c r="P2432" s="440"/>
      <c r="Q2432" s="441"/>
      <c r="R2432" s="442"/>
      <c r="S2432" s="443"/>
      <c r="T2432" s="443"/>
      <c r="U2432" s="443"/>
      <c r="V2432" s="443"/>
      <c r="W2432" s="443"/>
      <c r="X2432" s="443"/>
      <c r="Y2432" s="443"/>
      <c r="Z2432" s="443"/>
      <c r="AA2432" s="443"/>
      <c r="AB2432" s="415"/>
      <c r="AC2432" s="416"/>
      <c r="AD2432" s="416"/>
      <c r="AE2432" s="416"/>
      <c r="AF2432" s="417"/>
      <c r="AG2432" s="415"/>
      <c r="AH2432" s="416"/>
      <c r="AI2432" s="416"/>
      <c r="AJ2432" s="416"/>
      <c r="AK2432" s="417"/>
      <c r="AL2432" s="415"/>
      <c r="AM2432" s="416"/>
      <c r="AN2432" s="416"/>
      <c r="AO2432" s="416"/>
      <c r="AP2432" s="417"/>
      <c r="AQ2432" s="415"/>
      <c r="AR2432" s="416"/>
      <c r="AS2432" s="416"/>
      <c r="AT2432" s="416"/>
      <c r="AU2432" s="417"/>
      <c r="AV2432" s="418">
        <f t="shared" si="187"/>
        <v>0</v>
      </c>
      <c r="AW2432" s="419"/>
      <c r="AX2432" s="419"/>
      <c r="AY2432" s="419"/>
      <c r="AZ2432" s="420"/>
      <c r="DC2432" s="222"/>
      <c r="DD2432" s="491">
        <f>ROUND(Setup!$AP$6*AB2432,0)</f>
        <v>0</v>
      </c>
      <c r="DE2432" s="492"/>
      <c r="DF2432" s="492"/>
      <c r="DG2432" s="492"/>
      <c r="DH2432" s="493"/>
      <c r="DI2432" s="491">
        <f>ROUND(Setup!$AP$6*AG2432,0)</f>
        <v>0</v>
      </c>
      <c r="DJ2432" s="492"/>
      <c r="DK2432" s="492"/>
      <c r="DL2432" s="492"/>
      <c r="DM2432" s="493"/>
      <c r="DN2432" s="491">
        <f>ROUND(Setup!$AP$6*AL2432,0)</f>
        <v>0</v>
      </c>
      <c r="DO2432" s="492"/>
      <c r="DP2432" s="492"/>
      <c r="DQ2432" s="492"/>
      <c r="DR2432" s="493"/>
      <c r="DS2432" s="491">
        <f>ROUND(Setup!$AP$6*AQ2432,0)</f>
        <v>0</v>
      </c>
      <c r="DT2432" s="492"/>
      <c r="DU2432" s="492"/>
      <c r="DV2432" s="492"/>
      <c r="DW2432" s="493"/>
      <c r="DX2432" s="499">
        <f t="shared" si="188"/>
        <v>0</v>
      </c>
      <c r="DY2432" s="500"/>
      <c r="DZ2432" s="500"/>
      <c r="EA2432" s="500"/>
      <c r="EB2432" s="501"/>
      <c r="EC2432" s="222"/>
    </row>
    <row r="2433" spans="2:133" ht="15" hidden="1" customHeight="1" outlineLevel="1" x14ac:dyDescent="0.2">
      <c r="C2433" s="255"/>
      <c r="D2433" s="439"/>
      <c r="E2433" s="440"/>
      <c r="F2433" s="440"/>
      <c r="G2433" s="440"/>
      <c r="H2433" s="440"/>
      <c r="I2433" s="440"/>
      <c r="J2433" s="440"/>
      <c r="K2433" s="440"/>
      <c r="L2433" s="440"/>
      <c r="M2433" s="440"/>
      <c r="N2433" s="440"/>
      <c r="O2433" s="440"/>
      <c r="P2433" s="440"/>
      <c r="Q2433" s="441"/>
      <c r="R2433" s="442"/>
      <c r="S2433" s="443"/>
      <c r="T2433" s="443"/>
      <c r="U2433" s="443"/>
      <c r="V2433" s="443"/>
      <c r="W2433" s="443"/>
      <c r="X2433" s="443"/>
      <c r="Y2433" s="443"/>
      <c r="Z2433" s="443"/>
      <c r="AA2433" s="443"/>
      <c r="AB2433" s="415"/>
      <c r="AC2433" s="416"/>
      <c r="AD2433" s="416"/>
      <c r="AE2433" s="416"/>
      <c r="AF2433" s="417"/>
      <c r="AG2433" s="415"/>
      <c r="AH2433" s="416"/>
      <c r="AI2433" s="416"/>
      <c r="AJ2433" s="416"/>
      <c r="AK2433" s="417"/>
      <c r="AL2433" s="415"/>
      <c r="AM2433" s="416"/>
      <c r="AN2433" s="416"/>
      <c r="AO2433" s="416"/>
      <c r="AP2433" s="417"/>
      <c r="AQ2433" s="415"/>
      <c r="AR2433" s="416"/>
      <c r="AS2433" s="416"/>
      <c r="AT2433" s="416"/>
      <c r="AU2433" s="417"/>
      <c r="AV2433" s="418">
        <f t="shared" si="187"/>
        <v>0</v>
      </c>
      <c r="AW2433" s="419"/>
      <c r="AX2433" s="419"/>
      <c r="AY2433" s="419"/>
      <c r="AZ2433" s="420"/>
      <c r="DC2433" s="222"/>
      <c r="DD2433" s="491">
        <f>ROUND(Setup!$AP$6*AB2433,0)</f>
        <v>0</v>
      </c>
      <c r="DE2433" s="492"/>
      <c r="DF2433" s="492"/>
      <c r="DG2433" s="492"/>
      <c r="DH2433" s="493"/>
      <c r="DI2433" s="491">
        <f>ROUND(Setup!$AP$6*AG2433,0)</f>
        <v>0</v>
      </c>
      <c r="DJ2433" s="492"/>
      <c r="DK2433" s="492"/>
      <c r="DL2433" s="492"/>
      <c r="DM2433" s="493"/>
      <c r="DN2433" s="491">
        <f>ROUND(Setup!$AP$6*AL2433,0)</f>
        <v>0</v>
      </c>
      <c r="DO2433" s="492"/>
      <c r="DP2433" s="492"/>
      <c r="DQ2433" s="492"/>
      <c r="DR2433" s="493"/>
      <c r="DS2433" s="491">
        <f>ROUND(Setup!$AP$6*AQ2433,0)</f>
        <v>0</v>
      </c>
      <c r="DT2433" s="492"/>
      <c r="DU2433" s="492"/>
      <c r="DV2433" s="492"/>
      <c r="DW2433" s="493"/>
      <c r="DX2433" s="499">
        <f t="shared" si="188"/>
        <v>0</v>
      </c>
      <c r="DY2433" s="500"/>
      <c r="DZ2433" s="500"/>
      <c r="EA2433" s="500"/>
      <c r="EB2433" s="501"/>
      <c r="EC2433" s="222"/>
    </row>
    <row r="2434" spans="2:133" ht="15" hidden="1" customHeight="1" outlineLevel="1" x14ac:dyDescent="0.2">
      <c r="C2434" s="255"/>
      <c r="D2434" s="439"/>
      <c r="E2434" s="440"/>
      <c r="F2434" s="440"/>
      <c r="G2434" s="440"/>
      <c r="H2434" s="440"/>
      <c r="I2434" s="440"/>
      <c r="J2434" s="440"/>
      <c r="K2434" s="440"/>
      <c r="L2434" s="440"/>
      <c r="M2434" s="440"/>
      <c r="N2434" s="440"/>
      <c r="O2434" s="440"/>
      <c r="P2434" s="440"/>
      <c r="Q2434" s="441"/>
      <c r="R2434" s="442"/>
      <c r="S2434" s="443"/>
      <c r="T2434" s="443"/>
      <c r="U2434" s="443"/>
      <c r="V2434" s="443"/>
      <c r="W2434" s="443"/>
      <c r="X2434" s="443"/>
      <c r="Y2434" s="443"/>
      <c r="Z2434" s="443"/>
      <c r="AA2434" s="443"/>
      <c r="AB2434" s="415"/>
      <c r="AC2434" s="416"/>
      <c r="AD2434" s="416"/>
      <c r="AE2434" s="416"/>
      <c r="AF2434" s="417"/>
      <c r="AG2434" s="415"/>
      <c r="AH2434" s="416"/>
      <c r="AI2434" s="416"/>
      <c r="AJ2434" s="416"/>
      <c r="AK2434" s="417"/>
      <c r="AL2434" s="415"/>
      <c r="AM2434" s="416"/>
      <c r="AN2434" s="416"/>
      <c r="AO2434" s="416"/>
      <c r="AP2434" s="417"/>
      <c r="AQ2434" s="415"/>
      <c r="AR2434" s="416"/>
      <c r="AS2434" s="416"/>
      <c r="AT2434" s="416"/>
      <c r="AU2434" s="417"/>
      <c r="AV2434" s="418">
        <f t="shared" si="187"/>
        <v>0</v>
      </c>
      <c r="AW2434" s="419"/>
      <c r="AX2434" s="419"/>
      <c r="AY2434" s="419"/>
      <c r="AZ2434" s="420"/>
      <c r="DC2434" s="222"/>
      <c r="DD2434" s="491">
        <f>ROUND(Setup!$AP$6*AB2434,0)</f>
        <v>0</v>
      </c>
      <c r="DE2434" s="492"/>
      <c r="DF2434" s="492"/>
      <c r="DG2434" s="492"/>
      <c r="DH2434" s="493"/>
      <c r="DI2434" s="491">
        <f>ROUND(Setup!$AP$6*AG2434,0)</f>
        <v>0</v>
      </c>
      <c r="DJ2434" s="492"/>
      <c r="DK2434" s="492"/>
      <c r="DL2434" s="492"/>
      <c r="DM2434" s="493"/>
      <c r="DN2434" s="491">
        <f>ROUND(Setup!$AP$6*AL2434,0)</f>
        <v>0</v>
      </c>
      <c r="DO2434" s="492"/>
      <c r="DP2434" s="492"/>
      <c r="DQ2434" s="492"/>
      <c r="DR2434" s="493"/>
      <c r="DS2434" s="491">
        <f>ROUND(Setup!$AP$6*AQ2434,0)</f>
        <v>0</v>
      </c>
      <c r="DT2434" s="492"/>
      <c r="DU2434" s="492"/>
      <c r="DV2434" s="492"/>
      <c r="DW2434" s="493"/>
      <c r="DX2434" s="499">
        <f t="shared" si="188"/>
        <v>0</v>
      </c>
      <c r="DY2434" s="500"/>
      <c r="DZ2434" s="500"/>
      <c r="EA2434" s="500"/>
      <c r="EB2434" s="501"/>
      <c r="EC2434" s="222"/>
    </row>
    <row r="2435" spans="2:133" ht="15" hidden="1" customHeight="1" outlineLevel="1" x14ac:dyDescent="0.2">
      <c r="C2435" s="255"/>
      <c r="D2435" s="439"/>
      <c r="E2435" s="440"/>
      <c r="F2435" s="440"/>
      <c r="G2435" s="440"/>
      <c r="H2435" s="440"/>
      <c r="I2435" s="440"/>
      <c r="J2435" s="440"/>
      <c r="K2435" s="440"/>
      <c r="L2435" s="440"/>
      <c r="M2435" s="440"/>
      <c r="N2435" s="440"/>
      <c r="O2435" s="440"/>
      <c r="P2435" s="440"/>
      <c r="Q2435" s="441"/>
      <c r="R2435" s="442"/>
      <c r="S2435" s="443"/>
      <c r="T2435" s="443"/>
      <c r="U2435" s="443"/>
      <c r="V2435" s="443"/>
      <c r="W2435" s="443"/>
      <c r="X2435" s="443"/>
      <c r="Y2435" s="443"/>
      <c r="Z2435" s="443"/>
      <c r="AA2435" s="443"/>
      <c r="AB2435" s="415"/>
      <c r="AC2435" s="416"/>
      <c r="AD2435" s="416"/>
      <c r="AE2435" s="416"/>
      <c r="AF2435" s="417"/>
      <c r="AG2435" s="415"/>
      <c r="AH2435" s="416"/>
      <c r="AI2435" s="416"/>
      <c r="AJ2435" s="416"/>
      <c r="AK2435" s="417"/>
      <c r="AL2435" s="415"/>
      <c r="AM2435" s="416"/>
      <c r="AN2435" s="416"/>
      <c r="AO2435" s="416"/>
      <c r="AP2435" s="417"/>
      <c r="AQ2435" s="415"/>
      <c r="AR2435" s="416"/>
      <c r="AS2435" s="416"/>
      <c r="AT2435" s="416"/>
      <c r="AU2435" s="417"/>
      <c r="AV2435" s="418">
        <f t="shared" si="187"/>
        <v>0</v>
      </c>
      <c r="AW2435" s="419"/>
      <c r="AX2435" s="419"/>
      <c r="AY2435" s="419"/>
      <c r="AZ2435" s="420"/>
      <c r="DC2435" s="222"/>
      <c r="DD2435" s="491">
        <f>ROUND(Setup!$AP$6*AB2435,0)</f>
        <v>0</v>
      </c>
      <c r="DE2435" s="492"/>
      <c r="DF2435" s="492"/>
      <c r="DG2435" s="492"/>
      <c r="DH2435" s="493"/>
      <c r="DI2435" s="491">
        <f>ROUND(Setup!$AP$6*AG2435,0)</f>
        <v>0</v>
      </c>
      <c r="DJ2435" s="492"/>
      <c r="DK2435" s="492"/>
      <c r="DL2435" s="492"/>
      <c r="DM2435" s="493"/>
      <c r="DN2435" s="491">
        <f>ROUND(Setup!$AP$6*AL2435,0)</f>
        <v>0</v>
      </c>
      <c r="DO2435" s="492"/>
      <c r="DP2435" s="492"/>
      <c r="DQ2435" s="492"/>
      <c r="DR2435" s="493"/>
      <c r="DS2435" s="491">
        <f>ROUND(Setup!$AP$6*AQ2435,0)</f>
        <v>0</v>
      </c>
      <c r="DT2435" s="492"/>
      <c r="DU2435" s="492"/>
      <c r="DV2435" s="492"/>
      <c r="DW2435" s="493"/>
      <c r="DX2435" s="499">
        <f t="shared" si="188"/>
        <v>0</v>
      </c>
      <c r="DY2435" s="500"/>
      <c r="DZ2435" s="500"/>
      <c r="EA2435" s="500"/>
      <c r="EB2435" s="501"/>
      <c r="EC2435" s="222"/>
    </row>
    <row r="2436" spans="2:133" ht="15" hidden="1" customHeight="1" outlineLevel="1" x14ac:dyDescent="0.2">
      <c r="C2436" s="255"/>
      <c r="D2436" s="439"/>
      <c r="E2436" s="440"/>
      <c r="F2436" s="440"/>
      <c r="G2436" s="440"/>
      <c r="H2436" s="440"/>
      <c r="I2436" s="440"/>
      <c r="J2436" s="440"/>
      <c r="K2436" s="440"/>
      <c r="L2436" s="440"/>
      <c r="M2436" s="440"/>
      <c r="N2436" s="440"/>
      <c r="O2436" s="440"/>
      <c r="P2436" s="440"/>
      <c r="Q2436" s="441"/>
      <c r="R2436" s="442"/>
      <c r="S2436" s="443"/>
      <c r="T2436" s="443"/>
      <c r="U2436" s="443"/>
      <c r="V2436" s="443"/>
      <c r="W2436" s="443"/>
      <c r="X2436" s="443"/>
      <c r="Y2436" s="443"/>
      <c r="Z2436" s="443"/>
      <c r="AA2436" s="443"/>
      <c r="AB2436" s="415"/>
      <c r="AC2436" s="416"/>
      <c r="AD2436" s="416"/>
      <c r="AE2436" s="416"/>
      <c r="AF2436" s="417"/>
      <c r="AG2436" s="415"/>
      <c r="AH2436" s="416"/>
      <c r="AI2436" s="416"/>
      <c r="AJ2436" s="416"/>
      <c r="AK2436" s="417"/>
      <c r="AL2436" s="415"/>
      <c r="AM2436" s="416"/>
      <c r="AN2436" s="416"/>
      <c r="AO2436" s="416"/>
      <c r="AP2436" s="417"/>
      <c r="AQ2436" s="415"/>
      <c r="AR2436" s="416"/>
      <c r="AS2436" s="416"/>
      <c r="AT2436" s="416"/>
      <c r="AU2436" s="417"/>
      <c r="AV2436" s="418">
        <f t="shared" si="187"/>
        <v>0</v>
      </c>
      <c r="AW2436" s="419"/>
      <c r="AX2436" s="419"/>
      <c r="AY2436" s="419"/>
      <c r="AZ2436" s="420"/>
      <c r="DC2436" s="222"/>
      <c r="DD2436" s="491">
        <f>ROUND(Setup!$AP$6*AB2436,0)</f>
        <v>0</v>
      </c>
      <c r="DE2436" s="492"/>
      <c r="DF2436" s="492"/>
      <c r="DG2436" s="492"/>
      <c r="DH2436" s="493"/>
      <c r="DI2436" s="491">
        <f>ROUND(Setup!$AP$6*AG2436,0)</f>
        <v>0</v>
      </c>
      <c r="DJ2436" s="492"/>
      <c r="DK2436" s="492"/>
      <c r="DL2436" s="492"/>
      <c r="DM2436" s="493"/>
      <c r="DN2436" s="491">
        <f>ROUND(Setup!$AP$6*AL2436,0)</f>
        <v>0</v>
      </c>
      <c r="DO2436" s="492"/>
      <c r="DP2436" s="492"/>
      <c r="DQ2436" s="492"/>
      <c r="DR2436" s="493"/>
      <c r="DS2436" s="491">
        <f>ROUND(Setup!$AP$6*AQ2436,0)</f>
        <v>0</v>
      </c>
      <c r="DT2436" s="492"/>
      <c r="DU2436" s="492"/>
      <c r="DV2436" s="492"/>
      <c r="DW2436" s="493"/>
      <c r="DX2436" s="499">
        <f t="shared" si="188"/>
        <v>0</v>
      </c>
      <c r="DY2436" s="500"/>
      <c r="DZ2436" s="500"/>
      <c r="EA2436" s="500"/>
      <c r="EB2436" s="501"/>
      <c r="EC2436" s="222"/>
    </row>
    <row r="2437" spans="2:133" ht="15" hidden="1" customHeight="1" outlineLevel="1" x14ac:dyDescent="0.2">
      <c r="C2437" s="255"/>
      <c r="D2437" s="439"/>
      <c r="E2437" s="440"/>
      <c r="F2437" s="440"/>
      <c r="G2437" s="440"/>
      <c r="H2437" s="440"/>
      <c r="I2437" s="440"/>
      <c r="J2437" s="440"/>
      <c r="K2437" s="440"/>
      <c r="L2437" s="440"/>
      <c r="M2437" s="440"/>
      <c r="N2437" s="440"/>
      <c r="O2437" s="440"/>
      <c r="P2437" s="440"/>
      <c r="Q2437" s="441"/>
      <c r="R2437" s="442"/>
      <c r="S2437" s="443"/>
      <c r="T2437" s="443"/>
      <c r="U2437" s="443"/>
      <c r="V2437" s="443"/>
      <c r="W2437" s="443"/>
      <c r="X2437" s="443"/>
      <c r="Y2437" s="443"/>
      <c r="Z2437" s="443"/>
      <c r="AA2437" s="443"/>
      <c r="AB2437" s="415"/>
      <c r="AC2437" s="416"/>
      <c r="AD2437" s="416"/>
      <c r="AE2437" s="416"/>
      <c r="AF2437" s="417"/>
      <c r="AG2437" s="415"/>
      <c r="AH2437" s="416"/>
      <c r="AI2437" s="416"/>
      <c r="AJ2437" s="416"/>
      <c r="AK2437" s="417"/>
      <c r="AL2437" s="415"/>
      <c r="AM2437" s="416"/>
      <c r="AN2437" s="416"/>
      <c r="AO2437" s="416"/>
      <c r="AP2437" s="417"/>
      <c r="AQ2437" s="415"/>
      <c r="AR2437" s="416"/>
      <c r="AS2437" s="416"/>
      <c r="AT2437" s="416"/>
      <c r="AU2437" s="417"/>
      <c r="AV2437" s="418">
        <f t="shared" si="187"/>
        <v>0</v>
      </c>
      <c r="AW2437" s="419"/>
      <c r="AX2437" s="419"/>
      <c r="AY2437" s="419"/>
      <c r="AZ2437" s="420"/>
      <c r="DC2437" s="222"/>
      <c r="DD2437" s="491">
        <f>ROUND(Setup!$AP$6*AB2437,0)</f>
        <v>0</v>
      </c>
      <c r="DE2437" s="492"/>
      <c r="DF2437" s="492"/>
      <c r="DG2437" s="492"/>
      <c r="DH2437" s="493"/>
      <c r="DI2437" s="491">
        <f>ROUND(Setup!$AP$6*AG2437,0)</f>
        <v>0</v>
      </c>
      <c r="DJ2437" s="492"/>
      <c r="DK2437" s="492"/>
      <c r="DL2437" s="492"/>
      <c r="DM2437" s="493"/>
      <c r="DN2437" s="491">
        <f>ROUND(Setup!$AP$6*AL2437,0)</f>
        <v>0</v>
      </c>
      <c r="DO2437" s="492"/>
      <c r="DP2437" s="492"/>
      <c r="DQ2437" s="492"/>
      <c r="DR2437" s="493"/>
      <c r="DS2437" s="491">
        <f>ROUND(Setup!$AP$6*AQ2437,0)</f>
        <v>0</v>
      </c>
      <c r="DT2437" s="492"/>
      <c r="DU2437" s="492"/>
      <c r="DV2437" s="492"/>
      <c r="DW2437" s="493"/>
      <c r="DX2437" s="499">
        <f t="shared" si="188"/>
        <v>0</v>
      </c>
      <c r="DY2437" s="500"/>
      <c r="DZ2437" s="500"/>
      <c r="EA2437" s="500"/>
      <c r="EB2437" s="501"/>
      <c r="EC2437" s="222"/>
    </row>
    <row r="2438" spans="2:133" ht="15" hidden="1" customHeight="1" outlineLevel="1" x14ac:dyDescent="0.2">
      <c r="C2438" s="255"/>
      <c r="D2438" s="439"/>
      <c r="E2438" s="440"/>
      <c r="F2438" s="440"/>
      <c r="G2438" s="440"/>
      <c r="H2438" s="440"/>
      <c r="I2438" s="440"/>
      <c r="J2438" s="440"/>
      <c r="K2438" s="440"/>
      <c r="L2438" s="440"/>
      <c r="M2438" s="440"/>
      <c r="N2438" s="440"/>
      <c r="O2438" s="440"/>
      <c r="P2438" s="440"/>
      <c r="Q2438" s="441"/>
      <c r="R2438" s="442"/>
      <c r="S2438" s="443"/>
      <c r="T2438" s="443"/>
      <c r="U2438" s="443"/>
      <c r="V2438" s="443"/>
      <c r="W2438" s="443"/>
      <c r="X2438" s="443"/>
      <c r="Y2438" s="443"/>
      <c r="Z2438" s="443"/>
      <c r="AA2438" s="443"/>
      <c r="AB2438" s="415"/>
      <c r="AC2438" s="416"/>
      <c r="AD2438" s="416"/>
      <c r="AE2438" s="416"/>
      <c r="AF2438" s="417"/>
      <c r="AG2438" s="415"/>
      <c r="AH2438" s="416"/>
      <c r="AI2438" s="416"/>
      <c r="AJ2438" s="416"/>
      <c r="AK2438" s="417"/>
      <c r="AL2438" s="415"/>
      <c r="AM2438" s="416"/>
      <c r="AN2438" s="416"/>
      <c r="AO2438" s="416"/>
      <c r="AP2438" s="417"/>
      <c r="AQ2438" s="415"/>
      <c r="AR2438" s="416"/>
      <c r="AS2438" s="416"/>
      <c r="AT2438" s="416"/>
      <c r="AU2438" s="417"/>
      <c r="AV2438" s="418">
        <f t="shared" si="187"/>
        <v>0</v>
      </c>
      <c r="AW2438" s="419"/>
      <c r="AX2438" s="419"/>
      <c r="AY2438" s="419"/>
      <c r="AZ2438" s="420"/>
      <c r="DC2438" s="222"/>
      <c r="DD2438" s="491">
        <f>ROUND(Setup!$AP$6*AB2438,0)</f>
        <v>0</v>
      </c>
      <c r="DE2438" s="492"/>
      <c r="DF2438" s="492"/>
      <c r="DG2438" s="492"/>
      <c r="DH2438" s="493"/>
      <c r="DI2438" s="491">
        <f>ROUND(Setup!$AP$6*AG2438,0)</f>
        <v>0</v>
      </c>
      <c r="DJ2438" s="492"/>
      <c r="DK2438" s="492"/>
      <c r="DL2438" s="492"/>
      <c r="DM2438" s="493"/>
      <c r="DN2438" s="491">
        <f>ROUND(Setup!$AP$6*AL2438,0)</f>
        <v>0</v>
      </c>
      <c r="DO2438" s="492"/>
      <c r="DP2438" s="492"/>
      <c r="DQ2438" s="492"/>
      <c r="DR2438" s="493"/>
      <c r="DS2438" s="491">
        <f>ROUND(Setup!$AP$6*AQ2438,0)</f>
        <v>0</v>
      </c>
      <c r="DT2438" s="492"/>
      <c r="DU2438" s="492"/>
      <c r="DV2438" s="492"/>
      <c r="DW2438" s="493"/>
      <c r="DX2438" s="499">
        <f t="shared" si="188"/>
        <v>0</v>
      </c>
      <c r="DY2438" s="500"/>
      <c r="DZ2438" s="500"/>
      <c r="EA2438" s="500"/>
      <c r="EB2438" s="501"/>
      <c r="EC2438" s="222"/>
    </row>
    <row r="2439" spans="2:133" ht="15" hidden="1" customHeight="1" outlineLevel="1" x14ac:dyDescent="0.2">
      <c r="C2439" s="255"/>
      <c r="D2439" s="439"/>
      <c r="E2439" s="440"/>
      <c r="F2439" s="440"/>
      <c r="G2439" s="440"/>
      <c r="H2439" s="440"/>
      <c r="I2439" s="440"/>
      <c r="J2439" s="440"/>
      <c r="K2439" s="440"/>
      <c r="L2439" s="440"/>
      <c r="M2439" s="440"/>
      <c r="N2439" s="440"/>
      <c r="O2439" s="440"/>
      <c r="P2439" s="440"/>
      <c r="Q2439" s="441"/>
      <c r="R2439" s="442"/>
      <c r="S2439" s="443"/>
      <c r="T2439" s="443"/>
      <c r="U2439" s="443"/>
      <c r="V2439" s="443"/>
      <c r="W2439" s="443"/>
      <c r="X2439" s="443"/>
      <c r="Y2439" s="443"/>
      <c r="Z2439" s="443"/>
      <c r="AA2439" s="443"/>
      <c r="AB2439" s="415"/>
      <c r="AC2439" s="416"/>
      <c r="AD2439" s="416"/>
      <c r="AE2439" s="416"/>
      <c r="AF2439" s="417"/>
      <c r="AG2439" s="415"/>
      <c r="AH2439" s="416"/>
      <c r="AI2439" s="416"/>
      <c r="AJ2439" s="416"/>
      <c r="AK2439" s="417"/>
      <c r="AL2439" s="415"/>
      <c r="AM2439" s="416"/>
      <c r="AN2439" s="416"/>
      <c r="AO2439" s="416"/>
      <c r="AP2439" s="417"/>
      <c r="AQ2439" s="415"/>
      <c r="AR2439" s="416"/>
      <c r="AS2439" s="416"/>
      <c r="AT2439" s="416"/>
      <c r="AU2439" s="417"/>
      <c r="AV2439" s="418">
        <f t="shared" si="187"/>
        <v>0</v>
      </c>
      <c r="AW2439" s="419"/>
      <c r="AX2439" s="419"/>
      <c r="AY2439" s="419"/>
      <c r="AZ2439" s="420"/>
      <c r="DC2439" s="222"/>
      <c r="DD2439" s="491">
        <f>ROUND(Setup!$AP$6*AB2439,0)</f>
        <v>0</v>
      </c>
      <c r="DE2439" s="492"/>
      <c r="DF2439" s="492"/>
      <c r="DG2439" s="492"/>
      <c r="DH2439" s="493"/>
      <c r="DI2439" s="491">
        <f>ROUND(Setup!$AP$6*AG2439,0)</f>
        <v>0</v>
      </c>
      <c r="DJ2439" s="492"/>
      <c r="DK2439" s="492"/>
      <c r="DL2439" s="492"/>
      <c r="DM2439" s="493"/>
      <c r="DN2439" s="491">
        <f>ROUND(Setup!$AP$6*AL2439,0)</f>
        <v>0</v>
      </c>
      <c r="DO2439" s="492"/>
      <c r="DP2439" s="492"/>
      <c r="DQ2439" s="492"/>
      <c r="DR2439" s="493"/>
      <c r="DS2439" s="491">
        <f>ROUND(Setup!$AP$6*AQ2439,0)</f>
        <v>0</v>
      </c>
      <c r="DT2439" s="492"/>
      <c r="DU2439" s="492"/>
      <c r="DV2439" s="492"/>
      <c r="DW2439" s="493"/>
      <c r="DX2439" s="499">
        <f t="shared" si="188"/>
        <v>0</v>
      </c>
      <c r="DY2439" s="500"/>
      <c r="DZ2439" s="500"/>
      <c r="EA2439" s="500"/>
      <c r="EB2439" s="501"/>
      <c r="EC2439" s="222"/>
    </row>
    <row r="2440" spans="2:133" ht="15" hidden="1" customHeight="1" outlineLevel="1" x14ac:dyDescent="0.2">
      <c r="C2440" s="255"/>
      <c r="D2440" s="439"/>
      <c r="E2440" s="440"/>
      <c r="F2440" s="440"/>
      <c r="G2440" s="440"/>
      <c r="H2440" s="440"/>
      <c r="I2440" s="440"/>
      <c r="J2440" s="440"/>
      <c r="K2440" s="440"/>
      <c r="L2440" s="440"/>
      <c r="M2440" s="440"/>
      <c r="N2440" s="440"/>
      <c r="O2440" s="440"/>
      <c r="P2440" s="440"/>
      <c r="Q2440" s="441"/>
      <c r="R2440" s="442"/>
      <c r="S2440" s="443"/>
      <c r="T2440" s="443"/>
      <c r="U2440" s="443"/>
      <c r="V2440" s="443"/>
      <c r="W2440" s="443"/>
      <c r="X2440" s="443"/>
      <c r="Y2440" s="443"/>
      <c r="Z2440" s="443"/>
      <c r="AA2440" s="443"/>
      <c r="AB2440" s="415"/>
      <c r="AC2440" s="416"/>
      <c r="AD2440" s="416"/>
      <c r="AE2440" s="416"/>
      <c r="AF2440" s="417"/>
      <c r="AG2440" s="415"/>
      <c r="AH2440" s="416"/>
      <c r="AI2440" s="416"/>
      <c r="AJ2440" s="416"/>
      <c r="AK2440" s="417"/>
      <c r="AL2440" s="415"/>
      <c r="AM2440" s="416"/>
      <c r="AN2440" s="416"/>
      <c r="AO2440" s="416"/>
      <c r="AP2440" s="417"/>
      <c r="AQ2440" s="415"/>
      <c r="AR2440" s="416"/>
      <c r="AS2440" s="416"/>
      <c r="AT2440" s="416"/>
      <c r="AU2440" s="417"/>
      <c r="AV2440" s="418">
        <f t="shared" si="187"/>
        <v>0</v>
      </c>
      <c r="AW2440" s="419"/>
      <c r="AX2440" s="419"/>
      <c r="AY2440" s="419"/>
      <c r="AZ2440" s="420"/>
      <c r="DC2440" s="222"/>
      <c r="DD2440" s="491">
        <f>ROUND(Setup!$AP$6*AB2440,0)</f>
        <v>0</v>
      </c>
      <c r="DE2440" s="492"/>
      <c r="DF2440" s="492"/>
      <c r="DG2440" s="492"/>
      <c r="DH2440" s="493"/>
      <c r="DI2440" s="491">
        <f>ROUND(Setup!$AP$6*AG2440,0)</f>
        <v>0</v>
      </c>
      <c r="DJ2440" s="492"/>
      <c r="DK2440" s="492"/>
      <c r="DL2440" s="492"/>
      <c r="DM2440" s="493"/>
      <c r="DN2440" s="491">
        <f>ROUND(Setup!$AP$6*AL2440,0)</f>
        <v>0</v>
      </c>
      <c r="DO2440" s="492"/>
      <c r="DP2440" s="492"/>
      <c r="DQ2440" s="492"/>
      <c r="DR2440" s="493"/>
      <c r="DS2440" s="491">
        <f>ROUND(Setup!$AP$6*AQ2440,0)</f>
        <v>0</v>
      </c>
      <c r="DT2440" s="492"/>
      <c r="DU2440" s="492"/>
      <c r="DV2440" s="492"/>
      <c r="DW2440" s="493"/>
      <c r="DX2440" s="499">
        <f t="shared" si="188"/>
        <v>0</v>
      </c>
      <c r="DY2440" s="500"/>
      <c r="DZ2440" s="500"/>
      <c r="EA2440" s="500"/>
      <c r="EB2440" s="501"/>
      <c r="EC2440" s="222"/>
    </row>
    <row r="2441" spans="2:133" ht="15" hidden="1" customHeight="1" outlineLevel="1" x14ac:dyDescent="0.2">
      <c r="C2441" s="255"/>
      <c r="D2441" s="439"/>
      <c r="E2441" s="440"/>
      <c r="F2441" s="440"/>
      <c r="G2441" s="440"/>
      <c r="H2441" s="440"/>
      <c r="I2441" s="440"/>
      <c r="J2441" s="440"/>
      <c r="K2441" s="440"/>
      <c r="L2441" s="440"/>
      <c r="M2441" s="440"/>
      <c r="N2441" s="440"/>
      <c r="O2441" s="440"/>
      <c r="P2441" s="440"/>
      <c r="Q2441" s="441"/>
      <c r="R2441" s="442"/>
      <c r="S2441" s="443"/>
      <c r="T2441" s="443"/>
      <c r="U2441" s="443"/>
      <c r="V2441" s="443"/>
      <c r="W2441" s="443"/>
      <c r="X2441" s="443"/>
      <c r="Y2441" s="443"/>
      <c r="Z2441" s="443"/>
      <c r="AA2441" s="443"/>
      <c r="AB2441" s="415"/>
      <c r="AC2441" s="416"/>
      <c r="AD2441" s="416"/>
      <c r="AE2441" s="416"/>
      <c r="AF2441" s="417"/>
      <c r="AG2441" s="415"/>
      <c r="AH2441" s="416"/>
      <c r="AI2441" s="416"/>
      <c r="AJ2441" s="416"/>
      <c r="AK2441" s="417"/>
      <c r="AL2441" s="415"/>
      <c r="AM2441" s="416"/>
      <c r="AN2441" s="416"/>
      <c r="AO2441" s="416"/>
      <c r="AP2441" s="417"/>
      <c r="AQ2441" s="415"/>
      <c r="AR2441" s="416"/>
      <c r="AS2441" s="416"/>
      <c r="AT2441" s="416"/>
      <c r="AU2441" s="417"/>
      <c r="AV2441" s="418">
        <f t="shared" si="187"/>
        <v>0</v>
      </c>
      <c r="AW2441" s="419"/>
      <c r="AX2441" s="419"/>
      <c r="AY2441" s="419"/>
      <c r="AZ2441" s="420"/>
      <c r="DC2441" s="222"/>
      <c r="DD2441" s="491">
        <f>ROUND(Setup!$AP$6*AB2441,0)</f>
        <v>0</v>
      </c>
      <c r="DE2441" s="492"/>
      <c r="DF2441" s="492"/>
      <c r="DG2441" s="492"/>
      <c r="DH2441" s="493"/>
      <c r="DI2441" s="491">
        <f>ROUND(Setup!$AP$6*AG2441,0)</f>
        <v>0</v>
      </c>
      <c r="DJ2441" s="492"/>
      <c r="DK2441" s="492"/>
      <c r="DL2441" s="492"/>
      <c r="DM2441" s="493"/>
      <c r="DN2441" s="491">
        <f>ROUND(Setup!$AP$6*AL2441,0)</f>
        <v>0</v>
      </c>
      <c r="DO2441" s="492"/>
      <c r="DP2441" s="492"/>
      <c r="DQ2441" s="492"/>
      <c r="DR2441" s="493"/>
      <c r="DS2441" s="491">
        <f>ROUND(Setup!$AP$6*AQ2441,0)</f>
        <v>0</v>
      </c>
      <c r="DT2441" s="492"/>
      <c r="DU2441" s="492"/>
      <c r="DV2441" s="492"/>
      <c r="DW2441" s="493"/>
      <c r="DX2441" s="499">
        <f t="shared" si="188"/>
        <v>0</v>
      </c>
      <c r="DY2441" s="500"/>
      <c r="DZ2441" s="500"/>
      <c r="EA2441" s="500"/>
      <c r="EB2441" s="501"/>
      <c r="EC2441" s="222"/>
    </row>
    <row r="2442" spans="2:133" ht="15" hidden="1" customHeight="1" outlineLevel="1" x14ac:dyDescent="0.2">
      <c r="C2442" s="255"/>
      <c r="D2442" s="439"/>
      <c r="E2442" s="440"/>
      <c r="F2442" s="440"/>
      <c r="G2442" s="440"/>
      <c r="H2442" s="440"/>
      <c r="I2442" s="440"/>
      <c r="J2442" s="440"/>
      <c r="K2442" s="440"/>
      <c r="L2442" s="440"/>
      <c r="M2442" s="440"/>
      <c r="N2442" s="440"/>
      <c r="O2442" s="440"/>
      <c r="P2442" s="440"/>
      <c r="Q2442" s="441"/>
      <c r="R2442" s="442"/>
      <c r="S2442" s="443"/>
      <c r="T2442" s="443"/>
      <c r="U2442" s="443"/>
      <c r="V2442" s="443"/>
      <c r="W2442" s="443"/>
      <c r="X2442" s="443"/>
      <c r="Y2442" s="443"/>
      <c r="Z2442" s="443"/>
      <c r="AA2442" s="443"/>
      <c r="AB2442" s="415"/>
      <c r="AC2442" s="416"/>
      <c r="AD2442" s="416"/>
      <c r="AE2442" s="416"/>
      <c r="AF2442" s="417"/>
      <c r="AG2442" s="415"/>
      <c r="AH2442" s="416"/>
      <c r="AI2442" s="416"/>
      <c r="AJ2442" s="416"/>
      <c r="AK2442" s="417"/>
      <c r="AL2442" s="415"/>
      <c r="AM2442" s="416"/>
      <c r="AN2442" s="416"/>
      <c r="AO2442" s="416"/>
      <c r="AP2442" s="417"/>
      <c r="AQ2442" s="415"/>
      <c r="AR2442" s="416"/>
      <c r="AS2442" s="416"/>
      <c r="AT2442" s="416"/>
      <c r="AU2442" s="417"/>
      <c r="AV2442" s="418">
        <f t="shared" si="187"/>
        <v>0</v>
      </c>
      <c r="AW2442" s="419"/>
      <c r="AX2442" s="419"/>
      <c r="AY2442" s="419"/>
      <c r="AZ2442" s="420"/>
      <c r="DC2442" s="222"/>
      <c r="DD2442" s="491">
        <f>ROUND(Setup!$AP$6*AB2442,0)</f>
        <v>0</v>
      </c>
      <c r="DE2442" s="492"/>
      <c r="DF2442" s="492"/>
      <c r="DG2442" s="492"/>
      <c r="DH2442" s="493"/>
      <c r="DI2442" s="491">
        <f>ROUND(Setup!$AP$6*AG2442,0)</f>
        <v>0</v>
      </c>
      <c r="DJ2442" s="492"/>
      <c r="DK2442" s="492"/>
      <c r="DL2442" s="492"/>
      <c r="DM2442" s="493"/>
      <c r="DN2442" s="491">
        <f>ROUND(Setup!$AP$6*AL2442,0)</f>
        <v>0</v>
      </c>
      <c r="DO2442" s="492"/>
      <c r="DP2442" s="492"/>
      <c r="DQ2442" s="492"/>
      <c r="DR2442" s="493"/>
      <c r="DS2442" s="491">
        <f>ROUND(Setup!$AP$6*AQ2442,0)</f>
        <v>0</v>
      </c>
      <c r="DT2442" s="492"/>
      <c r="DU2442" s="492"/>
      <c r="DV2442" s="492"/>
      <c r="DW2442" s="493"/>
      <c r="DX2442" s="499">
        <f t="shared" si="188"/>
        <v>0</v>
      </c>
      <c r="DY2442" s="500"/>
      <c r="DZ2442" s="500"/>
      <c r="EA2442" s="500"/>
      <c r="EB2442" s="501"/>
      <c r="EC2442" s="222"/>
    </row>
    <row r="2443" spans="2:133" ht="15" hidden="1" customHeight="1" outlineLevel="1" x14ac:dyDescent="0.2">
      <c r="C2443" s="255"/>
      <c r="D2443" s="439"/>
      <c r="E2443" s="440"/>
      <c r="F2443" s="440"/>
      <c r="G2443" s="440"/>
      <c r="H2443" s="440"/>
      <c r="I2443" s="440"/>
      <c r="J2443" s="440"/>
      <c r="K2443" s="440"/>
      <c r="L2443" s="440"/>
      <c r="M2443" s="440"/>
      <c r="N2443" s="440"/>
      <c r="O2443" s="440"/>
      <c r="P2443" s="440"/>
      <c r="Q2443" s="441"/>
      <c r="R2443" s="442"/>
      <c r="S2443" s="443"/>
      <c r="T2443" s="443"/>
      <c r="U2443" s="443"/>
      <c r="V2443" s="443"/>
      <c r="W2443" s="443"/>
      <c r="X2443" s="443"/>
      <c r="Y2443" s="443"/>
      <c r="Z2443" s="443"/>
      <c r="AA2443" s="443"/>
      <c r="AB2443" s="415"/>
      <c r="AC2443" s="416"/>
      <c r="AD2443" s="416"/>
      <c r="AE2443" s="416"/>
      <c r="AF2443" s="417"/>
      <c r="AG2443" s="415"/>
      <c r="AH2443" s="416"/>
      <c r="AI2443" s="416"/>
      <c r="AJ2443" s="416"/>
      <c r="AK2443" s="417"/>
      <c r="AL2443" s="415"/>
      <c r="AM2443" s="416"/>
      <c r="AN2443" s="416"/>
      <c r="AO2443" s="416"/>
      <c r="AP2443" s="417"/>
      <c r="AQ2443" s="415"/>
      <c r="AR2443" s="416"/>
      <c r="AS2443" s="416"/>
      <c r="AT2443" s="416"/>
      <c r="AU2443" s="417"/>
      <c r="AV2443" s="418">
        <f t="shared" si="187"/>
        <v>0</v>
      </c>
      <c r="AW2443" s="419"/>
      <c r="AX2443" s="419"/>
      <c r="AY2443" s="419"/>
      <c r="AZ2443" s="420"/>
      <c r="DC2443" s="222"/>
      <c r="DD2443" s="491">
        <f>ROUND(Setup!$AP$6*AB2443,0)</f>
        <v>0</v>
      </c>
      <c r="DE2443" s="492"/>
      <c r="DF2443" s="492"/>
      <c r="DG2443" s="492"/>
      <c r="DH2443" s="493"/>
      <c r="DI2443" s="491">
        <f>ROUND(Setup!$AP$6*AG2443,0)</f>
        <v>0</v>
      </c>
      <c r="DJ2443" s="492"/>
      <c r="DK2443" s="492"/>
      <c r="DL2443" s="492"/>
      <c r="DM2443" s="493"/>
      <c r="DN2443" s="491">
        <f>ROUND(Setup!$AP$6*AL2443,0)</f>
        <v>0</v>
      </c>
      <c r="DO2443" s="492"/>
      <c r="DP2443" s="492"/>
      <c r="DQ2443" s="492"/>
      <c r="DR2443" s="493"/>
      <c r="DS2443" s="491">
        <f>ROUND(Setup!$AP$6*AQ2443,0)</f>
        <v>0</v>
      </c>
      <c r="DT2443" s="492"/>
      <c r="DU2443" s="492"/>
      <c r="DV2443" s="492"/>
      <c r="DW2443" s="493"/>
      <c r="DX2443" s="499">
        <f t="shared" si="188"/>
        <v>0</v>
      </c>
      <c r="DY2443" s="500"/>
      <c r="DZ2443" s="500"/>
      <c r="EA2443" s="500"/>
      <c r="EB2443" s="501"/>
      <c r="EC2443" s="222"/>
    </row>
    <row r="2444" spans="2:133" ht="15" hidden="1" customHeight="1" outlineLevel="1" x14ac:dyDescent="0.2">
      <c r="C2444" s="255"/>
      <c r="D2444" s="439"/>
      <c r="E2444" s="440"/>
      <c r="F2444" s="440"/>
      <c r="G2444" s="440"/>
      <c r="H2444" s="440"/>
      <c r="I2444" s="440"/>
      <c r="J2444" s="440"/>
      <c r="K2444" s="440"/>
      <c r="L2444" s="440"/>
      <c r="M2444" s="440"/>
      <c r="N2444" s="440"/>
      <c r="O2444" s="440"/>
      <c r="P2444" s="440"/>
      <c r="Q2444" s="441"/>
      <c r="R2444" s="442"/>
      <c r="S2444" s="443"/>
      <c r="T2444" s="443"/>
      <c r="U2444" s="443"/>
      <c r="V2444" s="443"/>
      <c r="W2444" s="443"/>
      <c r="X2444" s="443"/>
      <c r="Y2444" s="443"/>
      <c r="Z2444" s="443"/>
      <c r="AA2444" s="443"/>
      <c r="AB2444" s="415"/>
      <c r="AC2444" s="416"/>
      <c r="AD2444" s="416"/>
      <c r="AE2444" s="416"/>
      <c r="AF2444" s="417"/>
      <c r="AG2444" s="415"/>
      <c r="AH2444" s="416"/>
      <c r="AI2444" s="416"/>
      <c r="AJ2444" s="416"/>
      <c r="AK2444" s="417"/>
      <c r="AL2444" s="415"/>
      <c r="AM2444" s="416"/>
      <c r="AN2444" s="416"/>
      <c r="AO2444" s="416"/>
      <c r="AP2444" s="417"/>
      <c r="AQ2444" s="415"/>
      <c r="AR2444" s="416"/>
      <c r="AS2444" s="416"/>
      <c r="AT2444" s="416"/>
      <c r="AU2444" s="417"/>
      <c r="AV2444" s="418">
        <f t="shared" si="187"/>
        <v>0</v>
      </c>
      <c r="AW2444" s="419"/>
      <c r="AX2444" s="419"/>
      <c r="AY2444" s="419"/>
      <c r="AZ2444" s="420"/>
      <c r="DC2444" s="222"/>
      <c r="DD2444" s="491">
        <f>ROUND(Setup!$AP$6*AB2444,0)</f>
        <v>0</v>
      </c>
      <c r="DE2444" s="492"/>
      <c r="DF2444" s="492"/>
      <c r="DG2444" s="492"/>
      <c r="DH2444" s="493"/>
      <c r="DI2444" s="491">
        <f>ROUND(Setup!$AP$6*AG2444,0)</f>
        <v>0</v>
      </c>
      <c r="DJ2444" s="492"/>
      <c r="DK2444" s="492"/>
      <c r="DL2444" s="492"/>
      <c r="DM2444" s="493"/>
      <c r="DN2444" s="491">
        <f>ROUND(Setup!$AP$6*AL2444,0)</f>
        <v>0</v>
      </c>
      <c r="DO2444" s="492"/>
      <c r="DP2444" s="492"/>
      <c r="DQ2444" s="492"/>
      <c r="DR2444" s="493"/>
      <c r="DS2444" s="491">
        <f>ROUND(Setup!$AP$6*AQ2444,0)</f>
        <v>0</v>
      </c>
      <c r="DT2444" s="492"/>
      <c r="DU2444" s="492"/>
      <c r="DV2444" s="492"/>
      <c r="DW2444" s="493"/>
      <c r="DX2444" s="499">
        <f t="shared" si="188"/>
        <v>0</v>
      </c>
      <c r="DY2444" s="500"/>
      <c r="DZ2444" s="500"/>
      <c r="EA2444" s="500"/>
      <c r="EB2444" s="501"/>
      <c r="EC2444" s="222"/>
    </row>
    <row r="2445" spans="2:133" ht="15" hidden="1" customHeight="1" outlineLevel="1" x14ac:dyDescent="0.2">
      <c r="C2445" s="255"/>
      <c r="D2445" s="439"/>
      <c r="E2445" s="440"/>
      <c r="F2445" s="440"/>
      <c r="G2445" s="440"/>
      <c r="H2445" s="440"/>
      <c r="I2445" s="440"/>
      <c r="J2445" s="440"/>
      <c r="K2445" s="440"/>
      <c r="L2445" s="440"/>
      <c r="M2445" s="440"/>
      <c r="N2445" s="440"/>
      <c r="O2445" s="440"/>
      <c r="P2445" s="440"/>
      <c r="Q2445" s="441"/>
      <c r="R2445" s="442"/>
      <c r="S2445" s="443"/>
      <c r="T2445" s="443"/>
      <c r="U2445" s="443"/>
      <c r="V2445" s="443"/>
      <c r="W2445" s="443"/>
      <c r="X2445" s="443"/>
      <c r="Y2445" s="443"/>
      <c r="Z2445" s="443"/>
      <c r="AA2445" s="443"/>
      <c r="AB2445" s="415"/>
      <c r="AC2445" s="416"/>
      <c r="AD2445" s="416"/>
      <c r="AE2445" s="416"/>
      <c r="AF2445" s="417"/>
      <c r="AG2445" s="415"/>
      <c r="AH2445" s="416"/>
      <c r="AI2445" s="416"/>
      <c r="AJ2445" s="416"/>
      <c r="AK2445" s="417"/>
      <c r="AL2445" s="415"/>
      <c r="AM2445" s="416"/>
      <c r="AN2445" s="416"/>
      <c r="AO2445" s="416"/>
      <c r="AP2445" s="417"/>
      <c r="AQ2445" s="415"/>
      <c r="AR2445" s="416"/>
      <c r="AS2445" s="416"/>
      <c r="AT2445" s="416"/>
      <c r="AU2445" s="417"/>
      <c r="AV2445" s="418">
        <f t="shared" ref="AV2445:AV2476" si="189">ROUND((SUM(AB2445:AU2445)),0)</f>
        <v>0</v>
      </c>
      <c r="AW2445" s="419"/>
      <c r="AX2445" s="419"/>
      <c r="AY2445" s="419"/>
      <c r="AZ2445" s="420"/>
      <c r="DC2445" s="222"/>
      <c r="DD2445" s="491">
        <f>ROUND(Setup!$AP$6*AB2445,0)</f>
        <v>0</v>
      </c>
      <c r="DE2445" s="492"/>
      <c r="DF2445" s="492"/>
      <c r="DG2445" s="492"/>
      <c r="DH2445" s="493"/>
      <c r="DI2445" s="491">
        <f>ROUND(Setup!$AP$6*AG2445,0)</f>
        <v>0</v>
      </c>
      <c r="DJ2445" s="492"/>
      <c r="DK2445" s="492"/>
      <c r="DL2445" s="492"/>
      <c r="DM2445" s="493"/>
      <c r="DN2445" s="491">
        <f>ROUND(Setup!$AP$6*AL2445,0)</f>
        <v>0</v>
      </c>
      <c r="DO2445" s="492"/>
      <c r="DP2445" s="492"/>
      <c r="DQ2445" s="492"/>
      <c r="DR2445" s="493"/>
      <c r="DS2445" s="491">
        <f>ROUND(Setup!$AP$6*AQ2445,0)</f>
        <v>0</v>
      </c>
      <c r="DT2445" s="492"/>
      <c r="DU2445" s="492"/>
      <c r="DV2445" s="492"/>
      <c r="DW2445" s="493"/>
      <c r="DX2445" s="499">
        <f t="shared" ref="DX2445:DX2476" si="190">ROUND((SUM(DD2445:DW2445)),0)</f>
        <v>0</v>
      </c>
      <c r="DY2445" s="500"/>
      <c r="DZ2445" s="500"/>
      <c r="EA2445" s="500"/>
      <c r="EB2445" s="501"/>
      <c r="EC2445" s="222"/>
    </row>
    <row r="2446" spans="2:133" ht="15" hidden="1" customHeight="1" outlineLevel="1" x14ac:dyDescent="0.2">
      <c r="C2446" s="255"/>
      <c r="D2446" s="439"/>
      <c r="E2446" s="440"/>
      <c r="F2446" s="440"/>
      <c r="G2446" s="440"/>
      <c r="H2446" s="440"/>
      <c r="I2446" s="440"/>
      <c r="J2446" s="440"/>
      <c r="K2446" s="440"/>
      <c r="L2446" s="440"/>
      <c r="M2446" s="440"/>
      <c r="N2446" s="440"/>
      <c r="O2446" s="440"/>
      <c r="P2446" s="440"/>
      <c r="Q2446" s="441"/>
      <c r="R2446" s="442"/>
      <c r="S2446" s="443"/>
      <c r="T2446" s="443"/>
      <c r="U2446" s="443"/>
      <c r="V2446" s="443"/>
      <c r="W2446" s="443"/>
      <c r="X2446" s="443"/>
      <c r="Y2446" s="443"/>
      <c r="Z2446" s="443"/>
      <c r="AA2446" s="443"/>
      <c r="AB2446" s="415"/>
      <c r="AC2446" s="416"/>
      <c r="AD2446" s="416"/>
      <c r="AE2446" s="416"/>
      <c r="AF2446" s="417"/>
      <c r="AG2446" s="415"/>
      <c r="AH2446" s="416"/>
      <c r="AI2446" s="416"/>
      <c r="AJ2446" s="416"/>
      <c r="AK2446" s="417"/>
      <c r="AL2446" s="415"/>
      <c r="AM2446" s="416"/>
      <c r="AN2446" s="416"/>
      <c r="AO2446" s="416"/>
      <c r="AP2446" s="417"/>
      <c r="AQ2446" s="415"/>
      <c r="AR2446" s="416"/>
      <c r="AS2446" s="416"/>
      <c r="AT2446" s="416"/>
      <c r="AU2446" s="417"/>
      <c r="AV2446" s="418">
        <f t="shared" si="189"/>
        <v>0</v>
      </c>
      <c r="AW2446" s="419"/>
      <c r="AX2446" s="419"/>
      <c r="AY2446" s="419"/>
      <c r="AZ2446" s="420"/>
      <c r="DC2446" s="222"/>
      <c r="DD2446" s="491">
        <f>ROUND(Setup!$AP$6*AB2446,0)</f>
        <v>0</v>
      </c>
      <c r="DE2446" s="492"/>
      <c r="DF2446" s="492"/>
      <c r="DG2446" s="492"/>
      <c r="DH2446" s="493"/>
      <c r="DI2446" s="491">
        <f>ROUND(Setup!$AP$6*AG2446,0)</f>
        <v>0</v>
      </c>
      <c r="DJ2446" s="492"/>
      <c r="DK2446" s="492"/>
      <c r="DL2446" s="492"/>
      <c r="DM2446" s="493"/>
      <c r="DN2446" s="491">
        <f>ROUND(Setup!$AP$6*AL2446,0)</f>
        <v>0</v>
      </c>
      <c r="DO2446" s="492"/>
      <c r="DP2446" s="492"/>
      <c r="DQ2446" s="492"/>
      <c r="DR2446" s="493"/>
      <c r="DS2446" s="491">
        <f>ROUND(Setup!$AP$6*AQ2446,0)</f>
        <v>0</v>
      </c>
      <c r="DT2446" s="492"/>
      <c r="DU2446" s="492"/>
      <c r="DV2446" s="492"/>
      <c r="DW2446" s="493"/>
      <c r="DX2446" s="499">
        <f t="shared" si="190"/>
        <v>0</v>
      </c>
      <c r="DY2446" s="500"/>
      <c r="DZ2446" s="500"/>
      <c r="EA2446" s="500"/>
      <c r="EB2446" s="501"/>
      <c r="EC2446" s="222"/>
    </row>
    <row r="2447" spans="2:133" ht="15" hidden="1" customHeight="1" outlineLevel="1" x14ac:dyDescent="0.2">
      <c r="B2447" s="86" t="str">
        <f t="shared" ref="B2447:B2470" si="191">IF(C2447="","",VLOOKUP(C2447,$CP$11:$CQ$152,2,FALSE))</f>
        <v/>
      </c>
      <c r="C2447" s="255"/>
      <c r="D2447" s="439"/>
      <c r="E2447" s="440"/>
      <c r="F2447" s="440"/>
      <c r="G2447" s="440"/>
      <c r="H2447" s="440"/>
      <c r="I2447" s="440"/>
      <c r="J2447" s="440"/>
      <c r="K2447" s="440"/>
      <c r="L2447" s="440"/>
      <c r="M2447" s="440"/>
      <c r="N2447" s="440"/>
      <c r="O2447" s="440"/>
      <c r="P2447" s="440"/>
      <c r="Q2447" s="441"/>
      <c r="R2447" s="442"/>
      <c r="S2447" s="443"/>
      <c r="T2447" s="443"/>
      <c r="U2447" s="443"/>
      <c r="V2447" s="443"/>
      <c r="W2447" s="443"/>
      <c r="X2447" s="443"/>
      <c r="Y2447" s="443"/>
      <c r="Z2447" s="443"/>
      <c r="AA2447" s="443"/>
      <c r="AB2447" s="415"/>
      <c r="AC2447" s="416"/>
      <c r="AD2447" s="416"/>
      <c r="AE2447" s="416"/>
      <c r="AF2447" s="417"/>
      <c r="AG2447" s="415"/>
      <c r="AH2447" s="416"/>
      <c r="AI2447" s="416"/>
      <c r="AJ2447" s="416"/>
      <c r="AK2447" s="417"/>
      <c r="AL2447" s="415"/>
      <c r="AM2447" s="416"/>
      <c r="AN2447" s="416"/>
      <c r="AO2447" s="416"/>
      <c r="AP2447" s="417"/>
      <c r="AQ2447" s="415"/>
      <c r="AR2447" s="416"/>
      <c r="AS2447" s="416"/>
      <c r="AT2447" s="416"/>
      <c r="AU2447" s="417"/>
      <c r="AV2447" s="418">
        <f t="shared" si="189"/>
        <v>0</v>
      </c>
      <c r="AW2447" s="419"/>
      <c r="AX2447" s="419"/>
      <c r="AY2447" s="419"/>
      <c r="AZ2447" s="420"/>
      <c r="DC2447" s="222"/>
      <c r="DD2447" s="491">
        <f>ROUND(Setup!$AP$6*AB2447,0)</f>
        <v>0</v>
      </c>
      <c r="DE2447" s="492"/>
      <c r="DF2447" s="492"/>
      <c r="DG2447" s="492"/>
      <c r="DH2447" s="493"/>
      <c r="DI2447" s="491">
        <f>ROUND(Setup!$AP$6*AG2447,0)</f>
        <v>0</v>
      </c>
      <c r="DJ2447" s="492"/>
      <c r="DK2447" s="492"/>
      <c r="DL2447" s="492"/>
      <c r="DM2447" s="493"/>
      <c r="DN2447" s="491">
        <f>ROUND(Setup!$AP$6*AL2447,0)</f>
        <v>0</v>
      </c>
      <c r="DO2447" s="492"/>
      <c r="DP2447" s="492"/>
      <c r="DQ2447" s="492"/>
      <c r="DR2447" s="493"/>
      <c r="DS2447" s="491">
        <f>ROUND(Setup!$AP$6*AQ2447,0)</f>
        <v>0</v>
      </c>
      <c r="DT2447" s="492"/>
      <c r="DU2447" s="492"/>
      <c r="DV2447" s="492"/>
      <c r="DW2447" s="493"/>
      <c r="DX2447" s="499">
        <f t="shared" si="190"/>
        <v>0</v>
      </c>
      <c r="DY2447" s="500"/>
      <c r="DZ2447" s="500"/>
      <c r="EA2447" s="500"/>
      <c r="EB2447" s="501"/>
      <c r="EC2447" s="222"/>
    </row>
    <row r="2448" spans="2:133" ht="15" hidden="1" customHeight="1" outlineLevel="1" x14ac:dyDescent="0.2">
      <c r="B2448" s="86" t="str">
        <f t="shared" si="191"/>
        <v/>
      </c>
      <c r="C2448" s="255"/>
      <c r="D2448" s="439"/>
      <c r="E2448" s="440"/>
      <c r="F2448" s="440"/>
      <c r="G2448" s="440"/>
      <c r="H2448" s="440"/>
      <c r="I2448" s="440"/>
      <c r="J2448" s="440"/>
      <c r="K2448" s="440"/>
      <c r="L2448" s="440"/>
      <c r="M2448" s="440"/>
      <c r="N2448" s="440"/>
      <c r="O2448" s="440"/>
      <c r="P2448" s="440"/>
      <c r="Q2448" s="441"/>
      <c r="R2448" s="442"/>
      <c r="S2448" s="443"/>
      <c r="T2448" s="443"/>
      <c r="U2448" s="443"/>
      <c r="V2448" s="443"/>
      <c r="W2448" s="443"/>
      <c r="X2448" s="443"/>
      <c r="Y2448" s="443"/>
      <c r="Z2448" s="443"/>
      <c r="AA2448" s="443"/>
      <c r="AB2448" s="415"/>
      <c r="AC2448" s="416"/>
      <c r="AD2448" s="416"/>
      <c r="AE2448" s="416"/>
      <c r="AF2448" s="417"/>
      <c r="AG2448" s="415"/>
      <c r="AH2448" s="416"/>
      <c r="AI2448" s="416"/>
      <c r="AJ2448" s="416"/>
      <c r="AK2448" s="417"/>
      <c r="AL2448" s="415"/>
      <c r="AM2448" s="416"/>
      <c r="AN2448" s="416"/>
      <c r="AO2448" s="416"/>
      <c r="AP2448" s="417"/>
      <c r="AQ2448" s="415"/>
      <c r="AR2448" s="416"/>
      <c r="AS2448" s="416"/>
      <c r="AT2448" s="416"/>
      <c r="AU2448" s="417"/>
      <c r="AV2448" s="418">
        <f t="shared" si="189"/>
        <v>0</v>
      </c>
      <c r="AW2448" s="419"/>
      <c r="AX2448" s="419"/>
      <c r="AY2448" s="419"/>
      <c r="AZ2448" s="420"/>
      <c r="DC2448" s="222"/>
      <c r="DD2448" s="491">
        <f>ROUND(Setup!$AP$6*AB2448,0)</f>
        <v>0</v>
      </c>
      <c r="DE2448" s="492"/>
      <c r="DF2448" s="492"/>
      <c r="DG2448" s="492"/>
      <c r="DH2448" s="493"/>
      <c r="DI2448" s="491">
        <f>ROUND(Setup!$AP$6*AG2448,0)</f>
        <v>0</v>
      </c>
      <c r="DJ2448" s="492"/>
      <c r="DK2448" s="492"/>
      <c r="DL2448" s="492"/>
      <c r="DM2448" s="493"/>
      <c r="DN2448" s="491">
        <f>ROUND(Setup!$AP$6*AL2448,0)</f>
        <v>0</v>
      </c>
      <c r="DO2448" s="492"/>
      <c r="DP2448" s="492"/>
      <c r="DQ2448" s="492"/>
      <c r="DR2448" s="493"/>
      <c r="DS2448" s="491">
        <f>ROUND(Setup!$AP$6*AQ2448,0)</f>
        <v>0</v>
      </c>
      <c r="DT2448" s="492"/>
      <c r="DU2448" s="492"/>
      <c r="DV2448" s="492"/>
      <c r="DW2448" s="493"/>
      <c r="DX2448" s="499">
        <f t="shared" si="190"/>
        <v>0</v>
      </c>
      <c r="DY2448" s="500"/>
      <c r="DZ2448" s="500"/>
      <c r="EA2448" s="500"/>
      <c r="EB2448" s="501"/>
      <c r="EC2448" s="222"/>
    </row>
    <row r="2449" spans="2:133" ht="15" hidden="1" customHeight="1" outlineLevel="1" x14ac:dyDescent="0.2">
      <c r="B2449" s="86" t="str">
        <f t="shared" si="191"/>
        <v/>
      </c>
      <c r="C2449" s="255"/>
      <c r="D2449" s="439"/>
      <c r="E2449" s="440"/>
      <c r="F2449" s="440"/>
      <c r="G2449" s="440"/>
      <c r="H2449" s="440"/>
      <c r="I2449" s="440"/>
      <c r="J2449" s="440"/>
      <c r="K2449" s="440"/>
      <c r="L2449" s="440"/>
      <c r="M2449" s="440"/>
      <c r="N2449" s="440"/>
      <c r="O2449" s="440"/>
      <c r="P2449" s="440"/>
      <c r="Q2449" s="441"/>
      <c r="R2449" s="442"/>
      <c r="S2449" s="443"/>
      <c r="T2449" s="443"/>
      <c r="U2449" s="443"/>
      <c r="V2449" s="443"/>
      <c r="W2449" s="443"/>
      <c r="X2449" s="443"/>
      <c r="Y2449" s="443"/>
      <c r="Z2449" s="443"/>
      <c r="AA2449" s="443"/>
      <c r="AB2449" s="415"/>
      <c r="AC2449" s="416"/>
      <c r="AD2449" s="416"/>
      <c r="AE2449" s="416"/>
      <c r="AF2449" s="417"/>
      <c r="AG2449" s="415"/>
      <c r="AH2449" s="416"/>
      <c r="AI2449" s="416"/>
      <c r="AJ2449" s="416"/>
      <c r="AK2449" s="417"/>
      <c r="AL2449" s="415"/>
      <c r="AM2449" s="416"/>
      <c r="AN2449" s="416"/>
      <c r="AO2449" s="416"/>
      <c r="AP2449" s="417"/>
      <c r="AQ2449" s="415"/>
      <c r="AR2449" s="416"/>
      <c r="AS2449" s="416"/>
      <c r="AT2449" s="416"/>
      <c r="AU2449" s="417"/>
      <c r="AV2449" s="418">
        <f t="shared" si="189"/>
        <v>0</v>
      </c>
      <c r="AW2449" s="419"/>
      <c r="AX2449" s="419"/>
      <c r="AY2449" s="419"/>
      <c r="AZ2449" s="420"/>
      <c r="DC2449" s="222"/>
      <c r="DD2449" s="491">
        <f>ROUND(Setup!$AP$6*AB2449,0)</f>
        <v>0</v>
      </c>
      <c r="DE2449" s="492"/>
      <c r="DF2449" s="492"/>
      <c r="DG2449" s="492"/>
      <c r="DH2449" s="493"/>
      <c r="DI2449" s="491">
        <f>ROUND(Setup!$AP$6*AG2449,0)</f>
        <v>0</v>
      </c>
      <c r="DJ2449" s="492"/>
      <c r="DK2449" s="492"/>
      <c r="DL2449" s="492"/>
      <c r="DM2449" s="493"/>
      <c r="DN2449" s="491">
        <f>ROUND(Setup!$AP$6*AL2449,0)</f>
        <v>0</v>
      </c>
      <c r="DO2449" s="492"/>
      <c r="DP2449" s="492"/>
      <c r="DQ2449" s="492"/>
      <c r="DR2449" s="493"/>
      <c r="DS2449" s="491">
        <f>ROUND(Setup!$AP$6*AQ2449,0)</f>
        <v>0</v>
      </c>
      <c r="DT2449" s="492"/>
      <c r="DU2449" s="492"/>
      <c r="DV2449" s="492"/>
      <c r="DW2449" s="493"/>
      <c r="DX2449" s="499">
        <f t="shared" si="190"/>
        <v>0</v>
      </c>
      <c r="DY2449" s="500"/>
      <c r="DZ2449" s="500"/>
      <c r="EA2449" s="500"/>
      <c r="EB2449" s="501"/>
      <c r="EC2449" s="222"/>
    </row>
    <row r="2450" spans="2:133" ht="15" hidden="1" customHeight="1" outlineLevel="1" x14ac:dyDescent="0.2">
      <c r="B2450" s="86" t="str">
        <f t="shared" si="191"/>
        <v/>
      </c>
      <c r="C2450" s="255"/>
      <c r="D2450" s="439"/>
      <c r="E2450" s="440"/>
      <c r="F2450" s="440"/>
      <c r="G2450" s="440"/>
      <c r="H2450" s="440"/>
      <c r="I2450" s="440"/>
      <c r="J2450" s="440"/>
      <c r="K2450" s="440"/>
      <c r="L2450" s="440"/>
      <c r="M2450" s="440"/>
      <c r="N2450" s="440"/>
      <c r="O2450" s="440"/>
      <c r="P2450" s="440"/>
      <c r="Q2450" s="441"/>
      <c r="R2450" s="442"/>
      <c r="S2450" s="443"/>
      <c r="T2450" s="443"/>
      <c r="U2450" s="443"/>
      <c r="V2450" s="443"/>
      <c r="W2450" s="443"/>
      <c r="X2450" s="443"/>
      <c r="Y2450" s="443"/>
      <c r="Z2450" s="443"/>
      <c r="AA2450" s="443"/>
      <c r="AB2450" s="415"/>
      <c r="AC2450" s="416"/>
      <c r="AD2450" s="416"/>
      <c r="AE2450" s="416"/>
      <c r="AF2450" s="417"/>
      <c r="AG2450" s="415"/>
      <c r="AH2450" s="416"/>
      <c r="AI2450" s="416"/>
      <c r="AJ2450" s="416"/>
      <c r="AK2450" s="417"/>
      <c r="AL2450" s="415"/>
      <c r="AM2450" s="416"/>
      <c r="AN2450" s="416"/>
      <c r="AO2450" s="416"/>
      <c r="AP2450" s="417"/>
      <c r="AQ2450" s="415"/>
      <c r="AR2450" s="416"/>
      <c r="AS2450" s="416"/>
      <c r="AT2450" s="416"/>
      <c r="AU2450" s="417"/>
      <c r="AV2450" s="418">
        <f t="shared" si="189"/>
        <v>0</v>
      </c>
      <c r="AW2450" s="419"/>
      <c r="AX2450" s="419"/>
      <c r="AY2450" s="419"/>
      <c r="AZ2450" s="420"/>
      <c r="DC2450" s="222"/>
      <c r="DD2450" s="491">
        <f>ROUND(Setup!$AP$6*AB2450,0)</f>
        <v>0</v>
      </c>
      <c r="DE2450" s="492"/>
      <c r="DF2450" s="492"/>
      <c r="DG2450" s="492"/>
      <c r="DH2450" s="493"/>
      <c r="DI2450" s="491">
        <f>ROUND(Setup!$AP$6*AG2450,0)</f>
        <v>0</v>
      </c>
      <c r="DJ2450" s="492"/>
      <c r="DK2450" s="492"/>
      <c r="DL2450" s="492"/>
      <c r="DM2450" s="493"/>
      <c r="DN2450" s="491">
        <f>ROUND(Setup!$AP$6*AL2450,0)</f>
        <v>0</v>
      </c>
      <c r="DO2450" s="492"/>
      <c r="DP2450" s="492"/>
      <c r="DQ2450" s="492"/>
      <c r="DR2450" s="493"/>
      <c r="DS2450" s="491">
        <f>ROUND(Setup!$AP$6*AQ2450,0)</f>
        <v>0</v>
      </c>
      <c r="DT2450" s="492"/>
      <c r="DU2450" s="492"/>
      <c r="DV2450" s="492"/>
      <c r="DW2450" s="493"/>
      <c r="DX2450" s="499">
        <f t="shared" si="190"/>
        <v>0</v>
      </c>
      <c r="DY2450" s="500"/>
      <c r="DZ2450" s="500"/>
      <c r="EA2450" s="500"/>
      <c r="EB2450" s="501"/>
      <c r="EC2450" s="222"/>
    </row>
    <row r="2451" spans="2:133" ht="15" hidden="1" customHeight="1" outlineLevel="1" x14ac:dyDescent="0.2">
      <c r="B2451" s="86" t="str">
        <f t="shared" si="191"/>
        <v/>
      </c>
      <c r="C2451" s="255"/>
      <c r="D2451" s="439"/>
      <c r="E2451" s="440"/>
      <c r="F2451" s="440"/>
      <c r="G2451" s="440"/>
      <c r="H2451" s="440"/>
      <c r="I2451" s="440"/>
      <c r="J2451" s="440"/>
      <c r="K2451" s="440"/>
      <c r="L2451" s="440"/>
      <c r="M2451" s="440"/>
      <c r="N2451" s="440"/>
      <c r="O2451" s="440"/>
      <c r="P2451" s="440"/>
      <c r="Q2451" s="441"/>
      <c r="R2451" s="442"/>
      <c r="S2451" s="443"/>
      <c r="T2451" s="443"/>
      <c r="U2451" s="443"/>
      <c r="V2451" s="443"/>
      <c r="W2451" s="443"/>
      <c r="X2451" s="443"/>
      <c r="Y2451" s="443"/>
      <c r="Z2451" s="443"/>
      <c r="AA2451" s="443"/>
      <c r="AB2451" s="415"/>
      <c r="AC2451" s="416"/>
      <c r="AD2451" s="416"/>
      <c r="AE2451" s="416"/>
      <c r="AF2451" s="417"/>
      <c r="AG2451" s="415"/>
      <c r="AH2451" s="416"/>
      <c r="AI2451" s="416"/>
      <c r="AJ2451" s="416"/>
      <c r="AK2451" s="417"/>
      <c r="AL2451" s="415"/>
      <c r="AM2451" s="416"/>
      <c r="AN2451" s="416"/>
      <c r="AO2451" s="416"/>
      <c r="AP2451" s="417"/>
      <c r="AQ2451" s="415"/>
      <c r="AR2451" s="416"/>
      <c r="AS2451" s="416"/>
      <c r="AT2451" s="416"/>
      <c r="AU2451" s="417"/>
      <c r="AV2451" s="418">
        <f t="shared" si="189"/>
        <v>0</v>
      </c>
      <c r="AW2451" s="419"/>
      <c r="AX2451" s="419"/>
      <c r="AY2451" s="419"/>
      <c r="AZ2451" s="420"/>
      <c r="DC2451" s="222"/>
      <c r="DD2451" s="491">
        <f>ROUND(Setup!$AP$6*AB2451,0)</f>
        <v>0</v>
      </c>
      <c r="DE2451" s="492"/>
      <c r="DF2451" s="492"/>
      <c r="DG2451" s="492"/>
      <c r="DH2451" s="493"/>
      <c r="DI2451" s="491">
        <f>ROUND(Setup!$AP$6*AG2451,0)</f>
        <v>0</v>
      </c>
      <c r="DJ2451" s="492"/>
      <c r="DK2451" s="492"/>
      <c r="DL2451" s="492"/>
      <c r="DM2451" s="493"/>
      <c r="DN2451" s="491">
        <f>ROUND(Setup!$AP$6*AL2451,0)</f>
        <v>0</v>
      </c>
      <c r="DO2451" s="492"/>
      <c r="DP2451" s="492"/>
      <c r="DQ2451" s="492"/>
      <c r="DR2451" s="493"/>
      <c r="DS2451" s="491">
        <f>ROUND(Setup!$AP$6*AQ2451,0)</f>
        <v>0</v>
      </c>
      <c r="DT2451" s="492"/>
      <c r="DU2451" s="492"/>
      <c r="DV2451" s="492"/>
      <c r="DW2451" s="493"/>
      <c r="DX2451" s="499">
        <f t="shared" si="190"/>
        <v>0</v>
      </c>
      <c r="DY2451" s="500"/>
      <c r="DZ2451" s="500"/>
      <c r="EA2451" s="500"/>
      <c r="EB2451" s="501"/>
      <c r="EC2451" s="222"/>
    </row>
    <row r="2452" spans="2:133" ht="15" hidden="1" customHeight="1" outlineLevel="1" x14ac:dyDescent="0.2">
      <c r="B2452" s="86" t="str">
        <f t="shared" si="191"/>
        <v/>
      </c>
      <c r="C2452" s="255"/>
      <c r="D2452" s="439"/>
      <c r="E2452" s="440"/>
      <c r="F2452" s="440"/>
      <c r="G2452" s="440"/>
      <c r="H2452" s="440"/>
      <c r="I2452" s="440"/>
      <c r="J2452" s="440"/>
      <c r="K2452" s="440"/>
      <c r="L2452" s="440"/>
      <c r="M2452" s="440"/>
      <c r="N2452" s="440"/>
      <c r="O2452" s="440"/>
      <c r="P2452" s="440"/>
      <c r="Q2452" s="441"/>
      <c r="R2452" s="442"/>
      <c r="S2452" s="443"/>
      <c r="T2452" s="443"/>
      <c r="U2452" s="443"/>
      <c r="V2452" s="443"/>
      <c r="W2452" s="443"/>
      <c r="X2452" s="443"/>
      <c r="Y2452" s="443"/>
      <c r="Z2452" s="443"/>
      <c r="AA2452" s="443"/>
      <c r="AB2452" s="415"/>
      <c r="AC2452" s="416"/>
      <c r="AD2452" s="416"/>
      <c r="AE2452" s="416"/>
      <c r="AF2452" s="417"/>
      <c r="AG2452" s="415"/>
      <c r="AH2452" s="416"/>
      <c r="AI2452" s="416"/>
      <c r="AJ2452" s="416"/>
      <c r="AK2452" s="417"/>
      <c r="AL2452" s="415"/>
      <c r="AM2452" s="416"/>
      <c r="AN2452" s="416"/>
      <c r="AO2452" s="416"/>
      <c r="AP2452" s="417"/>
      <c r="AQ2452" s="415"/>
      <c r="AR2452" s="416"/>
      <c r="AS2452" s="416"/>
      <c r="AT2452" s="416"/>
      <c r="AU2452" s="417"/>
      <c r="AV2452" s="418">
        <f t="shared" si="189"/>
        <v>0</v>
      </c>
      <c r="AW2452" s="419"/>
      <c r="AX2452" s="419"/>
      <c r="AY2452" s="419"/>
      <c r="AZ2452" s="420"/>
      <c r="DC2452" s="222"/>
      <c r="DD2452" s="491">
        <f>ROUND(Setup!$AP$6*AB2452,0)</f>
        <v>0</v>
      </c>
      <c r="DE2452" s="492"/>
      <c r="DF2452" s="492"/>
      <c r="DG2452" s="492"/>
      <c r="DH2452" s="493"/>
      <c r="DI2452" s="491">
        <f>ROUND(Setup!$AP$6*AG2452,0)</f>
        <v>0</v>
      </c>
      <c r="DJ2452" s="492"/>
      <c r="DK2452" s="492"/>
      <c r="DL2452" s="492"/>
      <c r="DM2452" s="493"/>
      <c r="DN2452" s="491">
        <f>ROUND(Setup!$AP$6*AL2452,0)</f>
        <v>0</v>
      </c>
      <c r="DO2452" s="492"/>
      <c r="DP2452" s="492"/>
      <c r="DQ2452" s="492"/>
      <c r="DR2452" s="493"/>
      <c r="DS2452" s="491">
        <f>ROUND(Setup!$AP$6*AQ2452,0)</f>
        <v>0</v>
      </c>
      <c r="DT2452" s="492"/>
      <c r="DU2452" s="492"/>
      <c r="DV2452" s="492"/>
      <c r="DW2452" s="493"/>
      <c r="DX2452" s="499">
        <f t="shared" si="190"/>
        <v>0</v>
      </c>
      <c r="DY2452" s="500"/>
      <c r="DZ2452" s="500"/>
      <c r="EA2452" s="500"/>
      <c r="EB2452" s="501"/>
      <c r="EC2452" s="222"/>
    </row>
    <row r="2453" spans="2:133" ht="15" hidden="1" customHeight="1" outlineLevel="1" x14ac:dyDescent="0.2">
      <c r="B2453" s="86" t="str">
        <f t="shared" si="191"/>
        <v/>
      </c>
      <c r="C2453" s="255"/>
      <c r="D2453" s="439"/>
      <c r="E2453" s="440"/>
      <c r="F2453" s="440"/>
      <c r="G2453" s="440"/>
      <c r="H2453" s="440"/>
      <c r="I2453" s="440"/>
      <c r="J2453" s="440"/>
      <c r="K2453" s="440"/>
      <c r="L2453" s="440"/>
      <c r="M2453" s="440"/>
      <c r="N2453" s="440"/>
      <c r="O2453" s="440"/>
      <c r="P2453" s="440"/>
      <c r="Q2453" s="441"/>
      <c r="R2453" s="442"/>
      <c r="S2453" s="443"/>
      <c r="T2453" s="443"/>
      <c r="U2453" s="443"/>
      <c r="V2453" s="443"/>
      <c r="W2453" s="443"/>
      <c r="X2453" s="443"/>
      <c r="Y2453" s="443"/>
      <c r="Z2453" s="443"/>
      <c r="AA2453" s="443"/>
      <c r="AB2453" s="415"/>
      <c r="AC2453" s="416"/>
      <c r="AD2453" s="416"/>
      <c r="AE2453" s="416"/>
      <c r="AF2453" s="417"/>
      <c r="AG2453" s="415"/>
      <c r="AH2453" s="416"/>
      <c r="AI2453" s="416"/>
      <c r="AJ2453" s="416"/>
      <c r="AK2453" s="417"/>
      <c r="AL2453" s="415"/>
      <c r="AM2453" s="416"/>
      <c r="AN2453" s="416"/>
      <c r="AO2453" s="416"/>
      <c r="AP2453" s="417"/>
      <c r="AQ2453" s="415"/>
      <c r="AR2453" s="416"/>
      <c r="AS2453" s="416"/>
      <c r="AT2453" s="416"/>
      <c r="AU2453" s="417"/>
      <c r="AV2453" s="418">
        <f t="shared" si="189"/>
        <v>0</v>
      </c>
      <c r="AW2453" s="419"/>
      <c r="AX2453" s="419"/>
      <c r="AY2453" s="419"/>
      <c r="AZ2453" s="420"/>
      <c r="DC2453" s="222"/>
      <c r="DD2453" s="491">
        <f>ROUND(Setup!$AP$6*AB2453,0)</f>
        <v>0</v>
      </c>
      <c r="DE2453" s="492"/>
      <c r="DF2453" s="492"/>
      <c r="DG2453" s="492"/>
      <c r="DH2453" s="493"/>
      <c r="DI2453" s="491">
        <f>ROUND(Setup!$AP$6*AG2453,0)</f>
        <v>0</v>
      </c>
      <c r="DJ2453" s="492"/>
      <c r="DK2453" s="492"/>
      <c r="DL2453" s="492"/>
      <c r="DM2453" s="493"/>
      <c r="DN2453" s="491">
        <f>ROUND(Setup!$AP$6*AL2453,0)</f>
        <v>0</v>
      </c>
      <c r="DO2453" s="492"/>
      <c r="DP2453" s="492"/>
      <c r="DQ2453" s="492"/>
      <c r="DR2453" s="493"/>
      <c r="DS2453" s="491">
        <f>ROUND(Setup!$AP$6*AQ2453,0)</f>
        <v>0</v>
      </c>
      <c r="DT2453" s="492"/>
      <c r="DU2453" s="492"/>
      <c r="DV2453" s="492"/>
      <c r="DW2453" s="493"/>
      <c r="DX2453" s="499">
        <f t="shared" si="190"/>
        <v>0</v>
      </c>
      <c r="DY2453" s="500"/>
      <c r="DZ2453" s="500"/>
      <c r="EA2453" s="500"/>
      <c r="EB2453" s="501"/>
      <c r="EC2453" s="222"/>
    </row>
    <row r="2454" spans="2:133" ht="15" hidden="1" customHeight="1" outlineLevel="1" x14ac:dyDescent="0.2">
      <c r="B2454" s="86" t="str">
        <f t="shared" si="191"/>
        <v/>
      </c>
      <c r="C2454" s="255"/>
      <c r="D2454" s="439"/>
      <c r="E2454" s="440"/>
      <c r="F2454" s="440"/>
      <c r="G2454" s="440"/>
      <c r="H2454" s="440"/>
      <c r="I2454" s="440"/>
      <c r="J2454" s="440"/>
      <c r="K2454" s="440"/>
      <c r="L2454" s="440"/>
      <c r="M2454" s="440"/>
      <c r="N2454" s="440"/>
      <c r="O2454" s="440"/>
      <c r="P2454" s="440"/>
      <c r="Q2454" s="441"/>
      <c r="R2454" s="442"/>
      <c r="S2454" s="443"/>
      <c r="T2454" s="443"/>
      <c r="U2454" s="443"/>
      <c r="V2454" s="443"/>
      <c r="W2454" s="443"/>
      <c r="X2454" s="443"/>
      <c r="Y2454" s="443"/>
      <c r="Z2454" s="443"/>
      <c r="AA2454" s="443"/>
      <c r="AB2454" s="415"/>
      <c r="AC2454" s="416"/>
      <c r="AD2454" s="416"/>
      <c r="AE2454" s="416"/>
      <c r="AF2454" s="417"/>
      <c r="AG2454" s="415"/>
      <c r="AH2454" s="416"/>
      <c r="AI2454" s="416"/>
      <c r="AJ2454" s="416"/>
      <c r="AK2454" s="417"/>
      <c r="AL2454" s="415"/>
      <c r="AM2454" s="416"/>
      <c r="AN2454" s="416"/>
      <c r="AO2454" s="416"/>
      <c r="AP2454" s="417"/>
      <c r="AQ2454" s="415"/>
      <c r="AR2454" s="416"/>
      <c r="AS2454" s="416"/>
      <c r="AT2454" s="416"/>
      <c r="AU2454" s="417"/>
      <c r="AV2454" s="418">
        <f t="shared" si="189"/>
        <v>0</v>
      </c>
      <c r="AW2454" s="419"/>
      <c r="AX2454" s="419"/>
      <c r="AY2454" s="419"/>
      <c r="AZ2454" s="420"/>
      <c r="DC2454" s="222"/>
      <c r="DD2454" s="491">
        <f>ROUND(Setup!$AP$6*AB2454,0)</f>
        <v>0</v>
      </c>
      <c r="DE2454" s="492"/>
      <c r="DF2454" s="492"/>
      <c r="DG2454" s="492"/>
      <c r="DH2454" s="493"/>
      <c r="DI2454" s="491">
        <f>ROUND(Setup!$AP$6*AG2454,0)</f>
        <v>0</v>
      </c>
      <c r="DJ2454" s="492"/>
      <c r="DK2454" s="492"/>
      <c r="DL2454" s="492"/>
      <c r="DM2454" s="493"/>
      <c r="DN2454" s="491">
        <f>ROUND(Setup!$AP$6*AL2454,0)</f>
        <v>0</v>
      </c>
      <c r="DO2454" s="492"/>
      <c r="DP2454" s="492"/>
      <c r="DQ2454" s="492"/>
      <c r="DR2454" s="493"/>
      <c r="DS2454" s="491">
        <f>ROUND(Setup!$AP$6*AQ2454,0)</f>
        <v>0</v>
      </c>
      <c r="DT2454" s="492"/>
      <c r="DU2454" s="492"/>
      <c r="DV2454" s="492"/>
      <c r="DW2454" s="493"/>
      <c r="DX2454" s="499">
        <f t="shared" si="190"/>
        <v>0</v>
      </c>
      <c r="DY2454" s="500"/>
      <c r="DZ2454" s="500"/>
      <c r="EA2454" s="500"/>
      <c r="EB2454" s="501"/>
      <c r="EC2454" s="222"/>
    </row>
    <row r="2455" spans="2:133" ht="15" hidden="1" customHeight="1" outlineLevel="1" x14ac:dyDescent="0.2">
      <c r="B2455" s="86" t="str">
        <f t="shared" si="191"/>
        <v/>
      </c>
      <c r="C2455" s="255"/>
      <c r="D2455" s="439"/>
      <c r="E2455" s="440"/>
      <c r="F2455" s="440"/>
      <c r="G2455" s="440"/>
      <c r="H2455" s="440"/>
      <c r="I2455" s="440"/>
      <c r="J2455" s="440"/>
      <c r="K2455" s="440"/>
      <c r="L2455" s="440"/>
      <c r="M2455" s="440"/>
      <c r="N2455" s="440"/>
      <c r="O2455" s="440"/>
      <c r="P2455" s="440"/>
      <c r="Q2455" s="441"/>
      <c r="R2455" s="442"/>
      <c r="S2455" s="443"/>
      <c r="T2455" s="443"/>
      <c r="U2455" s="443"/>
      <c r="V2455" s="443"/>
      <c r="W2455" s="443"/>
      <c r="X2455" s="443"/>
      <c r="Y2455" s="443"/>
      <c r="Z2455" s="443"/>
      <c r="AA2455" s="443"/>
      <c r="AB2455" s="415"/>
      <c r="AC2455" s="416"/>
      <c r="AD2455" s="416"/>
      <c r="AE2455" s="416"/>
      <c r="AF2455" s="417"/>
      <c r="AG2455" s="415"/>
      <c r="AH2455" s="416"/>
      <c r="AI2455" s="416"/>
      <c r="AJ2455" s="416"/>
      <c r="AK2455" s="417"/>
      <c r="AL2455" s="415"/>
      <c r="AM2455" s="416"/>
      <c r="AN2455" s="416"/>
      <c r="AO2455" s="416"/>
      <c r="AP2455" s="417"/>
      <c r="AQ2455" s="415"/>
      <c r="AR2455" s="416"/>
      <c r="AS2455" s="416"/>
      <c r="AT2455" s="416"/>
      <c r="AU2455" s="417"/>
      <c r="AV2455" s="418">
        <f t="shared" si="189"/>
        <v>0</v>
      </c>
      <c r="AW2455" s="419"/>
      <c r="AX2455" s="419"/>
      <c r="AY2455" s="419"/>
      <c r="AZ2455" s="420"/>
      <c r="DC2455" s="222"/>
      <c r="DD2455" s="491">
        <f>ROUND(Setup!$AP$6*AB2455,0)</f>
        <v>0</v>
      </c>
      <c r="DE2455" s="492"/>
      <c r="DF2455" s="492"/>
      <c r="DG2455" s="492"/>
      <c r="DH2455" s="493"/>
      <c r="DI2455" s="491">
        <f>ROUND(Setup!$AP$6*AG2455,0)</f>
        <v>0</v>
      </c>
      <c r="DJ2455" s="492"/>
      <c r="DK2455" s="492"/>
      <c r="DL2455" s="492"/>
      <c r="DM2455" s="493"/>
      <c r="DN2455" s="491">
        <f>ROUND(Setup!$AP$6*AL2455,0)</f>
        <v>0</v>
      </c>
      <c r="DO2455" s="492"/>
      <c r="DP2455" s="492"/>
      <c r="DQ2455" s="492"/>
      <c r="DR2455" s="493"/>
      <c r="DS2455" s="491">
        <f>ROUND(Setup!$AP$6*AQ2455,0)</f>
        <v>0</v>
      </c>
      <c r="DT2455" s="492"/>
      <c r="DU2455" s="492"/>
      <c r="DV2455" s="492"/>
      <c r="DW2455" s="493"/>
      <c r="DX2455" s="499">
        <f t="shared" si="190"/>
        <v>0</v>
      </c>
      <c r="DY2455" s="500"/>
      <c r="DZ2455" s="500"/>
      <c r="EA2455" s="500"/>
      <c r="EB2455" s="501"/>
      <c r="EC2455" s="222"/>
    </row>
    <row r="2456" spans="2:133" ht="15" hidden="1" customHeight="1" outlineLevel="1" x14ac:dyDescent="0.2">
      <c r="B2456" s="86" t="str">
        <f t="shared" si="191"/>
        <v/>
      </c>
      <c r="C2456" s="255"/>
      <c r="D2456" s="439"/>
      <c r="E2456" s="440"/>
      <c r="F2456" s="440"/>
      <c r="G2456" s="440"/>
      <c r="H2456" s="440"/>
      <c r="I2456" s="440"/>
      <c r="J2456" s="440"/>
      <c r="K2456" s="440"/>
      <c r="L2456" s="440"/>
      <c r="M2456" s="440"/>
      <c r="N2456" s="440"/>
      <c r="O2456" s="440"/>
      <c r="P2456" s="440"/>
      <c r="Q2456" s="441"/>
      <c r="R2456" s="442"/>
      <c r="S2456" s="443"/>
      <c r="T2456" s="443"/>
      <c r="U2456" s="443"/>
      <c r="V2456" s="443"/>
      <c r="W2456" s="443"/>
      <c r="X2456" s="443"/>
      <c r="Y2456" s="443"/>
      <c r="Z2456" s="443"/>
      <c r="AA2456" s="443"/>
      <c r="AB2456" s="415"/>
      <c r="AC2456" s="416"/>
      <c r="AD2456" s="416"/>
      <c r="AE2456" s="416"/>
      <c r="AF2456" s="417"/>
      <c r="AG2456" s="415"/>
      <c r="AH2456" s="416"/>
      <c r="AI2456" s="416"/>
      <c r="AJ2456" s="416"/>
      <c r="AK2456" s="417"/>
      <c r="AL2456" s="415"/>
      <c r="AM2456" s="416"/>
      <c r="AN2456" s="416"/>
      <c r="AO2456" s="416"/>
      <c r="AP2456" s="417"/>
      <c r="AQ2456" s="415"/>
      <c r="AR2456" s="416"/>
      <c r="AS2456" s="416"/>
      <c r="AT2456" s="416"/>
      <c r="AU2456" s="417"/>
      <c r="AV2456" s="418">
        <f t="shared" si="189"/>
        <v>0</v>
      </c>
      <c r="AW2456" s="419"/>
      <c r="AX2456" s="419"/>
      <c r="AY2456" s="419"/>
      <c r="AZ2456" s="420"/>
      <c r="DC2456" s="222"/>
      <c r="DD2456" s="491">
        <f>ROUND(Setup!$AP$6*AB2456,0)</f>
        <v>0</v>
      </c>
      <c r="DE2456" s="492"/>
      <c r="DF2456" s="492"/>
      <c r="DG2456" s="492"/>
      <c r="DH2456" s="493"/>
      <c r="DI2456" s="491">
        <f>ROUND(Setup!$AP$6*AG2456,0)</f>
        <v>0</v>
      </c>
      <c r="DJ2456" s="492"/>
      <c r="DK2456" s="492"/>
      <c r="DL2456" s="492"/>
      <c r="DM2456" s="493"/>
      <c r="DN2456" s="491">
        <f>ROUND(Setup!$AP$6*AL2456,0)</f>
        <v>0</v>
      </c>
      <c r="DO2456" s="492"/>
      <c r="DP2456" s="492"/>
      <c r="DQ2456" s="492"/>
      <c r="DR2456" s="493"/>
      <c r="DS2456" s="491">
        <f>ROUND(Setup!$AP$6*AQ2456,0)</f>
        <v>0</v>
      </c>
      <c r="DT2456" s="492"/>
      <c r="DU2456" s="492"/>
      <c r="DV2456" s="492"/>
      <c r="DW2456" s="493"/>
      <c r="DX2456" s="499">
        <f t="shared" si="190"/>
        <v>0</v>
      </c>
      <c r="DY2456" s="500"/>
      <c r="DZ2456" s="500"/>
      <c r="EA2456" s="500"/>
      <c r="EB2456" s="501"/>
      <c r="EC2456" s="222"/>
    </row>
    <row r="2457" spans="2:133" ht="15" hidden="1" customHeight="1" outlineLevel="1" x14ac:dyDescent="0.2">
      <c r="B2457" s="86" t="str">
        <f t="shared" si="191"/>
        <v/>
      </c>
      <c r="C2457" s="255"/>
      <c r="D2457" s="439"/>
      <c r="E2457" s="440"/>
      <c r="F2457" s="440"/>
      <c r="G2457" s="440"/>
      <c r="H2457" s="440"/>
      <c r="I2457" s="440"/>
      <c r="J2457" s="440"/>
      <c r="K2457" s="440"/>
      <c r="L2457" s="440"/>
      <c r="M2457" s="440"/>
      <c r="N2457" s="440"/>
      <c r="O2457" s="440"/>
      <c r="P2457" s="440"/>
      <c r="Q2457" s="441"/>
      <c r="R2457" s="442"/>
      <c r="S2457" s="443"/>
      <c r="T2457" s="443"/>
      <c r="U2457" s="443"/>
      <c r="V2457" s="443"/>
      <c r="W2457" s="443"/>
      <c r="X2457" s="443"/>
      <c r="Y2457" s="443"/>
      <c r="Z2457" s="443"/>
      <c r="AA2457" s="443"/>
      <c r="AB2457" s="415"/>
      <c r="AC2457" s="416"/>
      <c r="AD2457" s="416"/>
      <c r="AE2457" s="416"/>
      <c r="AF2457" s="417"/>
      <c r="AG2457" s="415"/>
      <c r="AH2457" s="416"/>
      <c r="AI2457" s="416"/>
      <c r="AJ2457" s="416"/>
      <c r="AK2457" s="417"/>
      <c r="AL2457" s="415"/>
      <c r="AM2457" s="416"/>
      <c r="AN2457" s="416"/>
      <c r="AO2457" s="416"/>
      <c r="AP2457" s="417"/>
      <c r="AQ2457" s="415"/>
      <c r="AR2457" s="416"/>
      <c r="AS2457" s="416"/>
      <c r="AT2457" s="416"/>
      <c r="AU2457" s="417"/>
      <c r="AV2457" s="418">
        <f t="shared" si="189"/>
        <v>0</v>
      </c>
      <c r="AW2457" s="419"/>
      <c r="AX2457" s="419"/>
      <c r="AY2457" s="419"/>
      <c r="AZ2457" s="420"/>
      <c r="DC2457" s="222"/>
      <c r="DD2457" s="491">
        <f>ROUND(Setup!$AP$6*AB2457,0)</f>
        <v>0</v>
      </c>
      <c r="DE2457" s="492"/>
      <c r="DF2457" s="492"/>
      <c r="DG2457" s="492"/>
      <c r="DH2457" s="493"/>
      <c r="DI2457" s="491">
        <f>ROUND(Setup!$AP$6*AG2457,0)</f>
        <v>0</v>
      </c>
      <c r="DJ2457" s="492"/>
      <c r="DK2457" s="492"/>
      <c r="DL2457" s="492"/>
      <c r="DM2457" s="493"/>
      <c r="DN2457" s="491">
        <f>ROUND(Setup!$AP$6*AL2457,0)</f>
        <v>0</v>
      </c>
      <c r="DO2457" s="492"/>
      <c r="DP2457" s="492"/>
      <c r="DQ2457" s="492"/>
      <c r="DR2457" s="493"/>
      <c r="DS2457" s="491">
        <f>ROUND(Setup!$AP$6*AQ2457,0)</f>
        <v>0</v>
      </c>
      <c r="DT2457" s="492"/>
      <c r="DU2457" s="492"/>
      <c r="DV2457" s="492"/>
      <c r="DW2457" s="493"/>
      <c r="DX2457" s="499">
        <f t="shared" si="190"/>
        <v>0</v>
      </c>
      <c r="DY2457" s="500"/>
      <c r="DZ2457" s="500"/>
      <c r="EA2457" s="500"/>
      <c r="EB2457" s="501"/>
      <c r="EC2457" s="222"/>
    </row>
    <row r="2458" spans="2:133" ht="15" hidden="1" customHeight="1" outlineLevel="1" x14ac:dyDescent="0.2">
      <c r="B2458" s="86" t="str">
        <f t="shared" si="191"/>
        <v/>
      </c>
      <c r="C2458" s="255"/>
      <c r="D2458" s="439"/>
      <c r="E2458" s="440"/>
      <c r="F2458" s="440"/>
      <c r="G2458" s="440"/>
      <c r="H2458" s="440"/>
      <c r="I2458" s="440"/>
      <c r="J2458" s="440"/>
      <c r="K2458" s="440"/>
      <c r="L2458" s="440"/>
      <c r="M2458" s="440"/>
      <c r="N2458" s="440"/>
      <c r="O2458" s="440"/>
      <c r="P2458" s="440"/>
      <c r="Q2458" s="441"/>
      <c r="R2458" s="442"/>
      <c r="S2458" s="443"/>
      <c r="T2458" s="443"/>
      <c r="U2458" s="443"/>
      <c r="V2458" s="443"/>
      <c r="W2458" s="443"/>
      <c r="X2458" s="443"/>
      <c r="Y2458" s="443"/>
      <c r="Z2458" s="443"/>
      <c r="AA2458" s="443"/>
      <c r="AB2458" s="415"/>
      <c r="AC2458" s="416"/>
      <c r="AD2458" s="416"/>
      <c r="AE2458" s="416"/>
      <c r="AF2458" s="417"/>
      <c r="AG2458" s="415"/>
      <c r="AH2458" s="416"/>
      <c r="AI2458" s="416"/>
      <c r="AJ2458" s="416"/>
      <c r="AK2458" s="417"/>
      <c r="AL2458" s="415"/>
      <c r="AM2458" s="416"/>
      <c r="AN2458" s="416"/>
      <c r="AO2458" s="416"/>
      <c r="AP2458" s="417"/>
      <c r="AQ2458" s="415"/>
      <c r="AR2458" s="416"/>
      <c r="AS2458" s="416"/>
      <c r="AT2458" s="416"/>
      <c r="AU2458" s="417"/>
      <c r="AV2458" s="418">
        <f t="shared" si="189"/>
        <v>0</v>
      </c>
      <c r="AW2458" s="419"/>
      <c r="AX2458" s="419"/>
      <c r="AY2458" s="419"/>
      <c r="AZ2458" s="420"/>
      <c r="DC2458" s="222"/>
      <c r="DD2458" s="491">
        <f>ROUND(Setup!$AP$6*AB2458,0)</f>
        <v>0</v>
      </c>
      <c r="DE2458" s="492"/>
      <c r="DF2458" s="492"/>
      <c r="DG2458" s="492"/>
      <c r="DH2458" s="493"/>
      <c r="DI2458" s="491">
        <f>ROUND(Setup!$AP$6*AG2458,0)</f>
        <v>0</v>
      </c>
      <c r="DJ2458" s="492"/>
      <c r="DK2458" s="492"/>
      <c r="DL2458" s="492"/>
      <c r="DM2458" s="493"/>
      <c r="DN2458" s="491">
        <f>ROUND(Setup!$AP$6*AL2458,0)</f>
        <v>0</v>
      </c>
      <c r="DO2458" s="492"/>
      <c r="DP2458" s="492"/>
      <c r="DQ2458" s="492"/>
      <c r="DR2458" s="493"/>
      <c r="DS2458" s="491">
        <f>ROUND(Setup!$AP$6*AQ2458,0)</f>
        <v>0</v>
      </c>
      <c r="DT2458" s="492"/>
      <c r="DU2458" s="492"/>
      <c r="DV2458" s="492"/>
      <c r="DW2458" s="493"/>
      <c r="DX2458" s="499">
        <f t="shared" si="190"/>
        <v>0</v>
      </c>
      <c r="DY2458" s="500"/>
      <c r="DZ2458" s="500"/>
      <c r="EA2458" s="500"/>
      <c r="EB2458" s="501"/>
      <c r="EC2458" s="222"/>
    </row>
    <row r="2459" spans="2:133" ht="15" hidden="1" customHeight="1" outlineLevel="1" x14ac:dyDescent="0.2">
      <c r="B2459" s="86" t="str">
        <f t="shared" si="191"/>
        <v/>
      </c>
      <c r="C2459" s="255"/>
      <c r="D2459" s="439"/>
      <c r="E2459" s="440"/>
      <c r="F2459" s="440"/>
      <c r="G2459" s="440"/>
      <c r="H2459" s="440"/>
      <c r="I2459" s="440"/>
      <c r="J2459" s="440"/>
      <c r="K2459" s="440"/>
      <c r="L2459" s="440"/>
      <c r="M2459" s="440"/>
      <c r="N2459" s="440"/>
      <c r="O2459" s="440"/>
      <c r="P2459" s="440"/>
      <c r="Q2459" s="441"/>
      <c r="R2459" s="442"/>
      <c r="S2459" s="443"/>
      <c r="T2459" s="443"/>
      <c r="U2459" s="443"/>
      <c r="V2459" s="443"/>
      <c r="W2459" s="443"/>
      <c r="X2459" s="443"/>
      <c r="Y2459" s="443"/>
      <c r="Z2459" s="443"/>
      <c r="AA2459" s="443"/>
      <c r="AB2459" s="415"/>
      <c r="AC2459" s="416"/>
      <c r="AD2459" s="416"/>
      <c r="AE2459" s="416"/>
      <c r="AF2459" s="417"/>
      <c r="AG2459" s="415"/>
      <c r="AH2459" s="416"/>
      <c r="AI2459" s="416"/>
      <c r="AJ2459" s="416"/>
      <c r="AK2459" s="417"/>
      <c r="AL2459" s="415"/>
      <c r="AM2459" s="416"/>
      <c r="AN2459" s="416"/>
      <c r="AO2459" s="416"/>
      <c r="AP2459" s="417"/>
      <c r="AQ2459" s="415"/>
      <c r="AR2459" s="416"/>
      <c r="AS2459" s="416"/>
      <c r="AT2459" s="416"/>
      <c r="AU2459" s="417"/>
      <c r="AV2459" s="418">
        <f t="shared" si="189"/>
        <v>0</v>
      </c>
      <c r="AW2459" s="419"/>
      <c r="AX2459" s="419"/>
      <c r="AY2459" s="419"/>
      <c r="AZ2459" s="420"/>
      <c r="DC2459" s="222"/>
      <c r="DD2459" s="491">
        <f>ROUND(Setup!$AP$6*AB2459,0)</f>
        <v>0</v>
      </c>
      <c r="DE2459" s="492"/>
      <c r="DF2459" s="492"/>
      <c r="DG2459" s="492"/>
      <c r="DH2459" s="493"/>
      <c r="DI2459" s="491">
        <f>ROUND(Setup!$AP$6*AG2459,0)</f>
        <v>0</v>
      </c>
      <c r="DJ2459" s="492"/>
      <c r="DK2459" s="492"/>
      <c r="DL2459" s="492"/>
      <c r="DM2459" s="493"/>
      <c r="DN2459" s="491">
        <f>ROUND(Setup!$AP$6*AL2459,0)</f>
        <v>0</v>
      </c>
      <c r="DO2459" s="492"/>
      <c r="DP2459" s="492"/>
      <c r="DQ2459" s="492"/>
      <c r="DR2459" s="493"/>
      <c r="DS2459" s="491">
        <f>ROUND(Setup!$AP$6*AQ2459,0)</f>
        <v>0</v>
      </c>
      <c r="DT2459" s="492"/>
      <c r="DU2459" s="492"/>
      <c r="DV2459" s="492"/>
      <c r="DW2459" s="493"/>
      <c r="DX2459" s="499">
        <f t="shared" si="190"/>
        <v>0</v>
      </c>
      <c r="DY2459" s="500"/>
      <c r="DZ2459" s="500"/>
      <c r="EA2459" s="500"/>
      <c r="EB2459" s="501"/>
      <c r="EC2459" s="222"/>
    </row>
    <row r="2460" spans="2:133" ht="15" hidden="1" customHeight="1" outlineLevel="1" x14ac:dyDescent="0.2">
      <c r="B2460" s="86" t="str">
        <f t="shared" si="191"/>
        <v/>
      </c>
      <c r="C2460" s="255"/>
      <c r="D2460" s="439"/>
      <c r="E2460" s="440"/>
      <c r="F2460" s="440"/>
      <c r="G2460" s="440"/>
      <c r="H2460" s="440"/>
      <c r="I2460" s="440"/>
      <c r="J2460" s="440"/>
      <c r="K2460" s="440"/>
      <c r="L2460" s="440"/>
      <c r="M2460" s="440"/>
      <c r="N2460" s="440"/>
      <c r="O2460" s="440"/>
      <c r="P2460" s="440"/>
      <c r="Q2460" s="441"/>
      <c r="R2460" s="442"/>
      <c r="S2460" s="443"/>
      <c r="T2460" s="443"/>
      <c r="U2460" s="443"/>
      <c r="V2460" s="443"/>
      <c r="W2460" s="443"/>
      <c r="X2460" s="443"/>
      <c r="Y2460" s="443"/>
      <c r="Z2460" s="443"/>
      <c r="AA2460" s="443"/>
      <c r="AB2460" s="415"/>
      <c r="AC2460" s="416"/>
      <c r="AD2460" s="416"/>
      <c r="AE2460" s="416"/>
      <c r="AF2460" s="417"/>
      <c r="AG2460" s="415"/>
      <c r="AH2460" s="416"/>
      <c r="AI2460" s="416"/>
      <c r="AJ2460" s="416"/>
      <c r="AK2460" s="417"/>
      <c r="AL2460" s="415"/>
      <c r="AM2460" s="416"/>
      <c r="AN2460" s="416"/>
      <c r="AO2460" s="416"/>
      <c r="AP2460" s="417"/>
      <c r="AQ2460" s="415"/>
      <c r="AR2460" s="416"/>
      <c r="AS2460" s="416"/>
      <c r="AT2460" s="416"/>
      <c r="AU2460" s="417"/>
      <c r="AV2460" s="418">
        <f t="shared" si="189"/>
        <v>0</v>
      </c>
      <c r="AW2460" s="419"/>
      <c r="AX2460" s="419"/>
      <c r="AY2460" s="419"/>
      <c r="AZ2460" s="420"/>
      <c r="DC2460" s="222"/>
      <c r="DD2460" s="491">
        <f>ROUND(Setup!$AP$6*AB2460,0)</f>
        <v>0</v>
      </c>
      <c r="DE2460" s="492"/>
      <c r="DF2460" s="492"/>
      <c r="DG2460" s="492"/>
      <c r="DH2460" s="493"/>
      <c r="DI2460" s="491">
        <f>ROUND(Setup!$AP$6*AG2460,0)</f>
        <v>0</v>
      </c>
      <c r="DJ2460" s="492"/>
      <c r="DK2460" s="492"/>
      <c r="DL2460" s="492"/>
      <c r="DM2460" s="493"/>
      <c r="DN2460" s="491">
        <f>ROUND(Setup!$AP$6*AL2460,0)</f>
        <v>0</v>
      </c>
      <c r="DO2460" s="492"/>
      <c r="DP2460" s="492"/>
      <c r="DQ2460" s="492"/>
      <c r="DR2460" s="493"/>
      <c r="DS2460" s="491">
        <f>ROUND(Setup!$AP$6*AQ2460,0)</f>
        <v>0</v>
      </c>
      <c r="DT2460" s="492"/>
      <c r="DU2460" s="492"/>
      <c r="DV2460" s="492"/>
      <c r="DW2460" s="493"/>
      <c r="DX2460" s="499">
        <f t="shared" si="190"/>
        <v>0</v>
      </c>
      <c r="DY2460" s="500"/>
      <c r="DZ2460" s="500"/>
      <c r="EA2460" s="500"/>
      <c r="EB2460" s="501"/>
      <c r="EC2460" s="222"/>
    </row>
    <row r="2461" spans="2:133" ht="15" hidden="1" customHeight="1" outlineLevel="1" x14ac:dyDescent="0.2">
      <c r="B2461" s="86" t="str">
        <f t="shared" si="191"/>
        <v/>
      </c>
      <c r="C2461" s="255"/>
      <c r="D2461" s="439"/>
      <c r="E2461" s="440"/>
      <c r="F2461" s="440"/>
      <c r="G2461" s="440"/>
      <c r="H2461" s="440"/>
      <c r="I2461" s="440"/>
      <c r="J2461" s="440"/>
      <c r="K2461" s="440"/>
      <c r="L2461" s="440"/>
      <c r="M2461" s="440"/>
      <c r="N2461" s="440"/>
      <c r="O2461" s="440"/>
      <c r="P2461" s="440"/>
      <c r="Q2461" s="441"/>
      <c r="R2461" s="442"/>
      <c r="S2461" s="443"/>
      <c r="T2461" s="443"/>
      <c r="U2461" s="443"/>
      <c r="V2461" s="443"/>
      <c r="W2461" s="443"/>
      <c r="X2461" s="443"/>
      <c r="Y2461" s="443"/>
      <c r="Z2461" s="443"/>
      <c r="AA2461" s="443"/>
      <c r="AB2461" s="415"/>
      <c r="AC2461" s="416"/>
      <c r="AD2461" s="416"/>
      <c r="AE2461" s="416"/>
      <c r="AF2461" s="417"/>
      <c r="AG2461" s="415"/>
      <c r="AH2461" s="416"/>
      <c r="AI2461" s="416"/>
      <c r="AJ2461" s="416"/>
      <c r="AK2461" s="417"/>
      <c r="AL2461" s="415"/>
      <c r="AM2461" s="416"/>
      <c r="AN2461" s="416"/>
      <c r="AO2461" s="416"/>
      <c r="AP2461" s="417"/>
      <c r="AQ2461" s="415"/>
      <c r="AR2461" s="416"/>
      <c r="AS2461" s="416"/>
      <c r="AT2461" s="416"/>
      <c r="AU2461" s="417"/>
      <c r="AV2461" s="418">
        <f t="shared" si="189"/>
        <v>0</v>
      </c>
      <c r="AW2461" s="419"/>
      <c r="AX2461" s="419"/>
      <c r="AY2461" s="419"/>
      <c r="AZ2461" s="420"/>
      <c r="DC2461" s="222"/>
      <c r="DD2461" s="491">
        <f>ROUND(Setup!$AP$6*AB2461,0)</f>
        <v>0</v>
      </c>
      <c r="DE2461" s="492"/>
      <c r="DF2461" s="492"/>
      <c r="DG2461" s="492"/>
      <c r="DH2461" s="493"/>
      <c r="DI2461" s="491">
        <f>ROUND(Setup!$AP$6*AG2461,0)</f>
        <v>0</v>
      </c>
      <c r="DJ2461" s="492"/>
      <c r="DK2461" s="492"/>
      <c r="DL2461" s="492"/>
      <c r="DM2461" s="493"/>
      <c r="DN2461" s="491">
        <f>ROUND(Setup!$AP$6*AL2461,0)</f>
        <v>0</v>
      </c>
      <c r="DO2461" s="492"/>
      <c r="DP2461" s="492"/>
      <c r="DQ2461" s="492"/>
      <c r="DR2461" s="493"/>
      <c r="DS2461" s="491">
        <f>ROUND(Setup!$AP$6*AQ2461,0)</f>
        <v>0</v>
      </c>
      <c r="DT2461" s="492"/>
      <c r="DU2461" s="492"/>
      <c r="DV2461" s="492"/>
      <c r="DW2461" s="493"/>
      <c r="DX2461" s="499">
        <f t="shared" si="190"/>
        <v>0</v>
      </c>
      <c r="DY2461" s="500"/>
      <c r="DZ2461" s="500"/>
      <c r="EA2461" s="500"/>
      <c r="EB2461" s="501"/>
      <c r="EC2461" s="222"/>
    </row>
    <row r="2462" spans="2:133" ht="15" hidden="1" customHeight="1" outlineLevel="1" x14ac:dyDescent="0.2">
      <c r="B2462" s="86" t="str">
        <f t="shared" si="191"/>
        <v/>
      </c>
      <c r="C2462" s="255"/>
      <c r="D2462" s="439"/>
      <c r="E2462" s="440"/>
      <c r="F2462" s="440"/>
      <c r="G2462" s="440"/>
      <c r="H2462" s="440"/>
      <c r="I2462" s="440"/>
      <c r="J2462" s="440"/>
      <c r="K2462" s="440"/>
      <c r="L2462" s="440"/>
      <c r="M2462" s="440"/>
      <c r="N2462" s="440"/>
      <c r="O2462" s="440"/>
      <c r="P2462" s="440"/>
      <c r="Q2462" s="441"/>
      <c r="R2462" s="442"/>
      <c r="S2462" s="443"/>
      <c r="T2462" s="443"/>
      <c r="U2462" s="443"/>
      <c r="V2462" s="443"/>
      <c r="W2462" s="443"/>
      <c r="X2462" s="443"/>
      <c r="Y2462" s="443"/>
      <c r="Z2462" s="443"/>
      <c r="AA2462" s="443"/>
      <c r="AB2462" s="415"/>
      <c r="AC2462" s="416"/>
      <c r="AD2462" s="416"/>
      <c r="AE2462" s="416"/>
      <c r="AF2462" s="417"/>
      <c r="AG2462" s="415"/>
      <c r="AH2462" s="416"/>
      <c r="AI2462" s="416"/>
      <c r="AJ2462" s="416"/>
      <c r="AK2462" s="417"/>
      <c r="AL2462" s="415"/>
      <c r="AM2462" s="416"/>
      <c r="AN2462" s="416"/>
      <c r="AO2462" s="416"/>
      <c r="AP2462" s="417"/>
      <c r="AQ2462" s="415"/>
      <c r="AR2462" s="416"/>
      <c r="AS2462" s="416"/>
      <c r="AT2462" s="416"/>
      <c r="AU2462" s="417"/>
      <c r="AV2462" s="418">
        <f t="shared" si="189"/>
        <v>0</v>
      </c>
      <c r="AW2462" s="419"/>
      <c r="AX2462" s="419"/>
      <c r="AY2462" s="419"/>
      <c r="AZ2462" s="420"/>
      <c r="DC2462" s="222"/>
      <c r="DD2462" s="491">
        <f>ROUND(Setup!$AP$6*AB2462,0)</f>
        <v>0</v>
      </c>
      <c r="DE2462" s="492"/>
      <c r="DF2462" s="492"/>
      <c r="DG2462" s="492"/>
      <c r="DH2462" s="493"/>
      <c r="DI2462" s="491">
        <f>ROUND(Setup!$AP$6*AG2462,0)</f>
        <v>0</v>
      </c>
      <c r="DJ2462" s="492"/>
      <c r="DK2462" s="492"/>
      <c r="DL2462" s="492"/>
      <c r="DM2462" s="493"/>
      <c r="DN2462" s="491">
        <f>ROUND(Setup!$AP$6*AL2462,0)</f>
        <v>0</v>
      </c>
      <c r="DO2462" s="492"/>
      <c r="DP2462" s="492"/>
      <c r="DQ2462" s="492"/>
      <c r="DR2462" s="493"/>
      <c r="DS2462" s="491">
        <f>ROUND(Setup!$AP$6*AQ2462,0)</f>
        <v>0</v>
      </c>
      <c r="DT2462" s="492"/>
      <c r="DU2462" s="492"/>
      <c r="DV2462" s="492"/>
      <c r="DW2462" s="493"/>
      <c r="DX2462" s="499">
        <f t="shared" si="190"/>
        <v>0</v>
      </c>
      <c r="DY2462" s="500"/>
      <c r="DZ2462" s="500"/>
      <c r="EA2462" s="500"/>
      <c r="EB2462" s="501"/>
      <c r="EC2462" s="222"/>
    </row>
    <row r="2463" spans="2:133" ht="15" hidden="1" customHeight="1" outlineLevel="1" x14ac:dyDescent="0.2">
      <c r="B2463" s="86" t="str">
        <f t="shared" si="191"/>
        <v/>
      </c>
      <c r="C2463" s="255"/>
      <c r="D2463" s="439"/>
      <c r="E2463" s="440"/>
      <c r="F2463" s="440"/>
      <c r="G2463" s="440"/>
      <c r="H2463" s="440"/>
      <c r="I2463" s="440"/>
      <c r="J2463" s="440"/>
      <c r="K2463" s="440"/>
      <c r="L2463" s="440"/>
      <c r="M2463" s="440"/>
      <c r="N2463" s="440"/>
      <c r="O2463" s="440"/>
      <c r="P2463" s="440"/>
      <c r="Q2463" s="441"/>
      <c r="R2463" s="442"/>
      <c r="S2463" s="443"/>
      <c r="T2463" s="443"/>
      <c r="U2463" s="443"/>
      <c r="V2463" s="443"/>
      <c r="W2463" s="443"/>
      <c r="X2463" s="443"/>
      <c r="Y2463" s="443"/>
      <c r="Z2463" s="443"/>
      <c r="AA2463" s="443"/>
      <c r="AB2463" s="415"/>
      <c r="AC2463" s="416"/>
      <c r="AD2463" s="416"/>
      <c r="AE2463" s="416"/>
      <c r="AF2463" s="417"/>
      <c r="AG2463" s="415"/>
      <c r="AH2463" s="416"/>
      <c r="AI2463" s="416"/>
      <c r="AJ2463" s="416"/>
      <c r="AK2463" s="417"/>
      <c r="AL2463" s="415"/>
      <c r="AM2463" s="416"/>
      <c r="AN2463" s="416"/>
      <c r="AO2463" s="416"/>
      <c r="AP2463" s="417"/>
      <c r="AQ2463" s="415"/>
      <c r="AR2463" s="416"/>
      <c r="AS2463" s="416"/>
      <c r="AT2463" s="416"/>
      <c r="AU2463" s="417"/>
      <c r="AV2463" s="418">
        <f t="shared" si="189"/>
        <v>0</v>
      </c>
      <c r="AW2463" s="419"/>
      <c r="AX2463" s="419"/>
      <c r="AY2463" s="419"/>
      <c r="AZ2463" s="420"/>
      <c r="DC2463" s="222"/>
      <c r="DD2463" s="491">
        <f>ROUND(Setup!$AP$6*AB2463,0)</f>
        <v>0</v>
      </c>
      <c r="DE2463" s="492"/>
      <c r="DF2463" s="492"/>
      <c r="DG2463" s="492"/>
      <c r="DH2463" s="493"/>
      <c r="DI2463" s="491">
        <f>ROUND(Setup!$AP$6*AG2463,0)</f>
        <v>0</v>
      </c>
      <c r="DJ2463" s="492"/>
      <c r="DK2463" s="492"/>
      <c r="DL2463" s="492"/>
      <c r="DM2463" s="493"/>
      <c r="DN2463" s="491">
        <f>ROUND(Setup!$AP$6*AL2463,0)</f>
        <v>0</v>
      </c>
      <c r="DO2463" s="492"/>
      <c r="DP2463" s="492"/>
      <c r="DQ2463" s="492"/>
      <c r="DR2463" s="493"/>
      <c r="DS2463" s="491">
        <f>ROUND(Setup!$AP$6*AQ2463,0)</f>
        <v>0</v>
      </c>
      <c r="DT2463" s="492"/>
      <c r="DU2463" s="492"/>
      <c r="DV2463" s="492"/>
      <c r="DW2463" s="493"/>
      <c r="DX2463" s="499">
        <f t="shared" si="190"/>
        <v>0</v>
      </c>
      <c r="DY2463" s="500"/>
      <c r="DZ2463" s="500"/>
      <c r="EA2463" s="500"/>
      <c r="EB2463" s="501"/>
      <c r="EC2463" s="222"/>
    </row>
    <row r="2464" spans="2:133" ht="15" hidden="1" customHeight="1" outlineLevel="1" x14ac:dyDescent="0.2">
      <c r="B2464" s="86" t="str">
        <f t="shared" si="191"/>
        <v/>
      </c>
      <c r="C2464" s="255"/>
      <c r="D2464" s="439"/>
      <c r="E2464" s="440"/>
      <c r="F2464" s="440"/>
      <c r="G2464" s="440"/>
      <c r="H2464" s="440"/>
      <c r="I2464" s="440"/>
      <c r="J2464" s="440"/>
      <c r="K2464" s="440"/>
      <c r="L2464" s="440"/>
      <c r="M2464" s="440"/>
      <c r="N2464" s="440"/>
      <c r="O2464" s="440"/>
      <c r="P2464" s="440"/>
      <c r="Q2464" s="441"/>
      <c r="R2464" s="442"/>
      <c r="S2464" s="443"/>
      <c r="T2464" s="443"/>
      <c r="U2464" s="443"/>
      <c r="V2464" s="443"/>
      <c r="W2464" s="443"/>
      <c r="X2464" s="443"/>
      <c r="Y2464" s="443"/>
      <c r="Z2464" s="443"/>
      <c r="AA2464" s="443"/>
      <c r="AB2464" s="415"/>
      <c r="AC2464" s="416"/>
      <c r="AD2464" s="416"/>
      <c r="AE2464" s="416"/>
      <c r="AF2464" s="417"/>
      <c r="AG2464" s="415"/>
      <c r="AH2464" s="416"/>
      <c r="AI2464" s="416"/>
      <c r="AJ2464" s="416"/>
      <c r="AK2464" s="417"/>
      <c r="AL2464" s="415"/>
      <c r="AM2464" s="416"/>
      <c r="AN2464" s="416"/>
      <c r="AO2464" s="416"/>
      <c r="AP2464" s="417"/>
      <c r="AQ2464" s="415"/>
      <c r="AR2464" s="416"/>
      <c r="AS2464" s="416"/>
      <c r="AT2464" s="416"/>
      <c r="AU2464" s="417"/>
      <c r="AV2464" s="418">
        <f t="shared" si="189"/>
        <v>0</v>
      </c>
      <c r="AW2464" s="419"/>
      <c r="AX2464" s="419"/>
      <c r="AY2464" s="419"/>
      <c r="AZ2464" s="420"/>
      <c r="DC2464" s="222"/>
      <c r="DD2464" s="491">
        <f>ROUND(Setup!$AP$6*AB2464,0)</f>
        <v>0</v>
      </c>
      <c r="DE2464" s="492"/>
      <c r="DF2464" s="492"/>
      <c r="DG2464" s="492"/>
      <c r="DH2464" s="493"/>
      <c r="DI2464" s="491">
        <f>ROUND(Setup!$AP$6*AG2464,0)</f>
        <v>0</v>
      </c>
      <c r="DJ2464" s="492"/>
      <c r="DK2464" s="492"/>
      <c r="DL2464" s="492"/>
      <c r="DM2464" s="493"/>
      <c r="DN2464" s="491">
        <f>ROUND(Setup!$AP$6*AL2464,0)</f>
        <v>0</v>
      </c>
      <c r="DO2464" s="492"/>
      <c r="DP2464" s="492"/>
      <c r="DQ2464" s="492"/>
      <c r="DR2464" s="493"/>
      <c r="DS2464" s="491">
        <f>ROUND(Setup!$AP$6*AQ2464,0)</f>
        <v>0</v>
      </c>
      <c r="DT2464" s="492"/>
      <c r="DU2464" s="492"/>
      <c r="DV2464" s="492"/>
      <c r="DW2464" s="493"/>
      <c r="DX2464" s="499">
        <f t="shared" si="190"/>
        <v>0</v>
      </c>
      <c r="DY2464" s="500"/>
      <c r="DZ2464" s="500"/>
      <c r="EA2464" s="500"/>
      <c r="EB2464" s="501"/>
      <c r="EC2464" s="222"/>
    </row>
    <row r="2465" spans="2:133" ht="15" hidden="1" customHeight="1" outlineLevel="1" x14ac:dyDescent="0.2">
      <c r="B2465" s="86" t="str">
        <f t="shared" si="191"/>
        <v/>
      </c>
      <c r="C2465" s="255"/>
      <c r="D2465" s="439"/>
      <c r="E2465" s="440"/>
      <c r="F2465" s="440"/>
      <c r="G2465" s="440"/>
      <c r="H2465" s="440"/>
      <c r="I2465" s="440"/>
      <c r="J2465" s="440"/>
      <c r="K2465" s="440"/>
      <c r="L2465" s="440"/>
      <c r="M2465" s="440"/>
      <c r="N2465" s="440"/>
      <c r="O2465" s="440"/>
      <c r="P2465" s="440"/>
      <c r="Q2465" s="441"/>
      <c r="R2465" s="442"/>
      <c r="S2465" s="443"/>
      <c r="T2465" s="443"/>
      <c r="U2465" s="443"/>
      <c r="V2465" s="443"/>
      <c r="W2465" s="443"/>
      <c r="X2465" s="443"/>
      <c r="Y2465" s="443"/>
      <c r="Z2465" s="443"/>
      <c r="AA2465" s="443"/>
      <c r="AB2465" s="415"/>
      <c r="AC2465" s="416"/>
      <c r="AD2465" s="416"/>
      <c r="AE2465" s="416"/>
      <c r="AF2465" s="417"/>
      <c r="AG2465" s="415"/>
      <c r="AH2465" s="416"/>
      <c r="AI2465" s="416"/>
      <c r="AJ2465" s="416"/>
      <c r="AK2465" s="417"/>
      <c r="AL2465" s="415"/>
      <c r="AM2465" s="416"/>
      <c r="AN2465" s="416"/>
      <c r="AO2465" s="416"/>
      <c r="AP2465" s="417"/>
      <c r="AQ2465" s="415"/>
      <c r="AR2465" s="416"/>
      <c r="AS2465" s="416"/>
      <c r="AT2465" s="416"/>
      <c r="AU2465" s="417"/>
      <c r="AV2465" s="418">
        <f t="shared" si="189"/>
        <v>0</v>
      </c>
      <c r="AW2465" s="419"/>
      <c r="AX2465" s="419"/>
      <c r="AY2465" s="419"/>
      <c r="AZ2465" s="420"/>
      <c r="DC2465" s="222"/>
      <c r="DD2465" s="491">
        <f>ROUND(Setup!$AP$6*AB2465,0)</f>
        <v>0</v>
      </c>
      <c r="DE2465" s="492"/>
      <c r="DF2465" s="492"/>
      <c r="DG2465" s="492"/>
      <c r="DH2465" s="493"/>
      <c r="DI2465" s="491">
        <f>ROUND(Setup!$AP$6*AG2465,0)</f>
        <v>0</v>
      </c>
      <c r="DJ2465" s="492"/>
      <c r="DK2465" s="492"/>
      <c r="DL2465" s="492"/>
      <c r="DM2465" s="493"/>
      <c r="DN2465" s="491">
        <f>ROUND(Setup!$AP$6*AL2465,0)</f>
        <v>0</v>
      </c>
      <c r="DO2465" s="492"/>
      <c r="DP2465" s="492"/>
      <c r="DQ2465" s="492"/>
      <c r="DR2465" s="493"/>
      <c r="DS2465" s="491">
        <f>ROUND(Setup!$AP$6*AQ2465,0)</f>
        <v>0</v>
      </c>
      <c r="DT2465" s="492"/>
      <c r="DU2465" s="492"/>
      <c r="DV2465" s="492"/>
      <c r="DW2465" s="493"/>
      <c r="DX2465" s="499">
        <f t="shared" si="190"/>
        <v>0</v>
      </c>
      <c r="DY2465" s="500"/>
      <c r="DZ2465" s="500"/>
      <c r="EA2465" s="500"/>
      <c r="EB2465" s="501"/>
      <c r="EC2465" s="222"/>
    </row>
    <row r="2466" spans="2:133" ht="15" hidden="1" customHeight="1" outlineLevel="1" x14ac:dyDescent="0.2">
      <c r="B2466" s="86" t="str">
        <f t="shared" si="191"/>
        <v/>
      </c>
      <c r="C2466" s="255"/>
      <c r="D2466" s="439"/>
      <c r="E2466" s="440"/>
      <c r="F2466" s="440"/>
      <c r="G2466" s="440"/>
      <c r="H2466" s="440"/>
      <c r="I2466" s="440"/>
      <c r="J2466" s="440"/>
      <c r="K2466" s="440"/>
      <c r="L2466" s="440"/>
      <c r="M2466" s="440"/>
      <c r="N2466" s="440"/>
      <c r="O2466" s="440"/>
      <c r="P2466" s="440"/>
      <c r="Q2466" s="441"/>
      <c r="R2466" s="442"/>
      <c r="S2466" s="443"/>
      <c r="T2466" s="443"/>
      <c r="U2466" s="443"/>
      <c r="V2466" s="443"/>
      <c r="W2466" s="443"/>
      <c r="X2466" s="443"/>
      <c r="Y2466" s="443"/>
      <c r="Z2466" s="443"/>
      <c r="AA2466" s="443"/>
      <c r="AB2466" s="415"/>
      <c r="AC2466" s="416"/>
      <c r="AD2466" s="416"/>
      <c r="AE2466" s="416"/>
      <c r="AF2466" s="417"/>
      <c r="AG2466" s="415"/>
      <c r="AH2466" s="416"/>
      <c r="AI2466" s="416"/>
      <c r="AJ2466" s="416"/>
      <c r="AK2466" s="417"/>
      <c r="AL2466" s="415"/>
      <c r="AM2466" s="416"/>
      <c r="AN2466" s="416"/>
      <c r="AO2466" s="416"/>
      <c r="AP2466" s="417"/>
      <c r="AQ2466" s="415"/>
      <c r="AR2466" s="416"/>
      <c r="AS2466" s="416"/>
      <c r="AT2466" s="416"/>
      <c r="AU2466" s="417"/>
      <c r="AV2466" s="418">
        <f t="shared" si="189"/>
        <v>0</v>
      </c>
      <c r="AW2466" s="419"/>
      <c r="AX2466" s="419"/>
      <c r="AY2466" s="419"/>
      <c r="AZ2466" s="420"/>
      <c r="DC2466" s="222"/>
      <c r="DD2466" s="491">
        <f>ROUND(Setup!$AP$6*AB2466,0)</f>
        <v>0</v>
      </c>
      <c r="DE2466" s="492"/>
      <c r="DF2466" s="492"/>
      <c r="DG2466" s="492"/>
      <c r="DH2466" s="493"/>
      <c r="DI2466" s="491">
        <f>ROUND(Setup!$AP$6*AG2466,0)</f>
        <v>0</v>
      </c>
      <c r="DJ2466" s="492"/>
      <c r="DK2466" s="492"/>
      <c r="DL2466" s="492"/>
      <c r="DM2466" s="493"/>
      <c r="DN2466" s="491">
        <f>ROUND(Setup!$AP$6*AL2466,0)</f>
        <v>0</v>
      </c>
      <c r="DO2466" s="492"/>
      <c r="DP2466" s="492"/>
      <c r="DQ2466" s="492"/>
      <c r="DR2466" s="493"/>
      <c r="DS2466" s="491">
        <f>ROUND(Setup!$AP$6*AQ2466,0)</f>
        <v>0</v>
      </c>
      <c r="DT2466" s="492"/>
      <c r="DU2466" s="492"/>
      <c r="DV2466" s="492"/>
      <c r="DW2466" s="493"/>
      <c r="DX2466" s="499">
        <f t="shared" si="190"/>
        <v>0</v>
      </c>
      <c r="DY2466" s="500"/>
      <c r="DZ2466" s="500"/>
      <c r="EA2466" s="500"/>
      <c r="EB2466" s="501"/>
      <c r="EC2466" s="222"/>
    </row>
    <row r="2467" spans="2:133" ht="15" hidden="1" customHeight="1" outlineLevel="1" x14ac:dyDescent="0.2">
      <c r="B2467" s="86" t="str">
        <f t="shared" si="191"/>
        <v/>
      </c>
      <c r="C2467" s="255"/>
      <c r="D2467" s="439"/>
      <c r="E2467" s="440"/>
      <c r="F2467" s="440"/>
      <c r="G2467" s="440"/>
      <c r="H2467" s="440"/>
      <c r="I2467" s="440"/>
      <c r="J2467" s="440"/>
      <c r="K2467" s="440"/>
      <c r="L2467" s="440"/>
      <c r="M2467" s="440"/>
      <c r="N2467" s="440"/>
      <c r="O2467" s="440"/>
      <c r="P2467" s="440"/>
      <c r="Q2467" s="441"/>
      <c r="R2467" s="442"/>
      <c r="S2467" s="443"/>
      <c r="T2467" s="443"/>
      <c r="U2467" s="443"/>
      <c r="V2467" s="443"/>
      <c r="W2467" s="443"/>
      <c r="X2467" s="443"/>
      <c r="Y2467" s="443"/>
      <c r="Z2467" s="443"/>
      <c r="AA2467" s="443"/>
      <c r="AB2467" s="415"/>
      <c r="AC2467" s="416"/>
      <c r="AD2467" s="416"/>
      <c r="AE2467" s="416"/>
      <c r="AF2467" s="417"/>
      <c r="AG2467" s="415"/>
      <c r="AH2467" s="416"/>
      <c r="AI2467" s="416"/>
      <c r="AJ2467" s="416"/>
      <c r="AK2467" s="417"/>
      <c r="AL2467" s="415"/>
      <c r="AM2467" s="416"/>
      <c r="AN2467" s="416"/>
      <c r="AO2467" s="416"/>
      <c r="AP2467" s="417"/>
      <c r="AQ2467" s="415"/>
      <c r="AR2467" s="416"/>
      <c r="AS2467" s="416"/>
      <c r="AT2467" s="416"/>
      <c r="AU2467" s="417"/>
      <c r="AV2467" s="418">
        <f t="shared" si="189"/>
        <v>0</v>
      </c>
      <c r="AW2467" s="419"/>
      <c r="AX2467" s="419"/>
      <c r="AY2467" s="419"/>
      <c r="AZ2467" s="420"/>
      <c r="DC2467" s="222"/>
      <c r="DD2467" s="491">
        <f>ROUND(Setup!$AP$6*AB2467,0)</f>
        <v>0</v>
      </c>
      <c r="DE2467" s="492"/>
      <c r="DF2467" s="492"/>
      <c r="DG2467" s="492"/>
      <c r="DH2467" s="493"/>
      <c r="DI2467" s="491">
        <f>ROUND(Setup!$AP$6*AG2467,0)</f>
        <v>0</v>
      </c>
      <c r="DJ2467" s="492"/>
      <c r="DK2467" s="492"/>
      <c r="DL2467" s="492"/>
      <c r="DM2467" s="493"/>
      <c r="DN2467" s="491">
        <f>ROUND(Setup!$AP$6*AL2467,0)</f>
        <v>0</v>
      </c>
      <c r="DO2467" s="492"/>
      <c r="DP2467" s="492"/>
      <c r="DQ2467" s="492"/>
      <c r="DR2467" s="493"/>
      <c r="DS2467" s="491">
        <f>ROUND(Setup!$AP$6*AQ2467,0)</f>
        <v>0</v>
      </c>
      <c r="DT2467" s="492"/>
      <c r="DU2467" s="492"/>
      <c r="DV2467" s="492"/>
      <c r="DW2467" s="493"/>
      <c r="DX2467" s="499">
        <f t="shared" si="190"/>
        <v>0</v>
      </c>
      <c r="DY2467" s="500"/>
      <c r="DZ2467" s="500"/>
      <c r="EA2467" s="500"/>
      <c r="EB2467" s="501"/>
      <c r="EC2467" s="222"/>
    </row>
    <row r="2468" spans="2:133" ht="15" hidden="1" customHeight="1" outlineLevel="1" x14ac:dyDescent="0.2">
      <c r="B2468" s="86" t="str">
        <f t="shared" si="191"/>
        <v/>
      </c>
      <c r="C2468" s="255"/>
      <c r="D2468" s="439"/>
      <c r="E2468" s="440"/>
      <c r="F2468" s="440"/>
      <c r="G2468" s="440"/>
      <c r="H2468" s="440"/>
      <c r="I2468" s="440"/>
      <c r="J2468" s="440"/>
      <c r="K2468" s="440"/>
      <c r="L2468" s="440"/>
      <c r="M2468" s="440"/>
      <c r="N2468" s="440"/>
      <c r="O2468" s="440"/>
      <c r="P2468" s="440"/>
      <c r="Q2468" s="441"/>
      <c r="R2468" s="442"/>
      <c r="S2468" s="443"/>
      <c r="T2468" s="443"/>
      <c r="U2468" s="443"/>
      <c r="V2468" s="443"/>
      <c r="W2468" s="443"/>
      <c r="X2468" s="443"/>
      <c r="Y2468" s="443"/>
      <c r="Z2468" s="443"/>
      <c r="AA2468" s="443"/>
      <c r="AB2468" s="415"/>
      <c r="AC2468" s="416"/>
      <c r="AD2468" s="416"/>
      <c r="AE2468" s="416"/>
      <c r="AF2468" s="417"/>
      <c r="AG2468" s="415"/>
      <c r="AH2468" s="416"/>
      <c r="AI2468" s="416"/>
      <c r="AJ2468" s="416"/>
      <c r="AK2468" s="417"/>
      <c r="AL2468" s="415"/>
      <c r="AM2468" s="416"/>
      <c r="AN2468" s="416"/>
      <c r="AO2468" s="416"/>
      <c r="AP2468" s="417"/>
      <c r="AQ2468" s="415"/>
      <c r="AR2468" s="416"/>
      <c r="AS2468" s="416"/>
      <c r="AT2468" s="416"/>
      <c r="AU2468" s="417"/>
      <c r="AV2468" s="418">
        <f t="shared" si="189"/>
        <v>0</v>
      </c>
      <c r="AW2468" s="419"/>
      <c r="AX2468" s="419"/>
      <c r="AY2468" s="419"/>
      <c r="AZ2468" s="420"/>
      <c r="DC2468" s="222"/>
      <c r="DD2468" s="491">
        <f>ROUND(Setup!$AP$6*AB2468,0)</f>
        <v>0</v>
      </c>
      <c r="DE2468" s="492"/>
      <c r="DF2468" s="492"/>
      <c r="DG2468" s="492"/>
      <c r="DH2468" s="493"/>
      <c r="DI2468" s="491">
        <f>ROUND(Setup!$AP$6*AG2468,0)</f>
        <v>0</v>
      </c>
      <c r="DJ2468" s="492"/>
      <c r="DK2468" s="492"/>
      <c r="DL2468" s="492"/>
      <c r="DM2468" s="493"/>
      <c r="DN2468" s="491">
        <f>ROUND(Setup!$AP$6*AL2468,0)</f>
        <v>0</v>
      </c>
      <c r="DO2468" s="492"/>
      <c r="DP2468" s="492"/>
      <c r="DQ2468" s="492"/>
      <c r="DR2468" s="493"/>
      <c r="DS2468" s="491">
        <f>ROUND(Setup!$AP$6*AQ2468,0)</f>
        <v>0</v>
      </c>
      <c r="DT2468" s="492"/>
      <c r="DU2468" s="492"/>
      <c r="DV2468" s="492"/>
      <c r="DW2468" s="493"/>
      <c r="DX2468" s="499">
        <f t="shared" si="190"/>
        <v>0</v>
      </c>
      <c r="DY2468" s="500"/>
      <c r="DZ2468" s="500"/>
      <c r="EA2468" s="500"/>
      <c r="EB2468" s="501"/>
      <c r="EC2468" s="222"/>
    </row>
    <row r="2469" spans="2:133" ht="15" hidden="1" customHeight="1" outlineLevel="1" x14ac:dyDescent="0.2">
      <c r="B2469" s="86" t="str">
        <f t="shared" si="191"/>
        <v/>
      </c>
      <c r="C2469" s="255"/>
      <c r="D2469" s="439"/>
      <c r="E2469" s="440"/>
      <c r="F2469" s="440"/>
      <c r="G2469" s="440"/>
      <c r="H2469" s="440"/>
      <c r="I2469" s="440"/>
      <c r="J2469" s="440"/>
      <c r="K2469" s="440"/>
      <c r="L2469" s="440"/>
      <c r="M2469" s="440"/>
      <c r="N2469" s="440"/>
      <c r="O2469" s="440"/>
      <c r="P2469" s="440"/>
      <c r="Q2469" s="441"/>
      <c r="R2469" s="442"/>
      <c r="S2469" s="443"/>
      <c r="T2469" s="443"/>
      <c r="U2469" s="443"/>
      <c r="V2469" s="443"/>
      <c r="W2469" s="443"/>
      <c r="X2469" s="443"/>
      <c r="Y2469" s="443"/>
      <c r="Z2469" s="443"/>
      <c r="AA2469" s="443"/>
      <c r="AB2469" s="415"/>
      <c r="AC2469" s="416"/>
      <c r="AD2469" s="416"/>
      <c r="AE2469" s="416"/>
      <c r="AF2469" s="417"/>
      <c r="AG2469" s="415"/>
      <c r="AH2469" s="416"/>
      <c r="AI2469" s="416"/>
      <c r="AJ2469" s="416"/>
      <c r="AK2469" s="417"/>
      <c r="AL2469" s="415"/>
      <c r="AM2469" s="416"/>
      <c r="AN2469" s="416"/>
      <c r="AO2469" s="416"/>
      <c r="AP2469" s="417"/>
      <c r="AQ2469" s="415"/>
      <c r="AR2469" s="416"/>
      <c r="AS2469" s="416"/>
      <c r="AT2469" s="416"/>
      <c r="AU2469" s="417"/>
      <c r="AV2469" s="418">
        <f t="shared" si="189"/>
        <v>0</v>
      </c>
      <c r="AW2469" s="419"/>
      <c r="AX2469" s="419"/>
      <c r="AY2469" s="419"/>
      <c r="AZ2469" s="420"/>
      <c r="DC2469" s="222"/>
      <c r="DD2469" s="491">
        <f>ROUND(Setup!$AP$6*AB2469,0)</f>
        <v>0</v>
      </c>
      <c r="DE2469" s="492"/>
      <c r="DF2469" s="492"/>
      <c r="DG2469" s="492"/>
      <c r="DH2469" s="493"/>
      <c r="DI2469" s="491">
        <f>ROUND(Setup!$AP$6*AG2469,0)</f>
        <v>0</v>
      </c>
      <c r="DJ2469" s="492"/>
      <c r="DK2469" s="492"/>
      <c r="DL2469" s="492"/>
      <c r="DM2469" s="493"/>
      <c r="DN2469" s="491">
        <f>ROUND(Setup!$AP$6*AL2469,0)</f>
        <v>0</v>
      </c>
      <c r="DO2469" s="492"/>
      <c r="DP2469" s="492"/>
      <c r="DQ2469" s="492"/>
      <c r="DR2469" s="493"/>
      <c r="DS2469" s="491">
        <f>ROUND(Setup!$AP$6*AQ2469,0)</f>
        <v>0</v>
      </c>
      <c r="DT2469" s="492"/>
      <c r="DU2469" s="492"/>
      <c r="DV2469" s="492"/>
      <c r="DW2469" s="493"/>
      <c r="DX2469" s="499">
        <f t="shared" si="190"/>
        <v>0</v>
      </c>
      <c r="DY2469" s="500"/>
      <c r="DZ2469" s="500"/>
      <c r="EA2469" s="500"/>
      <c r="EB2469" s="501"/>
      <c r="EC2469" s="222"/>
    </row>
    <row r="2470" spans="2:133" ht="15" hidden="1" customHeight="1" outlineLevel="1" x14ac:dyDescent="0.2">
      <c r="B2470" s="86" t="str">
        <f t="shared" si="191"/>
        <v/>
      </c>
      <c r="C2470" s="255"/>
      <c r="D2470" s="439"/>
      <c r="E2470" s="440"/>
      <c r="F2470" s="440"/>
      <c r="G2470" s="440"/>
      <c r="H2470" s="440"/>
      <c r="I2470" s="440"/>
      <c r="J2470" s="440"/>
      <c r="K2470" s="440"/>
      <c r="L2470" s="440"/>
      <c r="M2470" s="440"/>
      <c r="N2470" s="440"/>
      <c r="O2470" s="440"/>
      <c r="P2470" s="440"/>
      <c r="Q2470" s="441"/>
      <c r="R2470" s="442"/>
      <c r="S2470" s="443"/>
      <c r="T2470" s="443"/>
      <c r="U2470" s="443"/>
      <c r="V2470" s="443"/>
      <c r="W2470" s="443"/>
      <c r="X2470" s="443"/>
      <c r="Y2470" s="443"/>
      <c r="Z2470" s="443"/>
      <c r="AA2470" s="443"/>
      <c r="AB2470" s="415"/>
      <c r="AC2470" s="416"/>
      <c r="AD2470" s="416"/>
      <c r="AE2470" s="416"/>
      <c r="AF2470" s="417"/>
      <c r="AG2470" s="415"/>
      <c r="AH2470" s="416"/>
      <c r="AI2470" s="416"/>
      <c r="AJ2470" s="416"/>
      <c r="AK2470" s="417"/>
      <c r="AL2470" s="415"/>
      <c r="AM2470" s="416"/>
      <c r="AN2470" s="416"/>
      <c r="AO2470" s="416"/>
      <c r="AP2470" s="417"/>
      <c r="AQ2470" s="415"/>
      <c r="AR2470" s="416"/>
      <c r="AS2470" s="416"/>
      <c r="AT2470" s="416"/>
      <c r="AU2470" s="417"/>
      <c r="AV2470" s="418">
        <f t="shared" si="189"/>
        <v>0</v>
      </c>
      <c r="AW2470" s="419"/>
      <c r="AX2470" s="419"/>
      <c r="AY2470" s="419"/>
      <c r="AZ2470" s="420"/>
      <c r="DC2470" s="222"/>
      <c r="DD2470" s="491">
        <f>ROUND(Setup!$AP$6*AB2470,0)</f>
        <v>0</v>
      </c>
      <c r="DE2470" s="492"/>
      <c r="DF2470" s="492"/>
      <c r="DG2470" s="492"/>
      <c r="DH2470" s="493"/>
      <c r="DI2470" s="491">
        <f>ROUND(Setup!$AP$6*AG2470,0)</f>
        <v>0</v>
      </c>
      <c r="DJ2470" s="492"/>
      <c r="DK2470" s="492"/>
      <c r="DL2470" s="492"/>
      <c r="DM2470" s="493"/>
      <c r="DN2470" s="491">
        <f>ROUND(Setup!$AP$6*AL2470,0)</f>
        <v>0</v>
      </c>
      <c r="DO2470" s="492"/>
      <c r="DP2470" s="492"/>
      <c r="DQ2470" s="492"/>
      <c r="DR2470" s="493"/>
      <c r="DS2470" s="491">
        <f>ROUND(Setup!$AP$6*AQ2470,0)</f>
        <v>0</v>
      </c>
      <c r="DT2470" s="492"/>
      <c r="DU2470" s="492"/>
      <c r="DV2470" s="492"/>
      <c r="DW2470" s="493"/>
      <c r="DX2470" s="499">
        <f t="shared" si="190"/>
        <v>0</v>
      </c>
      <c r="DY2470" s="500"/>
      <c r="DZ2470" s="500"/>
      <c r="EA2470" s="500"/>
      <c r="EB2470" s="501"/>
      <c r="EC2470" s="222"/>
    </row>
    <row r="2471" spans="2:133" ht="15" hidden="1" customHeight="1" outlineLevel="1" x14ac:dyDescent="0.2">
      <c r="B2471" s="86" t="str">
        <f t="shared" ref="B2471:B2498" si="192">IF(C2471="","",VLOOKUP(C2471,$CP$11:$CQ$152,2,FALSE))</f>
        <v/>
      </c>
      <c r="C2471" s="255"/>
      <c r="D2471" s="439"/>
      <c r="E2471" s="440"/>
      <c r="F2471" s="440"/>
      <c r="G2471" s="440"/>
      <c r="H2471" s="440"/>
      <c r="I2471" s="440"/>
      <c r="J2471" s="440"/>
      <c r="K2471" s="440"/>
      <c r="L2471" s="440"/>
      <c r="M2471" s="440"/>
      <c r="N2471" s="440"/>
      <c r="O2471" s="440"/>
      <c r="P2471" s="440"/>
      <c r="Q2471" s="441"/>
      <c r="R2471" s="442"/>
      <c r="S2471" s="443"/>
      <c r="T2471" s="443"/>
      <c r="U2471" s="443"/>
      <c r="V2471" s="443"/>
      <c r="W2471" s="443"/>
      <c r="X2471" s="443"/>
      <c r="Y2471" s="443"/>
      <c r="Z2471" s="443"/>
      <c r="AA2471" s="443"/>
      <c r="AB2471" s="415"/>
      <c r="AC2471" s="416"/>
      <c r="AD2471" s="416"/>
      <c r="AE2471" s="416"/>
      <c r="AF2471" s="417"/>
      <c r="AG2471" s="415"/>
      <c r="AH2471" s="416"/>
      <c r="AI2471" s="416"/>
      <c r="AJ2471" s="416"/>
      <c r="AK2471" s="417"/>
      <c r="AL2471" s="415"/>
      <c r="AM2471" s="416"/>
      <c r="AN2471" s="416"/>
      <c r="AO2471" s="416"/>
      <c r="AP2471" s="417"/>
      <c r="AQ2471" s="415"/>
      <c r="AR2471" s="416"/>
      <c r="AS2471" s="416"/>
      <c r="AT2471" s="416"/>
      <c r="AU2471" s="417"/>
      <c r="AV2471" s="418">
        <f t="shared" si="189"/>
        <v>0</v>
      </c>
      <c r="AW2471" s="419"/>
      <c r="AX2471" s="419"/>
      <c r="AY2471" s="419"/>
      <c r="AZ2471" s="420"/>
      <c r="DC2471" s="222"/>
      <c r="DD2471" s="491">
        <f>ROUND(Setup!$AP$6*AB2471,0)</f>
        <v>0</v>
      </c>
      <c r="DE2471" s="492"/>
      <c r="DF2471" s="492"/>
      <c r="DG2471" s="492"/>
      <c r="DH2471" s="493"/>
      <c r="DI2471" s="491">
        <f>ROUND(Setup!$AP$6*AG2471,0)</f>
        <v>0</v>
      </c>
      <c r="DJ2471" s="492"/>
      <c r="DK2471" s="492"/>
      <c r="DL2471" s="492"/>
      <c r="DM2471" s="493"/>
      <c r="DN2471" s="491">
        <f>ROUND(Setup!$AP$6*AL2471,0)</f>
        <v>0</v>
      </c>
      <c r="DO2471" s="492"/>
      <c r="DP2471" s="492"/>
      <c r="DQ2471" s="492"/>
      <c r="DR2471" s="493"/>
      <c r="DS2471" s="491">
        <f>ROUND(Setup!$AP$6*AQ2471,0)</f>
        <v>0</v>
      </c>
      <c r="DT2471" s="492"/>
      <c r="DU2471" s="492"/>
      <c r="DV2471" s="492"/>
      <c r="DW2471" s="493"/>
      <c r="DX2471" s="499">
        <f t="shared" si="190"/>
        <v>0</v>
      </c>
      <c r="DY2471" s="500"/>
      <c r="DZ2471" s="500"/>
      <c r="EA2471" s="500"/>
      <c r="EB2471" s="501"/>
      <c r="EC2471" s="222"/>
    </row>
    <row r="2472" spans="2:133" ht="15" hidden="1" customHeight="1" outlineLevel="1" x14ac:dyDescent="0.2">
      <c r="B2472" s="86" t="str">
        <f t="shared" si="192"/>
        <v/>
      </c>
      <c r="C2472" s="255"/>
      <c r="D2472" s="439"/>
      <c r="E2472" s="440"/>
      <c r="F2472" s="440"/>
      <c r="G2472" s="440"/>
      <c r="H2472" s="440"/>
      <c r="I2472" s="440"/>
      <c r="J2472" s="440"/>
      <c r="K2472" s="440"/>
      <c r="L2472" s="440"/>
      <c r="M2472" s="440"/>
      <c r="N2472" s="440"/>
      <c r="O2472" s="440"/>
      <c r="P2472" s="440"/>
      <c r="Q2472" s="441"/>
      <c r="R2472" s="442"/>
      <c r="S2472" s="443"/>
      <c r="T2472" s="443"/>
      <c r="U2472" s="443"/>
      <c r="V2472" s="443"/>
      <c r="W2472" s="443"/>
      <c r="X2472" s="443"/>
      <c r="Y2472" s="443"/>
      <c r="Z2472" s="443"/>
      <c r="AA2472" s="443"/>
      <c r="AB2472" s="415"/>
      <c r="AC2472" s="416"/>
      <c r="AD2472" s="416"/>
      <c r="AE2472" s="416"/>
      <c r="AF2472" s="417"/>
      <c r="AG2472" s="415"/>
      <c r="AH2472" s="416"/>
      <c r="AI2472" s="416"/>
      <c r="AJ2472" s="416"/>
      <c r="AK2472" s="417"/>
      <c r="AL2472" s="415"/>
      <c r="AM2472" s="416"/>
      <c r="AN2472" s="416"/>
      <c r="AO2472" s="416"/>
      <c r="AP2472" s="417"/>
      <c r="AQ2472" s="415"/>
      <c r="AR2472" s="416"/>
      <c r="AS2472" s="416"/>
      <c r="AT2472" s="416"/>
      <c r="AU2472" s="417"/>
      <c r="AV2472" s="418">
        <f t="shared" si="189"/>
        <v>0</v>
      </c>
      <c r="AW2472" s="419"/>
      <c r="AX2472" s="419"/>
      <c r="AY2472" s="419"/>
      <c r="AZ2472" s="420"/>
      <c r="DC2472" s="222"/>
      <c r="DD2472" s="491">
        <f>ROUND(Setup!$AP$6*AB2472,0)</f>
        <v>0</v>
      </c>
      <c r="DE2472" s="492"/>
      <c r="DF2472" s="492"/>
      <c r="DG2472" s="492"/>
      <c r="DH2472" s="493"/>
      <c r="DI2472" s="491">
        <f>ROUND(Setup!$AP$6*AG2472,0)</f>
        <v>0</v>
      </c>
      <c r="DJ2472" s="492"/>
      <c r="DK2472" s="492"/>
      <c r="DL2472" s="492"/>
      <c r="DM2472" s="493"/>
      <c r="DN2472" s="491">
        <f>ROUND(Setup!$AP$6*AL2472,0)</f>
        <v>0</v>
      </c>
      <c r="DO2472" s="492"/>
      <c r="DP2472" s="492"/>
      <c r="DQ2472" s="492"/>
      <c r="DR2472" s="493"/>
      <c r="DS2472" s="491">
        <f>ROUND(Setup!$AP$6*AQ2472,0)</f>
        <v>0</v>
      </c>
      <c r="DT2472" s="492"/>
      <c r="DU2472" s="492"/>
      <c r="DV2472" s="492"/>
      <c r="DW2472" s="493"/>
      <c r="DX2472" s="499">
        <f t="shared" si="190"/>
        <v>0</v>
      </c>
      <c r="DY2472" s="500"/>
      <c r="DZ2472" s="500"/>
      <c r="EA2472" s="500"/>
      <c r="EB2472" s="501"/>
      <c r="EC2472" s="222"/>
    </row>
    <row r="2473" spans="2:133" ht="15" hidden="1" customHeight="1" outlineLevel="1" x14ac:dyDescent="0.2">
      <c r="B2473" s="86" t="str">
        <f t="shared" si="192"/>
        <v/>
      </c>
      <c r="C2473" s="255"/>
      <c r="D2473" s="439"/>
      <c r="E2473" s="440"/>
      <c r="F2473" s="440"/>
      <c r="G2473" s="440"/>
      <c r="H2473" s="440"/>
      <c r="I2473" s="440"/>
      <c r="J2473" s="440"/>
      <c r="K2473" s="440"/>
      <c r="L2473" s="440"/>
      <c r="M2473" s="440"/>
      <c r="N2473" s="440"/>
      <c r="O2473" s="440"/>
      <c r="P2473" s="440"/>
      <c r="Q2473" s="441"/>
      <c r="R2473" s="442"/>
      <c r="S2473" s="443"/>
      <c r="T2473" s="443"/>
      <c r="U2473" s="443"/>
      <c r="V2473" s="443"/>
      <c r="W2473" s="443"/>
      <c r="X2473" s="443"/>
      <c r="Y2473" s="443"/>
      <c r="Z2473" s="443"/>
      <c r="AA2473" s="443"/>
      <c r="AB2473" s="415"/>
      <c r="AC2473" s="416"/>
      <c r="AD2473" s="416"/>
      <c r="AE2473" s="416"/>
      <c r="AF2473" s="417"/>
      <c r="AG2473" s="415"/>
      <c r="AH2473" s="416"/>
      <c r="AI2473" s="416"/>
      <c r="AJ2473" s="416"/>
      <c r="AK2473" s="417"/>
      <c r="AL2473" s="415"/>
      <c r="AM2473" s="416"/>
      <c r="AN2473" s="416"/>
      <c r="AO2473" s="416"/>
      <c r="AP2473" s="417"/>
      <c r="AQ2473" s="415"/>
      <c r="AR2473" s="416"/>
      <c r="AS2473" s="416"/>
      <c r="AT2473" s="416"/>
      <c r="AU2473" s="417"/>
      <c r="AV2473" s="418">
        <f t="shared" si="189"/>
        <v>0</v>
      </c>
      <c r="AW2473" s="419"/>
      <c r="AX2473" s="419"/>
      <c r="AY2473" s="419"/>
      <c r="AZ2473" s="420"/>
      <c r="DC2473" s="222"/>
      <c r="DD2473" s="491">
        <f>ROUND(Setup!$AP$6*AB2473,0)</f>
        <v>0</v>
      </c>
      <c r="DE2473" s="492"/>
      <c r="DF2473" s="492"/>
      <c r="DG2473" s="492"/>
      <c r="DH2473" s="493"/>
      <c r="DI2473" s="491">
        <f>ROUND(Setup!$AP$6*AG2473,0)</f>
        <v>0</v>
      </c>
      <c r="DJ2473" s="492"/>
      <c r="DK2473" s="492"/>
      <c r="DL2473" s="492"/>
      <c r="DM2473" s="493"/>
      <c r="DN2473" s="491">
        <f>ROUND(Setup!$AP$6*AL2473,0)</f>
        <v>0</v>
      </c>
      <c r="DO2473" s="492"/>
      <c r="DP2473" s="492"/>
      <c r="DQ2473" s="492"/>
      <c r="DR2473" s="493"/>
      <c r="DS2473" s="491">
        <f>ROUND(Setup!$AP$6*AQ2473,0)</f>
        <v>0</v>
      </c>
      <c r="DT2473" s="492"/>
      <c r="DU2473" s="492"/>
      <c r="DV2473" s="492"/>
      <c r="DW2473" s="493"/>
      <c r="DX2473" s="499">
        <f t="shared" si="190"/>
        <v>0</v>
      </c>
      <c r="DY2473" s="500"/>
      <c r="DZ2473" s="500"/>
      <c r="EA2473" s="500"/>
      <c r="EB2473" s="501"/>
      <c r="EC2473" s="222"/>
    </row>
    <row r="2474" spans="2:133" ht="15" hidden="1" customHeight="1" outlineLevel="1" x14ac:dyDescent="0.2">
      <c r="B2474" s="86" t="str">
        <f t="shared" si="192"/>
        <v/>
      </c>
      <c r="C2474" s="255"/>
      <c r="D2474" s="439"/>
      <c r="E2474" s="440"/>
      <c r="F2474" s="440"/>
      <c r="G2474" s="440"/>
      <c r="H2474" s="440"/>
      <c r="I2474" s="440"/>
      <c r="J2474" s="440"/>
      <c r="K2474" s="440"/>
      <c r="L2474" s="440"/>
      <c r="M2474" s="440"/>
      <c r="N2474" s="440"/>
      <c r="O2474" s="440"/>
      <c r="P2474" s="440"/>
      <c r="Q2474" s="441"/>
      <c r="R2474" s="442"/>
      <c r="S2474" s="443"/>
      <c r="T2474" s="443"/>
      <c r="U2474" s="443"/>
      <c r="V2474" s="443"/>
      <c r="W2474" s="443"/>
      <c r="X2474" s="443"/>
      <c r="Y2474" s="443"/>
      <c r="Z2474" s="443"/>
      <c r="AA2474" s="443"/>
      <c r="AB2474" s="415"/>
      <c r="AC2474" s="416"/>
      <c r="AD2474" s="416"/>
      <c r="AE2474" s="416"/>
      <c r="AF2474" s="417"/>
      <c r="AG2474" s="415"/>
      <c r="AH2474" s="416"/>
      <c r="AI2474" s="416"/>
      <c r="AJ2474" s="416"/>
      <c r="AK2474" s="417"/>
      <c r="AL2474" s="415"/>
      <c r="AM2474" s="416"/>
      <c r="AN2474" s="416"/>
      <c r="AO2474" s="416"/>
      <c r="AP2474" s="417"/>
      <c r="AQ2474" s="415"/>
      <c r="AR2474" s="416"/>
      <c r="AS2474" s="416"/>
      <c r="AT2474" s="416"/>
      <c r="AU2474" s="417"/>
      <c r="AV2474" s="418">
        <f t="shared" si="189"/>
        <v>0</v>
      </c>
      <c r="AW2474" s="419"/>
      <c r="AX2474" s="419"/>
      <c r="AY2474" s="419"/>
      <c r="AZ2474" s="420"/>
      <c r="DC2474" s="222"/>
      <c r="DD2474" s="491">
        <f>ROUND(Setup!$AP$6*AB2474,0)</f>
        <v>0</v>
      </c>
      <c r="DE2474" s="492"/>
      <c r="DF2474" s="492"/>
      <c r="DG2474" s="492"/>
      <c r="DH2474" s="493"/>
      <c r="DI2474" s="491">
        <f>ROUND(Setup!$AP$6*AG2474,0)</f>
        <v>0</v>
      </c>
      <c r="DJ2474" s="492"/>
      <c r="DK2474" s="492"/>
      <c r="DL2474" s="492"/>
      <c r="DM2474" s="493"/>
      <c r="DN2474" s="491">
        <f>ROUND(Setup!$AP$6*AL2474,0)</f>
        <v>0</v>
      </c>
      <c r="DO2474" s="492"/>
      <c r="DP2474" s="492"/>
      <c r="DQ2474" s="492"/>
      <c r="DR2474" s="493"/>
      <c r="DS2474" s="491">
        <f>ROUND(Setup!$AP$6*AQ2474,0)</f>
        <v>0</v>
      </c>
      <c r="DT2474" s="492"/>
      <c r="DU2474" s="492"/>
      <c r="DV2474" s="492"/>
      <c r="DW2474" s="493"/>
      <c r="DX2474" s="499">
        <f t="shared" si="190"/>
        <v>0</v>
      </c>
      <c r="DY2474" s="500"/>
      <c r="DZ2474" s="500"/>
      <c r="EA2474" s="500"/>
      <c r="EB2474" s="501"/>
      <c r="EC2474" s="222"/>
    </row>
    <row r="2475" spans="2:133" ht="15" hidden="1" customHeight="1" outlineLevel="1" x14ac:dyDescent="0.2">
      <c r="B2475" s="86" t="str">
        <f t="shared" si="192"/>
        <v/>
      </c>
      <c r="C2475" s="255"/>
      <c r="D2475" s="439"/>
      <c r="E2475" s="440"/>
      <c r="F2475" s="440"/>
      <c r="G2475" s="440"/>
      <c r="H2475" s="440"/>
      <c r="I2475" s="440"/>
      <c r="J2475" s="440"/>
      <c r="K2475" s="440"/>
      <c r="L2475" s="440"/>
      <c r="M2475" s="440"/>
      <c r="N2475" s="440"/>
      <c r="O2475" s="440"/>
      <c r="P2475" s="440"/>
      <c r="Q2475" s="441"/>
      <c r="R2475" s="442"/>
      <c r="S2475" s="443"/>
      <c r="T2475" s="443"/>
      <c r="U2475" s="443"/>
      <c r="V2475" s="443"/>
      <c r="W2475" s="443"/>
      <c r="X2475" s="443"/>
      <c r="Y2475" s="443"/>
      <c r="Z2475" s="443"/>
      <c r="AA2475" s="443"/>
      <c r="AB2475" s="415"/>
      <c r="AC2475" s="416"/>
      <c r="AD2475" s="416"/>
      <c r="AE2475" s="416"/>
      <c r="AF2475" s="417"/>
      <c r="AG2475" s="415"/>
      <c r="AH2475" s="416"/>
      <c r="AI2475" s="416"/>
      <c r="AJ2475" s="416"/>
      <c r="AK2475" s="417"/>
      <c r="AL2475" s="415"/>
      <c r="AM2475" s="416"/>
      <c r="AN2475" s="416"/>
      <c r="AO2475" s="416"/>
      <c r="AP2475" s="417"/>
      <c r="AQ2475" s="415"/>
      <c r="AR2475" s="416"/>
      <c r="AS2475" s="416"/>
      <c r="AT2475" s="416"/>
      <c r="AU2475" s="417"/>
      <c r="AV2475" s="418">
        <f t="shared" si="189"/>
        <v>0</v>
      </c>
      <c r="AW2475" s="419"/>
      <c r="AX2475" s="419"/>
      <c r="AY2475" s="419"/>
      <c r="AZ2475" s="420"/>
      <c r="DC2475" s="222"/>
      <c r="DD2475" s="491">
        <f>ROUND(Setup!$AP$6*AB2475,0)</f>
        <v>0</v>
      </c>
      <c r="DE2475" s="492"/>
      <c r="DF2475" s="492"/>
      <c r="DG2475" s="492"/>
      <c r="DH2475" s="493"/>
      <c r="DI2475" s="491">
        <f>ROUND(Setup!$AP$6*AG2475,0)</f>
        <v>0</v>
      </c>
      <c r="DJ2475" s="492"/>
      <c r="DK2475" s="492"/>
      <c r="DL2475" s="492"/>
      <c r="DM2475" s="493"/>
      <c r="DN2475" s="491">
        <f>ROUND(Setup!$AP$6*AL2475,0)</f>
        <v>0</v>
      </c>
      <c r="DO2475" s="492"/>
      <c r="DP2475" s="492"/>
      <c r="DQ2475" s="492"/>
      <c r="DR2475" s="493"/>
      <c r="DS2475" s="491">
        <f>ROUND(Setup!$AP$6*AQ2475,0)</f>
        <v>0</v>
      </c>
      <c r="DT2475" s="492"/>
      <c r="DU2475" s="492"/>
      <c r="DV2475" s="492"/>
      <c r="DW2475" s="493"/>
      <c r="DX2475" s="499">
        <f t="shared" si="190"/>
        <v>0</v>
      </c>
      <c r="DY2475" s="500"/>
      <c r="DZ2475" s="500"/>
      <c r="EA2475" s="500"/>
      <c r="EB2475" s="501"/>
      <c r="EC2475" s="222"/>
    </row>
    <row r="2476" spans="2:133" ht="15" hidden="1" customHeight="1" outlineLevel="1" x14ac:dyDescent="0.2">
      <c r="B2476" s="86" t="str">
        <f t="shared" si="192"/>
        <v/>
      </c>
      <c r="C2476" s="255"/>
      <c r="D2476" s="439"/>
      <c r="E2476" s="440"/>
      <c r="F2476" s="440"/>
      <c r="G2476" s="440"/>
      <c r="H2476" s="440"/>
      <c r="I2476" s="440"/>
      <c r="J2476" s="440"/>
      <c r="K2476" s="440"/>
      <c r="L2476" s="440"/>
      <c r="M2476" s="440"/>
      <c r="N2476" s="440"/>
      <c r="O2476" s="440"/>
      <c r="P2476" s="440"/>
      <c r="Q2476" s="441"/>
      <c r="R2476" s="442"/>
      <c r="S2476" s="443"/>
      <c r="T2476" s="443"/>
      <c r="U2476" s="443"/>
      <c r="V2476" s="443"/>
      <c r="W2476" s="443"/>
      <c r="X2476" s="443"/>
      <c r="Y2476" s="443"/>
      <c r="Z2476" s="443"/>
      <c r="AA2476" s="443"/>
      <c r="AB2476" s="415"/>
      <c r="AC2476" s="416"/>
      <c r="AD2476" s="416"/>
      <c r="AE2476" s="416"/>
      <c r="AF2476" s="417"/>
      <c r="AG2476" s="415"/>
      <c r="AH2476" s="416"/>
      <c r="AI2476" s="416"/>
      <c r="AJ2476" s="416"/>
      <c r="AK2476" s="417"/>
      <c r="AL2476" s="415"/>
      <c r="AM2476" s="416"/>
      <c r="AN2476" s="416"/>
      <c r="AO2476" s="416"/>
      <c r="AP2476" s="417"/>
      <c r="AQ2476" s="415"/>
      <c r="AR2476" s="416"/>
      <c r="AS2476" s="416"/>
      <c r="AT2476" s="416"/>
      <c r="AU2476" s="417"/>
      <c r="AV2476" s="418">
        <f t="shared" si="189"/>
        <v>0</v>
      </c>
      <c r="AW2476" s="419"/>
      <c r="AX2476" s="419"/>
      <c r="AY2476" s="419"/>
      <c r="AZ2476" s="420"/>
      <c r="DC2476" s="222"/>
      <c r="DD2476" s="491">
        <f>ROUND(Setup!$AP$6*AB2476,0)</f>
        <v>0</v>
      </c>
      <c r="DE2476" s="492"/>
      <c r="DF2476" s="492"/>
      <c r="DG2476" s="492"/>
      <c r="DH2476" s="493"/>
      <c r="DI2476" s="491">
        <f>ROUND(Setup!$AP$6*AG2476,0)</f>
        <v>0</v>
      </c>
      <c r="DJ2476" s="492"/>
      <c r="DK2476" s="492"/>
      <c r="DL2476" s="492"/>
      <c r="DM2476" s="493"/>
      <c r="DN2476" s="491">
        <f>ROUND(Setup!$AP$6*AL2476,0)</f>
        <v>0</v>
      </c>
      <c r="DO2476" s="492"/>
      <c r="DP2476" s="492"/>
      <c r="DQ2476" s="492"/>
      <c r="DR2476" s="493"/>
      <c r="DS2476" s="491">
        <f>ROUND(Setup!$AP$6*AQ2476,0)</f>
        <v>0</v>
      </c>
      <c r="DT2476" s="492"/>
      <c r="DU2476" s="492"/>
      <c r="DV2476" s="492"/>
      <c r="DW2476" s="493"/>
      <c r="DX2476" s="499">
        <f t="shared" si="190"/>
        <v>0</v>
      </c>
      <c r="DY2476" s="500"/>
      <c r="DZ2476" s="500"/>
      <c r="EA2476" s="500"/>
      <c r="EB2476" s="501"/>
      <c r="EC2476" s="222"/>
    </row>
    <row r="2477" spans="2:133" ht="15" hidden="1" customHeight="1" outlineLevel="1" x14ac:dyDescent="0.2">
      <c r="B2477" s="86" t="str">
        <f t="shared" si="192"/>
        <v/>
      </c>
      <c r="C2477" s="255"/>
      <c r="D2477" s="439"/>
      <c r="E2477" s="440"/>
      <c r="F2477" s="440"/>
      <c r="G2477" s="440"/>
      <c r="H2477" s="440"/>
      <c r="I2477" s="440"/>
      <c r="J2477" s="440"/>
      <c r="K2477" s="440"/>
      <c r="L2477" s="440"/>
      <c r="M2477" s="440"/>
      <c r="N2477" s="440"/>
      <c r="O2477" s="440"/>
      <c r="P2477" s="440"/>
      <c r="Q2477" s="441"/>
      <c r="R2477" s="442"/>
      <c r="S2477" s="443"/>
      <c r="T2477" s="443"/>
      <c r="U2477" s="443"/>
      <c r="V2477" s="443"/>
      <c r="W2477" s="443"/>
      <c r="X2477" s="443"/>
      <c r="Y2477" s="443"/>
      <c r="Z2477" s="443"/>
      <c r="AA2477" s="443"/>
      <c r="AB2477" s="415"/>
      <c r="AC2477" s="416"/>
      <c r="AD2477" s="416"/>
      <c r="AE2477" s="416"/>
      <c r="AF2477" s="417"/>
      <c r="AG2477" s="415"/>
      <c r="AH2477" s="416"/>
      <c r="AI2477" s="416"/>
      <c r="AJ2477" s="416"/>
      <c r="AK2477" s="417"/>
      <c r="AL2477" s="415"/>
      <c r="AM2477" s="416"/>
      <c r="AN2477" s="416"/>
      <c r="AO2477" s="416"/>
      <c r="AP2477" s="417"/>
      <c r="AQ2477" s="415"/>
      <c r="AR2477" s="416"/>
      <c r="AS2477" s="416"/>
      <c r="AT2477" s="416"/>
      <c r="AU2477" s="417"/>
      <c r="AV2477" s="418">
        <f t="shared" ref="AV2477:AV2498" si="193">ROUND((SUM(AB2477:AU2477)),0)</f>
        <v>0</v>
      </c>
      <c r="AW2477" s="419"/>
      <c r="AX2477" s="419"/>
      <c r="AY2477" s="419"/>
      <c r="AZ2477" s="420"/>
      <c r="DC2477" s="222"/>
      <c r="DD2477" s="491">
        <f>ROUND(Setup!$AP$6*AB2477,0)</f>
        <v>0</v>
      </c>
      <c r="DE2477" s="492"/>
      <c r="DF2477" s="492"/>
      <c r="DG2477" s="492"/>
      <c r="DH2477" s="493"/>
      <c r="DI2477" s="491">
        <f>ROUND(Setup!$AP$6*AG2477,0)</f>
        <v>0</v>
      </c>
      <c r="DJ2477" s="492"/>
      <c r="DK2477" s="492"/>
      <c r="DL2477" s="492"/>
      <c r="DM2477" s="493"/>
      <c r="DN2477" s="491">
        <f>ROUND(Setup!$AP$6*AL2477,0)</f>
        <v>0</v>
      </c>
      <c r="DO2477" s="492"/>
      <c r="DP2477" s="492"/>
      <c r="DQ2477" s="492"/>
      <c r="DR2477" s="493"/>
      <c r="DS2477" s="491">
        <f>ROUND(Setup!$AP$6*AQ2477,0)</f>
        <v>0</v>
      </c>
      <c r="DT2477" s="492"/>
      <c r="DU2477" s="492"/>
      <c r="DV2477" s="492"/>
      <c r="DW2477" s="493"/>
      <c r="DX2477" s="499">
        <f t="shared" ref="DX2477:DX2498" si="194">ROUND((SUM(DD2477:DW2477)),0)</f>
        <v>0</v>
      </c>
      <c r="DY2477" s="500"/>
      <c r="DZ2477" s="500"/>
      <c r="EA2477" s="500"/>
      <c r="EB2477" s="501"/>
      <c r="EC2477" s="222"/>
    </row>
    <row r="2478" spans="2:133" ht="15" hidden="1" customHeight="1" outlineLevel="1" x14ac:dyDescent="0.2">
      <c r="B2478" s="86" t="str">
        <f t="shared" si="192"/>
        <v/>
      </c>
      <c r="C2478" s="255"/>
      <c r="D2478" s="439"/>
      <c r="E2478" s="440"/>
      <c r="F2478" s="440"/>
      <c r="G2478" s="440"/>
      <c r="H2478" s="440"/>
      <c r="I2478" s="440"/>
      <c r="J2478" s="440"/>
      <c r="K2478" s="440"/>
      <c r="L2478" s="440"/>
      <c r="M2478" s="440"/>
      <c r="N2478" s="440"/>
      <c r="O2478" s="440"/>
      <c r="P2478" s="440"/>
      <c r="Q2478" s="441"/>
      <c r="R2478" s="442"/>
      <c r="S2478" s="443"/>
      <c r="T2478" s="443"/>
      <c r="U2478" s="443"/>
      <c r="V2478" s="443"/>
      <c r="W2478" s="443"/>
      <c r="X2478" s="443"/>
      <c r="Y2478" s="443"/>
      <c r="Z2478" s="443"/>
      <c r="AA2478" s="443"/>
      <c r="AB2478" s="415"/>
      <c r="AC2478" s="416"/>
      <c r="AD2478" s="416"/>
      <c r="AE2478" s="416"/>
      <c r="AF2478" s="417"/>
      <c r="AG2478" s="415"/>
      <c r="AH2478" s="416"/>
      <c r="AI2478" s="416"/>
      <c r="AJ2478" s="416"/>
      <c r="AK2478" s="417"/>
      <c r="AL2478" s="415"/>
      <c r="AM2478" s="416"/>
      <c r="AN2478" s="416"/>
      <c r="AO2478" s="416"/>
      <c r="AP2478" s="417"/>
      <c r="AQ2478" s="415"/>
      <c r="AR2478" s="416"/>
      <c r="AS2478" s="416"/>
      <c r="AT2478" s="416"/>
      <c r="AU2478" s="417"/>
      <c r="AV2478" s="418">
        <f t="shared" si="193"/>
        <v>0</v>
      </c>
      <c r="AW2478" s="419"/>
      <c r="AX2478" s="419"/>
      <c r="AY2478" s="419"/>
      <c r="AZ2478" s="420"/>
      <c r="DC2478" s="222"/>
      <c r="DD2478" s="491">
        <f>ROUND(Setup!$AP$6*AB2478,0)</f>
        <v>0</v>
      </c>
      <c r="DE2478" s="492"/>
      <c r="DF2478" s="492"/>
      <c r="DG2478" s="492"/>
      <c r="DH2478" s="493"/>
      <c r="DI2478" s="491">
        <f>ROUND(Setup!$AP$6*AG2478,0)</f>
        <v>0</v>
      </c>
      <c r="DJ2478" s="492"/>
      <c r="DK2478" s="492"/>
      <c r="DL2478" s="492"/>
      <c r="DM2478" s="493"/>
      <c r="DN2478" s="491">
        <f>ROUND(Setup!$AP$6*AL2478,0)</f>
        <v>0</v>
      </c>
      <c r="DO2478" s="492"/>
      <c r="DP2478" s="492"/>
      <c r="DQ2478" s="492"/>
      <c r="DR2478" s="493"/>
      <c r="DS2478" s="491">
        <f>ROUND(Setup!$AP$6*AQ2478,0)</f>
        <v>0</v>
      </c>
      <c r="DT2478" s="492"/>
      <c r="DU2478" s="492"/>
      <c r="DV2478" s="492"/>
      <c r="DW2478" s="493"/>
      <c r="DX2478" s="499">
        <f t="shared" si="194"/>
        <v>0</v>
      </c>
      <c r="DY2478" s="500"/>
      <c r="DZ2478" s="500"/>
      <c r="EA2478" s="500"/>
      <c r="EB2478" s="501"/>
      <c r="EC2478" s="222"/>
    </row>
    <row r="2479" spans="2:133" ht="15" hidden="1" customHeight="1" outlineLevel="1" x14ac:dyDescent="0.2">
      <c r="B2479" s="86" t="str">
        <f t="shared" si="192"/>
        <v/>
      </c>
      <c r="C2479" s="255"/>
      <c r="D2479" s="439"/>
      <c r="E2479" s="440"/>
      <c r="F2479" s="440"/>
      <c r="G2479" s="440"/>
      <c r="H2479" s="440"/>
      <c r="I2479" s="440"/>
      <c r="J2479" s="440"/>
      <c r="K2479" s="440"/>
      <c r="L2479" s="440"/>
      <c r="M2479" s="440"/>
      <c r="N2479" s="440"/>
      <c r="O2479" s="440"/>
      <c r="P2479" s="440"/>
      <c r="Q2479" s="441"/>
      <c r="R2479" s="442"/>
      <c r="S2479" s="443"/>
      <c r="T2479" s="443"/>
      <c r="U2479" s="443"/>
      <c r="V2479" s="443"/>
      <c r="W2479" s="443"/>
      <c r="X2479" s="443"/>
      <c r="Y2479" s="443"/>
      <c r="Z2479" s="443"/>
      <c r="AA2479" s="443"/>
      <c r="AB2479" s="415"/>
      <c r="AC2479" s="416"/>
      <c r="AD2479" s="416"/>
      <c r="AE2479" s="416"/>
      <c r="AF2479" s="417"/>
      <c r="AG2479" s="415"/>
      <c r="AH2479" s="416"/>
      <c r="AI2479" s="416"/>
      <c r="AJ2479" s="416"/>
      <c r="AK2479" s="417"/>
      <c r="AL2479" s="415"/>
      <c r="AM2479" s="416"/>
      <c r="AN2479" s="416"/>
      <c r="AO2479" s="416"/>
      <c r="AP2479" s="417"/>
      <c r="AQ2479" s="415"/>
      <c r="AR2479" s="416"/>
      <c r="AS2479" s="416"/>
      <c r="AT2479" s="416"/>
      <c r="AU2479" s="417"/>
      <c r="AV2479" s="418">
        <f t="shared" si="193"/>
        <v>0</v>
      </c>
      <c r="AW2479" s="419"/>
      <c r="AX2479" s="419"/>
      <c r="AY2479" s="419"/>
      <c r="AZ2479" s="420"/>
      <c r="DC2479" s="222"/>
      <c r="DD2479" s="491">
        <f>ROUND(Setup!$AP$6*AB2479,0)</f>
        <v>0</v>
      </c>
      <c r="DE2479" s="492"/>
      <c r="DF2479" s="492"/>
      <c r="DG2479" s="492"/>
      <c r="DH2479" s="493"/>
      <c r="DI2479" s="491">
        <f>ROUND(Setup!$AP$6*AG2479,0)</f>
        <v>0</v>
      </c>
      <c r="DJ2479" s="492"/>
      <c r="DK2479" s="492"/>
      <c r="DL2479" s="492"/>
      <c r="DM2479" s="493"/>
      <c r="DN2479" s="491">
        <f>ROUND(Setup!$AP$6*AL2479,0)</f>
        <v>0</v>
      </c>
      <c r="DO2479" s="492"/>
      <c r="DP2479" s="492"/>
      <c r="DQ2479" s="492"/>
      <c r="DR2479" s="493"/>
      <c r="DS2479" s="491">
        <f>ROUND(Setup!$AP$6*AQ2479,0)</f>
        <v>0</v>
      </c>
      <c r="DT2479" s="492"/>
      <c r="DU2479" s="492"/>
      <c r="DV2479" s="492"/>
      <c r="DW2479" s="493"/>
      <c r="DX2479" s="499">
        <f t="shared" si="194"/>
        <v>0</v>
      </c>
      <c r="DY2479" s="500"/>
      <c r="DZ2479" s="500"/>
      <c r="EA2479" s="500"/>
      <c r="EB2479" s="501"/>
      <c r="EC2479" s="222"/>
    </row>
    <row r="2480" spans="2:133" ht="15" hidden="1" customHeight="1" outlineLevel="1" x14ac:dyDescent="0.2">
      <c r="B2480" s="86" t="str">
        <f t="shared" si="192"/>
        <v/>
      </c>
      <c r="C2480" s="255"/>
      <c r="D2480" s="439"/>
      <c r="E2480" s="440"/>
      <c r="F2480" s="440"/>
      <c r="G2480" s="440"/>
      <c r="H2480" s="440"/>
      <c r="I2480" s="440"/>
      <c r="J2480" s="440"/>
      <c r="K2480" s="440"/>
      <c r="L2480" s="440"/>
      <c r="M2480" s="440"/>
      <c r="N2480" s="440"/>
      <c r="O2480" s="440"/>
      <c r="P2480" s="440"/>
      <c r="Q2480" s="441"/>
      <c r="R2480" s="442"/>
      <c r="S2480" s="443"/>
      <c r="T2480" s="443"/>
      <c r="U2480" s="443"/>
      <c r="V2480" s="443"/>
      <c r="W2480" s="443"/>
      <c r="X2480" s="443"/>
      <c r="Y2480" s="443"/>
      <c r="Z2480" s="443"/>
      <c r="AA2480" s="443"/>
      <c r="AB2480" s="415"/>
      <c r="AC2480" s="416"/>
      <c r="AD2480" s="416"/>
      <c r="AE2480" s="416"/>
      <c r="AF2480" s="417"/>
      <c r="AG2480" s="415"/>
      <c r="AH2480" s="416"/>
      <c r="AI2480" s="416"/>
      <c r="AJ2480" s="416"/>
      <c r="AK2480" s="417"/>
      <c r="AL2480" s="415"/>
      <c r="AM2480" s="416"/>
      <c r="AN2480" s="416"/>
      <c r="AO2480" s="416"/>
      <c r="AP2480" s="417"/>
      <c r="AQ2480" s="415"/>
      <c r="AR2480" s="416"/>
      <c r="AS2480" s="416"/>
      <c r="AT2480" s="416"/>
      <c r="AU2480" s="417"/>
      <c r="AV2480" s="418">
        <f t="shared" si="193"/>
        <v>0</v>
      </c>
      <c r="AW2480" s="419"/>
      <c r="AX2480" s="419"/>
      <c r="AY2480" s="419"/>
      <c r="AZ2480" s="420"/>
      <c r="DC2480" s="222"/>
      <c r="DD2480" s="491">
        <f>ROUND(Setup!$AP$6*AB2480,0)</f>
        <v>0</v>
      </c>
      <c r="DE2480" s="492"/>
      <c r="DF2480" s="492"/>
      <c r="DG2480" s="492"/>
      <c r="DH2480" s="493"/>
      <c r="DI2480" s="491">
        <f>ROUND(Setup!$AP$6*AG2480,0)</f>
        <v>0</v>
      </c>
      <c r="DJ2480" s="492"/>
      <c r="DK2480" s="492"/>
      <c r="DL2480" s="492"/>
      <c r="DM2480" s="493"/>
      <c r="DN2480" s="491">
        <f>ROUND(Setup!$AP$6*AL2480,0)</f>
        <v>0</v>
      </c>
      <c r="DO2480" s="492"/>
      <c r="DP2480" s="492"/>
      <c r="DQ2480" s="492"/>
      <c r="DR2480" s="493"/>
      <c r="DS2480" s="491">
        <f>ROUND(Setup!$AP$6*AQ2480,0)</f>
        <v>0</v>
      </c>
      <c r="DT2480" s="492"/>
      <c r="DU2480" s="492"/>
      <c r="DV2480" s="492"/>
      <c r="DW2480" s="493"/>
      <c r="DX2480" s="499">
        <f t="shared" si="194"/>
        <v>0</v>
      </c>
      <c r="DY2480" s="500"/>
      <c r="DZ2480" s="500"/>
      <c r="EA2480" s="500"/>
      <c r="EB2480" s="501"/>
      <c r="EC2480" s="222"/>
    </row>
    <row r="2481" spans="2:133" ht="15" hidden="1" customHeight="1" outlineLevel="1" x14ac:dyDescent="0.2">
      <c r="B2481" s="86" t="str">
        <f t="shared" si="192"/>
        <v/>
      </c>
      <c r="C2481" s="255"/>
      <c r="D2481" s="439"/>
      <c r="E2481" s="440"/>
      <c r="F2481" s="440"/>
      <c r="G2481" s="440"/>
      <c r="H2481" s="440"/>
      <c r="I2481" s="440"/>
      <c r="J2481" s="440"/>
      <c r="K2481" s="440"/>
      <c r="L2481" s="440"/>
      <c r="M2481" s="440"/>
      <c r="N2481" s="440"/>
      <c r="O2481" s="440"/>
      <c r="P2481" s="440"/>
      <c r="Q2481" s="441"/>
      <c r="R2481" s="442"/>
      <c r="S2481" s="443"/>
      <c r="T2481" s="443"/>
      <c r="U2481" s="443"/>
      <c r="V2481" s="443"/>
      <c r="W2481" s="443"/>
      <c r="X2481" s="443"/>
      <c r="Y2481" s="443"/>
      <c r="Z2481" s="443"/>
      <c r="AA2481" s="443"/>
      <c r="AB2481" s="415"/>
      <c r="AC2481" s="416"/>
      <c r="AD2481" s="416"/>
      <c r="AE2481" s="416"/>
      <c r="AF2481" s="417"/>
      <c r="AG2481" s="415"/>
      <c r="AH2481" s="416"/>
      <c r="AI2481" s="416"/>
      <c r="AJ2481" s="416"/>
      <c r="AK2481" s="417"/>
      <c r="AL2481" s="415"/>
      <c r="AM2481" s="416"/>
      <c r="AN2481" s="416"/>
      <c r="AO2481" s="416"/>
      <c r="AP2481" s="417"/>
      <c r="AQ2481" s="415"/>
      <c r="AR2481" s="416"/>
      <c r="AS2481" s="416"/>
      <c r="AT2481" s="416"/>
      <c r="AU2481" s="417"/>
      <c r="AV2481" s="418">
        <f t="shared" si="193"/>
        <v>0</v>
      </c>
      <c r="AW2481" s="419"/>
      <c r="AX2481" s="419"/>
      <c r="AY2481" s="419"/>
      <c r="AZ2481" s="420"/>
      <c r="DC2481" s="222"/>
      <c r="DD2481" s="491">
        <f>ROUND(Setup!$AP$6*AB2481,0)</f>
        <v>0</v>
      </c>
      <c r="DE2481" s="492"/>
      <c r="DF2481" s="492"/>
      <c r="DG2481" s="492"/>
      <c r="DH2481" s="493"/>
      <c r="DI2481" s="491">
        <f>ROUND(Setup!$AP$6*AG2481,0)</f>
        <v>0</v>
      </c>
      <c r="DJ2481" s="492"/>
      <c r="DK2481" s="492"/>
      <c r="DL2481" s="492"/>
      <c r="DM2481" s="493"/>
      <c r="DN2481" s="491">
        <f>ROUND(Setup!$AP$6*AL2481,0)</f>
        <v>0</v>
      </c>
      <c r="DO2481" s="492"/>
      <c r="DP2481" s="492"/>
      <c r="DQ2481" s="492"/>
      <c r="DR2481" s="493"/>
      <c r="DS2481" s="491">
        <f>ROUND(Setup!$AP$6*AQ2481,0)</f>
        <v>0</v>
      </c>
      <c r="DT2481" s="492"/>
      <c r="DU2481" s="492"/>
      <c r="DV2481" s="492"/>
      <c r="DW2481" s="493"/>
      <c r="DX2481" s="499">
        <f t="shared" si="194"/>
        <v>0</v>
      </c>
      <c r="DY2481" s="500"/>
      <c r="DZ2481" s="500"/>
      <c r="EA2481" s="500"/>
      <c r="EB2481" s="501"/>
      <c r="EC2481" s="222"/>
    </row>
    <row r="2482" spans="2:133" ht="15" hidden="1" customHeight="1" outlineLevel="1" x14ac:dyDescent="0.2">
      <c r="B2482" s="86" t="str">
        <f t="shared" si="192"/>
        <v/>
      </c>
      <c r="C2482" s="255"/>
      <c r="D2482" s="439"/>
      <c r="E2482" s="440"/>
      <c r="F2482" s="440"/>
      <c r="G2482" s="440"/>
      <c r="H2482" s="440"/>
      <c r="I2482" s="440"/>
      <c r="J2482" s="440"/>
      <c r="K2482" s="440"/>
      <c r="L2482" s="440"/>
      <c r="M2482" s="440"/>
      <c r="N2482" s="440"/>
      <c r="O2482" s="440"/>
      <c r="P2482" s="440"/>
      <c r="Q2482" s="441"/>
      <c r="R2482" s="442"/>
      <c r="S2482" s="443"/>
      <c r="T2482" s="443"/>
      <c r="U2482" s="443"/>
      <c r="V2482" s="443"/>
      <c r="W2482" s="443"/>
      <c r="X2482" s="443"/>
      <c r="Y2482" s="443"/>
      <c r="Z2482" s="443"/>
      <c r="AA2482" s="443"/>
      <c r="AB2482" s="415"/>
      <c r="AC2482" s="416"/>
      <c r="AD2482" s="416"/>
      <c r="AE2482" s="416"/>
      <c r="AF2482" s="417"/>
      <c r="AG2482" s="415"/>
      <c r="AH2482" s="416"/>
      <c r="AI2482" s="416"/>
      <c r="AJ2482" s="416"/>
      <c r="AK2482" s="417"/>
      <c r="AL2482" s="415"/>
      <c r="AM2482" s="416"/>
      <c r="AN2482" s="416"/>
      <c r="AO2482" s="416"/>
      <c r="AP2482" s="417"/>
      <c r="AQ2482" s="415"/>
      <c r="AR2482" s="416"/>
      <c r="AS2482" s="416"/>
      <c r="AT2482" s="416"/>
      <c r="AU2482" s="417"/>
      <c r="AV2482" s="418">
        <f t="shared" si="193"/>
        <v>0</v>
      </c>
      <c r="AW2482" s="419"/>
      <c r="AX2482" s="419"/>
      <c r="AY2482" s="419"/>
      <c r="AZ2482" s="420"/>
      <c r="DC2482" s="222"/>
      <c r="DD2482" s="491">
        <f>ROUND(Setup!$AP$6*AB2482,0)</f>
        <v>0</v>
      </c>
      <c r="DE2482" s="492"/>
      <c r="DF2482" s="492"/>
      <c r="DG2482" s="492"/>
      <c r="DH2482" s="493"/>
      <c r="DI2482" s="491">
        <f>ROUND(Setup!$AP$6*AG2482,0)</f>
        <v>0</v>
      </c>
      <c r="DJ2482" s="492"/>
      <c r="DK2482" s="492"/>
      <c r="DL2482" s="492"/>
      <c r="DM2482" s="493"/>
      <c r="DN2482" s="491">
        <f>ROUND(Setup!$AP$6*AL2482,0)</f>
        <v>0</v>
      </c>
      <c r="DO2482" s="492"/>
      <c r="DP2482" s="492"/>
      <c r="DQ2482" s="492"/>
      <c r="DR2482" s="493"/>
      <c r="DS2482" s="491">
        <f>ROUND(Setup!$AP$6*AQ2482,0)</f>
        <v>0</v>
      </c>
      <c r="DT2482" s="492"/>
      <c r="DU2482" s="492"/>
      <c r="DV2482" s="492"/>
      <c r="DW2482" s="493"/>
      <c r="DX2482" s="499">
        <f t="shared" si="194"/>
        <v>0</v>
      </c>
      <c r="DY2482" s="500"/>
      <c r="DZ2482" s="500"/>
      <c r="EA2482" s="500"/>
      <c r="EB2482" s="501"/>
      <c r="EC2482" s="222"/>
    </row>
    <row r="2483" spans="2:133" ht="15" hidden="1" customHeight="1" outlineLevel="1" x14ac:dyDescent="0.2">
      <c r="B2483" s="86" t="str">
        <f t="shared" si="192"/>
        <v/>
      </c>
      <c r="C2483" s="255"/>
      <c r="D2483" s="439"/>
      <c r="E2483" s="440"/>
      <c r="F2483" s="440"/>
      <c r="G2483" s="440"/>
      <c r="H2483" s="440"/>
      <c r="I2483" s="440"/>
      <c r="J2483" s="440"/>
      <c r="K2483" s="440"/>
      <c r="L2483" s="440"/>
      <c r="M2483" s="440"/>
      <c r="N2483" s="440"/>
      <c r="O2483" s="440"/>
      <c r="P2483" s="440"/>
      <c r="Q2483" s="441"/>
      <c r="R2483" s="442"/>
      <c r="S2483" s="443"/>
      <c r="T2483" s="443"/>
      <c r="U2483" s="443"/>
      <c r="V2483" s="443"/>
      <c r="W2483" s="443"/>
      <c r="X2483" s="443"/>
      <c r="Y2483" s="443"/>
      <c r="Z2483" s="443"/>
      <c r="AA2483" s="443"/>
      <c r="AB2483" s="415"/>
      <c r="AC2483" s="416"/>
      <c r="AD2483" s="416"/>
      <c r="AE2483" s="416"/>
      <c r="AF2483" s="417"/>
      <c r="AG2483" s="415"/>
      <c r="AH2483" s="416"/>
      <c r="AI2483" s="416"/>
      <c r="AJ2483" s="416"/>
      <c r="AK2483" s="417"/>
      <c r="AL2483" s="415"/>
      <c r="AM2483" s="416"/>
      <c r="AN2483" s="416"/>
      <c r="AO2483" s="416"/>
      <c r="AP2483" s="417"/>
      <c r="AQ2483" s="415"/>
      <c r="AR2483" s="416"/>
      <c r="AS2483" s="416"/>
      <c r="AT2483" s="416"/>
      <c r="AU2483" s="417"/>
      <c r="AV2483" s="418">
        <f t="shared" si="193"/>
        <v>0</v>
      </c>
      <c r="AW2483" s="419"/>
      <c r="AX2483" s="419"/>
      <c r="AY2483" s="419"/>
      <c r="AZ2483" s="420"/>
      <c r="DC2483" s="222"/>
      <c r="DD2483" s="491">
        <f>ROUND(Setup!$AP$6*AB2483,0)</f>
        <v>0</v>
      </c>
      <c r="DE2483" s="492"/>
      <c r="DF2483" s="492"/>
      <c r="DG2483" s="492"/>
      <c r="DH2483" s="493"/>
      <c r="DI2483" s="491">
        <f>ROUND(Setup!$AP$6*AG2483,0)</f>
        <v>0</v>
      </c>
      <c r="DJ2483" s="492"/>
      <c r="DK2483" s="492"/>
      <c r="DL2483" s="492"/>
      <c r="DM2483" s="493"/>
      <c r="DN2483" s="491">
        <f>ROUND(Setup!$AP$6*AL2483,0)</f>
        <v>0</v>
      </c>
      <c r="DO2483" s="492"/>
      <c r="DP2483" s="492"/>
      <c r="DQ2483" s="492"/>
      <c r="DR2483" s="493"/>
      <c r="DS2483" s="491">
        <f>ROUND(Setup!$AP$6*AQ2483,0)</f>
        <v>0</v>
      </c>
      <c r="DT2483" s="492"/>
      <c r="DU2483" s="492"/>
      <c r="DV2483" s="492"/>
      <c r="DW2483" s="493"/>
      <c r="DX2483" s="499">
        <f t="shared" si="194"/>
        <v>0</v>
      </c>
      <c r="DY2483" s="500"/>
      <c r="DZ2483" s="500"/>
      <c r="EA2483" s="500"/>
      <c r="EB2483" s="501"/>
      <c r="EC2483" s="222"/>
    </row>
    <row r="2484" spans="2:133" ht="15" hidden="1" customHeight="1" outlineLevel="1" x14ac:dyDescent="0.2">
      <c r="B2484" s="86" t="str">
        <f t="shared" si="192"/>
        <v/>
      </c>
      <c r="C2484" s="255"/>
      <c r="D2484" s="439"/>
      <c r="E2484" s="440"/>
      <c r="F2484" s="440"/>
      <c r="G2484" s="440"/>
      <c r="H2484" s="440"/>
      <c r="I2484" s="440"/>
      <c r="J2484" s="440"/>
      <c r="K2484" s="440"/>
      <c r="L2484" s="440"/>
      <c r="M2484" s="440"/>
      <c r="N2484" s="440"/>
      <c r="O2484" s="440"/>
      <c r="P2484" s="440"/>
      <c r="Q2484" s="441"/>
      <c r="R2484" s="442"/>
      <c r="S2484" s="443"/>
      <c r="T2484" s="443"/>
      <c r="U2484" s="443"/>
      <c r="V2484" s="443"/>
      <c r="W2484" s="443"/>
      <c r="X2484" s="443"/>
      <c r="Y2484" s="443"/>
      <c r="Z2484" s="443"/>
      <c r="AA2484" s="443"/>
      <c r="AB2484" s="415"/>
      <c r="AC2484" s="416"/>
      <c r="AD2484" s="416"/>
      <c r="AE2484" s="416"/>
      <c r="AF2484" s="417"/>
      <c r="AG2484" s="415"/>
      <c r="AH2484" s="416"/>
      <c r="AI2484" s="416"/>
      <c r="AJ2484" s="416"/>
      <c r="AK2484" s="417"/>
      <c r="AL2484" s="415"/>
      <c r="AM2484" s="416"/>
      <c r="AN2484" s="416"/>
      <c r="AO2484" s="416"/>
      <c r="AP2484" s="417"/>
      <c r="AQ2484" s="415"/>
      <c r="AR2484" s="416"/>
      <c r="AS2484" s="416"/>
      <c r="AT2484" s="416"/>
      <c r="AU2484" s="417"/>
      <c r="AV2484" s="418">
        <f t="shared" si="193"/>
        <v>0</v>
      </c>
      <c r="AW2484" s="419"/>
      <c r="AX2484" s="419"/>
      <c r="AY2484" s="419"/>
      <c r="AZ2484" s="420"/>
      <c r="DC2484" s="222"/>
      <c r="DD2484" s="491">
        <f>ROUND(Setup!$AP$6*AB2484,0)</f>
        <v>0</v>
      </c>
      <c r="DE2484" s="492"/>
      <c r="DF2484" s="492"/>
      <c r="DG2484" s="492"/>
      <c r="DH2484" s="493"/>
      <c r="DI2484" s="491">
        <f>ROUND(Setup!$AP$6*AG2484,0)</f>
        <v>0</v>
      </c>
      <c r="DJ2484" s="492"/>
      <c r="DK2484" s="492"/>
      <c r="DL2484" s="492"/>
      <c r="DM2484" s="493"/>
      <c r="DN2484" s="491">
        <f>ROUND(Setup!$AP$6*AL2484,0)</f>
        <v>0</v>
      </c>
      <c r="DO2484" s="492"/>
      <c r="DP2484" s="492"/>
      <c r="DQ2484" s="492"/>
      <c r="DR2484" s="493"/>
      <c r="DS2484" s="491">
        <f>ROUND(Setup!$AP$6*AQ2484,0)</f>
        <v>0</v>
      </c>
      <c r="DT2484" s="492"/>
      <c r="DU2484" s="492"/>
      <c r="DV2484" s="492"/>
      <c r="DW2484" s="493"/>
      <c r="DX2484" s="499">
        <f t="shared" si="194"/>
        <v>0</v>
      </c>
      <c r="DY2484" s="500"/>
      <c r="DZ2484" s="500"/>
      <c r="EA2484" s="500"/>
      <c r="EB2484" s="501"/>
      <c r="EC2484" s="222"/>
    </row>
    <row r="2485" spans="2:133" ht="15" hidden="1" customHeight="1" outlineLevel="1" x14ac:dyDescent="0.2">
      <c r="B2485" s="86" t="str">
        <f t="shared" si="192"/>
        <v/>
      </c>
      <c r="C2485" s="255"/>
      <c r="D2485" s="439"/>
      <c r="E2485" s="440"/>
      <c r="F2485" s="440"/>
      <c r="G2485" s="440"/>
      <c r="H2485" s="440"/>
      <c r="I2485" s="440"/>
      <c r="J2485" s="440"/>
      <c r="K2485" s="440"/>
      <c r="L2485" s="440"/>
      <c r="M2485" s="440"/>
      <c r="N2485" s="440"/>
      <c r="O2485" s="440"/>
      <c r="P2485" s="440"/>
      <c r="Q2485" s="441"/>
      <c r="R2485" s="442"/>
      <c r="S2485" s="443"/>
      <c r="T2485" s="443"/>
      <c r="U2485" s="443"/>
      <c r="V2485" s="443"/>
      <c r="W2485" s="443"/>
      <c r="X2485" s="443"/>
      <c r="Y2485" s="443"/>
      <c r="Z2485" s="443"/>
      <c r="AA2485" s="443"/>
      <c r="AB2485" s="415"/>
      <c r="AC2485" s="416"/>
      <c r="AD2485" s="416"/>
      <c r="AE2485" s="416"/>
      <c r="AF2485" s="417"/>
      <c r="AG2485" s="415"/>
      <c r="AH2485" s="416"/>
      <c r="AI2485" s="416"/>
      <c r="AJ2485" s="416"/>
      <c r="AK2485" s="417"/>
      <c r="AL2485" s="415"/>
      <c r="AM2485" s="416"/>
      <c r="AN2485" s="416"/>
      <c r="AO2485" s="416"/>
      <c r="AP2485" s="417"/>
      <c r="AQ2485" s="415"/>
      <c r="AR2485" s="416"/>
      <c r="AS2485" s="416"/>
      <c r="AT2485" s="416"/>
      <c r="AU2485" s="417"/>
      <c r="AV2485" s="418">
        <f t="shared" si="193"/>
        <v>0</v>
      </c>
      <c r="AW2485" s="419"/>
      <c r="AX2485" s="419"/>
      <c r="AY2485" s="419"/>
      <c r="AZ2485" s="420"/>
      <c r="DC2485" s="222"/>
      <c r="DD2485" s="491">
        <f>ROUND(Setup!$AP$6*AB2485,0)</f>
        <v>0</v>
      </c>
      <c r="DE2485" s="492"/>
      <c r="DF2485" s="492"/>
      <c r="DG2485" s="492"/>
      <c r="DH2485" s="493"/>
      <c r="DI2485" s="491">
        <f>ROUND(Setup!$AP$6*AG2485,0)</f>
        <v>0</v>
      </c>
      <c r="DJ2485" s="492"/>
      <c r="DK2485" s="492"/>
      <c r="DL2485" s="492"/>
      <c r="DM2485" s="493"/>
      <c r="DN2485" s="491">
        <f>ROUND(Setup!$AP$6*AL2485,0)</f>
        <v>0</v>
      </c>
      <c r="DO2485" s="492"/>
      <c r="DP2485" s="492"/>
      <c r="DQ2485" s="492"/>
      <c r="DR2485" s="493"/>
      <c r="DS2485" s="491">
        <f>ROUND(Setup!$AP$6*AQ2485,0)</f>
        <v>0</v>
      </c>
      <c r="DT2485" s="492"/>
      <c r="DU2485" s="492"/>
      <c r="DV2485" s="492"/>
      <c r="DW2485" s="493"/>
      <c r="DX2485" s="499">
        <f t="shared" si="194"/>
        <v>0</v>
      </c>
      <c r="DY2485" s="500"/>
      <c r="DZ2485" s="500"/>
      <c r="EA2485" s="500"/>
      <c r="EB2485" s="501"/>
      <c r="EC2485" s="222"/>
    </row>
    <row r="2486" spans="2:133" ht="15" hidden="1" customHeight="1" outlineLevel="1" x14ac:dyDescent="0.2">
      <c r="B2486" s="86" t="str">
        <f t="shared" si="192"/>
        <v/>
      </c>
      <c r="C2486" s="255"/>
      <c r="D2486" s="439"/>
      <c r="E2486" s="440"/>
      <c r="F2486" s="440"/>
      <c r="G2486" s="440"/>
      <c r="H2486" s="440"/>
      <c r="I2486" s="440"/>
      <c r="J2486" s="440"/>
      <c r="K2486" s="440"/>
      <c r="L2486" s="440"/>
      <c r="M2486" s="440"/>
      <c r="N2486" s="440"/>
      <c r="O2486" s="440"/>
      <c r="P2486" s="440"/>
      <c r="Q2486" s="441"/>
      <c r="R2486" s="442"/>
      <c r="S2486" s="443"/>
      <c r="T2486" s="443"/>
      <c r="U2486" s="443"/>
      <c r="V2486" s="443"/>
      <c r="W2486" s="443"/>
      <c r="X2486" s="443"/>
      <c r="Y2486" s="443"/>
      <c r="Z2486" s="443"/>
      <c r="AA2486" s="443"/>
      <c r="AB2486" s="415"/>
      <c r="AC2486" s="416"/>
      <c r="AD2486" s="416"/>
      <c r="AE2486" s="416"/>
      <c r="AF2486" s="417"/>
      <c r="AG2486" s="415"/>
      <c r="AH2486" s="416"/>
      <c r="AI2486" s="416"/>
      <c r="AJ2486" s="416"/>
      <c r="AK2486" s="417"/>
      <c r="AL2486" s="415"/>
      <c r="AM2486" s="416"/>
      <c r="AN2486" s="416"/>
      <c r="AO2486" s="416"/>
      <c r="AP2486" s="417"/>
      <c r="AQ2486" s="415"/>
      <c r="AR2486" s="416"/>
      <c r="AS2486" s="416"/>
      <c r="AT2486" s="416"/>
      <c r="AU2486" s="417"/>
      <c r="AV2486" s="418">
        <f t="shared" si="193"/>
        <v>0</v>
      </c>
      <c r="AW2486" s="419"/>
      <c r="AX2486" s="419"/>
      <c r="AY2486" s="419"/>
      <c r="AZ2486" s="420"/>
      <c r="DC2486" s="222"/>
      <c r="DD2486" s="491">
        <f>ROUND(Setup!$AP$6*AB2486,0)</f>
        <v>0</v>
      </c>
      <c r="DE2486" s="492"/>
      <c r="DF2486" s="492"/>
      <c r="DG2486" s="492"/>
      <c r="DH2486" s="493"/>
      <c r="DI2486" s="491">
        <f>ROUND(Setup!$AP$6*AG2486,0)</f>
        <v>0</v>
      </c>
      <c r="DJ2486" s="492"/>
      <c r="DK2486" s="492"/>
      <c r="DL2486" s="492"/>
      <c r="DM2486" s="493"/>
      <c r="DN2486" s="491">
        <f>ROUND(Setup!$AP$6*AL2486,0)</f>
        <v>0</v>
      </c>
      <c r="DO2486" s="492"/>
      <c r="DP2486" s="492"/>
      <c r="DQ2486" s="492"/>
      <c r="DR2486" s="493"/>
      <c r="DS2486" s="491">
        <f>ROUND(Setup!$AP$6*AQ2486,0)</f>
        <v>0</v>
      </c>
      <c r="DT2486" s="492"/>
      <c r="DU2486" s="492"/>
      <c r="DV2486" s="492"/>
      <c r="DW2486" s="493"/>
      <c r="DX2486" s="499">
        <f t="shared" si="194"/>
        <v>0</v>
      </c>
      <c r="DY2486" s="500"/>
      <c r="DZ2486" s="500"/>
      <c r="EA2486" s="500"/>
      <c r="EB2486" s="501"/>
      <c r="EC2486" s="222"/>
    </row>
    <row r="2487" spans="2:133" ht="15" hidden="1" customHeight="1" outlineLevel="1" x14ac:dyDescent="0.2">
      <c r="B2487" s="86" t="str">
        <f t="shared" si="192"/>
        <v/>
      </c>
      <c r="C2487" s="255"/>
      <c r="D2487" s="439"/>
      <c r="E2487" s="440"/>
      <c r="F2487" s="440"/>
      <c r="G2487" s="440"/>
      <c r="H2487" s="440"/>
      <c r="I2487" s="440"/>
      <c r="J2487" s="440"/>
      <c r="K2487" s="440"/>
      <c r="L2487" s="440"/>
      <c r="M2487" s="440"/>
      <c r="N2487" s="440"/>
      <c r="O2487" s="440"/>
      <c r="P2487" s="440"/>
      <c r="Q2487" s="441"/>
      <c r="R2487" s="442"/>
      <c r="S2487" s="443"/>
      <c r="T2487" s="443"/>
      <c r="U2487" s="443"/>
      <c r="V2487" s="443"/>
      <c r="W2487" s="443"/>
      <c r="X2487" s="443"/>
      <c r="Y2487" s="443"/>
      <c r="Z2487" s="443"/>
      <c r="AA2487" s="443"/>
      <c r="AB2487" s="415"/>
      <c r="AC2487" s="416"/>
      <c r="AD2487" s="416"/>
      <c r="AE2487" s="416"/>
      <c r="AF2487" s="417"/>
      <c r="AG2487" s="415"/>
      <c r="AH2487" s="416"/>
      <c r="AI2487" s="416"/>
      <c r="AJ2487" s="416"/>
      <c r="AK2487" s="417"/>
      <c r="AL2487" s="415"/>
      <c r="AM2487" s="416"/>
      <c r="AN2487" s="416"/>
      <c r="AO2487" s="416"/>
      <c r="AP2487" s="417"/>
      <c r="AQ2487" s="415"/>
      <c r="AR2487" s="416"/>
      <c r="AS2487" s="416"/>
      <c r="AT2487" s="416"/>
      <c r="AU2487" s="417"/>
      <c r="AV2487" s="418">
        <f t="shared" si="193"/>
        <v>0</v>
      </c>
      <c r="AW2487" s="419"/>
      <c r="AX2487" s="419"/>
      <c r="AY2487" s="419"/>
      <c r="AZ2487" s="420"/>
      <c r="DC2487" s="222"/>
      <c r="DD2487" s="491">
        <f>ROUND(Setup!$AP$6*AB2487,0)</f>
        <v>0</v>
      </c>
      <c r="DE2487" s="492"/>
      <c r="DF2487" s="492"/>
      <c r="DG2487" s="492"/>
      <c r="DH2487" s="493"/>
      <c r="DI2487" s="491">
        <f>ROUND(Setup!$AP$6*AG2487,0)</f>
        <v>0</v>
      </c>
      <c r="DJ2487" s="492"/>
      <c r="DK2487" s="492"/>
      <c r="DL2487" s="492"/>
      <c r="DM2487" s="493"/>
      <c r="DN2487" s="491">
        <f>ROUND(Setup!$AP$6*AL2487,0)</f>
        <v>0</v>
      </c>
      <c r="DO2487" s="492"/>
      <c r="DP2487" s="492"/>
      <c r="DQ2487" s="492"/>
      <c r="DR2487" s="493"/>
      <c r="DS2487" s="491">
        <f>ROUND(Setup!$AP$6*AQ2487,0)</f>
        <v>0</v>
      </c>
      <c r="DT2487" s="492"/>
      <c r="DU2487" s="492"/>
      <c r="DV2487" s="492"/>
      <c r="DW2487" s="493"/>
      <c r="DX2487" s="499">
        <f t="shared" si="194"/>
        <v>0</v>
      </c>
      <c r="DY2487" s="500"/>
      <c r="DZ2487" s="500"/>
      <c r="EA2487" s="500"/>
      <c r="EB2487" s="501"/>
      <c r="EC2487" s="222"/>
    </row>
    <row r="2488" spans="2:133" ht="15" hidden="1" customHeight="1" outlineLevel="1" x14ac:dyDescent="0.2">
      <c r="B2488" s="86" t="str">
        <f t="shared" si="192"/>
        <v/>
      </c>
      <c r="C2488" s="255"/>
      <c r="D2488" s="439"/>
      <c r="E2488" s="440"/>
      <c r="F2488" s="440"/>
      <c r="G2488" s="440"/>
      <c r="H2488" s="440"/>
      <c r="I2488" s="440"/>
      <c r="J2488" s="440"/>
      <c r="K2488" s="440"/>
      <c r="L2488" s="440"/>
      <c r="M2488" s="440"/>
      <c r="N2488" s="440"/>
      <c r="O2488" s="440"/>
      <c r="P2488" s="440"/>
      <c r="Q2488" s="441"/>
      <c r="R2488" s="442"/>
      <c r="S2488" s="443"/>
      <c r="T2488" s="443"/>
      <c r="U2488" s="443"/>
      <c r="V2488" s="443"/>
      <c r="W2488" s="443"/>
      <c r="X2488" s="443"/>
      <c r="Y2488" s="443"/>
      <c r="Z2488" s="443"/>
      <c r="AA2488" s="443"/>
      <c r="AB2488" s="415"/>
      <c r="AC2488" s="416"/>
      <c r="AD2488" s="416"/>
      <c r="AE2488" s="416"/>
      <c r="AF2488" s="417"/>
      <c r="AG2488" s="415"/>
      <c r="AH2488" s="416"/>
      <c r="AI2488" s="416"/>
      <c r="AJ2488" s="416"/>
      <c r="AK2488" s="417"/>
      <c r="AL2488" s="415"/>
      <c r="AM2488" s="416"/>
      <c r="AN2488" s="416"/>
      <c r="AO2488" s="416"/>
      <c r="AP2488" s="417"/>
      <c r="AQ2488" s="415"/>
      <c r="AR2488" s="416"/>
      <c r="AS2488" s="416"/>
      <c r="AT2488" s="416"/>
      <c r="AU2488" s="417"/>
      <c r="AV2488" s="418">
        <f t="shared" si="193"/>
        <v>0</v>
      </c>
      <c r="AW2488" s="419"/>
      <c r="AX2488" s="419"/>
      <c r="AY2488" s="419"/>
      <c r="AZ2488" s="420"/>
      <c r="DC2488" s="222"/>
      <c r="DD2488" s="491">
        <f>ROUND(Setup!$AP$6*AB2488,0)</f>
        <v>0</v>
      </c>
      <c r="DE2488" s="492"/>
      <c r="DF2488" s="492"/>
      <c r="DG2488" s="492"/>
      <c r="DH2488" s="493"/>
      <c r="DI2488" s="491">
        <f>ROUND(Setup!$AP$6*AG2488,0)</f>
        <v>0</v>
      </c>
      <c r="DJ2488" s="492"/>
      <c r="DK2488" s="492"/>
      <c r="DL2488" s="492"/>
      <c r="DM2488" s="493"/>
      <c r="DN2488" s="491">
        <f>ROUND(Setup!$AP$6*AL2488,0)</f>
        <v>0</v>
      </c>
      <c r="DO2488" s="492"/>
      <c r="DP2488" s="492"/>
      <c r="DQ2488" s="492"/>
      <c r="DR2488" s="493"/>
      <c r="DS2488" s="491">
        <f>ROUND(Setup!$AP$6*AQ2488,0)</f>
        <v>0</v>
      </c>
      <c r="DT2488" s="492"/>
      <c r="DU2488" s="492"/>
      <c r="DV2488" s="492"/>
      <c r="DW2488" s="493"/>
      <c r="DX2488" s="499">
        <f t="shared" si="194"/>
        <v>0</v>
      </c>
      <c r="DY2488" s="500"/>
      <c r="DZ2488" s="500"/>
      <c r="EA2488" s="500"/>
      <c r="EB2488" s="501"/>
      <c r="EC2488" s="222"/>
    </row>
    <row r="2489" spans="2:133" ht="15" hidden="1" customHeight="1" outlineLevel="1" x14ac:dyDescent="0.2">
      <c r="B2489" s="86" t="str">
        <f t="shared" si="192"/>
        <v/>
      </c>
      <c r="C2489" s="255"/>
      <c r="D2489" s="439"/>
      <c r="E2489" s="440"/>
      <c r="F2489" s="440"/>
      <c r="G2489" s="440"/>
      <c r="H2489" s="440"/>
      <c r="I2489" s="440"/>
      <c r="J2489" s="440"/>
      <c r="K2489" s="440"/>
      <c r="L2489" s="440"/>
      <c r="M2489" s="440"/>
      <c r="N2489" s="440"/>
      <c r="O2489" s="440"/>
      <c r="P2489" s="440"/>
      <c r="Q2489" s="441"/>
      <c r="R2489" s="442"/>
      <c r="S2489" s="443"/>
      <c r="T2489" s="443"/>
      <c r="U2489" s="443"/>
      <c r="V2489" s="443"/>
      <c r="W2489" s="443"/>
      <c r="X2489" s="443"/>
      <c r="Y2489" s="443"/>
      <c r="Z2489" s="443"/>
      <c r="AA2489" s="443"/>
      <c r="AB2489" s="415"/>
      <c r="AC2489" s="416"/>
      <c r="AD2489" s="416"/>
      <c r="AE2489" s="416"/>
      <c r="AF2489" s="417"/>
      <c r="AG2489" s="415"/>
      <c r="AH2489" s="416"/>
      <c r="AI2489" s="416"/>
      <c r="AJ2489" s="416"/>
      <c r="AK2489" s="417"/>
      <c r="AL2489" s="415"/>
      <c r="AM2489" s="416"/>
      <c r="AN2489" s="416"/>
      <c r="AO2489" s="416"/>
      <c r="AP2489" s="417"/>
      <c r="AQ2489" s="415"/>
      <c r="AR2489" s="416"/>
      <c r="AS2489" s="416"/>
      <c r="AT2489" s="416"/>
      <c r="AU2489" s="417"/>
      <c r="AV2489" s="418">
        <f t="shared" si="193"/>
        <v>0</v>
      </c>
      <c r="AW2489" s="419"/>
      <c r="AX2489" s="419"/>
      <c r="AY2489" s="419"/>
      <c r="AZ2489" s="420"/>
      <c r="DC2489" s="222"/>
      <c r="DD2489" s="491">
        <f>ROUND(Setup!$AP$6*AB2489,0)</f>
        <v>0</v>
      </c>
      <c r="DE2489" s="492"/>
      <c r="DF2489" s="492"/>
      <c r="DG2489" s="492"/>
      <c r="DH2489" s="493"/>
      <c r="DI2489" s="491">
        <f>ROUND(Setup!$AP$6*AG2489,0)</f>
        <v>0</v>
      </c>
      <c r="DJ2489" s="492"/>
      <c r="DK2489" s="492"/>
      <c r="DL2489" s="492"/>
      <c r="DM2489" s="493"/>
      <c r="DN2489" s="491">
        <f>ROUND(Setup!$AP$6*AL2489,0)</f>
        <v>0</v>
      </c>
      <c r="DO2489" s="492"/>
      <c r="DP2489" s="492"/>
      <c r="DQ2489" s="492"/>
      <c r="DR2489" s="493"/>
      <c r="DS2489" s="491">
        <f>ROUND(Setup!$AP$6*AQ2489,0)</f>
        <v>0</v>
      </c>
      <c r="DT2489" s="492"/>
      <c r="DU2489" s="492"/>
      <c r="DV2489" s="492"/>
      <c r="DW2489" s="493"/>
      <c r="DX2489" s="499">
        <f t="shared" si="194"/>
        <v>0</v>
      </c>
      <c r="DY2489" s="500"/>
      <c r="DZ2489" s="500"/>
      <c r="EA2489" s="500"/>
      <c r="EB2489" s="501"/>
      <c r="EC2489" s="222"/>
    </row>
    <row r="2490" spans="2:133" ht="15" hidden="1" customHeight="1" outlineLevel="1" x14ac:dyDescent="0.2">
      <c r="B2490" s="86" t="str">
        <f t="shared" si="192"/>
        <v/>
      </c>
      <c r="C2490" s="255"/>
      <c r="D2490" s="439"/>
      <c r="E2490" s="440"/>
      <c r="F2490" s="440"/>
      <c r="G2490" s="440"/>
      <c r="H2490" s="440"/>
      <c r="I2490" s="440"/>
      <c r="J2490" s="440"/>
      <c r="K2490" s="440"/>
      <c r="L2490" s="440"/>
      <c r="M2490" s="440"/>
      <c r="N2490" s="440"/>
      <c r="O2490" s="440"/>
      <c r="P2490" s="440"/>
      <c r="Q2490" s="441"/>
      <c r="R2490" s="442"/>
      <c r="S2490" s="443"/>
      <c r="T2490" s="443"/>
      <c r="U2490" s="443"/>
      <c r="V2490" s="443"/>
      <c r="W2490" s="443"/>
      <c r="X2490" s="443"/>
      <c r="Y2490" s="443"/>
      <c r="Z2490" s="443"/>
      <c r="AA2490" s="443"/>
      <c r="AB2490" s="415"/>
      <c r="AC2490" s="416"/>
      <c r="AD2490" s="416"/>
      <c r="AE2490" s="416"/>
      <c r="AF2490" s="417"/>
      <c r="AG2490" s="415"/>
      <c r="AH2490" s="416"/>
      <c r="AI2490" s="416"/>
      <c r="AJ2490" s="416"/>
      <c r="AK2490" s="417"/>
      <c r="AL2490" s="415"/>
      <c r="AM2490" s="416"/>
      <c r="AN2490" s="416"/>
      <c r="AO2490" s="416"/>
      <c r="AP2490" s="417"/>
      <c r="AQ2490" s="415"/>
      <c r="AR2490" s="416"/>
      <c r="AS2490" s="416"/>
      <c r="AT2490" s="416"/>
      <c r="AU2490" s="417"/>
      <c r="AV2490" s="418">
        <f t="shared" si="193"/>
        <v>0</v>
      </c>
      <c r="AW2490" s="419"/>
      <c r="AX2490" s="419"/>
      <c r="AY2490" s="419"/>
      <c r="AZ2490" s="420"/>
      <c r="DC2490" s="222"/>
      <c r="DD2490" s="491">
        <f>ROUND(Setup!$AP$6*AB2490,0)</f>
        <v>0</v>
      </c>
      <c r="DE2490" s="492"/>
      <c r="DF2490" s="492"/>
      <c r="DG2490" s="492"/>
      <c r="DH2490" s="493"/>
      <c r="DI2490" s="491">
        <f>ROUND(Setup!$AP$6*AG2490,0)</f>
        <v>0</v>
      </c>
      <c r="DJ2490" s="492"/>
      <c r="DK2490" s="492"/>
      <c r="DL2490" s="492"/>
      <c r="DM2490" s="493"/>
      <c r="DN2490" s="491">
        <f>ROUND(Setup!$AP$6*AL2490,0)</f>
        <v>0</v>
      </c>
      <c r="DO2490" s="492"/>
      <c r="DP2490" s="492"/>
      <c r="DQ2490" s="492"/>
      <c r="DR2490" s="493"/>
      <c r="DS2490" s="491">
        <f>ROUND(Setup!$AP$6*AQ2490,0)</f>
        <v>0</v>
      </c>
      <c r="DT2490" s="492"/>
      <c r="DU2490" s="492"/>
      <c r="DV2490" s="492"/>
      <c r="DW2490" s="493"/>
      <c r="DX2490" s="499">
        <f t="shared" si="194"/>
        <v>0</v>
      </c>
      <c r="DY2490" s="500"/>
      <c r="DZ2490" s="500"/>
      <c r="EA2490" s="500"/>
      <c r="EB2490" s="501"/>
      <c r="EC2490" s="222"/>
    </row>
    <row r="2491" spans="2:133" ht="15" hidden="1" customHeight="1" outlineLevel="1" x14ac:dyDescent="0.2">
      <c r="B2491" s="86" t="str">
        <f t="shared" si="192"/>
        <v/>
      </c>
      <c r="C2491" s="255"/>
      <c r="D2491" s="439"/>
      <c r="E2491" s="440"/>
      <c r="F2491" s="440"/>
      <c r="G2491" s="440"/>
      <c r="H2491" s="440"/>
      <c r="I2491" s="440"/>
      <c r="J2491" s="440"/>
      <c r="K2491" s="440"/>
      <c r="L2491" s="440"/>
      <c r="M2491" s="440"/>
      <c r="N2491" s="440"/>
      <c r="O2491" s="440"/>
      <c r="P2491" s="440"/>
      <c r="Q2491" s="441"/>
      <c r="R2491" s="442"/>
      <c r="S2491" s="443"/>
      <c r="T2491" s="443"/>
      <c r="U2491" s="443"/>
      <c r="V2491" s="443"/>
      <c r="W2491" s="443"/>
      <c r="X2491" s="443"/>
      <c r="Y2491" s="443"/>
      <c r="Z2491" s="443"/>
      <c r="AA2491" s="443"/>
      <c r="AB2491" s="415"/>
      <c r="AC2491" s="416"/>
      <c r="AD2491" s="416"/>
      <c r="AE2491" s="416"/>
      <c r="AF2491" s="417"/>
      <c r="AG2491" s="415"/>
      <c r="AH2491" s="416"/>
      <c r="AI2491" s="416"/>
      <c r="AJ2491" s="416"/>
      <c r="AK2491" s="417"/>
      <c r="AL2491" s="415"/>
      <c r="AM2491" s="416"/>
      <c r="AN2491" s="416"/>
      <c r="AO2491" s="416"/>
      <c r="AP2491" s="417"/>
      <c r="AQ2491" s="415"/>
      <c r="AR2491" s="416"/>
      <c r="AS2491" s="416"/>
      <c r="AT2491" s="416"/>
      <c r="AU2491" s="417"/>
      <c r="AV2491" s="418">
        <f t="shared" si="193"/>
        <v>0</v>
      </c>
      <c r="AW2491" s="419"/>
      <c r="AX2491" s="419"/>
      <c r="AY2491" s="419"/>
      <c r="AZ2491" s="420"/>
      <c r="DC2491" s="222"/>
      <c r="DD2491" s="491">
        <f>ROUND(Setup!$AP$6*AB2491,0)</f>
        <v>0</v>
      </c>
      <c r="DE2491" s="492"/>
      <c r="DF2491" s="492"/>
      <c r="DG2491" s="492"/>
      <c r="DH2491" s="493"/>
      <c r="DI2491" s="491">
        <f>ROUND(Setup!$AP$6*AG2491,0)</f>
        <v>0</v>
      </c>
      <c r="DJ2491" s="492"/>
      <c r="DK2491" s="492"/>
      <c r="DL2491" s="492"/>
      <c r="DM2491" s="493"/>
      <c r="DN2491" s="491">
        <f>ROUND(Setup!$AP$6*AL2491,0)</f>
        <v>0</v>
      </c>
      <c r="DO2491" s="492"/>
      <c r="DP2491" s="492"/>
      <c r="DQ2491" s="492"/>
      <c r="DR2491" s="493"/>
      <c r="DS2491" s="491">
        <f>ROUND(Setup!$AP$6*AQ2491,0)</f>
        <v>0</v>
      </c>
      <c r="DT2491" s="492"/>
      <c r="DU2491" s="492"/>
      <c r="DV2491" s="492"/>
      <c r="DW2491" s="493"/>
      <c r="DX2491" s="499">
        <f t="shared" si="194"/>
        <v>0</v>
      </c>
      <c r="DY2491" s="500"/>
      <c r="DZ2491" s="500"/>
      <c r="EA2491" s="500"/>
      <c r="EB2491" s="501"/>
      <c r="EC2491" s="222"/>
    </row>
    <row r="2492" spans="2:133" ht="15" hidden="1" customHeight="1" outlineLevel="1" x14ac:dyDescent="0.2">
      <c r="B2492" s="86" t="str">
        <f t="shared" si="192"/>
        <v/>
      </c>
      <c r="C2492" s="255"/>
      <c r="D2492" s="439"/>
      <c r="E2492" s="440"/>
      <c r="F2492" s="440"/>
      <c r="G2492" s="440"/>
      <c r="H2492" s="440"/>
      <c r="I2492" s="440"/>
      <c r="J2492" s="440"/>
      <c r="K2492" s="440"/>
      <c r="L2492" s="440"/>
      <c r="M2492" s="440"/>
      <c r="N2492" s="440"/>
      <c r="O2492" s="440"/>
      <c r="P2492" s="440"/>
      <c r="Q2492" s="441"/>
      <c r="R2492" s="442"/>
      <c r="S2492" s="443"/>
      <c r="T2492" s="443"/>
      <c r="U2492" s="443"/>
      <c r="V2492" s="443"/>
      <c r="W2492" s="443"/>
      <c r="X2492" s="443"/>
      <c r="Y2492" s="443"/>
      <c r="Z2492" s="443"/>
      <c r="AA2492" s="443"/>
      <c r="AB2492" s="415"/>
      <c r="AC2492" s="416"/>
      <c r="AD2492" s="416"/>
      <c r="AE2492" s="416"/>
      <c r="AF2492" s="417"/>
      <c r="AG2492" s="415"/>
      <c r="AH2492" s="416"/>
      <c r="AI2492" s="416"/>
      <c r="AJ2492" s="416"/>
      <c r="AK2492" s="417"/>
      <c r="AL2492" s="415"/>
      <c r="AM2492" s="416"/>
      <c r="AN2492" s="416"/>
      <c r="AO2492" s="416"/>
      <c r="AP2492" s="417"/>
      <c r="AQ2492" s="415"/>
      <c r="AR2492" s="416"/>
      <c r="AS2492" s="416"/>
      <c r="AT2492" s="416"/>
      <c r="AU2492" s="417"/>
      <c r="AV2492" s="418">
        <f t="shared" si="193"/>
        <v>0</v>
      </c>
      <c r="AW2492" s="419"/>
      <c r="AX2492" s="419"/>
      <c r="AY2492" s="419"/>
      <c r="AZ2492" s="420"/>
      <c r="DC2492" s="222"/>
      <c r="DD2492" s="491">
        <f>ROUND(Setup!$AP$6*AB2492,0)</f>
        <v>0</v>
      </c>
      <c r="DE2492" s="492"/>
      <c r="DF2492" s="492"/>
      <c r="DG2492" s="492"/>
      <c r="DH2492" s="493"/>
      <c r="DI2492" s="491">
        <f>ROUND(Setup!$AP$6*AG2492,0)</f>
        <v>0</v>
      </c>
      <c r="DJ2492" s="492"/>
      <c r="DK2492" s="492"/>
      <c r="DL2492" s="492"/>
      <c r="DM2492" s="493"/>
      <c r="DN2492" s="491">
        <f>ROUND(Setup!$AP$6*AL2492,0)</f>
        <v>0</v>
      </c>
      <c r="DO2492" s="492"/>
      <c r="DP2492" s="492"/>
      <c r="DQ2492" s="492"/>
      <c r="DR2492" s="493"/>
      <c r="DS2492" s="491">
        <f>ROUND(Setup!$AP$6*AQ2492,0)</f>
        <v>0</v>
      </c>
      <c r="DT2492" s="492"/>
      <c r="DU2492" s="492"/>
      <c r="DV2492" s="492"/>
      <c r="DW2492" s="493"/>
      <c r="DX2492" s="499">
        <f t="shared" si="194"/>
        <v>0</v>
      </c>
      <c r="DY2492" s="500"/>
      <c r="DZ2492" s="500"/>
      <c r="EA2492" s="500"/>
      <c r="EB2492" s="501"/>
      <c r="EC2492" s="222"/>
    </row>
    <row r="2493" spans="2:133" ht="15" hidden="1" customHeight="1" outlineLevel="1" x14ac:dyDescent="0.2">
      <c r="B2493" s="86" t="str">
        <f t="shared" si="192"/>
        <v/>
      </c>
      <c r="C2493" s="255"/>
      <c r="D2493" s="439"/>
      <c r="E2493" s="440"/>
      <c r="F2493" s="440"/>
      <c r="G2493" s="440"/>
      <c r="H2493" s="440"/>
      <c r="I2493" s="440"/>
      <c r="J2493" s="440"/>
      <c r="K2493" s="440"/>
      <c r="L2493" s="440"/>
      <c r="M2493" s="440"/>
      <c r="N2493" s="440"/>
      <c r="O2493" s="440"/>
      <c r="P2493" s="440"/>
      <c r="Q2493" s="441"/>
      <c r="R2493" s="442"/>
      <c r="S2493" s="443"/>
      <c r="T2493" s="443"/>
      <c r="U2493" s="443"/>
      <c r="V2493" s="443"/>
      <c r="W2493" s="443"/>
      <c r="X2493" s="443"/>
      <c r="Y2493" s="443"/>
      <c r="Z2493" s="443"/>
      <c r="AA2493" s="443"/>
      <c r="AB2493" s="415"/>
      <c r="AC2493" s="416"/>
      <c r="AD2493" s="416"/>
      <c r="AE2493" s="416"/>
      <c r="AF2493" s="417"/>
      <c r="AG2493" s="415"/>
      <c r="AH2493" s="416"/>
      <c r="AI2493" s="416"/>
      <c r="AJ2493" s="416"/>
      <c r="AK2493" s="417"/>
      <c r="AL2493" s="415"/>
      <c r="AM2493" s="416"/>
      <c r="AN2493" s="416"/>
      <c r="AO2493" s="416"/>
      <c r="AP2493" s="417"/>
      <c r="AQ2493" s="415"/>
      <c r="AR2493" s="416"/>
      <c r="AS2493" s="416"/>
      <c r="AT2493" s="416"/>
      <c r="AU2493" s="417"/>
      <c r="AV2493" s="418">
        <f t="shared" si="193"/>
        <v>0</v>
      </c>
      <c r="AW2493" s="419"/>
      <c r="AX2493" s="419"/>
      <c r="AY2493" s="419"/>
      <c r="AZ2493" s="420"/>
      <c r="DC2493" s="222"/>
      <c r="DD2493" s="491">
        <f>ROUND(Setup!$AP$6*AB2493,0)</f>
        <v>0</v>
      </c>
      <c r="DE2493" s="492"/>
      <c r="DF2493" s="492"/>
      <c r="DG2493" s="492"/>
      <c r="DH2493" s="493"/>
      <c r="DI2493" s="491">
        <f>ROUND(Setup!$AP$6*AG2493,0)</f>
        <v>0</v>
      </c>
      <c r="DJ2493" s="492"/>
      <c r="DK2493" s="492"/>
      <c r="DL2493" s="492"/>
      <c r="DM2493" s="493"/>
      <c r="DN2493" s="491">
        <f>ROUND(Setup!$AP$6*AL2493,0)</f>
        <v>0</v>
      </c>
      <c r="DO2493" s="492"/>
      <c r="DP2493" s="492"/>
      <c r="DQ2493" s="492"/>
      <c r="DR2493" s="493"/>
      <c r="DS2493" s="491">
        <f>ROUND(Setup!$AP$6*AQ2493,0)</f>
        <v>0</v>
      </c>
      <c r="DT2493" s="492"/>
      <c r="DU2493" s="492"/>
      <c r="DV2493" s="492"/>
      <c r="DW2493" s="493"/>
      <c r="DX2493" s="499">
        <f t="shared" si="194"/>
        <v>0</v>
      </c>
      <c r="DY2493" s="500"/>
      <c r="DZ2493" s="500"/>
      <c r="EA2493" s="500"/>
      <c r="EB2493" s="501"/>
      <c r="EC2493" s="222"/>
    </row>
    <row r="2494" spans="2:133" ht="15" hidden="1" customHeight="1" outlineLevel="1" x14ac:dyDescent="0.2">
      <c r="B2494" s="86" t="str">
        <f t="shared" si="192"/>
        <v/>
      </c>
      <c r="C2494" s="255"/>
      <c r="D2494" s="439"/>
      <c r="E2494" s="440"/>
      <c r="F2494" s="440"/>
      <c r="G2494" s="440"/>
      <c r="H2494" s="440"/>
      <c r="I2494" s="440"/>
      <c r="J2494" s="440"/>
      <c r="K2494" s="440"/>
      <c r="L2494" s="440"/>
      <c r="M2494" s="440"/>
      <c r="N2494" s="440"/>
      <c r="O2494" s="440"/>
      <c r="P2494" s="440"/>
      <c r="Q2494" s="441"/>
      <c r="R2494" s="442"/>
      <c r="S2494" s="443"/>
      <c r="T2494" s="443"/>
      <c r="U2494" s="443"/>
      <c r="V2494" s="443"/>
      <c r="W2494" s="443"/>
      <c r="X2494" s="443"/>
      <c r="Y2494" s="443"/>
      <c r="Z2494" s="443"/>
      <c r="AA2494" s="443"/>
      <c r="AB2494" s="415"/>
      <c r="AC2494" s="416"/>
      <c r="AD2494" s="416"/>
      <c r="AE2494" s="416"/>
      <c r="AF2494" s="417"/>
      <c r="AG2494" s="415"/>
      <c r="AH2494" s="416"/>
      <c r="AI2494" s="416"/>
      <c r="AJ2494" s="416"/>
      <c r="AK2494" s="417"/>
      <c r="AL2494" s="415"/>
      <c r="AM2494" s="416"/>
      <c r="AN2494" s="416"/>
      <c r="AO2494" s="416"/>
      <c r="AP2494" s="417"/>
      <c r="AQ2494" s="415"/>
      <c r="AR2494" s="416"/>
      <c r="AS2494" s="416"/>
      <c r="AT2494" s="416"/>
      <c r="AU2494" s="417"/>
      <c r="AV2494" s="418">
        <f t="shared" si="193"/>
        <v>0</v>
      </c>
      <c r="AW2494" s="419"/>
      <c r="AX2494" s="419"/>
      <c r="AY2494" s="419"/>
      <c r="AZ2494" s="420"/>
      <c r="DC2494" s="222"/>
      <c r="DD2494" s="491">
        <f>ROUND(Setup!$AP$6*AB2494,0)</f>
        <v>0</v>
      </c>
      <c r="DE2494" s="492"/>
      <c r="DF2494" s="492"/>
      <c r="DG2494" s="492"/>
      <c r="DH2494" s="493"/>
      <c r="DI2494" s="491">
        <f>ROUND(Setup!$AP$6*AG2494,0)</f>
        <v>0</v>
      </c>
      <c r="DJ2494" s="492"/>
      <c r="DK2494" s="492"/>
      <c r="DL2494" s="492"/>
      <c r="DM2494" s="493"/>
      <c r="DN2494" s="491">
        <f>ROUND(Setup!$AP$6*AL2494,0)</f>
        <v>0</v>
      </c>
      <c r="DO2494" s="492"/>
      <c r="DP2494" s="492"/>
      <c r="DQ2494" s="492"/>
      <c r="DR2494" s="493"/>
      <c r="DS2494" s="491">
        <f>ROUND(Setup!$AP$6*AQ2494,0)</f>
        <v>0</v>
      </c>
      <c r="DT2494" s="492"/>
      <c r="DU2494" s="492"/>
      <c r="DV2494" s="492"/>
      <c r="DW2494" s="493"/>
      <c r="DX2494" s="499">
        <f t="shared" si="194"/>
        <v>0</v>
      </c>
      <c r="DY2494" s="500"/>
      <c r="DZ2494" s="500"/>
      <c r="EA2494" s="500"/>
      <c r="EB2494" s="501"/>
      <c r="EC2494" s="222"/>
    </row>
    <row r="2495" spans="2:133" ht="15" hidden="1" customHeight="1" outlineLevel="1" x14ac:dyDescent="0.2">
      <c r="B2495" s="86" t="str">
        <f t="shared" si="192"/>
        <v/>
      </c>
      <c r="C2495" s="255"/>
      <c r="D2495" s="439"/>
      <c r="E2495" s="440"/>
      <c r="F2495" s="440"/>
      <c r="G2495" s="440"/>
      <c r="H2495" s="440"/>
      <c r="I2495" s="440"/>
      <c r="J2495" s="440"/>
      <c r="K2495" s="440"/>
      <c r="L2495" s="440"/>
      <c r="M2495" s="440"/>
      <c r="N2495" s="440"/>
      <c r="O2495" s="440"/>
      <c r="P2495" s="440"/>
      <c r="Q2495" s="441"/>
      <c r="R2495" s="442"/>
      <c r="S2495" s="443"/>
      <c r="T2495" s="443"/>
      <c r="U2495" s="443"/>
      <c r="V2495" s="443"/>
      <c r="W2495" s="443"/>
      <c r="X2495" s="443"/>
      <c r="Y2495" s="443"/>
      <c r="Z2495" s="443"/>
      <c r="AA2495" s="443"/>
      <c r="AB2495" s="415"/>
      <c r="AC2495" s="416"/>
      <c r="AD2495" s="416"/>
      <c r="AE2495" s="416"/>
      <c r="AF2495" s="417"/>
      <c r="AG2495" s="415"/>
      <c r="AH2495" s="416"/>
      <c r="AI2495" s="416"/>
      <c r="AJ2495" s="416"/>
      <c r="AK2495" s="417"/>
      <c r="AL2495" s="415"/>
      <c r="AM2495" s="416"/>
      <c r="AN2495" s="416"/>
      <c r="AO2495" s="416"/>
      <c r="AP2495" s="417"/>
      <c r="AQ2495" s="415"/>
      <c r="AR2495" s="416"/>
      <c r="AS2495" s="416"/>
      <c r="AT2495" s="416"/>
      <c r="AU2495" s="417"/>
      <c r="AV2495" s="418">
        <f t="shared" si="193"/>
        <v>0</v>
      </c>
      <c r="AW2495" s="419"/>
      <c r="AX2495" s="419"/>
      <c r="AY2495" s="419"/>
      <c r="AZ2495" s="420"/>
      <c r="DC2495" s="222"/>
      <c r="DD2495" s="491">
        <f>ROUND(Setup!$AP$6*AB2495,0)</f>
        <v>0</v>
      </c>
      <c r="DE2495" s="492"/>
      <c r="DF2495" s="492"/>
      <c r="DG2495" s="492"/>
      <c r="DH2495" s="493"/>
      <c r="DI2495" s="491">
        <f>ROUND(Setup!$AP$6*AG2495,0)</f>
        <v>0</v>
      </c>
      <c r="DJ2495" s="492"/>
      <c r="DK2495" s="492"/>
      <c r="DL2495" s="492"/>
      <c r="DM2495" s="493"/>
      <c r="DN2495" s="491">
        <f>ROUND(Setup!$AP$6*AL2495,0)</f>
        <v>0</v>
      </c>
      <c r="DO2495" s="492"/>
      <c r="DP2495" s="492"/>
      <c r="DQ2495" s="492"/>
      <c r="DR2495" s="493"/>
      <c r="DS2495" s="491">
        <f>ROUND(Setup!$AP$6*AQ2495,0)</f>
        <v>0</v>
      </c>
      <c r="DT2495" s="492"/>
      <c r="DU2495" s="492"/>
      <c r="DV2495" s="492"/>
      <c r="DW2495" s="493"/>
      <c r="DX2495" s="499">
        <f t="shared" si="194"/>
        <v>0</v>
      </c>
      <c r="DY2495" s="500"/>
      <c r="DZ2495" s="500"/>
      <c r="EA2495" s="500"/>
      <c r="EB2495" s="501"/>
      <c r="EC2495" s="222"/>
    </row>
    <row r="2496" spans="2:133" ht="15" hidden="1" customHeight="1" outlineLevel="1" x14ac:dyDescent="0.2">
      <c r="B2496" s="86" t="str">
        <f t="shared" si="192"/>
        <v/>
      </c>
      <c r="C2496" s="255"/>
      <c r="D2496" s="439"/>
      <c r="E2496" s="440"/>
      <c r="F2496" s="440"/>
      <c r="G2496" s="440"/>
      <c r="H2496" s="440"/>
      <c r="I2496" s="440"/>
      <c r="J2496" s="440"/>
      <c r="K2496" s="440"/>
      <c r="L2496" s="440"/>
      <c r="M2496" s="440"/>
      <c r="N2496" s="440"/>
      <c r="O2496" s="440"/>
      <c r="P2496" s="440"/>
      <c r="Q2496" s="441"/>
      <c r="R2496" s="442"/>
      <c r="S2496" s="443"/>
      <c r="T2496" s="443"/>
      <c r="U2496" s="443"/>
      <c r="V2496" s="443"/>
      <c r="W2496" s="443"/>
      <c r="X2496" s="443"/>
      <c r="Y2496" s="443"/>
      <c r="Z2496" s="443"/>
      <c r="AA2496" s="443"/>
      <c r="AB2496" s="415"/>
      <c r="AC2496" s="416"/>
      <c r="AD2496" s="416"/>
      <c r="AE2496" s="416"/>
      <c r="AF2496" s="417"/>
      <c r="AG2496" s="415"/>
      <c r="AH2496" s="416"/>
      <c r="AI2496" s="416"/>
      <c r="AJ2496" s="416"/>
      <c r="AK2496" s="417"/>
      <c r="AL2496" s="415"/>
      <c r="AM2496" s="416"/>
      <c r="AN2496" s="416"/>
      <c r="AO2496" s="416"/>
      <c r="AP2496" s="417"/>
      <c r="AQ2496" s="415"/>
      <c r="AR2496" s="416"/>
      <c r="AS2496" s="416"/>
      <c r="AT2496" s="416"/>
      <c r="AU2496" s="417"/>
      <c r="AV2496" s="418">
        <f t="shared" si="193"/>
        <v>0</v>
      </c>
      <c r="AW2496" s="419"/>
      <c r="AX2496" s="419"/>
      <c r="AY2496" s="419"/>
      <c r="AZ2496" s="420"/>
      <c r="DC2496" s="222"/>
      <c r="DD2496" s="491">
        <f>ROUND(Setup!$AP$6*AB2496,0)</f>
        <v>0</v>
      </c>
      <c r="DE2496" s="492"/>
      <c r="DF2496" s="492"/>
      <c r="DG2496" s="492"/>
      <c r="DH2496" s="493"/>
      <c r="DI2496" s="491">
        <f>ROUND(Setup!$AP$6*AG2496,0)</f>
        <v>0</v>
      </c>
      <c r="DJ2496" s="492"/>
      <c r="DK2496" s="492"/>
      <c r="DL2496" s="492"/>
      <c r="DM2496" s="493"/>
      <c r="DN2496" s="491">
        <f>ROUND(Setup!$AP$6*AL2496,0)</f>
        <v>0</v>
      </c>
      <c r="DO2496" s="492"/>
      <c r="DP2496" s="492"/>
      <c r="DQ2496" s="492"/>
      <c r="DR2496" s="493"/>
      <c r="DS2496" s="491">
        <f>ROUND(Setup!$AP$6*AQ2496,0)</f>
        <v>0</v>
      </c>
      <c r="DT2496" s="492"/>
      <c r="DU2496" s="492"/>
      <c r="DV2496" s="492"/>
      <c r="DW2496" s="493"/>
      <c r="DX2496" s="499">
        <f t="shared" si="194"/>
        <v>0</v>
      </c>
      <c r="DY2496" s="500"/>
      <c r="DZ2496" s="500"/>
      <c r="EA2496" s="500"/>
      <c r="EB2496" s="501"/>
      <c r="EC2496" s="222"/>
    </row>
    <row r="2497" spans="2:133" ht="15" hidden="1" customHeight="1" outlineLevel="1" x14ac:dyDescent="0.2">
      <c r="B2497" s="86" t="str">
        <f t="shared" si="192"/>
        <v/>
      </c>
      <c r="C2497" s="255"/>
      <c r="D2497" s="439"/>
      <c r="E2497" s="440"/>
      <c r="F2497" s="440"/>
      <c r="G2497" s="440"/>
      <c r="H2497" s="440"/>
      <c r="I2497" s="440"/>
      <c r="J2497" s="440"/>
      <c r="K2497" s="440"/>
      <c r="L2497" s="440"/>
      <c r="M2497" s="440"/>
      <c r="N2497" s="440"/>
      <c r="O2497" s="440"/>
      <c r="P2497" s="440"/>
      <c r="Q2497" s="441"/>
      <c r="R2497" s="442"/>
      <c r="S2497" s="443"/>
      <c r="T2497" s="443"/>
      <c r="U2497" s="443"/>
      <c r="V2497" s="443"/>
      <c r="W2497" s="443"/>
      <c r="X2497" s="443"/>
      <c r="Y2497" s="443"/>
      <c r="Z2497" s="443"/>
      <c r="AA2497" s="443"/>
      <c r="AB2497" s="415"/>
      <c r="AC2497" s="416"/>
      <c r="AD2497" s="416"/>
      <c r="AE2497" s="416"/>
      <c r="AF2497" s="417"/>
      <c r="AG2497" s="415"/>
      <c r="AH2497" s="416"/>
      <c r="AI2497" s="416"/>
      <c r="AJ2497" s="416"/>
      <c r="AK2497" s="417"/>
      <c r="AL2497" s="415"/>
      <c r="AM2497" s="416"/>
      <c r="AN2497" s="416"/>
      <c r="AO2497" s="416"/>
      <c r="AP2497" s="417"/>
      <c r="AQ2497" s="415"/>
      <c r="AR2497" s="416"/>
      <c r="AS2497" s="416"/>
      <c r="AT2497" s="416"/>
      <c r="AU2497" s="417"/>
      <c r="AV2497" s="418">
        <f t="shared" si="193"/>
        <v>0</v>
      </c>
      <c r="AW2497" s="419"/>
      <c r="AX2497" s="419"/>
      <c r="AY2497" s="419"/>
      <c r="AZ2497" s="420"/>
      <c r="DC2497" s="222"/>
      <c r="DD2497" s="491">
        <f>ROUND(Setup!$AP$6*AB2497,0)</f>
        <v>0</v>
      </c>
      <c r="DE2497" s="492"/>
      <c r="DF2497" s="492"/>
      <c r="DG2497" s="492"/>
      <c r="DH2497" s="493"/>
      <c r="DI2497" s="491">
        <f>ROUND(Setup!$AP$6*AG2497,0)</f>
        <v>0</v>
      </c>
      <c r="DJ2497" s="492"/>
      <c r="DK2497" s="492"/>
      <c r="DL2497" s="492"/>
      <c r="DM2497" s="493"/>
      <c r="DN2497" s="491">
        <f>ROUND(Setup!$AP$6*AL2497,0)</f>
        <v>0</v>
      </c>
      <c r="DO2497" s="492"/>
      <c r="DP2497" s="492"/>
      <c r="DQ2497" s="492"/>
      <c r="DR2497" s="493"/>
      <c r="DS2497" s="491">
        <f>ROUND(Setup!$AP$6*AQ2497,0)</f>
        <v>0</v>
      </c>
      <c r="DT2497" s="492"/>
      <c r="DU2497" s="492"/>
      <c r="DV2497" s="492"/>
      <c r="DW2497" s="493"/>
      <c r="DX2497" s="499">
        <f t="shared" si="194"/>
        <v>0</v>
      </c>
      <c r="DY2497" s="500"/>
      <c r="DZ2497" s="500"/>
      <c r="EA2497" s="500"/>
      <c r="EB2497" s="501"/>
      <c r="EC2497" s="222"/>
    </row>
    <row r="2498" spans="2:133" ht="15" hidden="1" customHeight="1" outlineLevel="1" thickBot="1" x14ac:dyDescent="0.25">
      <c r="B2498" s="86" t="str">
        <f t="shared" si="192"/>
        <v/>
      </c>
      <c r="C2498" s="256"/>
      <c r="D2498" s="432"/>
      <c r="E2498" s="433"/>
      <c r="F2498" s="433"/>
      <c r="G2498" s="433"/>
      <c r="H2498" s="433"/>
      <c r="I2498" s="433"/>
      <c r="J2498" s="433"/>
      <c r="K2498" s="433"/>
      <c r="L2498" s="433"/>
      <c r="M2498" s="433"/>
      <c r="N2498" s="433"/>
      <c r="O2498" s="433"/>
      <c r="P2498" s="433"/>
      <c r="Q2498" s="434"/>
      <c r="R2498" s="435"/>
      <c r="S2498" s="436"/>
      <c r="T2498" s="436"/>
      <c r="U2498" s="436"/>
      <c r="V2498" s="436"/>
      <c r="W2498" s="436"/>
      <c r="X2498" s="436"/>
      <c r="Y2498" s="436"/>
      <c r="Z2498" s="436"/>
      <c r="AA2498" s="436"/>
      <c r="AB2498" s="421"/>
      <c r="AC2498" s="422"/>
      <c r="AD2498" s="422"/>
      <c r="AE2498" s="422"/>
      <c r="AF2498" s="423"/>
      <c r="AG2498" s="421"/>
      <c r="AH2498" s="422"/>
      <c r="AI2498" s="422"/>
      <c r="AJ2498" s="422"/>
      <c r="AK2498" s="423"/>
      <c r="AL2498" s="421"/>
      <c r="AM2498" s="422"/>
      <c r="AN2498" s="422"/>
      <c r="AO2498" s="422"/>
      <c r="AP2498" s="423"/>
      <c r="AQ2498" s="421"/>
      <c r="AR2498" s="422"/>
      <c r="AS2498" s="422"/>
      <c r="AT2498" s="422"/>
      <c r="AU2498" s="423"/>
      <c r="AV2498" s="424">
        <f t="shared" si="193"/>
        <v>0</v>
      </c>
      <c r="AW2498" s="425"/>
      <c r="AX2498" s="425"/>
      <c r="AY2498" s="425"/>
      <c r="AZ2498" s="426"/>
      <c r="DC2498" s="222"/>
      <c r="DD2498" s="491">
        <f>ROUND(Setup!$AP$6*AB2498,0)</f>
        <v>0</v>
      </c>
      <c r="DE2498" s="492"/>
      <c r="DF2498" s="492"/>
      <c r="DG2498" s="492"/>
      <c r="DH2498" s="493"/>
      <c r="DI2498" s="491">
        <f>ROUND(Setup!$AP$6*AG2498,0)</f>
        <v>0</v>
      </c>
      <c r="DJ2498" s="492"/>
      <c r="DK2498" s="492"/>
      <c r="DL2498" s="492"/>
      <c r="DM2498" s="493"/>
      <c r="DN2498" s="491">
        <f>ROUND(Setup!$AP$6*AL2498,0)</f>
        <v>0</v>
      </c>
      <c r="DO2498" s="492"/>
      <c r="DP2498" s="492"/>
      <c r="DQ2498" s="492"/>
      <c r="DR2498" s="493"/>
      <c r="DS2498" s="491">
        <f>ROUND(Setup!$AP$6*AQ2498,0)</f>
        <v>0</v>
      </c>
      <c r="DT2498" s="492"/>
      <c r="DU2498" s="492"/>
      <c r="DV2498" s="492"/>
      <c r="DW2498" s="493"/>
      <c r="DX2498" s="505">
        <f t="shared" si="194"/>
        <v>0</v>
      </c>
      <c r="DY2498" s="506"/>
      <c r="DZ2498" s="506"/>
      <c r="EA2498" s="506"/>
      <c r="EB2498" s="507"/>
      <c r="EC2498" s="222"/>
    </row>
    <row r="2499" spans="2:133" ht="15" hidden="1" customHeight="1" outlineLevel="1" thickTop="1" thickBot="1" x14ac:dyDescent="0.25">
      <c r="C2499" s="437" t="str">
        <f>C2370&amp;" TOTALT"</f>
        <v xml:space="preserve">  TOTALT</v>
      </c>
      <c r="D2499" s="437"/>
      <c r="E2499" s="437"/>
      <c r="F2499" s="437"/>
      <c r="G2499" s="437"/>
      <c r="H2499" s="437"/>
      <c r="I2499" s="437"/>
      <c r="J2499" s="437"/>
      <c r="K2499" s="437"/>
      <c r="L2499" s="437"/>
      <c r="M2499" s="437"/>
      <c r="N2499" s="437"/>
      <c r="O2499" s="437"/>
      <c r="P2499" s="437"/>
      <c r="Q2499" s="437"/>
      <c r="R2499" s="438"/>
      <c r="S2499" s="438"/>
      <c r="T2499" s="438"/>
      <c r="U2499" s="438"/>
      <c r="V2499" s="438"/>
      <c r="W2499" s="438"/>
      <c r="X2499" s="438"/>
      <c r="Y2499" s="438"/>
      <c r="Z2499" s="438"/>
      <c r="AA2499" s="438"/>
      <c r="AB2499" s="431" t="str">
        <f>IF(AC2371="","",SUM(AB2373:AF2498)-(2*SUMIF($R2373:$AA2498,$EG$94,AB2373:AF2498)))</f>
        <v/>
      </c>
      <c r="AC2499" s="431"/>
      <c r="AD2499" s="431"/>
      <c r="AE2499" s="431"/>
      <c r="AF2499" s="431"/>
      <c r="AG2499" s="431" t="str">
        <f>IF(AH2371="","",SUM(AG2373:AK2498)-(2*SUMIF($R2373:$AA2498,$EG$94,AG2373:AK2498)))</f>
        <v/>
      </c>
      <c r="AH2499" s="431"/>
      <c r="AI2499" s="431"/>
      <c r="AJ2499" s="431"/>
      <c r="AK2499" s="431"/>
      <c r="AL2499" s="431" t="str">
        <f>IF(AM2371="","",SUM(AL2373:AP2498)-(2*SUMIF($R2373:$AA2498,$EG$94,AL2373:AP2498)))</f>
        <v/>
      </c>
      <c r="AM2499" s="431"/>
      <c r="AN2499" s="431"/>
      <c r="AO2499" s="431"/>
      <c r="AP2499" s="431"/>
      <c r="AQ2499" s="431" t="str">
        <f>IF(AR2371="","",SUM(AQ2373:AU2498)-(2*SUMIF($R2373:$AA2498,$EG$94,AQ2373:AU2498)))</f>
        <v/>
      </c>
      <c r="AR2499" s="431"/>
      <c r="AS2499" s="431"/>
      <c r="AT2499" s="431"/>
      <c r="AU2499" s="431"/>
      <c r="AV2499" s="431">
        <f>SUM(AB2499:AU2499)</f>
        <v>0</v>
      </c>
      <c r="AW2499" s="431"/>
      <c r="AX2499" s="431"/>
      <c r="AY2499" s="431"/>
      <c r="AZ2499" s="431"/>
      <c r="DC2499" s="222"/>
      <c r="DD2499" s="494" t="str">
        <f>IF(DE2371="","",SUM(DD2373:DH2498)-(2*SUMIF($R2373:$AA2498,$EG$94,DD2373:DH2498)))</f>
        <v/>
      </c>
      <c r="DE2499" s="494"/>
      <c r="DF2499" s="494"/>
      <c r="DG2499" s="494"/>
      <c r="DH2499" s="494"/>
      <c r="DI2499" s="494" t="str">
        <f>IF(DJ2371="","",SUM(DI2373:DM2498)-(2*SUMIF($R2373:$AA2498,$EG$94,DI2373:DM2498)))</f>
        <v/>
      </c>
      <c r="DJ2499" s="494"/>
      <c r="DK2499" s="494"/>
      <c r="DL2499" s="494"/>
      <c r="DM2499" s="494"/>
      <c r="DN2499" s="494" t="str">
        <f>IF(DO2371="","",SUM(DN2373:DR2498)-(2*SUMIF($R2373:$AA2498,$EG$94,DN2373:DR2498)))</f>
        <v/>
      </c>
      <c r="DO2499" s="494"/>
      <c r="DP2499" s="494"/>
      <c r="DQ2499" s="494"/>
      <c r="DR2499" s="494"/>
      <c r="DS2499" s="494" t="str">
        <f>IF(DT2371="","",SUM(DS2373:DW2498)-(2*SUMIF($R2373:$AA2498,$EG$94,DS2373:DW2498)))</f>
        <v/>
      </c>
      <c r="DT2499" s="494"/>
      <c r="DU2499" s="494"/>
      <c r="DV2499" s="494"/>
      <c r="DW2499" s="494"/>
      <c r="DX2499" s="494">
        <f>SUM(DD2499:DW2499)</f>
        <v>0</v>
      </c>
      <c r="DY2499" s="494"/>
      <c r="DZ2499" s="494"/>
      <c r="EA2499" s="494"/>
      <c r="EB2499" s="494"/>
      <c r="EC2499" s="222"/>
    </row>
    <row r="2500" spans="2:133" ht="15" hidden="1" customHeight="1" outlineLevel="1" thickTop="1" x14ac:dyDescent="0.2">
      <c r="DC2500" s="222"/>
      <c r="EC2500" s="222"/>
    </row>
    <row r="2501" spans="2:133" ht="15" hidden="1" customHeight="1" outlineLevel="1" x14ac:dyDescent="0.2">
      <c r="DC2501" s="222"/>
      <c r="EC2501" s="222"/>
    </row>
    <row r="2502" spans="2:133" ht="15" hidden="1" customHeight="1" outlineLevel="1" thickBot="1" x14ac:dyDescent="0.25">
      <c r="C2502" s="446" t="str">
        <f>+Setup!B35&amp;" "&amp;Setup!C35:P35</f>
        <v xml:space="preserve"> </v>
      </c>
      <c r="D2502" s="446"/>
      <c r="E2502" s="446"/>
      <c r="F2502" s="446"/>
      <c r="G2502" s="446"/>
      <c r="H2502" s="446"/>
      <c r="I2502" s="446"/>
      <c r="J2502" s="446"/>
      <c r="K2502" s="446"/>
      <c r="L2502" s="446"/>
      <c r="M2502" s="446"/>
      <c r="N2502" s="446"/>
      <c r="O2502" s="446"/>
      <c r="P2502" s="446"/>
      <c r="Q2502" s="446"/>
      <c r="DC2502" s="222"/>
      <c r="EC2502" s="222"/>
    </row>
    <row r="2503" spans="2:133" ht="15" hidden="1" customHeight="1" outlineLevel="1" thickTop="1" x14ac:dyDescent="0.2">
      <c r="C2503" s="444" t="s">
        <v>45</v>
      </c>
      <c r="D2503" s="444" t="s">
        <v>54</v>
      </c>
      <c r="E2503" s="444"/>
      <c r="F2503" s="444"/>
      <c r="G2503" s="444"/>
      <c r="H2503" s="444"/>
      <c r="I2503" s="444"/>
      <c r="J2503" s="444"/>
      <c r="K2503" s="444"/>
      <c r="L2503" s="444"/>
      <c r="M2503" s="444"/>
      <c r="N2503" s="444"/>
      <c r="O2503" s="444"/>
      <c r="P2503" s="444"/>
      <c r="Q2503" s="444"/>
      <c r="R2503" s="447" t="s">
        <v>73</v>
      </c>
      <c r="S2503" s="447"/>
      <c r="T2503" s="447"/>
      <c r="U2503" s="447"/>
      <c r="V2503" s="447"/>
      <c r="W2503" s="447"/>
      <c r="X2503" s="447"/>
      <c r="Y2503" s="447"/>
      <c r="Z2503" s="447"/>
      <c r="AA2503" s="447"/>
      <c r="AB2503" s="225"/>
      <c r="AC2503" s="430" t="str">
        <f>IF(Setup!$K$9="","",Setup!$K$9)</f>
        <v/>
      </c>
      <c r="AD2503" s="430"/>
      <c r="AE2503" s="430"/>
      <c r="AF2503" s="430"/>
      <c r="AG2503" s="226"/>
      <c r="AH2503" s="430" t="str">
        <f>IF(Setup!$K$10="","",Setup!$K$10)</f>
        <v/>
      </c>
      <c r="AI2503" s="430"/>
      <c r="AJ2503" s="430"/>
      <c r="AK2503" s="430"/>
      <c r="AL2503" s="226"/>
      <c r="AM2503" s="430" t="str">
        <f>IF(Setup!$K$11="","",Setup!$K$11)</f>
        <v/>
      </c>
      <c r="AN2503" s="430"/>
      <c r="AO2503" s="430"/>
      <c r="AP2503" s="430"/>
      <c r="AQ2503" s="226"/>
      <c r="AR2503" s="430" t="str">
        <f>IF(Setup!$K$12="","",Setup!$K$12)</f>
        <v/>
      </c>
      <c r="AS2503" s="430"/>
      <c r="AT2503" s="430"/>
      <c r="AU2503" s="430"/>
      <c r="AV2503" s="227"/>
      <c r="AW2503" s="427" t="s">
        <v>14</v>
      </c>
      <c r="AX2503" s="427"/>
      <c r="AY2503" s="427"/>
      <c r="AZ2503" s="427"/>
      <c r="DC2503" s="222"/>
      <c r="DD2503" s="231"/>
      <c r="DE2503" s="489" t="str">
        <f>IF(Setup!$K$9="","",Setup!$K$9)</f>
        <v/>
      </c>
      <c r="DF2503" s="489"/>
      <c r="DG2503" s="489"/>
      <c r="DH2503" s="489"/>
      <c r="DI2503" s="232"/>
      <c r="DJ2503" s="489" t="str">
        <f>IF(Setup!$K$10="","",Setup!$K$10)</f>
        <v/>
      </c>
      <c r="DK2503" s="489"/>
      <c r="DL2503" s="489"/>
      <c r="DM2503" s="489"/>
      <c r="DN2503" s="232"/>
      <c r="DO2503" s="489" t="str">
        <f>IF(Setup!$K$11="","",Setup!$K$11)</f>
        <v/>
      </c>
      <c r="DP2503" s="489"/>
      <c r="DQ2503" s="489"/>
      <c r="DR2503" s="489"/>
      <c r="DS2503" s="232"/>
      <c r="DT2503" s="489" t="str">
        <f>IF(Setup!$K$12="","",Setup!$K$12)</f>
        <v/>
      </c>
      <c r="DU2503" s="489"/>
      <c r="DV2503" s="489"/>
      <c r="DW2503" s="489"/>
      <c r="DX2503" s="233"/>
      <c r="DY2503" s="486" t="s">
        <v>14</v>
      </c>
      <c r="DZ2503" s="486"/>
      <c r="EA2503" s="486"/>
      <c r="EB2503" s="486"/>
      <c r="EC2503" s="222"/>
    </row>
    <row r="2504" spans="2:133" ht="15" hidden="1" customHeight="1" outlineLevel="1" thickBot="1" x14ac:dyDescent="0.25">
      <c r="C2504" s="445"/>
      <c r="D2504" s="445"/>
      <c r="E2504" s="445"/>
      <c r="F2504" s="445"/>
      <c r="G2504" s="445"/>
      <c r="H2504" s="445"/>
      <c r="I2504" s="445"/>
      <c r="J2504" s="445"/>
      <c r="K2504" s="445"/>
      <c r="L2504" s="445"/>
      <c r="M2504" s="445"/>
      <c r="N2504" s="445"/>
      <c r="O2504" s="445"/>
      <c r="P2504" s="445"/>
      <c r="Q2504" s="445"/>
      <c r="R2504" s="448"/>
      <c r="S2504" s="448"/>
      <c r="T2504" s="448"/>
      <c r="U2504" s="448"/>
      <c r="V2504" s="448"/>
      <c r="W2504" s="448"/>
      <c r="X2504" s="448"/>
      <c r="Y2504" s="448"/>
      <c r="Z2504" s="448"/>
      <c r="AA2504" s="448"/>
      <c r="AB2504" s="234"/>
      <c r="AC2504" s="429" t="str">
        <f>IF(AC2503="","","Kostn.")</f>
        <v/>
      </c>
      <c r="AD2504" s="429"/>
      <c r="AE2504" s="429"/>
      <c r="AF2504" s="429"/>
      <c r="AG2504" s="234"/>
      <c r="AH2504" s="429" t="str">
        <f>IF(AH2503="","","Kostn.")</f>
        <v/>
      </c>
      <c r="AI2504" s="429"/>
      <c r="AJ2504" s="429"/>
      <c r="AK2504" s="429"/>
      <c r="AL2504" s="234"/>
      <c r="AM2504" s="429" t="str">
        <f>IF(AM2503="","","Kostn.")</f>
        <v/>
      </c>
      <c r="AN2504" s="429"/>
      <c r="AO2504" s="429"/>
      <c r="AP2504" s="429"/>
      <c r="AQ2504" s="234"/>
      <c r="AR2504" s="429" t="str">
        <f>IF(AR2503="","","Kostn.")</f>
        <v/>
      </c>
      <c r="AS2504" s="429"/>
      <c r="AT2504" s="429"/>
      <c r="AU2504" s="429"/>
      <c r="AV2504" s="235"/>
      <c r="AW2504" s="428"/>
      <c r="AX2504" s="428"/>
      <c r="AY2504" s="428"/>
      <c r="AZ2504" s="428"/>
      <c r="DC2504" s="222"/>
      <c r="DD2504" s="236"/>
      <c r="DE2504" s="488" t="str">
        <f>IF(DE2503="","","Kostn.")</f>
        <v/>
      </c>
      <c r="DF2504" s="488"/>
      <c r="DG2504" s="488"/>
      <c r="DH2504" s="488"/>
      <c r="DI2504" s="236"/>
      <c r="DJ2504" s="488" t="str">
        <f>IF(DJ2503="","","Kostn.")</f>
        <v/>
      </c>
      <c r="DK2504" s="488"/>
      <c r="DL2504" s="488"/>
      <c r="DM2504" s="488"/>
      <c r="DN2504" s="236"/>
      <c r="DO2504" s="488" t="str">
        <f>IF(DO2503="","","Kostn.")</f>
        <v/>
      </c>
      <c r="DP2504" s="488"/>
      <c r="DQ2504" s="488"/>
      <c r="DR2504" s="488"/>
      <c r="DS2504" s="236"/>
      <c r="DT2504" s="488" t="str">
        <f>IF(DT2503="","","Kostn.")</f>
        <v/>
      </c>
      <c r="DU2504" s="488"/>
      <c r="DV2504" s="488"/>
      <c r="DW2504" s="488"/>
      <c r="DX2504" s="237"/>
      <c r="DY2504" s="487"/>
      <c r="DZ2504" s="487"/>
      <c r="EA2504" s="487"/>
      <c r="EB2504" s="487"/>
      <c r="EC2504" s="222"/>
    </row>
    <row r="2505" spans="2:133" ht="15" hidden="1" customHeight="1" outlineLevel="1" thickTop="1" x14ac:dyDescent="0.2">
      <c r="B2505" s="86" t="str">
        <f t="shared" ref="B2505:B2510" si="195">IF(C2505="","",VLOOKUP(C2505,$CP$11:$CQ$152,2,FALSE))</f>
        <v/>
      </c>
      <c r="C2505" s="245"/>
      <c r="D2505" s="449"/>
      <c r="E2505" s="450"/>
      <c r="F2505" s="450"/>
      <c r="G2505" s="450"/>
      <c r="H2505" s="450"/>
      <c r="I2505" s="450"/>
      <c r="J2505" s="450"/>
      <c r="K2505" s="450"/>
      <c r="L2505" s="450"/>
      <c r="M2505" s="450"/>
      <c r="N2505" s="450"/>
      <c r="O2505" s="450"/>
      <c r="P2505" s="450"/>
      <c r="Q2505" s="451"/>
      <c r="R2505" s="455"/>
      <c r="S2505" s="456"/>
      <c r="T2505" s="456"/>
      <c r="U2505" s="456"/>
      <c r="V2505" s="456"/>
      <c r="W2505" s="456"/>
      <c r="X2505" s="456"/>
      <c r="Y2505" s="456"/>
      <c r="Z2505" s="456"/>
      <c r="AA2505" s="456"/>
      <c r="AB2505" s="452"/>
      <c r="AC2505" s="453"/>
      <c r="AD2505" s="453"/>
      <c r="AE2505" s="453"/>
      <c r="AF2505" s="454"/>
      <c r="AG2505" s="452"/>
      <c r="AH2505" s="453"/>
      <c r="AI2505" s="453"/>
      <c r="AJ2505" s="453"/>
      <c r="AK2505" s="454"/>
      <c r="AL2505" s="452"/>
      <c r="AM2505" s="453"/>
      <c r="AN2505" s="453"/>
      <c r="AO2505" s="453"/>
      <c r="AP2505" s="454"/>
      <c r="AQ2505" s="452"/>
      <c r="AR2505" s="453"/>
      <c r="AS2505" s="453"/>
      <c r="AT2505" s="453"/>
      <c r="AU2505" s="454"/>
      <c r="AV2505" s="457">
        <f t="shared" ref="AV2505:AV2510" si="196">ROUND((SUM(AB2505:AU2505)),0)</f>
        <v>0</v>
      </c>
      <c r="AW2505" s="458"/>
      <c r="AX2505" s="458"/>
      <c r="AY2505" s="458"/>
      <c r="AZ2505" s="459"/>
      <c r="DC2505" s="222"/>
      <c r="DD2505" s="491">
        <f>ROUND(Setup!$AP$6*AB2505,0)</f>
        <v>0</v>
      </c>
      <c r="DE2505" s="492"/>
      <c r="DF2505" s="492"/>
      <c r="DG2505" s="492"/>
      <c r="DH2505" s="493"/>
      <c r="DI2505" s="491">
        <f>ROUND(Setup!$AP$6*AG2505,0)</f>
        <v>0</v>
      </c>
      <c r="DJ2505" s="492"/>
      <c r="DK2505" s="492"/>
      <c r="DL2505" s="492"/>
      <c r="DM2505" s="493"/>
      <c r="DN2505" s="491">
        <f>ROUND(Setup!$AP$6*AL2505,0)</f>
        <v>0</v>
      </c>
      <c r="DO2505" s="492"/>
      <c r="DP2505" s="492"/>
      <c r="DQ2505" s="492"/>
      <c r="DR2505" s="493"/>
      <c r="DS2505" s="491">
        <f>ROUND(Setup!$AP$6*AQ2505,0)</f>
        <v>0</v>
      </c>
      <c r="DT2505" s="492"/>
      <c r="DU2505" s="492"/>
      <c r="DV2505" s="492"/>
      <c r="DW2505" s="493"/>
      <c r="DX2505" s="502">
        <f t="shared" ref="DX2505:DX2510" si="197">ROUND((SUM(DD2505:DW2505)),0)</f>
        <v>0</v>
      </c>
      <c r="DY2505" s="503"/>
      <c r="DZ2505" s="503"/>
      <c r="EA2505" s="503"/>
      <c r="EB2505" s="504"/>
      <c r="EC2505" s="222"/>
    </row>
    <row r="2506" spans="2:133" ht="15" hidden="1" customHeight="1" outlineLevel="1" x14ac:dyDescent="0.2">
      <c r="B2506" s="86" t="str">
        <f t="shared" si="195"/>
        <v/>
      </c>
      <c r="C2506" s="255"/>
      <c r="D2506" s="439"/>
      <c r="E2506" s="440"/>
      <c r="F2506" s="440"/>
      <c r="G2506" s="440"/>
      <c r="H2506" s="440"/>
      <c r="I2506" s="440"/>
      <c r="J2506" s="440"/>
      <c r="K2506" s="440"/>
      <c r="L2506" s="440"/>
      <c r="M2506" s="440"/>
      <c r="N2506" s="440"/>
      <c r="O2506" s="440"/>
      <c r="P2506" s="440"/>
      <c r="Q2506" s="441"/>
      <c r="R2506" s="442"/>
      <c r="S2506" s="443"/>
      <c r="T2506" s="443"/>
      <c r="U2506" s="443"/>
      <c r="V2506" s="443"/>
      <c r="W2506" s="443"/>
      <c r="X2506" s="443"/>
      <c r="Y2506" s="443"/>
      <c r="Z2506" s="443"/>
      <c r="AA2506" s="443"/>
      <c r="AB2506" s="415"/>
      <c r="AC2506" s="416"/>
      <c r="AD2506" s="416"/>
      <c r="AE2506" s="416"/>
      <c r="AF2506" s="417"/>
      <c r="AG2506" s="415"/>
      <c r="AH2506" s="416"/>
      <c r="AI2506" s="416"/>
      <c r="AJ2506" s="416"/>
      <c r="AK2506" s="417"/>
      <c r="AL2506" s="415"/>
      <c r="AM2506" s="416"/>
      <c r="AN2506" s="416"/>
      <c r="AO2506" s="416"/>
      <c r="AP2506" s="417"/>
      <c r="AQ2506" s="415"/>
      <c r="AR2506" s="416"/>
      <c r="AS2506" s="416"/>
      <c r="AT2506" s="416"/>
      <c r="AU2506" s="417"/>
      <c r="AV2506" s="418">
        <f t="shared" si="196"/>
        <v>0</v>
      </c>
      <c r="AW2506" s="419"/>
      <c r="AX2506" s="419"/>
      <c r="AY2506" s="419"/>
      <c r="AZ2506" s="420"/>
      <c r="DC2506" s="222"/>
      <c r="DD2506" s="491">
        <f>ROUND(Setup!$AP$6*AB2506,0)</f>
        <v>0</v>
      </c>
      <c r="DE2506" s="492"/>
      <c r="DF2506" s="492"/>
      <c r="DG2506" s="492"/>
      <c r="DH2506" s="493"/>
      <c r="DI2506" s="491">
        <f>ROUND(Setup!$AP$6*AG2506,0)</f>
        <v>0</v>
      </c>
      <c r="DJ2506" s="492"/>
      <c r="DK2506" s="492"/>
      <c r="DL2506" s="492"/>
      <c r="DM2506" s="493"/>
      <c r="DN2506" s="491">
        <f>ROUND(Setup!$AP$6*AL2506,0)</f>
        <v>0</v>
      </c>
      <c r="DO2506" s="492"/>
      <c r="DP2506" s="492"/>
      <c r="DQ2506" s="492"/>
      <c r="DR2506" s="493"/>
      <c r="DS2506" s="491">
        <f>ROUND(Setup!$AP$6*AQ2506,0)</f>
        <v>0</v>
      </c>
      <c r="DT2506" s="492"/>
      <c r="DU2506" s="492"/>
      <c r="DV2506" s="492"/>
      <c r="DW2506" s="493"/>
      <c r="DX2506" s="499">
        <f t="shared" si="197"/>
        <v>0</v>
      </c>
      <c r="DY2506" s="500"/>
      <c r="DZ2506" s="500"/>
      <c r="EA2506" s="500"/>
      <c r="EB2506" s="501"/>
      <c r="EC2506" s="222"/>
    </row>
    <row r="2507" spans="2:133" ht="15" hidden="1" customHeight="1" outlineLevel="1" x14ac:dyDescent="0.2">
      <c r="B2507" s="86" t="str">
        <f t="shared" si="195"/>
        <v/>
      </c>
      <c r="C2507" s="255"/>
      <c r="D2507" s="439"/>
      <c r="E2507" s="440"/>
      <c r="F2507" s="440"/>
      <c r="G2507" s="440"/>
      <c r="H2507" s="440"/>
      <c r="I2507" s="440"/>
      <c r="J2507" s="440"/>
      <c r="K2507" s="440"/>
      <c r="L2507" s="440"/>
      <c r="M2507" s="440"/>
      <c r="N2507" s="440"/>
      <c r="O2507" s="440"/>
      <c r="P2507" s="440"/>
      <c r="Q2507" s="441"/>
      <c r="R2507" s="442"/>
      <c r="S2507" s="443"/>
      <c r="T2507" s="443"/>
      <c r="U2507" s="443"/>
      <c r="V2507" s="443"/>
      <c r="W2507" s="443"/>
      <c r="X2507" s="443"/>
      <c r="Y2507" s="443"/>
      <c r="Z2507" s="443"/>
      <c r="AA2507" s="443"/>
      <c r="AB2507" s="415"/>
      <c r="AC2507" s="416"/>
      <c r="AD2507" s="416"/>
      <c r="AE2507" s="416"/>
      <c r="AF2507" s="417"/>
      <c r="AG2507" s="415"/>
      <c r="AH2507" s="416"/>
      <c r="AI2507" s="416"/>
      <c r="AJ2507" s="416"/>
      <c r="AK2507" s="417"/>
      <c r="AL2507" s="415"/>
      <c r="AM2507" s="416"/>
      <c r="AN2507" s="416"/>
      <c r="AO2507" s="416"/>
      <c r="AP2507" s="417"/>
      <c r="AQ2507" s="415"/>
      <c r="AR2507" s="416"/>
      <c r="AS2507" s="416"/>
      <c r="AT2507" s="416"/>
      <c r="AU2507" s="417"/>
      <c r="AV2507" s="418">
        <f t="shared" si="196"/>
        <v>0</v>
      </c>
      <c r="AW2507" s="419"/>
      <c r="AX2507" s="419"/>
      <c r="AY2507" s="419"/>
      <c r="AZ2507" s="420"/>
      <c r="DC2507" s="222"/>
      <c r="DD2507" s="491">
        <f>ROUND(Setup!$AP$6*AB2507,0)</f>
        <v>0</v>
      </c>
      <c r="DE2507" s="492"/>
      <c r="DF2507" s="492"/>
      <c r="DG2507" s="492"/>
      <c r="DH2507" s="493"/>
      <c r="DI2507" s="491">
        <f>ROUND(Setup!$AP$6*AG2507,0)</f>
        <v>0</v>
      </c>
      <c r="DJ2507" s="492"/>
      <c r="DK2507" s="492"/>
      <c r="DL2507" s="492"/>
      <c r="DM2507" s="493"/>
      <c r="DN2507" s="491">
        <f>ROUND(Setup!$AP$6*AL2507,0)</f>
        <v>0</v>
      </c>
      <c r="DO2507" s="492"/>
      <c r="DP2507" s="492"/>
      <c r="DQ2507" s="492"/>
      <c r="DR2507" s="493"/>
      <c r="DS2507" s="491">
        <f>ROUND(Setup!$AP$6*AQ2507,0)</f>
        <v>0</v>
      </c>
      <c r="DT2507" s="492"/>
      <c r="DU2507" s="492"/>
      <c r="DV2507" s="492"/>
      <c r="DW2507" s="493"/>
      <c r="DX2507" s="499">
        <f t="shared" si="197"/>
        <v>0</v>
      </c>
      <c r="DY2507" s="500"/>
      <c r="DZ2507" s="500"/>
      <c r="EA2507" s="500"/>
      <c r="EB2507" s="501"/>
      <c r="EC2507" s="222"/>
    </row>
    <row r="2508" spans="2:133" ht="15" hidden="1" customHeight="1" outlineLevel="1" x14ac:dyDescent="0.2">
      <c r="B2508" s="86" t="str">
        <f t="shared" si="195"/>
        <v/>
      </c>
      <c r="C2508" s="255"/>
      <c r="D2508" s="439"/>
      <c r="E2508" s="440"/>
      <c r="F2508" s="440"/>
      <c r="G2508" s="440"/>
      <c r="H2508" s="440"/>
      <c r="I2508" s="440"/>
      <c r="J2508" s="440"/>
      <c r="K2508" s="440"/>
      <c r="L2508" s="440"/>
      <c r="M2508" s="440"/>
      <c r="N2508" s="440"/>
      <c r="O2508" s="440"/>
      <c r="P2508" s="440"/>
      <c r="Q2508" s="441"/>
      <c r="R2508" s="442"/>
      <c r="S2508" s="443"/>
      <c r="T2508" s="443"/>
      <c r="U2508" s="443"/>
      <c r="V2508" s="443"/>
      <c r="W2508" s="443"/>
      <c r="X2508" s="443"/>
      <c r="Y2508" s="443"/>
      <c r="Z2508" s="443"/>
      <c r="AA2508" s="443"/>
      <c r="AB2508" s="415"/>
      <c r="AC2508" s="416"/>
      <c r="AD2508" s="416"/>
      <c r="AE2508" s="416"/>
      <c r="AF2508" s="417"/>
      <c r="AG2508" s="415"/>
      <c r="AH2508" s="416"/>
      <c r="AI2508" s="416"/>
      <c r="AJ2508" s="416"/>
      <c r="AK2508" s="417"/>
      <c r="AL2508" s="415"/>
      <c r="AM2508" s="416"/>
      <c r="AN2508" s="416"/>
      <c r="AO2508" s="416"/>
      <c r="AP2508" s="417"/>
      <c r="AQ2508" s="415"/>
      <c r="AR2508" s="416"/>
      <c r="AS2508" s="416"/>
      <c r="AT2508" s="416"/>
      <c r="AU2508" s="417"/>
      <c r="AV2508" s="418">
        <f t="shared" si="196"/>
        <v>0</v>
      </c>
      <c r="AW2508" s="419"/>
      <c r="AX2508" s="419"/>
      <c r="AY2508" s="419"/>
      <c r="AZ2508" s="420"/>
      <c r="DC2508" s="222"/>
      <c r="DD2508" s="491">
        <f>ROUND(Setup!$AP$6*AB2508,0)</f>
        <v>0</v>
      </c>
      <c r="DE2508" s="492"/>
      <c r="DF2508" s="492"/>
      <c r="DG2508" s="492"/>
      <c r="DH2508" s="493"/>
      <c r="DI2508" s="491">
        <f>ROUND(Setup!$AP$6*AG2508,0)</f>
        <v>0</v>
      </c>
      <c r="DJ2508" s="492"/>
      <c r="DK2508" s="492"/>
      <c r="DL2508" s="492"/>
      <c r="DM2508" s="493"/>
      <c r="DN2508" s="491">
        <f>ROUND(Setup!$AP$6*AL2508,0)</f>
        <v>0</v>
      </c>
      <c r="DO2508" s="492"/>
      <c r="DP2508" s="492"/>
      <c r="DQ2508" s="492"/>
      <c r="DR2508" s="493"/>
      <c r="DS2508" s="491">
        <f>ROUND(Setup!$AP$6*AQ2508,0)</f>
        <v>0</v>
      </c>
      <c r="DT2508" s="492"/>
      <c r="DU2508" s="492"/>
      <c r="DV2508" s="492"/>
      <c r="DW2508" s="493"/>
      <c r="DX2508" s="499">
        <f t="shared" si="197"/>
        <v>0</v>
      </c>
      <c r="DY2508" s="500"/>
      <c r="DZ2508" s="500"/>
      <c r="EA2508" s="500"/>
      <c r="EB2508" s="501"/>
      <c r="EC2508" s="222"/>
    </row>
    <row r="2509" spans="2:133" ht="15" hidden="1" customHeight="1" outlineLevel="1" x14ac:dyDescent="0.2">
      <c r="B2509" s="86" t="str">
        <f t="shared" si="195"/>
        <v/>
      </c>
      <c r="C2509" s="255"/>
      <c r="D2509" s="439"/>
      <c r="E2509" s="440"/>
      <c r="F2509" s="440"/>
      <c r="G2509" s="440"/>
      <c r="H2509" s="440"/>
      <c r="I2509" s="440"/>
      <c r="J2509" s="440"/>
      <c r="K2509" s="440"/>
      <c r="L2509" s="440"/>
      <c r="M2509" s="440"/>
      <c r="N2509" s="440"/>
      <c r="O2509" s="440"/>
      <c r="P2509" s="440"/>
      <c r="Q2509" s="441"/>
      <c r="R2509" s="442"/>
      <c r="S2509" s="443"/>
      <c r="T2509" s="443"/>
      <c r="U2509" s="443"/>
      <c r="V2509" s="443"/>
      <c r="W2509" s="443"/>
      <c r="X2509" s="443"/>
      <c r="Y2509" s="443"/>
      <c r="Z2509" s="443"/>
      <c r="AA2509" s="443"/>
      <c r="AB2509" s="415"/>
      <c r="AC2509" s="416"/>
      <c r="AD2509" s="416"/>
      <c r="AE2509" s="416"/>
      <c r="AF2509" s="417"/>
      <c r="AG2509" s="415"/>
      <c r="AH2509" s="416"/>
      <c r="AI2509" s="416"/>
      <c r="AJ2509" s="416"/>
      <c r="AK2509" s="417"/>
      <c r="AL2509" s="415"/>
      <c r="AM2509" s="416"/>
      <c r="AN2509" s="416"/>
      <c r="AO2509" s="416"/>
      <c r="AP2509" s="417"/>
      <c r="AQ2509" s="415"/>
      <c r="AR2509" s="416"/>
      <c r="AS2509" s="416"/>
      <c r="AT2509" s="416"/>
      <c r="AU2509" s="417"/>
      <c r="AV2509" s="418">
        <f t="shared" si="196"/>
        <v>0</v>
      </c>
      <c r="AW2509" s="419"/>
      <c r="AX2509" s="419"/>
      <c r="AY2509" s="419"/>
      <c r="AZ2509" s="420"/>
      <c r="DC2509" s="222"/>
      <c r="DD2509" s="491">
        <f>ROUND(Setup!$AP$6*AB2509,0)</f>
        <v>0</v>
      </c>
      <c r="DE2509" s="492"/>
      <c r="DF2509" s="492"/>
      <c r="DG2509" s="492"/>
      <c r="DH2509" s="493"/>
      <c r="DI2509" s="491">
        <f>ROUND(Setup!$AP$6*AG2509,0)</f>
        <v>0</v>
      </c>
      <c r="DJ2509" s="492"/>
      <c r="DK2509" s="492"/>
      <c r="DL2509" s="492"/>
      <c r="DM2509" s="493"/>
      <c r="DN2509" s="491">
        <f>ROUND(Setup!$AP$6*AL2509,0)</f>
        <v>0</v>
      </c>
      <c r="DO2509" s="492"/>
      <c r="DP2509" s="492"/>
      <c r="DQ2509" s="492"/>
      <c r="DR2509" s="493"/>
      <c r="DS2509" s="491">
        <f>ROUND(Setup!$AP$6*AQ2509,0)</f>
        <v>0</v>
      </c>
      <c r="DT2509" s="492"/>
      <c r="DU2509" s="492"/>
      <c r="DV2509" s="492"/>
      <c r="DW2509" s="493"/>
      <c r="DX2509" s="499">
        <f t="shared" si="197"/>
        <v>0</v>
      </c>
      <c r="DY2509" s="500"/>
      <c r="DZ2509" s="500"/>
      <c r="EA2509" s="500"/>
      <c r="EB2509" s="501"/>
      <c r="EC2509" s="222"/>
    </row>
    <row r="2510" spans="2:133" ht="15" hidden="1" customHeight="1" outlineLevel="1" x14ac:dyDescent="0.2">
      <c r="B2510" s="86" t="str">
        <f t="shared" si="195"/>
        <v/>
      </c>
      <c r="C2510" s="255"/>
      <c r="D2510" s="439"/>
      <c r="E2510" s="440"/>
      <c r="F2510" s="440"/>
      <c r="G2510" s="440"/>
      <c r="H2510" s="440"/>
      <c r="I2510" s="440"/>
      <c r="J2510" s="440"/>
      <c r="K2510" s="440"/>
      <c r="L2510" s="440"/>
      <c r="M2510" s="440"/>
      <c r="N2510" s="440"/>
      <c r="O2510" s="440"/>
      <c r="P2510" s="440"/>
      <c r="Q2510" s="441"/>
      <c r="R2510" s="442"/>
      <c r="S2510" s="443"/>
      <c r="T2510" s="443"/>
      <c r="U2510" s="443"/>
      <c r="V2510" s="443"/>
      <c r="W2510" s="443"/>
      <c r="X2510" s="443"/>
      <c r="Y2510" s="443"/>
      <c r="Z2510" s="443"/>
      <c r="AA2510" s="443"/>
      <c r="AB2510" s="415"/>
      <c r="AC2510" s="416"/>
      <c r="AD2510" s="416"/>
      <c r="AE2510" s="416"/>
      <c r="AF2510" s="417"/>
      <c r="AG2510" s="415"/>
      <c r="AH2510" s="416"/>
      <c r="AI2510" s="416"/>
      <c r="AJ2510" s="416"/>
      <c r="AK2510" s="417"/>
      <c r="AL2510" s="415"/>
      <c r="AM2510" s="416"/>
      <c r="AN2510" s="416"/>
      <c r="AO2510" s="416"/>
      <c r="AP2510" s="417"/>
      <c r="AQ2510" s="415"/>
      <c r="AR2510" s="416"/>
      <c r="AS2510" s="416"/>
      <c r="AT2510" s="416"/>
      <c r="AU2510" s="417"/>
      <c r="AV2510" s="418">
        <f t="shared" si="196"/>
        <v>0</v>
      </c>
      <c r="AW2510" s="419"/>
      <c r="AX2510" s="419"/>
      <c r="AY2510" s="419"/>
      <c r="AZ2510" s="420"/>
      <c r="DC2510" s="222"/>
      <c r="DD2510" s="491">
        <f>ROUND(Setup!$AP$6*AB2510,0)</f>
        <v>0</v>
      </c>
      <c r="DE2510" s="492"/>
      <c r="DF2510" s="492"/>
      <c r="DG2510" s="492"/>
      <c r="DH2510" s="493"/>
      <c r="DI2510" s="491">
        <f>ROUND(Setup!$AP$6*AG2510,0)</f>
        <v>0</v>
      </c>
      <c r="DJ2510" s="492"/>
      <c r="DK2510" s="492"/>
      <c r="DL2510" s="492"/>
      <c r="DM2510" s="493"/>
      <c r="DN2510" s="491">
        <f>ROUND(Setup!$AP$6*AL2510,0)</f>
        <v>0</v>
      </c>
      <c r="DO2510" s="492"/>
      <c r="DP2510" s="492"/>
      <c r="DQ2510" s="492"/>
      <c r="DR2510" s="493"/>
      <c r="DS2510" s="491">
        <f>ROUND(Setup!$AP$6*AQ2510,0)</f>
        <v>0</v>
      </c>
      <c r="DT2510" s="492"/>
      <c r="DU2510" s="492"/>
      <c r="DV2510" s="492"/>
      <c r="DW2510" s="493"/>
      <c r="DX2510" s="499">
        <f t="shared" si="197"/>
        <v>0</v>
      </c>
      <c r="DY2510" s="500"/>
      <c r="DZ2510" s="500"/>
      <c r="EA2510" s="500"/>
      <c r="EB2510" s="501"/>
      <c r="EC2510" s="222"/>
    </row>
    <row r="2511" spans="2:133" ht="15" hidden="1" customHeight="1" outlineLevel="1" x14ac:dyDescent="0.2">
      <c r="C2511" s="255"/>
      <c r="D2511" s="439"/>
      <c r="E2511" s="440"/>
      <c r="F2511" s="440"/>
      <c r="G2511" s="440"/>
      <c r="H2511" s="440"/>
      <c r="I2511" s="440"/>
      <c r="J2511" s="440"/>
      <c r="K2511" s="440"/>
      <c r="L2511" s="440"/>
      <c r="M2511" s="440"/>
      <c r="N2511" s="440"/>
      <c r="O2511" s="440"/>
      <c r="P2511" s="440"/>
      <c r="Q2511" s="441"/>
      <c r="R2511" s="442"/>
      <c r="S2511" s="443"/>
      <c r="T2511" s="443"/>
      <c r="U2511" s="443"/>
      <c r="V2511" s="443"/>
      <c r="W2511" s="443"/>
      <c r="X2511" s="443"/>
      <c r="Y2511" s="443"/>
      <c r="Z2511" s="443"/>
      <c r="AA2511" s="443"/>
      <c r="AB2511" s="415"/>
      <c r="AC2511" s="416"/>
      <c r="AD2511" s="416"/>
      <c r="AE2511" s="416"/>
      <c r="AF2511" s="417"/>
      <c r="AG2511" s="415"/>
      <c r="AH2511" s="416"/>
      <c r="AI2511" s="416"/>
      <c r="AJ2511" s="416"/>
      <c r="AK2511" s="417"/>
      <c r="AL2511" s="415"/>
      <c r="AM2511" s="416"/>
      <c r="AN2511" s="416"/>
      <c r="AO2511" s="416"/>
      <c r="AP2511" s="417"/>
      <c r="AQ2511" s="415"/>
      <c r="AR2511" s="416"/>
      <c r="AS2511" s="416"/>
      <c r="AT2511" s="416"/>
      <c r="AU2511" s="417"/>
      <c r="AV2511" s="418">
        <f t="shared" ref="AV2511:AV2574" si="198">ROUND((SUM(AB2511:AU2511)),0)</f>
        <v>0</v>
      </c>
      <c r="AW2511" s="419"/>
      <c r="AX2511" s="419"/>
      <c r="AY2511" s="419"/>
      <c r="AZ2511" s="420"/>
      <c r="DC2511" s="222"/>
      <c r="DD2511" s="491">
        <f>ROUND(Setup!$AP$6*AB2511,0)</f>
        <v>0</v>
      </c>
      <c r="DE2511" s="492"/>
      <c r="DF2511" s="492"/>
      <c r="DG2511" s="492"/>
      <c r="DH2511" s="493"/>
      <c r="DI2511" s="491">
        <f>ROUND(Setup!$AP$6*AG2511,0)</f>
        <v>0</v>
      </c>
      <c r="DJ2511" s="492"/>
      <c r="DK2511" s="492"/>
      <c r="DL2511" s="492"/>
      <c r="DM2511" s="493"/>
      <c r="DN2511" s="491">
        <f>ROUND(Setup!$AP$6*AL2511,0)</f>
        <v>0</v>
      </c>
      <c r="DO2511" s="492"/>
      <c r="DP2511" s="492"/>
      <c r="DQ2511" s="492"/>
      <c r="DR2511" s="493"/>
      <c r="DS2511" s="491">
        <f>ROUND(Setup!$AP$6*AQ2511,0)</f>
        <v>0</v>
      </c>
      <c r="DT2511" s="492"/>
      <c r="DU2511" s="492"/>
      <c r="DV2511" s="492"/>
      <c r="DW2511" s="493"/>
      <c r="DX2511" s="499">
        <f t="shared" ref="DX2511:DX2574" si="199">ROUND((SUM(DD2511:DW2511)),0)</f>
        <v>0</v>
      </c>
      <c r="DY2511" s="500"/>
      <c r="DZ2511" s="500"/>
      <c r="EA2511" s="500"/>
      <c r="EB2511" s="501"/>
      <c r="EC2511" s="222"/>
    </row>
    <row r="2512" spans="2:133" ht="15" hidden="1" customHeight="1" outlineLevel="1" x14ac:dyDescent="0.2">
      <c r="C2512" s="255"/>
      <c r="D2512" s="439"/>
      <c r="E2512" s="440"/>
      <c r="F2512" s="440"/>
      <c r="G2512" s="440"/>
      <c r="H2512" s="440"/>
      <c r="I2512" s="440"/>
      <c r="J2512" s="440"/>
      <c r="K2512" s="440"/>
      <c r="L2512" s="440"/>
      <c r="M2512" s="440"/>
      <c r="N2512" s="440"/>
      <c r="O2512" s="440"/>
      <c r="P2512" s="440"/>
      <c r="Q2512" s="441"/>
      <c r="R2512" s="442"/>
      <c r="S2512" s="443"/>
      <c r="T2512" s="443"/>
      <c r="U2512" s="443"/>
      <c r="V2512" s="443"/>
      <c r="W2512" s="443"/>
      <c r="X2512" s="443"/>
      <c r="Y2512" s="443"/>
      <c r="Z2512" s="443"/>
      <c r="AA2512" s="443"/>
      <c r="AB2512" s="415"/>
      <c r="AC2512" s="416"/>
      <c r="AD2512" s="416"/>
      <c r="AE2512" s="416"/>
      <c r="AF2512" s="417"/>
      <c r="AG2512" s="415"/>
      <c r="AH2512" s="416"/>
      <c r="AI2512" s="416"/>
      <c r="AJ2512" s="416"/>
      <c r="AK2512" s="417"/>
      <c r="AL2512" s="415"/>
      <c r="AM2512" s="416"/>
      <c r="AN2512" s="416"/>
      <c r="AO2512" s="416"/>
      <c r="AP2512" s="417"/>
      <c r="AQ2512" s="415"/>
      <c r="AR2512" s="416"/>
      <c r="AS2512" s="416"/>
      <c r="AT2512" s="416"/>
      <c r="AU2512" s="417"/>
      <c r="AV2512" s="418">
        <f t="shared" si="198"/>
        <v>0</v>
      </c>
      <c r="AW2512" s="419"/>
      <c r="AX2512" s="419"/>
      <c r="AY2512" s="419"/>
      <c r="AZ2512" s="420"/>
      <c r="DC2512" s="222"/>
      <c r="DD2512" s="491">
        <f>ROUND(Setup!$AP$6*AB2512,0)</f>
        <v>0</v>
      </c>
      <c r="DE2512" s="492"/>
      <c r="DF2512" s="492"/>
      <c r="DG2512" s="492"/>
      <c r="DH2512" s="493"/>
      <c r="DI2512" s="491">
        <f>ROUND(Setup!$AP$6*AG2512,0)</f>
        <v>0</v>
      </c>
      <c r="DJ2512" s="492"/>
      <c r="DK2512" s="492"/>
      <c r="DL2512" s="492"/>
      <c r="DM2512" s="493"/>
      <c r="DN2512" s="491">
        <f>ROUND(Setup!$AP$6*AL2512,0)</f>
        <v>0</v>
      </c>
      <c r="DO2512" s="492"/>
      <c r="DP2512" s="492"/>
      <c r="DQ2512" s="492"/>
      <c r="DR2512" s="493"/>
      <c r="DS2512" s="491">
        <f>ROUND(Setup!$AP$6*AQ2512,0)</f>
        <v>0</v>
      </c>
      <c r="DT2512" s="492"/>
      <c r="DU2512" s="492"/>
      <c r="DV2512" s="492"/>
      <c r="DW2512" s="493"/>
      <c r="DX2512" s="499">
        <f t="shared" si="199"/>
        <v>0</v>
      </c>
      <c r="DY2512" s="500"/>
      <c r="DZ2512" s="500"/>
      <c r="EA2512" s="500"/>
      <c r="EB2512" s="501"/>
      <c r="EC2512" s="222"/>
    </row>
    <row r="2513" spans="3:133" ht="15" hidden="1" customHeight="1" outlineLevel="1" x14ac:dyDescent="0.2">
      <c r="C2513" s="255"/>
      <c r="D2513" s="439"/>
      <c r="E2513" s="440"/>
      <c r="F2513" s="440"/>
      <c r="G2513" s="440"/>
      <c r="H2513" s="440"/>
      <c r="I2513" s="440"/>
      <c r="J2513" s="440"/>
      <c r="K2513" s="440"/>
      <c r="L2513" s="440"/>
      <c r="M2513" s="440"/>
      <c r="N2513" s="440"/>
      <c r="O2513" s="440"/>
      <c r="P2513" s="440"/>
      <c r="Q2513" s="441"/>
      <c r="R2513" s="442"/>
      <c r="S2513" s="443"/>
      <c r="T2513" s="443"/>
      <c r="U2513" s="443"/>
      <c r="V2513" s="443"/>
      <c r="W2513" s="443"/>
      <c r="X2513" s="443"/>
      <c r="Y2513" s="443"/>
      <c r="Z2513" s="443"/>
      <c r="AA2513" s="443"/>
      <c r="AB2513" s="415"/>
      <c r="AC2513" s="416"/>
      <c r="AD2513" s="416"/>
      <c r="AE2513" s="416"/>
      <c r="AF2513" s="417"/>
      <c r="AG2513" s="415"/>
      <c r="AH2513" s="416"/>
      <c r="AI2513" s="416"/>
      <c r="AJ2513" s="416"/>
      <c r="AK2513" s="417"/>
      <c r="AL2513" s="415"/>
      <c r="AM2513" s="416"/>
      <c r="AN2513" s="416"/>
      <c r="AO2513" s="416"/>
      <c r="AP2513" s="417"/>
      <c r="AQ2513" s="415"/>
      <c r="AR2513" s="416"/>
      <c r="AS2513" s="416"/>
      <c r="AT2513" s="416"/>
      <c r="AU2513" s="417"/>
      <c r="AV2513" s="418">
        <f t="shared" si="198"/>
        <v>0</v>
      </c>
      <c r="AW2513" s="419"/>
      <c r="AX2513" s="419"/>
      <c r="AY2513" s="419"/>
      <c r="AZ2513" s="420"/>
      <c r="DC2513" s="222"/>
      <c r="DD2513" s="491">
        <f>ROUND(Setup!$AP$6*AB2513,0)</f>
        <v>0</v>
      </c>
      <c r="DE2513" s="492"/>
      <c r="DF2513" s="492"/>
      <c r="DG2513" s="492"/>
      <c r="DH2513" s="493"/>
      <c r="DI2513" s="491">
        <f>ROUND(Setup!$AP$6*AG2513,0)</f>
        <v>0</v>
      </c>
      <c r="DJ2513" s="492"/>
      <c r="DK2513" s="492"/>
      <c r="DL2513" s="492"/>
      <c r="DM2513" s="493"/>
      <c r="DN2513" s="491">
        <f>ROUND(Setup!$AP$6*AL2513,0)</f>
        <v>0</v>
      </c>
      <c r="DO2513" s="492"/>
      <c r="DP2513" s="492"/>
      <c r="DQ2513" s="492"/>
      <c r="DR2513" s="493"/>
      <c r="DS2513" s="491">
        <f>ROUND(Setup!$AP$6*AQ2513,0)</f>
        <v>0</v>
      </c>
      <c r="DT2513" s="492"/>
      <c r="DU2513" s="492"/>
      <c r="DV2513" s="492"/>
      <c r="DW2513" s="493"/>
      <c r="DX2513" s="499">
        <f t="shared" si="199"/>
        <v>0</v>
      </c>
      <c r="DY2513" s="500"/>
      <c r="DZ2513" s="500"/>
      <c r="EA2513" s="500"/>
      <c r="EB2513" s="501"/>
      <c r="EC2513" s="222"/>
    </row>
    <row r="2514" spans="3:133" ht="15" hidden="1" customHeight="1" outlineLevel="1" x14ac:dyDescent="0.2">
      <c r="C2514" s="255"/>
      <c r="D2514" s="439"/>
      <c r="E2514" s="440"/>
      <c r="F2514" s="440"/>
      <c r="G2514" s="440"/>
      <c r="H2514" s="440"/>
      <c r="I2514" s="440"/>
      <c r="J2514" s="440"/>
      <c r="K2514" s="440"/>
      <c r="L2514" s="440"/>
      <c r="M2514" s="440"/>
      <c r="N2514" s="440"/>
      <c r="O2514" s="440"/>
      <c r="P2514" s="440"/>
      <c r="Q2514" s="441"/>
      <c r="R2514" s="442"/>
      <c r="S2514" s="443"/>
      <c r="T2514" s="443"/>
      <c r="U2514" s="443"/>
      <c r="V2514" s="443"/>
      <c r="W2514" s="443"/>
      <c r="X2514" s="443"/>
      <c r="Y2514" s="443"/>
      <c r="Z2514" s="443"/>
      <c r="AA2514" s="443"/>
      <c r="AB2514" s="415"/>
      <c r="AC2514" s="416"/>
      <c r="AD2514" s="416"/>
      <c r="AE2514" s="416"/>
      <c r="AF2514" s="417"/>
      <c r="AG2514" s="415"/>
      <c r="AH2514" s="416"/>
      <c r="AI2514" s="416"/>
      <c r="AJ2514" s="416"/>
      <c r="AK2514" s="417"/>
      <c r="AL2514" s="415"/>
      <c r="AM2514" s="416"/>
      <c r="AN2514" s="416"/>
      <c r="AO2514" s="416"/>
      <c r="AP2514" s="417"/>
      <c r="AQ2514" s="415"/>
      <c r="AR2514" s="416"/>
      <c r="AS2514" s="416"/>
      <c r="AT2514" s="416"/>
      <c r="AU2514" s="417"/>
      <c r="AV2514" s="418">
        <f t="shared" si="198"/>
        <v>0</v>
      </c>
      <c r="AW2514" s="419"/>
      <c r="AX2514" s="419"/>
      <c r="AY2514" s="419"/>
      <c r="AZ2514" s="420"/>
      <c r="DC2514" s="222"/>
      <c r="DD2514" s="491">
        <f>ROUND(Setup!$AP$6*AB2514,0)</f>
        <v>0</v>
      </c>
      <c r="DE2514" s="492"/>
      <c r="DF2514" s="492"/>
      <c r="DG2514" s="492"/>
      <c r="DH2514" s="493"/>
      <c r="DI2514" s="491">
        <f>ROUND(Setup!$AP$6*AG2514,0)</f>
        <v>0</v>
      </c>
      <c r="DJ2514" s="492"/>
      <c r="DK2514" s="492"/>
      <c r="DL2514" s="492"/>
      <c r="DM2514" s="493"/>
      <c r="DN2514" s="491">
        <f>ROUND(Setup!$AP$6*AL2514,0)</f>
        <v>0</v>
      </c>
      <c r="DO2514" s="492"/>
      <c r="DP2514" s="492"/>
      <c r="DQ2514" s="492"/>
      <c r="DR2514" s="493"/>
      <c r="DS2514" s="491">
        <f>ROUND(Setup!$AP$6*AQ2514,0)</f>
        <v>0</v>
      </c>
      <c r="DT2514" s="492"/>
      <c r="DU2514" s="492"/>
      <c r="DV2514" s="492"/>
      <c r="DW2514" s="493"/>
      <c r="DX2514" s="499">
        <f t="shared" si="199"/>
        <v>0</v>
      </c>
      <c r="DY2514" s="500"/>
      <c r="DZ2514" s="500"/>
      <c r="EA2514" s="500"/>
      <c r="EB2514" s="501"/>
      <c r="EC2514" s="222"/>
    </row>
    <row r="2515" spans="3:133" ht="15" hidden="1" customHeight="1" outlineLevel="1" x14ac:dyDescent="0.2">
      <c r="C2515" s="255"/>
      <c r="D2515" s="439"/>
      <c r="E2515" s="440"/>
      <c r="F2515" s="440"/>
      <c r="G2515" s="440"/>
      <c r="H2515" s="440"/>
      <c r="I2515" s="440"/>
      <c r="J2515" s="440"/>
      <c r="K2515" s="440"/>
      <c r="L2515" s="440"/>
      <c r="M2515" s="440"/>
      <c r="N2515" s="440"/>
      <c r="O2515" s="440"/>
      <c r="P2515" s="440"/>
      <c r="Q2515" s="441"/>
      <c r="R2515" s="442"/>
      <c r="S2515" s="443"/>
      <c r="T2515" s="443"/>
      <c r="U2515" s="443"/>
      <c r="V2515" s="443"/>
      <c r="W2515" s="443"/>
      <c r="X2515" s="443"/>
      <c r="Y2515" s="443"/>
      <c r="Z2515" s="443"/>
      <c r="AA2515" s="443"/>
      <c r="AB2515" s="415"/>
      <c r="AC2515" s="416"/>
      <c r="AD2515" s="416"/>
      <c r="AE2515" s="416"/>
      <c r="AF2515" s="417"/>
      <c r="AG2515" s="415"/>
      <c r="AH2515" s="416"/>
      <c r="AI2515" s="416"/>
      <c r="AJ2515" s="416"/>
      <c r="AK2515" s="417"/>
      <c r="AL2515" s="415"/>
      <c r="AM2515" s="416"/>
      <c r="AN2515" s="416"/>
      <c r="AO2515" s="416"/>
      <c r="AP2515" s="417"/>
      <c r="AQ2515" s="415"/>
      <c r="AR2515" s="416"/>
      <c r="AS2515" s="416"/>
      <c r="AT2515" s="416"/>
      <c r="AU2515" s="417"/>
      <c r="AV2515" s="418">
        <f t="shared" si="198"/>
        <v>0</v>
      </c>
      <c r="AW2515" s="419"/>
      <c r="AX2515" s="419"/>
      <c r="AY2515" s="419"/>
      <c r="AZ2515" s="420"/>
      <c r="DC2515" s="222"/>
      <c r="DD2515" s="491">
        <f>ROUND(Setup!$AP$6*AB2515,0)</f>
        <v>0</v>
      </c>
      <c r="DE2515" s="492"/>
      <c r="DF2515" s="492"/>
      <c r="DG2515" s="492"/>
      <c r="DH2515" s="493"/>
      <c r="DI2515" s="491">
        <f>ROUND(Setup!$AP$6*AG2515,0)</f>
        <v>0</v>
      </c>
      <c r="DJ2515" s="492"/>
      <c r="DK2515" s="492"/>
      <c r="DL2515" s="492"/>
      <c r="DM2515" s="493"/>
      <c r="DN2515" s="491">
        <f>ROUND(Setup!$AP$6*AL2515,0)</f>
        <v>0</v>
      </c>
      <c r="DO2515" s="492"/>
      <c r="DP2515" s="492"/>
      <c r="DQ2515" s="492"/>
      <c r="DR2515" s="493"/>
      <c r="DS2515" s="491">
        <f>ROUND(Setup!$AP$6*AQ2515,0)</f>
        <v>0</v>
      </c>
      <c r="DT2515" s="492"/>
      <c r="DU2515" s="492"/>
      <c r="DV2515" s="492"/>
      <c r="DW2515" s="493"/>
      <c r="DX2515" s="499">
        <f t="shared" si="199"/>
        <v>0</v>
      </c>
      <c r="DY2515" s="500"/>
      <c r="DZ2515" s="500"/>
      <c r="EA2515" s="500"/>
      <c r="EB2515" s="501"/>
      <c r="EC2515" s="222"/>
    </row>
    <row r="2516" spans="3:133" ht="15" hidden="1" customHeight="1" outlineLevel="1" x14ac:dyDescent="0.2">
      <c r="C2516" s="255"/>
      <c r="D2516" s="439"/>
      <c r="E2516" s="440"/>
      <c r="F2516" s="440"/>
      <c r="G2516" s="440"/>
      <c r="H2516" s="440"/>
      <c r="I2516" s="440"/>
      <c r="J2516" s="440"/>
      <c r="K2516" s="440"/>
      <c r="L2516" s="440"/>
      <c r="M2516" s="440"/>
      <c r="N2516" s="440"/>
      <c r="O2516" s="440"/>
      <c r="P2516" s="440"/>
      <c r="Q2516" s="441"/>
      <c r="R2516" s="442"/>
      <c r="S2516" s="443"/>
      <c r="T2516" s="443"/>
      <c r="U2516" s="443"/>
      <c r="V2516" s="443"/>
      <c r="W2516" s="443"/>
      <c r="X2516" s="443"/>
      <c r="Y2516" s="443"/>
      <c r="Z2516" s="443"/>
      <c r="AA2516" s="443"/>
      <c r="AB2516" s="415"/>
      <c r="AC2516" s="416"/>
      <c r="AD2516" s="416"/>
      <c r="AE2516" s="416"/>
      <c r="AF2516" s="417"/>
      <c r="AG2516" s="415"/>
      <c r="AH2516" s="416"/>
      <c r="AI2516" s="416"/>
      <c r="AJ2516" s="416"/>
      <c r="AK2516" s="417"/>
      <c r="AL2516" s="415"/>
      <c r="AM2516" s="416"/>
      <c r="AN2516" s="416"/>
      <c r="AO2516" s="416"/>
      <c r="AP2516" s="417"/>
      <c r="AQ2516" s="415"/>
      <c r="AR2516" s="416"/>
      <c r="AS2516" s="416"/>
      <c r="AT2516" s="416"/>
      <c r="AU2516" s="417"/>
      <c r="AV2516" s="418">
        <f t="shared" si="198"/>
        <v>0</v>
      </c>
      <c r="AW2516" s="419"/>
      <c r="AX2516" s="419"/>
      <c r="AY2516" s="419"/>
      <c r="AZ2516" s="420"/>
      <c r="DC2516" s="222"/>
      <c r="DD2516" s="491">
        <f>ROUND(Setup!$AP$6*AB2516,0)</f>
        <v>0</v>
      </c>
      <c r="DE2516" s="492"/>
      <c r="DF2516" s="492"/>
      <c r="DG2516" s="492"/>
      <c r="DH2516" s="493"/>
      <c r="DI2516" s="491">
        <f>ROUND(Setup!$AP$6*AG2516,0)</f>
        <v>0</v>
      </c>
      <c r="DJ2516" s="492"/>
      <c r="DK2516" s="492"/>
      <c r="DL2516" s="492"/>
      <c r="DM2516" s="493"/>
      <c r="DN2516" s="491">
        <f>ROUND(Setup!$AP$6*AL2516,0)</f>
        <v>0</v>
      </c>
      <c r="DO2516" s="492"/>
      <c r="DP2516" s="492"/>
      <c r="DQ2516" s="492"/>
      <c r="DR2516" s="493"/>
      <c r="DS2516" s="491">
        <f>ROUND(Setup!$AP$6*AQ2516,0)</f>
        <v>0</v>
      </c>
      <c r="DT2516" s="492"/>
      <c r="DU2516" s="492"/>
      <c r="DV2516" s="492"/>
      <c r="DW2516" s="493"/>
      <c r="DX2516" s="499">
        <f t="shared" si="199"/>
        <v>0</v>
      </c>
      <c r="DY2516" s="500"/>
      <c r="DZ2516" s="500"/>
      <c r="EA2516" s="500"/>
      <c r="EB2516" s="501"/>
      <c r="EC2516" s="222"/>
    </row>
    <row r="2517" spans="3:133" ht="15" hidden="1" customHeight="1" outlineLevel="1" x14ac:dyDescent="0.2">
      <c r="C2517" s="255"/>
      <c r="D2517" s="439"/>
      <c r="E2517" s="440"/>
      <c r="F2517" s="440"/>
      <c r="G2517" s="440"/>
      <c r="H2517" s="440"/>
      <c r="I2517" s="440"/>
      <c r="J2517" s="440"/>
      <c r="K2517" s="440"/>
      <c r="L2517" s="440"/>
      <c r="M2517" s="440"/>
      <c r="N2517" s="440"/>
      <c r="O2517" s="440"/>
      <c r="P2517" s="440"/>
      <c r="Q2517" s="441"/>
      <c r="R2517" s="442"/>
      <c r="S2517" s="443"/>
      <c r="T2517" s="443"/>
      <c r="U2517" s="443"/>
      <c r="V2517" s="443"/>
      <c r="W2517" s="443"/>
      <c r="X2517" s="443"/>
      <c r="Y2517" s="443"/>
      <c r="Z2517" s="443"/>
      <c r="AA2517" s="443"/>
      <c r="AB2517" s="415"/>
      <c r="AC2517" s="416"/>
      <c r="AD2517" s="416"/>
      <c r="AE2517" s="416"/>
      <c r="AF2517" s="417"/>
      <c r="AG2517" s="415"/>
      <c r="AH2517" s="416"/>
      <c r="AI2517" s="416"/>
      <c r="AJ2517" s="416"/>
      <c r="AK2517" s="417"/>
      <c r="AL2517" s="415"/>
      <c r="AM2517" s="416"/>
      <c r="AN2517" s="416"/>
      <c r="AO2517" s="416"/>
      <c r="AP2517" s="417"/>
      <c r="AQ2517" s="415"/>
      <c r="AR2517" s="416"/>
      <c r="AS2517" s="416"/>
      <c r="AT2517" s="416"/>
      <c r="AU2517" s="417"/>
      <c r="AV2517" s="418">
        <f t="shared" si="198"/>
        <v>0</v>
      </c>
      <c r="AW2517" s="419"/>
      <c r="AX2517" s="419"/>
      <c r="AY2517" s="419"/>
      <c r="AZ2517" s="420"/>
      <c r="DC2517" s="222"/>
      <c r="DD2517" s="491">
        <f>ROUND(Setup!$AP$6*AB2517,0)</f>
        <v>0</v>
      </c>
      <c r="DE2517" s="492"/>
      <c r="DF2517" s="492"/>
      <c r="DG2517" s="492"/>
      <c r="DH2517" s="493"/>
      <c r="DI2517" s="491">
        <f>ROUND(Setup!$AP$6*AG2517,0)</f>
        <v>0</v>
      </c>
      <c r="DJ2517" s="492"/>
      <c r="DK2517" s="492"/>
      <c r="DL2517" s="492"/>
      <c r="DM2517" s="493"/>
      <c r="DN2517" s="491">
        <f>ROUND(Setup!$AP$6*AL2517,0)</f>
        <v>0</v>
      </c>
      <c r="DO2517" s="492"/>
      <c r="DP2517" s="492"/>
      <c r="DQ2517" s="492"/>
      <c r="DR2517" s="493"/>
      <c r="DS2517" s="491">
        <f>ROUND(Setup!$AP$6*AQ2517,0)</f>
        <v>0</v>
      </c>
      <c r="DT2517" s="492"/>
      <c r="DU2517" s="492"/>
      <c r="DV2517" s="492"/>
      <c r="DW2517" s="493"/>
      <c r="DX2517" s="499">
        <f t="shared" si="199"/>
        <v>0</v>
      </c>
      <c r="DY2517" s="500"/>
      <c r="DZ2517" s="500"/>
      <c r="EA2517" s="500"/>
      <c r="EB2517" s="501"/>
      <c r="EC2517" s="222"/>
    </row>
    <row r="2518" spans="3:133" ht="15" hidden="1" customHeight="1" outlineLevel="1" x14ac:dyDescent="0.2">
      <c r="C2518" s="255"/>
      <c r="D2518" s="439"/>
      <c r="E2518" s="440"/>
      <c r="F2518" s="440"/>
      <c r="G2518" s="440"/>
      <c r="H2518" s="440"/>
      <c r="I2518" s="440"/>
      <c r="J2518" s="440"/>
      <c r="K2518" s="440"/>
      <c r="L2518" s="440"/>
      <c r="M2518" s="440"/>
      <c r="N2518" s="440"/>
      <c r="O2518" s="440"/>
      <c r="P2518" s="440"/>
      <c r="Q2518" s="441"/>
      <c r="R2518" s="442"/>
      <c r="S2518" s="443"/>
      <c r="T2518" s="443"/>
      <c r="U2518" s="443"/>
      <c r="V2518" s="443"/>
      <c r="W2518" s="443"/>
      <c r="X2518" s="443"/>
      <c r="Y2518" s="443"/>
      <c r="Z2518" s="443"/>
      <c r="AA2518" s="443"/>
      <c r="AB2518" s="415"/>
      <c r="AC2518" s="416"/>
      <c r="AD2518" s="416"/>
      <c r="AE2518" s="416"/>
      <c r="AF2518" s="417"/>
      <c r="AG2518" s="415"/>
      <c r="AH2518" s="416"/>
      <c r="AI2518" s="416"/>
      <c r="AJ2518" s="416"/>
      <c r="AK2518" s="417"/>
      <c r="AL2518" s="415"/>
      <c r="AM2518" s="416"/>
      <c r="AN2518" s="416"/>
      <c r="AO2518" s="416"/>
      <c r="AP2518" s="417"/>
      <c r="AQ2518" s="415"/>
      <c r="AR2518" s="416"/>
      <c r="AS2518" s="416"/>
      <c r="AT2518" s="416"/>
      <c r="AU2518" s="417"/>
      <c r="AV2518" s="418">
        <f t="shared" si="198"/>
        <v>0</v>
      </c>
      <c r="AW2518" s="419"/>
      <c r="AX2518" s="419"/>
      <c r="AY2518" s="419"/>
      <c r="AZ2518" s="420"/>
      <c r="DC2518" s="222"/>
      <c r="DD2518" s="491">
        <f>ROUND(Setup!$AP$6*AB2518,0)</f>
        <v>0</v>
      </c>
      <c r="DE2518" s="492"/>
      <c r="DF2518" s="492"/>
      <c r="DG2518" s="492"/>
      <c r="DH2518" s="493"/>
      <c r="DI2518" s="491">
        <f>ROUND(Setup!$AP$6*AG2518,0)</f>
        <v>0</v>
      </c>
      <c r="DJ2518" s="492"/>
      <c r="DK2518" s="492"/>
      <c r="DL2518" s="492"/>
      <c r="DM2518" s="493"/>
      <c r="DN2518" s="491">
        <f>ROUND(Setup!$AP$6*AL2518,0)</f>
        <v>0</v>
      </c>
      <c r="DO2518" s="492"/>
      <c r="DP2518" s="492"/>
      <c r="DQ2518" s="492"/>
      <c r="DR2518" s="493"/>
      <c r="DS2518" s="491">
        <f>ROUND(Setup!$AP$6*AQ2518,0)</f>
        <v>0</v>
      </c>
      <c r="DT2518" s="492"/>
      <c r="DU2518" s="492"/>
      <c r="DV2518" s="492"/>
      <c r="DW2518" s="493"/>
      <c r="DX2518" s="499">
        <f t="shared" si="199"/>
        <v>0</v>
      </c>
      <c r="DY2518" s="500"/>
      <c r="DZ2518" s="500"/>
      <c r="EA2518" s="500"/>
      <c r="EB2518" s="501"/>
      <c r="EC2518" s="222"/>
    </row>
    <row r="2519" spans="3:133" ht="15" hidden="1" customHeight="1" outlineLevel="1" x14ac:dyDescent="0.2">
      <c r="C2519" s="255"/>
      <c r="D2519" s="439"/>
      <c r="E2519" s="440"/>
      <c r="F2519" s="440"/>
      <c r="G2519" s="440"/>
      <c r="H2519" s="440"/>
      <c r="I2519" s="440"/>
      <c r="J2519" s="440"/>
      <c r="K2519" s="440"/>
      <c r="L2519" s="440"/>
      <c r="M2519" s="440"/>
      <c r="N2519" s="440"/>
      <c r="O2519" s="440"/>
      <c r="P2519" s="440"/>
      <c r="Q2519" s="441"/>
      <c r="R2519" s="442"/>
      <c r="S2519" s="443"/>
      <c r="T2519" s="443"/>
      <c r="U2519" s="443"/>
      <c r="V2519" s="443"/>
      <c r="W2519" s="443"/>
      <c r="X2519" s="443"/>
      <c r="Y2519" s="443"/>
      <c r="Z2519" s="443"/>
      <c r="AA2519" s="443"/>
      <c r="AB2519" s="415"/>
      <c r="AC2519" s="416"/>
      <c r="AD2519" s="416"/>
      <c r="AE2519" s="416"/>
      <c r="AF2519" s="417"/>
      <c r="AG2519" s="415"/>
      <c r="AH2519" s="416"/>
      <c r="AI2519" s="416"/>
      <c r="AJ2519" s="416"/>
      <c r="AK2519" s="417"/>
      <c r="AL2519" s="415"/>
      <c r="AM2519" s="416"/>
      <c r="AN2519" s="416"/>
      <c r="AO2519" s="416"/>
      <c r="AP2519" s="417"/>
      <c r="AQ2519" s="415"/>
      <c r="AR2519" s="416"/>
      <c r="AS2519" s="416"/>
      <c r="AT2519" s="416"/>
      <c r="AU2519" s="417"/>
      <c r="AV2519" s="418">
        <f t="shared" si="198"/>
        <v>0</v>
      </c>
      <c r="AW2519" s="419"/>
      <c r="AX2519" s="419"/>
      <c r="AY2519" s="419"/>
      <c r="AZ2519" s="420"/>
      <c r="DC2519" s="222"/>
      <c r="DD2519" s="491">
        <f>ROUND(Setup!$AP$6*AB2519,0)</f>
        <v>0</v>
      </c>
      <c r="DE2519" s="492"/>
      <c r="DF2519" s="492"/>
      <c r="DG2519" s="492"/>
      <c r="DH2519" s="493"/>
      <c r="DI2519" s="491">
        <f>ROUND(Setup!$AP$6*AG2519,0)</f>
        <v>0</v>
      </c>
      <c r="DJ2519" s="492"/>
      <c r="DK2519" s="492"/>
      <c r="DL2519" s="492"/>
      <c r="DM2519" s="493"/>
      <c r="DN2519" s="491">
        <f>ROUND(Setup!$AP$6*AL2519,0)</f>
        <v>0</v>
      </c>
      <c r="DO2519" s="492"/>
      <c r="DP2519" s="492"/>
      <c r="DQ2519" s="492"/>
      <c r="DR2519" s="493"/>
      <c r="DS2519" s="491">
        <f>ROUND(Setup!$AP$6*AQ2519,0)</f>
        <v>0</v>
      </c>
      <c r="DT2519" s="492"/>
      <c r="DU2519" s="492"/>
      <c r="DV2519" s="492"/>
      <c r="DW2519" s="493"/>
      <c r="DX2519" s="499">
        <f t="shared" si="199"/>
        <v>0</v>
      </c>
      <c r="DY2519" s="500"/>
      <c r="DZ2519" s="500"/>
      <c r="EA2519" s="500"/>
      <c r="EB2519" s="501"/>
      <c r="EC2519" s="222"/>
    </row>
    <row r="2520" spans="3:133" ht="15" hidden="1" customHeight="1" outlineLevel="1" x14ac:dyDescent="0.2">
      <c r="C2520" s="255"/>
      <c r="D2520" s="439"/>
      <c r="E2520" s="440"/>
      <c r="F2520" s="440"/>
      <c r="G2520" s="440"/>
      <c r="H2520" s="440"/>
      <c r="I2520" s="440"/>
      <c r="J2520" s="440"/>
      <c r="K2520" s="440"/>
      <c r="L2520" s="440"/>
      <c r="M2520" s="440"/>
      <c r="N2520" s="440"/>
      <c r="O2520" s="440"/>
      <c r="P2520" s="440"/>
      <c r="Q2520" s="441"/>
      <c r="R2520" s="442"/>
      <c r="S2520" s="443"/>
      <c r="T2520" s="443"/>
      <c r="U2520" s="443"/>
      <c r="V2520" s="443"/>
      <c r="W2520" s="443"/>
      <c r="X2520" s="443"/>
      <c r="Y2520" s="443"/>
      <c r="Z2520" s="443"/>
      <c r="AA2520" s="443"/>
      <c r="AB2520" s="415"/>
      <c r="AC2520" s="416"/>
      <c r="AD2520" s="416"/>
      <c r="AE2520" s="416"/>
      <c r="AF2520" s="417"/>
      <c r="AG2520" s="415"/>
      <c r="AH2520" s="416"/>
      <c r="AI2520" s="416"/>
      <c r="AJ2520" s="416"/>
      <c r="AK2520" s="417"/>
      <c r="AL2520" s="415"/>
      <c r="AM2520" s="416"/>
      <c r="AN2520" s="416"/>
      <c r="AO2520" s="416"/>
      <c r="AP2520" s="417"/>
      <c r="AQ2520" s="415"/>
      <c r="AR2520" s="416"/>
      <c r="AS2520" s="416"/>
      <c r="AT2520" s="416"/>
      <c r="AU2520" s="417"/>
      <c r="AV2520" s="418">
        <f t="shared" si="198"/>
        <v>0</v>
      </c>
      <c r="AW2520" s="419"/>
      <c r="AX2520" s="419"/>
      <c r="AY2520" s="419"/>
      <c r="AZ2520" s="420"/>
      <c r="DC2520" s="222"/>
      <c r="DD2520" s="491">
        <f>ROUND(Setup!$AP$6*AB2520,0)</f>
        <v>0</v>
      </c>
      <c r="DE2520" s="492"/>
      <c r="DF2520" s="492"/>
      <c r="DG2520" s="492"/>
      <c r="DH2520" s="493"/>
      <c r="DI2520" s="491">
        <f>ROUND(Setup!$AP$6*AG2520,0)</f>
        <v>0</v>
      </c>
      <c r="DJ2520" s="492"/>
      <c r="DK2520" s="492"/>
      <c r="DL2520" s="492"/>
      <c r="DM2520" s="493"/>
      <c r="DN2520" s="491">
        <f>ROUND(Setup!$AP$6*AL2520,0)</f>
        <v>0</v>
      </c>
      <c r="DO2520" s="492"/>
      <c r="DP2520" s="492"/>
      <c r="DQ2520" s="492"/>
      <c r="DR2520" s="493"/>
      <c r="DS2520" s="491">
        <f>ROUND(Setup!$AP$6*AQ2520,0)</f>
        <v>0</v>
      </c>
      <c r="DT2520" s="492"/>
      <c r="DU2520" s="492"/>
      <c r="DV2520" s="492"/>
      <c r="DW2520" s="493"/>
      <c r="DX2520" s="499">
        <f t="shared" si="199"/>
        <v>0</v>
      </c>
      <c r="DY2520" s="500"/>
      <c r="DZ2520" s="500"/>
      <c r="EA2520" s="500"/>
      <c r="EB2520" s="501"/>
      <c r="EC2520" s="222"/>
    </row>
    <row r="2521" spans="3:133" ht="15" hidden="1" customHeight="1" outlineLevel="1" x14ac:dyDescent="0.2">
      <c r="C2521" s="255"/>
      <c r="D2521" s="439"/>
      <c r="E2521" s="440"/>
      <c r="F2521" s="440"/>
      <c r="G2521" s="440"/>
      <c r="H2521" s="440"/>
      <c r="I2521" s="440"/>
      <c r="J2521" s="440"/>
      <c r="K2521" s="440"/>
      <c r="L2521" s="440"/>
      <c r="M2521" s="440"/>
      <c r="N2521" s="440"/>
      <c r="O2521" s="440"/>
      <c r="P2521" s="440"/>
      <c r="Q2521" s="441"/>
      <c r="R2521" s="442"/>
      <c r="S2521" s="443"/>
      <c r="T2521" s="443"/>
      <c r="U2521" s="443"/>
      <c r="V2521" s="443"/>
      <c r="W2521" s="443"/>
      <c r="X2521" s="443"/>
      <c r="Y2521" s="443"/>
      <c r="Z2521" s="443"/>
      <c r="AA2521" s="443"/>
      <c r="AB2521" s="415"/>
      <c r="AC2521" s="416"/>
      <c r="AD2521" s="416"/>
      <c r="AE2521" s="416"/>
      <c r="AF2521" s="417"/>
      <c r="AG2521" s="415"/>
      <c r="AH2521" s="416"/>
      <c r="AI2521" s="416"/>
      <c r="AJ2521" s="416"/>
      <c r="AK2521" s="417"/>
      <c r="AL2521" s="415"/>
      <c r="AM2521" s="416"/>
      <c r="AN2521" s="416"/>
      <c r="AO2521" s="416"/>
      <c r="AP2521" s="417"/>
      <c r="AQ2521" s="415"/>
      <c r="AR2521" s="416"/>
      <c r="AS2521" s="416"/>
      <c r="AT2521" s="416"/>
      <c r="AU2521" s="417"/>
      <c r="AV2521" s="418">
        <f t="shared" si="198"/>
        <v>0</v>
      </c>
      <c r="AW2521" s="419"/>
      <c r="AX2521" s="419"/>
      <c r="AY2521" s="419"/>
      <c r="AZ2521" s="420"/>
      <c r="DC2521" s="222"/>
      <c r="DD2521" s="491">
        <f>ROUND(Setup!$AP$6*AB2521,0)</f>
        <v>0</v>
      </c>
      <c r="DE2521" s="492"/>
      <c r="DF2521" s="492"/>
      <c r="DG2521" s="492"/>
      <c r="DH2521" s="493"/>
      <c r="DI2521" s="491">
        <f>ROUND(Setup!$AP$6*AG2521,0)</f>
        <v>0</v>
      </c>
      <c r="DJ2521" s="492"/>
      <c r="DK2521" s="492"/>
      <c r="DL2521" s="492"/>
      <c r="DM2521" s="493"/>
      <c r="DN2521" s="491">
        <f>ROUND(Setup!$AP$6*AL2521,0)</f>
        <v>0</v>
      </c>
      <c r="DO2521" s="492"/>
      <c r="DP2521" s="492"/>
      <c r="DQ2521" s="492"/>
      <c r="DR2521" s="493"/>
      <c r="DS2521" s="491">
        <f>ROUND(Setup!$AP$6*AQ2521,0)</f>
        <v>0</v>
      </c>
      <c r="DT2521" s="492"/>
      <c r="DU2521" s="492"/>
      <c r="DV2521" s="492"/>
      <c r="DW2521" s="493"/>
      <c r="DX2521" s="499">
        <f t="shared" si="199"/>
        <v>0</v>
      </c>
      <c r="DY2521" s="500"/>
      <c r="DZ2521" s="500"/>
      <c r="EA2521" s="500"/>
      <c r="EB2521" s="501"/>
      <c r="EC2521" s="222"/>
    </row>
    <row r="2522" spans="3:133" ht="15" hidden="1" customHeight="1" outlineLevel="1" x14ac:dyDescent="0.2">
      <c r="C2522" s="255"/>
      <c r="D2522" s="439"/>
      <c r="E2522" s="440"/>
      <c r="F2522" s="440"/>
      <c r="G2522" s="440"/>
      <c r="H2522" s="440"/>
      <c r="I2522" s="440"/>
      <c r="J2522" s="440"/>
      <c r="K2522" s="440"/>
      <c r="L2522" s="440"/>
      <c r="M2522" s="440"/>
      <c r="N2522" s="440"/>
      <c r="O2522" s="440"/>
      <c r="P2522" s="440"/>
      <c r="Q2522" s="441"/>
      <c r="R2522" s="442"/>
      <c r="S2522" s="443"/>
      <c r="T2522" s="443"/>
      <c r="U2522" s="443"/>
      <c r="V2522" s="443"/>
      <c r="W2522" s="443"/>
      <c r="X2522" s="443"/>
      <c r="Y2522" s="443"/>
      <c r="Z2522" s="443"/>
      <c r="AA2522" s="443"/>
      <c r="AB2522" s="415"/>
      <c r="AC2522" s="416"/>
      <c r="AD2522" s="416"/>
      <c r="AE2522" s="416"/>
      <c r="AF2522" s="417"/>
      <c r="AG2522" s="415"/>
      <c r="AH2522" s="416"/>
      <c r="AI2522" s="416"/>
      <c r="AJ2522" s="416"/>
      <c r="AK2522" s="417"/>
      <c r="AL2522" s="415"/>
      <c r="AM2522" s="416"/>
      <c r="AN2522" s="416"/>
      <c r="AO2522" s="416"/>
      <c r="AP2522" s="417"/>
      <c r="AQ2522" s="415"/>
      <c r="AR2522" s="416"/>
      <c r="AS2522" s="416"/>
      <c r="AT2522" s="416"/>
      <c r="AU2522" s="417"/>
      <c r="AV2522" s="418">
        <f t="shared" si="198"/>
        <v>0</v>
      </c>
      <c r="AW2522" s="419"/>
      <c r="AX2522" s="419"/>
      <c r="AY2522" s="419"/>
      <c r="AZ2522" s="420"/>
      <c r="DC2522" s="222"/>
      <c r="DD2522" s="491">
        <f>ROUND(Setup!$AP$6*AB2522,0)</f>
        <v>0</v>
      </c>
      <c r="DE2522" s="492"/>
      <c r="DF2522" s="492"/>
      <c r="DG2522" s="492"/>
      <c r="DH2522" s="493"/>
      <c r="DI2522" s="491">
        <f>ROUND(Setup!$AP$6*AG2522,0)</f>
        <v>0</v>
      </c>
      <c r="DJ2522" s="492"/>
      <c r="DK2522" s="492"/>
      <c r="DL2522" s="492"/>
      <c r="DM2522" s="493"/>
      <c r="DN2522" s="491">
        <f>ROUND(Setup!$AP$6*AL2522,0)</f>
        <v>0</v>
      </c>
      <c r="DO2522" s="492"/>
      <c r="DP2522" s="492"/>
      <c r="DQ2522" s="492"/>
      <c r="DR2522" s="493"/>
      <c r="DS2522" s="491">
        <f>ROUND(Setup!$AP$6*AQ2522,0)</f>
        <v>0</v>
      </c>
      <c r="DT2522" s="492"/>
      <c r="DU2522" s="492"/>
      <c r="DV2522" s="492"/>
      <c r="DW2522" s="493"/>
      <c r="DX2522" s="499">
        <f t="shared" si="199"/>
        <v>0</v>
      </c>
      <c r="DY2522" s="500"/>
      <c r="DZ2522" s="500"/>
      <c r="EA2522" s="500"/>
      <c r="EB2522" s="501"/>
      <c r="EC2522" s="222"/>
    </row>
    <row r="2523" spans="3:133" ht="15" hidden="1" customHeight="1" outlineLevel="1" x14ac:dyDescent="0.2">
      <c r="C2523" s="255"/>
      <c r="D2523" s="439"/>
      <c r="E2523" s="440"/>
      <c r="F2523" s="440"/>
      <c r="G2523" s="440"/>
      <c r="H2523" s="440"/>
      <c r="I2523" s="440"/>
      <c r="J2523" s="440"/>
      <c r="K2523" s="440"/>
      <c r="L2523" s="440"/>
      <c r="M2523" s="440"/>
      <c r="N2523" s="440"/>
      <c r="O2523" s="440"/>
      <c r="P2523" s="440"/>
      <c r="Q2523" s="441"/>
      <c r="R2523" s="442"/>
      <c r="S2523" s="443"/>
      <c r="T2523" s="443"/>
      <c r="U2523" s="443"/>
      <c r="V2523" s="443"/>
      <c r="W2523" s="443"/>
      <c r="X2523" s="443"/>
      <c r="Y2523" s="443"/>
      <c r="Z2523" s="443"/>
      <c r="AA2523" s="443"/>
      <c r="AB2523" s="415"/>
      <c r="AC2523" s="416"/>
      <c r="AD2523" s="416"/>
      <c r="AE2523" s="416"/>
      <c r="AF2523" s="417"/>
      <c r="AG2523" s="415"/>
      <c r="AH2523" s="416"/>
      <c r="AI2523" s="416"/>
      <c r="AJ2523" s="416"/>
      <c r="AK2523" s="417"/>
      <c r="AL2523" s="415"/>
      <c r="AM2523" s="416"/>
      <c r="AN2523" s="416"/>
      <c r="AO2523" s="416"/>
      <c r="AP2523" s="417"/>
      <c r="AQ2523" s="415"/>
      <c r="AR2523" s="416"/>
      <c r="AS2523" s="416"/>
      <c r="AT2523" s="416"/>
      <c r="AU2523" s="417"/>
      <c r="AV2523" s="418">
        <f t="shared" si="198"/>
        <v>0</v>
      </c>
      <c r="AW2523" s="419"/>
      <c r="AX2523" s="419"/>
      <c r="AY2523" s="419"/>
      <c r="AZ2523" s="420"/>
      <c r="DC2523" s="222"/>
      <c r="DD2523" s="491">
        <f>ROUND(Setup!$AP$6*AB2523,0)</f>
        <v>0</v>
      </c>
      <c r="DE2523" s="492"/>
      <c r="DF2523" s="492"/>
      <c r="DG2523" s="492"/>
      <c r="DH2523" s="493"/>
      <c r="DI2523" s="491">
        <f>ROUND(Setup!$AP$6*AG2523,0)</f>
        <v>0</v>
      </c>
      <c r="DJ2523" s="492"/>
      <c r="DK2523" s="492"/>
      <c r="DL2523" s="492"/>
      <c r="DM2523" s="493"/>
      <c r="DN2523" s="491">
        <f>ROUND(Setup!$AP$6*AL2523,0)</f>
        <v>0</v>
      </c>
      <c r="DO2523" s="492"/>
      <c r="DP2523" s="492"/>
      <c r="DQ2523" s="492"/>
      <c r="DR2523" s="493"/>
      <c r="DS2523" s="491">
        <f>ROUND(Setup!$AP$6*AQ2523,0)</f>
        <v>0</v>
      </c>
      <c r="DT2523" s="492"/>
      <c r="DU2523" s="492"/>
      <c r="DV2523" s="492"/>
      <c r="DW2523" s="493"/>
      <c r="DX2523" s="499">
        <f t="shared" si="199"/>
        <v>0</v>
      </c>
      <c r="DY2523" s="500"/>
      <c r="DZ2523" s="500"/>
      <c r="EA2523" s="500"/>
      <c r="EB2523" s="501"/>
      <c r="EC2523" s="222"/>
    </row>
    <row r="2524" spans="3:133" ht="15" hidden="1" customHeight="1" outlineLevel="1" x14ac:dyDescent="0.2">
      <c r="C2524" s="255"/>
      <c r="D2524" s="439"/>
      <c r="E2524" s="440"/>
      <c r="F2524" s="440"/>
      <c r="G2524" s="440"/>
      <c r="H2524" s="440"/>
      <c r="I2524" s="440"/>
      <c r="J2524" s="440"/>
      <c r="K2524" s="440"/>
      <c r="L2524" s="440"/>
      <c r="M2524" s="440"/>
      <c r="N2524" s="440"/>
      <c r="O2524" s="440"/>
      <c r="P2524" s="440"/>
      <c r="Q2524" s="441"/>
      <c r="R2524" s="442"/>
      <c r="S2524" s="443"/>
      <c r="T2524" s="443"/>
      <c r="U2524" s="443"/>
      <c r="V2524" s="443"/>
      <c r="W2524" s="443"/>
      <c r="X2524" s="443"/>
      <c r="Y2524" s="443"/>
      <c r="Z2524" s="443"/>
      <c r="AA2524" s="443"/>
      <c r="AB2524" s="415"/>
      <c r="AC2524" s="416"/>
      <c r="AD2524" s="416"/>
      <c r="AE2524" s="416"/>
      <c r="AF2524" s="417"/>
      <c r="AG2524" s="415"/>
      <c r="AH2524" s="416"/>
      <c r="AI2524" s="416"/>
      <c r="AJ2524" s="416"/>
      <c r="AK2524" s="417"/>
      <c r="AL2524" s="415"/>
      <c r="AM2524" s="416"/>
      <c r="AN2524" s="416"/>
      <c r="AO2524" s="416"/>
      <c r="AP2524" s="417"/>
      <c r="AQ2524" s="415"/>
      <c r="AR2524" s="416"/>
      <c r="AS2524" s="416"/>
      <c r="AT2524" s="416"/>
      <c r="AU2524" s="417"/>
      <c r="AV2524" s="418">
        <f t="shared" si="198"/>
        <v>0</v>
      </c>
      <c r="AW2524" s="419"/>
      <c r="AX2524" s="419"/>
      <c r="AY2524" s="419"/>
      <c r="AZ2524" s="420"/>
      <c r="DC2524" s="222"/>
      <c r="DD2524" s="491">
        <f>ROUND(Setup!$AP$6*AB2524,0)</f>
        <v>0</v>
      </c>
      <c r="DE2524" s="492"/>
      <c r="DF2524" s="492"/>
      <c r="DG2524" s="492"/>
      <c r="DH2524" s="493"/>
      <c r="DI2524" s="491">
        <f>ROUND(Setup!$AP$6*AG2524,0)</f>
        <v>0</v>
      </c>
      <c r="DJ2524" s="492"/>
      <c r="DK2524" s="492"/>
      <c r="DL2524" s="492"/>
      <c r="DM2524" s="493"/>
      <c r="DN2524" s="491">
        <f>ROUND(Setup!$AP$6*AL2524,0)</f>
        <v>0</v>
      </c>
      <c r="DO2524" s="492"/>
      <c r="DP2524" s="492"/>
      <c r="DQ2524" s="492"/>
      <c r="DR2524" s="493"/>
      <c r="DS2524" s="491">
        <f>ROUND(Setup!$AP$6*AQ2524,0)</f>
        <v>0</v>
      </c>
      <c r="DT2524" s="492"/>
      <c r="DU2524" s="492"/>
      <c r="DV2524" s="492"/>
      <c r="DW2524" s="493"/>
      <c r="DX2524" s="499">
        <f t="shared" si="199"/>
        <v>0</v>
      </c>
      <c r="DY2524" s="500"/>
      <c r="DZ2524" s="500"/>
      <c r="EA2524" s="500"/>
      <c r="EB2524" s="501"/>
      <c r="EC2524" s="222"/>
    </row>
    <row r="2525" spans="3:133" ht="15" hidden="1" customHeight="1" outlineLevel="1" x14ac:dyDescent="0.2">
      <c r="C2525" s="255"/>
      <c r="D2525" s="439"/>
      <c r="E2525" s="440"/>
      <c r="F2525" s="440"/>
      <c r="G2525" s="440"/>
      <c r="H2525" s="440"/>
      <c r="I2525" s="440"/>
      <c r="J2525" s="440"/>
      <c r="K2525" s="440"/>
      <c r="L2525" s="440"/>
      <c r="M2525" s="440"/>
      <c r="N2525" s="440"/>
      <c r="O2525" s="440"/>
      <c r="P2525" s="440"/>
      <c r="Q2525" s="441"/>
      <c r="R2525" s="442"/>
      <c r="S2525" s="443"/>
      <c r="T2525" s="443"/>
      <c r="U2525" s="443"/>
      <c r="V2525" s="443"/>
      <c r="W2525" s="443"/>
      <c r="X2525" s="443"/>
      <c r="Y2525" s="443"/>
      <c r="Z2525" s="443"/>
      <c r="AA2525" s="443"/>
      <c r="AB2525" s="415"/>
      <c r="AC2525" s="416"/>
      <c r="AD2525" s="416"/>
      <c r="AE2525" s="416"/>
      <c r="AF2525" s="417"/>
      <c r="AG2525" s="415"/>
      <c r="AH2525" s="416"/>
      <c r="AI2525" s="416"/>
      <c r="AJ2525" s="416"/>
      <c r="AK2525" s="417"/>
      <c r="AL2525" s="415"/>
      <c r="AM2525" s="416"/>
      <c r="AN2525" s="416"/>
      <c r="AO2525" s="416"/>
      <c r="AP2525" s="417"/>
      <c r="AQ2525" s="415"/>
      <c r="AR2525" s="416"/>
      <c r="AS2525" s="416"/>
      <c r="AT2525" s="416"/>
      <c r="AU2525" s="417"/>
      <c r="AV2525" s="418">
        <f t="shared" si="198"/>
        <v>0</v>
      </c>
      <c r="AW2525" s="419"/>
      <c r="AX2525" s="419"/>
      <c r="AY2525" s="419"/>
      <c r="AZ2525" s="420"/>
      <c r="DC2525" s="222"/>
      <c r="DD2525" s="491">
        <f>ROUND(Setup!$AP$6*AB2525,0)</f>
        <v>0</v>
      </c>
      <c r="DE2525" s="492"/>
      <c r="DF2525" s="492"/>
      <c r="DG2525" s="492"/>
      <c r="DH2525" s="493"/>
      <c r="DI2525" s="491">
        <f>ROUND(Setup!$AP$6*AG2525,0)</f>
        <v>0</v>
      </c>
      <c r="DJ2525" s="492"/>
      <c r="DK2525" s="492"/>
      <c r="DL2525" s="492"/>
      <c r="DM2525" s="493"/>
      <c r="DN2525" s="491">
        <f>ROUND(Setup!$AP$6*AL2525,0)</f>
        <v>0</v>
      </c>
      <c r="DO2525" s="492"/>
      <c r="DP2525" s="492"/>
      <c r="DQ2525" s="492"/>
      <c r="DR2525" s="493"/>
      <c r="DS2525" s="491">
        <f>ROUND(Setup!$AP$6*AQ2525,0)</f>
        <v>0</v>
      </c>
      <c r="DT2525" s="492"/>
      <c r="DU2525" s="492"/>
      <c r="DV2525" s="492"/>
      <c r="DW2525" s="493"/>
      <c r="DX2525" s="499">
        <f t="shared" si="199"/>
        <v>0</v>
      </c>
      <c r="DY2525" s="500"/>
      <c r="DZ2525" s="500"/>
      <c r="EA2525" s="500"/>
      <c r="EB2525" s="501"/>
      <c r="EC2525" s="222"/>
    </row>
    <row r="2526" spans="3:133" ht="15" hidden="1" customHeight="1" outlineLevel="1" x14ac:dyDescent="0.2">
      <c r="C2526" s="255"/>
      <c r="D2526" s="439"/>
      <c r="E2526" s="440"/>
      <c r="F2526" s="440"/>
      <c r="G2526" s="440"/>
      <c r="H2526" s="440"/>
      <c r="I2526" s="440"/>
      <c r="J2526" s="440"/>
      <c r="K2526" s="440"/>
      <c r="L2526" s="440"/>
      <c r="M2526" s="440"/>
      <c r="N2526" s="440"/>
      <c r="O2526" s="440"/>
      <c r="P2526" s="440"/>
      <c r="Q2526" s="441"/>
      <c r="R2526" s="442"/>
      <c r="S2526" s="443"/>
      <c r="T2526" s="443"/>
      <c r="U2526" s="443"/>
      <c r="V2526" s="443"/>
      <c r="W2526" s="443"/>
      <c r="X2526" s="443"/>
      <c r="Y2526" s="443"/>
      <c r="Z2526" s="443"/>
      <c r="AA2526" s="443"/>
      <c r="AB2526" s="415"/>
      <c r="AC2526" s="416"/>
      <c r="AD2526" s="416"/>
      <c r="AE2526" s="416"/>
      <c r="AF2526" s="417"/>
      <c r="AG2526" s="415"/>
      <c r="AH2526" s="416"/>
      <c r="AI2526" s="416"/>
      <c r="AJ2526" s="416"/>
      <c r="AK2526" s="417"/>
      <c r="AL2526" s="415"/>
      <c r="AM2526" s="416"/>
      <c r="AN2526" s="416"/>
      <c r="AO2526" s="416"/>
      <c r="AP2526" s="417"/>
      <c r="AQ2526" s="415"/>
      <c r="AR2526" s="416"/>
      <c r="AS2526" s="416"/>
      <c r="AT2526" s="416"/>
      <c r="AU2526" s="417"/>
      <c r="AV2526" s="418">
        <f t="shared" si="198"/>
        <v>0</v>
      </c>
      <c r="AW2526" s="419"/>
      <c r="AX2526" s="419"/>
      <c r="AY2526" s="419"/>
      <c r="AZ2526" s="420"/>
      <c r="DC2526" s="222"/>
      <c r="DD2526" s="491">
        <f>ROUND(Setup!$AP$6*AB2526,0)</f>
        <v>0</v>
      </c>
      <c r="DE2526" s="492"/>
      <c r="DF2526" s="492"/>
      <c r="DG2526" s="492"/>
      <c r="DH2526" s="493"/>
      <c r="DI2526" s="491">
        <f>ROUND(Setup!$AP$6*AG2526,0)</f>
        <v>0</v>
      </c>
      <c r="DJ2526" s="492"/>
      <c r="DK2526" s="492"/>
      <c r="DL2526" s="492"/>
      <c r="DM2526" s="493"/>
      <c r="DN2526" s="491">
        <f>ROUND(Setup!$AP$6*AL2526,0)</f>
        <v>0</v>
      </c>
      <c r="DO2526" s="492"/>
      <c r="DP2526" s="492"/>
      <c r="DQ2526" s="492"/>
      <c r="DR2526" s="493"/>
      <c r="DS2526" s="491">
        <f>ROUND(Setup!$AP$6*AQ2526,0)</f>
        <v>0</v>
      </c>
      <c r="DT2526" s="492"/>
      <c r="DU2526" s="492"/>
      <c r="DV2526" s="492"/>
      <c r="DW2526" s="493"/>
      <c r="DX2526" s="499">
        <f t="shared" si="199"/>
        <v>0</v>
      </c>
      <c r="DY2526" s="500"/>
      <c r="DZ2526" s="500"/>
      <c r="EA2526" s="500"/>
      <c r="EB2526" s="501"/>
      <c r="EC2526" s="222"/>
    </row>
    <row r="2527" spans="3:133" ht="15" hidden="1" customHeight="1" outlineLevel="1" x14ac:dyDescent="0.2">
      <c r="C2527" s="255"/>
      <c r="D2527" s="439"/>
      <c r="E2527" s="440"/>
      <c r="F2527" s="440"/>
      <c r="G2527" s="440"/>
      <c r="H2527" s="440"/>
      <c r="I2527" s="440"/>
      <c r="J2527" s="440"/>
      <c r="K2527" s="440"/>
      <c r="L2527" s="440"/>
      <c r="M2527" s="440"/>
      <c r="N2527" s="440"/>
      <c r="O2527" s="440"/>
      <c r="P2527" s="440"/>
      <c r="Q2527" s="441"/>
      <c r="R2527" s="442"/>
      <c r="S2527" s="443"/>
      <c r="T2527" s="443"/>
      <c r="U2527" s="443"/>
      <c r="V2527" s="443"/>
      <c r="W2527" s="443"/>
      <c r="X2527" s="443"/>
      <c r="Y2527" s="443"/>
      <c r="Z2527" s="443"/>
      <c r="AA2527" s="443"/>
      <c r="AB2527" s="415"/>
      <c r="AC2527" s="416"/>
      <c r="AD2527" s="416"/>
      <c r="AE2527" s="416"/>
      <c r="AF2527" s="417"/>
      <c r="AG2527" s="415"/>
      <c r="AH2527" s="416"/>
      <c r="AI2527" s="416"/>
      <c r="AJ2527" s="416"/>
      <c r="AK2527" s="417"/>
      <c r="AL2527" s="415"/>
      <c r="AM2527" s="416"/>
      <c r="AN2527" s="416"/>
      <c r="AO2527" s="416"/>
      <c r="AP2527" s="417"/>
      <c r="AQ2527" s="415"/>
      <c r="AR2527" s="416"/>
      <c r="AS2527" s="416"/>
      <c r="AT2527" s="416"/>
      <c r="AU2527" s="417"/>
      <c r="AV2527" s="418">
        <f t="shared" si="198"/>
        <v>0</v>
      </c>
      <c r="AW2527" s="419"/>
      <c r="AX2527" s="419"/>
      <c r="AY2527" s="419"/>
      <c r="AZ2527" s="420"/>
      <c r="DC2527" s="222"/>
      <c r="DD2527" s="491">
        <f>ROUND(Setup!$AP$6*AB2527,0)</f>
        <v>0</v>
      </c>
      <c r="DE2527" s="492"/>
      <c r="DF2527" s="492"/>
      <c r="DG2527" s="492"/>
      <c r="DH2527" s="493"/>
      <c r="DI2527" s="491">
        <f>ROUND(Setup!$AP$6*AG2527,0)</f>
        <v>0</v>
      </c>
      <c r="DJ2527" s="492"/>
      <c r="DK2527" s="492"/>
      <c r="DL2527" s="492"/>
      <c r="DM2527" s="493"/>
      <c r="DN2527" s="491">
        <f>ROUND(Setup!$AP$6*AL2527,0)</f>
        <v>0</v>
      </c>
      <c r="DO2527" s="492"/>
      <c r="DP2527" s="492"/>
      <c r="DQ2527" s="492"/>
      <c r="DR2527" s="493"/>
      <c r="DS2527" s="491">
        <f>ROUND(Setup!$AP$6*AQ2527,0)</f>
        <v>0</v>
      </c>
      <c r="DT2527" s="492"/>
      <c r="DU2527" s="492"/>
      <c r="DV2527" s="492"/>
      <c r="DW2527" s="493"/>
      <c r="DX2527" s="499">
        <f t="shared" si="199"/>
        <v>0</v>
      </c>
      <c r="DY2527" s="500"/>
      <c r="DZ2527" s="500"/>
      <c r="EA2527" s="500"/>
      <c r="EB2527" s="501"/>
      <c r="EC2527" s="222"/>
    </row>
    <row r="2528" spans="3:133" ht="15" hidden="1" customHeight="1" outlineLevel="1" x14ac:dyDescent="0.2">
      <c r="C2528" s="255"/>
      <c r="D2528" s="439"/>
      <c r="E2528" s="440"/>
      <c r="F2528" s="440"/>
      <c r="G2528" s="440"/>
      <c r="H2528" s="440"/>
      <c r="I2528" s="440"/>
      <c r="J2528" s="440"/>
      <c r="K2528" s="440"/>
      <c r="L2528" s="440"/>
      <c r="M2528" s="440"/>
      <c r="N2528" s="440"/>
      <c r="O2528" s="440"/>
      <c r="P2528" s="440"/>
      <c r="Q2528" s="441"/>
      <c r="R2528" s="442"/>
      <c r="S2528" s="443"/>
      <c r="T2528" s="443"/>
      <c r="U2528" s="443"/>
      <c r="V2528" s="443"/>
      <c r="W2528" s="443"/>
      <c r="X2528" s="443"/>
      <c r="Y2528" s="443"/>
      <c r="Z2528" s="443"/>
      <c r="AA2528" s="443"/>
      <c r="AB2528" s="415"/>
      <c r="AC2528" s="416"/>
      <c r="AD2528" s="416"/>
      <c r="AE2528" s="416"/>
      <c r="AF2528" s="417"/>
      <c r="AG2528" s="415"/>
      <c r="AH2528" s="416"/>
      <c r="AI2528" s="416"/>
      <c r="AJ2528" s="416"/>
      <c r="AK2528" s="417"/>
      <c r="AL2528" s="415"/>
      <c r="AM2528" s="416"/>
      <c r="AN2528" s="416"/>
      <c r="AO2528" s="416"/>
      <c r="AP2528" s="417"/>
      <c r="AQ2528" s="415"/>
      <c r="AR2528" s="416"/>
      <c r="AS2528" s="416"/>
      <c r="AT2528" s="416"/>
      <c r="AU2528" s="417"/>
      <c r="AV2528" s="418">
        <f t="shared" si="198"/>
        <v>0</v>
      </c>
      <c r="AW2528" s="419"/>
      <c r="AX2528" s="419"/>
      <c r="AY2528" s="419"/>
      <c r="AZ2528" s="420"/>
      <c r="DC2528" s="222"/>
      <c r="DD2528" s="491">
        <f>ROUND(Setup!$AP$6*AB2528,0)</f>
        <v>0</v>
      </c>
      <c r="DE2528" s="492"/>
      <c r="DF2528" s="492"/>
      <c r="DG2528" s="492"/>
      <c r="DH2528" s="493"/>
      <c r="DI2528" s="491">
        <f>ROUND(Setup!$AP$6*AG2528,0)</f>
        <v>0</v>
      </c>
      <c r="DJ2528" s="492"/>
      <c r="DK2528" s="492"/>
      <c r="DL2528" s="492"/>
      <c r="DM2528" s="493"/>
      <c r="DN2528" s="491">
        <f>ROUND(Setup!$AP$6*AL2528,0)</f>
        <v>0</v>
      </c>
      <c r="DO2528" s="492"/>
      <c r="DP2528" s="492"/>
      <c r="DQ2528" s="492"/>
      <c r="DR2528" s="493"/>
      <c r="DS2528" s="491">
        <f>ROUND(Setup!$AP$6*AQ2528,0)</f>
        <v>0</v>
      </c>
      <c r="DT2528" s="492"/>
      <c r="DU2528" s="492"/>
      <c r="DV2528" s="492"/>
      <c r="DW2528" s="493"/>
      <c r="DX2528" s="499">
        <f t="shared" si="199"/>
        <v>0</v>
      </c>
      <c r="DY2528" s="500"/>
      <c r="DZ2528" s="500"/>
      <c r="EA2528" s="500"/>
      <c r="EB2528" s="501"/>
      <c r="EC2528" s="222"/>
    </row>
    <row r="2529" spans="3:133" ht="15" hidden="1" customHeight="1" outlineLevel="1" x14ac:dyDescent="0.2">
      <c r="C2529" s="255"/>
      <c r="D2529" s="439"/>
      <c r="E2529" s="440"/>
      <c r="F2529" s="440"/>
      <c r="G2529" s="440"/>
      <c r="H2529" s="440"/>
      <c r="I2529" s="440"/>
      <c r="J2529" s="440"/>
      <c r="K2529" s="440"/>
      <c r="L2529" s="440"/>
      <c r="M2529" s="440"/>
      <c r="N2529" s="440"/>
      <c r="O2529" s="440"/>
      <c r="P2529" s="440"/>
      <c r="Q2529" s="441"/>
      <c r="R2529" s="442"/>
      <c r="S2529" s="443"/>
      <c r="T2529" s="443"/>
      <c r="U2529" s="443"/>
      <c r="V2529" s="443"/>
      <c r="W2529" s="443"/>
      <c r="X2529" s="443"/>
      <c r="Y2529" s="443"/>
      <c r="Z2529" s="443"/>
      <c r="AA2529" s="443"/>
      <c r="AB2529" s="415"/>
      <c r="AC2529" s="416"/>
      <c r="AD2529" s="416"/>
      <c r="AE2529" s="416"/>
      <c r="AF2529" s="417"/>
      <c r="AG2529" s="415"/>
      <c r="AH2529" s="416"/>
      <c r="AI2529" s="416"/>
      <c r="AJ2529" s="416"/>
      <c r="AK2529" s="417"/>
      <c r="AL2529" s="415"/>
      <c r="AM2529" s="416"/>
      <c r="AN2529" s="416"/>
      <c r="AO2529" s="416"/>
      <c r="AP2529" s="417"/>
      <c r="AQ2529" s="415"/>
      <c r="AR2529" s="416"/>
      <c r="AS2529" s="416"/>
      <c r="AT2529" s="416"/>
      <c r="AU2529" s="417"/>
      <c r="AV2529" s="418">
        <f t="shared" si="198"/>
        <v>0</v>
      </c>
      <c r="AW2529" s="419"/>
      <c r="AX2529" s="419"/>
      <c r="AY2529" s="419"/>
      <c r="AZ2529" s="420"/>
      <c r="DC2529" s="222"/>
      <c r="DD2529" s="491">
        <f>ROUND(Setup!$AP$6*AB2529,0)</f>
        <v>0</v>
      </c>
      <c r="DE2529" s="492"/>
      <c r="DF2529" s="492"/>
      <c r="DG2529" s="492"/>
      <c r="DH2529" s="493"/>
      <c r="DI2529" s="491">
        <f>ROUND(Setup!$AP$6*AG2529,0)</f>
        <v>0</v>
      </c>
      <c r="DJ2529" s="492"/>
      <c r="DK2529" s="492"/>
      <c r="DL2529" s="492"/>
      <c r="DM2529" s="493"/>
      <c r="DN2529" s="491">
        <f>ROUND(Setup!$AP$6*AL2529,0)</f>
        <v>0</v>
      </c>
      <c r="DO2529" s="492"/>
      <c r="DP2529" s="492"/>
      <c r="DQ2529" s="492"/>
      <c r="DR2529" s="493"/>
      <c r="DS2529" s="491">
        <f>ROUND(Setup!$AP$6*AQ2529,0)</f>
        <v>0</v>
      </c>
      <c r="DT2529" s="492"/>
      <c r="DU2529" s="492"/>
      <c r="DV2529" s="492"/>
      <c r="DW2529" s="493"/>
      <c r="DX2529" s="499">
        <f t="shared" si="199"/>
        <v>0</v>
      </c>
      <c r="DY2529" s="500"/>
      <c r="DZ2529" s="500"/>
      <c r="EA2529" s="500"/>
      <c r="EB2529" s="501"/>
      <c r="EC2529" s="222"/>
    </row>
    <row r="2530" spans="3:133" ht="15" hidden="1" customHeight="1" outlineLevel="1" x14ac:dyDescent="0.2">
      <c r="C2530" s="255"/>
      <c r="D2530" s="439"/>
      <c r="E2530" s="440"/>
      <c r="F2530" s="440"/>
      <c r="G2530" s="440"/>
      <c r="H2530" s="440"/>
      <c r="I2530" s="440"/>
      <c r="J2530" s="440"/>
      <c r="K2530" s="440"/>
      <c r="L2530" s="440"/>
      <c r="M2530" s="440"/>
      <c r="N2530" s="440"/>
      <c r="O2530" s="440"/>
      <c r="P2530" s="440"/>
      <c r="Q2530" s="441"/>
      <c r="R2530" s="442"/>
      <c r="S2530" s="443"/>
      <c r="T2530" s="443"/>
      <c r="U2530" s="443"/>
      <c r="V2530" s="443"/>
      <c r="W2530" s="443"/>
      <c r="X2530" s="443"/>
      <c r="Y2530" s="443"/>
      <c r="Z2530" s="443"/>
      <c r="AA2530" s="443"/>
      <c r="AB2530" s="415"/>
      <c r="AC2530" s="416"/>
      <c r="AD2530" s="416"/>
      <c r="AE2530" s="416"/>
      <c r="AF2530" s="417"/>
      <c r="AG2530" s="415"/>
      <c r="AH2530" s="416"/>
      <c r="AI2530" s="416"/>
      <c r="AJ2530" s="416"/>
      <c r="AK2530" s="417"/>
      <c r="AL2530" s="415"/>
      <c r="AM2530" s="416"/>
      <c r="AN2530" s="416"/>
      <c r="AO2530" s="416"/>
      <c r="AP2530" s="417"/>
      <c r="AQ2530" s="415"/>
      <c r="AR2530" s="416"/>
      <c r="AS2530" s="416"/>
      <c r="AT2530" s="416"/>
      <c r="AU2530" s="417"/>
      <c r="AV2530" s="418">
        <f t="shared" si="198"/>
        <v>0</v>
      </c>
      <c r="AW2530" s="419"/>
      <c r="AX2530" s="419"/>
      <c r="AY2530" s="419"/>
      <c r="AZ2530" s="420"/>
      <c r="DC2530" s="222"/>
      <c r="DD2530" s="491">
        <f>ROUND(Setup!$AP$6*AB2530,0)</f>
        <v>0</v>
      </c>
      <c r="DE2530" s="492"/>
      <c r="DF2530" s="492"/>
      <c r="DG2530" s="492"/>
      <c r="DH2530" s="493"/>
      <c r="DI2530" s="491">
        <f>ROUND(Setup!$AP$6*AG2530,0)</f>
        <v>0</v>
      </c>
      <c r="DJ2530" s="492"/>
      <c r="DK2530" s="492"/>
      <c r="DL2530" s="492"/>
      <c r="DM2530" s="493"/>
      <c r="DN2530" s="491">
        <f>ROUND(Setup!$AP$6*AL2530,0)</f>
        <v>0</v>
      </c>
      <c r="DO2530" s="492"/>
      <c r="DP2530" s="492"/>
      <c r="DQ2530" s="492"/>
      <c r="DR2530" s="493"/>
      <c r="DS2530" s="491">
        <f>ROUND(Setup!$AP$6*AQ2530,0)</f>
        <v>0</v>
      </c>
      <c r="DT2530" s="492"/>
      <c r="DU2530" s="492"/>
      <c r="DV2530" s="492"/>
      <c r="DW2530" s="493"/>
      <c r="DX2530" s="499">
        <f t="shared" si="199"/>
        <v>0</v>
      </c>
      <c r="DY2530" s="500"/>
      <c r="DZ2530" s="500"/>
      <c r="EA2530" s="500"/>
      <c r="EB2530" s="501"/>
      <c r="EC2530" s="222"/>
    </row>
    <row r="2531" spans="3:133" ht="15" hidden="1" customHeight="1" outlineLevel="1" x14ac:dyDescent="0.2">
      <c r="C2531" s="255"/>
      <c r="D2531" s="439"/>
      <c r="E2531" s="440"/>
      <c r="F2531" s="440"/>
      <c r="G2531" s="440"/>
      <c r="H2531" s="440"/>
      <c r="I2531" s="440"/>
      <c r="J2531" s="440"/>
      <c r="K2531" s="440"/>
      <c r="L2531" s="440"/>
      <c r="M2531" s="440"/>
      <c r="N2531" s="440"/>
      <c r="O2531" s="440"/>
      <c r="P2531" s="440"/>
      <c r="Q2531" s="441"/>
      <c r="R2531" s="442"/>
      <c r="S2531" s="443"/>
      <c r="T2531" s="443"/>
      <c r="U2531" s="443"/>
      <c r="V2531" s="443"/>
      <c r="W2531" s="443"/>
      <c r="X2531" s="443"/>
      <c r="Y2531" s="443"/>
      <c r="Z2531" s="443"/>
      <c r="AA2531" s="443"/>
      <c r="AB2531" s="415"/>
      <c r="AC2531" s="416"/>
      <c r="AD2531" s="416"/>
      <c r="AE2531" s="416"/>
      <c r="AF2531" s="417"/>
      <c r="AG2531" s="415"/>
      <c r="AH2531" s="416"/>
      <c r="AI2531" s="416"/>
      <c r="AJ2531" s="416"/>
      <c r="AK2531" s="417"/>
      <c r="AL2531" s="415"/>
      <c r="AM2531" s="416"/>
      <c r="AN2531" s="416"/>
      <c r="AO2531" s="416"/>
      <c r="AP2531" s="417"/>
      <c r="AQ2531" s="415"/>
      <c r="AR2531" s="416"/>
      <c r="AS2531" s="416"/>
      <c r="AT2531" s="416"/>
      <c r="AU2531" s="417"/>
      <c r="AV2531" s="418">
        <f t="shared" si="198"/>
        <v>0</v>
      </c>
      <c r="AW2531" s="419"/>
      <c r="AX2531" s="419"/>
      <c r="AY2531" s="419"/>
      <c r="AZ2531" s="420"/>
      <c r="DC2531" s="222"/>
      <c r="DD2531" s="491">
        <f>ROUND(Setup!$AP$6*AB2531,0)</f>
        <v>0</v>
      </c>
      <c r="DE2531" s="492"/>
      <c r="DF2531" s="492"/>
      <c r="DG2531" s="492"/>
      <c r="DH2531" s="493"/>
      <c r="DI2531" s="491">
        <f>ROUND(Setup!$AP$6*AG2531,0)</f>
        <v>0</v>
      </c>
      <c r="DJ2531" s="492"/>
      <c r="DK2531" s="492"/>
      <c r="DL2531" s="492"/>
      <c r="DM2531" s="493"/>
      <c r="DN2531" s="491">
        <f>ROUND(Setup!$AP$6*AL2531,0)</f>
        <v>0</v>
      </c>
      <c r="DO2531" s="492"/>
      <c r="DP2531" s="492"/>
      <c r="DQ2531" s="492"/>
      <c r="DR2531" s="493"/>
      <c r="DS2531" s="491">
        <f>ROUND(Setup!$AP$6*AQ2531,0)</f>
        <v>0</v>
      </c>
      <c r="DT2531" s="492"/>
      <c r="DU2531" s="492"/>
      <c r="DV2531" s="492"/>
      <c r="DW2531" s="493"/>
      <c r="DX2531" s="499">
        <f t="shared" si="199"/>
        <v>0</v>
      </c>
      <c r="DY2531" s="500"/>
      <c r="DZ2531" s="500"/>
      <c r="EA2531" s="500"/>
      <c r="EB2531" s="501"/>
      <c r="EC2531" s="222"/>
    </row>
    <row r="2532" spans="3:133" ht="15" hidden="1" customHeight="1" outlineLevel="1" x14ac:dyDescent="0.2">
      <c r="C2532" s="255"/>
      <c r="D2532" s="439"/>
      <c r="E2532" s="440"/>
      <c r="F2532" s="440"/>
      <c r="G2532" s="440"/>
      <c r="H2532" s="440"/>
      <c r="I2532" s="440"/>
      <c r="J2532" s="440"/>
      <c r="K2532" s="440"/>
      <c r="L2532" s="440"/>
      <c r="M2532" s="440"/>
      <c r="N2532" s="440"/>
      <c r="O2532" s="440"/>
      <c r="P2532" s="440"/>
      <c r="Q2532" s="441"/>
      <c r="R2532" s="442"/>
      <c r="S2532" s="443"/>
      <c r="T2532" s="443"/>
      <c r="U2532" s="443"/>
      <c r="V2532" s="443"/>
      <c r="W2532" s="443"/>
      <c r="X2532" s="443"/>
      <c r="Y2532" s="443"/>
      <c r="Z2532" s="443"/>
      <c r="AA2532" s="443"/>
      <c r="AB2532" s="415"/>
      <c r="AC2532" s="416"/>
      <c r="AD2532" s="416"/>
      <c r="AE2532" s="416"/>
      <c r="AF2532" s="417"/>
      <c r="AG2532" s="415"/>
      <c r="AH2532" s="416"/>
      <c r="AI2532" s="416"/>
      <c r="AJ2532" s="416"/>
      <c r="AK2532" s="417"/>
      <c r="AL2532" s="415"/>
      <c r="AM2532" s="416"/>
      <c r="AN2532" s="416"/>
      <c r="AO2532" s="416"/>
      <c r="AP2532" s="417"/>
      <c r="AQ2532" s="415"/>
      <c r="AR2532" s="416"/>
      <c r="AS2532" s="416"/>
      <c r="AT2532" s="416"/>
      <c r="AU2532" s="417"/>
      <c r="AV2532" s="418">
        <f t="shared" si="198"/>
        <v>0</v>
      </c>
      <c r="AW2532" s="419"/>
      <c r="AX2532" s="419"/>
      <c r="AY2532" s="419"/>
      <c r="AZ2532" s="420"/>
      <c r="DC2532" s="222"/>
      <c r="DD2532" s="491">
        <f>ROUND(Setup!$AP$6*AB2532,0)</f>
        <v>0</v>
      </c>
      <c r="DE2532" s="492"/>
      <c r="DF2532" s="492"/>
      <c r="DG2532" s="492"/>
      <c r="DH2532" s="493"/>
      <c r="DI2532" s="491">
        <f>ROUND(Setup!$AP$6*AG2532,0)</f>
        <v>0</v>
      </c>
      <c r="DJ2532" s="492"/>
      <c r="DK2532" s="492"/>
      <c r="DL2532" s="492"/>
      <c r="DM2532" s="493"/>
      <c r="DN2532" s="491">
        <f>ROUND(Setup!$AP$6*AL2532,0)</f>
        <v>0</v>
      </c>
      <c r="DO2532" s="492"/>
      <c r="DP2532" s="492"/>
      <c r="DQ2532" s="492"/>
      <c r="DR2532" s="493"/>
      <c r="DS2532" s="491">
        <f>ROUND(Setup!$AP$6*AQ2532,0)</f>
        <v>0</v>
      </c>
      <c r="DT2532" s="492"/>
      <c r="DU2532" s="492"/>
      <c r="DV2532" s="492"/>
      <c r="DW2532" s="493"/>
      <c r="DX2532" s="499">
        <f t="shared" si="199"/>
        <v>0</v>
      </c>
      <c r="DY2532" s="500"/>
      <c r="DZ2532" s="500"/>
      <c r="EA2532" s="500"/>
      <c r="EB2532" s="501"/>
      <c r="EC2532" s="222"/>
    </row>
    <row r="2533" spans="3:133" ht="15" hidden="1" customHeight="1" outlineLevel="1" x14ac:dyDescent="0.2">
      <c r="C2533" s="255"/>
      <c r="D2533" s="439"/>
      <c r="E2533" s="440"/>
      <c r="F2533" s="440"/>
      <c r="G2533" s="440"/>
      <c r="H2533" s="440"/>
      <c r="I2533" s="440"/>
      <c r="J2533" s="440"/>
      <c r="K2533" s="440"/>
      <c r="L2533" s="440"/>
      <c r="M2533" s="440"/>
      <c r="N2533" s="440"/>
      <c r="O2533" s="440"/>
      <c r="P2533" s="440"/>
      <c r="Q2533" s="441"/>
      <c r="R2533" s="442"/>
      <c r="S2533" s="443"/>
      <c r="T2533" s="443"/>
      <c r="U2533" s="443"/>
      <c r="V2533" s="443"/>
      <c r="W2533" s="443"/>
      <c r="X2533" s="443"/>
      <c r="Y2533" s="443"/>
      <c r="Z2533" s="443"/>
      <c r="AA2533" s="443"/>
      <c r="AB2533" s="415"/>
      <c r="AC2533" s="416"/>
      <c r="AD2533" s="416"/>
      <c r="AE2533" s="416"/>
      <c r="AF2533" s="417"/>
      <c r="AG2533" s="415"/>
      <c r="AH2533" s="416"/>
      <c r="AI2533" s="416"/>
      <c r="AJ2533" s="416"/>
      <c r="AK2533" s="417"/>
      <c r="AL2533" s="415"/>
      <c r="AM2533" s="416"/>
      <c r="AN2533" s="416"/>
      <c r="AO2533" s="416"/>
      <c r="AP2533" s="417"/>
      <c r="AQ2533" s="415"/>
      <c r="AR2533" s="416"/>
      <c r="AS2533" s="416"/>
      <c r="AT2533" s="416"/>
      <c r="AU2533" s="417"/>
      <c r="AV2533" s="418">
        <f t="shared" si="198"/>
        <v>0</v>
      </c>
      <c r="AW2533" s="419"/>
      <c r="AX2533" s="419"/>
      <c r="AY2533" s="419"/>
      <c r="AZ2533" s="420"/>
      <c r="DC2533" s="222"/>
      <c r="DD2533" s="491">
        <f>ROUND(Setup!$AP$6*AB2533,0)</f>
        <v>0</v>
      </c>
      <c r="DE2533" s="492"/>
      <c r="DF2533" s="492"/>
      <c r="DG2533" s="492"/>
      <c r="DH2533" s="493"/>
      <c r="DI2533" s="491">
        <f>ROUND(Setup!$AP$6*AG2533,0)</f>
        <v>0</v>
      </c>
      <c r="DJ2533" s="492"/>
      <c r="DK2533" s="492"/>
      <c r="DL2533" s="492"/>
      <c r="DM2533" s="493"/>
      <c r="DN2533" s="491">
        <f>ROUND(Setup!$AP$6*AL2533,0)</f>
        <v>0</v>
      </c>
      <c r="DO2533" s="492"/>
      <c r="DP2533" s="492"/>
      <c r="DQ2533" s="492"/>
      <c r="DR2533" s="493"/>
      <c r="DS2533" s="491">
        <f>ROUND(Setup!$AP$6*AQ2533,0)</f>
        <v>0</v>
      </c>
      <c r="DT2533" s="492"/>
      <c r="DU2533" s="492"/>
      <c r="DV2533" s="492"/>
      <c r="DW2533" s="493"/>
      <c r="DX2533" s="499">
        <f t="shared" si="199"/>
        <v>0</v>
      </c>
      <c r="DY2533" s="500"/>
      <c r="DZ2533" s="500"/>
      <c r="EA2533" s="500"/>
      <c r="EB2533" s="501"/>
      <c r="EC2533" s="222"/>
    </row>
    <row r="2534" spans="3:133" ht="15" hidden="1" customHeight="1" outlineLevel="1" x14ac:dyDescent="0.2">
      <c r="C2534" s="255"/>
      <c r="D2534" s="439"/>
      <c r="E2534" s="440"/>
      <c r="F2534" s="440"/>
      <c r="G2534" s="440"/>
      <c r="H2534" s="440"/>
      <c r="I2534" s="440"/>
      <c r="J2534" s="440"/>
      <c r="K2534" s="440"/>
      <c r="L2534" s="440"/>
      <c r="M2534" s="440"/>
      <c r="N2534" s="440"/>
      <c r="O2534" s="440"/>
      <c r="P2534" s="440"/>
      <c r="Q2534" s="441"/>
      <c r="R2534" s="442"/>
      <c r="S2534" s="443"/>
      <c r="T2534" s="443"/>
      <c r="U2534" s="443"/>
      <c r="V2534" s="443"/>
      <c r="W2534" s="443"/>
      <c r="X2534" s="443"/>
      <c r="Y2534" s="443"/>
      <c r="Z2534" s="443"/>
      <c r="AA2534" s="443"/>
      <c r="AB2534" s="415"/>
      <c r="AC2534" s="416"/>
      <c r="AD2534" s="416"/>
      <c r="AE2534" s="416"/>
      <c r="AF2534" s="417"/>
      <c r="AG2534" s="415"/>
      <c r="AH2534" s="416"/>
      <c r="AI2534" s="416"/>
      <c r="AJ2534" s="416"/>
      <c r="AK2534" s="417"/>
      <c r="AL2534" s="415"/>
      <c r="AM2534" s="416"/>
      <c r="AN2534" s="416"/>
      <c r="AO2534" s="416"/>
      <c r="AP2534" s="417"/>
      <c r="AQ2534" s="415"/>
      <c r="AR2534" s="416"/>
      <c r="AS2534" s="416"/>
      <c r="AT2534" s="416"/>
      <c r="AU2534" s="417"/>
      <c r="AV2534" s="418">
        <f t="shared" si="198"/>
        <v>0</v>
      </c>
      <c r="AW2534" s="419"/>
      <c r="AX2534" s="419"/>
      <c r="AY2534" s="419"/>
      <c r="AZ2534" s="420"/>
      <c r="DC2534" s="222"/>
      <c r="DD2534" s="491">
        <f>ROUND(Setup!$AP$6*AB2534,0)</f>
        <v>0</v>
      </c>
      <c r="DE2534" s="492"/>
      <c r="DF2534" s="492"/>
      <c r="DG2534" s="492"/>
      <c r="DH2534" s="493"/>
      <c r="DI2534" s="491">
        <f>ROUND(Setup!$AP$6*AG2534,0)</f>
        <v>0</v>
      </c>
      <c r="DJ2534" s="492"/>
      <c r="DK2534" s="492"/>
      <c r="DL2534" s="492"/>
      <c r="DM2534" s="493"/>
      <c r="DN2534" s="491">
        <f>ROUND(Setup!$AP$6*AL2534,0)</f>
        <v>0</v>
      </c>
      <c r="DO2534" s="492"/>
      <c r="DP2534" s="492"/>
      <c r="DQ2534" s="492"/>
      <c r="DR2534" s="493"/>
      <c r="DS2534" s="491">
        <f>ROUND(Setup!$AP$6*AQ2534,0)</f>
        <v>0</v>
      </c>
      <c r="DT2534" s="492"/>
      <c r="DU2534" s="492"/>
      <c r="DV2534" s="492"/>
      <c r="DW2534" s="493"/>
      <c r="DX2534" s="499">
        <f t="shared" si="199"/>
        <v>0</v>
      </c>
      <c r="DY2534" s="500"/>
      <c r="DZ2534" s="500"/>
      <c r="EA2534" s="500"/>
      <c r="EB2534" s="501"/>
      <c r="EC2534" s="222"/>
    </row>
    <row r="2535" spans="3:133" ht="15" hidden="1" customHeight="1" outlineLevel="1" x14ac:dyDescent="0.2">
      <c r="C2535" s="255"/>
      <c r="D2535" s="439"/>
      <c r="E2535" s="440"/>
      <c r="F2535" s="440"/>
      <c r="G2535" s="440"/>
      <c r="H2535" s="440"/>
      <c r="I2535" s="440"/>
      <c r="J2535" s="440"/>
      <c r="K2535" s="440"/>
      <c r="L2535" s="440"/>
      <c r="M2535" s="440"/>
      <c r="N2535" s="440"/>
      <c r="O2535" s="440"/>
      <c r="P2535" s="440"/>
      <c r="Q2535" s="441"/>
      <c r="R2535" s="442"/>
      <c r="S2535" s="443"/>
      <c r="T2535" s="443"/>
      <c r="U2535" s="443"/>
      <c r="V2535" s="443"/>
      <c r="W2535" s="443"/>
      <c r="X2535" s="443"/>
      <c r="Y2535" s="443"/>
      <c r="Z2535" s="443"/>
      <c r="AA2535" s="443"/>
      <c r="AB2535" s="415"/>
      <c r="AC2535" s="416"/>
      <c r="AD2535" s="416"/>
      <c r="AE2535" s="416"/>
      <c r="AF2535" s="417"/>
      <c r="AG2535" s="415"/>
      <c r="AH2535" s="416"/>
      <c r="AI2535" s="416"/>
      <c r="AJ2535" s="416"/>
      <c r="AK2535" s="417"/>
      <c r="AL2535" s="415"/>
      <c r="AM2535" s="416"/>
      <c r="AN2535" s="416"/>
      <c r="AO2535" s="416"/>
      <c r="AP2535" s="417"/>
      <c r="AQ2535" s="415"/>
      <c r="AR2535" s="416"/>
      <c r="AS2535" s="416"/>
      <c r="AT2535" s="416"/>
      <c r="AU2535" s="417"/>
      <c r="AV2535" s="418">
        <f t="shared" si="198"/>
        <v>0</v>
      </c>
      <c r="AW2535" s="419"/>
      <c r="AX2535" s="419"/>
      <c r="AY2535" s="419"/>
      <c r="AZ2535" s="420"/>
      <c r="DC2535" s="222"/>
      <c r="DD2535" s="491">
        <f>ROUND(Setup!$AP$6*AB2535,0)</f>
        <v>0</v>
      </c>
      <c r="DE2535" s="492"/>
      <c r="DF2535" s="492"/>
      <c r="DG2535" s="492"/>
      <c r="DH2535" s="493"/>
      <c r="DI2535" s="491">
        <f>ROUND(Setup!$AP$6*AG2535,0)</f>
        <v>0</v>
      </c>
      <c r="DJ2535" s="492"/>
      <c r="DK2535" s="492"/>
      <c r="DL2535" s="492"/>
      <c r="DM2535" s="493"/>
      <c r="DN2535" s="491">
        <f>ROUND(Setup!$AP$6*AL2535,0)</f>
        <v>0</v>
      </c>
      <c r="DO2535" s="492"/>
      <c r="DP2535" s="492"/>
      <c r="DQ2535" s="492"/>
      <c r="DR2535" s="493"/>
      <c r="DS2535" s="491">
        <f>ROUND(Setup!$AP$6*AQ2535,0)</f>
        <v>0</v>
      </c>
      <c r="DT2535" s="492"/>
      <c r="DU2535" s="492"/>
      <c r="DV2535" s="492"/>
      <c r="DW2535" s="493"/>
      <c r="DX2535" s="499">
        <f t="shared" si="199"/>
        <v>0</v>
      </c>
      <c r="DY2535" s="500"/>
      <c r="DZ2535" s="500"/>
      <c r="EA2535" s="500"/>
      <c r="EB2535" s="501"/>
      <c r="EC2535" s="222"/>
    </row>
    <row r="2536" spans="3:133" ht="15" hidden="1" customHeight="1" outlineLevel="1" x14ac:dyDescent="0.2">
      <c r="C2536" s="255"/>
      <c r="D2536" s="439"/>
      <c r="E2536" s="440"/>
      <c r="F2536" s="440"/>
      <c r="G2536" s="440"/>
      <c r="H2536" s="440"/>
      <c r="I2536" s="440"/>
      <c r="J2536" s="440"/>
      <c r="K2536" s="440"/>
      <c r="L2536" s="440"/>
      <c r="M2536" s="440"/>
      <c r="N2536" s="440"/>
      <c r="O2536" s="440"/>
      <c r="P2536" s="440"/>
      <c r="Q2536" s="441"/>
      <c r="R2536" s="442"/>
      <c r="S2536" s="443"/>
      <c r="T2536" s="443"/>
      <c r="U2536" s="443"/>
      <c r="V2536" s="443"/>
      <c r="W2536" s="443"/>
      <c r="X2536" s="443"/>
      <c r="Y2536" s="443"/>
      <c r="Z2536" s="443"/>
      <c r="AA2536" s="443"/>
      <c r="AB2536" s="415"/>
      <c r="AC2536" s="416"/>
      <c r="AD2536" s="416"/>
      <c r="AE2536" s="416"/>
      <c r="AF2536" s="417"/>
      <c r="AG2536" s="415"/>
      <c r="AH2536" s="416"/>
      <c r="AI2536" s="416"/>
      <c r="AJ2536" s="416"/>
      <c r="AK2536" s="417"/>
      <c r="AL2536" s="415"/>
      <c r="AM2536" s="416"/>
      <c r="AN2536" s="416"/>
      <c r="AO2536" s="416"/>
      <c r="AP2536" s="417"/>
      <c r="AQ2536" s="415"/>
      <c r="AR2536" s="416"/>
      <c r="AS2536" s="416"/>
      <c r="AT2536" s="416"/>
      <c r="AU2536" s="417"/>
      <c r="AV2536" s="418">
        <f t="shared" si="198"/>
        <v>0</v>
      </c>
      <c r="AW2536" s="419"/>
      <c r="AX2536" s="419"/>
      <c r="AY2536" s="419"/>
      <c r="AZ2536" s="420"/>
      <c r="DC2536" s="222"/>
      <c r="DD2536" s="491">
        <f>ROUND(Setup!$AP$6*AB2536,0)</f>
        <v>0</v>
      </c>
      <c r="DE2536" s="492"/>
      <c r="DF2536" s="492"/>
      <c r="DG2536" s="492"/>
      <c r="DH2536" s="493"/>
      <c r="DI2536" s="491">
        <f>ROUND(Setup!$AP$6*AG2536,0)</f>
        <v>0</v>
      </c>
      <c r="DJ2536" s="492"/>
      <c r="DK2536" s="492"/>
      <c r="DL2536" s="492"/>
      <c r="DM2536" s="493"/>
      <c r="DN2536" s="491">
        <f>ROUND(Setup!$AP$6*AL2536,0)</f>
        <v>0</v>
      </c>
      <c r="DO2536" s="492"/>
      <c r="DP2536" s="492"/>
      <c r="DQ2536" s="492"/>
      <c r="DR2536" s="493"/>
      <c r="DS2536" s="491">
        <f>ROUND(Setup!$AP$6*AQ2536,0)</f>
        <v>0</v>
      </c>
      <c r="DT2536" s="492"/>
      <c r="DU2536" s="492"/>
      <c r="DV2536" s="492"/>
      <c r="DW2536" s="493"/>
      <c r="DX2536" s="499">
        <f t="shared" si="199"/>
        <v>0</v>
      </c>
      <c r="DY2536" s="500"/>
      <c r="DZ2536" s="500"/>
      <c r="EA2536" s="500"/>
      <c r="EB2536" s="501"/>
      <c r="EC2536" s="222"/>
    </row>
    <row r="2537" spans="3:133" ht="15" hidden="1" customHeight="1" outlineLevel="1" x14ac:dyDescent="0.2">
      <c r="C2537" s="255"/>
      <c r="D2537" s="439"/>
      <c r="E2537" s="440"/>
      <c r="F2537" s="440"/>
      <c r="G2537" s="440"/>
      <c r="H2537" s="440"/>
      <c r="I2537" s="440"/>
      <c r="J2537" s="440"/>
      <c r="K2537" s="440"/>
      <c r="L2537" s="440"/>
      <c r="M2537" s="440"/>
      <c r="N2537" s="440"/>
      <c r="O2537" s="440"/>
      <c r="P2537" s="440"/>
      <c r="Q2537" s="441"/>
      <c r="R2537" s="442"/>
      <c r="S2537" s="443"/>
      <c r="T2537" s="443"/>
      <c r="U2537" s="443"/>
      <c r="V2537" s="443"/>
      <c r="W2537" s="443"/>
      <c r="X2537" s="443"/>
      <c r="Y2537" s="443"/>
      <c r="Z2537" s="443"/>
      <c r="AA2537" s="443"/>
      <c r="AB2537" s="415"/>
      <c r="AC2537" s="416"/>
      <c r="AD2537" s="416"/>
      <c r="AE2537" s="416"/>
      <c r="AF2537" s="417"/>
      <c r="AG2537" s="415"/>
      <c r="AH2537" s="416"/>
      <c r="AI2537" s="416"/>
      <c r="AJ2537" s="416"/>
      <c r="AK2537" s="417"/>
      <c r="AL2537" s="415"/>
      <c r="AM2537" s="416"/>
      <c r="AN2537" s="416"/>
      <c r="AO2537" s="416"/>
      <c r="AP2537" s="417"/>
      <c r="AQ2537" s="415"/>
      <c r="AR2537" s="416"/>
      <c r="AS2537" s="416"/>
      <c r="AT2537" s="416"/>
      <c r="AU2537" s="417"/>
      <c r="AV2537" s="418">
        <f t="shared" si="198"/>
        <v>0</v>
      </c>
      <c r="AW2537" s="419"/>
      <c r="AX2537" s="419"/>
      <c r="AY2537" s="419"/>
      <c r="AZ2537" s="420"/>
      <c r="DC2537" s="222"/>
      <c r="DD2537" s="491">
        <f>ROUND(Setup!$AP$6*AB2537,0)</f>
        <v>0</v>
      </c>
      <c r="DE2537" s="492"/>
      <c r="DF2537" s="492"/>
      <c r="DG2537" s="492"/>
      <c r="DH2537" s="493"/>
      <c r="DI2537" s="491">
        <f>ROUND(Setup!$AP$6*AG2537,0)</f>
        <v>0</v>
      </c>
      <c r="DJ2537" s="492"/>
      <c r="DK2537" s="492"/>
      <c r="DL2537" s="492"/>
      <c r="DM2537" s="493"/>
      <c r="DN2537" s="491">
        <f>ROUND(Setup!$AP$6*AL2537,0)</f>
        <v>0</v>
      </c>
      <c r="DO2537" s="492"/>
      <c r="DP2537" s="492"/>
      <c r="DQ2537" s="492"/>
      <c r="DR2537" s="493"/>
      <c r="DS2537" s="491">
        <f>ROUND(Setup!$AP$6*AQ2537,0)</f>
        <v>0</v>
      </c>
      <c r="DT2537" s="492"/>
      <c r="DU2537" s="492"/>
      <c r="DV2537" s="492"/>
      <c r="DW2537" s="493"/>
      <c r="DX2537" s="499">
        <f t="shared" si="199"/>
        <v>0</v>
      </c>
      <c r="DY2537" s="500"/>
      <c r="DZ2537" s="500"/>
      <c r="EA2537" s="500"/>
      <c r="EB2537" s="501"/>
      <c r="EC2537" s="222"/>
    </row>
    <row r="2538" spans="3:133" ht="15" hidden="1" customHeight="1" outlineLevel="1" x14ac:dyDescent="0.2">
      <c r="C2538" s="255"/>
      <c r="D2538" s="439"/>
      <c r="E2538" s="440"/>
      <c r="F2538" s="440"/>
      <c r="G2538" s="440"/>
      <c r="H2538" s="440"/>
      <c r="I2538" s="440"/>
      <c r="J2538" s="440"/>
      <c r="K2538" s="440"/>
      <c r="L2538" s="440"/>
      <c r="M2538" s="440"/>
      <c r="N2538" s="440"/>
      <c r="O2538" s="440"/>
      <c r="P2538" s="440"/>
      <c r="Q2538" s="441"/>
      <c r="R2538" s="442"/>
      <c r="S2538" s="443"/>
      <c r="T2538" s="443"/>
      <c r="U2538" s="443"/>
      <c r="V2538" s="443"/>
      <c r="W2538" s="443"/>
      <c r="X2538" s="443"/>
      <c r="Y2538" s="443"/>
      <c r="Z2538" s="443"/>
      <c r="AA2538" s="443"/>
      <c r="AB2538" s="415"/>
      <c r="AC2538" s="416"/>
      <c r="AD2538" s="416"/>
      <c r="AE2538" s="416"/>
      <c r="AF2538" s="417"/>
      <c r="AG2538" s="415"/>
      <c r="AH2538" s="416"/>
      <c r="AI2538" s="416"/>
      <c r="AJ2538" s="416"/>
      <c r="AK2538" s="417"/>
      <c r="AL2538" s="415"/>
      <c r="AM2538" s="416"/>
      <c r="AN2538" s="416"/>
      <c r="AO2538" s="416"/>
      <c r="AP2538" s="417"/>
      <c r="AQ2538" s="415"/>
      <c r="AR2538" s="416"/>
      <c r="AS2538" s="416"/>
      <c r="AT2538" s="416"/>
      <c r="AU2538" s="417"/>
      <c r="AV2538" s="418">
        <f t="shared" si="198"/>
        <v>0</v>
      </c>
      <c r="AW2538" s="419"/>
      <c r="AX2538" s="419"/>
      <c r="AY2538" s="419"/>
      <c r="AZ2538" s="420"/>
      <c r="DC2538" s="222"/>
      <c r="DD2538" s="491">
        <f>ROUND(Setup!$AP$6*AB2538,0)</f>
        <v>0</v>
      </c>
      <c r="DE2538" s="492"/>
      <c r="DF2538" s="492"/>
      <c r="DG2538" s="492"/>
      <c r="DH2538" s="493"/>
      <c r="DI2538" s="491">
        <f>ROUND(Setup!$AP$6*AG2538,0)</f>
        <v>0</v>
      </c>
      <c r="DJ2538" s="492"/>
      <c r="DK2538" s="492"/>
      <c r="DL2538" s="492"/>
      <c r="DM2538" s="493"/>
      <c r="DN2538" s="491">
        <f>ROUND(Setup!$AP$6*AL2538,0)</f>
        <v>0</v>
      </c>
      <c r="DO2538" s="492"/>
      <c r="DP2538" s="492"/>
      <c r="DQ2538" s="492"/>
      <c r="DR2538" s="493"/>
      <c r="DS2538" s="491">
        <f>ROUND(Setup!$AP$6*AQ2538,0)</f>
        <v>0</v>
      </c>
      <c r="DT2538" s="492"/>
      <c r="DU2538" s="492"/>
      <c r="DV2538" s="492"/>
      <c r="DW2538" s="493"/>
      <c r="DX2538" s="499">
        <f t="shared" si="199"/>
        <v>0</v>
      </c>
      <c r="DY2538" s="500"/>
      <c r="DZ2538" s="500"/>
      <c r="EA2538" s="500"/>
      <c r="EB2538" s="501"/>
      <c r="EC2538" s="222"/>
    </row>
    <row r="2539" spans="3:133" ht="15" hidden="1" customHeight="1" outlineLevel="1" x14ac:dyDescent="0.2">
      <c r="C2539" s="255"/>
      <c r="D2539" s="439"/>
      <c r="E2539" s="440"/>
      <c r="F2539" s="440"/>
      <c r="G2539" s="440"/>
      <c r="H2539" s="440"/>
      <c r="I2539" s="440"/>
      <c r="J2539" s="440"/>
      <c r="K2539" s="440"/>
      <c r="L2539" s="440"/>
      <c r="M2539" s="440"/>
      <c r="N2539" s="440"/>
      <c r="O2539" s="440"/>
      <c r="P2539" s="440"/>
      <c r="Q2539" s="441"/>
      <c r="R2539" s="442"/>
      <c r="S2539" s="443"/>
      <c r="T2539" s="443"/>
      <c r="U2539" s="443"/>
      <c r="V2539" s="443"/>
      <c r="W2539" s="443"/>
      <c r="X2539" s="443"/>
      <c r="Y2539" s="443"/>
      <c r="Z2539" s="443"/>
      <c r="AA2539" s="443"/>
      <c r="AB2539" s="415"/>
      <c r="AC2539" s="416"/>
      <c r="AD2539" s="416"/>
      <c r="AE2539" s="416"/>
      <c r="AF2539" s="417"/>
      <c r="AG2539" s="415"/>
      <c r="AH2539" s="416"/>
      <c r="AI2539" s="416"/>
      <c r="AJ2539" s="416"/>
      <c r="AK2539" s="417"/>
      <c r="AL2539" s="415"/>
      <c r="AM2539" s="416"/>
      <c r="AN2539" s="416"/>
      <c r="AO2539" s="416"/>
      <c r="AP2539" s="417"/>
      <c r="AQ2539" s="415"/>
      <c r="AR2539" s="416"/>
      <c r="AS2539" s="416"/>
      <c r="AT2539" s="416"/>
      <c r="AU2539" s="417"/>
      <c r="AV2539" s="418">
        <f t="shared" si="198"/>
        <v>0</v>
      </c>
      <c r="AW2539" s="419"/>
      <c r="AX2539" s="419"/>
      <c r="AY2539" s="419"/>
      <c r="AZ2539" s="420"/>
      <c r="DC2539" s="222"/>
      <c r="DD2539" s="491">
        <f>ROUND(Setup!$AP$6*AB2539,0)</f>
        <v>0</v>
      </c>
      <c r="DE2539" s="492"/>
      <c r="DF2539" s="492"/>
      <c r="DG2539" s="492"/>
      <c r="DH2539" s="493"/>
      <c r="DI2539" s="491">
        <f>ROUND(Setup!$AP$6*AG2539,0)</f>
        <v>0</v>
      </c>
      <c r="DJ2539" s="492"/>
      <c r="DK2539" s="492"/>
      <c r="DL2539" s="492"/>
      <c r="DM2539" s="493"/>
      <c r="DN2539" s="491">
        <f>ROUND(Setup!$AP$6*AL2539,0)</f>
        <v>0</v>
      </c>
      <c r="DO2539" s="492"/>
      <c r="DP2539" s="492"/>
      <c r="DQ2539" s="492"/>
      <c r="DR2539" s="493"/>
      <c r="DS2539" s="491">
        <f>ROUND(Setup!$AP$6*AQ2539,0)</f>
        <v>0</v>
      </c>
      <c r="DT2539" s="492"/>
      <c r="DU2539" s="492"/>
      <c r="DV2539" s="492"/>
      <c r="DW2539" s="493"/>
      <c r="DX2539" s="499">
        <f t="shared" si="199"/>
        <v>0</v>
      </c>
      <c r="DY2539" s="500"/>
      <c r="DZ2539" s="500"/>
      <c r="EA2539" s="500"/>
      <c r="EB2539" s="501"/>
      <c r="EC2539" s="222"/>
    </row>
    <row r="2540" spans="3:133" ht="15" hidden="1" customHeight="1" outlineLevel="1" x14ac:dyDescent="0.2">
      <c r="C2540" s="255"/>
      <c r="D2540" s="439"/>
      <c r="E2540" s="440"/>
      <c r="F2540" s="440"/>
      <c r="G2540" s="440"/>
      <c r="H2540" s="440"/>
      <c r="I2540" s="440"/>
      <c r="J2540" s="440"/>
      <c r="K2540" s="440"/>
      <c r="L2540" s="440"/>
      <c r="M2540" s="440"/>
      <c r="N2540" s="440"/>
      <c r="O2540" s="440"/>
      <c r="P2540" s="440"/>
      <c r="Q2540" s="441"/>
      <c r="R2540" s="442"/>
      <c r="S2540" s="443"/>
      <c r="T2540" s="443"/>
      <c r="U2540" s="443"/>
      <c r="V2540" s="443"/>
      <c r="W2540" s="443"/>
      <c r="X2540" s="443"/>
      <c r="Y2540" s="443"/>
      <c r="Z2540" s="443"/>
      <c r="AA2540" s="443"/>
      <c r="AB2540" s="415"/>
      <c r="AC2540" s="416"/>
      <c r="AD2540" s="416"/>
      <c r="AE2540" s="416"/>
      <c r="AF2540" s="417"/>
      <c r="AG2540" s="415"/>
      <c r="AH2540" s="416"/>
      <c r="AI2540" s="416"/>
      <c r="AJ2540" s="416"/>
      <c r="AK2540" s="417"/>
      <c r="AL2540" s="415"/>
      <c r="AM2540" s="416"/>
      <c r="AN2540" s="416"/>
      <c r="AO2540" s="416"/>
      <c r="AP2540" s="417"/>
      <c r="AQ2540" s="415"/>
      <c r="AR2540" s="416"/>
      <c r="AS2540" s="416"/>
      <c r="AT2540" s="416"/>
      <c r="AU2540" s="417"/>
      <c r="AV2540" s="418">
        <f t="shared" si="198"/>
        <v>0</v>
      </c>
      <c r="AW2540" s="419"/>
      <c r="AX2540" s="419"/>
      <c r="AY2540" s="419"/>
      <c r="AZ2540" s="420"/>
      <c r="DC2540" s="222"/>
      <c r="DD2540" s="491">
        <f>ROUND(Setup!$AP$6*AB2540,0)</f>
        <v>0</v>
      </c>
      <c r="DE2540" s="492"/>
      <c r="DF2540" s="492"/>
      <c r="DG2540" s="492"/>
      <c r="DH2540" s="493"/>
      <c r="DI2540" s="491">
        <f>ROUND(Setup!$AP$6*AG2540,0)</f>
        <v>0</v>
      </c>
      <c r="DJ2540" s="492"/>
      <c r="DK2540" s="492"/>
      <c r="DL2540" s="492"/>
      <c r="DM2540" s="493"/>
      <c r="DN2540" s="491">
        <f>ROUND(Setup!$AP$6*AL2540,0)</f>
        <v>0</v>
      </c>
      <c r="DO2540" s="492"/>
      <c r="DP2540" s="492"/>
      <c r="DQ2540" s="492"/>
      <c r="DR2540" s="493"/>
      <c r="DS2540" s="491">
        <f>ROUND(Setup!$AP$6*AQ2540,0)</f>
        <v>0</v>
      </c>
      <c r="DT2540" s="492"/>
      <c r="DU2540" s="492"/>
      <c r="DV2540" s="492"/>
      <c r="DW2540" s="493"/>
      <c r="DX2540" s="499">
        <f t="shared" si="199"/>
        <v>0</v>
      </c>
      <c r="DY2540" s="500"/>
      <c r="DZ2540" s="500"/>
      <c r="EA2540" s="500"/>
      <c r="EB2540" s="501"/>
      <c r="EC2540" s="222"/>
    </row>
    <row r="2541" spans="3:133" ht="15" hidden="1" customHeight="1" outlineLevel="1" x14ac:dyDescent="0.2">
      <c r="C2541" s="255"/>
      <c r="D2541" s="439"/>
      <c r="E2541" s="440"/>
      <c r="F2541" s="440"/>
      <c r="G2541" s="440"/>
      <c r="H2541" s="440"/>
      <c r="I2541" s="440"/>
      <c r="J2541" s="440"/>
      <c r="K2541" s="440"/>
      <c r="L2541" s="440"/>
      <c r="M2541" s="440"/>
      <c r="N2541" s="440"/>
      <c r="O2541" s="440"/>
      <c r="P2541" s="440"/>
      <c r="Q2541" s="441"/>
      <c r="R2541" s="442"/>
      <c r="S2541" s="443"/>
      <c r="T2541" s="443"/>
      <c r="U2541" s="443"/>
      <c r="V2541" s="443"/>
      <c r="W2541" s="443"/>
      <c r="X2541" s="443"/>
      <c r="Y2541" s="443"/>
      <c r="Z2541" s="443"/>
      <c r="AA2541" s="443"/>
      <c r="AB2541" s="415"/>
      <c r="AC2541" s="416"/>
      <c r="AD2541" s="416"/>
      <c r="AE2541" s="416"/>
      <c r="AF2541" s="417"/>
      <c r="AG2541" s="415"/>
      <c r="AH2541" s="416"/>
      <c r="AI2541" s="416"/>
      <c r="AJ2541" s="416"/>
      <c r="AK2541" s="417"/>
      <c r="AL2541" s="415"/>
      <c r="AM2541" s="416"/>
      <c r="AN2541" s="416"/>
      <c r="AO2541" s="416"/>
      <c r="AP2541" s="417"/>
      <c r="AQ2541" s="415"/>
      <c r="AR2541" s="416"/>
      <c r="AS2541" s="416"/>
      <c r="AT2541" s="416"/>
      <c r="AU2541" s="417"/>
      <c r="AV2541" s="418">
        <f t="shared" si="198"/>
        <v>0</v>
      </c>
      <c r="AW2541" s="419"/>
      <c r="AX2541" s="419"/>
      <c r="AY2541" s="419"/>
      <c r="AZ2541" s="420"/>
      <c r="DC2541" s="222"/>
      <c r="DD2541" s="491">
        <f>ROUND(Setup!$AP$6*AB2541,0)</f>
        <v>0</v>
      </c>
      <c r="DE2541" s="492"/>
      <c r="DF2541" s="492"/>
      <c r="DG2541" s="492"/>
      <c r="DH2541" s="493"/>
      <c r="DI2541" s="491">
        <f>ROUND(Setup!$AP$6*AG2541,0)</f>
        <v>0</v>
      </c>
      <c r="DJ2541" s="492"/>
      <c r="DK2541" s="492"/>
      <c r="DL2541" s="492"/>
      <c r="DM2541" s="493"/>
      <c r="DN2541" s="491">
        <f>ROUND(Setup!$AP$6*AL2541,0)</f>
        <v>0</v>
      </c>
      <c r="DO2541" s="492"/>
      <c r="DP2541" s="492"/>
      <c r="DQ2541" s="492"/>
      <c r="DR2541" s="493"/>
      <c r="DS2541" s="491">
        <f>ROUND(Setup!$AP$6*AQ2541,0)</f>
        <v>0</v>
      </c>
      <c r="DT2541" s="492"/>
      <c r="DU2541" s="492"/>
      <c r="DV2541" s="492"/>
      <c r="DW2541" s="493"/>
      <c r="DX2541" s="499">
        <f t="shared" si="199"/>
        <v>0</v>
      </c>
      <c r="DY2541" s="500"/>
      <c r="DZ2541" s="500"/>
      <c r="EA2541" s="500"/>
      <c r="EB2541" s="501"/>
      <c r="EC2541" s="222"/>
    </row>
    <row r="2542" spans="3:133" ht="15" hidden="1" customHeight="1" outlineLevel="1" x14ac:dyDescent="0.2">
      <c r="C2542" s="255"/>
      <c r="D2542" s="439"/>
      <c r="E2542" s="440"/>
      <c r="F2542" s="440"/>
      <c r="G2542" s="440"/>
      <c r="H2542" s="440"/>
      <c r="I2542" s="440"/>
      <c r="J2542" s="440"/>
      <c r="K2542" s="440"/>
      <c r="L2542" s="440"/>
      <c r="M2542" s="440"/>
      <c r="N2542" s="440"/>
      <c r="O2542" s="440"/>
      <c r="P2542" s="440"/>
      <c r="Q2542" s="441"/>
      <c r="R2542" s="442"/>
      <c r="S2542" s="443"/>
      <c r="T2542" s="443"/>
      <c r="U2542" s="443"/>
      <c r="V2542" s="443"/>
      <c r="W2542" s="443"/>
      <c r="X2542" s="443"/>
      <c r="Y2542" s="443"/>
      <c r="Z2542" s="443"/>
      <c r="AA2542" s="443"/>
      <c r="AB2542" s="415"/>
      <c r="AC2542" s="416"/>
      <c r="AD2542" s="416"/>
      <c r="AE2542" s="416"/>
      <c r="AF2542" s="417"/>
      <c r="AG2542" s="415"/>
      <c r="AH2542" s="416"/>
      <c r="AI2542" s="416"/>
      <c r="AJ2542" s="416"/>
      <c r="AK2542" s="417"/>
      <c r="AL2542" s="415"/>
      <c r="AM2542" s="416"/>
      <c r="AN2542" s="416"/>
      <c r="AO2542" s="416"/>
      <c r="AP2542" s="417"/>
      <c r="AQ2542" s="415"/>
      <c r="AR2542" s="416"/>
      <c r="AS2542" s="416"/>
      <c r="AT2542" s="416"/>
      <c r="AU2542" s="417"/>
      <c r="AV2542" s="418">
        <f t="shared" si="198"/>
        <v>0</v>
      </c>
      <c r="AW2542" s="419"/>
      <c r="AX2542" s="419"/>
      <c r="AY2542" s="419"/>
      <c r="AZ2542" s="420"/>
      <c r="DC2542" s="222"/>
      <c r="DD2542" s="491">
        <f>ROUND(Setup!$AP$6*AB2542,0)</f>
        <v>0</v>
      </c>
      <c r="DE2542" s="492"/>
      <c r="DF2542" s="492"/>
      <c r="DG2542" s="492"/>
      <c r="DH2542" s="493"/>
      <c r="DI2542" s="491">
        <f>ROUND(Setup!$AP$6*AG2542,0)</f>
        <v>0</v>
      </c>
      <c r="DJ2542" s="492"/>
      <c r="DK2542" s="492"/>
      <c r="DL2542" s="492"/>
      <c r="DM2542" s="493"/>
      <c r="DN2542" s="491">
        <f>ROUND(Setup!$AP$6*AL2542,0)</f>
        <v>0</v>
      </c>
      <c r="DO2542" s="492"/>
      <c r="DP2542" s="492"/>
      <c r="DQ2542" s="492"/>
      <c r="DR2542" s="493"/>
      <c r="DS2542" s="491">
        <f>ROUND(Setup!$AP$6*AQ2542,0)</f>
        <v>0</v>
      </c>
      <c r="DT2542" s="492"/>
      <c r="DU2542" s="492"/>
      <c r="DV2542" s="492"/>
      <c r="DW2542" s="493"/>
      <c r="DX2542" s="499">
        <f t="shared" si="199"/>
        <v>0</v>
      </c>
      <c r="DY2542" s="500"/>
      <c r="DZ2542" s="500"/>
      <c r="EA2542" s="500"/>
      <c r="EB2542" s="501"/>
      <c r="EC2542" s="222"/>
    </row>
    <row r="2543" spans="3:133" ht="15" hidden="1" customHeight="1" outlineLevel="1" x14ac:dyDescent="0.2">
      <c r="C2543" s="255"/>
      <c r="D2543" s="439"/>
      <c r="E2543" s="440"/>
      <c r="F2543" s="440"/>
      <c r="G2543" s="440"/>
      <c r="H2543" s="440"/>
      <c r="I2543" s="440"/>
      <c r="J2543" s="440"/>
      <c r="K2543" s="440"/>
      <c r="L2543" s="440"/>
      <c r="M2543" s="440"/>
      <c r="N2543" s="440"/>
      <c r="O2543" s="440"/>
      <c r="P2543" s="440"/>
      <c r="Q2543" s="441"/>
      <c r="R2543" s="442"/>
      <c r="S2543" s="443"/>
      <c r="T2543" s="443"/>
      <c r="U2543" s="443"/>
      <c r="V2543" s="443"/>
      <c r="W2543" s="443"/>
      <c r="X2543" s="443"/>
      <c r="Y2543" s="443"/>
      <c r="Z2543" s="443"/>
      <c r="AA2543" s="443"/>
      <c r="AB2543" s="415"/>
      <c r="AC2543" s="416"/>
      <c r="AD2543" s="416"/>
      <c r="AE2543" s="416"/>
      <c r="AF2543" s="417"/>
      <c r="AG2543" s="415"/>
      <c r="AH2543" s="416"/>
      <c r="AI2543" s="416"/>
      <c r="AJ2543" s="416"/>
      <c r="AK2543" s="417"/>
      <c r="AL2543" s="415"/>
      <c r="AM2543" s="416"/>
      <c r="AN2543" s="416"/>
      <c r="AO2543" s="416"/>
      <c r="AP2543" s="417"/>
      <c r="AQ2543" s="415"/>
      <c r="AR2543" s="416"/>
      <c r="AS2543" s="416"/>
      <c r="AT2543" s="416"/>
      <c r="AU2543" s="417"/>
      <c r="AV2543" s="418">
        <f t="shared" si="198"/>
        <v>0</v>
      </c>
      <c r="AW2543" s="419"/>
      <c r="AX2543" s="419"/>
      <c r="AY2543" s="419"/>
      <c r="AZ2543" s="420"/>
      <c r="DC2543" s="222"/>
      <c r="DD2543" s="491">
        <f>ROUND(Setup!$AP$6*AB2543,0)</f>
        <v>0</v>
      </c>
      <c r="DE2543" s="492"/>
      <c r="DF2543" s="492"/>
      <c r="DG2543" s="492"/>
      <c r="DH2543" s="493"/>
      <c r="DI2543" s="491">
        <f>ROUND(Setup!$AP$6*AG2543,0)</f>
        <v>0</v>
      </c>
      <c r="DJ2543" s="492"/>
      <c r="DK2543" s="492"/>
      <c r="DL2543" s="492"/>
      <c r="DM2543" s="493"/>
      <c r="DN2543" s="491">
        <f>ROUND(Setup!$AP$6*AL2543,0)</f>
        <v>0</v>
      </c>
      <c r="DO2543" s="492"/>
      <c r="DP2543" s="492"/>
      <c r="DQ2543" s="492"/>
      <c r="DR2543" s="493"/>
      <c r="DS2543" s="491">
        <f>ROUND(Setup!$AP$6*AQ2543,0)</f>
        <v>0</v>
      </c>
      <c r="DT2543" s="492"/>
      <c r="DU2543" s="492"/>
      <c r="DV2543" s="492"/>
      <c r="DW2543" s="493"/>
      <c r="DX2543" s="499">
        <f t="shared" si="199"/>
        <v>0</v>
      </c>
      <c r="DY2543" s="500"/>
      <c r="DZ2543" s="500"/>
      <c r="EA2543" s="500"/>
      <c r="EB2543" s="501"/>
      <c r="EC2543" s="222"/>
    </row>
    <row r="2544" spans="3:133" ht="15" hidden="1" customHeight="1" outlineLevel="1" x14ac:dyDescent="0.2">
      <c r="C2544" s="255"/>
      <c r="D2544" s="439"/>
      <c r="E2544" s="440"/>
      <c r="F2544" s="440"/>
      <c r="G2544" s="440"/>
      <c r="H2544" s="440"/>
      <c r="I2544" s="440"/>
      <c r="J2544" s="440"/>
      <c r="K2544" s="440"/>
      <c r="L2544" s="440"/>
      <c r="M2544" s="440"/>
      <c r="N2544" s="440"/>
      <c r="O2544" s="440"/>
      <c r="P2544" s="440"/>
      <c r="Q2544" s="441"/>
      <c r="R2544" s="442"/>
      <c r="S2544" s="443"/>
      <c r="T2544" s="443"/>
      <c r="U2544" s="443"/>
      <c r="V2544" s="443"/>
      <c r="W2544" s="443"/>
      <c r="X2544" s="443"/>
      <c r="Y2544" s="443"/>
      <c r="Z2544" s="443"/>
      <c r="AA2544" s="443"/>
      <c r="AB2544" s="415"/>
      <c r="AC2544" s="416"/>
      <c r="AD2544" s="416"/>
      <c r="AE2544" s="416"/>
      <c r="AF2544" s="417"/>
      <c r="AG2544" s="415"/>
      <c r="AH2544" s="416"/>
      <c r="AI2544" s="416"/>
      <c r="AJ2544" s="416"/>
      <c r="AK2544" s="417"/>
      <c r="AL2544" s="415"/>
      <c r="AM2544" s="416"/>
      <c r="AN2544" s="416"/>
      <c r="AO2544" s="416"/>
      <c r="AP2544" s="417"/>
      <c r="AQ2544" s="415"/>
      <c r="AR2544" s="416"/>
      <c r="AS2544" s="416"/>
      <c r="AT2544" s="416"/>
      <c r="AU2544" s="417"/>
      <c r="AV2544" s="418">
        <f t="shared" si="198"/>
        <v>0</v>
      </c>
      <c r="AW2544" s="419"/>
      <c r="AX2544" s="419"/>
      <c r="AY2544" s="419"/>
      <c r="AZ2544" s="420"/>
      <c r="DC2544" s="222"/>
      <c r="DD2544" s="491">
        <f>ROUND(Setup!$AP$6*AB2544,0)</f>
        <v>0</v>
      </c>
      <c r="DE2544" s="492"/>
      <c r="DF2544" s="492"/>
      <c r="DG2544" s="492"/>
      <c r="DH2544" s="493"/>
      <c r="DI2544" s="491">
        <f>ROUND(Setup!$AP$6*AG2544,0)</f>
        <v>0</v>
      </c>
      <c r="DJ2544" s="492"/>
      <c r="DK2544" s="492"/>
      <c r="DL2544" s="492"/>
      <c r="DM2544" s="493"/>
      <c r="DN2544" s="491">
        <f>ROUND(Setup!$AP$6*AL2544,0)</f>
        <v>0</v>
      </c>
      <c r="DO2544" s="492"/>
      <c r="DP2544" s="492"/>
      <c r="DQ2544" s="492"/>
      <c r="DR2544" s="493"/>
      <c r="DS2544" s="491">
        <f>ROUND(Setup!$AP$6*AQ2544,0)</f>
        <v>0</v>
      </c>
      <c r="DT2544" s="492"/>
      <c r="DU2544" s="492"/>
      <c r="DV2544" s="492"/>
      <c r="DW2544" s="493"/>
      <c r="DX2544" s="499">
        <f t="shared" si="199"/>
        <v>0</v>
      </c>
      <c r="DY2544" s="500"/>
      <c r="DZ2544" s="500"/>
      <c r="EA2544" s="500"/>
      <c r="EB2544" s="501"/>
      <c r="EC2544" s="222"/>
    </row>
    <row r="2545" spans="3:133" ht="15" hidden="1" customHeight="1" outlineLevel="1" x14ac:dyDescent="0.2">
      <c r="C2545" s="255"/>
      <c r="D2545" s="439"/>
      <c r="E2545" s="440"/>
      <c r="F2545" s="440"/>
      <c r="G2545" s="440"/>
      <c r="H2545" s="440"/>
      <c r="I2545" s="440"/>
      <c r="J2545" s="440"/>
      <c r="K2545" s="440"/>
      <c r="L2545" s="440"/>
      <c r="M2545" s="440"/>
      <c r="N2545" s="440"/>
      <c r="O2545" s="440"/>
      <c r="P2545" s="440"/>
      <c r="Q2545" s="441"/>
      <c r="R2545" s="442"/>
      <c r="S2545" s="443"/>
      <c r="T2545" s="443"/>
      <c r="U2545" s="443"/>
      <c r="V2545" s="443"/>
      <c r="W2545" s="443"/>
      <c r="X2545" s="443"/>
      <c r="Y2545" s="443"/>
      <c r="Z2545" s="443"/>
      <c r="AA2545" s="443"/>
      <c r="AB2545" s="415"/>
      <c r="AC2545" s="416"/>
      <c r="AD2545" s="416"/>
      <c r="AE2545" s="416"/>
      <c r="AF2545" s="417"/>
      <c r="AG2545" s="415"/>
      <c r="AH2545" s="416"/>
      <c r="AI2545" s="416"/>
      <c r="AJ2545" s="416"/>
      <c r="AK2545" s="417"/>
      <c r="AL2545" s="415"/>
      <c r="AM2545" s="416"/>
      <c r="AN2545" s="416"/>
      <c r="AO2545" s="416"/>
      <c r="AP2545" s="417"/>
      <c r="AQ2545" s="415"/>
      <c r="AR2545" s="416"/>
      <c r="AS2545" s="416"/>
      <c r="AT2545" s="416"/>
      <c r="AU2545" s="417"/>
      <c r="AV2545" s="418">
        <f t="shared" si="198"/>
        <v>0</v>
      </c>
      <c r="AW2545" s="419"/>
      <c r="AX2545" s="419"/>
      <c r="AY2545" s="419"/>
      <c r="AZ2545" s="420"/>
      <c r="DC2545" s="222"/>
      <c r="DD2545" s="491">
        <f>ROUND(Setup!$AP$6*AB2545,0)</f>
        <v>0</v>
      </c>
      <c r="DE2545" s="492"/>
      <c r="DF2545" s="492"/>
      <c r="DG2545" s="492"/>
      <c r="DH2545" s="493"/>
      <c r="DI2545" s="491">
        <f>ROUND(Setup!$AP$6*AG2545,0)</f>
        <v>0</v>
      </c>
      <c r="DJ2545" s="492"/>
      <c r="DK2545" s="492"/>
      <c r="DL2545" s="492"/>
      <c r="DM2545" s="493"/>
      <c r="DN2545" s="491">
        <f>ROUND(Setup!$AP$6*AL2545,0)</f>
        <v>0</v>
      </c>
      <c r="DO2545" s="492"/>
      <c r="DP2545" s="492"/>
      <c r="DQ2545" s="492"/>
      <c r="DR2545" s="493"/>
      <c r="DS2545" s="491">
        <f>ROUND(Setup!$AP$6*AQ2545,0)</f>
        <v>0</v>
      </c>
      <c r="DT2545" s="492"/>
      <c r="DU2545" s="492"/>
      <c r="DV2545" s="492"/>
      <c r="DW2545" s="493"/>
      <c r="DX2545" s="499">
        <f t="shared" si="199"/>
        <v>0</v>
      </c>
      <c r="DY2545" s="500"/>
      <c r="DZ2545" s="500"/>
      <c r="EA2545" s="500"/>
      <c r="EB2545" s="501"/>
      <c r="EC2545" s="222"/>
    </row>
    <row r="2546" spans="3:133" ht="15" hidden="1" customHeight="1" outlineLevel="1" x14ac:dyDescent="0.2">
      <c r="C2546" s="255"/>
      <c r="D2546" s="439"/>
      <c r="E2546" s="440"/>
      <c r="F2546" s="440"/>
      <c r="G2546" s="440"/>
      <c r="H2546" s="440"/>
      <c r="I2546" s="440"/>
      <c r="J2546" s="440"/>
      <c r="K2546" s="440"/>
      <c r="L2546" s="440"/>
      <c r="M2546" s="440"/>
      <c r="N2546" s="440"/>
      <c r="O2546" s="440"/>
      <c r="P2546" s="440"/>
      <c r="Q2546" s="441"/>
      <c r="R2546" s="442"/>
      <c r="S2546" s="443"/>
      <c r="T2546" s="443"/>
      <c r="U2546" s="443"/>
      <c r="V2546" s="443"/>
      <c r="W2546" s="443"/>
      <c r="X2546" s="443"/>
      <c r="Y2546" s="443"/>
      <c r="Z2546" s="443"/>
      <c r="AA2546" s="443"/>
      <c r="AB2546" s="415"/>
      <c r="AC2546" s="416"/>
      <c r="AD2546" s="416"/>
      <c r="AE2546" s="416"/>
      <c r="AF2546" s="417"/>
      <c r="AG2546" s="415"/>
      <c r="AH2546" s="416"/>
      <c r="AI2546" s="416"/>
      <c r="AJ2546" s="416"/>
      <c r="AK2546" s="417"/>
      <c r="AL2546" s="415"/>
      <c r="AM2546" s="416"/>
      <c r="AN2546" s="416"/>
      <c r="AO2546" s="416"/>
      <c r="AP2546" s="417"/>
      <c r="AQ2546" s="415"/>
      <c r="AR2546" s="416"/>
      <c r="AS2546" s="416"/>
      <c r="AT2546" s="416"/>
      <c r="AU2546" s="417"/>
      <c r="AV2546" s="418">
        <f t="shared" si="198"/>
        <v>0</v>
      </c>
      <c r="AW2546" s="419"/>
      <c r="AX2546" s="419"/>
      <c r="AY2546" s="419"/>
      <c r="AZ2546" s="420"/>
      <c r="DC2546" s="222"/>
      <c r="DD2546" s="491">
        <f>ROUND(Setup!$AP$6*AB2546,0)</f>
        <v>0</v>
      </c>
      <c r="DE2546" s="492"/>
      <c r="DF2546" s="492"/>
      <c r="DG2546" s="492"/>
      <c r="DH2546" s="493"/>
      <c r="DI2546" s="491">
        <f>ROUND(Setup!$AP$6*AG2546,0)</f>
        <v>0</v>
      </c>
      <c r="DJ2546" s="492"/>
      <c r="DK2546" s="492"/>
      <c r="DL2546" s="492"/>
      <c r="DM2546" s="493"/>
      <c r="DN2546" s="491">
        <f>ROUND(Setup!$AP$6*AL2546,0)</f>
        <v>0</v>
      </c>
      <c r="DO2546" s="492"/>
      <c r="DP2546" s="492"/>
      <c r="DQ2546" s="492"/>
      <c r="DR2546" s="493"/>
      <c r="DS2546" s="491">
        <f>ROUND(Setup!$AP$6*AQ2546,0)</f>
        <v>0</v>
      </c>
      <c r="DT2546" s="492"/>
      <c r="DU2546" s="492"/>
      <c r="DV2546" s="492"/>
      <c r="DW2546" s="493"/>
      <c r="DX2546" s="499">
        <f t="shared" si="199"/>
        <v>0</v>
      </c>
      <c r="DY2546" s="500"/>
      <c r="DZ2546" s="500"/>
      <c r="EA2546" s="500"/>
      <c r="EB2546" s="501"/>
      <c r="EC2546" s="222"/>
    </row>
    <row r="2547" spans="3:133" ht="15" hidden="1" customHeight="1" outlineLevel="1" x14ac:dyDescent="0.2">
      <c r="C2547" s="255"/>
      <c r="D2547" s="439"/>
      <c r="E2547" s="440"/>
      <c r="F2547" s="440"/>
      <c r="G2547" s="440"/>
      <c r="H2547" s="440"/>
      <c r="I2547" s="440"/>
      <c r="J2547" s="440"/>
      <c r="K2547" s="440"/>
      <c r="L2547" s="440"/>
      <c r="M2547" s="440"/>
      <c r="N2547" s="440"/>
      <c r="O2547" s="440"/>
      <c r="P2547" s="440"/>
      <c r="Q2547" s="441"/>
      <c r="R2547" s="442"/>
      <c r="S2547" s="443"/>
      <c r="T2547" s="443"/>
      <c r="U2547" s="443"/>
      <c r="V2547" s="443"/>
      <c r="W2547" s="443"/>
      <c r="X2547" s="443"/>
      <c r="Y2547" s="443"/>
      <c r="Z2547" s="443"/>
      <c r="AA2547" s="443"/>
      <c r="AB2547" s="415"/>
      <c r="AC2547" s="416"/>
      <c r="AD2547" s="416"/>
      <c r="AE2547" s="416"/>
      <c r="AF2547" s="417"/>
      <c r="AG2547" s="415"/>
      <c r="AH2547" s="416"/>
      <c r="AI2547" s="416"/>
      <c r="AJ2547" s="416"/>
      <c r="AK2547" s="417"/>
      <c r="AL2547" s="415"/>
      <c r="AM2547" s="416"/>
      <c r="AN2547" s="416"/>
      <c r="AO2547" s="416"/>
      <c r="AP2547" s="417"/>
      <c r="AQ2547" s="415"/>
      <c r="AR2547" s="416"/>
      <c r="AS2547" s="416"/>
      <c r="AT2547" s="416"/>
      <c r="AU2547" s="417"/>
      <c r="AV2547" s="418">
        <f t="shared" si="198"/>
        <v>0</v>
      </c>
      <c r="AW2547" s="419"/>
      <c r="AX2547" s="419"/>
      <c r="AY2547" s="419"/>
      <c r="AZ2547" s="420"/>
      <c r="DC2547" s="222"/>
      <c r="DD2547" s="491">
        <f>ROUND(Setup!$AP$6*AB2547,0)</f>
        <v>0</v>
      </c>
      <c r="DE2547" s="492"/>
      <c r="DF2547" s="492"/>
      <c r="DG2547" s="492"/>
      <c r="DH2547" s="493"/>
      <c r="DI2547" s="491">
        <f>ROUND(Setup!$AP$6*AG2547,0)</f>
        <v>0</v>
      </c>
      <c r="DJ2547" s="492"/>
      <c r="DK2547" s="492"/>
      <c r="DL2547" s="492"/>
      <c r="DM2547" s="493"/>
      <c r="DN2547" s="491">
        <f>ROUND(Setup!$AP$6*AL2547,0)</f>
        <v>0</v>
      </c>
      <c r="DO2547" s="492"/>
      <c r="DP2547" s="492"/>
      <c r="DQ2547" s="492"/>
      <c r="DR2547" s="493"/>
      <c r="DS2547" s="491">
        <f>ROUND(Setup!$AP$6*AQ2547,0)</f>
        <v>0</v>
      </c>
      <c r="DT2547" s="492"/>
      <c r="DU2547" s="492"/>
      <c r="DV2547" s="492"/>
      <c r="DW2547" s="493"/>
      <c r="DX2547" s="499">
        <f t="shared" si="199"/>
        <v>0</v>
      </c>
      <c r="DY2547" s="500"/>
      <c r="DZ2547" s="500"/>
      <c r="EA2547" s="500"/>
      <c r="EB2547" s="501"/>
      <c r="EC2547" s="222"/>
    </row>
    <row r="2548" spans="3:133" ht="15" hidden="1" customHeight="1" outlineLevel="1" x14ac:dyDescent="0.2">
      <c r="C2548" s="255"/>
      <c r="D2548" s="439"/>
      <c r="E2548" s="440"/>
      <c r="F2548" s="440"/>
      <c r="G2548" s="440"/>
      <c r="H2548" s="440"/>
      <c r="I2548" s="440"/>
      <c r="J2548" s="440"/>
      <c r="K2548" s="440"/>
      <c r="L2548" s="440"/>
      <c r="M2548" s="440"/>
      <c r="N2548" s="440"/>
      <c r="O2548" s="440"/>
      <c r="P2548" s="440"/>
      <c r="Q2548" s="441"/>
      <c r="R2548" s="442"/>
      <c r="S2548" s="443"/>
      <c r="T2548" s="443"/>
      <c r="U2548" s="443"/>
      <c r="V2548" s="443"/>
      <c r="W2548" s="443"/>
      <c r="X2548" s="443"/>
      <c r="Y2548" s="443"/>
      <c r="Z2548" s="443"/>
      <c r="AA2548" s="443"/>
      <c r="AB2548" s="415"/>
      <c r="AC2548" s="416"/>
      <c r="AD2548" s="416"/>
      <c r="AE2548" s="416"/>
      <c r="AF2548" s="417"/>
      <c r="AG2548" s="415"/>
      <c r="AH2548" s="416"/>
      <c r="AI2548" s="416"/>
      <c r="AJ2548" s="416"/>
      <c r="AK2548" s="417"/>
      <c r="AL2548" s="415"/>
      <c r="AM2548" s="416"/>
      <c r="AN2548" s="416"/>
      <c r="AO2548" s="416"/>
      <c r="AP2548" s="417"/>
      <c r="AQ2548" s="415"/>
      <c r="AR2548" s="416"/>
      <c r="AS2548" s="416"/>
      <c r="AT2548" s="416"/>
      <c r="AU2548" s="417"/>
      <c r="AV2548" s="418">
        <f t="shared" si="198"/>
        <v>0</v>
      </c>
      <c r="AW2548" s="419"/>
      <c r="AX2548" s="419"/>
      <c r="AY2548" s="419"/>
      <c r="AZ2548" s="420"/>
      <c r="DC2548" s="222"/>
      <c r="DD2548" s="491">
        <f>ROUND(Setup!$AP$6*AB2548,0)</f>
        <v>0</v>
      </c>
      <c r="DE2548" s="492"/>
      <c r="DF2548" s="492"/>
      <c r="DG2548" s="492"/>
      <c r="DH2548" s="493"/>
      <c r="DI2548" s="491">
        <f>ROUND(Setup!$AP$6*AG2548,0)</f>
        <v>0</v>
      </c>
      <c r="DJ2548" s="492"/>
      <c r="DK2548" s="492"/>
      <c r="DL2548" s="492"/>
      <c r="DM2548" s="493"/>
      <c r="DN2548" s="491">
        <f>ROUND(Setup!$AP$6*AL2548,0)</f>
        <v>0</v>
      </c>
      <c r="DO2548" s="492"/>
      <c r="DP2548" s="492"/>
      <c r="DQ2548" s="492"/>
      <c r="DR2548" s="493"/>
      <c r="DS2548" s="491">
        <f>ROUND(Setup!$AP$6*AQ2548,0)</f>
        <v>0</v>
      </c>
      <c r="DT2548" s="492"/>
      <c r="DU2548" s="492"/>
      <c r="DV2548" s="492"/>
      <c r="DW2548" s="493"/>
      <c r="DX2548" s="499">
        <f t="shared" si="199"/>
        <v>0</v>
      </c>
      <c r="DY2548" s="500"/>
      <c r="DZ2548" s="500"/>
      <c r="EA2548" s="500"/>
      <c r="EB2548" s="501"/>
      <c r="EC2548" s="222"/>
    </row>
    <row r="2549" spans="3:133" ht="15" hidden="1" customHeight="1" outlineLevel="1" x14ac:dyDescent="0.2">
      <c r="C2549" s="255"/>
      <c r="D2549" s="439"/>
      <c r="E2549" s="440"/>
      <c r="F2549" s="440"/>
      <c r="G2549" s="440"/>
      <c r="H2549" s="440"/>
      <c r="I2549" s="440"/>
      <c r="J2549" s="440"/>
      <c r="K2549" s="440"/>
      <c r="L2549" s="440"/>
      <c r="M2549" s="440"/>
      <c r="N2549" s="440"/>
      <c r="O2549" s="440"/>
      <c r="P2549" s="440"/>
      <c r="Q2549" s="441"/>
      <c r="R2549" s="442"/>
      <c r="S2549" s="443"/>
      <c r="T2549" s="443"/>
      <c r="U2549" s="443"/>
      <c r="V2549" s="443"/>
      <c r="W2549" s="443"/>
      <c r="X2549" s="443"/>
      <c r="Y2549" s="443"/>
      <c r="Z2549" s="443"/>
      <c r="AA2549" s="443"/>
      <c r="AB2549" s="415"/>
      <c r="AC2549" s="416"/>
      <c r="AD2549" s="416"/>
      <c r="AE2549" s="416"/>
      <c r="AF2549" s="417"/>
      <c r="AG2549" s="415"/>
      <c r="AH2549" s="416"/>
      <c r="AI2549" s="416"/>
      <c r="AJ2549" s="416"/>
      <c r="AK2549" s="417"/>
      <c r="AL2549" s="415"/>
      <c r="AM2549" s="416"/>
      <c r="AN2549" s="416"/>
      <c r="AO2549" s="416"/>
      <c r="AP2549" s="417"/>
      <c r="AQ2549" s="415"/>
      <c r="AR2549" s="416"/>
      <c r="AS2549" s="416"/>
      <c r="AT2549" s="416"/>
      <c r="AU2549" s="417"/>
      <c r="AV2549" s="418">
        <f t="shared" si="198"/>
        <v>0</v>
      </c>
      <c r="AW2549" s="419"/>
      <c r="AX2549" s="419"/>
      <c r="AY2549" s="419"/>
      <c r="AZ2549" s="420"/>
      <c r="DC2549" s="222"/>
      <c r="DD2549" s="491">
        <f>ROUND(Setup!$AP$6*AB2549,0)</f>
        <v>0</v>
      </c>
      <c r="DE2549" s="492"/>
      <c r="DF2549" s="492"/>
      <c r="DG2549" s="492"/>
      <c r="DH2549" s="493"/>
      <c r="DI2549" s="491">
        <f>ROUND(Setup!$AP$6*AG2549,0)</f>
        <v>0</v>
      </c>
      <c r="DJ2549" s="492"/>
      <c r="DK2549" s="492"/>
      <c r="DL2549" s="492"/>
      <c r="DM2549" s="493"/>
      <c r="DN2549" s="491">
        <f>ROUND(Setup!$AP$6*AL2549,0)</f>
        <v>0</v>
      </c>
      <c r="DO2549" s="492"/>
      <c r="DP2549" s="492"/>
      <c r="DQ2549" s="492"/>
      <c r="DR2549" s="493"/>
      <c r="DS2549" s="491">
        <f>ROUND(Setup!$AP$6*AQ2549,0)</f>
        <v>0</v>
      </c>
      <c r="DT2549" s="492"/>
      <c r="DU2549" s="492"/>
      <c r="DV2549" s="492"/>
      <c r="DW2549" s="493"/>
      <c r="DX2549" s="499">
        <f t="shared" si="199"/>
        <v>0</v>
      </c>
      <c r="DY2549" s="500"/>
      <c r="DZ2549" s="500"/>
      <c r="EA2549" s="500"/>
      <c r="EB2549" s="501"/>
      <c r="EC2549" s="222"/>
    </row>
    <row r="2550" spans="3:133" ht="15" hidden="1" customHeight="1" outlineLevel="1" x14ac:dyDescent="0.2">
      <c r="C2550" s="255"/>
      <c r="D2550" s="439"/>
      <c r="E2550" s="440"/>
      <c r="F2550" s="440"/>
      <c r="G2550" s="440"/>
      <c r="H2550" s="440"/>
      <c r="I2550" s="440"/>
      <c r="J2550" s="440"/>
      <c r="K2550" s="440"/>
      <c r="L2550" s="440"/>
      <c r="M2550" s="440"/>
      <c r="N2550" s="440"/>
      <c r="O2550" s="440"/>
      <c r="P2550" s="440"/>
      <c r="Q2550" s="441"/>
      <c r="R2550" s="442"/>
      <c r="S2550" s="443"/>
      <c r="T2550" s="443"/>
      <c r="U2550" s="443"/>
      <c r="V2550" s="443"/>
      <c r="W2550" s="443"/>
      <c r="X2550" s="443"/>
      <c r="Y2550" s="443"/>
      <c r="Z2550" s="443"/>
      <c r="AA2550" s="443"/>
      <c r="AB2550" s="415"/>
      <c r="AC2550" s="416"/>
      <c r="AD2550" s="416"/>
      <c r="AE2550" s="416"/>
      <c r="AF2550" s="417"/>
      <c r="AG2550" s="415"/>
      <c r="AH2550" s="416"/>
      <c r="AI2550" s="416"/>
      <c r="AJ2550" s="416"/>
      <c r="AK2550" s="417"/>
      <c r="AL2550" s="415"/>
      <c r="AM2550" s="416"/>
      <c r="AN2550" s="416"/>
      <c r="AO2550" s="416"/>
      <c r="AP2550" s="417"/>
      <c r="AQ2550" s="415"/>
      <c r="AR2550" s="416"/>
      <c r="AS2550" s="416"/>
      <c r="AT2550" s="416"/>
      <c r="AU2550" s="417"/>
      <c r="AV2550" s="418">
        <f t="shared" si="198"/>
        <v>0</v>
      </c>
      <c r="AW2550" s="419"/>
      <c r="AX2550" s="419"/>
      <c r="AY2550" s="419"/>
      <c r="AZ2550" s="420"/>
      <c r="DC2550" s="222"/>
      <c r="DD2550" s="491">
        <f>ROUND(Setup!$AP$6*AB2550,0)</f>
        <v>0</v>
      </c>
      <c r="DE2550" s="492"/>
      <c r="DF2550" s="492"/>
      <c r="DG2550" s="492"/>
      <c r="DH2550" s="493"/>
      <c r="DI2550" s="491">
        <f>ROUND(Setup!$AP$6*AG2550,0)</f>
        <v>0</v>
      </c>
      <c r="DJ2550" s="492"/>
      <c r="DK2550" s="492"/>
      <c r="DL2550" s="492"/>
      <c r="DM2550" s="493"/>
      <c r="DN2550" s="491">
        <f>ROUND(Setup!$AP$6*AL2550,0)</f>
        <v>0</v>
      </c>
      <c r="DO2550" s="492"/>
      <c r="DP2550" s="492"/>
      <c r="DQ2550" s="492"/>
      <c r="DR2550" s="493"/>
      <c r="DS2550" s="491">
        <f>ROUND(Setup!$AP$6*AQ2550,0)</f>
        <v>0</v>
      </c>
      <c r="DT2550" s="492"/>
      <c r="DU2550" s="492"/>
      <c r="DV2550" s="492"/>
      <c r="DW2550" s="493"/>
      <c r="DX2550" s="499">
        <f t="shared" si="199"/>
        <v>0</v>
      </c>
      <c r="DY2550" s="500"/>
      <c r="DZ2550" s="500"/>
      <c r="EA2550" s="500"/>
      <c r="EB2550" s="501"/>
      <c r="EC2550" s="222"/>
    </row>
    <row r="2551" spans="3:133" ht="15" hidden="1" customHeight="1" outlineLevel="1" x14ac:dyDescent="0.2">
      <c r="C2551" s="255"/>
      <c r="D2551" s="439"/>
      <c r="E2551" s="440"/>
      <c r="F2551" s="440"/>
      <c r="G2551" s="440"/>
      <c r="H2551" s="440"/>
      <c r="I2551" s="440"/>
      <c r="J2551" s="440"/>
      <c r="K2551" s="440"/>
      <c r="L2551" s="440"/>
      <c r="M2551" s="440"/>
      <c r="N2551" s="440"/>
      <c r="O2551" s="440"/>
      <c r="P2551" s="440"/>
      <c r="Q2551" s="441"/>
      <c r="R2551" s="442"/>
      <c r="S2551" s="443"/>
      <c r="T2551" s="443"/>
      <c r="U2551" s="443"/>
      <c r="V2551" s="443"/>
      <c r="W2551" s="443"/>
      <c r="X2551" s="443"/>
      <c r="Y2551" s="443"/>
      <c r="Z2551" s="443"/>
      <c r="AA2551" s="443"/>
      <c r="AB2551" s="415"/>
      <c r="AC2551" s="416"/>
      <c r="AD2551" s="416"/>
      <c r="AE2551" s="416"/>
      <c r="AF2551" s="417"/>
      <c r="AG2551" s="415"/>
      <c r="AH2551" s="416"/>
      <c r="AI2551" s="416"/>
      <c r="AJ2551" s="416"/>
      <c r="AK2551" s="417"/>
      <c r="AL2551" s="415"/>
      <c r="AM2551" s="416"/>
      <c r="AN2551" s="416"/>
      <c r="AO2551" s="416"/>
      <c r="AP2551" s="417"/>
      <c r="AQ2551" s="415"/>
      <c r="AR2551" s="416"/>
      <c r="AS2551" s="416"/>
      <c r="AT2551" s="416"/>
      <c r="AU2551" s="417"/>
      <c r="AV2551" s="418">
        <f t="shared" si="198"/>
        <v>0</v>
      </c>
      <c r="AW2551" s="419"/>
      <c r="AX2551" s="419"/>
      <c r="AY2551" s="419"/>
      <c r="AZ2551" s="420"/>
      <c r="DC2551" s="222"/>
      <c r="DD2551" s="491">
        <f>ROUND(Setup!$AP$6*AB2551,0)</f>
        <v>0</v>
      </c>
      <c r="DE2551" s="492"/>
      <c r="DF2551" s="492"/>
      <c r="DG2551" s="492"/>
      <c r="DH2551" s="493"/>
      <c r="DI2551" s="491">
        <f>ROUND(Setup!$AP$6*AG2551,0)</f>
        <v>0</v>
      </c>
      <c r="DJ2551" s="492"/>
      <c r="DK2551" s="492"/>
      <c r="DL2551" s="492"/>
      <c r="DM2551" s="493"/>
      <c r="DN2551" s="491">
        <f>ROUND(Setup!$AP$6*AL2551,0)</f>
        <v>0</v>
      </c>
      <c r="DO2551" s="492"/>
      <c r="DP2551" s="492"/>
      <c r="DQ2551" s="492"/>
      <c r="DR2551" s="493"/>
      <c r="DS2551" s="491">
        <f>ROUND(Setup!$AP$6*AQ2551,0)</f>
        <v>0</v>
      </c>
      <c r="DT2551" s="492"/>
      <c r="DU2551" s="492"/>
      <c r="DV2551" s="492"/>
      <c r="DW2551" s="493"/>
      <c r="DX2551" s="499">
        <f t="shared" si="199"/>
        <v>0</v>
      </c>
      <c r="DY2551" s="500"/>
      <c r="DZ2551" s="500"/>
      <c r="EA2551" s="500"/>
      <c r="EB2551" s="501"/>
      <c r="EC2551" s="222"/>
    </row>
    <row r="2552" spans="3:133" ht="15" hidden="1" customHeight="1" outlineLevel="1" x14ac:dyDescent="0.2">
      <c r="C2552" s="255"/>
      <c r="D2552" s="439"/>
      <c r="E2552" s="440"/>
      <c r="F2552" s="440"/>
      <c r="G2552" s="440"/>
      <c r="H2552" s="440"/>
      <c r="I2552" s="440"/>
      <c r="J2552" s="440"/>
      <c r="K2552" s="440"/>
      <c r="L2552" s="440"/>
      <c r="M2552" s="440"/>
      <c r="N2552" s="440"/>
      <c r="O2552" s="440"/>
      <c r="P2552" s="440"/>
      <c r="Q2552" s="441"/>
      <c r="R2552" s="442"/>
      <c r="S2552" s="443"/>
      <c r="T2552" s="443"/>
      <c r="U2552" s="443"/>
      <c r="V2552" s="443"/>
      <c r="W2552" s="443"/>
      <c r="X2552" s="443"/>
      <c r="Y2552" s="443"/>
      <c r="Z2552" s="443"/>
      <c r="AA2552" s="443"/>
      <c r="AB2552" s="415"/>
      <c r="AC2552" s="416"/>
      <c r="AD2552" s="416"/>
      <c r="AE2552" s="416"/>
      <c r="AF2552" s="417"/>
      <c r="AG2552" s="415"/>
      <c r="AH2552" s="416"/>
      <c r="AI2552" s="416"/>
      <c r="AJ2552" s="416"/>
      <c r="AK2552" s="417"/>
      <c r="AL2552" s="415"/>
      <c r="AM2552" s="416"/>
      <c r="AN2552" s="416"/>
      <c r="AO2552" s="416"/>
      <c r="AP2552" s="417"/>
      <c r="AQ2552" s="415"/>
      <c r="AR2552" s="416"/>
      <c r="AS2552" s="416"/>
      <c r="AT2552" s="416"/>
      <c r="AU2552" s="417"/>
      <c r="AV2552" s="418">
        <f t="shared" si="198"/>
        <v>0</v>
      </c>
      <c r="AW2552" s="419"/>
      <c r="AX2552" s="419"/>
      <c r="AY2552" s="419"/>
      <c r="AZ2552" s="420"/>
      <c r="DC2552" s="222"/>
      <c r="DD2552" s="491">
        <f>ROUND(Setup!$AP$6*AB2552,0)</f>
        <v>0</v>
      </c>
      <c r="DE2552" s="492"/>
      <c r="DF2552" s="492"/>
      <c r="DG2552" s="492"/>
      <c r="DH2552" s="493"/>
      <c r="DI2552" s="491">
        <f>ROUND(Setup!$AP$6*AG2552,0)</f>
        <v>0</v>
      </c>
      <c r="DJ2552" s="492"/>
      <c r="DK2552" s="492"/>
      <c r="DL2552" s="492"/>
      <c r="DM2552" s="493"/>
      <c r="DN2552" s="491">
        <f>ROUND(Setup!$AP$6*AL2552,0)</f>
        <v>0</v>
      </c>
      <c r="DO2552" s="492"/>
      <c r="DP2552" s="492"/>
      <c r="DQ2552" s="492"/>
      <c r="DR2552" s="493"/>
      <c r="DS2552" s="491">
        <f>ROUND(Setup!$AP$6*AQ2552,0)</f>
        <v>0</v>
      </c>
      <c r="DT2552" s="492"/>
      <c r="DU2552" s="492"/>
      <c r="DV2552" s="492"/>
      <c r="DW2552" s="493"/>
      <c r="DX2552" s="499">
        <f t="shared" si="199"/>
        <v>0</v>
      </c>
      <c r="DY2552" s="500"/>
      <c r="DZ2552" s="500"/>
      <c r="EA2552" s="500"/>
      <c r="EB2552" s="501"/>
      <c r="EC2552" s="222"/>
    </row>
    <row r="2553" spans="3:133" ht="15" hidden="1" customHeight="1" outlineLevel="1" x14ac:dyDescent="0.2">
      <c r="C2553" s="255"/>
      <c r="D2553" s="439"/>
      <c r="E2553" s="440"/>
      <c r="F2553" s="440"/>
      <c r="G2553" s="440"/>
      <c r="H2553" s="440"/>
      <c r="I2553" s="440"/>
      <c r="J2553" s="440"/>
      <c r="K2553" s="440"/>
      <c r="L2553" s="440"/>
      <c r="M2553" s="440"/>
      <c r="N2553" s="440"/>
      <c r="O2553" s="440"/>
      <c r="P2553" s="440"/>
      <c r="Q2553" s="441"/>
      <c r="R2553" s="442"/>
      <c r="S2553" s="443"/>
      <c r="T2553" s="443"/>
      <c r="U2553" s="443"/>
      <c r="V2553" s="443"/>
      <c r="W2553" s="443"/>
      <c r="X2553" s="443"/>
      <c r="Y2553" s="443"/>
      <c r="Z2553" s="443"/>
      <c r="AA2553" s="443"/>
      <c r="AB2553" s="415"/>
      <c r="AC2553" s="416"/>
      <c r="AD2553" s="416"/>
      <c r="AE2553" s="416"/>
      <c r="AF2553" s="417"/>
      <c r="AG2553" s="415"/>
      <c r="AH2553" s="416"/>
      <c r="AI2553" s="416"/>
      <c r="AJ2553" s="416"/>
      <c r="AK2553" s="417"/>
      <c r="AL2553" s="415"/>
      <c r="AM2553" s="416"/>
      <c r="AN2553" s="416"/>
      <c r="AO2553" s="416"/>
      <c r="AP2553" s="417"/>
      <c r="AQ2553" s="415"/>
      <c r="AR2553" s="416"/>
      <c r="AS2553" s="416"/>
      <c r="AT2553" s="416"/>
      <c r="AU2553" s="417"/>
      <c r="AV2553" s="418">
        <f t="shared" si="198"/>
        <v>0</v>
      </c>
      <c r="AW2553" s="419"/>
      <c r="AX2553" s="419"/>
      <c r="AY2553" s="419"/>
      <c r="AZ2553" s="420"/>
      <c r="DC2553" s="222"/>
      <c r="DD2553" s="491">
        <f>ROUND(Setup!$AP$6*AB2553,0)</f>
        <v>0</v>
      </c>
      <c r="DE2553" s="492"/>
      <c r="DF2553" s="492"/>
      <c r="DG2553" s="492"/>
      <c r="DH2553" s="493"/>
      <c r="DI2553" s="491">
        <f>ROUND(Setup!$AP$6*AG2553,0)</f>
        <v>0</v>
      </c>
      <c r="DJ2553" s="492"/>
      <c r="DK2553" s="492"/>
      <c r="DL2553" s="492"/>
      <c r="DM2553" s="493"/>
      <c r="DN2553" s="491">
        <f>ROUND(Setup!$AP$6*AL2553,0)</f>
        <v>0</v>
      </c>
      <c r="DO2553" s="492"/>
      <c r="DP2553" s="492"/>
      <c r="DQ2553" s="492"/>
      <c r="DR2553" s="493"/>
      <c r="DS2553" s="491">
        <f>ROUND(Setup!$AP$6*AQ2553,0)</f>
        <v>0</v>
      </c>
      <c r="DT2553" s="492"/>
      <c r="DU2553" s="492"/>
      <c r="DV2553" s="492"/>
      <c r="DW2553" s="493"/>
      <c r="DX2553" s="499">
        <f t="shared" si="199"/>
        <v>0</v>
      </c>
      <c r="DY2553" s="500"/>
      <c r="DZ2553" s="500"/>
      <c r="EA2553" s="500"/>
      <c r="EB2553" s="501"/>
      <c r="EC2553" s="222"/>
    </row>
    <row r="2554" spans="3:133" ht="15" hidden="1" customHeight="1" outlineLevel="1" x14ac:dyDescent="0.2">
      <c r="C2554" s="255"/>
      <c r="D2554" s="439"/>
      <c r="E2554" s="440"/>
      <c r="F2554" s="440"/>
      <c r="G2554" s="440"/>
      <c r="H2554" s="440"/>
      <c r="I2554" s="440"/>
      <c r="J2554" s="440"/>
      <c r="K2554" s="440"/>
      <c r="L2554" s="440"/>
      <c r="M2554" s="440"/>
      <c r="N2554" s="440"/>
      <c r="O2554" s="440"/>
      <c r="P2554" s="440"/>
      <c r="Q2554" s="441"/>
      <c r="R2554" s="442"/>
      <c r="S2554" s="443"/>
      <c r="T2554" s="443"/>
      <c r="U2554" s="443"/>
      <c r="V2554" s="443"/>
      <c r="W2554" s="443"/>
      <c r="X2554" s="443"/>
      <c r="Y2554" s="443"/>
      <c r="Z2554" s="443"/>
      <c r="AA2554" s="443"/>
      <c r="AB2554" s="415"/>
      <c r="AC2554" s="416"/>
      <c r="AD2554" s="416"/>
      <c r="AE2554" s="416"/>
      <c r="AF2554" s="417"/>
      <c r="AG2554" s="415"/>
      <c r="AH2554" s="416"/>
      <c r="AI2554" s="416"/>
      <c r="AJ2554" s="416"/>
      <c r="AK2554" s="417"/>
      <c r="AL2554" s="415"/>
      <c r="AM2554" s="416"/>
      <c r="AN2554" s="416"/>
      <c r="AO2554" s="416"/>
      <c r="AP2554" s="417"/>
      <c r="AQ2554" s="415"/>
      <c r="AR2554" s="416"/>
      <c r="AS2554" s="416"/>
      <c r="AT2554" s="416"/>
      <c r="AU2554" s="417"/>
      <c r="AV2554" s="418">
        <f t="shared" si="198"/>
        <v>0</v>
      </c>
      <c r="AW2554" s="419"/>
      <c r="AX2554" s="419"/>
      <c r="AY2554" s="419"/>
      <c r="AZ2554" s="420"/>
      <c r="DC2554" s="222"/>
      <c r="DD2554" s="491">
        <f>ROUND(Setup!$AP$6*AB2554,0)</f>
        <v>0</v>
      </c>
      <c r="DE2554" s="492"/>
      <c r="DF2554" s="492"/>
      <c r="DG2554" s="492"/>
      <c r="DH2554" s="493"/>
      <c r="DI2554" s="491">
        <f>ROUND(Setup!$AP$6*AG2554,0)</f>
        <v>0</v>
      </c>
      <c r="DJ2554" s="492"/>
      <c r="DK2554" s="492"/>
      <c r="DL2554" s="492"/>
      <c r="DM2554" s="493"/>
      <c r="DN2554" s="491">
        <f>ROUND(Setup!$AP$6*AL2554,0)</f>
        <v>0</v>
      </c>
      <c r="DO2554" s="492"/>
      <c r="DP2554" s="492"/>
      <c r="DQ2554" s="492"/>
      <c r="DR2554" s="493"/>
      <c r="DS2554" s="491">
        <f>ROUND(Setup!$AP$6*AQ2554,0)</f>
        <v>0</v>
      </c>
      <c r="DT2554" s="492"/>
      <c r="DU2554" s="492"/>
      <c r="DV2554" s="492"/>
      <c r="DW2554" s="493"/>
      <c r="DX2554" s="499">
        <f t="shared" si="199"/>
        <v>0</v>
      </c>
      <c r="DY2554" s="500"/>
      <c r="DZ2554" s="500"/>
      <c r="EA2554" s="500"/>
      <c r="EB2554" s="501"/>
      <c r="EC2554" s="222"/>
    </row>
    <row r="2555" spans="3:133" ht="15" hidden="1" customHeight="1" outlineLevel="1" x14ac:dyDescent="0.2">
      <c r="C2555" s="255"/>
      <c r="D2555" s="439"/>
      <c r="E2555" s="440"/>
      <c r="F2555" s="440"/>
      <c r="G2555" s="440"/>
      <c r="H2555" s="440"/>
      <c r="I2555" s="440"/>
      <c r="J2555" s="440"/>
      <c r="K2555" s="440"/>
      <c r="L2555" s="440"/>
      <c r="M2555" s="440"/>
      <c r="N2555" s="440"/>
      <c r="O2555" s="440"/>
      <c r="P2555" s="440"/>
      <c r="Q2555" s="441"/>
      <c r="R2555" s="442"/>
      <c r="S2555" s="443"/>
      <c r="T2555" s="443"/>
      <c r="U2555" s="443"/>
      <c r="V2555" s="443"/>
      <c r="W2555" s="443"/>
      <c r="X2555" s="443"/>
      <c r="Y2555" s="443"/>
      <c r="Z2555" s="443"/>
      <c r="AA2555" s="443"/>
      <c r="AB2555" s="415"/>
      <c r="AC2555" s="416"/>
      <c r="AD2555" s="416"/>
      <c r="AE2555" s="416"/>
      <c r="AF2555" s="417"/>
      <c r="AG2555" s="415"/>
      <c r="AH2555" s="416"/>
      <c r="AI2555" s="416"/>
      <c r="AJ2555" s="416"/>
      <c r="AK2555" s="417"/>
      <c r="AL2555" s="415"/>
      <c r="AM2555" s="416"/>
      <c r="AN2555" s="416"/>
      <c r="AO2555" s="416"/>
      <c r="AP2555" s="417"/>
      <c r="AQ2555" s="415"/>
      <c r="AR2555" s="416"/>
      <c r="AS2555" s="416"/>
      <c r="AT2555" s="416"/>
      <c r="AU2555" s="417"/>
      <c r="AV2555" s="418">
        <f t="shared" si="198"/>
        <v>0</v>
      </c>
      <c r="AW2555" s="419"/>
      <c r="AX2555" s="419"/>
      <c r="AY2555" s="419"/>
      <c r="AZ2555" s="420"/>
      <c r="DC2555" s="222"/>
      <c r="DD2555" s="491">
        <f>ROUND(Setup!$AP$6*AB2555,0)</f>
        <v>0</v>
      </c>
      <c r="DE2555" s="492"/>
      <c r="DF2555" s="492"/>
      <c r="DG2555" s="492"/>
      <c r="DH2555" s="493"/>
      <c r="DI2555" s="491">
        <f>ROUND(Setup!$AP$6*AG2555,0)</f>
        <v>0</v>
      </c>
      <c r="DJ2555" s="492"/>
      <c r="DK2555" s="492"/>
      <c r="DL2555" s="492"/>
      <c r="DM2555" s="493"/>
      <c r="DN2555" s="491">
        <f>ROUND(Setup!$AP$6*AL2555,0)</f>
        <v>0</v>
      </c>
      <c r="DO2555" s="492"/>
      <c r="DP2555" s="492"/>
      <c r="DQ2555" s="492"/>
      <c r="DR2555" s="493"/>
      <c r="DS2555" s="491">
        <f>ROUND(Setup!$AP$6*AQ2555,0)</f>
        <v>0</v>
      </c>
      <c r="DT2555" s="492"/>
      <c r="DU2555" s="492"/>
      <c r="DV2555" s="492"/>
      <c r="DW2555" s="493"/>
      <c r="DX2555" s="499">
        <f t="shared" si="199"/>
        <v>0</v>
      </c>
      <c r="DY2555" s="500"/>
      <c r="DZ2555" s="500"/>
      <c r="EA2555" s="500"/>
      <c r="EB2555" s="501"/>
      <c r="EC2555" s="222"/>
    </row>
    <row r="2556" spans="3:133" ht="15" hidden="1" customHeight="1" outlineLevel="1" x14ac:dyDescent="0.2">
      <c r="C2556" s="255"/>
      <c r="D2556" s="439"/>
      <c r="E2556" s="440"/>
      <c r="F2556" s="440"/>
      <c r="G2556" s="440"/>
      <c r="H2556" s="440"/>
      <c r="I2556" s="440"/>
      <c r="J2556" s="440"/>
      <c r="K2556" s="440"/>
      <c r="L2556" s="440"/>
      <c r="M2556" s="440"/>
      <c r="N2556" s="440"/>
      <c r="O2556" s="440"/>
      <c r="P2556" s="440"/>
      <c r="Q2556" s="441"/>
      <c r="R2556" s="442"/>
      <c r="S2556" s="443"/>
      <c r="T2556" s="443"/>
      <c r="U2556" s="443"/>
      <c r="V2556" s="443"/>
      <c r="W2556" s="443"/>
      <c r="X2556" s="443"/>
      <c r="Y2556" s="443"/>
      <c r="Z2556" s="443"/>
      <c r="AA2556" s="443"/>
      <c r="AB2556" s="415"/>
      <c r="AC2556" s="416"/>
      <c r="AD2556" s="416"/>
      <c r="AE2556" s="416"/>
      <c r="AF2556" s="417"/>
      <c r="AG2556" s="415"/>
      <c r="AH2556" s="416"/>
      <c r="AI2556" s="416"/>
      <c r="AJ2556" s="416"/>
      <c r="AK2556" s="417"/>
      <c r="AL2556" s="415"/>
      <c r="AM2556" s="416"/>
      <c r="AN2556" s="416"/>
      <c r="AO2556" s="416"/>
      <c r="AP2556" s="417"/>
      <c r="AQ2556" s="415"/>
      <c r="AR2556" s="416"/>
      <c r="AS2556" s="416"/>
      <c r="AT2556" s="416"/>
      <c r="AU2556" s="417"/>
      <c r="AV2556" s="418">
        <f t="shared" si="198"/>
        <v>0</v>
      </c>
      <c r="AW2556" s="419"/>
      <c r="AX2556" s="419"/>
      <c r="AY2556" s="419"/>
      <c r="AZ2556" s="420"/>
      <c r="DC2556" s="222"/>
      <c r="DD2556" s="491">
        <f>ROUND(Setup!$AP$6*AB2556,0)</f>
        <v>0</v>
      </c>
      <c r="DE2556" s="492"/>
      <c r="DF2556" s="492"/>
      <c r="DG2556" s="492"/>
      <c r="DH2556" s="493"/>
      <c r="DI2556" s="491">
        <f>ROUND(Setup!$AP$6*AG2556,0)</f>
        <v>0</v>
      </c>
      <c r="DJ2556" s="492"/>
      <c r="DK2556" s="492"/>
      <c r="DL2556" s="492"/>
      <c r="DM2556" s="493"/>
      <c r="DN2556" s="491">
        <f>ROUND(Setup!$AP$6*AL2556,0)</f>
        <v>0</v>
      </c>
      <c r="DO2556" s="492"/>
      <c r="DP2556" s="492"/>
      <c r="DQ2556" s="492"/>
      <c r="DR2556" s="493"/>
      <c r="DS2556" s="491">
        <f>ROUND(Setup!$AP$6*AQ2556,0)</f>
        <v>0</v>
      </c>
      <c r="DT2556" s="492"/>
      <c r="DU2556" s="492"/>
      <c r="DV2556" s="492"/>
      <c r="DW2556" s="493"/>
      <c r="DX2556" s="499">
        <f t="shared" si="199"/>
        <v>0</v>
      </c>
      <c r="DY2556" s="500"/>
      <c r="DZ2556" s="500"/>
      <c r="EA2556" s="500"/>
      <c r="EB2556" s="501"/>
      <c r="EC2556" s="222"/>
    </row>
    <row r="2557" spans="3:133" ht="15" hidden="1" customHeight="1" outlineLevel="1" x14ac:dyDescent="0.2">
      <c r="C2557" s="255"/>
      <c r="D2557" s="439"/>
      <c r="E2557" s="440"/>
      <c r="F2557" s="440"/>
      <c r="G2557" s="440"/>
      <c r="H2557" s="440"/>
      <c r="I2557" s="440"/>
      <c r="J2557" s="440"/>
      <c r="K2557" s="440"/>
      <c r="L2557" s="440"/>
      <c r="M2557" s="440"/>
      <c r="N2557" s="440"/>
      <c r="O2557" s="440"/>
      <c r="P2557" s="440"/>
      <c r="Q2557" s="441"/>
      <c r="R2557" s="442"/>
      <c r="S2557" s="443"/>
      <c r="T2557" s="443"/>
      <c r="U2557" s="443"/>
      <c r="V2557" s="443"/>
      <c r="W2557" s="443"/>
      <c r="X2557" s="443"/>
      <c r="Y2557" s="443"/>
      <c r="Z2557" s="443"/>
      <c r="AA2557" s="443"/>
      <c r="AB2557" s="415"/>
      <c r="AC2557" s="416"/>
      <c r="AD2557" s="416"/>
      <c r="AE2557" s="416"/>
      <c r="AF2557" s="417"/>
      <c r="AG2557" s="415"/>
      <c r="AH2557" s="416"/>
      <c r="AI2557" s="416"/>
      <c r="AJ2557" s="416"/>
      <c r="AK2557" s="417"/>
      <c r="AL2557" s="415"/>
      <c r="AM2557" s="416"/>
      <c r="AN2557" s="416"/>
      <c r="AO2557" s="416"/>
      <c r="AP2557" s="417"/>
      <c r="AQ2557" s="415"/>
      <c r="AR2557" s="416"/>
      <c r="AS2557" s="416"/>
      <c r="AT2557" s="416"/>
      <c r="AU2557" s="417"/>
      <c r="AV2557" s="418">
        <f t="shared" si="198"/>
        <v>0</v>
      </c>
      <c r="AW2557" s="419"/>
      <c r="AX2557" s="419"/>
      <c r="AY2557" s="419"/>
      <c r="AZ2557" s="420"/>
      <c r="DC2557" s="222"/>
      <c r="DD2557" s="491">
        <f>ROUND(Setup!$AP$6*AB2557,0)</f>
        <v>0</v>
      </c>
      <c r="DE2557" s="492"/>
      <c r="DF2557" s="492"/>
      <c r="DG2557" s="492"/>
      <c r="DH2557" s="493"/>
      <c r="DI2557" s="491">
        <f>ROUND(Setup!$AP$6*AG2557,0)</f>
        <v>0</v>
      </c>
      <c r="DJ2557" s="492"/>
      <c r="DK2557" s="492"/>
      <c r="DL2557" s="492"/>
      <c r="DM2557" s="493"/>
      <c r="DN2557" s="491">
        <f>ROUND(Setup!$AP$6*AL2557,0)</f>
        <v>0</v>
      </c>
      <c r="DO2557" s="492"/>
      <c r="DP2557" s="492"/>
      <c r="DQ2557" s="492"/>
      <c r="DR2557" s="493"/>
      <c r="DS2557" s="491">
        <f>ROUND(Setup!$AP$6*AQ2557,0)</f>
        <v>0</v>
      </c>
      <c r="DT2557" s="492"/>
      <c r="DU2557" s="492"/>
      <c r="DV2557" s="492"/>
      <c r="DW2557" s="493"/>
      <c r="DX2557" s="499">
        <f t="shared" si="199"/>
        <v>0</v>
      </c>
      <c r="DY2557" s="500"/>
      <c r="DZ2557" s="500"/>
      <c r="EA2557" s="500"/>
      <c r="EB2557" s="501"/>
      <c r="EC2557" s="222"/>
    </row>
    <row r="2558" spans="3:133" ht="15" hidden="1" customHeight="1" outlineLevel="1" x14ac:dyDescent="0.2">
      <c r="C2558" s="255"/>
      <c r="D2558" s="439"/>
      <c r="E2558" s="440"/>
      <c r="F2558" s="440"/>
      <c r="G2558" s="440"/>
      <c r="H2558" s="440"/>
      <c r="I2558" s="440"/>
      <c r="J2558" s="440"/>
      <c r="K2558" s="440"/>
      <c r="L2558" s="440"/>
      <c r="M2558" s="440"/>
      <c r="N2558" s="440"/>
      <c r="O2558" s="440"/>
      <c r="P2558" s="440"/>
      <c r="Q2558" s="441"/>
      <c r="R2558" s="442"/>
      <c r="S2558" s="443"/>
      <c r="T2558" s="443"/>
      <c r="U2558" s="443"/>
      <c r="V2558" s="443"/>
      <c r="W2558" s="443"/>
      <c r="X2558" s="443"/>
      <c r="Y2558" s="443"/>
      <c r="Z2558" s="443"/>
      <c r="AA2558" s="443"/>
      <c r="AB2558" s="415"/>
      <c r="AC2558" s="416"/>
      <c r="AD2558" s="416"/>
      <c r="AE2558" s="416"/>
      <c r="AF2558" s="417"/>
      <c r="AG2558" s="415"/>
      <c r="AH2558" s="416"/>
      <c r="AI2558" s="416"/>
      <c r="AJ2558" s="416"/>
      <c r="AK2558" s="417"/>
      <c r="AL2558" s="415"/>
      <c r="AM2558" s="416"/>
      <c r="AN2558" s="416"/>
      <c r="AO2558" s="416"/>
      <c r="AP2558" s="417"/>
      <c r="AQ2558" s="415"/>
      <c r="AR2558" s="416"/>
      <c r="AS2558" s="416"/>
      <c r="AT2558" s="416"/>
      <c r="AU2558" s="417"/>
      <c r="AV2558" s="418">
        <f t="shared" si="198"/>
        <v>0</v>
      </c>
      <c r="AW2558" s="419"/>
      <c r="AX2558" s="419"/>
      <c r="AY2558" s="419"/>
      <c r="AZ2558" s="420"/>
      <c r="DC2558" s="222"/>
      <c r="DD2558" s="491">
        <f>ROUND(Setup!$AP$6*AB2558,0)</f>
        <v>0</v>
      </c>
      <c r="DE2558" s="492"/>
      <c r="DF2558" s="492"/>
      <c r="DG2558" s="492"/>
      <c r="DH2558" s="493"/>
      <c r="DI2558" s="491">
        <f>ROUND(Setup!$AP$6*AG2558,0)</f>
        <v>0</v>
      </c>
      <c r="DJ2558" s="492"/>
      <c r="DK2558" s="492"/>
      <c r="DL2558" s="492"/>
      <c r="DM2558" s="493"/>
      <c r="DN2558" s="491">
        <f>ROUND(Setup!$AP$6*AL2558,0)</f>
        <v>0</v>
      </c>
      <c r="DO2558" s="492"/>
      <c r="DP2558" s="492"/>
      <c r="DQ2558" s="492"/>
      <c r="DR2558" s="493"/>
      <c r="DS2558" s="491">
        <f>ROUND(Setup!$AP$6*AQ2558,0)</f>
        <v>0</v>
      </c>
      <c r="DT2558" s="492"/>
      <c r="DU2558" s="492"/>
      <c r="DV2558" s="492"/>
      <c r="DW2558" s="493"/>
      <c r="DX2558" s="499">
        <f t="shared" si="199"/>
        <v>0</v>
      </c>
      <c r="DY2558" s="500"/>
      <c r="DZ2558" s="500"/>
      <c r="EA2558" s="500"/>
      <c r="EB2558" s="501"/>
      <c r="EC2558" s="222"/>
    </row>
    <row r="2559" spans="3:133" ht="15" hidden="1" customHeight="1" outlineLevel="1" x14ac:dyDescent="0.2">
      <c r="C2559" s="255"/>
      <c r="D2559" s="439"/>
      <c r="E2559" s="440"/>
      <c r="F2559" s="440"/>
      <c r="G2559" s="440"/>
      <c r="H2559" s="440"/>
      <c r="I2559" s="440"/>
      <c r="J2559" s="440"/>
      <c r="K2559" s="440"/>
      <c r="L2559" s="440"/>
      <c r="M2559" s="440"/>
      <c r="N2559" s="440"/>
      <c r="O2559" s="440"/>
      <c r="P2559" s="440"/>
      <c r="Q2559" s="441"/>
      <c r="R2559" s="442"/>
      <c r="S2559" s="443"/>
      <c r="T2559" s="443"/>
      <c r="U2559" s="443"/>
      <c r="V2559" s="443"/>
      <c r="W2559" s="443"/>
      <c r="X2559" s="443"/>
      <c r="Y2559" s="443"/>
      <c r="Z2559" s="443"/>
      <c r="AA2559" s="443"/>
      <c r="AB2559" s="415"/>
      <c r="AC2559" s="416"/>
      <c r="AD2559" s="416"/>
      <c r="AE2559" s="416"/>
      <c r="AF2559" s="417"/>
      <c r="AG2559" s="415"/>
      <c r="AH2559" s="416"/>
      <c r="AI2559" s="416"/>
      <c r="AJ2559" s="416"/>
      <c r="AK2559" s="417"/>
      <c r="AL2559" s="415"/>
      <c r="AM2559" s="416"/>
      <c r="AN2559" s="416"/>
      <c r="AO2559" s="416"/>
      <c r="AP2559" s="417"/>
      <c r="AQ2559" s="415"/>
      <c r="AR2559" s="416"/>
      <c r="AS2559" s="416"/>
      <c r="AT2559" s="416"/>
      <c r="AU2559" s="417"/>
      <c r="AV2559" s="418">
        <f t="shared" si="198"/>
        <v>0</v>
      </c>
      <c r="AW2559" s="419"/>
      <c r="AX2559" s="419"/>
      <c r="AY2559" s="419"/>
      <c r="AZ2559" s="420"/>
      <c r="DC2559" s="222"/>
      <c r="DD2559" s="491">
        <f>ROUND(Setup!$AP$6*AB2559,0)</f>
        <v>0</v>
      </c>
      <c r="DE2559" s="492"/>
      <c r="DF2559" s="492"/>
      <c r="DG2559" s="492"/>
      <c r="DH2559" s="493"/>
      <c r="DI2559" s="491">
        <f>ROUND(Setup!$AP$6*AG2559,0)</f>
        <v>0</v>
      </c>
      <c r="DJ2559" s="492"/>
      <c r="DK2559" s="492"/>
      <c r="DL2559" s="492"/>
      <c r="DM2559" s="493"/>
      <c r="DN2559" s="491">
        <f>ROUND(Setup!$AP$6*AL2559,0)</f>
        <v>0</v>
      </c>
      <c r="DO2559" s="492"/>
      <c r="DP2559" s="492"/>
      <c r="DQ2559" s="492"/>
      <c r="DR2559" s="493"/>
      <c r="DS2559" s="491">
        <f>ROUND(Setup!$AP$6*AQ2559,0)</f>
        <v>0</v>
      </c>
      <c r="DT2559" s="492"/>
      <c r="DU2559" s="492"/>
      <c r="DV2559" s="492"/>
      <c r="DW2559" s="493"/>
      <c r="DX2559" s="499">
        <f t="shared" si="199"/>
        <v>0</v>
      </c>
      <c r="DY2559" s="500"/>
      <c r="DZ2559" s="500"/>
      <c r="EA2559" s="500"/>
      <c r="EB2559" s="501"/>
      <c r="EC2559" s="222"/>
    </row>
    <row r="2560" spans="3:133" ht="15" hidden="1" customHeight="1" outlineLevel="1" x14ac:dyDescent="0.2">
      <c r="C2560" s="255"/>
      <c r="D2560" s="439"/>
      <c r="E2560" s="440"/>
      <c r="F2560" s="440"/>
      <c r="G2560" s="440"/>
      <c r="H2560" s="440"/>
      <c r="I2560" s="440"/>
      <c r="J2560" s="440"/>
      <c r="K2560" s="440"/>
      <c r="L2560" s="440"/>
      <c r="M2560" s="440"/>
      <c r="N2560" s="440"/>
      <c r="O2560" s="440"/>
      <c r="P2560" s="440"/>
      <c r="Q2560" s="441"/>
      <c r="R2560" s="442"/>
      <c r="S2560" s="443"/>
      <c r="T2560" s="443"/>
      <c r="U2560" s="443"/>
      <c r="V2560" s="443"/>
      <c r="W2560" s="443"/>
      <c r="X2560" s="443"/>
      <c r="Y2560" s="443"/>
      <c r="Z2560" s="443"/>
      <c r="AA2560" s="443"/>
      <c r="AB2560" s="415"/>
      <c r="AC2560" s="416"/>
      <c r="AD2560" s="416"/>
      <c r="AE2560" s="416"/>
      <c r="AF2560" s="417"/>
      <c r="AG2560" s="415"/>
      <c r="AH2560" s="416"/>
      <c r="AI2560" s="416"/>
      <c r="AJ2560" s="416"/>
      <c r="AK2560" s="417"/>
      <c r="AL2560" s="415"/>
      <c r="AM2560" s="416"/>
      <c r="AN2560" s="416"/>
      <c r="AO2560" s="416"/>
      <c r="AP2560" s="417"/>
      <c r="AQ2560" s="415"/>
      <c r="AR2560" s="416"/>
      <c r="AS2560" s="416"/>
      <c r="AT2560" s="416"/>
      <c r="AU2560" s="417"/>
      <c r="AV2560" s="418">
        <f t="shared" si="198"/>
        <v>0</v>
      </c>
      <c r="AW2560" s="419"/>
      <c r="AX2560" s="419"/>
      <c r="AY2560" s="419"/>
      <c r="AZ2560" s="420"/>
      <c r="DC2560" s="222"/>
      <c r="DD2560" s="491">
        <f>ROUND(Setup!$AP$6*AB2560,0)</f>
        <v>0</v>
      </c>
      <c r="DE2560" s="492"/>
      <c r="DF2560" s="492"/>
      <c r="DG2560" s="492"/>
      <c r="DH2560" s="493"/>
      <c r="DI2560" s="491">
        <f>ROUND(Setup!$AP$6*AG2560,0)</f>
        <v>0</v>
      </c>
      <c r="DJ2560" s="492"/>
      <c r="DK2560" s="492"/>
      <c r="DL2560" s="492"/>
      <c r="DM2560" s="493"/>
      <c r="DN2560" s="491">
        <f>ROUND(Setup!$AP$6*AL2560,0)</f>
        <v>0</v>
      </c>
      <c r="DO2560" s="492"/>
      <c r="DP2560" s="492"/>
      <c r="DQ2560" s="492"/>
      <c r="DR2560" s="493"/>
      <c r="DS2560" s="491">
        <f>ROUND(Setup!$AP$6*AQ2560,0)</f>
        <v>0</v>
      </c>
      <c r="DT2560" s="492"/>
      <c r="DU2560" s="492"/>
      <c r="DV2560" s="492"/>
      <c r="DW2560" s="493"/>
      <c r="DX2560" s="499">
        <f t="shared" si="199"/>
        <v>0</v>
      </c>
      <c r="DY2560" s="500"/>
      <c r="DZ2560" s="500"/>
      <c r="EA2560" s="500"/>
      <c r="EB2560" s="501"/>
      <c r="EC2560" s="222"/>
    </row>
    <row r="2561" spans="3:133" ht="15" hidden="1" customHeight="1" outlineLevel="1" x14ac:dyDescent="0.2">
      <c r="C2561" s="255"/>
      <c r="D2561" s="439"/>
      <c r="E2561" s="440"/>
      <c r="F2561" s="440"/>
      <c r="G2561" s="440"/>
      <c r="H2561" s="440"/>
      <c r="I2561" s="440"/>
      <c r="J2561" s="440"/>
      <c r="K2561" s="440"/>
      <c r="L2561" s="440"/>
      <c r="M2561" s="440"/>
      <c r="N2561" s="440"/>
      <c r="O2561" s="440"/>
      <c r="P2561" s="440"/>
      <c r="Q2561" s="441"/>
      <c r="R2561" s="442"/>
      <c r="S2561" s="443"/>
      <c r="T2561" s="443"/>
      <c r="U2561" s="443"/>
      <c r="V2561" s="443"/>
      <c r="W2561" s="443"/>
      <c r="X2561" s="443"/>
      <c r="Y2561" s="443"/>
      <c r="Z2561" s="443"/>
      <c r="AA2561" s="443"/>
      <c r="AB2561" s="415"/>
      <c r="AC2561" s="416"/>
      <c r="AD2561" s="416"/>
      <c r="AE2561" s="416"/>
      <c r="AF2561" s="417"/>
      <c r="AG2561" s="415"/>
      <c r="AH2561" s="416"/>
      <c r="AI2561" s="416"/>
      <c r="AJ2561" s="416"/>
      <c r="AK2561" s="417"/>
      <c r="AL2561" s="415"/>
      <c r="AM2561" s="416"/>
      <c r="AN2561" s="416"/>
      <c r="AO2561" s="416"/>
      <c r="AP2561" s="417"/>
      <c r="AQ2561" s="415"/>
      <c r="AR2561" s="416"/>
      <c r="AS2561" s="416"/>
      <c r="AT2561" s="416"/>
      <c r="AU2561" s="417"/>
      <c r="AV2561" s="418">
        <f t="shared" si="198"/>
        <v>0</v>
      </c>
      <c r="AW2561" s="419"/>
      <c r="AX2561" s="419"/>
      <c r="AY2561" s="419"/>
      <c r="AZ2561" s="420"/>
      <c r="DC2561" s="222"/>
      <c r="DD2561" s="491">
        <f>ROUND(Setup!$AP$6*AB2561,0)</f>
        <v>0</v>
      </c>
      <c r="DE2561" s="492"/>
      <c r="DF2561" s="492"/>
      <c r="DG2561" s="492"/>
      <c r="DH2561" s="493"/>
      <c r="DI2561" s="491">
        <f>ROUND(Setup!$AP$6*AG2561,0)</f>
        <v>0</v>
      </c>
      <c r="DJ2561" s="492"/>
      <c r="DK2561" s="492"/>
      <c r="DL2561" s="492"/>
      <c r="DM2561" s="493"/>
      <c r="DN2561" s="491">
        <f>ROUND(Setup!$AP$6*AL2561,0)</f>
        <v>0</v>
      </c>
      <c r="DO2561" s="492"/>
      <c r="DP2561" s="492"/>
      <c r="DQ2561" s="492"/>
      <c r="DR2561" s="493"/>
      <c r="DS2561" s="491">
        <f>ROUND(Setup!$AP$6*AQ2561,0)</f>
        <v>0</v>
      </c>
      <c r="DT2561" s="492"/>
      <c r="DU2561" s="492"/>
      <c r="DV2561" s="492"/>
      <c r="DW2561" s="493"/>
      <c r="DX2561" s="499">
        <f t="shared" si="199"/>
        <v>0</v>
      </c>
      <c r="DY2561" s="500"/>
      <c r="DZ2561" s="500"/>
      <c r="EA2561" s="500"/>
      <c r="EB2561" s="501"/>
      <c r="EC2561" s="222"/>
    </row>
    <row r="2562" spans="3:133" ht="15" hidden="1" customHeight="1" outlineLevel="1" x14ac:dyDescent="0.2">
      <c r="C2562" s="255"/>
      <c r="D2562" s="439"/>
      <c r="E2562" s="440"/>
      <c r="F2562" s="440"/>
      <c r="G2562" s="440"/>
      <c r="H2562" s="440"/>
      <c r="I2562" s="440"/>
      <c r="J2562" s="440"/>
      <c r="K2562" s="440"/>
      <c r="L2562" s="440"/>
      <c r="M2562" s="440"/>
      <c r="N2562" s="440"/>
      <c r="O2562" s="440"/>
      <c r="P2562" s="440"/>
      <c r="Q2562" s="441"/>
      <c r="R2562" s="442"/>
      <c r="S2562" s="443"/>
      <c r="T2562" s="443"/>
      <c r="U2562" s="443"/>
      <c r="V2562" s="443"/>
      <c r="W2562" s="443"/>
      <c r="X2562" s="443"/>
      <c r="Y2562" s="443"/>
      <c r="Z2562" s="443"/>
      <c r="AA2562" s="443"/>
      <c r="AB2562" s="415"/>
      <c r="AC2562" s="416"/>
      <c r="AD2562" s="416"/>
      <c r="AE2562" s="416"/>
      <c r="AF2562" s="417"/>
      <c r="AG2562" s="415"/>
      <c r="AH2562" s="416"/>
      <c r="AI2562" s="416"/>
      <c r="AJ2562" s="416"/>
      <c r="AK2562" s="417"/>
      <c r="AL2562" s="415"/>
      <c r="AM2562" s="416"/>
      <c r="AN2562" s="416"/>
      <c r="AO2562" s="416"/>
      <c r="AP2562" s="417"/>
      <c r="AQ2562" s="415"/>
      <c r="AR2562" s="416"/>
      <c r="AS2562" s="416"/>
      <c r="AT2562" s="416"/>
      <c r="AU2562" s="417"/>
      <c r="AV2562" s="418">
        <f t="shared" si="198"/>
        <v>0</v>
      </c>
      <c r="AW2562" s="419"/>
      <c r="AX2562" s="419"/>
      <c r="AY2562" s="419"/>
      <c r="AZ2562" s="420"/>
      <c r="DC2562" s="222"/>
      <c r="DD2562" s="491">
        <f>ROUND(Setup!$AP$6*AB2562,0)</f>
        <v>0</v>
      </c>
      <c r="DE2562" s="492"/>
      <c r="DF2562" s="492"/>
      <c r="DG2562" s="492"/>
      <c r="DH2562" s="493"/>
      <c r="DI2562" s="491">
        <f>ROUND(Setup!$AP$6*AG2562,0)</f>
        <v>0</v>
      </c>
      <c r="DJ2562" s="492"/>
      <c r="DK2562" s="492"/>
      <c r="DL2562" s="492"/>
      <c r="DM2562" s="493"/>
      <c r="DN2562" s="491">
        <f>ROUND(Setup!$AP$6*AL2562,0)</f>
        <v>0</v>
      </c>
      <c r="DO2562" s="492"/>
      <c r="DP2562" s="492"/>
      <c r="DQ2562" s="492"/>
      <c r="DR2562" s="493"/>
      <c r="DS2562" s="491">
        <f>ROUND(Setup!$AP$6*AQ2562,0)</f>
        <v>0</v>
      </c>
      <c r="DT2562" s="492"/>
      <c r="DU2562" s="492"/>
      <c r="DV2562" s="492"/>
      <c r="DW2562" s="493"/>
      <c r="DX2562" s="499">
        <f t="shared" si="199"/>
        <v>0</v>
      </c>
      <c r="DY2562" s="500"/>
      <c r="DZ2562" s="500"/>
      <c r="EA2562" s="500"/>
      <c r="EB2562" s="501"/>
      <c r="EC2562" s="222"/>
    </row>
    <row r="2563" spans="3:133" ht="15" hidden="1" customHeight="1" outlineLevel="1" x14ac:dyDescent="0.2">
      <c r="C2563" s="255"/>
      <c r="D2563" s="439"/>
      <c r="E2563" s="440"/>
      <c r="F2563" s="440"/>
      <c r="G2563" s="440"/>
      <c r="H2563" s="440"/>
      <c r="I2563" s="440"/>
      <c r="J2563" s="440"/>
      <c r="K2563" s="440"/>
      <c r="L2563" s="440"/>
      <c r="M2563" s="440"/>
      <c r="N2563" s="440"/>
      <c r="O2563" s="440"/>
      <c r="P2563" s="440"/>
      <c r="Q2563" s="441"/>
      <c r="R2563" s="442"/>
      <c r="S2563" s="443"/>
      <c r="T2563" s="443"/>
      <c r="U2563" s="443"/>
      <c r="V2563" s="443"/>
      <c r="W2563" s="443"/>
      <c r="X2563" s="443"/>
      <c r="Y2563" s="443"/>
      <c r="Z2563" s="443"/>
      <c r="AA2563" s="443"/>
      <c r="AB2563" s="415"/>
      <c r="AC2563" s="416"/>
      <c r="AD2563" s="416"/>
      <c r="AE2563" s="416"/>
      <c r="AF2563" s="417"/>
      <c r="AG2563" s="415"/>
      <c r="AH2563" s="416"/>
      <c r="AI2563" s="416"/>
      <c r="AJ2563" s="416"/>
      <c r="AK2563" s="417"/>
      <c r="AL2563" s="415"/>
      <c r="AM2563" s="416"/>
      <c r="AN2563" s="416"/>
      <c r="AO2563" s="416"/>
      <c r="AP2563" s="417"/>
      <c r="AQ2563" s="415"/>
      <c r="AR2563" s="416"/>
      <c r="AS2563" s="416"/>
      <c r="AT2563" s="416"/>
      <c r="AU2563" s="417"/>
      <c r="AV2563" s="418">
        <f t="shared" si="198"/>
        <v>0</v>
      </c>
      <c r="AW2563" s="419"/>
      <c r="AX2563" s="419"/>
      <c r="AY2563" s="419"/>
      <c r="AZ2563" s="420"/>
      <c r="DC2563" s="222"/>
      <c r="DD2563" s="491">
        <f>ROUND(Setup!$AP$6*AB2563,0)</f>
        <v>0</v>
      </c>
      <c r="DE2563" s="492"/>
      <c r="DF2563" s="492"/>
      <c r="DG2563" s="492"/>
      <c r="DH2563" s="493"/>
      <c r="DI2563" s="491">
        <f>ROUND(Setup!$AP$6*AG2563,0)</f>
        <v>0</v>
      </c>
      <c r="DJ2563" s="492"/>
      <c r="DK2563" s="492"/>
      <c r="DL2563" s="492"/>
      <c r="DM2563" s="493"/>
      <c r="DN2563" s="491">
        <f>ROUND(Setup!$AP$6*AL2563,0)</f>
        <v>0</v>
      </c>
      <c r="DO2563" s="492"/>
      <c r="DP2563" s="492"/>
      <c r="DQ2563" s="492"/>
      <c r="DR2563" s="493"/>
      <c r="DS2563" s="491">
        <f>ROUND(Setup!$AP$6*AQ2563,0)</f>
        <v>0</v>
      </c>
      <c r="DT2563" s="492"/>
      <c r="DU2563" s="492"/>
      <c r="DV2563" s="492"/>
      <c r="DW2563" s="493"/>
      <c r="DX2563" s="499">
        <f t="shared" si="199"/>
        <v>0</v>
      </c>
      <c r="DY2563" s="500"/>
      <c r="DZ2563" s="500"/>
      <c r="EA2563" s="500"/>
      <c r="EB2563" s="501"/>
      <c r="EC2563" s="222"/>
    </row>
    <row r="2564" spans="3:133" ht="15" hidden="1" customHeight="1" outlineLevel="1" x14ac:dyDescent="0.2">
      <c r="C2564" s="255"/>
      <c r="D2564" s="439"/>
      <c r="E2564" s="440"/>
      <c r="F2564" s="440"/>
      <c r="G2564" s="440"/>
      <c r="H2564" s="440"/>
      <c r="I2564" s="440"/>
      <c r="J2564" s="440"/>
      <c r="K2564" s="440"/>
      <c r="L2564" s="440"/>
      <c r="M2564" s="440"/>
      <c r="N2564" s="440"/>
      <c r="O2564" s="440"/>
      <c r="P2564" s="440"/>
      <c r="Q2564" s="441"/>
      <c r="R2564" s="442"/>
      <c r="S2564" s="443"/>
      <c r="T2564" s="443"/>
      <c r="U2564" s="443"/>
      <c r="V2564" s="443"/>
      <c r="W2564" s="443"/>
      <c r="X2564" s="443"/>
      <c r="Y2564" s="443"/>
      <c r="Z2564" s="443"/>
      <c r="AA2564" s="443"/>
      <c r="AB2564" s="415"/>
      <c r="AC2564" s="416"/>
      <c r="AD2564" s="416"/>
      <c r="AE2564" s="416"/>
      <c r="AF2564" s="417"/>
      <c r="AG2564" s="415"/>
      <c r="AH2564" s="416"/>
      <c r="AI2564" s="416"/>
      <c r="AJ2564" s="416"/>
      <c r="AK2564" s="417"/>
      <c r="AL2564" s="415"/>
      <c r="AM2564" s="416"/>
      <c r="AN2564" s="416"/>
      <c r="AO2564" s="416"/>
      <c r="AP2564" s="417"/>
      <c r="AQ2564" s="415"/>
      <c r="AR2564" s="416"/>
      <c r="AS2564" s="416"/>
      <c r="AT2564" s="416"/>
      <c r="AU2564" s="417"/>
      <c r="AV2564" s="418">
        <f t="shared" si="198"/>
        <v>0</v>
      </c>
      <c r="AW2564" s="419"/>
      <c r="AX2564" s="419"/>
      <c r="AY2564" s="419"/>
      <c r="AZ2564" s="420"/>
      <c r="DC2564" s="222"/>
      <c r="DD2564" s="491">
        <f>ROUND(Setup!$AP$6*AB2564,0)</f>
        <v>0</v>
      </c>
      <c r="DE2564" s="492"/>
      <c r="DF2564" s="492"/>
      <c r="DG2564" s="492"/>
      <c r="DH2564" s="493"/>
      <c r="DI2564" s="491">
        <f>ROUND(Setup!$AP$6*AG2564,0)</f>
        <v>0</v>
      </c>
      <c r="DJ2564" s="492"/>
      <c r="DK2564" s="492"/>
      <c r="DL2564" s="492"/>
      <c r="DM2564" s="493"/>
      <c r="DN2564" s="491">
        <f>ROUND(Setup!$AP$6*AL2564,0)</f>
        <v>0</v>
      </c>
      <c r="DO2564" s="492"/>
      <c r="DP2564" s="492"/>
      <c r="DQ2564" s="492"/>
      <c r="DR2564" s="493"/>
      <c r="DS2564" s="491">
        <f>ROUND(Setup!$AP$6*AQ2564,0)</f>
        <v>0</v>
      </c>
      <c r="DT2564" s="492"/>
      <c r="DU2564" s="492"/>
      <c r="DV2564" s="492"/>
      <c r="DW2564" s="493"/>
      <c r="DX2564" s="499">
        <f t="shared" si="199"/>
        <v>0</v>
      </c>
      <c r="DY2564" s="500"/>
      <c r="DZ2564" s="500"/>
      <c r="EA2564" s="500"/>
      <c r="EB2564" s="501"/>
      <c r="EC2564" s="222"/>
    </row>
    <row r="2565" spans="3:133" ht="15" hidden="1" customHeight="1" outlineLevel="1" x14ac:dyDescent="0.2">
      <c r="C2565" s="255"/>
      <c r="D2565" s="439"/>
      <c r="E2565" s="440"/>
      <c r="F2565" s="440"/>
      <c r="G2565" s="440"/>
      <c r="H2565" s="440"/>
      <c r="I2565" s="440"/>
      <c r="J2565" s="440"/>
      <c r="K2565" s="440"/>
      <c r="L2565" s="440"/>
      <c r="M2565" s="440"/>
      <c r="N2565" s="440"/>
      <c r="O2565" s="440"/>
      <c r="P2565" s="440"/>
      <c r="Q2565" s="441"/>
      <c r="R2565" s="442"/>
      <c r="S2565" s="443"/>
      <c r="T2565" s="443"/>
      <c r="U2565" s="443"/>
      <c r="V2565" s="443"/>
      <c r="W2565" s="443"/>
      <c r="X2565" s="443"/>
      <c r="Y2565" s="443"/>
      <c r="Z2565" s="443"/>
      <c r="AA2565" s="443"/>
      <c r="AB2565" s="415"/>
      <c r="AC2565" s="416"/>
      <c r="AD2565" s="416"/>
      <c r="AE2565" s="416"/>
      <c r="AF2565" s="417"/>
      <c r="AG2565" s="415"/>
      <c r="AH2565" s="416"/>
      <c r="AI2565" s="416"/>
      <c r="AJ2565" s="416"/>
      <c r="AK2565" s="417"/>
      <c r="AL2565" s="415"/>
      <c r="AM2565" s="416"/>
      <c r="AN2565" s="416"/>
      <c r="AO2565" s="416"/>
      <c r="AP2565" s="417"/>
      <c r="AQ2565" s="415"/>
      <c r="AR2565" s="416"/>
      <c r="AS2565" s="416"/>
      <c r="AT2565" s="416"/>
      <c r="AU2565" s="417"/>
      <c r="AV2565" s="418">
        <f t="shared" si="198"/>
        <v>0</v>
      </c>
      <c r="AW2565" s="419"/>
      <c r="AX2565" s="419"/>
      <c r="AY2565" s="419"/>
      <c r="AZ2565" s="420"/>
      <c r="DC2565" s="222"/>
      <c r="DD2565" s="491">
        <f>ROUND(Setup!$AP$6*AB2565,0)</f>
        <v>0</v>
      </c>
      <c r="DE2565" s="492"/>
      <c r="DF2565" s="492"/>
      <c r="DG2565" s="492"/>
      <c r="DH2565" s="493"/>
      <c r="DI2565" s="491">
        <f>ROUND(Setup!$AP$6*AG2565,0)</f>
        <v>0</v>
      </c>
      <c r="DJ2565" s="492"/>
      <c r="DK2565" s="492"/>
      <c r="DL2565" s="492"/>
      <c r="DM2565" s="493"/>
      <c r="DN2565" s="491">
        <f>ROUND(Setup!$AP$6*AL2565,0)</f>
        <v>0</v>
      </c>
      <c r="DO2565" s="492"/>
      <c r="DP2565" s="492"/>
      <c r="DQ2565" s="492"/>
      <c r="DR2565" s="493"/>
      <c r="DS2565" s="491">
        <f>ROUND(Setup!$AP$6*AQ2565,0)</f>
        <v>0</v>
      </c>
      <c r="DT2565" s="492"/>
      <c r="DU2565" s="492"/>
      <c r="DV2565" s="492"/>
      <c r="DW2565" s="493"/>
      <c r="DX2565" s="499">
        <f t="shared" si="199"/>
        <v>0</v>
      </c>
      <c r="DY2565" s="500"/>
      <c r="DZ2565" s="500"/>
      <c r="EA2565" s="500"/>
      <c r="EB2565" s="501"/>
      <c r="EC2565" s="222"/>
    </row>
    <row r="2566" spans="3:133" ht="15" hidden="1" customHeight="1" outlineLevel="1" x14ac:dyDescent="0.2">
      <c r="C2566" s="255"/>
      <c r="D2566" s="439"/>
      <c r="E2566" s="440"/>
      <c r="F2566" s="440"/>
      <c r="G2566" s="440"/>
      <c r="H2566" s="440"/>
      <c r="I2566" s="440"/>
      <c r="J2566" s="440"/>
      <c r="K2566" s="440"/>
      <c r="L2566" s="440"/>
      <c r="M2566" s="440"/>
      <c r="N2566" s="440"/>
      <c r="O2566" s="440"/>
      <c r="P2566" s="440"/>
      <c r="Q2566" s="441"/>
      <c r="R2566" s="442"/>
      <c r="S2566" s="443"/>
      <c r="T2566" s="443"/>
      <c r="U2566" s="443"/>
      <c r="V2566" s="443"/>
      <c r="W2566" s="443"/>
      <c r="X2566" s="443"/>
      <c r="Y2566" s="443"/>
      <c r="Z2566" s="443"/>
      <c r="AA2566" s="443"/>
      <c r="AB2566" s="415"/>
      <c r="AC2566" s="416"/>
      <c r="AD2566" s="416"/>
      <c r="AE2566" s="416"/>
      <c r="AF2566" s="417"/>
      <c r="AG2566" s="415"/>
      <c r="AH2566" s="416"/>
      <c r="AI2566" s="416"/>
      <c r="AJ2566" s="416"/>
      <c r="AK2566" s="417"/>
      <c r="AL2566" s="415"/>
      <c r="AM2566" s="416"/>
      <c r="AN2566" s="416"/>
      <c r="AO2566" s="416"/>
      <c r="AP2566" s="417"/>
      <c r="AQ2566" s="415"/>
      <c r="AR2566" s="416"/>
      <c r="AS2566" s="416"/>
      <c r="AT2566" s="416"/>
      <c r="AU2566" s="417"/>
      <c r="AV2566" s="418">
        <f t="shared" si="198"/>
        <v>0</v>
      </c>
      <c r="AW2566" s="419"/>
      <c r="AX2566" s="419"/>
      <c r="AY2566" s="419"/>
      <c r="AZ2566" s="420"/>
      <c r="DC2566" s="222"/>
      <c r="DD2566" s="491">
        <f>ROUND(Setup!$AP$6*AB2566,0)</f>
        <v>0</v>
      </c>
      <c r="DE2566" s="492"/>
      <c r="DF2566" s="492"/>
      <c r="DG2566" s="492"/>
      <c r="DH2566" s="493"/>
      <c r="DI2566" s="491">
        <f>ROUND(Setup!$AP$6*AG2566,0)</f>
        <v>0</v>
      </c>
      <c r="DJ2566" s="492"/>
      <c r="DK2566" s="492"/>
      <c r="DL2566" s="492"/>
      <c r="DM2566" s="493"/>
      <c r="DN2566" s="491">
        <f>ROUND(Setup!$AP$6*AL2566,0)</f>
        <v>0</v>
      </c>
      <c r="DO2566" s="492"/>
      <c r="DP2566" s="492"/>
      <c r="DQ2566" s="492"/>
      <c r="DR2566" s="493"/>
      <c r="DS2566" s="491">
        <f>ROUND(Setup!$AP$6*AQ2566,0)</f>
        <v>0</v>
      </c>
      <c r="DT2566" s="492"/>
      <c r="DU2566" s="492"/>
      <c r="DV2566" s="492"/>
      <c r="DW2566" s="493"/>
      <c r="DX2566" s="499">
        <f t="shared" si="199"/>
        <v>0</v>
      </c>
      <c r="DY2566" s="500"/>
      <c r="DZ2566" s="500"/>
      <c r="EA2566" s="500"/>
      <c r="EB2566" s="501"/>
      <c r="EC2566" s="222"/>
    </row>
    <row r="2567" spans="3:133" ht="15" hidden="1" customHeight="1" outlineLevel="1" x14ac:dyDescent="0.2">
      <c r="C2567" s="255"/>
      <c r="D2567" s="439"/>
      <c r="E2567" s="440"/>
      <c r="F2567" s="440"/>
      <c r="G2567" s="440"/>
      <c r="H2567" s="440"/>
      <c r="I2567" s="440"/>
      <c r="J2567" s="440"/>
      <c r="K2567" s="440"/>
      <c r="L2567" s="440"/>
      <c r="M2567" s="440"/>
      <c r="N2567" s="440"/>
      <c r="O2567" s="440"/>
      <c r="P2567" s="440"/>
      <c r="Q2567" s="441"/>
      <c r="R2567" s="442"/>
      <c r="S2567" s="443"/>
      <c r="T2567" s="443"/>
      <c r="U2567" s="443"/>
      <c r="V2567" s="443"/>
      <c r="W2567" s="443"/>
      <c r="X2567" s="443"/>
      <c r="Y2567" s="443"/>
      <c r="Z2567" s="443"/>
      <c r="AA2567" s="443"/>
      <c r="AB2567" s="415"/>
      <c r="AC2567" s="416"/>
      <c r="AD2567" s="416"/>
      <c r="AE2567" s="416"/>
      <c r="AF2567" s="417"/>
      <c r="AG2567" s="415"/>
      <c r="AH2567" s="416"/>
      <c r="AI2567" s="416"/>
      <c r="AJ2567" s="416"/>
      <c r="AK2567" s="417"/>
      <c r="AL2567" s="415"/>
      <c r="AM2567" s="416"/>
      <c r="AN2567" s="416"/>
      <c r="AO2567" s="416"/>
      <c r="AP2567" s="417"/>
      <c r="AQ2567" s="415"/>
      <c r="AR2567" s="416"/>
      <c r="AS2567" s="416"/>
      <c r="AT2567" s="416"/>
      <c r="AU2567" s="417"/>
      <c r="AV2567" s="418">
        <f t="shared" si="198"/>
        <v>0</v>
      </c>
      <c r="AW2567" s="419"/>
      <c r="AX2567" s="419"/>
      <c r="AY2567" s="419"/>
      <c r="AZ2567" s="420"/>
      <c r="DC2567" s="222"/>
      <c r="DD2567" s="491">
        <f>ROUND(Setup!$AP$6*AB2567,0)</f>
        <v>0</v>
      </c>
      <c r="DE2567" s="492"/>
      <c r="DF2567" s="492"/>
      <c r="DG2567" s="492"/>
      <c r="DH2567" s="493"/>
      <c r="DI2567" s="491">
        <f>ROUND(Setup!$AP$6*AG2567,0)</f>
        <v>0</v>
      </c>
      <c r="DJ2567" s="492"/>
      <c r="DK2567" s="492"/>
      <c r="DL2567" s="492"/>
      <c r="DM2567" s="493"/>
      <c r="DN2567" s="491">
        <f>ROUND(Setup!$AP$6*AL2567,0)</f>
        <v>0</v>
      </c>
      <c r="DO2567" s="492"/>
      <c r="DP2567" s="492"/>
      <c r="DQ2567" s="492"/>
      <c r="DR2567" s="493"/>
      <c r="DS2567" s="491">
        <f>ROUND(Setup!$AP$6*AQ2567,0)</f>
        <v>0</v>
      </c>
      <c r="DT2567" s="492"/>
      <c r="DU2567" s="492"/>
      <c r="DV2567" s="492"/>
      <c r="DW2567" s="493"/>
      <c r="DX2567" s="499">
        <f t="shared" si="199"/>
        <v>0</v>
      </c>
      <c r="DY2567" s="500"/>
      <c r="DZ2567" s="500"/>
      <c r="EA2567" s="500"/>
      <c r="EB2567" s="501"/>
      <c r="EC2567" s="222"/>
    </row>
    <row r="2568" spans="3:133" ht="15" hidden="1" customHeight="1" outlineLevel="1" x14ac:dyDescent="0.2">
      <c r="C2568" s="255"/>
      <c r="D2568" s="439"/>
      <c r="E2568" s="440"/>
      <c r="F2568" s="440"/>
      <c r="G2568" s="440"/>
      <c r="H2568" s="440"/>
      <c r="I2568" s="440"/>
      <c r="J2568" s="440"/>
      <c r="K2568" s="440"/>
      <c r="L2568" s="440"/>
      <c r="M2568" s="440"/>
      <c r="N2568" s="440"/>
      <c r="O2568" s="440"/>
      <c r="P2568" s="440"/>
      <c r="Q2568" s="441"/>
      <c r="R2568" s="442"/>
      <c r="S2568" s="443"/>
      <c r="T2568" s="443"/>
      <c r="U2568" s="443"/>
      <c r="V2568" s="443"/>
      <c r="W2568" s="443"/>
      <c r="X2568" s="443"/>
      <c r="Y2568" s="443"/>
      <c r="Z2568" s="443"/>
      <c r="AA2568" s="443"/>
      <c r="AB2568" s="415"/>
      <c r="AC2568" s="416"/>
      <c r="AD2568" s="416"/>
      <c r="AE2568" s="416"/>
      <c r="AF2568" s="417"/>
      <c r="AG2568" s="415"/>
      <c r="AH2568" s="416"/>
      <c r="AI2568" s="416"/>
      <c r="AJ2568" s="416"/>
      <c r="AK2568" s="417"/>
      <c r="AL2568" s="415"/>
      <c r="AM2568" s="416"/>
      <c r="AN2568" s="416"/>
      <c r="AO2568" s="416"/>
      <c r="AP2568" s="417"/>
      <c r="AQ2568" s="415"/>
      <c r="AR2568" s="416"/>
      <c r="AS2568" s="416"/>
      <c r="AT2568" s="416"/>
      <c r="AU2568" s="417"/>
      <c r="AV2568" s="418">
        <f t="shared" si="198"/>
        <v>0</v>
      </c>
      <c r="AW2568" s="419"/>
      <c r="AX2568" s="419"/>
      <c r="AY2568" s="419"/>
      <c r="AZ2568" s="420"/>
      <c r="DC2568" s="222"/>
      <c r="DD2568" s="491">
        <f>ROUND(Setup!$AP$6*AB2568,0)</f>
        <v>0</v>
      </c>
      <c r="DE2568" s="492"/>
      <c r="DF2568" s="492"/>
      <c r="DG2568" s="492"/>
      <c r="DH2568" s="493"/>
      <c r="DI2568" s="491">
        <f>ROUND(Setup!$AP$6*AG2568,0)</f>
        <v>0</v>
      </c>
      <c r="DJ2568" s="492"/>
      <c r="DK2568" s="492"/>
      <c r="DL2568" s="492"/>
      <c r="DM2568" s="493"/>
      <c r="DN2568" s="491">
        <f>ROUND(Setup!$AP$6*AL2568,0)</f>
        <v>0</v>
      </c>
      <c r="DO2568" s="492"/>
      <c r="DP2568" s="492"/>
      <c r="DQ2568" s="492"/>
      <c r="DR2568" s="493"/>
      <c r="DS2568" s="491">
        <f>ROUND(Setup!$AP$6*AQ2568,0)</f>
        <v>0</v>
      </c>
      <c r="DT2568" s="492"/>
      <c r="DU2568" s="492"/>
      <c r="DV2568" s="492"/>
      <c r="DW2568" s="493"/>
      <c r="DX2568" s="499">
        <f t="shared" si="199"/>
        <v>0</v>
      </c>
      <c r="DY2568" s="500"/>
      <c r="DZ2568" s="500"/>
      <c r="EA2568" s="500"/>
      <c r="EB2568" s="501"/>
      <c r="EC2568" s="222"/>
    </row>
    <row r="2569" spans="3:133" ht="15" hidden="1" customHeight="1" outlineLevel="1" x14ac:dyDescent="0.2">
      <c r="C2569" s="255"/>
      <c r="D2569" s="439"/>
      <c r="E2569" s="440"/>
      <c r="F2569" s="440"/>
      <c r="G2569" s="440"/>
      <c r="H2569" s="440"/>
      <c r="I2569" s="440"/>
      <c r="J2569" s="440"/>
      <c r="K2569" s="440"/>
      <c r="L2569" s="440"/>
      <c r="M2569" s="440"/>
      <c r="N2569" s="440"/>
      <c r="O2569" s="440"/>
      <c r="P2569" s="440"/>
      <c r="Q2569" s="441"/>
      <c r="R2569" s="442"/>
      <c r="S2569" s="443"/>
      <c r="T2569" s="443"/>
      <c r="U2569" s="443"/>
      <c r="V2569" s="443"/>
      <c r="W2569" s="443"/>
      <c r="X2569" s="443"/>
      <c r="Y2569" s="443"/>
      <c r="Z2569" s="443"/>
      <c r="AA2569" s="443"/>
      <c r="AB2569" s="415"/>
      <c r="AC2569" s="416"/>
      <c r="AD2569" s="416"/>
      <c r="AE2569" s="416"/>
      <c r="AF2569" s="417"/>
      <c r="AG2569" s="415"/>
      <c r="AH2569" s="416"/>
      <c r="AI2569" s="416"/>
      <c r="AJ2569" s="416"/>
      <c r="AK2569" s="417"/>
      <c r="AL2569" s="415"/>
      <c r="AM2569" s="416"/>
      <c r="AN2569" s="416"/>
      <c r="AO2569" s="416"/>
      <c r="AP2569" s="417"/>
      <c r="AQ2569" s="415"/>
      <c r="AR2569" s="416"/>
      <c r="AS2569" s="416"/>
      <c r="AT2569" s="416"/>
      <c r="AU2569" s="417"/>
      <c r="AV2569" s="418">
        <f t="shared" si="198"/>
        <v>0</v>
      </c>
      <c r="AW2569" s="419"/>
      <c r="AX2569" s="419"/>
      <c r="AY2569" s="419"/>
      <c r="AZ2569" s="420"/>
      <c r="DC2569" s="222"/>
      <c r="DD2569" s="491">
        <f>ROUND(Setup!$AP$6*AB2569,0)</f>
        <v>0</v>
      </c>
      <c r="DE2569" s="492"/>
      <c r="DF2569" s="492"/>
      <c r="DG2569" s="492"/>
      <c r="DH2569" s="493"/>
      <c r="DI2569" s="491">
        <f>ROUND(Setup!$AP$6*AG2569,0)</f>
        <v>0</v>
      </c>
      <c r="DJ2569" s="492"/>
      <c r="DK2569" s="492"/>
      <c r="DL2569" s="492"/>
      <c r="DM2569" s="493"/>
      <c r="DN2569" s="491">
        <f>ROUND(Setup!$AP$6*AL2569,0)</f>
        <v>0</v>
      </c>
      <c r="DO2569" s="492"/>
      <c r="DP2569" s="492"/>
      <c r="DQ2569" s="492"/>
      <c r="DR2569" s="493"/>
      <c r="DS2569" s="491">
        <f>ROUND(Setup!$AP$6*AQ2569,0)</f>
        <v>0</v>
      </c>
      <c r="DT2569" s="492"/>
      <c r="DU2569" s="492"/>
      <c r="DV2569" s="492"/>
      <c r="DW2569" s="493"/>
      <c r="DX2569" s="499">
        <f t="shared" si="199"/>
        <v>0</v>
      </c>
      <c r="DY2569" s="500"/>
      <c r="DZ2569" s="500"/>
      <c r="EA2569" s="500"/>
      <c r="EB2569" s="501"/>
      <c r="EC2569" s="222"/>
    </row>
    <row r="2570" spans="3:133" ht="15" hidden="1" customHeight="1" outlineLevel="1" x14ac:dyDescent="0.2">
      <c r="C2570" s="255"/>
      <c r="D2570" s="439"/>
      <c r="E2570" s="440"/>
      <c r="F2570" s="440"/>
      <c r="G2570" s="440"/>
      <c r="H2570" s="440"/>
      <c r="I2570" s="440"/>
      <c r="J2570" s="440"/>
      <c r="K2570" s="440"/>
      <c r="L2570" s="440"/>
      <c r="M2570" s="440"/>
      <c r="N2570" s="440"/>
      <c r="O2570" s="440"/>
      <c r="P2570" s="440"/>
      <c r="Q2570" s="441"/>
      <c r="R2570" s="442"/>
      <c r="S2570" s="443"/>
      <c r="T2570" s="443"/>
      <c r="U2570" s="443"/>
      <c r="V2570" s="443"/>
      <c r="W2570" s="443"/>
      <c r="X2570" s="443"/>
      <c r="Y2570" s="443"/>
      <c r="Z2570" s="443"/>
      <c r="AA2570" s="443"/>
      <c r="AB2570" s="415"/>
      <c r="AC2570" s="416"/>
      <c r="AD2570" s="416"/>
      <c r="AE2570" s="416"/>
      <c r="AF2570" s="417"/>
      <c r="AG2570" s="415"/>
      <c r="AH2570" s="416"/>
      <c r="AI2570" s="416"/>
      <c r="AJ2570" s="416"/>
      <c r="AK2570" s="417"/>
      <c r="AL2570" s="415"/>
      <c r="AM2570" s="416"/>
      <c r="AN2570" s="416"/>
      <c r="AO2570" s="416"/>
      <c r="AP2570" s="417"/>
      <c r="AQ2570" s="415"/>
      <c r="AR2570" s="416"/>
      <c r="AS2570" s="416"/>
      <c r="AT2570" s="416"/>
      <c r="AU2570" s="417"/>
      <c r="AV2570" s="418">
        <f t="shared" si="198"/>
        <v>0</v>
      </c>
      <c r="AW2570" s="419"/>
      <c r="AX2570" s="419"/>
      <c r="AY2570" s="419"/>
      <c r="AZ2570" s="420"/>
      <c r="DC2570" s="222"/>
      <c r="DD2570" s="491">
        <f>ROUND(Setup!$AP$6*AB2570,0)</f>
        <v>0</v>
      </c>
      <c r="DE2570" s="492"/>
      <c r="DF2570" s="492"/>
      <c r="DG2570" s="492"/>
      <c r="DH2570" s="493"/>
      <c r="DI2570" s="491">
        <f>ROUND(Setup!$AP$6*AG2570,0)</f>
        <v>0</v>
      </c>
      <c r="DJ2570" s="492"/>
      <c r="DK2570" s="492"/>
      <c r="DL2570" s="492"/>
      <c r="DM2570" s="493"/>
      <c r="DN2570" s="491">
        <f>ROUND(Setup!$AP$6*AL2570,0)</f>
        <v>0</v>
      </c>
      <c r="DO2570" s="492"/>
      <c r="DP2570" s="492"/>
      <c r="DQ2570" s="492"/>
      <c r="DR2570" s="493"/>
      <c r="DS2570" s="491">
        <f>ROUND(Setup!$AP$6*AQ2570,0)</f>
        <v>0</v>
      </c>
      <c r="DT2570" s="492"/>
      <c r="DU2570" s="492"/>
      <c r="DV2570" s="492"/>
      <c r="DW2570" s="493"/>
      <c r="DX2570" s="499">
        <f t="shared" si="199"/>
        <v>0</v>
      </c>
      <c r="DY2570" s="500"/>
      <c r="DZ2570" s="500"/>
      <c r="EA2570" s="500"/>
      <c r="EB2570" s="501"/>
      <c r="EC2570" s="222"/>
    </row>
    <row r="2571" spans="3:133" ht="15" hidden="1" customHeight="1" outlineLevel="1" x14ac:dyDescent="0.2">
      <c r="C2571" s="255"/>
      <c r="D2571" s="439"/>
      <c r="E2571" s="440"/>
      <c r="F2571" s="440"/>
      <c r="G2571" s="440"/>
      <c r="H2571" s="440"/>
      <c r="I2571" s="440"/>
      <c r="J2571" s="440"/>
      <c r="K2571" s="440"/>
      <c r="L2571" s="440"/>
      <c r="M2571" s="440"/>
      <c r="N2571" s="440"/>
      <c r="O2571" s="440"/>
      <c r="P2571" s="440"/>
      <c r="Q2571" s="441"/>
      <c r="R2571" s="442"/>
      <c r="S2571" s="443"/>
      <c r="T2571" s="443"/>
      <c r="U2571" s="443"/>
      <c r="V2571" s="443"/>
      <c r="W2571" s="443"/>
      <c r="X2571" s="443"/>
      <c r="Y2571" s="443"/>
      <c r="Z2571" s="443"/>
      <c r="AA2571" s="443"/>
      <c r="AB2571" s="415"/>
      <c r="AC2571" s="416"/>
      <c r="AD2571" s="416"/>
      <c r="AE2571" s="416"/>
      <c r="AF2571" s="417"/>
      <c r="AG2571" s="415"/>
      <c r="AH2571" s="416"/>
      <c r="AI2571" s="416"/>
      <c r="AJ2571" s="416"/>
      <c r="AK2571" s="417"/>
      <c r="AL2571" s="415"/>
      <c r="AM2571" s="416"/>
      <c r="AN2571" s="416"/>
      <c r="AO2571" s="416"/>
      <c r="AP2571" s="417"/>
      <c r="AQ2571" s="415"/>
      <c r="AR2571" s="416"/>
      <c r="AS2571" s="416"/>
      <c r="AT2571" s="416"/>
      <c r="AU2571" s="417"/>
      <c r="AV2571" s="418">
        <f t="shared" si="198"/>
        <v>0</v>
      </c>
      <c r="AW2571" s="419"/>
      <c r="AX2571" s="419"/>
      <c r="AY2571" s="419"/>
      <c r="AZ2571" s="420"/>
      <c r="DC2571" s="222"/>
      <c r="DD2571" s="491">
        <f>ROUND(Setup!$AP$6*AB2571,0)</f>
        <v>0</v>
      </c>
      <c r="DE2571" s="492"/>
      <c r="DF2571" s="492"/>
      <c r="DG2571" s="492"/>
      <c r="DH2571" s="493"/>
      <c r="DI2571" s="491">
        <f>ROUND(Setup!$AP$6*AG2571,0)</f>
        <v>0</v>
      </c>
      <c r="DJ2571" s="492"/>
      <c r="DK2571" s="492"/>
      <c r="DL2571" s="492"/>
      <c r="DM2571" s="493"/>
      <c r="DN2571" s="491">
        <f>ROUND(Setup!$AP$6*AL2571,0)</f>
        <v>0</v>
      </c>
      <c r="DO2571" s="492"/>
      <c r="DP2571" s="492"/>
      <c r="DQ2571" s="492"/>
      <c r="DR2571" s="493"/>
      <c r="DS2571" s="491">
        <f>ROUND(Setup!$AP$6*AQ2571,0)</f>
        <v>0</v>
      </c>
      <c r="DT2571" s="492"/>
      <c r="DU2571" s="492"/>
      <c r="DV2571" s="492"/>
      <c r="DW2571" s="493"/>
      <c r="DX2571" s="499">
        <f t="shared" si="199"/>
        <v>0</v>
      </c>
      <c r="DY2571" s="500"/>
      <c r="DZ2571" s="500"/>
      <c r="EA2571" s="500"/>
      <c r="EB2571" s="501"/>
      <c r="EC2571" s="222"/>
    </row>
    <row r="2572" spans="3:133" ht="15" hidden="1" customHeight="1" outlineLevel="1" x14ac:dyDescent="0.2">
      <c r="C2572" s="255"/>
      <c r="D2572" s="439"/>
      <c r="E2572" s="440"/>
      <c r="F2572" s="440"/>
      <c r="G2572" s="440"/>
      <c r="H2572" s="440"/>
      <c r="I2572" s="440"/>
      <c r="J2572" s="440"/>
      <c r="K2572" s="440"/>
      <c r="L2572" s="440"/>
      <c r="M2572" s="440"/>
      <c r="N2572" s="440"/>
      <c r="O2572" s="440"/>
      <c r="P2572" s="440"/>
      <c r="Q2572" s="441"/>
      <c r="R2572" s="442"/>
      <c r="S2572" s="443"/>
      <c r="T2572" s="443"/>
      <c r="U2572" s="443"/>
      <c r="V2572" s="443"/>
      <c r="W2572" s="443"/>
      <c r="X2572" s="443"/>
      <c r="Y2572" s="443"/>
      <c r="Z2572" s="443"/>
      <c r="AA2572" s="443"/>
      <c r="AB2572" s="415"/>
      <c r="AC2572" s="416"/>
      <c r="AD2572" s="416"/>
      <c r="AE2572" s="416"/>
      <c r="AF2572" s="417"/>
      <c r="AG2572" s="415"/>
      <c r="AH2572" s="416"/>
      <c r="AI2572" s="416"/>
      <c r="AJ2572" s="416"/>
      <c r="AK2572" s="417"/>
      <c r="AL2572" s="415"/>
      <c r="AM2572" s="416"/>
      <c r="AN2572" s="416"/>
      <c r="AO2572" s="416"/>
      <c r="AP2572" s="417"/>
      <c r="AQ2572" s="415"/>
      <c r="AR2572" s="416"/>
      <c r="AS2572" s="416"/>
      <c r="AT2572" s="416"/>
      <c r="AU2572" s="417"/>
      <c r="AV2572" s="418">
        <f t="shared" si="198"/>
        <v>0</v>
      </c>
      <c r="AW2572" s="419"/>
      <c r="AX2572" s="419"/>
      <c r="AY2572" s="419"/>
      <c r="AZ2572" s="420"/>
      <c r="DC2572" s="222"/>
      <c r="DD2572" s="491">
        <f>ROUND(Setup!$AP$6*AB2572,0)</f>
        <v>0</v>
      </c>
      <c r="DE2572" s="492"/>
      <c r="DF2572" s="492"/>
      <c r="DG2572" s="492"/>
      <c r="DH2572" s="493"/>
      <c r="DI2572" s="491">
        <f>ROUND(Setup!$AP$6*AG2572,0)</f>
        <v>0</v>
      </c>
      <c r="DJ2572" s="492"/>
      <c r="DK2572" s="492"/>
      <c r="DL2572" s="492"/>
      <c r="DM2572" s="493"/>
      <c r="DN2572" s="491">
        <f>ROUND(Setup!$AP$6*AL2572,0)</f>
        <v>0</v>
      </c>
      <c r="DO2572" s="492"/>
      <c r="DP2572" s="492"/>
      <c r="DQ2572" s="492"/>
      <c r="DR2572" s="493"/>
      <c r="DS2572" s="491">
        <f>ROUND(Setup!$AP$6*AQ2572,0)</f>
        <v>0</v>
      </c>
      <c r="DT2572" s="492"/>
      <c r="DU2572" s="492"/>
      <c r="DV2572" s="492"/>
      <c r="DW2572" s="493"/>
      <c r="DX2572" s="499">
        <f t="shared" si="199"/>
        <v>0</v>
      </c>
      <c r="DY2572" s="500"/>
      <c r="DZ2572" s="500"/>
      <c r="EA2572" s="500"/>
      <c r="EB2572" s="501"/>
      <c r="EC2572" s="222"/>
    </row>
    <row r="2573" spans="3:133" ht="15" hidden="1" customHeight="1" outlineLevel="1" x14ac:dyDescent="0.2">
      <c r="C2573" s="255"/>
      <c r="D2573" s="439"/>
      <c r="E2573" s="440"/>
      <c r="F2573" s="440"/>
      <c r="G2573" s="440"/>
      <c r="H2573" s="440"/>
      <c r="I2573" s="440"/>
      <c r="J2573" s="440"/>
      <c r="K2573" s="440"/>
      <c r="L2573" s="440"/>
      <c r="M2573" s="440"/>
      <c r="N2573" s="440"/>
      <c r="O2573" s="440"/>
      <c r="P2573" s="440"/>
      <c r="Q2573" s="441"/>
      <c r="R2573" s="442"/>
      <c r="S2573" s="443"/>
      <c r="T2573" s="443"/>
      <c r="U2573" s="443"/>
      <c r="V2573" s="443"/>
      <c r="W2573" s="443"/>
      <c r="X2573" s="443"/>
      <c r="Y2573" s="443"/>
      <c r="Z2573" s="443"/>
      <c r="AA2573" s="443"/>
      <c r="AB2573" s="415"/>
      <c r="AC2573" s="416"/>
      <c r="AD2573" s="416"/>
      <c r="AE2573" s="416"/>
      <c r="AF2573" s="417"/>
      <c r="AG2573" s="415"/>
      <c r="AH2573" s="416"/>
      <c r="AI2573" s="416"/>
      <c r="AJ2573" s="416"/>
      <c r="AK2573" s="417"/>
      <c r="AL2573" s="415"/>
      <c r="AM2573" s="416"/>
      <c r="AN2573" s="416"/>
      <c r="AO2573" s="416"/>
      <c r="AP2573" s="417"/>
      <c r="AQ2573" s="415"/>
      <c r="AR2573" s="416"/>
      <c r="AS2573" s="416"/>
      <c r="AT2573" s="416"/>
      <c r="AU2573" s="417"/>
      <c r="AV2573" s="418">
        <f t="shared" si="198"/>
        <v>0</v>
      </c>
      <c r="AW2573" s="419"/>
      <c r="AX2573" s="419"/>
      <c r="AY2573" s="419"/>
      <c r="AZ2573" s="420"/>
      <c r="DC2573" s="222"/>
      <c r="DD2573" s="491">
        <f>ROUND(Setup!$AP$6*AB2573,0)</f>
        <v>0</v>
      </c>
      <c r="DE2573" s="492"/>
      <c r="DF2573" s="492"/>
      <c r="DG2573" s="492"/>
      <c r="DH2573" s="493"/>
      <c r="DI2573" s="491">
        <f>ROUND(Setup!$AP$6*AG2573,0)</f>
        <v>0</v>
      </c>
      <c r="DJ2573" s="492"/>
      <c r="DK2573" s="492"/>
      <c r="DL2573" s="492"/>
      <c r="DM2573" s="493"/>
      <c r="DN2573" s="491">
        <f>ROUND(Setup!$AP$6*AL2573,0)</f>
        <v>0</v>
      </c>
      <c r="DO2573" s="492"/>
      <c r="DP2573" s="492"/>
      <c r="DQ2573" s="492"/>
      <c r="DR2573" s="493"/>
      <c r="DS2573" s="491">
        <f>ROUND(Setup!$AP$6*AQ2573,0)</f>
        <v>0</v>
      </c>
      <c r="DT2573" s="492"/>
      <c r="DU2573" s="492"/>
      <c r="DV2573" s="492"/>
      <c r="DW2573" s="493"/>
      <c r="DX2573" s="499">
        <f t="shared" si="199"/>
        <v>0</v>
      </c>
      <c r="DY2573" s="500"/>
      <c r="DZ2573" s="500"/>
      <c r="EA2573" s="500"/>
      <c r="EB2573" s="501"/>
      <c r="EC2573" s="222"/>
    </row>
    <row r="2574" spans="3:133" ht="15" hidden="1" customHeight="1" outlineLevel="1" x14ac:dyDescent="0.2">
      <c r="C2574" s="255"/>
      <c r="D2574" s="439"/>
      <c r="E2574" s="440"/>
      <c r="F2574" s="440"/>
      <c r="G2574" s="440"/>
      <c r="H2574" s="440"/>
      <c r="I2574" s="440"/>
      <c r="J2574" s="440"/>
      <c r="K2574" s="440"/>
      <c r="L2574" s="440"/>
      <c r="M2574" s="440"/>
      <c r="N2574" s="440"/>
      <c r="O2574" s="440"/>
      <c r="P2574" s="440"/>
      <c r="Q2574" s="441"/>
      <c r="R2574" s="442"/>
      <c r="S2574" s="443"/>
      <c r="T2574" s="443"/>
      <c r="U2574" s="443"/>
      <c r="V2574" s="443"/>
      <c r="W2574" s="443"/>
      <c r="X2574" s="443"/>
      <c r="Y2574" s="443"/>
      <c r="Z2574" s="443"/>
      <c r="AA2574" s="443"/>
      <c r="AB2574" s="415"/>
      <c r="AC2574" s="416"/>
      <c r="AD2574" s="416"/>
      <c r="AE2574" s="416"/>
      <c r="AF2574" s="417"/>
      <c r="AG2574" s="415"/>
      <c r="AH2574" s="416"/>
      <c r="AI2574" s="416"/>
      <c r="AJ2574" s="416"/>
      <c r="AK2574" s="417"/>
      <c r="AL2574" s="415"/>
      <c r="AM2574" s="416"/>
      <c r="AN2574" s="416"/>
      <c r="AO2574" s="416"/>
      <c r="AP2574" s="417"/>
      <c r="AQ2574" s="415"/>
      <c r="AR2574" s="416"/>
      <c r="AS2574" s="416"/>
      <c r="AT2574" s="416"/>
      <c r="AU2574" s="417"/>
      <c r="AV2574" s="418">
        <f t="shared" si="198"/>
        <v>0</v>
      </c>
      <c r="AW2574" s="419"/>
      <c r="AX2574" s="419"/>
      <c r="AY2574" s="419"/>
      <c r="AZ2574" s="420"/>
      <c r="DC2574" s="222"/>
      <c r="DD2574" s="491">
        <f>ROUND(Setup!$AP$6*AB2574,0)</f>
        <v>0</v>
      </c>
      <c r="DE2574" s="492"/>
      <c r="DF2574" s="492"/>
      <c r="DG2574" s="492"/>
      <c r="DH2574" s="493"/>
      <c r="DI2574" s="491">
        <f>ROUND(Setup!$AP$6*AG2574,0)</f>
        <v>0</v>
      </c>
      <c r="DJ2574" s="492"/>
      <c r="DK2574" s="492"/>
      <c r="DL2574" s="492"/>
      <c r="DM2574" s="493"/>
      <c r="DN2574" s="491">
        <f>ROUND(Setup!$AP$6*AL2574,0)</f>
        <v>0</v>
      </c>
      <c r="DO2574" s="492"/>
      <c r="DP2574" s="492"/>
      <c r="DQ2574" s="492"/>
      <c r="DR2574" s="493"/>
      <c r="DS2574" s="491">
        <f>ROUND(Setup!$AP$6*AQ2574,0)</f>
        <v>0</v>
      </c>
      <c r="DT2574" s="492"/>
      <c r="DU2574" s="492"/>
      <c r="DV2574" s="492"/>
      <c r="DW2574" s="493"/>
      <c r="DX2574" s="499">
        <f t="shared" si="199"/>
        <v>0</v>
      </c>
      <c r="DY2574" s="500"/>
      <c r="DZ2574" s="500"/>
      <c r="EA2574" s="500"/>
      <c r="EB2574" s="501"/>
      <c r="EC2574" s="222"/>
    </row>
    <row r="2575" spans="3:133" ht="15" hidden="1" customHeight="1" outlineLevel="1" x14ac:dyDescent="0.2">
      <c r="C2575" s="255"/>
      <c r="D2575" s="439"/>
      <c r="E2575" s="440"/>
      <c r="F2575" s="440"/>
      <c r="G2575" s="440"/>
      <c r="H2575" s="440"/>
      <c r="I2575" s="440"/>
      <c r="J2575" s="440"/>
      <c r="K2575" s="440"/>
      <c r="L2575" s="440"/>
      <c r="M2575" s="440"/>
      <c r="N2575" s="440"/>
      <c r="O2575" s="440"/>
      <c r="P2575" s="440"/>
      <c r="Q2575" s="441"/>
      <c r="R2575" s="442"/>
      <c r="S2575" s="443"/>
      <c r="T2575" s="443"/>
      <c r="U2575" s="443"/>
      <c r="V2575" s="443"/>
      <c r="W2575" s="443"/>
      <c r="X2575" s="443"/>
      <c r="Y2575" s="443"/>
      <c r="Z2575" s="443"/>
      <c r="AA2575" s="443"/>
      <c r="AB2575" s="415"/>
      <c r="AC2575" s="416"/>
      <c r="AD2575" s="416"/>
      <c r="AE2575" s="416"/>
      <c r="AF2575" s="417"/>
      <c r="AG2575" s="415"/>
      <c r="AH2575" s="416"/>
      <c r="AI2575" s="416"/>
      <c r="AJ2575" s="416"/>
      <c r="AK2575" s="417"/>
      <c r="AL2575" s="415"/>
      <c r="AM2575" s="416"/>
      <c r="AN2575" s="416"/>
      <c r="AO2575" s="416"/>
      <c r="AP2575" s="417"/>
      <c r="AQ2575" s="415"/>
      <c r="AR2575" s="416"/>
      <c r="AS2575" s="416"/>
      <c r="AT2575" s="416"/>
      <c r="AU2575" s="417"/>
      <c r="AV2575" s="418">
        <f t="shared" ref="AV2575:AV2606" si="200">ROUND((SUM(AB2575:AU2575)),0)</f>
        <v>0</v>
      </c>
      <c r="AW2575" s="419"/>
      <c r="AX2575" s="419"/>
      <c r="AY2575" s="419"/>
      <c r="AZ2575" s="420"/>
      <c r="DC2575" s="222"/>
      <c r="DD2575" s="491">
        <f>ROUND(Setup!$AP$6*AB2575,0)</f>
        <v>0</v>
      </c>
      <c r="DE2575" s="492"/>
      <c r="DF2575" s="492"/>
      <c r="DG2575" s="492"/>
      <c r="DH2575" s="493"/>
      <c r="DI2575" s="491">
        <f>ROUND(Setup!$AP$6*AG2575,0)</f>
        <v>0</v>
      </c>
      <c r="DJ2575" s="492"/>
      <c r="DK2575" s="492"/>
      <c r="DL2575" s="492"/>
      <c r="DM2575" s="493"/>
      <c r="DN2575" s="491">
        <f>ROUND(Setup!$AP$6*AL2575,0)</f>
        <v>0</v>
      </c>
      <c r="DO2575" s="492"/>
      <c r="DP2575" s="492"/>
      <c r="DQ2575" s="492"/>
      <c r="DR2575" s="493"/>
      <c r="DS2575" s="491">
        <f>ROUND(Setup!$AP$6*AQ2575,0)</f>
        <v>0</v>
      </c>
      <c r="DT2575" s="492"/>
      <c r="DU2575" s="492"/>
      <c r="DV2575" s="492"/>
      <c r="DW2575" s="493"/>
      <c r="DX2575" s="499">
        <f t="shared" ref="DX2575:DX2606" si="201">ROUND((SUM(DD2575:DW2575)),0)</f>
        <v>0</v>
      </c>
      <c r="DY2575" s="500"/>
      <c r="DZ2575" s="500"/>
      <c r="EA2575" s="500"/>
      <c r="EB2575" s="501"/>
      <c r="EC2575" s="222"/>
    </row>
    <row r="2576" spans="3:133" ht="15" hidden="1" customHeight="1" outlineLevel="1" x14ac:dyDescent="0.2">
      <c r="C2576" s="255"/>
      <c r="D2576" s="439"/>
      <c r="E2576" s="440"/>
      <c r="F2576" s="440"/>
      <c r="G2576" s="440"/>
      <c r="H2576" s="440"/>
      <c r="I2576" s="440"/>
      <c r="J2576" s="440"/>
      <c r="K2576" s="440"/>
      <c r="L2576" s="440"/>
      <c r="M2576" s="440"/>
      <c r="N2576" s="440"/>
      <c r="O2576" s="440"/>
      <c r="P2576" s="440"/>
      <c r="Q2576" s="441"/>
      <c r="R2576" s="442"/>
      <c r="S2576" s="443"/>
      <c r="T2576" s="443"/>
      <c r="U2576" s="443"/>
      <c r="V2576" s="443"/>
      <c r="W2576" s="443"/>
      <c r="X2576" s="443"/>
      <c r="Y2576" s="443"/>
      <c r="Z2576" s="443"/>
      <c r="AA2576" s="443"/>
      <c r="AB2576" s="415"/>
      <c r="AC2576" s="416"/>
      <c r="AD2576" s="416"/>
      <c r="AE2576" s="416"/>
      <c r="AF2576" s="417"/>
      <c r="AG2576" s="415"/>
      <c r="AH2576" s="416"/>
      <c r="AI2576" s="416"/>
      <c r="AJ2576" s="416"/>
      <c r="AK2576" s="417"/>
      <c r="AL2576" s="415"/>
      <c r="AM2576" s="416"/>
      <c r="AN2576" s="416"/>
      <c r="AO2576" s="416"/>
      <c r="AP2576" s="417"/>
      <c r="AQ2576" s="415"/>
      <c r="AR2576" s="416"/>
      <c r="AS2576" s="416"/>
      <c r="AT2576" s="416"/>
      <c r="AU2576" s="417"/>
      <c r="AV2576" s="418">
        <f t="shared" si="200"/>
        <v>0</v>
      </c>
      <c r="AW2576" s="419"/>
      <c r="AX2576" s="419"/>
      <c r="AY2576" s="419"/>
      <c r="AZ2576" s="420"/>
      <c r="DC2576" s="222"/>
      <c r="DD2576" s="491">
        <f>ROUND(Setup!$AP$6*AB2576,0)</f>
        <v>0</v>
      </c>
      <c r="DE2576" s="492"/>
      <c r="DF2576" s="492"/>
      <c r="DG2576" s="492"/>
      <c r="DH2576" s="493"/>
      <c r="DI2576" s="491">
        <f>ROUND(Setup!$AP$6*AG2576,0)</f>
        <v>0</v>
      </c>
      <c r="DJ2576" s="492"/>
      <c r="DK2576" s="492"/>
      <c r="DL2576" s="492"/>
      <c r="DM2576" s="493"/>
      <c r="DN2576" s="491">
        <f>ROUND(Setup!$AP$6*AL2576,0)</f>
        <v>0</v>
      </c>
      <c r="DO2576" s="492"/>
      <c r="DP2576" s="492"/>
      <c r="DQ2576" s="492"/>
      <c r="DR2576" s="493"/>
      <c r="DS2576" s="491">
        <f>ROUND(Setup!$AP$6*AQ2576,0)</f>
        <v>0</v>
      </c>
      <c r="DT2576" s="492"/>
      <c r="DU2576" s="492"/>
      <c r="DV2576" s="492"/>
      <c r="DW2576" s="493"/>
      <c r="DX2576" s="499">
        <f t="shared" si="201"/>
        <v>0</v>
      </c>
      <c r="DY2576" s="500"/>
      <c r="DZ2576" s="500"/>
      <c r="EA2576" s="500"/>
      <c r="EB2576" s="501"/>
      <c r="EC2576" s="222"/>
    </row>
    <row r="2577" spans="2:133" ht="15" hidden="1" customHeight="1" outlineLevel="1" x14ac:dyDescent="0.2">
      <c r="B2577" s="86" t="str">
        <f t="shared" ref="B2577:B2602" si="202">IF(C2577="","",VLOOKUP(C2577,$CP$11:$CQ$152,2,FALSE))</f>
        <v/>
      </c>
      <c r="C2577" s="255"/>
      <c r="D2577" s="439"/>
      <c r="E2577" s="440"/>
      <c r="F2577" s="440"/>
      <c r="G2577" s="440"/>
      <c r="H2577" s="440"/>
      <c r="I2577" s="440"/>
      <c r="J2577" s="440"/>
      <c r="K2577" s="440"/>
      <c r="L2577" s="440"/>
      <c r="M2577" s="440"/>
      <c r="N2577" s="440"/>
      <c r="O2577" s="440"/>
      <c r="P2577" s="440"/>
      <c r="Q2577" s="441"/>
      <c r="R2577" s="442"/>
      <c r="S2577" s="443"/>
      <c r="T2577" s="443"/>
      <c r="U2577" s="443"/>
      <c r="V2577" s="443"/>
      <c r="W2577" s="443"/>
      <c r="X2577" s="443"/>
      <c r="Y2577" s="443"/>
      <c r="Z2577" s="443"/>
      <c r="AA2577" s="443"/>
      <c r="AB2577" s="415"/>
      <c r="AC2577" s="416"/>
      <c r="AD2577" s="416"/>
      <c r="AE2577" s="416"/>
      <c r="AF2577" s="417"/>
      <c r="AG2577" s="415"/>
      <c r="AH2577" s="416"/>
      <c r="AI2577" s="416"/>
      <c r="AJ2577" s="416"/>
      <c r="AK2577" s="417"/>
      <c r="AL2577" s="415"/>
      <c r="AM2577" s="416"/>
      <c r="AN2577" s="416"/>
      <c r="AO2577" s="416"/>
      <c r="AP2577" s="417"/>
      <c r="AQ2577" s="415"/>
      <c r="AR2577" s="416"/>
      <c r="AS2577" s="416"/>
      <c r="AT2577" s="416"/>
      <c r="AU2577" s="417"/>
      <c r="AV2577" s="418">
        <f t="shared" si="200"/>
        <v>0</v>
      </c>
      <c r="AW2577" s="419"/>
      <c r="AX2577" s="419"/>
      <c r="AY2577" s="419"/>
      <c r="AZ2577" s="420"/>
      <c r="DC2577" s="222"/>
      <c r="DD2577" s="491">
        <f>ROUND(Setup!$AP$6*AB2577,0)</f>
        <v>0</v>
      </c>
      <c r="DE2577" s="492"/>
      <c r="DF2577" s="492"/>
      <c r="DG2577" s="492"/>
      <c r="DH2577" s="493"/>
      <c r="DI2577" s="491">
        <f>ROUND(Setup!$AP$6*AG2577,0)</f>
        <v>0</v>
      </c>
      <c r="DJ2577" s="492"/>
      <c r="DK2577" s="492"/>
      <c r="DL2577" s="492"/>
      <c r="DM2577" s="493"/>
      <c r="DN2577" s="491">
        <f>ROUND(Setup!$AP$6*AL2577,0)</f>
        <v>0</v>
      </c>
      <c r="DO2577" s="492"/>
      <c r="DP2577" s="492"/>
      <c r="DQ2577" s="492"/>
      <c r="DR2577" s="493"/>
      <c r="DS2577" s="491">
        <f>ROUND(Setup!$AP$6*AQ2577,0)</f>
        <v>0</v>
      </c>
      <c r="DT2577" s="492"/>
      <c r="DU2577" s="492"/>
      <c r="DV2577" s="492"/>
      <c r="DW2577" s="493"/>
      <c r="DX2577" s="499">
        <f t="shared" si="201"/>
        <v>0</v>
      </c>
      <c r="DY2577" s="500"/>
      <c r="DZ2577" s="500"/>
      <c r="EA2577" s="500"/>
      <c r="EB2577" s="501"/>
      <c r="EC2577" s="222"/>
    </row>
    <row r="2578" spans="2:133" ht="15" hidden="1" customHeight="1" outlineLevel="1" x14ac:dyDescent="0.2">
      <c r="B2578" s="86" t="str">
        <f t="shared" si="202"/>
        <v/>
      </c>
      <c r="C2578" s="255"/>
      <c r="D2578" s="439"/>
      <c r="E2578" s="440"/>
      <c r="F2578" s="440"/>
      <c r="G2578" s="440"/>
      <c r="H2578" s="440"/>
      <c r="I2578" s="440"/>
      <c r="J2578" s="440"/>
      <c r="K2578" s="440"/>
      <c r="L2578" s="440"/>
      <c r="M2578" s="440"/>
      <c r="N2578" s="440"/>
      <c r="O2578" s="440"/>
      <c r="P2578" s="440"/>
      <c r="Q2578" s="441"/>
      <c r="R2578" s="442"/>
      <c r="S2578" s="443"/>
      <c r="T2578" s="443"/>
      <c r="U2578" s="443"/>
      <c r="V2578" s="443"/>
      <c r="W2578" s="443"/>
      <c r="X2578" s="443"/>
      <c r="Y2578" s="443"/>
      <c r="Z2578" s="443"/>
      <c r="AA2578" s="443"/>
      <c r="AB2578" s="415"/>
      <c r="AC2578" s="416"/>
      <c r="AD2578" s="416"/>
      <c r="AE2578" s="416"/>
      <c r="AF2578" s="417"/>
      <c r="AG2578" s="415"/>
      <c r="AH2578" s="416"/>
      <c r="AI2578" s="416"/>
      <c r="AJ2578" s="416"/>
      <c r="AK2578" s="417"/>
      <c r="AL2578" s="415"/>
      <c r="AM2578" s="416"/>
      <c r="AN2578" s="416"/>
      <c r="AO2578" s="416"/>
      <c r="AP2578" s="417"/>
      <c r="AQ2578" s="415"/>
      <c r="AR2578" s="416"/>
      <c r="AS2578" s="416"/>
      <c r="AT2578" s="416"/>
      <c r="AU2578" s="417"/>
      <c r="AV2578" s="418">
        <f t="shared" si="200"/>
        <v>0</v>
      </c>
      <c r="AW2578" s="419"/>
      <c r="AX2578" s="419"/>
      <c r="AY2578" s="419"/>
      <c r="AZ2578" s="420"/>
      <c r="DC2578" s="222"/>
      <c r="DD2578" s="491">
        <f>ROUND(Setup!$AP$6*AB2578,0)</f>
        <v>0</v>
      </c>
      <c r="DE2578" s="492"/>
      <c r="DF2578" s="492"/>
      <c r="DG2578" s="492"/>
      <c r="DH2578" s="493"/>
      <c r="DI2578" s="491">
        <f>ROUND(Setup!$AP$6*AG2578,0)</f>
        <v>0</v>
      </c>
      <c r="DJ2578" s="492"/>
      <c r="DK2578" s="492"/>
      <c r="DL2578" s="492"/>
      <c r="DM2578" s="493"/>
      <c r="DN2578" s="491">
        <f>ROUND(Setup!$AP$6*AL2578,0)</f>
        <v>0</v>
      </c>
      <c r="DO2578" s="492"/>
      <c r="DP2578" s="492"/>
      <c r="DQ2578" s="492"/>
      <c r="DR2578" s="493"/>
      <c r="DS2578" s="491">
        <f>ROUND(Setup!$AP$6*AQ2578,0)</f>
        <v>0</v>
      </c>
      <c r="DT2578" s="492"/>
      <c r="DU2578" s="492"/>
      <c r="DV2578" s="492"/>
      <c r="DW2578" s="493"/>
      <c r="DX2578" s="499">
        <f t="shared" si="201"/>
        <v>0</v>
      </c>
      <c r="DY2578" s="500"/>
      <c r="DZ2578" s="500"/>
      <c r="EA2578" s="500"/>
      <c r="EB2578" s="501"/>
      <c r="EC2578" s="222"/>
    </row>
    <row r="2579" spans="2:133" ht="15" hidden="1" customHeight="1" outlineLevel="1" x14ac:dyDescent="0.2">
      <c r="B2579" s="86" t="str">
        <f t="shared" si="202"/>
        <v/>
      </c>
      <c r="C2579" s="255"/>
      <c r="D2579" s="439"/>
      <c r="E2579" s="440"/>
      <c r="F2579" s="440"/>
      <c r="G2579" s="440"/>
      <c r="H2579" s="440"/>
      <c r="I2579" s="440"/>
      <c r="J2579" s="440"/>
      <c r="K2579" s="440"/>
      <c r="L2579" s="440"/>
      <c r="M2579" s="440"/>
      <c r="N2579" s="440"/>
      <c r="O2579" s="440"/>
      <c r="P2579" s="440"/>
      <c r="Q2579" s="441"/>
      <c r="R2579" s="442"/>
      <c r="S2579" s="443"/>
      <c r="T2579" s="443"/>
      <c r="U2579" s="443"/>
      <c r="V2579" s="443"/>
      <c r="W2579" s="443"/>
      <c r="X2579" s="443"/>
      <c r="Y2579" s="443"/>
      <c r="Z2579" s="443"/>
      <c r="AA2579" s="443"/>
      <c r="AB2579" s="415"/>
      <c r="AC2579" s="416"/>
      <c r="AD2579" s="416"/>
      <c r="AE2579" s="416"/>
      <c r="AF2579" s="417"/>
      <c r="AG2579" s="415"/>
      <c r="AH2579" s="416"/>
      <c r="AI2579" s="416"/>
      <c r="AJ2579" s="416"/>
      <c r="AK2579" s="417"/>
      <c r="AL2579" s="415"/>
      <c r="AM2579" s="416"/>
      <c r="AN2579" s="416"/>
      <c r="AO2579" s="416"/>
      <c r="AP2579" s="417"/>
      <c r="AQ2579" s="415"/>
      <c r="AR2579" s="416"/>
      <c r="AS2579" s="416"/>
      <c r="AT2579" s="416"/>
      <c r="AU2579" s="417"/>
      <c r="AV2579" s="418">
        <f t="shared" si="200"/>
        <v>0</v>
      </c>
      <c r="AW2579" s="419"/>
      <c r="AX2579" s="419"/>
      <c r="AY2579" s="419"/>
      <c r="AZ2579" s="420"/>
      <c r="DC2579" s="222"/>
      <c r="DD2579" s="491">
        <f>ROUND(Setup!$AP$6*AB2579,0)</f>
        <v>0</v>
      </c>
      <c r="DE2579" s="492"/>
      <c r="DF2579" s="492"/>
      <c r="DG2579" s="492"/>
      <c r="DH2579" s="493"/>
      <c r="DI2579" s="491">
        <f>ROUND(Setup!$AP$6*AG2579,0)</f>
        <v>0</v>
      </c>
      <c r="DJ2579" s="492"/>
      <c r="DK2579" s="492"/>
      <c r="DL2579" s="492"/>
      <c r="DM2579" s="493"/>
      <c r="DN2579" s="491">
        <f>ROUND(Setup!$AP$6*AL2579,0)</f>
        <v>0</v>
      </c>
      <c r="DO2579" s="492"/>
      <c r="DP2579" s="492"/>
      <c r="DQ2579" s="492"/>
      <c r="DR2579" s="493"/>
      <c r="DS2579" s="491">
        <f>ROUND(Setup!$AP$6*AQ2579,0)</f>
        <v>0</v>
      </c>
      <c r="DT2579" s="492"/>
      <c r="DU2579" s="492"/>
      <c r="DV2579" s="492"/>
      <c r="DW2579" s="493"/>
      <c r="DX2579" s="499">
        <f t="shared" si="201"/>
        <v>0</v>
      </c>
      <c r="DY2579" s="500"/>
      <c r="DZ2579" s="500"/>
      <c r="EA2579" s="500"/>
      <c r="EB2579" s="501"/>
      <c r="EC2579" s="222"/>
    </row>
    <row r="2580" spans="2:133" ht="15" hidden="1" customHeight="1" outlineLevel="1" x14ac:dyDescent="0.2">
      <c r="B2580" s="86" t="str">
        <f t="shared" si="202"/>
        <v/>
      </c>
      <c r="C2580" s="255"/>
      <c r="D2580" s="439"/>
      <c r="E2580" s="440"/>
      <c r="F2580" s="440"/>
      <c r="G2580" s="440"/>
      <c r="H2580" s="440"/>
      <c r="I2580" s="440"/>
      <c r="J2580" s="440"/>
      <c r="K2580" s="440"/>
      <c r="L2580" s="440"/>
      <c r="M2580" s="440"/>
      <c r="N2580" s="440"/>
      <c r="O2580" s="440"/>
      <c r="P2580" s="440"/>
      <c r="Q2580" s="441"/>
      <c r="R2580" s="442"/>
      <c r="S2580" s="443"/>
      <c r="T2580" s="443"/>
      <c r="U2580" s="443"/>
      <c r="V2580" s="443"/>
      <c r="W2580" s="443"/>
      <c r="X2580" s="443"/>
      <c r="Y2580" s="443"/>
      <c r="Z2580" s="443"/>
      <c r="AA2580" s="443"/>
      <c r="AB2580" s="415"/>
      <c r="AC2580" s="416"/>
      <c r="AD2580" s="416"/>
      <c r="AE2580" s="416"/>
      <c r="AF2580" s="417"/>
      <c r="AG2580" s="415"/>
      <c r="AH2580" s="416"/>
      <c r="AI2580" s="416"/>
      <c r="AJ2580" s="416"/>
      <c r="AK2580" s="417"/>
      <c r="AL2580" s="415"/>
      <c r="AM2580" s="416"/>
      <c r="AN2580" s="416"/>
      <c r="AO2580" s="416"/>
      <c r="AP2580" s="417"/>
      <c r="AQ2580" s="415"/>
      <c r="AR2580" s="416"/>
      <c r="AS2580" s="416"/>
      <c r="AT2580" s="416"/>
      <c r="AU2580" s="417"/>
      <c r="AV2580" s="418">
        <f t="shared" si="200"/>
        <v>0</v>
      </c>
      <c r="AW2580" s="419"/>
      <c r="AX2580" s="419"/>
      <c r="AY2580" s="419"/>
      <c r="AZ2580" s="420"/>
      <c r="DC2580" s="222"/>
      <c r="DD2580" s="491">
        <f>ROUND(Setup!$AP$6*AB2580,0)</f>
        <v>0</v>
      </c>
      <c r="DE2580" s="492"/>
      <c r="DF2580" s="492"/>
      <c r="DG2580" s="492"/>
      <c r="DH2580" s="493"/>
      <c r="DI2580" s="491">
        <f>ROUND(Setup!$AP$6*AG2580,0)</f>
        <v>0</v>
      </c>
      <c r="DJ2580" s="492"/>
      <c r="DK2580" s="492"/>
      <c r="DL2580" s="492"/>
      <c r="DM2580" s="493"/>
      <c r="DN2580" s="491">
        <f>ROUND(Setup!$AP$6*AL2580,0)</f>
        <v>0</v>
      </c>
      <c r="DO2580" s="492"/>
      <c r="DP2580" s="492"/>
      <c r="DQ2580" s="492"/>
      <c r="DR2580" s="493"/>
      <c r="DS2580" s="491">
        <f>ROUND(Setup!$AP$6*AQ2580,0)</f>
        <v>0</v>
      </c>
      <c r="DT2580" s="492"/>
      <c r="DU2580" s="492"/>
      <c r="DV2580" s="492"/>
      <c r="DW2580" s="493"/>
      <c r="DX2580" s="499">
        <f t="shared" si="201"/>
        <v>0</v>
      </c>
      <c r="DY2580" s="500"/>
      <c r="DZ2580" s="500"/>
      <c r="EA2580" s="500"/>
      <c r="EB2580" s="501"/>
      <c r="EC2580" s="222"/>
    </row>
    <row r="2581" spans="2:133" ht="15" hidden="1" customHeight="1" outlineLevel="1" x14ac:dyDescent="0.2">
      <c r="B2581" s="86" t="str">
        <f t="shared" si="202"/>
        <v/>
      </c>
      <c r="C2581" s="255"/>
      <c r="D2581" s="439"/>
      <c r="E2581" s="440"/>
      <c r="F2581" s="440"/>
      <c r="G2581" s="440"/>
      <c r="H2581" s="440"/>
      <c r="I2581" s="440"/>
      <c r="J2581" s="440"/>
      <c r="K2581" s="440"/>
      <c r="L2581" s="440"/>
      <c r="M2581" s="440"/>
      <c r="N2581" s="440"/>
      <c r="O2581" s="440"/>
      <c r="P2581" s="440"/>
      <c r="Q2581" s="441"/>
      <c r="R2581" s="442"/>
      <c r="S2581" s="443"/>
      <c r="T2581" s="443"/>
      <c r="U2581" s="443"/>
      <c r="V2581" s="443"/>
      <c r="W2581" s="443"/>
      <c r="X2581" s="443"/>
      <c r="Y2581" s="443"/>
      <c r="Z2581" s="443"/>
      <c r="AA2581" s="443"/>
      <c r="AB2581" s="415"/>
      <c r="AC2581" s="416"/>
      <c r="AD2581" s="416"/>
      <c r="AE2581" s="416"/>
      <c r="AF2581" s="417"/>
      <c r="AG2581" s="415"/>
      <c r="AH2581" s="416"/>
      <c r="AI2581" s="416"/>
      <c r="AJ2581" s="416"/>
      <c r="AK2581" s="417"/>
      <c r="AL2581" s="415"/>
      <c r="AM2581" s="416"/>
      <c r="AN2581" s="416"/>
      <c r="AO2581" s="416"/>
      <c r="AP2581" s="417"/>
      <c r="AQ2581" s="415"/>
      <c r="AR2581" s="416"/>
      <c r="AS2581" s="416"/>
      <c r="AT2581" s="416"/>
      <c r="AU2581" s="417"/>
      <c r="AV2581" s="418">
        <f t="shared" si="200"/>
        <v>0</v>
      </c>
      <c r="AW2581" s="419"/>
      <c r="AX2581" s="419"/>
      <c r="AY2581" s="419"/>
      <c r="AZ2581" s="420"/>
      <c r="DC2581" s="222"/>
      <c r="DD2581" s="491">
        <f>ROUND(Setup!$AP$6*AB2581,0)</f>
        <v>0</v>
      </c>
      <c r="DE2581" s="492"/>
      <c r="DF2581" s="492"/>
      <c r="DG2581" s="492"/>
      <c r="DH2581" s="493"/>
      <c r="DI2581" s="491">
        <f>ROUND(Setup!$AP$6*AG2581,0)</f>
        <v>0</v>
      </c>
      <c r="DJ2581" s="492"/>
      <c r="DK2581" s="492"/>
      <c r="DL2581" s="492"/>
      <c r="DM2581" s="493"/>
      <c r="DN2581" s="491">
        <f>ROUND(Setup!$AP$6*AL2581,0)</f>
        <v>0</v>
      </c>
      <c r="DO2581" s="492"/>
      <c r="DP2581" s="492"/>
      <c r="DQ2581" s="492"/>
      <c r="DR2581" s="493"/>
      <c r="DS2581" s="491">
        <f>ROUND(Setup!$AP$6*AQ2581,0)</f>
        <v>0</v>
      </c>
      <c r="DT2581" s="492"/>
      <c r="DU2581" s="492"/>
      <c r="DV2581" s="492"/>
      <c r="DW2581" s="493"/>
      <c r="DX2581" s="499">
        <f t="shared" si="201"/>
        <v>0</v>
      </c>
      <c r="DY2581" s="500"/>
      <c r="DZ2581" s="500"/>
      <c r="EA2581" s="500"/>
      <c r="EB2581" s="501"/>
      <c r="EC2581" s="222"/>
    </row>
    <row r="2582" spans="2:133" ht="15" hidden="1" customHeight="1" outlineLevel="1" x14ac:dyDescent="0.2">
      <c r="B2582" s="86" t="str">
        <f t="shared" si="202"/>
        <v/>
      </c>
      <c r="C2582" s="255"/>
      <c r="D2582" s="439"/>
      <c r="E2582" s="440"/>
      <c r="F2582" s="440"/>
      <c r="G2582" s="440"/>
      <c r="H2582" s="440"/>
      <c r="I2582" s="440"/>
      <c r="J2582" s="440"/>
      <c r="K2582" s="440"/>
      <c r="L2582" s="440"/>
      <c r="M2582" s="440"/>
      <c r="N2582" s="440"/>
      <c r="O2582" s="440"/>
      <c r="P2582" s="440"/>
      <c r="Q2582" s="441"/>
      <c r="R2582" s="442"/>
      <c r="S2582" s="443"/>
      <c r="T2582" s="443"/>
      <c r="U2582" s="443"/>
      <c r="V2582" s="443"/>
      <c r="W2582" s="443"/>
      <c r="X2582" s="443"/>
      <c r="Y2582" s="443"/>
      <c r="Z2582" s="443"/>
      <c r="AA2582" s="443"/>
      <c r="AB2582" s="415"/>
      <c r="AC2582" s="416"/>
      <c r="AD2582" s="416"/>
      <c r="AE2582" s="416"/>
      <c r="AF2582" s="417"/>
      <c r="AG2582" s="415"/>
      <c r="AH2582" s="416"/>
      <c r="AI2582" s="416"/>
      <c r="AJ2582" s="416"/>
      <c r="AK2582" s="417"/>
      <c r="AL2582" s="415"/>
      <c r="AM2582" s="416"/>
      <c r="AN2582" s="416"/>
      <c r="AO2582" s="416"/>
      <c r="AP2582" s="417"/>
      <c r="AQ2582" s="415"/>
      <c r="AR2582" s="416"/>
      <c r="AS2582" s="416"/>
      <c r="AT2582" s="416"/>
      <c r="AU2582" s="417"/>
      <c r="AV2582" s="418">
        <f t="shared" si="200"/>
        <v>0</v>
      </c>
      <c r="AW2582" s="419"/>
      <c r="AX2582" s="419"/>
      <c r="AY2582" s="419"/>
      <c r="AZ2582" s="420"/>
      <c r="DC2582" s="222"/>
      <c r="DD2582" s="491">
        <f>ROUND(Setup!$AP$6*AB2582,0)</f>
        <v>0</v>
      </c>
      <c r="DE2582" s="492"/>
      <c r="DF2582" s="492"/>
      <c r="DG2582" s="492"/>
      <c r="DH2582" s="493"/>
      <c r="DI2582" s="491">
        <f>ROUND(Setup!$AP$6*AG2582,0)</f>
        <v>0</v>
      </c>
      <c r="DJ2582" s="492"/>
      <c r="DK2582" s="492"/>
      <c r="DL2582" s="492"/>
      <c r="DM2582" s="493"/>
      <c r="DN2582" s="491">
        <f>ROUND(Setup!$AP$6*AL2582,0)</f>
        <v>0</v>
      </c>
      <c r="DO2582" s="492"/>
      <c r="DP2582" s="492"/>
      <c r="DQ2582" s="492"/>
      <c r="DR2582" s="493"/>
      <c r="DS2582" s="491">
        <f>ROUND(Setup!$AP$6*AQ2582,0)</f>
        <v>0</v>
      </c>
      <c r="DT2582" s="492"/>
      <c r="DU2582" s="492"/>
      <c r="DV2582" s="492"/>
      <c r="DW2582" s="493"/>
      <c r="DX2582" s="499">
        <f t="shared" si="201"/>
        <v>0</v>
      </c>
      <c r="DY2582" s="500"/>
      <c r="DZ2582" s="500"/>
      <c r="EA2582" s="500"/>
      <c r="EB2582" s="501"/>
      <c r="EC2582" s="222"/>
    </row>
    <row r="2583" spans="2:133" ht="15" hidden="1" customHeight="1" outlineLevel="1" x14ac:dyDescent="0.2">
      <c r="B2583" s="86" t="str">
        <f t="shared" si="202"/>
        <v/>
      </c>
      <c r="C2583" s="255"/>
      <c r="D2583" s="439"/>
      <c r="E2583" s="440"/>
      <c r="F2583" s="440"/>
      <c r="G2583" s="440"/>
      <c r="H2583" s="440"/>
      <c r="I2583" s="440"/>
      <c r="J2583" s="440"/>
      <c r="K2583" s="440"/>
      <c r="L2583" s="440"/>
      <c r="M2583" s="440"/>
      <c r="N2583" s="440"/>
      <c r="O2583" s="440"/>
      <c r="P2583" s="440"/>
      <c r="Q2583" s="441"/>
      <c r="R2583" s="442"/>
      <c r="S2583" s="443"/>
      <c r="T2583" s="443"/>
      <c r="U2583" s="443"/>
      <c r="V2583" s="443"/>
      <c r="W2583" s="443"/>
      <c r="X2583" s="443"/>
      <c r="Y2583" s="443"/>
      <c r="Z2583" s="443"/>
      <c r="AA2583" s="443"/>
      <c r="AB2583" s="415"/>
      <c r="AC2583" s="416"/>
      <c r="AD2583" s="416"/>
      <c r="AE2583" s="416"/>
      <c r="AF2583" s="417"/>
      <c r="AG2583" s="415"/>
      <c r="AH2583" s="416"/>
      <c r="AI2583" s="416"/>
      <c r="AJ2583" s="416"/>
      <c r="AK2583" s="417"/>
      <c r="AL2583" s="415"/>
      <c r="AM2583" s="416"/>
      <c r="AN2583" s="416"/>
      <c r="AO2583" s="416"/>
      <c r="AP2583" s="417"/>
      <c r="AQ2583" s="415"/>
      <c r="AR2583" s="416"/>
      <c r="AS2583" s="416"/>
      <c r="AT2583" s="416"/>
      <c r="AU2583" s="417"/>
      <c r="AV2583" s="418">
        <f t="shared" si="200"/>
        <v>0</v>
      </c>
      <c r="AW2583" s="419"/>
      <c r="AX2583" s="419"/>
      <c r="AY2583" s="419"/>
      <c r="AZ2583" s="420"/>
      <c r="DC2583" s="222"/>
      <c r="DD2583" s="491">
        <f>ROUND(Setup!$AP$6*AB2583,0)</f>
        <v>0</v>
      </c>
      <c r="DE2583" s="492"/>
      <c r="DF2583" s="492"/>
      <c r="DG2583" s="492"/>
      <c r="DH2583" s="493"/>
      <c r="DI2583" s="491">
        <f>ROUND(Setup!$AP$6*AG2583,0)</f>
        <v>0</v>
      </c>
      <c r="DJ2583" s="492"/>
      <c r="DK2583" s="492"/>
      <c r="DL2583" s="492"/>
      <c r="DM2583" s="493"/>
      <c r="DN2583" s="491">
        <f>ROUND(Setup!$AP$6*AL2583,0)</f>
        <v>0</v>
      </c>
      <c r="DO2583" s="492"/>
      <c r="DP2583" s="492"/>
      <c r="DQ2583" s="492"/>
      <c r="DR2583" s="493"/>
      <c r="DS2583" s="491">
        <f>ROUND(Setup!$AP$6*AQ2583,0)</f>
        <v>0</v>
      </c>
      <c r="DT2583" s="492"/>
      <c r="DU2583" s="492"/>
      <c r="DV2583" s="492"/>
      <c r="DW2583" s="493"/>
      <c r="DX2583" s="499">
        <f t="shared" si="201"/>
        <v>0</v>
      </c>
      <c r="DY2583" s="500"/>
      <c r="DZ2583" s="500"/>
      <c r="EA2583" s="500"/>
      <c r="EB2583" s="501"/>
      <c r="EC2583" s="222"/>
    </row>
    <row r="2584" spans="2:133" ht="15" hidden="1" customHeight="1" outlineLevel="1" x14ac:dyDescent="0.2">
      <c r="B2584" s="86" t="str">
        <f t="shared" si="202"/>
        <v/>
      </c>
      <c r="C2584" s="255"/>
      <c r="D2584" s="439"/>
      <c r="E2584" s="440"/>
      <c r="F2584" s="440"/>
      <c r="G2584" s="440"/>
      <c r="H2584" s="440"/>
      <c r="I2584" s="440"/>
      <c r="J2584" s="440"/>
      <c r="K2584" s="440"/>
      <c r="L2584" s="440"/>
      <c r="M2584" s="440"/>
      <c r="N2584" s="440"/>
      <c r="O2584" s="440"/>
      <c r="P2584" s="440"/>
      <c r="Q2584" s="441"/>
      <c r="R2584" s="442"/>
      <c r="S2584" s="443"/>
      <c r="T2584" s="443"/>
      <c r="U2584" s="443"/>
      <c r="V2584" s="443"/>
      <c r="W2584" s="443"/>
      <c r="X2584" s="443"/>
      <c r="Y2584" s="443"/>
      <c r="Z2584" s="443"/>
      <c r="AA2584" s="443"/>
      <c r="AB2584" s="415"/>
      <c r="AC2584" s="416"/>
      <c r="AD2584" s="416"/>
      <c r="AE2584" s="416"/>
      <c r="AF2584" s="417"/>
      <c r="AG2584" s="415"/>
      <c r="AH2584" s="416"/>
      <c r="AI2584" s="416"/>
      <c r="AJ2584" s="416"/>
      <c r="AK2584" s="417"/>
      <c r="AL2584" s="415"/>
      <c r="AM2584" s="416"/>
      <c r="AN2584" s="416"/>
      <c r="AO2584" s="416"/>
      <c r="AP2584" s="417"/>
      <c r="AQ2584" s="415"/>
      <c r="AR2584" s="416"/>
      <c r="AS2584" s="416"/>
      <c r="AT2584" s="416"/>
      <c r="AU2584" s="417"/>
      <c r="AV2584" s="418">
        <f t="shared" si="200"/>
        <v>0</v>
      </c>
      <c r="AW2584" s="419"/>
      <c r="AX2584" s="419"/>
      <c r="AY2584" s="419"/>
      <c r="AZ2584" s="420"/>
      <c r="DC2584" s="222"/>
      <c r="DD2584" s="491">
        <f>ROUND(Setup!$AP$6*AB2584,0)</f>
        <v>0</v>
      </c>
      <c r="DE2584" s="492"/>
      <c r="DF2584" s="492"/>
      <c r="DG2584" s="492"/>
      <c r="DH2584" s="493"/>
      <c r="DI2584" s="491">
        <f>ROUND(Setup!$AP$6*AG2584,0)</f>
        <v>0</v>
      </c>
      <c r="DJ2584" s="492"/>
      <c r="DK2584" s="492"/>
      <c r="DL2584" s="492"/>
      <c r="DM2584" s="493"/>
      <c r="DN2584" s="491">
        <f>ROUND(Setup!$AP$6*AL2584,0)</f>
        <v>0</v>
      </c>
      <c r="DO2584" s="492"/>
      <c r="DP2584" s="492"/>
      <c r="DQ2584" s="492"/>
      <c r="DR2584" s="493"/>
      <c r="DS2584" s="491">
        <f>ROUND(Setup!$AP$6*AQ2584,0)</f>
        <v>0</v>
      </c>
      <c r="DT2584" s="492"/>
      <c r="DU2584" s="492"/>
      <c r="DV2584" s="492"/>
      <c r="DW2584" s="493"/>
      <c r="DX2584" s="499">
        <f t="shared" si="201"/>
        <v>0</v>
      </c>
      <c r="DY2584" s="500"/>
      <c r="DZ2584" s="500"/>
      <c r="EA2584" s="500"/>
      <c r="EB2584" s="501"/>
      <c r="EC2584" s="222"/>
    </row>
    <row r="2585" spans="2:133" ht="15" hidden="1" customHeight="1" outlineLevel="1" x14ac:dyDescent="0.2">
      <c r="B2585" s="86" t="str">
        <f t="shared" si="202"/>
        <v/>
      </c>
      <c r="C2585" s="255"/>
      <c r="D2585" s="439"/>
      <c r="E2585" s="440"/>
      <c r="F2585" s="440"/>
      <c r="G2585" s="440"/>
      <c r="H2585" s="440"/>
      <c r="I2585" s="440"/>
      <c r="J2585" s="440"/>
      <c r="K2585" s="440"/>
      <c r="L2585" s="440"/>
      <c r="M2585" s="440"/>
      <c r="N2585" s="440"/>
      <c r="O2585" s="440"/>
      <c r="P2585" s="440"/>
      <c r="Q2585" s="441"/>
      <c r="R2585" s="442"/>
      <c r="S2585" s="443"/>
      <c r="T2585" s="443"/>
      <c r="U2585" s="443"/>
      <c r="V2585" s="443"/>
      <c r="W2585" s="443"/>
      <c r="X2585" s="443"/>
      <c r="Y2585" s="443"/>
      <c r="Z2585" s="443"/>
      <c r="AA2585" s="443"/>
      <c r="AB2585" s="415"/>
      <c r="AC2585" s="416"/>
      <c r="AD2585" s="416"/>
      <c r="AE2585" s="416"/>
      <c r="AF2585" s="417"/>
      <c r="AG2585" s="415"/>
      <c r="AH2585" s="416"/>
      <c r="AI2585" s="416"/>
      <c r="AJ2585" s="416"/>
      <c r="AK2585" s="417"/>
      <c r="AL2585" s="415"/>
      <c r="AM2585" s="416"/>
      <c r="AN2585" s="416"/>
      <c r="AO2585" s="416"/>
      <c r="AP2585" s="417"/>
      <c r="AQ2585" s="415"/>
      <c r="AR2585" s="416"/>
      <c r="AS2585" s="416"/>
      <c r="AT2585" s="416"/>
      <c r="AU2585" s="417"/>
      <c r="AV2585" s="418">
        <f t="shared" si="200"/>
        <v>0</v>
      </c>
      <c r="AW2585" s="419"/>
      <c r="AX2585" s="419"/>
      <c r="AY2585" s="419"/>
      <c r="AZ2585" s="420"/>
      <c r="DC2585" s="222"/>
      <c r="DD2585" s="491">
        <f>ROUND(Setup!$AP$6*AB2585,0)</f>
        <v>0</v>
      </c>
      <c r="DE2585" s="492"/>
      <c r="DF2585" s="492"/>
      <c r="DG2585" s="492"/>
      <c r="DH2585" s="493"/>
      <c r="DI2585" s="491">
        <f>ROUND(Setup!$AP$6*AG2585,0)</f>
        <v>0</v>
      </c>
      <c r="DJ2585" s="492"/>
      <c r="DK2585" s="492"/>
      <c r="DL2585" s="492"/>
      <c r="DM2585" s="493"/>
      <c r="DN2585" s="491">
        <f>ROUND(Setup!$AP$6*AL2585,0)</f>
        <v>0</v>
      </c>
      <c r="DO2585" s="492"/>
      <c r="DP2585" s="492"/>
      <c r="DQ2585" s="492"/>
      <c r="DR2585" s="493"/>
      <c r="DS2585" s="491">
        <f>ROUND(Setup!$AP$6*AQ2585,0)</f>
        <v>0</v>
      </c>
      <c r="DT2585" s="492"/>
      <c r="DU2585" s="492"/>
      <c r="DV2585" s="492"/>
      <c r="DW2585" s="493"/>
      <c r="DX2585" s="499">
        <f t="shared" si="201"/>
        <v>0</v>
      </c>
      <c r="DY2585" s="500"/>
      <c r="DZ2585" s="500"/>
      <c r="EA2585" s="500"/>
      <c r="EB2585" s="501"/>
      <c r="EC2585" s="222"/>
    </row>
    <row r="2586" spans="2:133" ht="15" hidden="1" customHeight="1" outlineLevel="1" x14ac:dyDescent="0.2">
      <c r="B2586" s="86" t="str">
        <f t="shared" si="202"/>
        <v/>
      </c>
      <c r="C2586" s="255"/>
      <c r="D2586" s="439"/>
      <c r="E2586" s="440"/>
      <c r="F2586" s="440"/>
      <c r="G2586" s="440"/>
      <c r="H2586" s="440"/>
      <c r="I2586" s="440"/>
      <c r="J2586" s="440"/>
      <c r="K2586" s="440"/>
      <c r="L2586" s="440"/>
      <c r="M2586" s="440"/>
      <c r="N2586" s="440"/>
      <c r="O2586" s="440"/>
      <c r="P2586" s="440"/>
      <c r="Q2586" s="441"/>
      <c r="R2586" s="442"/>
      <c r="S2586" s="443"/>
      <c r="T2586" s="443"/>
      <c r="U2586" s="443"/>
      <c r="V2586" s="443"/>
      <c r="W2586" s="443"/>
      <c r="X2586" s="443"/>
      <c r="Y2586" s="443"/>
      <c r="Z2586" s="443"/>
      <c r="AA2586" s="443"/>
      <c r="AB2586" s="415"/>
      <c r="AC2586" s="416"/>
      <c r="AD2586" s="416"/>
      <c r="AE2586" s="416"/>
      <c r="AF2586" s="417"/>
      <c r="AG2586" s="415"/>
      <c r="AH2586" s="416"/>
      <c r="AI2586" s="416"/>
      <c r="AJ2586" s="416"/>
      <c r="AK2586" s="417"/>
      <c r="AL2586" s="415"/>
      <c r="AM2586" s="416"/>
      <c r="AN2586" s="416"/>
      <c r="AO2586" s="416"/>
      <c r="AP2586" s="417"/>
      <c r="AQ2586" s="415"/>
      <c r="AR2586" s="416"/>
      <c r="AS2586" s="416"/>
      <c r="AT2586" s="416"/>
      <c r="AU2586" s="417"/>
      <c r="AV2586" s="418">
        <f t="shared" si="200"/>
        <v>0</v>
      </c>
      <c r="AW2586" s="419"/>
      <c r="AX2586" s="419"/>
      <c r="AY2586" s="419"/>
      <c r="AZ2586" s="420"/>
      <c r="DC2586" s="222"/>
      <c r="DD2586" s="491">
        <f>ROUND(Setup!$AP$6*AB2586,0)</f>
        <v>0</v>
      </c>
      <c r="DE2586" s="492"/>
      <c r="DF2586" s="492"/>
      <c r="DG2586" s="492"/>
      <c r="DH2586" s="493"/>
      <c r="DI2586" s="491">
        <f>ROUND(Setup!$AP$6*AG2586,0)</f>
        <v>0</v>
      </c>
      <c r="DJ2586" s="492"/>
      <c r="DK2586" s="492"/>
      <c r="DL2586" s="492"/>
      <c r="DM2586" s="493"/>
      <c r="DN2586" s="491">
        <f>ROUND(Setup!$AP$6*AL2586,0)</f>
        <v>0</v>
      </c>
      <c r="DO2586" s="492"/>
      <c r="DP2586" s="492"/>
      <c r="DQ2586" s="492"/>
      <c r="DR2586" s="493"/>
      <c r="DS2586" s="491">
        <f>ROUND(Setup!$AP$6*AQ2586,0)</f>
        <v>0</v>
      </c>
      <c r="DT2586" s="492"/>
      <c r="DU2586" s="492"/>
      <c r="DV2586" s="492"/>
      <c r="DW2586" s="493"/>
      <c r="DX2586" s="499">
        <f t="shared" si="201"/>
        <v>0</v>
      </c>
      <c r="DY2586" s="500"/>
      <c r="DZ2586" s="500"/>
      <c r="EA2586" s="500"/>
      <c r="EB2586" s="501"/>
      <c r="EC2586" s="222"/>
    </row>
    <row r="2587" spans="2:133" ht="15" hidden="1" customHeight="1" outlineLevel="1" x14ac:dyDescent="0.2">
      <c r="B2587" s="86" t="str">
        <f t="shared" si="202"/>
        <v/>
      </c>
      <c r="C2587" s="255"/>
      <c r="D2587" s="439"/>
      <c r="E2587" s="440"/>
      <c r="F2587" s="440"/>
      <c r="G2587" s="440"/>
      <c r="H2587" s="440"/>
      <c r="I2587" s="440"/>
      <c r="J2587" s="440"/>
      <c r="K2587" s="440"/>
      <c r="L2587" s="440"/>
      <c r="M2587" s="440"/>
      <c r="N2587" s="440"/>
      <c r="O2587" s="440"/>
      <c r="P2587" s="440"/>
      <c r="Q2587" s="441"/>
      <c r="R2587" s="442"/>
      <c r="S2587" s="443"/>
      <c r="T2587" s="443"/>
      <c r="U2587" s="443"/>
      <c r="V2587" s="443"/>
      <c r="W2587" s="443"/>
      <c r="X2587" s="443"/>
      <c r="Y2587" s="443"/>
      <c r="Z2587" s="443"/>
      <c r="AA2587" s="443"/>
      <c r="AB2587" s="415"/>
      <c r="AC2587" s="416"/>
      <c r="AD2587" s="416"/>
      <c r="AE2587" s="416"/>
      <c r="AF2587" s="417"/>
      <c r="AG2587" s="415"/>
      <c r="AH2587" s="416"/>
      <c r="AI2587" s="416"/>
      <c r="AJ2587" s="416"/>
      <c r="AK2587" s="417"/>
      <c r="AL2587" s="415"/>
      <c r="AM2587" s="416"/>
      <c r="AN2587" s="416"/>
      <c r="AO2587" s="416"/>
      <c r="AP2587" s="417"/>
      <c r="AQ2587" s="415"/>
      <c r="AR2587" s="416"/>
      <c r="AS2587" s="416"/>
      <c r="AT2587" s="416"/>
      <c r="AU2587" s="417"/>
      <c r="AV2587" s="418">
        <f t="shared" si="200"/>
        <v>0</v>
      </c>
      <c r="AW2587" s="419"/>
      <c r="AX2587" s="419"/>
      <c r="AY2587" s="419"/>
      <c r="AZ2587" s="420"/>
      <c r="DC2587" s="222"/>
      <c r="DD2587" s="491">
        <f>ROUND(Setup!$AP$6*AB2587,0)</f>
        <v>0</v>
      </c>
      <c r="DE2587" s="492"/>
      <c r="DF2587" s="492"/>
      <c r="DG2587" s="492"/>
      <c r="DH2587" s="493"/>
      <c r="DI2587" s="491">
        <f>ROUND(Setup!$AP$6*AG2587,0)</f>
        <v>0</v>
      </c>
      <c r="DJ2587" s="492"/>
      <c r="DK2587" s="492"/>
      <c r="DL2587" s="492"/>
      <c r="DM2587" s="493"/>
      <c r="DN2587" s="491">
        <f>ROUND(Setup!$AP$6*AL2587,0)</f>
        <v>0</v>
      </c>
      <c r="DO2587" s="492"/>
      <c r="DP2587" s="492"/>
      <c r="DQ2587" s="492"/>
      <c r="DR2587" s="493"/>
      <c r="DS2587" s="491">
        <f>ROUND(Setup!$AP$6*AQ2587,0)</f>
        <v>0</v>
      </c>
      <c r="DT2587" s="492"/>
      <c r="DU2587" s="492"/>
      <c r="DV2587" s="492"/>
      <c r="DW2587" s="493"/>
      <c r="DX2587" s="499">
        <f t="shared" si="201"/>
        <v>0</v>
      </c>
      <c r="DY2587" s="500"/>
      <c r="DZ2587" s="500"/>
      <c r="EA2587" s="500"/>
      <c r="EB2587" s="501"/>
      <c r="EC2587" s="222"/>
    </row>
    <row r="2588" spans="2:133" ht="15" hidden="1" customHeight="1" outlineLevel="1" x14ac:dyDescent="0.2">
      <c r="B2588" s="86" t="str">
        <f t="shared" si="202"/>
        <v/>
      </c>
      <c r="C2588" s="255"/>
      <c r="D2588" s="439"/>
      <c r="E2588" s="440"/>
      <c r="F2588" s="440"/>
      <c r="G2588" s="440"/>
      <c r="H2588" s="440"/>
      <c r="I2588" s="440"/>
      <c r="J2588" s="440"/>
      <c r="K2588" s="440"/>
      <c r="L2588" s="440"/>
      <c r="M2588" s="440"/>
      <c r="N2588" s="440"/>
      <c r="O2588" s="440"/>
      <c r="P2588" s="440"/>
      <c r="Q2588" s="441"/>
      <c r="R2588" s="442"/>
      <c r="S2588" s="443"/>
      <c r="T2588" s="443"/>
      <c r="U2588" s="443"/>
      <c r="V2588" s="443"/>
      <c r="W2588" s="443"/>
      <c r="X2588" s="443"/>
      <c r="Y2588" s="443"/>
      <c r="Z2588" s="443"/>
      <c r="AA2588" s="443"/>
      <c r="AB2588" s="415"/>
      <c r="AC2588" s="416"/>
      <c r="AD2588" s="416"/>
      <c r="AE2588" s="416"/>
      <c r="AF2588" s="417"/>
      <c r="AG2588" s="415"/>
      <c r="AH2588" s="416"/>
      <c r="AI2588" s="416"/>
      <c r="AJ2588" s="416"/>
      <c r="AK2588" s="417"/>
      <c r="AL2588" s="415"/>
      <c r="AM2588" s="416"/>
      <c r="AN2588" s="416"/>
      <c r="AO2588" s="416"/>
      <c r="AP2588" s="417"/>
      <c r="AQ2588" s="415"/>
      <c r="AR2588" s="416"/>
      <c r="AS2588" s="416"/>
      <c r="AT2588" s="416"/>
      <c r="AU2588" s="417"/>
      <c r="AV2588" s="418">
        <f t="shared" si="200"/>
        <v>0</v>
      </c>
      <c r="AW2588" s="419"/>
      <c r="AX2588" s="419"/>
      <c r="AY2588" s="419"/>
      <c r="AZ2588" s="420"/>
      <c r="DC2588" s="222"/>
      <c r="DD2588" s="491">
        <f>ROUND(Setup!$AP$6*AB2588,0)</f>
        <v>0</v>
      </c>
      <c r="DE2588" s="492"/>
      <c r="DF2588" s="492"/>
      <c r="DG2588" s="492"/>
      <c r="DH2588" s="493"/>
      <c r="DI2588" s="491">
        <f>ROUND(Setup!$AP$6*AG2588,0)</f>
        <v>0</v>
      </c>
      <c r="DJ2588" s="492"/>
      <c r="DK2588" s="492"/>
      <c r="DL2588" s="492"/>
      <c r="DM2588" s="493"/>
      <c r="DN2588" s="491">
        <f>ROUND(Setup!$AP$6*AL2588,0)</f>
        <v>0</v>
      </c>
      <c r="DO2588" s="492"/>
      <c r="DP2588" s="492"/>
      <c r="DQ2588" s="492"/>
      <c r="DR2588" s="493"/>
      <c r="DS2588" s="491">
        <f>ROUND(Setup!$AP$6*AQ2588,0)</f>
        <v>0</v>
      </c>
      <c r="DT2588" s="492"/>
      <c r="DU2588" s="492"/>
      <c r="DV2588" s="492"/>
      <c r="DW2588" s="493"/>
      <c r="DX2588" s="499">
        <f t="shared" si="201"/>
        <v>0</v>
      </c>
      <c r="DY2588" s="500"/>
      <c r="DZ2588" s="500"/>
      <c r="EA2588" s="500"/>
      <c r="EB2588" s="501"/>
      <c r="EC2588" s="222"/>
    </row>
    <row r="2589" spans="2:133" ht="15" hidden="1" customHeight="1" outlineLevel="1" x14ac:dyDescent="0.2">
      <c r="B2589" s="86" t="str">
        <f t="shared" si="202"/>
        <v/>
      </c>
      <c r="C2589" s="255"/>
      <c r="D2589" s="439"/>
      <c r="E2589" s="440"/>
      <c r="F2589" s="440"/>
      <c r="G2589" s="440"/>
      <c r="H2589" s="440"/>
      <c r="I2589" s="440"/>
      <c r="J2589" s="440"/>
      <c r="K2589" s="440"/>
      <c r="L2589" s="440"/>
      <c r="M2589" s="440"/>
      <c r="N2589" s="440"/>
      <c r="O2589" s="440"/>
      <c r="P2589" s="440"/>
      <c r="Q2589" s="441"/>
      <c r="R2589" s="442"/>
      <c r="S2589" s="443"/>
      <c r="T2589" s="443"/>
      <c r="U2589" s="443"/>
      <c r="V2589" s="443"/>
      <c r="W2589" s="443"/>
      <c r="X2589" s="443"/>
      <c r="Y2589" s="443"/>
      <c r="Z2589" s="443"/>
      <c r="AA2589" s="443"/>
      <c r="AB2589" s="415"/>
      <c r="AC2589" s="416"/>
      <c r="AD2589" s="416"/>
      <c r="AE2589" s="416"/>
      <c r="AF2589" s="417"/>
      <c r="AG2589" s="415"/>
      <c r="AH2589" s="416"/>
      <c r="AI2589" s="416"/>
      <c r="AJ2589" s="416"/>
      <c r="AK2589" s="417"/>
      <c r="AL2589" s="415"/>
      <c r="AM2589" s="416"/>
      <c r="AN2589" s="416"/>
      <c r="AO2589" s="416"/>
      <c r="AP2589" s="417"/>
      <c r="AQ2589" s="415"/>
      <c r="AR2589" s="416"/>
      <c r="AS2589" s="416"/>
      <c r="AT2589" s="416"/>
      <c r="AU2589" s="417"/>
      <c r="AV2589" s="418">
        <f t="shared" si="200"/>
        <v>0</v>
      </c>
      <c r="AW2589" s="419"/>
      <c r="AX2589" s="419"/>
      <c r="AY2589" s="419"/>
      <c r="AZ2589" s="420"/>
      <c r="DC2589" s="222"/>
      <c r="DD2589" s="491">
        <f>ROUND(Setup!$AP$6*AB2589,0)</f>
        <v>0</v>
      </c>
      <c r="DE2589" s="492"/>
      <c r="DF2589" s="492"/>
      <c r="DG2589" s="492"/>
      <c r="DH2589" s="493"/>
      <c r="DI2589" s="491">
        <f>ROUND(Setup!$AP$6*AG2589,0)</f>
        <v>0</v>
      </c>
      <c r="DJ2589" s="492"/>
      <c r="DK2589" s="492"/>
      <c r="DL2589" s="492"/>
      <c r="DM2589" s="493"/>
      <c r="DN2589" s="491">
        <f>ROUND(Setup!$AP$6*AL2589,0)</f>
        <v>0</v>
      </c>
      <c r="DO2589" s="492"/>
      <c r="DP2589" s="492"/>
      <c r="DQ2589" s="492"/>
      <c r="DR2589" s="493"/>
      <c r="DS2589" s="491">
        <f>ROUND(Setup!$AP$6*AQ2589,0)</f>
        <v>0</v>
      </c>
      <c r="DT2589" s="492"/>
      <c r="DU2589" s="492"/>
      <c r="DV2589" s="492"/>
      <c r="DW2589" s="493"/>
      <c r="DX2589" s="499">
        <f t="shared" si="201"/>
        <v>0</v>
      </c>
      <c r="DY2589" s="500"/>
      <c r="DZ2589" s="500"/>
      <c r="EA2589" s="500"/>
      <c r="EB2589" s="501"/>
      <c r="EC2589" s="222"/>
    </row>
    <row r="2590" spans="2:133" ht="15" hidden="1" customHeight="1" outlineLevel="1" x14ac:dyDescent="0.2">
      <c r="B2590" s="86" t="str">
        <f t="shared" si="202"/>
        <v/>
      </c>
      <c r="C2590" s="255"/>
      <c r="D2590" s="439"/>
      <c r="E2590" s="440"/>
      <c r="F2590" s="440"/>
      <c r="G2590" s="440"/>
      <c r="H2590" s="440"/>
      <c r="I2590" s="440"/>
      <c r="J2590" s="440"/>
      <c r="K2590" s="440"/>
      <c r="L2590" s="440"/>
      <c r="M2590" s="440"/>
      <c r="N2590" s="440"/>
      <c r="O2590" s="440"/>
      <c r="P2590" s="440"/>
      <c r="Q2590" s="441"/>
      <c r="R2590" s="442"/>
      <c r="S2590" s="443"/>
      <c r="T2590" s="443"/>
      <c r="U2590" s="443"/>
      <c r="V2590" s="443"/>
      <c r="W2590" s="443"/>
      <c r="X2590" s="443"/>
      <c r="Y2590" s="443"/>
      <c r="Z2590" s="443"/>
      <c r="AA2590" s="443"/>
      <c r="AB2590" s="415"/>
      <c r="AC2590" s="416"/>
      <c r="AD2590" s="416"/>
      <c r="AE2590" s="416"/>
      <c r="AF2590" s="417"/>
      <c r="AG2590" s="415"/>
      <c r="AH2590" s="416"/>
      <c r="AI2590" s="416"/>
      <c r="AJ2590" s="416"/>
      <c r="AK2590" s="417"/>
      <c r="AL2590" s="415"/>
      <c r="AM2590" s="416"/>
      <c r="AN2590" s="416"/>
      <c r="AO2590" s="416"/>
      <c r="AP2590" s="417"/>
      <c r="AQ2590" s="415"/>
      <c r="AR2590" s="416"/>
      <c r="AS2590" s="416"/>
      <c r="AT2590" s="416"/>
      <c r="AU2590" s="417"/>
      <c r="AV2590" s="418">
        <f t="shared" si="200"/>
        <v>0</v>
      </c>
      <c r="AW2590" s="419"/>
      <c r="AX2590" s="419"/>
      <c r="AY2590" s="419"/>
      <c r="AZ2590" s="420"/>
      <c r="DC2590" s="222"/>
      <c r="DD2590" s="491">
        <f>ROUND(Setup!$AP$6*AB2590,0)</f>
        <v>0</v>
      </c>
      <c r="DE2590" s="492"/>
      <c r="DF2590" s="492"/>
      <c r="DG2590" s="492"/>
      <c r="DH2590" s="493"/>
      <c r="DI2590" s="491">
        <f>ROUND(Setup!$AP$6*AG2590,0)</f>
        <v>0</v>
      </c>
      <c r="DJ2590" s="492"/>
      <c r="DK2590" s="492"/>
      <c r="DL2590" s="492"/>
      <c r="DM2590" s="493"/>
      <c r="DN2590" s="491">
        <f>ROUND(Setup!$AP$6*AL2590,0)</f>
        <v>0</v>
      </c>
      <c r="DO2590" s="492"/>
      <c r="DP2590" s="492"/>
      <c r="DQ2590" s="492"/>
      <c r="DR2590" s="493"/>
      <c r="DS2590" s="491">
        <f>ROUND(Setup!$AP$6*AQ2590,0)</f>
        <v>0</v>
      </c>
      <c r="DT2590" s="492"/>
      <c r="DU2590" s="492"/>
      <c r="DV2590" s="492"/>
      <c r="DW2590" s="493"/>
      <c r="DX2590" s="499">
        <f t="shared" si="201"/>
        <v>0</v>
      </c>
      <c r="DY2590" s="500"/>
      <c r="DZ2590" s="500"/>
      <c r="EA2590" s="500"/>
      <c r="EB2590" s="501"/>
      <c r="EC2590" s="222"/>
    </row>
    <row r="2591" spans="2:133" ht="15" hidden="1" customHeight="1" outlineLevel="1" x14ac:dyDescent="0.2">
      <c r="B2591" s="86" t="str">
        <f t="shared" si="202"/>
        <v/>
      </c>
      <c r="C2591" s="255"/>
      <c r="D2591" s="439"/>
      <c r="E2591" s="440"/>
      <c r="F2591" s="440"/>
      <c r="G2591" s="440"/>
      <c r="H2591" s="440"/>
      <c r="I2591" s="440"/>
      <c r="J2591" s="440"/>
      <c r="K2591" s="440"/>
      <c r="L2591" s="440"/>
      <c r="M2591" s="440"/>
      <c r="N2591" s="440"/>
      <c r="O2591" s="440"/>
      <c r="P2591" s="440"/>
      <c r="Q2591" s="441"/>
      <c r="R2591" s="442"/>
      <c r="S2591" s="443"/>
      <c r="T2591" s="443"/>
      <c r="U2591" s="443"/>
      <c r="V2591" s="443"/>
      <c r="W2591" s="443"/>
      <c r="X2591" s="443"/>
      <c r="Y2591" s="443"/>
      <c r="Z2591" s="443"/>
      <c r="AA2591" s="443"/>
      <c r="AB2591" s="415"/>
      <c r="AC2591" s="416"/>
      <c r="AD2591" s="416"/>
      <c r="AE2591" s="416"/>
      <c r="AF2591" s="417"/>
      <c r="AG2591" s="415"/>
      <c r="AH2591" s="416"/>
      <c r="AI2591" s="416"/>
      <c r="AJ2591" s="416"/>
      <c r="AK2591" s="417"/>
      <c r="AL2591" s="415"/>
      <c r="AM2591" s="416"/>
      <c r="AN2591" s="416"/>
      <c r="AO2591" s="416"/>
      <c r="AP2591" s="417"/>
      <c r="AQ2591" s="415"/>
      <c r="AR2591" s="416"/>
      <c r="AS2591" s="416"/>
      <c r="AT2591" s="416"/>
      <c r="AU2591" s="417"/>
      <c r="AV2591" s="418">
        <f t="shared" si="200"/>
        <v>0</v>
      </c>
      <c r="AW2591" s="419"/>
      <c r="AX2591" s="419"/>
      <c r="AY2591" s="419"/>
      <c r="AZ2591" s="420"/>
      <c r="DC2591" s="222"/>
      <c r="DD2591" s="491">
        <f>ROUND(Setup!$AP$6*AB2591,0)</f>
        <v>0</v>
      </c>
      <c r="DE2591" s="492"/>
      <c r="DF2591" s="492"/>
      <c r="DG2591" s="492"/>
      <c r="DH2591" s="493"/>
      <c r="DI2591" s="491">
        <f>ROUND(Setup!$AP$6*AG2591,0)</f>
        <v>0</v>
      </c>
      <c r="DJ2591" s="492"/>
      <c r="DK2591" s="492"/>
      <c r="DL2591" s="492"/>
      <c r="DM2591" s="493"/>
      <c r="DN2591" s="491">
        <f>ROUND(Setup!$AP$6*AL2591,0)</f>
        <v>0</v>
      </c>
      <c r="DO2591" s="492"/>
      <c r="DP2591" s="492"/>
      <c r="DQ2591" s="492"/>
      <c r="DR2591" s="493"/>
      <c r="DS2591" s="491">
        <f>ROUND(Setup!$AP$6*AQ2591,0)</f>
        <v>0</v>
      </c>
      <c r="DT2591" s="492"/>
      <c r="DU2591" s="492"/>
      <c r="DV2591" s="492"/>
      <c r="DW2591" s="493"/>
      <c r="DX2591" s="499">
        <f t="shared" si="201"/>
        <v>0</v>
      </c>
      <c r="DY2591" s="500"/>
      <c r="DZ2591" s="500"/>
      <c r="EA2591" s="500"/>
      <c r="EB2591" s="501"/>
      <c r="EC2591" s="222"/>
    </row>
    <row r="2592" spans="2:133" ht="15" hidden="1" customHeight="1" outlineLevel="1" x14ac:dyDescent="0.2">
      <c r="B2592" s="86" t="str">
        <f t="shared" si="202"/>
        <v/>
      </c>
      <c r="C2592" s="255"/>
      <c r="D2592" s="439"/>
      <c r="E2592" s="440"/>
      <c r="F2592" s="440"/>
      <c r="G2592" s="440"/>
      <c r="H2592" s="440"/>
      <c r="I2592" s="440"/>
      <c r="J2592" s="440"/>
      <c r="K2592" s="440"/>
      <c r="L2592" s="440"/>
      <c r="M2592" s="440"/>
      <c r="N2592" s="440"/>
      <c r="O2592" s="440"/>
      <c r="P2592" s="440"/>
      <c r="Q2592" s="441"/>
      <c r="R2592" s="442"/>
      <c r="S2592" s="443"/>
      <c r="T2592" s="443"/>
      <c r="U2592" s="443"/>
      <c r="V2592" s="443"/>
      <c r="W2592" s="443"/>
      <c r="X2592" s="443"/>
      <c r="Y2592" s="443"/>
      <c r="Z2592" s="443"/>
      <c r="AA2592" s="443"/>
      <c r="AB2592" s="415"/>
      <c r="AC2592" s="416"/>
      <c r="AD2592" s="416"/>
      <c r="AE2592" s="416"/>
      <c r="AF2592" s="417"/>
      <c r="AG2592" s="415"/>
      <c r="AH2592" s="416"/>
      <c r="AI2592" s="416"/>
      <c r="AJ2592" s="416"/>
      <c r="AK2592" s="417"/>
      <c r="AL2592" s="415"/>
      <c r="AM2592" s="416"/>
      <c r="AN2592" s="416"/>
      <c r="AO2592" s="416"/>
      <c r="AP2592" s="417"/>
      <c r="AQ2592" s="415"/>
      <c r="AR2592" s="416"/>
      <c r="AS2592" s="416"/>
      <c r="AT2592" s="416"/>
      <c r="AU2592" s="417"/>
      <c r="AV2592" s="418">
        <f t="shared" si="200"/>
        <v>0</v>
      </c>
      <c r="AW2592" s="419"/>
      <c r="AX2592" s="419"/>
      <c r="AY2592" s="419"/>
      <c r="AZ2592" s="420"/>
      <c r="DC2592" s="222"/>
      <c r="DD2592" s="491">
        <f>ROUND(Setup!$AP$6*AB2592,0)</f>
        <v>0</v>
      </c>
      <c r="DE2592" s="492"/>
      <c r="DF2592" s="492"/>
      <c r="DG2592" s="492"/>
      <c r="DH2592" s="493"/>
      <c r="DI2592" s="491">
        <f>ROUND(Setup!$AP$6*AG2592,0)</f>
        <v>0</v>
      </c>
      <c r="DJ2592" s="492"/>
      <c r="DK2592" s="492"/>
      <c r="DL2592" s="492"/>
      <c r="DM2592" s="493"/>
      <c r="DN2592" s="491">
        <f>ROUND(Setup!$AP$6*AL2592,0)</f>
        <v>0</v>
      </c>
      <c r="DO2592" s="492"/>
      <c r="DP2592" s="492"/>
      <c r="DQ2592" s="492"/>
      <c r="DR2592" s="493"/>
      <c r="DS2592" s="491">
        <f>ROUND(Setup!$AP$6*AQ2592,0)</f>
        <v>0</v>
      </c>
      <c r="DT2592" s="492"/>
      <c r="DU2592" s="492"/>
      <c r="DV2592" s="492"/>
      <c r="DW2592" s="493"/>
      <c r="DX2592" s="499">
        <f t="shared" si="201"/>
        <v>0</v>
      </c>
      <c r="DY2592" s="500"/>
      <c r="DZ2592" s="500"/>
      <c r="EA2592" s="500"/>
      <c r="EB2592" s="501"/>
      <c r="EC2592" s="222"/>
    </row>
    <row r="2593" spans="2:133" ht="15" hidden="1" customHeight="1" outlineLevel="1" x14ac:dyDescent="0.2">
      <c r="B2593" s="86" t="str">
        <f t="shared" si="202"/>
        <v/>
      </c>
      <c r="C2593" s="255"/>
      <c r="D2593" s="439"/>
      <c r="E2593" s="440"/>
      <c r="F2593" s="440"/>
      <c r="G2593" s="440"/>
      <c r="H2593" s="440"/>
      <c r="I2593" s="440"/>
      <c r="J2593" s="440"/>
      <c r="K2593" s="440"/>
      <c r="L2593" s="440"/>
      <c r="M2593" s="440"/>
      <c r="N2593" s="440"/>
      <c r="O2593" s="440"/>
      <c r="P2593" s="440"/>
      <c r="Q2593" s="441"/>
      <c r="R2593" s="442"/>
      <c r="S2593" s="443"/>
      <c r="T2593" s="443"/>
      <c r="U2593" s="443"/>
      <c r="V2593" s="443"/>
      <c r="W2593" s="443"/>
      <c r="X2593" s="443"/>
      <c r="Y2593" s="443"/>
      <c r="Z2593" s="443"/>
      <c r="AA2593" s="443"/>
      <c r="AB2593" s="415"/>
      <c r="AC2593" s="416"/>
      <c r="AD2593" s="416"/>
      <c r="AE2593" s="416"/>
      <c r="AF2593" s="417"/>
      <c r="AG2593" s="415"/>
      <c r="AH2593" s="416"/>
      <c r="AI2593" s="416"/>
      <c r="AJ2593" s="416"/>
      <c r="AK2593" s="417"/>
      <c r="AL2593" s="415"/>
      <c r="AM2593" s="416"/>
      <c r="AN2593" s="416"/>
      <c r="AO2593" s="416"/>
      <c r="AP2593" s="417"/>
      <c r="AQ2593" s="415"/>
      <c r="AR2593" s="416"/>
      <c r="AS2593" s="416"/>
      <c r="AT2593" s="416"/>
      <c r="AU2593" s="417"/>
      <c r="AV2593" s="418">
        <f t="shared" si="200"/>
        <v>0</v>
      </c>
      <c r="AW2593" s="419"/>
      <c r="AX2593" s="419"/>
      <c r="AY2593" s="419"/>
      <c r="AZ2593" s="420"/>
      <c r="DC2593" s="222"/>
      <c r="DD2593" s="491">
        <f>ROUND(Setup!$AP$6*AB2593,0)</f>
        <v>0</v>
      </c>
      <c r="DE2593" s="492"/>
      <c r="DF2593" s="492"/>
      <c r="DG2593" s="492"/>
      <c r="DH2593" s="493"/>
      <c r="DI2593" s="491">
        <f>ROUND(Setup!$AP$6*AG2593,0)</f>
        <v>0</v>
      </c>
      <c r="DJ2593" s="492"/>
      <c r="DK2593" s="492"/>
      <c r="DL2593" s="492"/>
      <c r="DM2593" s="493"/>
      <c r="DN2593" s="491">
        <f>ROUND(Setup!$AP$6*AL2593,0)</f>
        <v>0</v>
      </c>
      <c r="DO2593" s="492"/>
      <c r="DP2593" s="492"/>
      <c r="DQ2593" s="492"/>
      <c r="DR2593" s="493"/>
      <c r="DS2593" s="491">
        <f>ROUND(Setup!$AP$6*AQ2593,0)</f>
        <v>0</v>
      </c>
      <c r="DT2593" s="492"/>
      <c r="DU2593" s="492"/>
      <c r="DV2593" s="492"/>
      <c r="DW2593" s="493"/>
      <c r="DX2593" s="499">
        <f t="shared" si="201"/>
        <v>0</v>
      </c>
      <c r="DY2593" s="500"/>
      <c r="DZ2593" s="500"/>
      <c r="EA2593" s="500"/>
      <c r="EB2593" s="501"/>
      <c r="EC2593" s="222"/>
    </row>
    <row r="2594" spans="2:133" ht="15" hidden="1" customHeight="1" outlineLevel="1" x14ac:dyDescent="0.2">
      <c r="B2594" s="86" t="str">
        <f t="shared" si="202"/>
        <v/>
      </c>
      <c r="C2594" s="255"/>
      <c r="D2594" s="439"/>
      <c r="E2594" s="440"/>
      <c r="F2594" s="440"/>
      <c r="G2594" s="440"/>
      <c r="H2594" s="440"/>
      <c r="I2594" s="440"/>
      <c r="J2594" s="440"/>
      <c r="K2594" s="440"/>
      <c r="L2594" s="440"/>
      <c r="M2594" s="440"/>
      <c r="N2594" s="440"/>
      <c r="O2594" s="440"/>
      <c r="P2594" s="440"/>
      <c r="Q2594" s="441"/>
      <c r="R2594" s="442"/>
      <c r="S2594" s="443"/>
      <c r="T2594" s="443"/>
      <c r="U2594" s="443"/>
      <c r="V2594" s="443"/>
      <c r="W2594" s="443"/>
      <c r="X2594" s="443"/>
      <c r="Y2594" s="443"/>
      <c r="Z2594" s="443"/>
      <c r="AA2594" s="443"/>
      <c r="AB2594" s="415"/>
      <c r="AC2594" s="416"/>
      <c r="AD2594" s="416"/>
      <c r="AE2594" s="416"/>
      <c r="AF2594" s="417"/>
      <c r="AG2594" s="415"/>
      <c r="AH2594" s="416"/>
      <c r="AI2594" s="416"/>
      <c r="AJ2594" s="416"/>
      <c r="AK2594" s="417"/>
      <c r="AL2594" s="415"/>
      <c r="AM2594" s="416"/>
      <c r="AN2594" s="416"/>
      <c r="AO2594" s="416"/>
      <c r="AP2594" s="417"/>
      <c r="AQ2594" s="415"/>
      <c r="AR2594" s="416"/>
      <c r="AS2594" s="416"/>
      <c r="AT2594" s="416"/>
      <c r="AU2594" s="417"/>
      <c r="AV2594" s="418">
        <f t="shared" si="200"/>
        <v>0</v>
      </c>
      <c r="AW2594" s="419"/>
      <c r="AX2594" s="419"/>
      <c r="AY2594" s="419"/>
      <c r="AZ2594" s="420"/>
      <c r="DC2594" s="222"/>
      <c r="DD2594" s="491">
        <f>ROUND(Setup!$AP$6*AB2594,0)</f>
        <v>0</v>
      </c>
      <c r="DE2594" s="492"/>
      <c r="DF2594" s="492"/>
      <c r="DG2594" s="492"/>
      <c r="DH2594" s="493"/>
      <c r="DI2594" s="491">
        <f>ROUND(Setup!$AP$6*AG2594,0)</f>
        <v>0</v>
      </c>
      <c r="DJ2594" s="492"/>
      <c r="DK2594" s="492"/>
      <c r="DL2594" s="492"/>
      <c r="DM2594" s="493"/>
      <c r="DN2594" s="491">
        <f>ROUND(Setup!$AP$6*AL2594,0)</f>
        <v>0</v>
      </c>
      <c r="DO2594" s="492"/>
      <c r="DP2594" s="492"/>
      <c r="DQ2594" s="492"/>
      <c r="DR2594" s="493"/>
      <c r="DS2594" s="491">
        <f>ROUND(Setup!$AP$6*AQ2594,0)</f>
        <v>0</v>
      </c>
      <c r="DT2594" s="492"/>
      <c r="DU2594" s="492"/>
      <c r="DV2594" s="492"/>
      <c r="DW2594" s="493"/>
      <c r="DX2594" s="499">
        <f t="shared" si="201"/>
        <v>0</v>
      </c>
      <c r="DY2594" s="500"/>
      <c r="DZ2594" s="500"/>
      <c r="EA2594" s="500"/>
      <c r="EB2594" s="501"/>
      <c r="EC2594" s="222"/>
    </row>
    <row r="2595" spans="2:133" ht="15" hidden="1" customHeight="1" outlineLevel="1" x14ac:dyDescent="0.2">
      <c r="B2595" s="86" t="str">
        <f t="shared" si="202"/>
        <v/>
      </c>
      <c r="C2595" s="255"/>
      <c r="D2595" s="439"/>
      <c r="E2595" s="440"/>
      <c r="F2595" s="440"/>
      <c r="G2595" s="440"/>
      <c r="H2595" s="440"/>
      <c r="I2595" s="440"/>
      <c r="J2595" s="440"/>
      <c r="K2595" s="440"/>
      <c r="L2595" s="440"/>
      <c r="M2595" s="440"/>
      <c r="N2595" s="440"/>
      <c r="O2595" s="440"/>
      <c r="P2595" s="440"/>
      <c r="Q2595" s="441"/>
      <c r="R2595" s="442"/>
      <c r="S2595" s="443"/>
      <c r="T2595" s="443"/>
      <c r="U2595" s="443"/>
      <c r="V2595" s="443"/>
      <c r="W2595" s="443"/>
      <c r="X2595" s="443"/>
      <c r="Y2595" s="443"/>
      <c r="Z2595" s="443"/>
      <c r="AA2595" s="443"/>
      <c r="AB2595" s="415"/>
      <c r="AC2595" s="416"/>
      <c r="AD2595" s="416"/>
      <c r="AE2595" s="416"/>
      <c r="AF2595" s="417"/>
      <c r="AG2595" s="415"/>
      <c r="AH2595" s="416"/>
      <c r="AI2595" s="416"/>
      <c r="AJ2595" s="416"/>
      <c r="AK2595" s="417"/>
      <c r="AL2595" s="415"/>
      <c r="AM2595" s="416"/>
      <c r="AN2595" s="416"/>
      <c r="AO2595" s="416"/>
      <c r="AP2595" s="417"/>
      <c r="AQ2595" s="415"/>
      <c r="AR2595" s="416"/>
      <c r="AS2595" s="416"/>
      <c r="AT2595" s="416"/>
      <c r="AU2595" s="417"/>
      <c r="AV2595" s="418">
        <f t="shared" si="200"/>
        <v>0</v>
      </c>
      <c r="AW2595" s="419"/>
      <c r="AX2595" s="419"/>
      <c r="AY2595" s="419"/>
      <c r="AZ2595" s="420"/>
      <c r="DC2595" s="222"/>
      <c r="DD2595" s="491">
        <f>ROUND(Setup!$AP$6*AB2595,0)</f>
        <v>0</v>
      </c>
      <c r="DE2595" s="492"/>
      <c r="DF2595" s="492"/>
      <c r="DG2595" s="492"/>
      <c r="DH2595" s="493"/>
      <c r="DI2595" s="491">
        <f>ROUND(Setup!$AP$6*AG2595,0)</f>
        <v>0</v>
      </c>
      <c r="DJ2595" s="492"/>
      <c r="DK2595" s="492"/>
      <c r="DL2595" s="492"/>
      <c r="DM2595" s="493"/>
      <c r="DN2595" s="491">
        <f>ROUND(Setup!$AP$6*AL2595,0)</f>
        <v>0</v>
      </c>
      <c r="DO2595" s="492"/>
      <c r="DP2595" s="492"/>
      <c r="DQ2595" s="492"/>
      <c r="DR2595" s="493"/>
      <c r="DS2595" s="491">
        <f>ROUND(Setup!$AP$6*AQ2595,0)</f>
        <v>0</v>
      </c>
      <c r="DT2595" s="492"/>
      <c r="DU2595" s="492"/>
      <c r="DV2595" s="492"/>
      <c r="DW2595" s="493"/>
      <c r="DX2595" s="499">
        <f t="shared" si="201"/>
        <v>0</v>
      </c>
      <c r="DY2595" s="500"/>
      <c r="DZ2595" s="500"/>
      <c r="EA2595" s="500"/>
      <c r="EB2595" s="501"/>
      <c r="EC2595" s="222"/>
    </row>
    <row r="2596" spans="2:133" ht="15" hidden="1" customHeight="1" outlineLevel="1" x14ac:dyDescent="0.2">
      <c r="B2596" s="86" t="str">
        <f t="shared" si="202"/>
        <v/>
      </c>
      <c r="C2596" s="255"/>
      <c r="D2596" s="439"/>
      <c r="E2596" s="440"/>
      <c r="F2596" s="440"/>
      <c r="G2596" s="440"/>
      <c r="H2596" s="440"/>
      <c r="I2596" s="440"/>
      <c r="J2596" s="440"/>
      <c r="K2596" s="440"/>
      <c r="L2596" s="440"/>
      <c r="M2596" s="440"/>
      <c r="N2596" s="440"/>
      <c r="O2596" s="440"/>
      <c r="P2596" s="440"/>
      <c r="Q2596" s="441"/>
      <c r="R2596" s="442"/>
      <c r="S2596" s="443"/>
      <c r="T2596" s="443"/>
      <c r="U2596" s="443"/>
      <c r="V2596" s="443"/>
      <c r="W2596" s="443"/>
      <c r="X2596" s="443"/>
      <c r="Y2596" s="443"/>
      <c r="Z2596" s="443"/>
      <c r="AA2596" s="443"/>
      <c r="AB2596" s="415"/>
      <c r="AC2596" s="416"/>
      <c r="AD2596" s="416"/>
      <c r="AE2596" s="416"/>
      <c r="AF2596" s="417"/>
      <c r="AG2596" s="415"/>
      <c r="AH2596" s="416"/>
      <c r="AI2596" s="416"/>
      <c r="AJ2596" s="416"/>
      <c r="AK2596" s="417"/>
      <c r="AL2596" s="415"/>
      <c r="AM2596" s="416"/>
      <c r="AN2596" s="416"/>
      <c r="AO2596" s="416"/>
      <c r="AP2596" s="417"/>
      <c r="AQ2596" s="415"/>
      <c r="AR2596" s="416"/>
      <c r="AS2596" s="416"/>
      <c r="AT2596" s="416"/>
      <c r="AU2596" s="417"/>
      <c r="AV2596" s="418">
        <f t="shared" si="200"/>
        <v>0</v>
      </c>
      <c r="AW2596" s="419"/>
      <c r="AX2596" s="419"/>
      <c r="AY2596" s="419"/>
      <c r="AZ2596" s="420"/>
      <c r="DC2596" s="222"/>
      <c r="DD2596" s="491">
        <f>ROUND(Setup!$AP$6*AB2596,0)</f>
        <v>0</v>
      </c>
      <c r="DE2596" s="492"/>
      <c r="DF2596" s="492"/>
      <c r="DG2596" s="492"/>
      <c r="DH2596" s="493"/>
      <c r="DI2596" s="491">
        <f>ROUND(Setup!$AP$6*AG2596,0)</f>
        <v>0</v>
      </c>
      <c r="DJ2596" s="492"/>
      <c r="DK2596" s="492"/>
      <c r="DL2596" s="492"/>
      <c r="DM2596" s="493"/>
      <c r="DN2596" s="491">
        <f>ROUND(Setup!$AP$6*AL2596,0)</f>
        <v>0</v>
      </c>
      <c r="DO2596" s="492"/>
      <c r="DP2596" s="492"/>
      <c r="DQ2596" s="492"/>
      <c r="DR2596" s="493"/>
      <c r="DS2596" s="491">
        <f>ROUND(Setup!$AP$6*AQ2596,0)</f>
        <v>0</v>
      </c>
      <c r="DT2596" s="492"/>
      <c r="DU2596" s="492"/>
      <c r="DV2596" s="492"/>
      <c r="DW2596" s="493"/>
      <c r="DX2596" s="499">
        <f t="shared" si="201"/>
        <v>0</v>
      </c>
      <c r="DY2596" s="500"/>
      <c r="DZ2596" s="500"/>
      <c r="EA2596" s="500"/>
      <c r="EB2596" s="501"/>
      <c r="EC2596" s="222"/>
    </row>
    <row r="2597" spans="2:133" ht="15" hidden="1" customHeight="1" outlineLevel="1" x14ac:dyDescent="0.2">
      <c r="B2597" s="86" t="str">
        <f t="shared" si="202"/>
        <v/>
      </c>
      <c r="C2597" s="255"/>
      <c r="D2597" s="439"/>
      <c r="E2597" s="440"/>
      <c r="F2597" s="440"/>
      <c r="G2597" s="440"/>
      <c r="H2597" s="440"/>
      <c r="I2597" s="440"/>
      <c r="J2597" s="440"/>
      <c r="K2597" s="440"/>
      <c r="L2597" s="440"/>
      <c r="M2597" s="440"/>
      <c r="N2597" s="440"/>
      <c r="O2597" s="440"/>
      <c r="P2597" s="440"/>
      <c r="Q2597" s="441"/>
      <c r="R2597" s="442"/>
      <c r="S2597" s="443"/>
      <c r="T2597" s="443"/>
      <c r="U2597" s="443"/>
      <c r="V2597" s="443"/>
      <c r="W2597" s="443"/>
      <c r="X2597" s="443"/>
      <c r="Y2597" s="443"/>
      <c r="Z2597" s="443"/>
      <c r="AA2597" s="443"/>
      <c r="AB2597" s="415"/>
      <c r="AC2597" s="416"/>
      <c r="AD2597" s="416"/>
      <c r="AE2597" s="416"/>
      <c r="AF2597" s="417"/>
      <c r="AG2597" s="415"/>
      <c r="AH2597" s="416"/>
      <c r="AI2597" s="416"/>
      <c r="AJ2597" s="416"/>
      <c r="AK2597" s="417"/>
      <c r="AL2597" s="415"/>
      <c r="AM2597" s="416"/>
      <c r="AN2597" s="416"/>
      <c r="AO2597" s="416"/>
      <c r="AP2597" s="417"/>
      <c r="AQ2597" s="415"/>
      <c r="AR2597" s="416"/>
      <c r="AS2597" s="416"/>
      <c r="AT2597" s="416"/>
      <c r="AU2597" s="417"/>
      <c r="AV2597" s="418">
        <f t="shared" si="200"/>
        <v>0</v>
      </c>
      <c r="AW2597" s="419"/>
      <c r="AX2597" s="419"/>
      <c r="AY2597" s="419"/>
      <c r="AZ2597" s="420"/>
      <c r="DC2597" s="222"/>
      <c r="DD2597" s="491">
        <f>ROUND(Setup!$AP$6*AB2597,0)</f>
        <v>0</v>
      </c>
      <c r="DE2597" s="492"/>
      <c r="DF2597" s="492"/>
      <c r="DG2597" s="492"/>
      <c r="DH2597" s="493"/>
      <c r="DI2597" s="491">
        <f>ROUND(Setup!$AP$6*AG2597,0)</f>
        <v>0</v>
      </c>
      <c r="DJ2597" s="492"/>
      <c r="DK2597" s="492"/>
      <c r="DL2597" s="492"/>
      <c r="DM2597" s="493"/>
      <c r="DN2597" s="491">
        <f>ROUND(Setup!$AP$6*AL2597,0)</f>
        <v>0</v>
      </c>
      <c r="DO2597" s="492"/>
      <c r="DP2597" s="492"/>
      <c r="DQ2597" s="492"/>
      <c r="DR2597" s="493"/>
      <c r="DS2597" s="491">
        <f>ROUND(Setup!$AP$6*AQ2597,0)</f>
        <v>0</v>
      </c>
      <c r="DT2597" s="492"/>
      <c r="DU2597" s="492"/>
      <c r="DV2597" s="492"/>
      <c r="DW2597" s="493"/>
      <c r="DX2597" s="499">
        <f t="shared" si="201"/>
        <v>0</v>
      </c>
      <c r="DY2597" s="500"/>
      <c r="DZ2597" s="500"/>
      <c r="EA2597" s="500"/>
      <c r="EB2597" s="501"/>
      <c r="EC2597" s="222"/>
    </row>
    <row r="2598" spans="2:133" ht="15" hidden="1" customHeight="1" outlineLevel="1" x14ac:dyDescent="0.2">
      <c r="B2598" s="86" t="str">
        <f t="shared" si="202"/>
        <v/>
      </c>
      <c r="C2598" s="255"/>
      <c r="D2598" s="439"/>
      <c r="E2598" s="440"/>
      <c r="F2598" s="440"/>
      <c r="G2598" s="440"/>
      <c r="H2598" s="440"/>
      <c r="I2598" s="440"/>
      <c r="J2598" s="440"/>
      <c r="K2598" s="440"/>
      <c r="L2598" s="440"/>
      <c r="M2598" s="440"/>
      <c r="N2598" s="440"/>
      <c r="O2598" s="440"/>
      <c r="P2598" s="440"/>
      <c r="Q2598" s="441"/>
      <c r="R2598" s="442"/>
      <c r="S2598" s="443"/>
      <c r="T2598" s="443"/>
      <c r="U2598" s="443"/>
      <c r="V2598" s="443"/>
      <c r="W2598" s="443"/>
      <c r="X2598" s="443"/>
      <c r="Y2598" s="443"/>
      <c r="Z2598" s="443"/>
      <c r="AA2598" s="443"/>
      <c r="AB2598" s="415"/>
      <c r="AC2598" s="416"/>
      <c r="AD2598" s="416"/>
      <c r="AE2598" s="416"/>
      <c r="AF2598" s="417"/>
      <c r="AG2598" s="415"/>
      <c r="AH2598" s="416"/>
      <c r="AI2598" s="416"/>
      <c r="AJ2598" s="416"/>
      <c r="AK2598" s="417"/>
      <c r="AL2598" s="415"/>
      <c r="AM2598" s="416"/>
      <c r="AN2598" s="416"/>
      <c r="AO2598" s="416"/>
      <c r="AP2598" s="417"/>
      <c r="AQ2598" s="415"/>
      <c r="AR2598" s="416"/>
      <c r="AS2598" s="416"/>
      <c r="AT2598" s="416"/>
      <c r="AU2598" s="417"/>
      <c r="AV2598" s="418">
        <f t="shared" si="200"/>
        <v>0</v>
      </c>
      <c r="AW2598" s="419"/>
      <c r="AX2598" s="419"/>
      <c r="AY2598" s="419"/>
      <c r="AZ2598" s="420"/>
      <c r="DC2598" s="222"/>
      <c r="DD2598" s="491">
        <f>ROUND(Setup!$AP$6*AB2598,0)</f>
        <v>0</v>
      </c>
      <c r="DE2598" s="492"/>
      <c r="DF2598" s="492"/>
      <c r="DG2598" s="492"/>
      <c r="DH2598" s="493"/>
      <c r="DI2598" s="491">
        <f>ROUND(Setup!$AP$6*AG2598,0)</f>
        <v>0</v>
      </c>
      <c r="DJ2598" s="492"/>
      <c r="DK2598" s="492"/>
      <c r="DL2598" s="492"/>
      <c r="DM2598" s="493"/>
      <c r="DN2598" s="491">
        <f>ROUND(Setup!$AP$6*AL2598,0)</f>
        <v>0</v>
      </c>
      <c r="DO2598" s="492"/>
      <c r="DP2598" s="492"/>
      <c r="DQ2598" s="492"/>
      <c r="DR2598" s="493"/>
      <c r="DS2598" s="491">
        <f>ROUND(Setup!$AP$6*AQ2598,0)</f>
        <v>0</v>
      </c>
      <c r="DT2598" s="492"/>
      <c r="DU2598" s="492"/>
      <c r="DV2598" s="492"/>
      <c r="DW2598" s="493"/>
      <c r="DX2598" s="499">
        <f t="shared" si="201"/>
        <v>0</v>
      </c>
      <c r="DY2598" s="500"/>
      <c r="DZ2598" s="500"/>
      <c r="EA2598" s="500"/>
      <c r="EB2598" s="501"/>
      <c r="EC2598" s="222"/>
    </row>
    <row r="2599" spans="2:133" ht="15" hidden="1" customHeight="1" outlineLevel="1" x14ac:dyDescent="0.2">
      <c r="B2599" s="86" t="str">
        <f t="shared" si="202"/>
        <v/>
      </c>
      <c r="C2599" s="255"/>
      <c r="D2599" s="439"/>
      <c r="E2599" s="440"/>
      <c r="F2599" s="440"/>
      <c r="G2599" s="440"/>
      <c r="H2599" s="440"/>
      <c r="I2599" s="440"/>
      <c r="J2599" s="440"/>
      <c r="K2599" s="440"/>
      <c r="L2599" s="440"/>
      <c r="M2599" s="440"/>
      <c r="N2599" s="440"/>
      <c r="O2599" s="440"/>
      <c r="P2599" s="440"/>
      <c r="Q2599" s="441"/>
      <c r="R2599" s="442"/>
      <c r="S2599" s="443"/>
      <c r="T2599" s="443"/>
      <c r="U2599" s="443"/>
      <c r="V2599" s="443"/>
      <c r="W2599" s="443"/>
      <c r="X2599" s="443"/>
      <c r="Y2599" s="443"/>
      <c r="Z2599" s="443"/>
      <c r="AA2599" s="443"/>
      <c r="AB2599" s="415"/>
      <c r="AC2599" s="416"/>
      <c r="AD2599" s="416"/>
      <c r="AE2599" s="416"/>
      <c r="AF2599" s="417"/>
      <c r="AG2599" s="415"/>
      <c r="AH2599" s="416"/>
      <c r="AI2599" s="416"/>
      <c r="AJ2599" s="416"/>
      <c r="AK2599" s="417"/>
      <c r="AL2599" s="415"/>
      <c r="AM2599" s="416"/>
      <c r="AN2599" s="416"/>
      <c r="AO2599" s="416"/>
      <c r="AP2599" s="417"/>
      <c r="AQ2599" s="415"/>
      <c r="AR2599" s="416"/>
      <c r="AS2599" s="416"/>
      <c r="AT2599" s="416"/>
      <c r="AU2599" s="417"/>
      <c r="AV2599" s="418">
        <f t="shared" si="200"/>
        <v>0</v>
      </c>
      <c r="AW2599" s="419"/>
      <c r="AX2599" s="419"/>
      <c r="AY2599" s="419"/>
      <c r="AZ2599" s="420"/>
      <c r="DC2599" s="222"/>
      <c r="DD2599" s="491">
        <f>ROUND(Setup!$AP$6*AB2599,0)</f>
        <v>0</v>
      </c>
      <c r="DE2599" s="492"/>
      <c r="DF2599" s="492"/>
      <c r="DG2599" s="492"/>
      <c r="DH2599" s="493"/>
      <c r="DI2599" s="491">
        <f>ROUND(Setup!$AP$6*AG2599,0)</f>
        <v>0</v>
      </c>
      <c r="DJ2599" s="492"/>
      <c r="DK2599" s="492"/>
      <c r="DL2599" s="492"/>
      <c r="DM2599" s="493"/>
      <c r="DN2599" s="491">
        <f>ROUND(Setup!$AP$6*AL2599,0)</f>
        <v>0</v>
      </c>
      <c r="DO2599" s="492"/>
      <c r="DP2599" s="492"/>
      <c r="DQ2599" s="492"/>
      <c r="DR2599" s="493"/>
      <c r="DS2599" s="491">
        <f>ROUND(Setup!$AP$6*AQ2599,0)</f>
        <v>0</v>
      </c>
      <c r="DT2599" s="492"/>
      <c r="DU2599" s="492"/>
      <c r="DV2599" s="492"/>
      <c r="DW2599" s="493"/>
      <c r="DX2599" s="499">
        <f t="shared" si="201"/>
        <v>0</v>
      </c>
      <c r="DY2599" s="500"/>
      <c r="DZ2599" s="500"/>
      <c r="EA2599" s="500"/>
      <c r="EB2599" s="501"/>
      <c r="EC2599" s="222"/>
    </row>
    <row r="2600" spans="2:133" ht="15" hidden="1" customHeight="1" outlineLevel="1" x14ac:dyDescent="0.2">
      <c r="B2600" s="86" t="str">
        <f t="shared" si="202"/>
        <v/>
      </c>
      <c r="C2600" s="255"/>
      <c r="D2600" s="439"/>
      <c r="E2600" s="440"/>
      <c r="F2600" s="440"/>
      <c r="G2600" s="440"/>
      <c r="H2600" s="440"/>
      <c r="I2600" s="440"/>
      <c r="J2600" s="440"/>
      <c r="K2600" s="440"/>
      <c r="L2600" s="440"/>
      <c r="M2600" s="440"/>
      <c r="N2600" s="440"/>
      <c r="O2600" s="440"/>
      <c r="P2600" s="440"/>
      <c r="Q2600" s="441"/>
      <c r="R2600" s="442"/>
      <c r="S2600" s="443"/>
      <c r="T2600" s="443"/>
      <c r="U2600" s="443"/>
      <c r="V2600" s="443"/>
      <c r="W2600" s="443"/>
      <c r="X2600" s="443"/>
      <c r="Y2600" s="443"/>
      <c r="Z2600" s="443"/>
      <c r="AA2600" s="443"/>
      <c r="AB2600" s="415"/>
      <c r="AC2600" s="416"/>
      <c r="AD2600" s="416"/>
      <c r="AE2600" s="416"/>
      <c r="AF2600" s="417"/>
      <c r="AG2600" s="415"/>
      <c r="AH2600" s="416"/>
      <c r="AI2600" s="416"/>
      <c r="AJ2600" s="416"/>
      <c r="AK2600" s="417"/>
      <c r="AL2600" s="415"/>
      <c r="AM2600" s="416"/>
      <c r="AN2600" s="416"/>
      <c r="AO2600" s="416"/>
      <c r="AP2600" s="417"/>
      <c r="AQ2600" s="415"/>
      <c r="AR2600" s="416"/>
      <c r="AS2600" s="416"/>
      <c r="AT2600" s="416"/>
      <c r="AU2600" s="417"/>
      <c r="AV2600" s="418">
        <f t="shared" si="200"/>
        <v>0</v>
      </c>
      <c r="AW2600" s="419"/>
      <c r="AX2600" s="419"/>
      <c r="AY2600" s="419"/>
      <c r="AZ2600" s="420"/>
      <c r="DC2600" s="222"/>
      <c r="DD2600" s="491">
        <f>ROUND(Setup!$AP$6*AB2600,0)</f>
        <v>0</v>
      </c>
      <c r="DE2600" s="492"/>
      <c r="DF2600" s="492"/>
      <c r="DG2600" s="492"/>
      <c r="DH2600" s="493"/>
      <c r="DI2600" s="491">
        <f>ROUND(Setup!$AP$6*AG2600,0)</f>
        <v>0</v>
      </c>
      <c r="DJ2600" s="492"/>
      <c r="DK2600" s="492"/>
      <c r="DL2600" s="492"/>
      <c r="DM2600" s="493"/>
      <c r="DN2600" s="491">
        <f>ROUND(Setup!$AP$6*AL2600,0)</f>
        <v>0</v>
      </c>
      <c r="DO2600" s="492"/>
      <c r="DP2600" s="492"/>
      <c r="DQ2600" s="492"/>
      <c r="DR2600" s="493"/>
      <c r="DS2600" s="491">
        <f>ROUND(Setup!$AP$6*AQ2600,0)</f>
        <v>0</v>
      </c>
      <c r="DT2600" s="492"/>
      <c r="DU2600" s="492"/>
      <c r="DV2600" s="492"/>
      <c r="DW2600" s="493"/>
      <c r="DX2600" s="499">
        <f t="shared" si="201"/>
        <v>0</v>
      </c>
      <c r="DY2600" s="500"/>
      <c r="DZ2600" s="500"/>
      <c r="EA2600" s="500"/>
      <c r="EB2600" s="501"/>
      <c r="EC2600" s="222"/>
    </row>
    <row r="2601" spans="2:133" ht="15" hidden="1" customHeight="1" outlineLevel="1" x14ac:dyDescent="0.2">
      <c r="B2601" s="86" t="str">
        <f t="shared" si="202"/>
        <v/>
      </c>
      <c r="C2601" s="255"/>
      <c r="D2601" s="439"/>
      <c r="E2601" s="440"/>
      <c r="F2601" s="440"/>
      <c r="G2601" s="440"/>
      <c r="H2601" s="440"/>
      <c r="I2601" s="440"/>
      <c r="J2601" s="440"/>
      <c r="K2601" s="440"/>
      <c r="L2601" s="440"/>
      <c r="M2601" s="440"/>
      <c r="N2601" s="440"/>
      <c r="O2601" s="440"/>
      <c r="P2601" s="440"/>
      <c r="Q2601" s="441"/>
      <c r="R2601" s="442"/>
      <c r="S2601" s="443"/>
      <c r="T2601" s="443"/>
      <c r="U2601" s="443"/>
      <c r="V2601" s="443"/>
      <c r="W2601" s="443"/>
      <c r="X2601" s="443"/>
      <c r="Y2601" s="443"/>
      <c r="Z2601" s="443"/>
      <c r="AA2601" s="443"/>
      <c r="AB2601" s="415"/>
      <c r="AC2601" s="416"/>
      <c r="AD2601" s="416"/>
      <c r="AE2601" s="416"/>
      <c r="AF2601" s="417"/>
      <c r="AG2601" s="415"/>
      <c r="AH2601" s="416"/>
      <c r="AI2601" s="416"/>
      <c r="AJ2601" s="416"/>
      <c r="AK2601" s="417"/>
      <c r="AL2601" s="415"/>
      <c r="AM2601" s="416"/>
      <c r="AN2601" s="416"/>
      <c r="AO2601" s="416"/>
      <c r="AP2601" s="417"/>
      <c r="AQ2601" s="415"/>
      <c r="AR2601" s="416"/>
      <c r="AS2601" s="416"/>
      <c r="AT2601" s="416"/>
      <c r="AU2601" s="417"/>
      <c r="AV2601" s="418">
        <f t="shared" si="200"/>
        <v>0</v>
      </c>
      <c r="AW2601" s="419"/>
      <c r="AX2601" s="419"/>
      <c r="AY2601" s="419"/>
      <c r="AZ2601" s="420"/>
      <c r="DC2601" s="222"/>
      <c r="DD2601" s="491">
        <f>ROUND(Setup!$AP$6*AB2601,0)</f>
        <v>0</v>
      </c>
      <c r="DE2601" s="492"/>
      <c r="DF2601" s="492"/>
      <c r="DG2601" s="492"/>
      <c r="DH2601" s="493"/>
      <c r="DI2601" s="491">
        <f>ROUND(Setup!$AP$6*AG2601,0)</f>
        <v>0</v>
      </c>
      <c r="DJ2601" s="492"/>
      <c r="DK2601" s="492"/>
      <c r="DL2601" s="492"/>
      <c r="DM2601" s="493"/>
      <c r="DN2601" s="491">
        <f>ROUND(Setup!$AP$6*AL2601,0)</f>
        <v>0</v>
      </c>
      <c r="DO2601" s="492"/>
      <c r="DP2601" s="492"/>
      <c r="DQ2601" s="492"/>
      <c r="DR2601" s="493"/>
      <c r="DS2601" s="491">
        <f>ROUND(Setup!$AP$6*AQ2601,0)</f>
        <v>0</v>
      </c>
      <c r="DT2601" s="492"/>
      <c r="DU2601" s="492"/>
      <c r="DV2601" s="492"/>
      <c r="DW2601" s="493"/>
      <c r="DX2601" s="499">
        <f t="shared" si="201"/>
        <v>0</v>
      </c>
      <c r="DY2601" s="500"/>
      <c r="DZ2601" s="500"/>
      <c r="EA2601" s="500"/>
      <c r="EB2601" s="501"/>
      <c r="EC2601" s="222"/>
    </row>
    <row r="2602" spans="2:133" ht="15" hidden="1" customHeight="1" outlineLevel="1" x14ac:dyDescent="0.2">
      <c r="B2602" s="86" t="str">
        <f t="shared" si="202"/>
        <v/>
      </c>
      <c r="C2602" s="255"/>
      <c r="D2602" s="439"/>
      <c r="E2602" s="440"/>
      <c r="F2602" s="440"/>
      <c r="G2602" s="440"/>
      <c r="H2602" s="440"/>
      <c r="I2602" s="440"/>
      <c r="J2602" s="440"/>
      <c r="K2602" s="440"/>
      <c r="L2602" s="440"/>
      <c r="M2602" s="440"/>
      <c r="N2602" s="440"/>
      <c r="O2602" s="440"/>
      <c r="P2602" s="440"/>
      <c r="Q2602" s="441"/>
      <c r="R2602" s="442"/>
      <c r="S2602" s="443"/>
      <c r="T2602" s="443"/>
      <c r="U2602" s="443"/>
      <c r="V2602" s="443"/>
      <c r="W2602" s="443"/>
      <c r="X2602" s="443"/>
      <c r="Y2602" s="443"/>
      <c r="Z2602" s="443"/>
      <c r="AA2602" s="443"/>
      <c r="AB2602" s="415"/>
      <c r="AC2602" s="416"/>
      <c r="AD2602" s="416"/>
      <c r="AE2602" s="416"/>
      <c r="AF2602" s="417"/>
      <c r="AG2602" s="415"/>
      <c r="AH2602" s="416"/>
      <c r="AI2602" s="416"/>
      <c r="AJ2602" s="416"/>
      <c r="AK2602" s="417"/>
      <c r="AL2602" s="415"/>
      <c r="AM2602" s="416"/>
      <c r="AN2602" s="416"/>
      <c r="AO2602" s="416"/>
      <c r="AP2602" s="417"/>
      <c r="AQ2602" s="415"/>
      <c r="AR2602" s="416"/>
      <c r="AS2602" s="416"/>
      <c r="AT2602" s="416"/>
      <c r="AU2602" s="417"/>
      <c r="AV2602" s="418">
        <f t="shared" si="200"/>
        <v>0</v>
      </c>
      <c r="AW2602" s="419"/>
      <c r="AX2602" s="419"/>
      <c r="AY2602" s="419"/>
      <c r="AZ2602" s="420"/>
      <c r="DC2602" s="222"/>
      <c r="DD2602" s="491">
        <f>ROUND(Setup!$AP$6*AB2602,0)</f>
        <v>0</v>
      </c>
      <c r="DE2602" s="492"/>
      <c r="DF2602" s="492"/>
      <c r="DG2602" s="492"/>
      <c r="DH2602" s="493"/>
      <c r="DI2602" s="491">
        <f>ROUND(Setup!$AP$6*AG2602,0)</f>
        <v>0</v>
      </c>
      <c r="DJ2602" s="492"/>
      <c r="DK2602" s="492"/>
      <c r="DL2602" s="492"/>
      <c r="DM2602" s="493"/>
      <c r="DN2602" s="491">
        <f>ROUND(Setup!$AP$6*AL2602,0)</f>
        <v>0</v>
      </c>
      <c r="DO2602" s="492"/>
      <c r="DP2602" s="492"/>
      <c r="DQ2602" s="492"/>
      <c r="DR2602" s="493"/>
      <c r="DS2602" s="491">
        <f>ROUND(Setup!$AP$6*AQ2602,0)</f>
        <v>0</v>
      </c>
      <c r="DT2602" s="492"/>
      <c r="DU2602" s="492"/>
      <c r="DV2602" s="492"/>
      <c r="DW2602" s="493"/>
      <c r="DX2602" s="499">
        <f t="shared" si="201"/>
        <v>0</v>
      </c>
      <c r="DY2602" s="500"/>
      <c r="DZ2602" s="500"/>
      <c r="EA2602" s="500"/>
      <c r="EB2602" s="501"/>
      <c r="EC2602" s="222"/>
    </row>
    <row r="2603" spans="2:133" ht="15" hidden="1" customHeight="1" outlineLevel="1" x14ac:dyDescent="0.2">
      <c r="B2603" s="86" t="str">
        <f t="shared" ref="B2603:B2630" si="203">IF(C2603="","",VLOOKUP(C2603,$CP$11:$CQ$152,2,FALSE))</f>
        <v/>
      </c>
      <c r="C2603" s="255"/>
      <c r="D2603" s="439"/>
      <c r="E2603" s="440"/>
      <c r="F2603" s="440"/>
      <c r="G2603" s="440"/>
      <c r="H2603" s="440"/>
      <c r="I2603" s="440"/>
      <c r="J2603" s="440"/>
      <c r="K2603" s="440"/>
      <c r="L2603" s="440"/>
      <c r="M2603" s="440"/>
      <c r="N2603" s="440"/>
      <c r="O2603" s="440"/>
      <c r="P2603" s="440"/>
      <c r="Q2603" s="441"/>
      <c r="R2603" s="442"/>
      <c r="S2603" s="443"/>
      <c r="T2603" s="443"/>
      <c r="U2603" s="443"/>
      <c r="V2603" s="443"/>
      <c r="W2603" s="443"/>
      <c r="X2603" s="443"/>
      <c r="Y2603" s="443"/>
      <c r="Z2603" s="443"/>
      <c r="AA2603" s="443"/>
      <c r="AB2603" s="415"/>
      <c r="AC2603" s="416"/>
      <c r="AD2603" s="416"/>
      <c r="AE2603" s="416"/>
      <c r="AF2603" s="417"/>
      <c r="AG2603" s="415"/>
      <c r="AH2603" s="416"/>
      <c r="AI2603" s="416"/>
      <c r="AJ2603" s="416"/>
      <c r="AK2603" s="417"/>
      <c r="AL2603" s="415"/>
      <c r="AM2603" s="416"/>
      <c r="AN2603" s="416"/>
      <c r="AO2603" s="416"/>
      <c r="AP2603" s="417"/>
      <c r="AQ2603" s="415"/>
      <c r="AR2603" s="416"/>
      <c r="AS2603" s="416"/>
      <c r="AT2603" s="416"/>
      <c r="AU2603" s="417"/>
      <c r="AV2603" s="418">
        <f t="shared" si="200"/>
        <v>0</v>
      </c>
      <c r="AW2603" s="419"/>
      <c r="AX2603" s="419"/>
      <c r="AY2603" s="419"/>
      <c r="AZ2603" s="420"/>
      <c r="DC2603" s="222"/>
      <c r="DD2603" s="491">
        <f>ROUND(Setup!$AP$6*AB2603,0)</f>
        <v>0</v>
      </c>
      <c r="DE2603" s="492"/>
      <c r="DF2603" s="492"/>
      <c r="DG2603" s="492"/>
      <c r="DH2603" s="493"/>
      <c r="DI2603" s="491">
        <f>ROUND(Setup!$AP$6*AG2603,0)</f>
        <v>0</v>
      </c>
      <c r="DJ2603" s="492"/>
      <c r="DK2603" s="492"/>
      <c r="DL2603" s="492"/>
      <c r="DM2603" s="493"/>
      <c r="DN2603" s="491">
        <f>ROUND(Setup!$AP$6*AL2603,0)</f>
        <v>0</v>
      </c>
      <c r="DO2603" s="492"/>
      <c r="DP2603" s="492"/>
      <c r="DQ2603" s="492"/>
      <c r="DR2603" s="493"/>
      <c r="DS2603" s="491">
        <f>ROUND(Setup!$AP$6*AQ2603,0)</f>
        <v>0</v>
      </c>
      <c r="DT2603" s="492"/>
      <c r="DU2603" s="492"/>
      <c r="DV2603" s="492"/>
      <c r="DW2603" s="493"/>
      <c r="DX2603" s="499">
        <f t="shared" si="201"/>
        <v>0</v>
      </c>
      <c r="DY2603" s="500"/>
      <c r="DZ2603" s="500"/>
      <c r="EA2603" s="500"/>
      <c r="EB2603" s="501"/>
      <c r="EC2603" s="222"/>
    </row>
    <row r="2604" spans="2:133" ht="15" hidden="1" customHeight="1" outlineLevel="1" x14ac:dyDescent="0.2">
      <c r="B2604" s="86" t="str">
        <f t="shared" si="203"/>
        <v/>
      </c>
      <c r="C2604" s="255"/>
      <c r="D2604" s="439"/>
      <c r="E2604" s="440"/>
      <c r="F2604" s="440"/>
      <c r="G2604" s="440"/>
      <c r="H2604" s="440"/>
      <c r="I2604" s="440"/>
      <c r="J2604" s="440"/>
      <c r="K2604" s="440"/>
      <c r="L2604" s="440"/>
      <c r="M2604" s="440"/>
      <c r="N2604" s="440"/>
      <c r="O2604" s="440"/>
      <c r="P2604" s="440"/>
      <c r="Q2604" s="441"/>
      <c r="R2604" s="442"/>
      <c r="S2604" s="443"/>
      <c r="T2604" s="443"/>
      <c r="U2604" s="443"/>
      <c r="V2604" s="443"/>
      <c r="W2604" s="443"/>
      <c r="X2604" s="443"/>
      <c r="Y2604" s="443"/>
      <c r="Z2604" s="443"/>
      <c r="AA2604" s="443"/>
      <c r="AB2604" s="415"/>
      <c r="AC2604" s="416"/>
      <c r="AD2604" s="416"/>
      <c r="AE2604" s="416"/>
      <c r="AF2604" s="417"/>
      <c r="AG2604" s="415"/>
      <c r="AH2604" s="416"/>
      <c r="AI2604" s="416"/>
      <c r="AJ2604" s="416"/>
      <c r="AK2604" s="417"/>
      <c r="AL2604" s="415"/>
      <c r="AM2604" s="416"/>
      <c r="AN2604" s="416"/>
      <c r="AO2604" s="416"/>
      <c r="AP2604" s="417"/>
      <c r="AQ2604" s="415"/>
      <c r="AR2604" s="416"/>
      <c r="AS2604" s="416"/>
      <c r="AT2604" s="416"/>
      <c r="AU2604" s="417"/>
      <c r="AV2604" s="418">
        <f t="shared" si="200"/>
        <v>0</v>
      </c>
      <c r="AW2604" s="419"/>
      <c r="AX2604" s="419"/>
      <c r="AY2604" s="419"/>
      <c r="AZ2604" s="420"/>
      <c r="DC2604" s="222"/>
      <c r="DD2604" s="491">
        <f>ROUND(Setup!$AP$6*AB2604,0)</f>
        <v>0</v>
      </c>
      <c r="DE2604" s="492"/>
      <c r="DF2604" s="492"/>
      <c r="DG2604" s="492"/>
      <c r="DH2604" s="493"/>
      <c r="DI2604" s="491">
        <f>ROUND(Setup!$AP$6*AG2604,0)</f>
        <v>0</v>
      </c>
      <c r="DJ2604" s="492"/>
      <c r="DK2604" s="492"/>
      <c r="DL2604" s="492"/>
      <c r="DM2604" s="493"/>
      <c r="DN2604" s="491">
        <f>ROUND(Setup!$AP$6*AL2604,0)</f>
        <v>0</v>
      </c>
      <c r="DO2604" s="492"/>
      <c r="DP2604" s="492"/>
      <c r="DQ2604" s="492"/>
      <c r="DR2604" s="493"/>
      <c r="DS2604" s="491">
        <f>ROUND(Setup!$AP$6*AQ2604,0)</f>
        <v>0</v>
      </c>
      <c r="DT2604" s="492"/>
      <c r="DU2604" s="492"/>
      <c r="DV2604" s="492"/>
      <c r="DW2604" s="493"/>
      <c r="DX2604" s="499">
        <f t="shared" si="201"/>
        <v>0</v>
      </c>
      <c r="DY2604" s="500"/>
      <c r="DZ2604" s="500"/>
      <c r="EA2604" s="500"/>
      <c r="EB2604" s="501"/>
      <c r="EC2604" s="222"/>
    </row>
    <row r="2605" spans="2:133" ht="15" hidden="1" customHeight="1" outlineLevel="1" x14ac:dyDescent="0.2">
      <c r="B2605" s="86" t="str">
        <f t="shared" si="203"/>
        <v/>
      </c>
      <c r="C2605" s="255"/>
      <c r="D2605" s="439"/>
      <c r="E2605" s="440"/>
      <c r="F2605" s="440"/>
      <c r="G2605" s="440"/>
      <c r="H2605" s="440"/>
      <c r="I2605" s="440"/>
      <c r="J2605" s="440"/>
      <c r="K2605" s="440"/>
      <c r="L2605" s="440"/>
      <c r="M2605" s="440"/>
      <c r="N2605" s="440"/>
      <c r="O2605" s="440"/>
      <c r="P2605" s="440"/>
      <c r="Q2605" s="441"/>
      <c r="R2605" s="442"/>
      <c r="S2605" s="443"/>
      <c r="T2605" s="443"/>
      <c r="U2605" s="443"/>
      <c r="V2605" s="443"/>
      <c r="W2605" s="443"/>
      <c r="X2605" s="443"/>
      <c r="Y2605" s="443"/>
      <c r="Z2605" s="443"/>
      <c r="AA2605" s="443"/>
      <c r="AB2605" s="415"/>
      <c r="AC2605" s="416"/>
      <c r="AD2605" s="416"/>
      <c r="AE2605" s="416"/>
      <c r="AF2605" s="417"/>
      <c r="AG2605" s="415"/>
      <c r="AH2605" s="416"/>
      <c r="AI2605" s="416"/>
      <c r="AJ2605" s="416"/>
      <c r="AK2605" s="417"/>
      <c r="AL2605" s="415"/>
      <c r="AM2605" s="416"/>
      <c r="AN2605" s="416"/>
      <c r="AO2605" s="416"/>
      <c r="AP2605" s="417"/>
      <c r="AQ2605" s="415"/>
      <c r="AR2605" s="416"/>
      <c r="AS2605" s="416"/>
      <c r="AT2605" s="416"/>
      <c r="AU2605" s="417"/>
      <c r="AV2605" s="418">
        <f t="shared" si="200"/>
        <v>0</v>
      </c>
      <c r="AW2605" s="419"/>
      <c r="AX2605" s="419"/>
      <c r="AY2605" s="419"/>
      <c r="AZ2605" s="420"/>
      <c r="DC2605" s="222"/>
      <c r="DD2605" s="491">
        <f>ROUND(Setup!$AP$6*AB2605,0)</f>
        <v>0</v>
      </c>
      <c r="DE2605" s="492"/>
      <c r="DF2605" s="492"/>
      <c r="DG2605" s="492"/>
      <c r="DH2605" s="493"/>
      <c r="DI2605" s="491">
        <f>ROUND(Setup!$AP$6*AG2605,0)</f>
        <v>0</v>
      </c>
      <c r="DJ2605" s="492"/>
      <c r="DK2605" s="492"/>
      <c r="DL2605" s="492"/>
      <c r="DM2605" s="493"/>
      <c r="DN2605" s="491">
        <f>ROUND(Setup!$AP$6*AL2605,0)</f>
        <v>0</v>
      </c>
      <c r="DO2605" s="492"/>
      <c r="DP2605" s="492"/>
      <c r="DQ2605" s="492"/>
      <c r="DR2605" s="493"/>
      <c r="DS2605" s="491">
        <f>ROUND(Setup!$AP$6*AQ2605,0)</f>
        <v>0</v>
      </c>
      <c r="DT2605" s="492"/>
      <c r="DU2605" s="492"/>
      <c r="DV2605" s="492"/>
      <c r="DW2605" s="493"/>
      <c r="DX2605" s="499">
        <f t="shared" si="201"/>
        <v>0</v>
      </c>
      <c r="DY2605" s="500"/>
      <c r="DZ2605" s="500"/>
      <c r="EA2605" s="500"/>
      <c r="EB2605" s="501"/>
      <c r="EC2605" s="222"/>
    </row>
    <row r="2606" spans="2:133" ht="15" hidden="1" customHeight="1" outlineLevel="1" x14ac:dyDescent="0.2">
      <c r="B2606" s="86" t="str">
        <f t="shared" si="203"/>
        <v/>
      </c>
      <c r="C2606" s="255"/>
      <c r="D2606" s="439"/>
      <c r="E2606" s="440"/>
      <c r="F2606" s="440"/>
      <c r="G2606" s="440"/>
      <c r="H2606" s="440"/>
      <c r="I2606" s="440"/>
      <c r="J2606" s="440"/>
      <c r="K2606" s="440"/>
      <c r="L2606" s="440"/>
      <c r="M2606" s="440"/>
      <c r="N2606" s="440"/>
      <c r="O2606" s="440"/>
      <c r="P2606" s="440"/>
      <c r="Q2606" s="441"/>
      <c r="R2606" s="442"/>
      <c r="S2606" s="443"/>
      <c r="T2606" s="443"/>
      <c r="U2606" s="443"/>
      <c r="V2606" s="443"/>
      <c r="W2606" s="443"/>
      <c r="X2606" s="443"/>
      <c r="Y2606" s="443"/>
      <c r="Z2606" s="443"/>
      <c r="AA2606" s="443"/>
      <c r="AB2606" s="415"/>
      <c r="AC2606" s="416"/>
      <c r="AD2606" s="416"/>
      <c r="AE2606" s="416"/>
      <c r="AF2606" s="417"/>
      <c r="AG2606" s="415"/>
      <c r="AH2606" s="416"/>
      <c r="AI2606" s="416"/>
      <c r="AJ2606" s="416"/>
      <c r="AK2606" s="417"/>
      <c r="AL2606" s="415"/>
      <c r="AM2606" s="416"/>
      <c r="AN2606" s="416"/>
      <c r="AO2606" s="416"/>
      <c r="AP2606" s="417"/>
      <c r="AQ2606" s="415"/>
      <c r="AR2606" s="416"/>
      <c r="AS2606" s="416"/>
      <c r="AT2606" s="416"/>
      <c r="AU2606" s="417"/>
      <c r="AV2606" s="418">
        <f t="shared" si="200"/>
        <v>0</v>
      </c>
      <c r="AW2606" s="419"/>
      <c r="AX2606" s="419"/>
      <c r="AY2606" s="419"/>
      <c r="AZ2606" s="420"/>
      <c r="DC2606" s="222"/>
      <c r="DD2606" s="491">
        <f>ROUND(Setup!$AP$6*AB2606,0)</f>
        <v>0</v>
      </c>
      <c r="DE2606" s="492"/>
      <c r="DF2606" s="492"/>
      <c r="DG2606" s="492"/>
      <c r="DH2606" s="493"/>
      <c r="DI2606" s="491">
        <f>ROUND(Setup!$AP$6*AG2606,0)</f>
        <v>0</v>
      </c>
      <c r="DJ2606" s="492"/>
      <c r="DK2606" s="492"/>
      <c r="DL2606" s="492"/>
      <c r="DM2606" s="493"/>
      <c r="DN2606" s="491">
        <f>ROUND(Setup!$AP$6*AL2606,0)</f>
        <v>0</v>
      </c>
      <c r="DO2606" s="492"/>
      <c r="DP2606" s="492"/>
      <c r="DQ2606" s="492"/>
      <c r="DR2606" s="493"/>
      <c r="DS2606" s="491">
        <f>ROUND(Setup!$AP$6*AQ2606,0)</f>
        <v>0</v>
      </c>
      <c r="DT2606" s="492"/>
      <c r="DU2606" s="492"/>
      <c r="DV2606" s="492"/>
      <c r="DW2606" s="493"/>
      <c r="DX2606" s="499">
        <f t="shared" si="201"/>
        <v>0</v>
      </c>
      <c r="DY2606" s="500"/>
      <c r="DZ2606" s="500"/>
      <c r="EA2606" s="500"/>
      <c r="EB2606" s="501"/>
      <c r="EC2606" s="222"/>
    </row>
    <row r="2607" spans="2:133" ht="15" hidden="1" customHeight="1" outlineLevel="1" x14ac:dyDescent="0.2">
      <c r="B2607" s="86" t="str">
        <f t="shared" si="203"/>
        <v/>
      </c>
      <c r="C2607" s="255"/>
      <c r="D2607" s="439"/>
      <c r="E2607" s="440"/>
      <c r="F2607" s="440"/>
      <c r="G2607" s="440"/>
      <c r="H2607" s="440"/>
      <c r="I2607" s="440"/>
      <c r="J2607" s="440"/>
      <c r="K2607" s="440"/>
      <c r="L2607" s="440"/>
      <c r="M2607" s="440"/>
      <c r="N2607" s="440"/>
      <c r="O2607" s="440"/>
      <c r="P2607" s="440"/>
      <c r="Q2607" s="441"/>
      <c r="R2607" s="442"/>
      <c r="S2607" s="443"/>
      <c r="T2607" s="443"/>
      <c r="U2607" s="443"/>
      <c r="V2607" s="443"/>
      <c r="W2607" s="443"/>
      <c r="X2607" s="443"/>
      <c r="Y2607" s="443"/>
      <c r="Z2607" s="443"/>
      <c r="AA2607" s="443"/>
      <c r="AB2607" s="415"/>
      <c r="AC2607" s="416"/>
      <c r="AD2607" s="416"/>
      <c r="AE2607" s="416"/>
      <c r="AF2607" s="417"/>
      <c r="AG2607" s="415"/>
      <c r="AH2607" s="416"/>
      <c r="AI2607" s="416"/>
      <c r="AJ2607" s="416"/>
      <c r="AK2607" s="417"/>
      <c r="AL2607" s="415"/>
      <c r="AM2607" s="416"/>
      <c r="AN2607" s="416"/>
      <c r="AO2607" s="416"/>
      <c r="AP2607" s="417"/>
      <c r="AQ2607" s="415"/>
      <c r="AR2607" s="416"/>
      <c r="AS2607" s="416"/>
      <c r="AT2607" s="416"/>
      <c r="AU2607" s="417"/>
      <c r="AV2607" s="418">
        <f t="shared" ref="AV2607:AV2630" si="204">ROUND((SUM(AB2607:AU2607)),0)</f>
        <v>0</v>
      </c>
      <c r="AW2607" s="419"/>
      <c r="AX2607" s="419"/>
      <c r="AY2607" s="419"/>
      <c r="AZ2607" s="420"/>
      <c r="DC2607" s="222"/>
      <c r="DD2607" s="491">
        <f>ROUND(Setup!$AP$6*AB2607,0)</f>
        <v>0</v>
      </c>
      <c r="DE2607" s="492"/>
      <c r="DF2607" s="492"/>
      <c r="DG2607" s="492"/>
      <c r="DH2607" s="493"/>
      <c r="DI2607" s="491">
        <f>ROUND(Setup!$AP$6*AG2607,0)</f>
        <v>0</v>
      </c>
      <c r="DJ2607" s="492"/>
      <c r="DK2607" s="492"/>
      <c r="DL2607" s="492"/>
      <c r="DM2607" s="493"/>
      <c r="DN2607" s="491">
        <f>ROUND(Setup!$AP$6*AL2607,0)</f>
        <v>0</v>
      </c>
      <c r="DO2607" s="492"/>
      <c r="DP2607" s="492"/>
      <c r="DQ2607" s="492"/>
      <c r="DR2607" s="493"/>
      <c r="DS2607" s="491">
        <f>ROUND(Setup!$AP$6*AQ2607,0)</f>
        <v>0</v>
      </c>
      <c r="DT2607" s="492"/>
      <c r="DU2607" s="492"/>
      <c r="DV2607" s="492"/>
      <c r="DW2607" s="493"/>
      <c r="DX2607" s="499">
        <f t="shared" ref="DX2607:DX2630" si="205">ROUND((SUM(DD2607:DW2607)),0)</f>
        <v>0</v>
      </c>
      <c r="DY2607" s="500"/>
      <c r="DZ2607" s="500"/>
      <c r="EA2607" s="500"/>
      <c r="EB2607" s="501"/>
      <c r="EC2607" s="222"/>
    </row>
    <row r="2608" spans="2:133" ht="15" hidden="1" customHeight="1" outlineLevel="1" x14ac:dyDescent="0.2">
      <c r="B2608" s="86" t="str">
        <f t="shared" si="203"/>
        <v/>
      </c>
      <c r="C2608" s="255"/>
      <c r="D2608" s="439"/>
      <c r="E2608" s="440"/>
      <c r="F2608" s="440"/>
      <c r="G2608" s="440"/>
      <c r="H2608" s="440"/>
      <c r="I2608" s="440"/>
      <c r="J2608" s="440"/>
      <c r="K2608" s="440"/>
      <c r="L2608" s="440"/>
      <c r="M2608" s="440"/>
      <c r="N2608" s="440"/>
      <c r="O2608" s="440"/>
      <c r="P2608" s="440"/>
      <c r="Q2608" s="441"/>
      <c r="R2608" s="442"/>
      <c r="S2608" s="443"/>
      <c r="T2608" s="443"/>
      <c r="U2608" s="443"/>
      <c r="V2608" s="443"/>
      <c r="W2608" s="443"/>
      <c r="X2608" s="443"/>
      <c r="Y2608" s="443"/>
      <c r="Z2608" s="443"/>
      <c r="AA2608" s="443"/>
      <c r="AB2608" s="415"/>
      <c r="AC2608" s="416"/>
      <c r="AD2608" s="416"/>
      <c r="AE2608" s="416"/>
      <c r="AF2608" s="417"/>
      <c r="AG2608" s="415"/>
      <c r="AH2608" s="416"/>
      <c r="AI2608" s="416"/>
      <c r="AJ2608" s="416"/>
      <c r="AK2608" s="417"/>
      <c r="AL2608" s="415"/>
      <c r="AM2608" s="416"/>
      <c r="AN2608" s="416"/>
      <c r="AO2608" s="416"/>
      <c r="AP2608" s="417"/>
      <c r="AQ2608" s="415"/>
      <c r="AR2608" s="416"/>
      <c r="AS2608" s="416"/>
      <c r="AT2608" s="416"/>
      <c r="AU2608" s="417"/>
      <c r="AV2608" s="418">
        <f t="shared" si="204"/>
        <v>0</v>
      </c>
      <c r="AW2608" s="419"/>
      <c r="AX2608" s="419"/>
      <c r="AY2608" s="419"/>
      <c r="AZ2608" s="420"/>
      <c r="DC2608" s="222"/>
      <c r="DD2608" s="491">
        <f>ROUND(Setup!$AP$6*AB2608,0)</f>
        <v>0</v>
      </c>
      <c r="DE2608" s="492"/>
      <c r="DF2608" s="492"/>
      <c r="DG2608" s="492"/>
      <c r="DH2608" s="493"/>
      <c r="DI2608" s="491">
        <f>ROUND(Setup!$AP$6*AG2608,0)</f>
        <v>0</v>
      </c>
      <c r="DJ2608" s="492"/>
      <c r="DK2608" s="492"/>
      <c r="DL2608" s="492"/>
      <c r="DM2608" s="493"/>
      <c r="DN2608" s="491">
        <f>ROUND(Setup!$AP$6*AL2608,0)</f>
        <v>0</v>
      </c>
      <c r="DO2608" s="492"/>
      <c r="DP2608" s="492"/>
      <c r="DQ2608" s="492"/>
      <c r="DR2608" s="493"/>
      <c r="DS2608" s="491">
        <f>ROUND(Setup!$AP$6*AQ2608,0)</f>
        <v>0</v>
      </c>
      <c r="DT2608" s="492"/>
      <c r="DU2608" s="492"/>
      <c r="DV2608" s="492"/>
      <c r="DW2608" s="493"/>
      <c r="DX2608" s="499">
        <f t="shared" si="205"/>
        <v>0</v>
      </c>
      <c r="DY2608" s="500"/>
      <c r="DZ2608" s="500"/>
      <c r="EA2608" s="500"/>
      <c r="EB2608" s="501"/>
      <c r="EC2608" s="222"/>
    </row>
    <row r="2609" spans="2:133" ht="15" hidden="1" customHeight="1" outlineLevel="1" x14ac:dyDescent="0.2">
      <c r="B2609" s="86" t="str">
        <f t="shared" si="203"/>
        <v/>
      </c>
      <c r="C2609" s="255"/>
      <c r="D2609" s="439"/>
      <c r="E2609" s="440"/>
      <c r="F2609" s="440"/>
      <c r="G2609" s="440"/>
      <c r="H2609" s="440"/>
      <c r="I2609" s="440"/>
      <c r="J2609" s="440"/>
      <c r="K2609" s="440"/>
      <c r="L2609" s="440"/>
      <c r="M2609" s="440"/>
      <c r="N2609" s="440"/>
      <c r="O2609" s="440"/>
      <c r="P2609" s="440"/>
      <c r="Q2609" s="441"/>
      <c r="R2609" s="442"/>
      <c r="S2609" s="443"/>
      <c r="T2609" s="443"/>
      <c r="U2609" s="443"/>
      <c r="V2609" s="443"/>
      <c r="W2609" s="443"/>
      <c r="X2609" s="443"/>
      <c r="Y2609" s="443"/>
      <c r="Z2609" s="443"/>
      <c r="AA2609" s="443"/>
      <c r="AB2609" s="415"/>
      <c r="AC2609" s="416"/>
      <c r="AD2609" s="416"/>
      <c r="AE2609" s="416"/>
      <c r="AF2609" s="417"/>
      <c r="AG2609" s="415"/>
      <c r="AH2609" s="416"/>
      <c r="AI2609" s="416"/>
      <c r="AJ2609" s="416"/>
      <c r="AK2609" s="417"/>
      <c r="AL2609" s="415"/>
      <c r="AM2609" s="416"/>
      <c r="AN2609" s="416"/>
      <c r="AO2609" s="416"/>
      <c r="AP2609" s="417"/>
      <c r="AQ2609" s="415"/>
      <c r="AR2609" s="416"/>
      <c r="AS2609" s="416"/>
      <c r="AT2609" s="416"/>
      <c r="AU2609" s="417"/>
      <c r="AV2609" s="418">
        <f t="shared" si="204"/>
        <v>0</v>
      </c>
      <c r="AW2609" s="419"/>
      <c r="AX2609" s="419"/>
      <c r="AY2609" s="419"/>
      <c r="AZ2609" s="420"/>
      <c r="DC2609" s="222"/>
      <c r="DD2609" s="491">
        <f>ROUND(Setup!$AP$6*AB2609,0)</f>
        <v>0</v>
      </c>
      <c r="DE2609" s="492"/>
      <c r="DF2609" s="492"/>
      <c r="DG2609" s="492"/>
      <c r="DH2609" s="493"/>
      <c r="DI2609" s="491">
        <f>ROUND(Setup!$AP$6*AG2609,0)</f>
        <v>0</v>
      </c>
      <c r="DJ2609" s="492"/>
      <c r="DK2609" s="492"/>
      <c r="DL2609" s="492"/>
      <c r="DM2609" s="493"/>
      <c r="DN2609" s="491">
        <f>ROUND(Setup!$AP$6*AL2609,0)</f>
        <v>0</v>
      </c>
      <c r="DO2609" s="492"/>
      <c r="DP2609" s="492"/>
      <c r="DQ2609" s="492"/>
      <c r="DR2609" s="493"/>
      <c r="DS2609" s="491">
        <f>ROUND(Setup!$AP$6*AQ2609,0)</f>
        <v>0</v>
      </c>
      <c r="DT2609" s="492"/>
      <c r="DU2609" s="492"/>
      <c r="DV2609" s="492"/>
      <c r="DW2609" s="493"/>
      <c r="DX2609" s="499">
        <f t="shared" si="205"/>
        <v>0</v>
      </c>
      <c r="DY2609" s="500"/>
      <c r="DZ2609" s="500"/>
      <c r="EA2609" s="500"/>
      <c r="EB2609" s="501"/>
      <c r="EC2609" s="222"/>
    </row>
    <row r="2610" spans="2:133" ht="15" hidden="1" customHeight="1" outlineLevel="1" x14ac:dyDescent="0.2">
      <c r="B2610" s="86" t="str">
        <f t="shared" si="203"/>
        <v/>
      </c>
      <c r="C2610" s="255"/>
      <c r="D2610" s="439"/>
      <c r="E2610" s="440"/>
      <c r="F2610" s="440"/>
      <c r="G2610" s="440"/>
      <c r="H2610" s="440"/>
      <c r="I2610" s="440"/>
      <c r="J2610" s="440"/>
      <c r="K2610" s="440"/>
      <c r="L2610" s="440"/>
      <c r="M2610" s="440"/>
      <c r="N2610" s="440"/>
      <c r="O2610" s="440"/>
      <c r="P2610" s="440"/>
      <c r="Q2610" s="441"/>
      <c r="R2610" s="442"/>
      <c r="S2610" s="443"/>
      <c r="T2610" s="443"/>
      <c r="U2610" s="443"/>
      <c r="V2610" s="443"/>
      <c r="W2610" s="443"/>
      <c r="X2610" s="443"/>
      <c r="Y2610" s="443"/>
      <c r="Z2610" s="443"/>
      <c r="AA2610" s="443"/>
      <c r="AB2610" s="415"/>
      <c r="AC2610" s="416"/>
      <c r="AD2610" s="416"/>
      <c r="AE2610" s="416"/>
      <c r="AF2610" s="417"/>
      <c r="AG2610" s="415"/>
      <c r="AH2610" s="416"/>
      <c r="AI2610" s="416"/>
      <c r="AJ2610" s="416"/>
      <c r="AK2610" s="417"/>
      <c r="AL2610" s="415"/>
      <c r="AM2610" s="416"/>
      <c r="AN2610" s="416"/>
      <c r="AO2610" s="416"/>
      <c r="AP2610" s="417"/>
      <c r="AQ2610" s="415"/>
      <c r="AR2610" s="416"/>
      <c r="AS2610" s="416"/>
      <c r="AT2610" s="416"/>
      <c r="AU2610" s="417"/>
      <c r="AV2610" s="418">
        <f t="shared" si="204"/>
        <v>0</v>
      </c>
      <c r="AW2610" s="419"/>
      <c r="AX2610" s="419"/>
      <c r="AY2610" s="419"/>
      <c r="AZ2610" s="420"/>
      <c r="DC2610" s="222"/>
      <c r="DD2610" s="491">
        <f>ROUND(Setup!$AP$6*AB2610,0)</f>
        <v>0</v>
      </c>
      <c r="DE2610" s="492"/>
      <c r="DF2610" s="492"/>
      <c r="DG2610" s="492"/>
      <c r="DH2610" s="493"/>
      <c r="DI2610" s="491">
        <f>ROUND(Setup!$AP$6*AG2610,0)</f>
        <v>0</v>
      </c>
      <c r="DJ2610" s="492"/>
      <c r="DK2610" s="492"/>
      <c r="DL2610" s="492"/>
      <c r="DM2610" s="493"/>
      <c r="DN2610" s="491">
        <f>ROUND(Setup!$AP$6*AL2610,0)</f>
        <v>0</v>
      </c>
      <c r="DO2610" s="492"/>
      <c r="DP2610" s="492"/>
      <c r="DQ2610" s="492"/>
      <c r="DR2610" s="493"/>
      <c r="DS2610" s="491">
        <f>ROUND(Setup!$AP$6*AQ2610,0)</f>
        <v>0</v>
      </c>
      <c r="DT2610" s="492"/>
      <c r="DU2610" s="492"/>
      <c r="DV2610" s="492"/>
      <c r="DW2610" s="493"/>
      <c r="DX2610" s="499">
        <f t="shared" si="205"/>
        <v>0</v>
      </c>
      <c r="DY2610" s="500"/>
      <c r="DZ2610" s="500"/>
      <c r="EA2610" s="500"/>
      <c r="EB2610" s="501"/>
      <c r="EC2610" s="222"/>
    </row>
    <row r="2611" spans="2:133" ht="15" hidden="1" customHeight="1" outlineLevel="1" x14ac:dyDescent="0.2">
      <c r="B2611" s="86" t="str">
        <f t="shared" si="203"/>
        <v/>
      </c>
      <c r="C2611" s="255"/>
      <c r="D2611" s="439"/>
      <c r="E2611" s="440"/>
      <c r="F2611" s="440"/>
      <c r="G2611" s="440"/>
      <c r="H2611" s="440"/>
      <c r="I2611" s="440"/>
      <c r="J2611" s="440"/>
      <c r="K2611" s="440"/>
      <c r="L2611" s="440"/>
      <c r="M2611" s="440"/>
      <c r="N2611" s="440"/>
      <c r="O2611" s="440"/>
      <c r="P2611" s="440"/>
      <c r="Q2611" s="441"/>
      <c r="R2611" s="442"/>
      <c r="S2611" s="443"/>
      <c r="T2611" s="443"/>
      <c r="U2611" s="443"/>
      <c r="V2611" s="443"/>
      <c r="W2611" s="443"/>
      <c r="X2611" s="443"/>
      <c r="Y2611" s="443"/>
      <c r="Z2611" s="443"/>
      <c r="AA2611" s="443"/>
      <c r="AB2611" s="415"/>
      <c r="AC2611" s="416"/>
      <c r="AD2611" s="416"/>
      <c r="AE2611" s="416"/>
      <c r="AF2611" s="417"/>
      <c r="AG2611" s="415"/>
      <c r="AH2611" s="416"/>
      <c r="AI2611" s="416"/>
      <c r="AJ2611" s="416"/>
      <c r="AK2611" s="417"/>
      <c r="AL2611" s="415"/>
      <c r="AM2611" s="416"/>
      <c r="AN2611" s="416"/>
      <c r="AO2611" s="416"/>
      <c r="AP2611" s="417"/>
      <c r="AQ2611" s="415"/>
      <c r="AR2611" s="416"/>
      <c r="AS2611" s="416"/>
      <c r="AT2611" s="416"/>
      <c r="AU2611" s="417"/>
      <c r="AV2611" s="418">
        <f t="shared" si="204"/>
        <v>0</v>
      </c>
      <c r="AW2611" s="419"/>
      <c r="AX2611" s="419"/>
      <c r="AY2611" s="419"/>
      <c r="AZ2611" s="420"/>
      <c r="DC2611" s="222"/>
      <c r="DD2611" s="491">
        <f>ROUND(Setup!$AP$6*AB2611,0)</f>
        <v>0</v>
      </c>
      <c r="DE2611" s="492"/>
      <c r="DF2611" s="492"/>
      <c r="DG2611" s="492"/>
      <c r="DH2611" s="493"/>
      <c r="DI2611" s="491">
        <f>ROUND(Setup!$AP$6*AG2611,0)</f>
        <v>0</v>
      </c>
      <c r="DJ2611" s="492"/>
      <c r="DK2611" s="492"/>
      <c r="DL2611" s="492"/>
      <c r="DM2611" s="493"/>
      <c r="DN2611" s="491">
        <f>ROUND(Setup!$AP$6*AL2611,0)</f>
        <v>0</v>
      </c>
      <c r="DO2611" s="492"/>
      <c r="DP2611" s="492"/>
      <c r="DQ2611" s="492"/>
      <c r="DR2611" s="493"/>
      <c r="DS2611" s="491">
        <f>ROUND(Setup!$AP$6*AQ2611,0)</f>
        <v>0</v>
      </c>
      <c r="DT2611" s="492"/>
      <c r="DU2611" s="492"/>
      <c r="DV2611" s="492"/>
      <c r="DW2611" s="493"/>
      <c r="DX2611" s="499">
        <f t="shared" si="205"/>
        <v>0</v>
      </c>
      <c r="DY2611" s="500"/>
      <c r="DZ2611" s="500"/>
      <c r="EA2611" s="500"/>
      <c r="EB2611" s="501"/>
      <c r="EC2611" s="222"/>
    </row>
    <row r="2612" spans="2:133" ht="15" hidden="1" customHeight="1" outlineLevel="1" x14ac:dyDescent="0.2">
      <c r="B2612" s="86" t="str">
        <f t="shared" si="203"/>
        <v/>
      </c>
      <c r="C2612" s="255"/>
      <c r="D2612" s="439"/>
      <c r="E2612" s="440"/>
      <c r="F2612" s="440"/>
      <c r="G2612" s="440"/>
      <c r="H2612" s="440"/>
      <c r="I2612" s="440"/>
      <c r="J2612" s="440"/>
      <c r="K2612" s="440"/>
      <c r="L2612" s="440"/>
      <c r="M2612" s="440"/>
      <c r="N2612" s="440"/>
      <c r="O2612" s="440"/>
      <c r="P2612" s="440"/>
      <c r="Q2612" s="441"/>
      <c r="R2612" s="442"/>
      <c r="S2612" s="443"/>
      <c r="T2612" s="443"/>
      <c r="U2612" s="443"/>
      <c r="V2612" s="443"/>
      <c r="W2612" s="443"/>
      <c r="X2612" s="443"/>
      <c r="Y2612" s="443"/>
      <c r="Z2612" s="443"/>
      <c r="AA2612" s="443"/>
      <c r="AB2612" s="415"/>
      <c r="AC2612" s="416"/>
      <c r="AD2612" s="416"/>
      <c r="AE2612" s="416"/>
      <c r="AF2612" s="417"/>
      <c r="AG2612" s="415"/>
      <c r="AH2612" s="416"/>
      <c r="AI2612" s="416"/>
      <c r="AJ2612" s="416"/>
      <c r="AK2612" s="417"/>
      <c r="AL2612" s="415"/>
      <c r="AM2612" s="416"/>
      <c r="AN2612" s="416"/>
      <c r="AO2612" s="416"/>
      <c r="AP2612" s="417"/>
      <c r="AQ2612" s="415"/>
      <c r="AR2612" s="416"/>
      <c r="AS2612" s="416"/>
      <c r="AT2612" s="416"/>
      <c r="AU2612" s="417"/>
      <c r="AV2612" s="418">
        <f t="shared" si="204"/>
        <v>0</v>
      </c>
      <c r="AW2612" s="419"/>
      <c r="AX2612" s="419"/>
      <c r="AY2612" s="419"/>
      <c r="AZ2612" s="420"/>
      <c r="DC2612" s="222"/>
      <c r="DD2612" s="491">
        <f>ROUND(Setup!$AP$6*AB2612,0)</f>
        <v>0</v>
      </c>
      <c r="DE2612" s="492"/>
      <c r="DF2612" s="492"/>
      <c r="DG2612" s="492"/>
      <c r="DH2612" s="493"/>
      <c r="DI2612" s="491">
        <f>ROUND(Setup!$AP$6*AG2612,0)</f>
        <v>0</v>
      </c>
      <c r="DJ2612" s="492"/>
      <c r="DK2612" s="492"/>
      <c r="DL2612" s="492"/>
      <c r="DM2612" s="493"/>
      <c r="DN2612" s="491">
        <f>ROUND(Setup!$AP$6*AL2612,0)</f>
        <v>0</v>
      </c>
      <c r="DO2612" s="492"/>
      <c r="DP2612" s="492"/>
      <c r="DQ2612" s="492"/>
      <c r="DR2612" s="493"/>
      <c r="DS2612" s="491">
        <f>ROUND(Setup!$AP$6*AQ2612,0)</f>
        <v>0</v>
      </c>
      <c r="DT2612" s="492"/>
      <c r="DU2612" s="492"/>
      <c r="DV2612" s="492"/>
      <c r="DW2612" s="493"/>
      <c r="DX2612" s="499">
        <f t="shared" si="205"/>
        <v>0</v>
      </c>
      <c r="DY2612" s="500"/>
      <c r="DZ2612" s="500"/>
      <c r="EA2612" s="500"/>
      <c r="EB2612" s="501"/>
      <c r="EC2612" s="222"/>
    </row>
    <row r="2613" spans="2:133" ht="15" hidden="1" customHeight="1" outlineLevel="1" x14ac:dyDescent="0.2">
      <c r="B2613" s="86" t="str">
        <f t="shared" si="203"/>
        <v/>
      </c>
      <c r="C2613" s="255"/>
      <c r="D2613" s="439"/>
      <c r="E2613" s="440"/>
      <c r="F2613" s="440"/>
      <c r="G2613" s="440"/>
      <c r="H2613" s="440"/>
      <c r="I2613" s="440"/>
      <c r="J2613" s="440"/>
      <c r="K2613" s="440"/>
      <c r="L2613" s="440"/>
      <c r="M2613" s="440"/>
      <c r="N2613" s="440"/>
      <c r="O2613" s="440"/>
      <c r="P2613" s="440"/>
      <c r="Q2613" s="441"/>
      <c r="R2613" s="442"/>
      <c r="S2613" s="443"/>
      <c r="T2613" s="443"/>
      <c r="U2613" s="443"/>
      <c r="V2613" s="443"/>
      <c r="W2613" s="443"/>
      <c r="X2613" s="443"/>
      <c r="Y2613" s="443"/>
      <c r="Z2613" s="443"/>
      <c r="AA2613" s="443"/>
      <c r="AB2613" s="415"/>
      <c r="AC2613" s="416"/>
      <c r="AD2613" s="416"/>
      <c r="AE2613" s="416"/>
      <c r="AF2613" s="417"/>
      <c r="AG2613" s="415"/>
      <c r="AH2613" s="416"/>
      <c r="AI2613" s="416"/>
      <c r="AJ2613" s="416"/>
      <c r="AK2613" s="417"/>
      <c r="AL2613" s="415"/>
      <c r="AM2613" s="416"/>
      <c r="AN2613" s="416"/>
      <c r="AO2613" s="416"/>
      <c r="AP2613" s="417"/>
      <c r="AQ2613" s="415"/>
      <c r="AR2613" s="416"/>
      <c r="AS2613" s="416"/>
      <c r="AT2613" s="416"/>
      <c r="AU2613" s="417"/>
      <c r="AV2613" s="418">
        <f t="shared" si="204"/>
        <v>0</v>
      </c>
      <c r="AW2613" s="419"/>
      <c r="AX2613" s="419"/>
      <c r="AY2613" s="419"/>
      <c r="AZ2613" s="420"/>
      <c r="DC2613" s="222"/>
      <c r="DD2613" s="491">
        <f>ROUND(Setup!$AP$6*AB2613,0)</f>
        <v>0</v>
      </c>
      <c r="DE2613" s="492"/>
      <c r="DF2613" s="492"/>
      <c r="DG2613" s="492"/>
      <c r="DH2613" s="493"/>
      <c r="DI2613" s="491">
        <f>ROUND(Setup!$AP$6*AG2613,0)</f>
        <v>0</v>
      </c>
      <c r="DJ2613" s="492"/>
      <c r="DK2613" s="492"/>
      <c r="DL2613" s="492"/>
      <c r="DM2613" s="493"/>
      <c r="DN2613" s="491">
        <f>ROUND(Setup!$AP$6*AL2613,0)</f>
        <v>0</v>
      </c>
      <c r="DO2613" s="492"/>
      <c r="DP2613" s="492"/>
      <c r="DQ2613" s="492"/>
      <c r="DR2613" s="493"/>
      <c r="DS2613" s="491">
        <f>ROUND(Setup!$AP$6*AQ2613,0)</f>
        <v>0</v>
      </c>
      <c r="DT2613" s="492"/>
      <c r="DU2613" s="492"/>
      <c r="DV2613" s="492"/>
      <c r="DW2613" s="493"/>
      <c r="DX2613" s="499">
        <f t="shared" si="205"/>
        <v>0</v>
      </c>
      <c r="DY2613" s="500"/>
      <c r="DZ2613" s="500"/>
      <c r="EA2613" s="500"/>
      <c r="EB2613" s="501"/>
      <c r="EC2613" s="222"/>
    </row>
    <row r="2614" spans="2:133" ht="15" hidden="1" customHeight="1" outlineLevel="1" x14ac:dyDescent="0.2">
      <c r="B2614" s="86" t="str">
        <f t="shared" si="203"/>
        <v/>
      </c>
      <c r="C2614" s="255"/>
      <c r="D2614" s="439"/>
      <c r="E2614" s="440"/>
      <c r="F2614" s="440"/>
      <c r="G2614" s="440"/>
      <c r="H2614" s="440"/>
      <c r="I2614" s="440"/>
      <c r="J2614" s="440"/>
      <c r="K2614" s="440"/>
      <c r="L2614" s="440"/>
      <c r="M2614" s="440"/>
      <c r="N2614" s="440"/>
      <c r="O2614" s="440"/>
      <c r="P2614" s="440"/>
      <c r="Q2614" s="441"/>
      <c r="R2614" s="442"/>
      <c r="S2614" s="443"/>
      <c r="T2614" s="443"/>
      <c r="U2614" s="443"/>
      <c r="V2614" s="443"/>
      <c r="W2614" s="443"/>
      <c r="X2614" s="443"/>
      <c r="Y2614" s="443"/>
      <c r="Z2614" s="443"/>
      <c r="AA2614" s="443"/>
      <c r="AB2614" s="415"/>
      <c r="AC2614" s="416"/>
      <c r="AD2614" s="416"/>
      <c r="AE2614" s="416"/>
      <c r="AF2614" s="417"/>
      <c r="AG2614" s="415"/>
      <c r="AH2614" s="416"/>
      <c r="AI2614" s="416"/>
      <c r="AJ2614" s="416"/>
      <c r="AK2614" s="417"/>
      <c r="AL2614" s="415"/>
      <c r="AM2614" s="416"/>
      <c r="AN2614" s="416"/>
      <c r="AO2614" s="416"/>
      <c r="AP2614" s="417"/>
      <c r="AQ2614" s="415"/>
      <c r="AR2614" s="416"/>
      <c r="AS2614" s="416"/>
      <c r="AT2614" s="416"/>
      <c r="AU2614" s="417"/>
      <c r="AV2614" s="418">
        <f t="shared" si="204"/>
        <v>0</v>
      </c>
      <c r="AW2614" s="419"/>
      <c r="AX2614" s="419"/>
      <c r="AY2614" s="419"/>
      <c r="AZ2614" s="420"/>
      <c r="DC2614" s="222"/>
      <c r="DD2614" s="491">
        <f>ROUND(Setup!$AP$6*AB2614,0)</f>
        <v>0</v>
      </c>
      <c r="DE2614" s="492"/>
      <c r="DF2614" s="492"/>
      <c r="DG2614" s="492"/>
      <c r="DH2614" s="493"/>
      <c r="DI2614" s="491">
        <f>ROUND(Setup!$AP$6*AG2614,0)</f>
        <v>0</v>
      </c>
      <c r="DJ2614" s="492"/>
      <c r="DK2614" s="492"/>
      <c r="DL2614" s="492"/>
      <c r="DM2614" s="493"/>
      <c r="DN2614" s="491">
        <f>ROUND(Setup!$AP$6*AL2614,0)</f>
        <v>0</v>
      </c>
      <c r="DO2614" s="492"/>
      <c r="DP2614" s="492"/>
      <c r="DQ2614" s="492"/>
      <c r="DR2614" s="493"/>
      <c r="DS2614" s="491">
        <f>ROUND(Setup!$AP$6*AQ2614,0)</f>
        <v>0</v>
      </c>
      <c r="DT2614" s="492"/>
      <c r="DU2614" s="492"/>
      <c r="DV2614" s="492"/>
      <c r="DW2614" s="493"/>
      <c r="DX2614" s="499">
        <f t="shared" si="205"/>
        <v>0</v>
      </c>
      <c r="DY2614" s="500"/>
      <c r="DZ2614" s="500"/>
      <c r="EA2614" s="500"/>
      <c r="EB2614" s="501"/>
      <c r="EC2614" s="222"/>
    </row>
    <row r="2615" spans="2:133" ht="15" hidden="1" customHeight="1" outlineLevel="1" x14ac:dyDescent="0.2">
      <c r="B2615" s="86" t="str">
        <f t="shared" si="203"/>
        <v/>
      </c>
      <c r="C2615" s="255"/>
      <c r="D2615" s="439"/>
      <c r="E2615" s="440"/>
      <c r="F2615" s="440"/>
      <c r="G2615" s="440"/>
      <c r="H2615" s="440"/>
      <c r="I2615" s="440"/>
      <c r="J2615" s="440"/>
      <c r="K2615" s="440"/>
      <c r="L2615" s="440"/>
      <c r="M2615" s="440"/>
      <c r="N2615" s="440"/>
      <c r="O2615" s="440"/>
      <c r="P2615" s="440"/>
      <c r="Q2615" s="441"/>
      <c r="R2615" s="442"/>
      <c r="S2615" s="443"/>
      <c r="T2615" s="443"/>
      <c r="U2615" s="443"/>
      <c r="V2615" s="443"/>
      <c r="W2615" s="443"/>
      <c r="X2615" s="443"/>
      <c r="Y2615" s="443"/>
      <c r="Z2615" s="443"/>
      <c r="AA2615" s="443"/>
      <c r="AB2615" s="415"/>
      <c r="AC2615" s="416"/>
      <c r="AD2615" s="416"/>
      <c r="AE2615" s="416"/>
      <c r="AF2615" s="417"/>
      <c r="AG2615" s="415"/>
      <c r="AH2615" s="416"/>
      <c r="AI2615" s="416"/>
      <c r="AJ2615" s="416"/>
      <c r="AK2615" s="417"/>
      <c r="AL2615" s="415"/>
      <c r="AM2615" s="416"/>
      <c r="AN2615" s="416"/>
      <c r="AO2615" s="416"/>
      <c r="AP2615" s="417"/>
      <c r="AQ2615" s="415"/>
      <c r="AR2615" s="416"/>
      <c r="AS2615" s="416"/>
      <c r="AT2615" s="416"/>
      <c r="AU2615" s="417"/>
      <c r="AV2615" s="418">
        <f t="shared" si="204"/>
        <v>0</v>
      </c>
      <c r="AW2615" s="419"/>
      <c r="AX2615" s="419"/>
      <c r="AY2615" s="419"/>
      <c r="AZ2615" s="420"/>
      <c r="DC2615" s="222"/>
      <c r="DD2615" s="491">
        <f>ROUND(Setup!$AP$6*AB2615,0)</f>
        <v>0</v>
      </c>
      <c r="DE2615" s="492"/>
      <c r="DF2615" s="492"/>
      <c r="DG2615" s="492"/>
      <c r="DH2615" s="493"/>
      <c r="DI2615" s="491">
        <f>ROUND(Setup!$AP$6*AG2615,0)</f>
        <v>0</v>
      </c>
      <c r="DJ2615" s="492"/>
      <c r="DK2615" s="492"/>
      <c r="DL2615" s="492"/>
      <c r="DM2615" s="493"/>
      <c r="DN2615" s="491">
        <f>ROUND(Setup!$AP$6*AL2615,0)</f>
        <v>0</v>
      </c>
      <c r="DO2615" s="492"/>
      <c r="DP2615" s="492"/>
      <c r="DQ2615" s="492"/>
      <c r="DR2615" s="493"/>
      <c r="DS2615" s="491">
        <f>ROUND(Setup!$AP$6*AQ2615,0)</f>
        <v>0</v>
      </c>
      <c r="DT2615" s="492"/>
      <c r="DU2615" s="492"/>
      <c r="DV2615" s="492"/>
      <c r="DW2615" s="493"/>
      <c r="DX2615" s="499">
        <f t="shared" si="205"/>
        <v>0</v>
      </c>
      <c r="DY2615" s="500"/>
      <c r="DZ2615" s="500"/>
      <c r="EA2615" s="500"/>
      <c r="EB2615" s="501"/>
      <c r="EC2615" s="222"/>
    </row>
    <row r="2616" spans="2:133" ht="15" hidden="1" customHeight="1" outlineLevel="1" x14ac:dyDescent="0.2">
      <c r="B2616" s="86" t="str">
        <f t="shared" si="203"/>
        <v/>
      </c>
      <c r="C2616" s="255"/>
      <c r="D2616" s="439"/>
      <c r="E2616" s="440"/>
      <c r="F2616" s="440"/>
      <c r="G2616" s="440"/>
      <c r="H2616" s="440"/>
      <c r="I2616" s="440"/>
      <c r="J2616" s="440"/>
      <c r="K2616" s="440"/>
      <c r="L2616" s="440"/>
      <c r="M2616" s="440"/>
      <c r="N2616" s="440"/>
      <c r="O2616" s="440"/>
      <c r="P2616" s="440"/>
      <c r="Q2616" s="441"/>
      <c r="R2616" s="442"/>
      <c r="S2616" s="443"/>
      <c r="T2616" s="443"/>
      <c r="U2616" s="443"/>
      <c r="V2616" s="443"/>
      <c r="W2616" s="443"/>
      <c r="X2616" s="443"/>
      <c r="Y2616" s="443"/>
      <c r="Z2616" s="443"/>
      <c r="AA2616" s="443"/>
      <c r="AB2616" s="415"/>
      <c r="AC2616" s="416"/>
      <c r="AD2616" s="416"/>
      <c r="AE2616" s="416"/>
      <c r="AF2616" s="417"/>
      <c r="AG2616" s="415"/>
      <c r="AH2616" s="416"/>
      <c r="AI2616" s="416"/>
      <c r="AJ2616" s="416"/>
      <c r="AK2616" s="417"/>
      <c r="AL2616" s="415"/>
      <c r="AM2616" s="416"/>
      <c r="AN2616" s="416"/>
      <c r="AO2616" s="416"/>
      <c r="AP2616" s="417"/>
      <c r="AQ2616" s="415"/>
      <c r="AR2616" s="416"/>
      <c r="AS2616" s="416"/>
      <c r="AT2616" s="416"/>
      <c r="AU2616" s="417"/>
      <c r="AV2616" s="418">
        <f t="shared" si="204"/>
        <v>0</v>
      </c>
      <c r="AW2616" s="419"/>
      <c r="AX2616" s="419"/>
      <c r="AY2616" s="419"/>
      <c r="AZ2616" s="420"/>
      <c r="DC2616" s="222"/>
      <c r="DD2616" s="491">
        <f>ROUND(Setup!$AP$6*AB2616,0)</f>
        <v>0</v>
      </c>
      <c r="DE2616" s="492"/>
      <c r="DF2616" s="492"/>
      <c r="DG2616" s="492"/>
      <c r="DH2616" s="493"/>
      <c r="DI2616" s="491">
        <f>ROUND(Setup!$AP$6*AG2616,0)</f>
        <v>0</v>
      </c>
      <c r="DJ2616" s="492"/>
      <c r="DK2616" s="492"/>
      <c r="DL2616" s="492"/>
      <c r="DM2616" s="493"/>
      <c r="DN2616" s="491">
        <f>ROUND(Setup!$AP$6*AL2616,0)</f>
        <v>0</v>
      </c>
      <c r="DO2616" s="492"/>
      <c r="DP2616" s="492"/>
      <c r="DQ2616" s="492"/>
      <c r="DR2616" s="493"/>
      <c r="DS2616" s="491">
        <f>ROUND(Setup!$AP$6*AQ2616,0)</f>
        <v>0</v>
      </c>
      <c r="DT2616" s="492"/>
      <c r="DU2616" s="492"/>
      <c r="DV2616" s="492"/>
      <c r="DW2616" s="493"/>
      <c r="DX2616" s="499">
        <f t="shared" si="205"/>
        <v>0</v>
      </c>
      <c r="DY2616" s="500"/>
      <c r="DZ2616" s="500"/>
      <c r="EA2616" s="500"/>
      <c r="EB2616" s="501"/>
      <c r="EC2616" s="222"/>
    </row>
    <row r="2617" spans="2:133" ht="15" hidden="1" customHeight="1" outlineLevel="1" x14ac:dyDescent="0.2">
      <c r="B2617" s="86" t="str">
        <f t="shared" si="203"/>
        <v/>
      </c>
      <c r="C2617" s="255"/>
      <c r="D2617" s="439"/>
      <c r="E2617" s="440"/>
      <c r="F2617" s="440"/>
      <c r="G2617" s="440"/>
      <c r="H2617" s="440"/>
      <c r="I2617" s="440"/>
      <c r="J2617" s="440"/>
      <c r="K2617" s="440"/>
      <c r="L2617" s="440"/>
      <c r="M2617" s="440"/>
      <c r="N2617" s="440"/>
      <c r="O2617" s="440"/>
      <c r="P2617" s="440"/>
      <c r="Q2617" s="441"/>
      <c r="R2617" s="442"/>
      <c r="S2617" s="443"/>
      <c r="T2617" s="443"/>
      <c r="U2617" s="443"/>
      <c r="V2617" s="443"/>
      <c r="W2617" s="443"/>
      <c r="X2617" s="443"/>
      <c r="Y2617" s="443"/>
      <c r="Z2617" s="443"/>
      <c r="AA2617" s="443"/>
      <c r="AB2617" s="415"/>
      <c r="AC2617" s="416"/>
      <c r="AD2617" s="416"/>
      <c r="AE2617" s="416"/>
      <c r="AF2617" s="417"/>
      <c r="AG2617" s="415"/>
      <c r="AH2617" s="416"/>
      <c r="AI2617" s="416"/>
      <c r="AJ2617" s="416"/>
      <c r="AK2617" s="417"/>
      <c r="AL2617" s="415"/>
      <c r="AM2617" s="416"/>
      <c r="AN2617" s="416"/>
      <c r="AO2617" s="416"/>
      <c r="AP2617" s="417"/>
      <c r="AQ2617" s="415"/>
      <c r="AR2617" s="416"/>
      <c r="AS2617" s="416"/>
      <c r="AT2617" s="416"/>
      <c r="AU2617" s="417"/>
      <c r="AV2617" s="418">
        <f t="shared" si="204"/>
        <v>0</v>
      </c>
      <c r="AW2617" s="419"/>
      <c r="AX2617" s="419"/>
      <c r="AY2617" s="419"/>
      <c r="AZ2617" s="420"/>
      <c r="DC2617" s="222"/>
      <c r="DD2617" s="491">
        <f>ROUND(Setup!$AP$6*AB2617,0)</f>
        <v>0</v>
      </c>
      <c r="DE2617" s="492"/>
      <c r="DF2617" s="492"/>
      <c r="DG2617" s="492"/>
      <c r="DH2617" s="493"/>
      <c r="DI2617" s="491">
        <f>ROUND(Setup!$AP$6*AG2617,0)</f>
        <v>0</v>
      </c>
      <c r="DJ2617" s="492"/>
      <c r="DK2617" s="492"/>
      <c r="DL2617" s="492"/>
      <c r="DM2617" s="493"/>
      <c r="DN2617" s="491">
        <f>ROUND(Setup!$AP$6*AL2617,0)</f>
        <v>0</v>
      </c>
      <c r="DO2617" s="492"/>
      <c r="DP2617" s="492"/>
      <c r="DQ2617" s="492"/>
      <c r="DR2617" s="493"/>
      <c r="DS2617" s="491">
        <f>ROUND(Setup!$AP$6*AQ2617,0)</f>
        <v>0</v>
      </c>
      <c r="DT2617" s="492"/>
      <c r="DU2617" s="492"/>
      <c r="DV2617" s="492"/>
      <c r="DW2617" s="493"/>
      <c r="DX2617" s="499">
        <f t="shared" si="205"/>
        <v>0</v>
      </c>
      <c r="DY2617" s="500"/>
      <c r="DZ2617" s="500"/>
      <c r="EA2617" s="500"/>
      <c r="EB2617" s="501"/>
      <c r="EC2617" s="222"/>
    </row>
    <row r="2618" spans="2:133" ht="15" hidden="1" customHeight="1" outlineLevel="1" x14ac:dyDescent="0.2">
      <c r="B2618" s="86" t="str">
        <f t="shared" si="203"/>
        <v/>
      </c>
      <c r="C2618" s="255"/>
      <c r="D2618" s="439"/>
      <c r="E2618" s="440"/>
      <c r="F2618" s="440"/>
      <c r="G2618" s="440"/>
      <c r="H2618" s="440"/>
      <c r="I2618" s="440"/>
      <c r="J2618" s="440"/>
      <c r="K2618" s="440"/>
      <c r="L2618" s="440"/>
      <c r="M2618" s="440"/>
      <c r="N2618" s="440"/>
      <c r="O2618" s="440"/>
      <c r="P2618" s="440"/>
      <c r="Q2618" s="441"/>
      <c r="R2618" s="442"/>
      <c r="S2618" s="443"/>
      <c r="T2618" s="443"/>
      <c r="U2618" s="443"/>
      <c r="V2618" s="443"/>
      <c r="W2618" s="443"/>
      <c r="X2618" s="443"/>
      <c r="Y2618" s="443"/>
      <c r="Z2618" s="443"/>
      <c r="AA2618" s="443"/>
      <c r="AB2618" s="415"/>
      <c r="AC2618" s="416"/>
      <c r="AD2618" s="416"/>
      <c r="AE2618" s="416"/>
      <c r="AF2618" s="417"/>
      <c r="AG2618" s="415"/>
      <c r="AH2618" s="416"/>
      <c r="AI2618" s="416"/>
      <c r="AJ2618" s="416"/>
      <c r="AK2618" s="417"/>
      <c r="AL2618" s="415"/>
      <c r="AM2618" s="416"/>
      <c r="AN2618" s="416"/>
      <c r="AO2618" s="416"/>
      <c r="AP2618" s="417"/>
      <c r="AQ2618" s="415"/>
      <c r="AR2618" s="416"/>
      <c r="AS2618" s="416"/>
      <c r="AT2618" s="416"/>
      <c r="AU2618" s="417"/>
      <c r="AV2618" s="418">
        <f t="shared" si="204"/>
        <v>0</v>
      </c>
      <c r="AW2618" s="419"/>
      <c r="AX2618" s="419"/>
      <c r="AY2618" s="419"/>
      <c r="AZ2618" s="420"/>
      <c r="DC2618" s="222"/>
      <c r="DD2618" s="491">
        <f>ROUND(Setup!$AP$6*AB2618,0)</f>
        <v>0</v>
      </c>
      <c r="DE2618" s="492"/>
      <c r="DF2618" s="492"/>
      <c r="DG2618" s="492"/>
      <c r="DH2618" s="493"/>
      <c r="DI2618" s="491">
        <f>ROUND(Setup!$AP$6*AG2618,0)</f>
        <v>0</v>
      </c>
      <c r="DJ2618" s="492"/>
      <c r="DK2618" s="492"/>
      <c r="DL2618" s="492"/>
      <c r="DM2618" s="493"/>
      <c r="DN2618" s="491">
        <f>ROUND(Setup!$AP$6*AL2618,0)</f>
        <v>0</v>
      </c>
      <c r="DO2618" s="492"/>
      <c r="DP2618" s="492"/>
      <c r="DQ2618" s="492"/>
      <c r="DR2618" s="493"/>
      <c r="DS2618" s="491">
        <f>ROUND(Setup!$AP$6*AQ2618,0)</f>
        <v>0</v>
      </c>
      <c r="DT2618" s="492"/>
      <c r="DU2618" s="492"/>
      <c r="DV2618" s="492"/>
      <c r="DW2618" s="493"/>
      <c r="DX2618" s="499">
        <f t="shared" si="205"/>
        <v>0</v>
      </c>
      <c r="DY2618" s="500"/>
      <c r="DZ2618" s="500"/>
      <c r="EA2618" s="500"/>
      <c r="EB2618" s="501"/>
      <c r="EC2618" s="222"/>
    </row>
    <row r="2619" spans="2:133" ht="15" hidden="1" customHeight="1" outlineLevel="1" x14ac:dyDescent="0.2">
      <c r="B2619" s="86" t="str">
        <f t="shared" si="203"/>
        <v/>
      </c>
      <c r="C2619" s="255"/>
      <c r="D2619" s="439"/>
      <c r="E2619" s="440"/>
      <c r="F2619" s="440"/>
      <c r="G2619" s="440"/>
      <c r="H2619" s="440"/>
      <c r="I2619" s="440"/>
      <c r="J2619" s="440"/>
      <c r="K2619" s="440"/>
      <c r="L2619" s="440"/>
      <c r="M2619" s="440"/>
      <c r="N2619" s="440"/>
      <c r="O2619" s="440"/>
      <c r="P2619" s="440"/>
      <c r="Q2619" s="441"/>
      <c r="R2619" s="442"/>
      <c r="S2619" s="443"/>
      <c r="T2619" s="443"/>
      <c r="U2619" s="443"/>
      <c r="V2619" s="443"/>
      <c r="W2619" s="443"/>
      <c r="X2619" s="443"/>
      <c r="Y2619" s="443"/>
      <c r="Z2619" s="443"/>
      <c r="AA2619" s="443"/>
      <c r="AB2619" s="415"/>
      <c r="AC2619" s="416"/>
      <c r="AD2619" s="416"/>
      <c r="AE2619" s="416"/>
      <c r="AF2619" s="417"/>
      <c r="AG2619" s="415"/>
      <c r="AH2619" s="416"/>
      <c r="AI2619" s="416"/>
      <c r="AJ2619" s="416"/>
      <c r="AK2619" s="417"/>
      <c r="AL2619" s="415"/>
      <c r="AM2619" s="416"/>
      <c r="AN2619" s="416"/>
      <c r="AO2619" s="416"/>
      <c r="AP2619" s="417"/>
      <c r="AQ2619" s="415"/>
      <c r="AR2619" s="416"/>
      <c r="AS2619" s="416"/>
      <c r="AT2619" s="416"/>
      <c r="AU2619" s="417"/>
      <c r="AV2619" s="418">
        <f t="shared" si="204"/>
        <v>0</v>
      </c>
      <c r="AW2619" s="419"/>
      <c r="AX2619" s="419"/>
      <c r="AY2619" s="419"/>
      <c r="AZ2619" s="420"/>
      <c r="DC2619" s="222"/>
      <c r="DD2619" s="491">
        <f>ROUND(Setup!$AP$6*AB2619,0)</f>
        <v>0</v>
      </c>
      <c r="DE2619" s="492"/>
      <c r="DF2619" s="492"/>
      <c r="DG2619" s="492"/>
      <c r="DH2619" s="493"/>
      <c r="DI2619" s="491">
        <f>ROUND(Setup!$AP$6*AG2619,0)</f>
        <v>0</v>
      </c>
      <c r="DJ2619" s="492"/>
      <c r="DK2619" s="492"/>
      <c r="DL2619" s="492"/>
      <c r="DM2619" s="493"/>
      <c r="DN2619" s="491">
        <f>ROUND(Setup!$AP$6*AL2619,0)</f>
        <v>0</v>
      </c>
      <c r="DO2619" s="492"/>
      <c r="DP2619" s="492"/>
      <c r="DQ2619" s="492"/>
      <c r="DR2619" s="493"/>
      <c r="DS2619" s="491">
        <f>ROUND(Setup!$AP$6*AQ2619,0)</f>
        <v>0</v>
      </c>
      <c r="DT2619" s="492"/>
      <c r="DU2619" s="492"/>
      <c r="DV2619" s="492"/>
      <c r="DW2619" s="493"/>
      <c r="DX2619" s="499">
        <f t="shared" si="205"/>
        <v>0</v>
      </c>
      <c r="DY2619" s="500"/>
      <c r="DZ2619" s="500"/>
      <c r="EA2619" s="500"/>
      <c r="EB2619" s="501"/>
      <c r="EC2619" s="222"/>
    </row>
    <row r="2620" spans="2:133" ht="15" hidden="1" customHeight="1" outlineLevel="1" x14ac:dyDescent="0.2">
      <c r="B2620" s="86" t="str">
        <f t="shared" si="203"/>
        <v/>
      </c>
      <c r="C2620" s="255"/>
      <c r="D2620" s="439"/>
      <c r="E2620" s="440"/>
      <c r="F2620" s="440"/>
      <c r="G2620" s="440"/>
      <c r="H2620" s="440"/>
      <c r="I2620" s="440"/>
      <c r="J2620" s="440"/>
      <c r="K2620" s="440"/>
      <c r="L2620" s="440"/>
      <c r="M2620" s="440"/>
      <c r="N2620" s="440"/>
      <c r="O2620" s="440"/>
      <c r="P2620" s="440"/>
      <c r="Q2620" s="441"/>
      <c r="R2620" s="442"/>
      <c r="S2620" s="443"/>
      <c r="T2620" s="443"/>
      <c r="U2620" s="443"/>
      <c r="V2620" s="443"/>
      <c r="W2620" s="443"/>
      <c r="X2620" s="443"/>
      <c r="Y2620" s="443"/>
      <c r="Z2620" s="443"/>
      <c r="AA2620" s="443"/>
      <c r="AB2620" s="415"/>
      <c r="AC2620" s="416"/>
      <c r="AD2620" s="416"/>
      <c r="AE2620" s="416"/>
      <c r="AF2620" s="417"/>
      <c r="AG2620" s="415"/>
      <c r="AH2620" s="416"/>
      <c r="AI2620" s="416"/>
      <c r="AJ2620" s="416"/>
      <c r="AK2620" s="417"/>
      <c r="AL2620" s="415"/>
      <c r="AM2620" s="416"/>
      <c r="AN2620" s="416"/>
      <c r="AO2620" s="416"/>
      <c r="AP2620" s="417"/>
      <c r="AQ2620" s="415"/>
      <c r="AR2620" s="416"/>
      <c r="AS2620" s="416"/>
      <c r="AT2620" s="416"/>
      <c r="AU2620" s="417"/>
      <c r="AV2620" s="418">
        <f t="shared" si="204"/>
        <v>0</v>
      </c>
      <c r="AW2620" s="419"/>
      <c r="AX2620" s="419"/>
      <c r="AY2620" s="419"/>
      <c r="AZ2620" s="420"/>
      <c r="DC2620" s="222"/>
      <c r="DD2620" s="491">
        <f>ROUND(Setup!$AP$6*AB2620,0)</f>
        <v>0</v>
      </c>
      <c r="DE2620" s="492"/>
      <c r="DF2620" s="492"/>
      <c r="DG2620" s="492"/>
      <c r="DH2620" s="493"/>
      <c r="DI2620" s="491">
        <f>ROUND(Setup!$AP$6*AG2620,0)</f>
        <v>0</v>
      </c>
      <c r="DJ2620" s="492"/>
      <c r="DK2620" s="492"/>
      <c r="DL2620" s="492"/>
      <c r="DM2620" s="493"/>
      <c r="DN2620" s="491">
        <f>ROUND(Setup!$AP$6*AL2620,0)</f>
        <v>0</v>
      </c>
      <c r="DO2620" s="492"/>
      <c r="DP2620" s="492"/>
      <c r="DQ2620" s="492"/>
      <c r="DR2620" s="493"/>
      <c r="DS2620" s="491">
        <f>ROUND(Setup!$AP$6*AQ2620,0)</f>
        <v>0</v>
      </c>
      <c r="DT2620" s="492"/>
      <c r="DU2620" s="492"/>
      <c r="DV2620" s="492"/>
      <c r="DW2620" s="493"/>
      <c r="DX2620" s="499">
        <f t="shared" si="205"/>
        <v>0</v>
      </c>
      <c r="DY2620" s="500"/>
      <c r="DZ2620" s="500"/>
      <c r="EA2620" s="500"/>
      <c r="EB2620" s="501"/>
      <c r="EC2620" s="222"/>
    </row>
    <row r="2621" spans="2:133" ht="15" hidden="1" customHeight="1" outlineLevel="1" x14ac:dyDescent="0.2">
      <c r="B2621" s="86" t="str">
        <f t="shared" si="203"/>
        <v/>
      </c>
      <c r="C2621" s="255"/>
      <c r="D2621" s="439"/>
      <c r="E2621" s="440"/>
      <c r="F2621" s="440"/>
      <c r="G2621" s="440"/>
      <c r="H2621" s="440"/>
      <c r="I2621" s="440"/>
      <c r="J2621" s="440"/>
      <c r="K2621" s="440"/>
      <c r="L2621" s="440"/>
      <c r="M2621" s="440"/>
      <c r="N2621" s="440"/>
      <c r="O2621" s="440"/>
      <c r="P2621" s="440"/>
      <c r="Q2621" s="441"/>
      <c r="R2621" s="442"/>
      <c r="S2621" s="443"/>
      <c r="T2621" s="443"/>
      <c r="U2621" s="443"/>
      <c r="V2621" s="443"/>
      <c r="W2621" s="443"/>
      <c r="X2621" s="443"/>
      <c r="Y2621" s="443"/>
      <c r="Z2621" s="443"/>
      <c r="AA2621" s="443"/>
      <c r="AB2621" s="415"/>
      <c r="AC2621" s="416"/>
      <c r="AD2621" s="416"/>
      <c r="AE2621" s="416"/>
      <c r="AF2621" s="417"/>
      <c r="AG2621" s="415"/>
      <c r="AH2621" s="416"/>
      <c r="AI2621" s="416"/>
      <c r="AJ2621" s="416"/>
      <c r="AK2621" s="417"/>
      <c r="AL2621" s="415"/>
      <c r="AM2621" s="416"/>
      <c r="AN2621" s="416"/>
      <c r="AO2621" s="416"/>
      <c r="AP2621" s="417"/>
      <c r="AQ2621" s="415"/>
      <c r="AR2621" s="416"/>
      <c r="AS2621" s="416"/>
      <c r="AT2621" s="416"/>
      <c r="AU2621" s="417"/>
      <c r="AV2621" s="418">
        <f t="shared" si="204"/>
        <v>0</v>
      </c>
      <c r="AW2621" s="419"/>
      <c r="AX2621" s="419"/>
      <c r="AY2621" s="419"/>
      <c r="AZ2621" s="420"/>
      <c r="DC2621" s="222"/>
      <c r="DD2621" s="491">
        <f>ROUND(Setup!$AP$6*AB2621,0)</f>
        <v>0</v>
      </c>
      <c r="DE2621" s="492"/>
      <c r="DF2621" s="492"/>
      <c r="DG2621" s="492"/>
      <c r="DH2621" s="493"/>
      <c r="DI2621" s="491">
        <f>ROUND(Setup!$AP$6*AG2621,0)</f>
        <v>0</v>
      </c>
      <c r="DJ2621" s="492"/>
      <c r="DK2621" s="492"/>
      <c r="DL2621" s="492"/>
      <c r="DM2621" s="493"/>
      <c r="DN2621" s="491">
        <f>ROUND(Setup!$AP$6*AL2621,0)</f>
        <v>0</v>
      </c>
      <c r="DO2621" s="492"/>
      <c r="DP2621" s="492"/>
      <c r="DQ2621" s="492"/>
      <c r="DR2621" s="493"/>
      <c r="DS2621" s="491">
        <f>ROUND(Setup!$AP$6*AQ2621,0)</f>
        <v>0</v>
      </c>
      <c r="DT2621" s="492"/>
      <c r="DU2621" s="492"/>
      <c r="DV2621" s="492"/>
      <c r="DW2621" s="493"/>
      <c r="DX2621" s="499">
        <f t="shared" si="205"/>
        <v>0</v>
      </c>
      <c r="DY2621" s="500"/>
      <c r="DZ2621" s="500"/>
      <c r="EA2621" s="500"/>
      <c r="EB2621" s="501"/>
      <c r="EC2621" s="222"/>
    </row>
    <row r="2622" spans="2:133" ht="15" hidden="1" customHeight="1" outlineLevel="1" x14ac:dyDescent="0.2">
      <c r="B2622" s="86" t="str">
        <f t="shared" si="203"/>
        <v/>
      </c>
      <c r="C2622" s="255"/>
      <c r="D2622" s="439"/>
      <c r="E2622" s="440"/>
      <c r="F2622" s="440"/>
      <c r="G2622" s="440"/>
      <c r="H2622" s="440"/>
      <c r="I2622" s="440"/>
      <c r="J2622" s="440"/>
      <c r="K2622" s="440"/>
      <c r="L2622" s="440"/>
      <c r="M2622" s="440"/>
      <c r="N2622" s="440"/>
      <c r="O2622" s="440"/>
      <c r="P2622" s="440"/>
      <c r="Q2622" s="441"/>
      <c r="R2622" s="442"/>
      <c r="S2622" s="443"/>
      <c r="T2622" s="443"/>
      <c r="U2622" s="443"/>
      <c r="V2622" s="443"/>
      <c r="W2622" s="443"/>
      <c r="X2622" s="443"/>
      <c r="Y2622" s="443"/>
      <c r="Z2622" s="443"/>
      <c r="AA2622" s="443"/>
      <c r="AB2622" s="415"/>
      <c r="AC2622" s="416"/>
      <c r="AD2622" s="416"/>
      <c r="AE2622" s="416"/>
      <c r="AF2622" s="417"/>
      <c r="AG2622" s="415"/>
      <c r="AH2622" s="416"/>
      <c r="AI2622" s="416"/>
      <c r="AJ2622" s="416"/>
      <c r="AK2622" s="417"/>
      <c r="AL2622" s="415"/>
      <c r="AM2622" s="416"/>
      <c r="AN2622" s="416"/>
      <c r="AO2622" s="416"/>
      <c r="AP2622" s="417"/>
      <c r="AQ2622" s="415"/>
      <c r="AR2622" s="416"/>
      <c r="AS2622" s="416"/>
      <c r="AT2622" s="416"/>
      <c r="AU2622" s="417"/>
      <c r="AV2622" s="418">
        <f t="shared" si="204"/>
        <v>0</v>
      </c>
      <c r="AW2622" s="419"/>
      <c r="AX2622" s="419"/>
      <c r="AY2622" s="419"/>
      <c r="AZ2622" s="420"/>
      <c r="DC2622" s="222"/>
      <c r="DD2622" s="491">
        <f>ROUND(Setup!$AP$6*AB2622,0)</f>
        <v>0</v>
      </c>
      <c r="DE2622" s="492"/>
      <c r="DF2622" s="492"/>
      <c r="DG2622" s="492"/>
      <c r="DH2622" s="493"/>
      <c r="DI2622" s="491">
        <f>ROUND(Setup!$AP$6*AG2622,0)</f>
        <v>0</v>
      </c>
      <c r="DJ2622" s="492"/>
      <c r="DK2622" s="492"/>
      <c r="DL2622" s="492"/>
      <c r="DM2622" s="493"/>
      <c r="DN2622" s="491">
        <f>ROUND(Setup!$AP$6*AL2622,0)</f>
        <v>0</v>
      </c>
      <c r="DO2622" s="492"/>
      <c r="DP2622" s="492"/>
      <c r="DQ2622" s="492"/>
      <c r="DR2622" s="493"/>
      <c r="DS2622" s="491">
        <f>ROUND(Setup!$AP$6*AQ2622,0)</f>
        <v>0</v>
      </c>
      <c r="DT2622" s="492"/>
      <c r="DU2622" s="492"/>
      <c r="DV2622" s="492"/>
      <c r="DW2622" s="493"/>
      <c r="DX2622" s="499">
        <f t="shared" si="205"/>
        <v>0</v>
      </c>
      <c r="DY2622" s="500"/>
      <c r="DZ2622" s="500"/>
      <c r="EA2622" s="500"/>
      <c r="EB2622" s="501"/>
      <c r="EC2622" s="222"/>
    </row>
    <row r="2623" spans="2:133" ht="15" hidden="1" customHeight="1" outlineLevel="1" x14ac:dyDescent="0.2">
      <c r="B2623" s="86" t="str">
        <f t="shared" si="203"/>
        <v/>
      </c>
      <c r="C2623" s="255"/>
      <c r="D2623" s="439"/>
      <c r="E2623" s="440"/>
      <c r="F2623" s="440"/>
      <c r="G2623" s="440"/>
      <c r="H2623" s="440"/>
      <c r="I2623" s="440"/>
      <c r="J2623" s="440"/>
      <c r="K2623" s="440"/>
      <c r="L2623" s="440"/>
      <c r="M2623" s="440"/>
      <c r="N2623" s="440"/>
      <c r="O2623" s="440"/>
      <c r="P2623" s="440"/>
      <c r="Q2623" s="441"/>
      <c r="R2623" s="442"/>
      <c r="S2623" s="443"/>
      <c r="T2623" s="443"/>
      <c r="U2623" s="443"/>
      <c r="V2623" s="443"/>
      <c r="W2623" s="443"/>
      <c r="X2623" s="443"/>
      <c r="Y2623" s="443"/>
      <c r="Z2623" s="443"/>
      <c r="AA2623" s="443"/>
      <c r="AB2623" s="415"/>
      <c r="AC2623" s="416"/>
      <c r="AD2623" s="416"/>
      <c r="AE2623" s="416"/>
      <c r="AF2623" s="417"/>
      <c r="AG2623" s="415"/>
      <c r="AH2623" s="416"/>
      <c r="AI2623" s="416"/>
      <c r="AJ2623" s="416"/>
      <c r="AK2623" s="417"/>
      <c r="AL2623" s="415"/>
      <c r="AM2623" s="416"/>
      <c r="AN2623" s="416"/>
      <c r="AO2623" s="416"/>
      <c r="AP2623" s="417"/>
      <c r="AQ2623" s="415"/>
      <c r="AR2623" s="416"/>
      <c r="AS2623" s="416"/>
      <c r="AT2623" s="416"/>
      <c r="AU2623" s="417"/>
      <c r="AV2623" s="418">
        <f t="shared" si="204"/>
        <v>0</v>
      </c>
      <c r="AW2623" s="419"/>
      <c r="AX2623" s="419"/>
      <c r="AY2623" s="419"/>
      <c r="AZ2623" s="420"/>
      <c r="DC2623" s="222"/>
      <c r="DD2623" s="491">
        <f>ROUND(Setup!$AP$6*AB2623,0)</f>
        <v>0</v>
      </c>
      <c r="DE2623" s="492"/>
      <c r="DF2623" s="492"/>
      <c r="DG2623" s="492"/>
      <c r="DH2623" s="493"/>
      <c r="DI2623" s="491">
        <f>ROUND(Setup!$AP$6*AG2623,0)</f>
        <v>0</v>
      </c>
      <c r="DJ2623" s="492"/>
      <c r="DK2623" s="492"/>
      <c r="DL2623" s="492"/>
      <c r="DM2623" s="493"/>
      <c r="DN2623" s="491">
        <f>ROUND(Setup!$AP$6*AL2623,0)</f>
        <v>0</v>
      </c>
      <c r="DO2623" s="492"/>
      <c r="DP2623" s="492"/>
      <c r="DQ2623" s="492"/>
      <c r="DR2623" s="493"/>
      <c r="DS2623" s="491">
        <f>ROUND(Setup!$AP$6*AQ2623,0)</f>
        <v>0</v>
      </c>
      <c r="DT2623" s="492"/>
      <c r="DU2623" s="492"/>
      <c r="DV2623" s="492"/>
      <c r="DW2623" s="493"/>
      <c r="DX2623" s="499">
        <f t="shared" si="205"/>
        <v>0</v>
      </c>
      <c r="DY2623" s="500"/>
      <c r="DZ2623" s="500"/>
      <c r="EA2623" s="500"/>
      <c r="EB2623" s="501"/>
      <c r="EC2623" s="222"/>
    </row>
    <row r="2624" spans="2:133" ht="15" hidden="1" customHeight="1" outlineLevel="1" x14ac:dyDescent="0.2">
      <c r="B2624" s="86" t="str">
        <f t="shared" si="203"/>
        <v/>
      </c>
      <c r="C2624" s="255"/>
      <c r="D2624" s="439"/>
      <c r="E2624" s="440"/>
      <c r="F2624" s="440"/>
      <c r="G2624" s="440"/>
      <c r="H2624" s="440"/>
      <c r="I2624" s="440"/>
      <c r="J2624" s="440"/>
      <c r="K2624" s="440"/>
      <c r="L2624" s="440"/>
      <c r="M2624" s="440"/>
      <c r="N2624" s="440"/>
      <c r="O2624" s="440"/>
      <c r="P2624" s="440"/>
      <c r="Q2624" s="441"/>
      <c r="R2624" s="442"/>
      <c r="S2624" s="443"/>
      <c r="T2624" s="443"/>
      <c r="U2624" s="443"/>
      <c r="V2624" s="443"/>
      <c r="W2624" s="443"/>
      <c r="X2624" s="443"/>
      <c r="Y2624" s="443"/>
      <c r="Z2624" s="443"/>
      <c r="AA2624" s="443"/>
      <c r="AB2624" s="415"/>
      <c r="AC2624" s="416"/>
      <c r="AD2624" s="416"/>
      <c r="AE2624" s="416"/>
      <c r="AF2624" s="417"/>
      <c r="AG2624" s="415"/>
      <c r="AH2624" s="416"/>
      <c r="AI2624" s="416"/>
      <c r="AJ2624" s="416"/>
      <c r="AK2624" s="417"/>
      <c r="AL2624" s="415"/>
      <c r="AM2624" s="416"/>
      <c r="AN2624" s="416"/>
      <c r="AO2624" s="416"/>
      <c r="AP2624" s="417"/>
      <c r="AQ2624" s="415"/>
      <c r="AR2624" s="416"/>
      <c r="AS2624" s="416"/>
      <c r="AT2624" s="416"/>
      <c r="AU2624" s="417"/>
      <c r="AV2624" s="418">
        <f t="shared" si="204"/>
        <v>0</v>
      </c>
      <c r="AW2624" s="419"/>
      <c r="AX2624" s="419"/>
      <c r="AY2624" s="419"/>
      <c r="AZ2624" s="420"/>
      <c r="DC2624" s="222"/>
      <c r="DD2624" s="491">
        <f>ROUND(Setup!$AP$6*AB2624,0)</f>
        <v>0</v>
      </c>
      <c r="DE2624" s="492"/>
      <c r="DF2624" s="492"/>
      <c r="DG2624" s="492"/>
      <c r="DH2624" s="493"/>
      <c r="DI2624" s="491">
        <f>ROUND(Setup!$AP$6*AG2624,0)</f>
        <v>0</v>
      </c>
      <c r="DJ2624" s="492"/>
      <c r="DK2624" s="492"/>
      <c r="DL2624" s="492"/>
      <c r="DM2624" s="493"/>
      <c r="DN2624" s="491">
        <f>ROUND(Setup!$AP$6*AL2624,0)</f>
        <v>0</v>
      </c>
      <c r="DO2624" s="492"/>
      <c r="DP2624" s="492"/>
      <c r="DQ2624" s="492"/>
      <c r="DR2624" s="493"/>
      <c r="DS2624" s="491">
        <f>ROUND(Setup!$AP$6*AQ2624,0)</f>
        <v>0</v>
      </c>
      <c r="DT2624" s="492"/>
      <c r="DU2624" s="492"/>
      <c r="DV2624" s="492"/>
      <c r="DW2624" s="493"/>
      <c r="DX2624" s="499">
        <f t="shared" si="205"/>
        <v>0</v>
      </c>
      <c r="DY2624" s="500"/>
      <c r="DZ2624" s="500"/>
      <c r="EA2624" s="500"/>
      <c r="EB2624" s="501"/>
      <c r="EC2624" s="222"/>
    </row>
    <row r="2625" spans="2:133" ht="15" hidden="1" customHeight="1" outlineLevel="1" x14ac:dyDescent="0.2">
      <c r="B2625" s="86" t="str">
        <f t="shared" si="203"/>
        <v/>
      </c>
      <c r="C2625" s="255"/>
      <c r="D2625" s="439"/>
      <c r="E2625" s="440"/>
      <c r="F2625" s="440"/>
      <c r="G2625" s="440"/>
      <c r="H2625" s="440"/>
      <c r="I2625" s="440"/>
      <c r="J2625" s="440"/>
      <c r="K2625" s="440"/>
      <c r="L2625" s="440"/>
      <c r="M2625" s="440"/>
      <c r="N2625" s="440"/>
      <c r="O2625" s="440"/>
      <c r="P2625" s="440"/>
      <c r="Q2625" s="441"/>
      <c r="R2625" s="442"/>
      <c r="S2625" s="443"/>
      <c r="T2625" s="443"/>
      <c r="U2625" s="443"/>
      <c r="V2625" s="443"/>
      <c r="W2625" s="443"/>
      <c r="X2625" s="443"/>
      <c r="Y2625" s="443"/>
      <c r="Z2625" s="443"/>
      <c r="AA2625" s="443"/>
      <c r="AB2625" s="415"/>
      <c r="AC2625" s="416"/>
      <c r="AD2625" s="416"/>
      <c r="AE2625" s="416"/>
      <c r="AF2625" s="417"/>
      <c r="AG2625" s="415"/>
      <c r="AH2625" s="416"/>
      <c r="AI2625" s="416"/>
      <c r="AJ2625" s="416"/>
      <c r="AK2625" s="417"/>
      <c r="AL2625" s="415"/>
      <c r="AM2625" s="416"/>
      <c r="AN2625" s="416"/>
      <c r="AO2625" s="416"/>
      <c r="AP2625" s="417"/>
      <c r="AQ2625" s="415"/>
      <c r="AR2625" s="416"/>
      <c r="AS2625" s="416"/>
      <c r="AT2625" s="416"/>
      <c r="AU2625" s="417"/>
      <c r="AV2625" s="418">
        <f t="shared" si="204"/>
        <v>0</v>
      </c>
      <c r="AW2625" s="419"/>
      <c r="AX2625" s="419"/>
      <c r="AY2625" s="419"/>
      <c r="AZ2625" s="420"/>
      <c r="DC2625" s="222"/>
      <c r="DD2625" s="491">
        <f>ROUND(Setup!$AP$6*AB2625,0)</f>
        <v>0</v>
      </c>
      <c r="DE2625" s="492"/>
      <c r="DF2625" s="492"/>
      <c r="DG2625" s="492"/>
      <c r="DH2625" s="493"/>
      <c r="DI2625" s="491">
        <f>ROUND(Setup!$AP$6*AG2625,0)</f>
        <v>0</v>
      </c>
      <c r="DJ2625" s="492"/>
      <c r="DK2625" s="492"/>
      <c r="DL2625" s="492"/>
      <c r="DM2625" s="493"/>
      <c r="DN2625" s="491">
        <f>ROUND(Setup!$AP$6*AL2625,0)</f>
        <v>0</v>
      </c>
      <c r="DO2625" s="492"/>
      <c r="DP2625" s="492"/>
      <c r="DQ2625" s="492"/>
      <c r="DR2625" s="493"/>
      <c r="DS2625" s="491">
        <f>ROUND(Setup!$AP$6*AQ2625,0)</f>
        <v>0</v>
      </c>
      <c r="DT2625" s="492"/>
      <c r="DU2625" s="492"/>
      <c r="DV2625" s="492"/>
      <c r="DW2625" s="493"/>
      <c r="DX2625" s="499">
        <f t="shared" si="205"/>
        <v>0</v>
      </c>
      <c r="DY2625" s="500"/>
      <c r="DZ2625" s="500"/>
      <c r="EA2625" s="500"/>
      <c r="EB2625" s="501"/>
      <c r="EC2625" s="222"/>
    </row>
    <row r="2626" spans="2:133" ht="15" hidden="1" customHeight="1" outlineLevel="1" x14ac:dyDescent="0.2">
      <c r="B2626" s="86" t="str">
        <f t="shared" si="203"/>
        <v/>
      </c>
      <c r="C2626" s="255"/>
      <c r="D2626" s="439"/>
      <c r="E2626" s="440"/>
      <c r="F2626" s="440"/>
      <c r="G2626" s="440"/>
      <c r="H2626" s="440"/>
      <c r="I2626" s="440"/>
      <c r="J2626" s="440"/>
      <c r="K2626" s="440"/>
      <c r="L2626" s="440"/>
      <c r="M2626" s="440"/>
      <c r="N2626" s="440"/>
      <c r="O2626" s="440"/>
      <c r="P2626" s="440"/>
      <c r="Q2626" s="441"/>
      <c r="R2626" s="442"/>
      <c r="S2626" s="443"/>
      <c r="T2626" s="443"/>
      <c r="U2626" s="443"/>
      <c r="V2626" s="443"/>
      <c r="W2626" s="443"/>
      <c r="X2626" s="443"/>
      <c r="Y2626" s="443"/>
      <c r="Z2626" s="443"/>
      <c r="AA2626" s="443"/>
      <c r="AB2626" s="415"/>
      <c r="AC2626" s="416"/>
      <c r="AD2626" s="416"/>
      <c r="AE2626" s="416"/>
      <c r="AF2626" s="417"/>
      <c r="AG2626" s="415"/>
      <c r="AH2626" s="416"/>
      <c r="AI2626" s="416"/>
      <c r="AJ2626" s="416"/>
      <c r="AK2626" s="417"/>
      <c r="AL2626" s="415"/>
      <c r="AM2626" s="416"/>
      <c r="AN2626" s="416"/>
      <c r="AO2626" s="416"/>
      <c r="AP2626" s="417"/>
      <c r="AQ2626" s="415"/>
      <c r="AR2626" s="416"/>
      <c r="AS2626" s="416"/>
      <c r="AT2626" s="416"/>
      <c r="AU2626" s="417"/>
      <c r="AV2626" s="418">
        <f t="shared" si="204"/>
        <v>0</v>
      </c>
      <c r="AW2626" s="419"/>
      <c r="AX2626" s="419"/>
      <c r="AY2626" s="419"/>
      <c r="AZ2626" s="420"/>
      <c r="DC2626" s="222"/>
      <c r="DD2626" s="491">
        <f>ROUND(Setup!$AP$6*AB2626,0)</f>
        <v>0</v>
      </c>
      <c r="DE2626" s="492"/>
      <c r="DF2626" s="492"/>
      <c r="DG2626" s="492"/>
      <c r="DH2626" s="493"/>
      <c r="DI2626" s="491">
        <f>ROUND(Setup!$AP$6*AG2626,0)</f>
        <v>0</v>
      </c>
      <c r="DJ2626" s="492"/>
      <c r="DK2626" s="492"/>
      <c r="DL2626" s="492"/>
      <c r="DM2626" s="493"/>
      <c r="DN2626" s="491">
        <f>ROUND(Setup!$AP$6*AL2626,0)</f>
        <v>0</v>
      </c>
      <c r="DO2626" s="492"/>
      <c r="DP2626" s="492"/>
      <c r="DQ2626" s="492"/>
      <c r="DR2626" s="493"/>
      <c r="DS2626" s="491">
        <f>ROUND(Setup!$AP$6*AQ2626,0)</f>
        <v>0</v>
      </c>
      <c r="DT2626" s="492"/>
      <c r="DU2626" s="492"/>
      <c r="DV2626" s="492"/>
      <c r="DW2626" s="493"/>
      <c r="DX2626" s="499">
        <f t="shared" si="205"/>
        <v>0</v>
      </c>
      <c r="DY2626" s="500"/>
      <c r="DZ2626" s="500"/>
      <c r="EA2626" s="500"/>
      <c r="EB2626" s="501"/>
      <c r="EC2626" s="222"/>
    </row>
    <row r="2627" spans="2:133" ht="15" hidden="1" customHeight="1" outlineLevel="1" x14ac:dyDescent="0.2">
      <c r="B2627" s="86" t="str">
        <f t="shared" si="203"/>
        <v/>
      </c>
      <c r="C2627" s="255"/>
      <c r="D2627" s="439"/>
      <c r="E2627" s="440"/>
      <c r="F2627" s="440"/>
      <c r="G2627" s="440"/>
      <c r="H2627" s="440"/>
      <c r="I2627" s="440"/>
      <c r="J2627" s="440"/>
      <c r="K2627" s="440"/>
      <c r="L2627" s="440"/>
      <c r="M2627" s="440"/>
      <c r="N2627" s="440"/>
      <c r="O2627" s="440"/>
      <c r="P2627" s="440"/>
      <c r="Q2627" s="441"/>
      <c r="R2627" s="442"/>
      <c r="S2627" s="443"/>
      <c r="T2627" s="443"/>
      <c r="U2627" s="443"/>
      <c r="V2627" s="443"/>
      <c r="W2627" s="443"/>
      <c r="X2627" s="443"/>
      <c r="Y2627" s="443"/>
      <c r="Z2627" s="443"/>
      <c r="AA2627" s="443"/>
      <c r="AB2627" s="415"/>
      <c r="AC2627" s="416"/>
      <c r="AD2627" s="416"/>
      <c r="AE2627" s="416"/>
      <c r="AF2627" s="417"/>
      <c r="AG2627" s="415"/>
      <c r="AH2627" s="416"/>
      <c r="AI2627" s="416"/>
      <c r="AJ2627" s="416"/>
      <c r="AK2627" s="417"/>
      <c r="AL2627" s="415"/>
      <c r="AM2627" s="416"/>
      <c r="AN2627" s="416"/>
      <c r="AO2627" s="416"/>
      <c r="AP2627" s="417"/>
      <c r="AQ2627" s="415"/>
      <c r="AR2627" s="416"/>
      <c r="AS2627" s="416"/>
      <c r="AT2627" s="416"/>
      <c r="AU2627" s="417"/>
      <c r="AV2627" s="418">
        <f t="shared" si="204"/>
        <v>0</v>
      </c>
      <c r="AW2627" s="419"/>
      <c r="AX2627" s="419"/>
      <c r="AY2627" s="419"/>
      <c r="AZ2627" s="420"/>
      <c r="DC2627" s="222"/>
      <c r="DD2627" s="491">
        <f>ROUND(Setup!$AP$6*AB2627,0)</f>
        <v>0</v>
      </c>
      <c r="DE2627" s="492"/>
      <c r="DF2627" s="492"/>
      <c r="DG2627" s="492"/>
      <c r="DH2627" s="493"/>
      <c r="DI2627" s="491">
        <f>ROUND(Setup!$AP$6*AG2627,0)</f>
        <v>0</v>
      </c>
      <c r="DJ2627" s="492"/>
      <c r="DK2627" s="492"/>
      <c r="DL2627" s="492"/>
      <c r="DM2627" s="493"/>
      <c r="DN2627" s="491">
        <f>ROUND(Setup!$AP$6*AL2627,0)</f>
        <v>0</v>
      </c>
      <c r="DO2627" s="492"/>
      <c r="DP2627" s="492"/>
      <c r="DQ2627" s="492"/>
      <c r="DR2627" s="493"/>
      <c r="DS2627" s="491">
        <f>ROUND(Setup!$AP$6*AQ2627,0)</f>
        <v>0</v>
      </c>
      <c r="DT2627" s="492"/>
      <c r="DU2627" s="492"/>
      <c r="DV2627" s="492"/>
      <c r="DW2627" s="493"/>
      <c r="DX2627" s="499">
        <f t="shared" si="205"/>
        <v>0</v>
      </c>
      <c r="DY2627" s="500"/>
      <c r="DZ2627" s="500"/>
      <c r="EA2627" s="500"/>
      <c r="EB2627" s="501"/>
      <c r="EC2627" s="222"/>
    </row>
    <row r="2628" spans="2:133" ht="15" hidden="1" customHeight="1" outlineLevel="1" x14ac:dyDescent="0.2">
      <c r="B2628" s="86" t="str">
        <f t="shared" si="203"/>
        <v/>
      </c>
      <c r="C2628" s="255"/>
      <c r="D2628" s="439"/>
      <c r="E2628" s="440"/>
      <c r="F2628" s="440"/>
      <c r="G2628" s="440"/>
      <c r="H2628" s="440"/>
      <c r="I2628" s="440"/>
      <c r="J2628" s="440"/>
      <c r="K2628" s="440"/>
      <c r="L2628" s="440"/>
      <c r="M2628" s="440"/>
      <c r="N2628" s="440"/>
      <c r="O2628" s="440"/>
      <c r="P2628" s="440"/>
      <c r="Q2628" s="441"/>
      <c r="R2628" s="442"/>
      <c r="S2628" s="443"/>
      <c r="T2628" s="443"/>
      <c r="U2628" s="443"/>
      <c r="V2628" s="443"/>
      <c r="W2628" s="443"/>
      <c r="X2628" s="443"/>
      <c r="Y2628" s="443"/>
      <c r="Z2628" s="443"/>
      <c r="AA2628" s="443"/>
      <c r="AB2628" s="415"/>
      <c r="AC2628" s="416"/>
      <c r="AD2628" s="416"/>
      <c r="AE2628" s="416"/>
      <c r="AF2628" s="417"/>
      <c r="AG2628" s="415"/>
      <c r="AH2628" s="416"/>
      <c r="AI2628" s="416"/>
      <c r="AJ2628" s="416"/>
      <c r="AK2628" s="417"/>
      <c r="AL2628" s="415"/>
      <c r="AM2628" s="416"/>
      <c r="AN2628" s="416"/>
      <c r="AO2628" s="416"/>
      <c r="AP2628" s="417"/>
      <c r="AQ2628" s="415"/>
      <c r="AR2628" s="416"/>
      <c r="AS2628" s="416"/>
      <c r="AT2628" s="416"/>
      <c r="AU2628" s="417"/>
      <c r="AV2628" s="418">
        <f t="shared" si="204"/>
        <v>0</v>
      </c>
      <c r="AW2628" s="419"/>
      <c r="AX2628" s="419"/>
      <c r="AY2628" s="419"/>
      <c r="AZ2628" s="420"/>
      <c r="DC2628" s="222"/>
      <c r="DD2628" s="491">
        <f>ROUND(Setup!$AP$6*AB2628,0)</f>
        <v>0</v>
      </c>
      <c r="DE2628" s="492"/>
      <c r="DF2628" s="492"/>
      <c r="DG2628" s="492"/>
      <c r="DH2628" s="493"/>
      <c r="DI2628" s="491">
        <f>ROUND(Setup!$AP$6*AG2628,0)</f>
        <v>0</v>
      </c>
      <c r="DJ2628" s="492"/>
      <c r="DK2628" s="492"/>
      <c r="DL2628" s="492"/>
      <c r="DM2628" s="493"/>
      <c r="DN2628" s="491">
        <f>ROUND(Setup!$AP$6*AL2628,0)</f>
        <v>0</v>
      </c>
      <c r="DO2628" s="492"/>
      <c r="DP2628" s="492"/>
      <c r="DQ2628" s="492"/>
      <c r="DR2628" s="493"/>
      <c r="DS2628" s="491">
        <f>ROUND(Setup!$AP$6*AQ2628,0)</f>
        <v>0</v>
      </c>
      <c r="DT2628" s="492"/>
      <c r="DU2628" s="492"/>
      <c r="DV2628" s="492"/>
      <c r="DW2628" s="493"/>
      <c r="DX2628" s="499">
        <f t="shared" si="205"/>
        <v>0</v>
      </c>
      <c r="DY2628" s="500"/>
      <c r="DZ2628" s="500"/>
      <c r="EA2628" s="500"/>
      <c r="EB2628" s="501"/>
      <c r="EC2628" s="222"/>
    </row>
    <row r="2629" spans="2:133" ht="15" hidden="1" customHeight="1" outlineLevel="1" x14ac:dyDescent="0.2">
      <c r="B2629" s="86" t="str">
        <f t="shared" si="203"/>
        <v/>
      </c>
      <c r="C2629" s="255"/>
      <c r="D2629" s="439"/>
      <c r="E2629" s="440"/>
      <c r="F2629" s="440"/>
      <c r="G2629" s="440"/>
      <c r="H2629" s="440"/>
      <c r="I2629" s="440"/>
      <c r="J2629" s="440"/>
      <c r="K2629" s="440"/>
      <c r="L2629" s="440"/>
      <c r="M2629" s="440"/>
      <c r="N2629" s="440"/>
      <c r="O2629" s="440"/>
      <c r="P2629" s="440"/>
      <c r="Q2629" s="441"/>
      <c r="R2629" s="442"/>
      <c r="S2629" s="443"/>
      <c r="T2629" s="443"/>
      <c r="U2629" s="443"/>
      <c r="V2629" s="443"/>
      <c r="W2629" s="443"/>
      <c r="X2629" s="443"/>
      <c r="Y2629" s="443"/>
      <c r="Z2629" s="443"/>
      <c r="AA2629" s="443"/>
      <c r="AB2629" s="415"/>
      <c r="AC2629" s="416"/>
      <c r="AD2629" s="416"/>
      <c r="AE2629" s="416"/>
      <c r="AF2629" s="417"/>
      <c r="AG2629" s="415"/>
      <c r="AH2629" s="416"/>
      <c r="AI2629" s="416"/>
      <c r="AJ2629" s="416"/>
      <c r="AK2629" s="417"/>
      <c r="AL2629" s="415"/>
      <c r="AM2629" s="416"/>
      <c r="AN2629" s="416"/>
      <c r="AO2629" s="416"/>
      <c r="AP2629" s="417"/>
      <c r="AQ2629" s="415"/>
      <c r="AR2629" s="416"/>
      <c r="AS2629" s="416"/>
      <c r="AT2629" s="416"/>
      <c r="AU2629" s="417"/>
      <c r="AV2629" s="418">
        <f t="shared" si="204"/>
        <v>0</v>
      </c>
      <c r="AW2629" s="419"/>
      <c r="AX2629" s="419"/>
      <c r="AY2629" s="419"/>
      <c r="AZ2629" s="420"/>
      <c r="DC2629" s="222"/>
      <c r="DD2629" s="491">
        <f>ROUND(Setup!$AP$6*AB2629,0)</f>
        <v>0</v>
      </c>
      <c r="DE2629" s="492"/>
      <c r="DF2629" s="492"/>
      <c r="DG2629" s="492"/>
      <c r="DH2629" s="493"/>
      <c r="DI2629" s="491">
        <f>ROUND(Setup!$AP$6*AG2629,0)</f>
        <v>0</v>
      </c>
      <c r="DJ2629" s="492"/>
      <c r="DK2629" s="492"/>
      <c r="DL2629" s="492"/>
      <c r="DM2629" s="493"/>
      <c r="DN2629" s="491">
        <f>ROUND(Setup!$AP$6*AL2629,0)</f>
        <v>0</v>
      </c>
      <c r="DO2629" s="492"/>
      <c r="DP2629" s="492"/>
      <c r="DQ2629" s="492"/>
      <c r="DR2629" s="493"/>
      <c r="DS2629" s="491">
        <f>ROUND(Setup!$AP$6*AQ2629,0)</f>
        <v>0</v>
      </c>
      <c r="DT2629" s="492"/>
      <c r="DU2629" s="492"/>
      <c r="DV2629" s="492"/>
      <c r="DW2629" s="493"/>
      <c r="DX2629" s="499">
        <f t="shared" si="205"/>
        <v>0</v>
      </c>
      <c r="DY2629" s="500"/>
      <c r="DZ2629" s="500"/>
      <c r="EA2629" s="500"/>
      <c r="EB2629" s="501"/>
      <c r="EC2629" s="222"/>
    </row>
    <row r="2630" spans="2:133" ht="15" hidden="1" customHeight="1" outlineLevel="1" thickBot="1" x14ac:dyDescent="0.25">
      <c r="B2630" s="86" t="str">
        <f t="shared" si="203"/>
        <v/>
      </c>
      <c r="C2630" s="256"/>
      <c r="D2630" s="432"/>
      <c r="E2630" s="433"/>
      <c r="F2630" s="433"/>
      <c r="G2630" s="433"/>
      <c r="H2630" s="433"/>
      <c r="I2630" s="433"/>
      <c r="J2630" s="433"/>
      <c r="K2630" s="433"/>
      <c r="L2630" s="433"/>
      <c r="M2630" s="433"/>
      <c r="N2630" s="433"/>
      <c r="O2630" s="433"/>
      <c r="P2630" s="433"/>
      <c r="Q2630" s="434"/>
      <c r="R2630" s="435"/>
      <c r="S2630" s="436"/>
      <c r="T2630" s="436"/>
      <c r="U2630" s="436"/>
      <c r="V2630" s="436"/>
      <c r="W2630" s="436"/>
      <c r="X2630" s="436"/>
      <c r="Y2630" s="436"/>
      <c r="Z2630" s="436"/>
      <c r="AA2630" s="436"/>
      <c r="AB2630" s="421"/>
      <c r="AC2630" s="422"/>
      <c r="AD2630" s="422"/>
      <c r="AE2630" s="422"/>
      <c r="AF2630" s="423"/>
      <c r="AG2630" s="421"/>
      <c r="AH2630" s="422"/>
      <c r="AI2630" s="422"/>
      <c r="AJ2630" s="422"/>
      <c r="AK2630" s="423"/>
      <c r="AL2630" s="421"/>
      <c r="AM2630" s="422"/>
      <c r="AN2630" s="422"/>
      <c r="AO2630" s="422"/>
      <c r="AP2630" s="423"/>
      <c r="AQ2630" s="421"/>
      <c r="AR2630" s="422"/>
      <c r="AS2630" s="422"/>
      <c r="AT2630" s="422"/>
      <c r="AU2630" s="423"/>
      <c r="AV2630" s="424">
        <f t="shared" si="204"/>
        <v>0</v>
      </c>
      <c r="AW2630" s="425"/>
      <c r="AX2630" s="425"/>
      <c r="AY2630" s="425"/>
      <c r="AZ2630" s="426"/>
      <c r="DC2630" s="222"/>
      <c r="DD2630" s="491">
        <f>ROUND(Setup!$AP$6*AB2630,0)</f>
        <v>0</v>
      </c>
      <c r="DE2630" s="492"/>
      <c r="DF2630" s="492"/>
      <c r="DG2630" s="492"/>
      <c r="DH2630" s="493"/>
      <c r="DI2630" s="491">
        <f>ROUND(Setup!$AP$6*AG2630,0)</f>
        <v>0</v>
      </c>
      <c r="DJ2630" s="492"/>
      <c r="DK2630" s="492"/>
      <c r="DL2630" s="492"/>
      <c r="DM2630" s="493"/>
      <c r="DN2630" s="491">
        <f>ROUND(Setup!$AP$6*AL2630,0)</f>
        <v>0</v>
      </c>
      <c r="DO2630" s="492"/>
      <c r="DP2630" s="492"/>
      <c r="DQ2630" s="492"/>
      <c r="DR2630" s="493"/>
      <c r="DS2630" s="491">
        <f>ROUND(Setup!$AP$6*AQ2630,0)</f>
        <v>0</v>
      </c>
      <c r="DT2630" s="492"/>
      <c r="DU2630" s="492"/>
      <c r="DV2630" s="492"/>
      <c r="DW2630" s="493"/>
      <c r="DX2630" s="505">
        <f t="shared" si="205"/>
        <v>0</v>
      </c>
      <c r="DY2630" s="506"/>
      <c r="DZ2630" s="506"/>
      <c r="EA2630" s="506"/>
      <c r="EB2630" s="507"/>
      <c r="EC2630" s="222"/>
    </row>
    <row r="2631" spans="2:133" ht="15" hidden="1" customHeight="1" outlineLevel="1" thickTop="1" thickBot="1" x14ac:dyDescent="0.25">
      <c r="C2631" s="437" t="str">
        <f>C2502&amp;" TOTALT"</f>
        <v xml:space="preserve">  TOTALT</v>
      </c>
      <c r="D2631" s="437"/>
      <c r="E2631" s="437"/>
      <c r="F2631" s="437"/>
      <c r="G2631" s="437"/>
      <c r="H2631" s="437"/>
      <c r="I2631" s="437"/>
      <c r="J2631" s="437"/>
      <c r="K2631" s="437"/>
      <c r="L2631" s="437"/>
      <c r="M2631" s="437"/>
      <c r="N2631" s="437"/>
      <c r="O2631" s="437"/>
      <c r="P2631" s="437"/>
      <c r="Q2631" s="437"/>
      <c r="R2631" s="438"/>
      <c r="S2631" s="438"/>
      <c r="T2631" s="438"/>
      <c r="U2631" s="438"/>
      <c r="V2631" s="438"/>
      <c r="W2631" s="438"/>
      <c r="X2631" s="438"/>
      <c r="Y2631" s="438"/>
      <c r="Z2631" s="438"/>
      <c r="AA2631" s="438"/>
      <c r="AB2631" s="431" t="str">
        <f>IF(AC2503="","",SUM(AB2505:AF2630)-(2*SUMIF($R2505:$AA2630,$EG$94,AB2505:AF2630)))</f>
        <v/>
      </c>
      <c r="AC2631" s="431"/>
      <c r="AD2631" s="431"/>
      <c r="AE2631" s="431"/>
      <c r="AF2631" s="431"/>
      <c r="AG2631" s="431" t="str">
        <f>IF(AH2503="","",SUM(AG2505:AK2630)-(2*SUMIF($R2505:$AA2630,$EG$94,AG2505:AK2630)))</f>
        <v/>
      </c>
      <c r="AH2631" s="431"/>
      <c r="AI2631" s="431"/>
      <c r="AJ2631" s="431"/>
      <c r="AK2631" s="431"/>
      <c r="AL2631" s="431" t="str">
        <f>IF(AM2503="","",SUM(AL2505:AP2630)-(2*SUMIF($R2505:$AA2630,$EG$94,AL2505:AP2630)))</f>
        <v/>
      </c>
      <c r="AM2631" s="431"/>
      <c r="AN2631" s="431"/>
      <c r="AO2631" s="431"/>
      <c r="AP2631" s="431"/>
      <c r="AQ2631" s="431" t="str">
        <f>IF(AR2503="","",SUM(AQ2505:AU2630)-(2*SUMIF($R2505:$AA2630,$EG$94,AQ2505:AU2630)))</f>
        <v/>
      </c>
      <c r="AR2631" s="431"/>
      <c r="AS2631" s="431"/>
      <c r="AT2631" s="431"/>
      <c r="AU2631" s="431"/>
      <c r="AV2631" s="431">
        <f>SUM(AB2631:AU2631)</f>
        <v>0</v>
      </c>
      <c r="AW2631" s="431"/>
      <c r="AX2631" s="431"/>
      <c r="AY2631" s="431"/>
      <c r="AZ2631" s="431"/>
      <c r="DC2631" s="222"/>
      <c r="DD2631" s="494" t="str">
        <f>IF(DE2503="","",SUM(DD2505:DH2630)-(2*SUMIF($R2505:$AA2630,$EG$94,DD2505:DH2630)))</f>
        <v/>
      </c>
      <c r="DE2631" s="494"/>
      <c r="DF2631" s="494"/>
      <c r="DG2631" s="494"/>
      <c r="DH2631" s="494"/>
      <c r="DI2631" s="494" t="str">
        <f>IF(DJ2503="","",SUM(DI2505:DM2630)-(2*SUMIF($R2505:$AA2630,$EG$94,DI2505:DM2630)))</f>
        <v/>
      </c>
      <c r="DJ2631" s="494"/>
      <c r="DK2631" s="494"/>
      <c r="DL2631" s="494"/>
      <c r="DM2631" s="494"/>
      <c r="DN2631" s="494" t="str">
        <f>IF(DO2503="","",SUM(DN2505:DR2630)-(2*SUMIF($R2505:$AA2630,$EG$94,DN2505:DR2630)))</f>
        <v/>
      </c>
      <c r="DO2631" s="494"/>
      <c r="DP2631" s="494"/>
      <c r="DQ2631" s="494"/>
      <c r="DR2631" s="494"/>
      <c r="DS2631" s="494" t="str">
        <f>IF(DT2503="","",SUM(DS2505:DW2630)-(2*SUMIF($R2505:$AA2630,$EG$94,DS2505:DW2630)))</f>
        <v/>
      </c>
      <c r="DT2631" s="494"/>
      <c r="DU2631" s="494"/>
      <c r="DV2631" s="494"/>
      <c r="DW2631" s="494"/>
      <c r="DX2631" s="494">
        <f>SUM(DD2631:DW2631)</f>
        <v>0</v>
      </c>
      <c r="DY2631" s="494"/>
      <c r="DZ2631" s="494"/>
      <c r="EA2631" s="494"/>
      <c r="EB2631" s="494"/>
      <c r="EC2631" s="222"/>
    </row>
    <row r="2632" spans="2:133" ht="15" hidden="1" customHeight="1" outlineLevel="1" thickTop="1" x14ac:dyDescent="0.2"/>
    <row r="2633" spans="2:133" ht="15" hidden="1" customHeight="1" outlineLevel="1" x14ac:dyDescent="0.2"/>
    <row r="2634" spans="2:133" ht="15" customHeight="1" collapsed="1" x14ac:dyDescent="0.2"/>
  </sheetData>
  <sheetProtection password="C869" sheet="1"/>
  <protectedRanges>
    <protectedRange sqref="C2373:AU2498 C2241:AU2366 C2109:AU2234 C1977:AU2102 C1845:AU1970 C1713:AU1838 C1581:AU1706 C1449:AU1574 C1317:AU1442 C1185:AU1310 C2505:AU2630" name="Område 7.10"/>
    <protectedRange sqref="C1054:AU1081 C1083:AU1179" name="Område 7.9"/>
    <protectedRange sqref="C924:AU975 C977:AU1048" name="Område 7.8"/>
    <protectedRange sqref="AQ793:AU795 AB800:AP800 C801:AP917 AQ797:AU917" name="Område 7.7"/>
    <protectedRange sqref="AQ662:AU669 C675 D679:Q681 R675:AP681 C678:C681 C683:AP706 C663:AP663 C664:AK664 R668:AK668 R671:AF671 R669:AP669 C669 D666:Q666 D672:Q672 AQ671:AU706 C671 C708:AU786" name="Område 7.6"/>
    <protectedRange sqref="AQ531:AU539 C576:AP577 C558:AK558 C542:AF543 AL588:AP588 C566:AP566 C569:AP569 C581:AP584 C595 R595:AA595 D593:Q595 C589:AP592 C596:AP655 AQ541:AU586 AQ588:AU655" name="Område 7.5"/>
    <protectedRange sqref="AQ400:AU420 C511:AP512 C521:AP523 C463:AP463 AQ422:AU523" name="Område 7.4"/>
    <protectedRange sqref="AQ269:AU280 C332:AP393 C309:AP309 C274:AK274 C302:AP302 R311:AF312 D310:Q312 C316 C320 C324 C328 D313:AP331 AQ282:AU393" name="Område 7.3"/>
    <protectedRange sqref="AQ138:AU259 AL193:AP259 C198:AK198 C200:AK259 C191:AK191 C261:AU262" name="Område 7.2"/>
    <protectedRange sqref="DD2373:DW2498 DD137:DW262 DD268:DW393 DD399:DW524 DD530:DW655 DD661:DW786 DD792:DW917 DD923:DW1048 DD1054:DW1179 DD1185:DW1310 DD2505:DW2630 DD6:DW131 DD1317:DW1442 DD1449:DW1574 DD1581:DW1706 DD1713:DW1838 DD1845:DW1970 DD1977:DW2102 DD2109:DW2234 DD2241:DW2366 AL48:AP131 C31:AF31 AG7:AU7 AL41:AP42 R53:AA53 AG51:AK131 C54:AF56 C58:AF131 AG10:AK14 AQ10:AU37 AL10:AP31 AQ39:AU131" name="Område 7.1"/>
    <protectedRange sqref="C7:AF7 D50:AF51 R48:AA49 C47:C49 AB52:AF53 C51:C53 R52:AA52 D52:Q53 C41:AF45 AB8:AU8" name="Område 7.1_1"/>
    <protectedRange sqref="C138:AP142 AL143:AP143" name="Område 7.2_1"/>
    <protectedRange sqref="C269:AK280 AL269:AP274" name="Område 7.3_1"/>
    <protectedRange sqref="C400:AP420 C422:AP425" name="Område 7.4_1"/>
    <protectedRange sqref="AG531:AP537 C531:AF539 C544:AF544 AG542:AP544 C541:AF541" name="Område 7.5_1"/>
    <protectedRange sqref="C662:AP662 AL664:AP664 AL668:AP668" name="Område 7.6_1"/>
    <protectedRange sqref="AG31:AK31 C15:AK30 C8:AA8 C9:AF14 AG9:AU9" name="Område 7.1_2"/>
    <protectedRange sqref="AL144:AP178 D144:AK155 D157:AK165 C144:C165 C166:AK178 C143:AK143 AL180:AP180" name="Område 7.2_2"/>
    <protectedRange sqref="C275:AP280 C282:AP287 AL289:AP294 C288:AK288" name="Område 7.3_2"/>
    <protectedRange sqref="C426:AP446 C449:AP460" name="Område 7.4_2"/>
    <protectedRange sqref="C545:AP557 C559:AP565 AL558:AP558 C538:AP539 C541:AP541" name="Område 7.5_2"/>
    <protectedRange sqref="AG671:AP671 C665:C666 R665:AP666 D665:Q665" name="Område 7.6_2"/>
    <protectedRange sqref="C793:AP795 C800:AA800 C797:AP799" name="Område 7.7_1"/>
    <protectedRange sqref="AG43:AP47 C32:AP37 AG39:AP40" name="Område 7.1_3"/>
    <protectedRange sqref="C199:AK199 AG185:AK190 C192:AK192 C179:AP179 C180:AF189 AG180:AK183 AL181:AP183 AL185:AP192 AG184:AP184" name="Område 7.2_3"/>
    <protectedRange sqref="C289:AK294 C295:AP301 C329:C331 C310:C315 C317:C319 C321:C323 C325:C327 C304:AP308" name="Område 7.3_3"/>
    <protectedRange sqref="C570:AP575" name="Område 7.5_3"/>
    <protectedRange sqref="C672:C674 R672:AP674 C676:C677 C667:AP667 C668:Q668 D669:Q669 D671:Q671 D673:Q678" name="Område 7.6_3"/>
    <protectedRange sqref="C464:AP500 C461:AP462 C447:AP448" name="Område 7.4_3"/>
    <protectedRange sqref="C501:AP510 C57:AF57" name="Område 7.4_4"/>
    <protectedRange sqref="C303:AP303 R310:AP310 AG311:AP312" name="Område 7.7_2"/>
    <protectedRange sqref="AG48:AK50 D46:AF46 AG41:AK42 D39:AF40 R47:AF47 D47:Q49 AB48:AF49" name="Område 7.1_4"/>
    <protectedRange sqref="D193:AK197 D190:AF190" name="Område 7.2_4"/>
    <protectedRange sqref="D513:AP520" name="Område 7.4_5"/>
    <protectedRange sqref="C513:C520 C193:C197 C578:AP580 C588:AK588 C46 C593:C594 C39:C40 C190 C567:AP568 C585:AP586 R593:AK593 R594:AA594 C50 AB594:AK595 AL593:AP595" name="Område 7.5_4"/>
    <protectedRange sqref="C682:AP682" name="Område 7.6_4"/>
    <protectedRange sqref="AG6:AU6" name="Område 7.1_5"/>
    <protectedRange sqref="C6:AF6" name="Område 7.1_1_1"/>
    <protectedRange sqref="C38:AU38" name="Område 7.1_6"/>
    <protectedRange sqref="AQ137:AU137" name="Område 7.2_5"/>
    <protectedRange sqref="C137:AP137" name="Område 7.2_1_1"/>
    <protectedRange sqref="C260:AU260" name="Område 7.2_6"/>
    <protectedRange sqref="AQ268:AU268" name="Område 7.3_4"/>
    <protectedRange sqref="C268:AP268" name="Område 7.3_1_1"/>
    <protectedRange sqref="AQ281:AU281" name="Område 7.3_5"/>
    <protectedRange sqref="AQ399:AU399" name="Område 7.4_6"/>
    <protectedRange sqref="C399:AP399" name="Område 7.4_1_1"/>
    <protectedRange sqref="AQ421:AU421" name="Område 7.4_7"/>
    <protectedRange sqref="C421:AP421" name="Område 7.4_1_2"/>
    <protectedRange sqref="C524:AU524" name="Område 7.4_8"/>
    <protectedRange sqref="AQ530:AU530" name="Område 7.5_5"/>
    <protectedRange sqref="C530:AP530" name="Område 7.5_1_1"/>
    <protectedRange sqref="AQ540:AU540" name="Område 7.5_6"/>
    <protectedRange sqref="C540:AF540" name="Område 7.5_1_2"/>
    <protectedRange sqref="C540:AP540" name="Område 7.5_2_1"/>
    <protectedRange sqref="C587:AU587" name="Område 7.5_7"/>
    <protectedRange sqref="AQ661:AU661" name="Område 7.6_5"/>
    <protectedRange sqref="C661:AP661" name="Område 7.6_1_1"/>
    <protectedRange sqref="C670:AU670" name="Område 7.6_6"/>
    <protectedRange sqref="C707:AU707" name="Område 7.6_7"/>
    <protectedRange sqref="AQ792:AU792" name="Område 7.7_4"/>
    <protectedRange sqref="C792:AP792" name="Område 7.7_1_2"/>
    <protectedRange sqref="AQ796:AU796" name="Område 7.7_5"/>
    <protectedRange sqref="C796:AP796" name="Område 7.7_1_3"/>
    <protectedRange sqref="C923:AU923" name="Område 7.8_1"/>
    <protectedRange sqref="C976:AU976" name="Område 7.8_2"/>
    <protectedRange sqref="C1082:AU1082" name="Område 7.9_1"/>
  </protectedRanges>
  <mergeCells count="30920">
    <mergeCell ref="DX2575:EB2575"/>
    <mergeCell ref="DX2573:EB2573"/>
    <mergeCell ref="DD2574:DH2574"/>
    <mergeCell ref="DI2574:DM2574"/>
    <mergeCell ref="DN2574:DR2574"/>
    <mergeCell ref="DS2574:DW2574"/>
    <mergeCell ref="DX2574:EB2574"/>
    <mergeCell ref="DN2573:DR2573"/>
    <mergeCell ref="DS2573:DW2573"/>
    <mergeCell ref="DD2576:DH2576"/>
    <mergeCell ref="DI2576:DM2576"/>
    <mergeCell ref="DN2576:DR2576"/>
    <mergeCell ref="DS2576:DW2576"/>
    <mergeCell ref="D57:Q57"/>
    <mergeCell ref="D289:Q289"/>
    <mergeCell ref="D501:Q501"/>
    <mergeCell ref="DS2571:DW2571"/>
    <mergeCell ref="DD2573:DH2573"/>
    <mergeCell ref="DI2573:DM2573"/>
    <mergeCell ref="DX2576:EB2576"/>
    <mergeCell ref="DD2575:DH2575"/>
    <mergeCell ref="DI2575:DM2575"/>
    <mergeCell ref="DN2575:DR2575"/>
    <mergeCell ref="DS2575:DW2575"/>
    <mergeCell ref="DS2569:DW2569"/>
    <mergeCell ref="DX2571:EB2571"/>
    <mergeCell ref="DD2572:DH2572"/>
    <mergeCell ref="DI2572:DM2572"/>
    <mergeCell ref="DN2572:DR2572"/>
    <mergeCell ref="DS2572:DW2572"/>
    <mergeCell ref="DX2572:EB2572"/>
    <mergeCell ref="DD2571:DH2571"/>
    <mergeCell ref="DI2571:DM2571"/>
    <mergeCell ref="DN2571:DR2571"/>
    <mergeCell ref="DS2567:DW2567"/>
    <mergeCell ref="DX2569:EB2569"/>
    <mergeCell ref="DD2570:DH2570"/>
    <mergeCell ref="DI2570:DM2570"/>
    <mergeCell ref="DN2570:DR2570"/>
    <mergeCell ref="DS2570:DW2570"/>
    <mergeCell ref="DX2570:EB2570"/>
    <mergeCell ref="DD2569:DH2569"/>
    <mergeCell ref="DI2569:DM2569"/>
    <mergeCell ref="DN2569:DR2569"/>
    <mergeCell ref="DS2565:DW2565"/>
    <mergeCell ref="DX2567:EB2567"/>
    <mergeCell ref="DD2568:DH2568"/>
    <mergeCell ref="DI2568:DM2568"/>
    <mergeCell ref="DN2568:DR2568"/>
    <mergeCell ref="DS2568:DW2568"/>
    <mergeCell ref="DX2568:EB2568"/>
    <mergeCell ref="DD2567:DH2567"/>
    <mergeCell ref="DI2567:DM2567"/>
    <mergeCell ref="DN2567:DR2567"/>
    <mergeCell ref="DS2563:DW2563"/>
    <mergeCell ref="DX2565:EB2565"/>
    <mergeCell ref="DD2566:DH2566"/>
    <mergeCell ref="DI2566:DM2566"/>
    <mergeCell ref="DN2566:DR2566"/>
    <mergeCell ref="DS2566:DW2566"/>
    <mergeCell ref="DX2566:EB2566"/>
    <mergeCell ref="DD2565:DH2565"/>
    <mergeCell ref="DI2565:DM2565"/>
    <mergeCell ref="DN2565:DR2565"/>
    <mergeCell ref="DS2561:DW2561"/>
    <mergeCell ref="DX2563:EB2563"/>
    <mergeCell ref="DD2564:DH2564"/>
    <mergeCell ref="DI2564:DM2564"/>
    <mergeCell ref="DN2564:DR2564"/>
    <mergeCell ref="DS2564:DW2564"/>
    <mergeCell ref="DX2564:EB2564"/>
    <mergeCell ref="DD2563:DH2563"/>
    <mergeCell ref="DI2563:DM2563"/>
    <mergeCell ref="DN2563:DR2563"/>
    <mergeCell ref="DS2559:DW2559"/>
    <mergeCell ref="DX2561:EB2561"/>
    <mergeCell ref="DD2562:DH2562"/>
    <mergeCell ref="DI2562:DM2562"/>
    <mergeCell ref="DN2562:DR2562"/>
    <mergeCell ref="DS2562:DW2562"/>
    <mergeCell ref="DX2562:EB2562"/>
    <mergeCell ref="DD2561:DH2561"/>
    <mergeCell ref="DI2561:DM2561"/>
    <mergeCell ref="DN2561:DR2561"/>
    <mergeCell ref="DS2557:DW2557"/>
    <mergeCell ref="DX2559:EB2559"/>
    <mergeCell ref="DD2560:DH2560"/>
    <mergeCell ref="DI2560:DM2560"/>
    <mergeCell ref="DN2560:DR2560"/>
    <mergeCell ref="DS2560:DW2560"/>
    <mergeCell ref="DX2560:EB2560"/>
    <mergeCell ref="DD2559:DH2559"/>
    <mergeCell ref="DI2559:DM2559"/>
    <mergeCell ref="DN2559:DR2559"/>
    <mergeCell ref="DS2555:DW2555"/>
    <mergeCell ref="DX2557:EB2557"/>
    <mergeCell ref="DD2558:DH2558"/>
    <mergeCell ref="DI2558:DM2558"/>
    <mergeCell ref="DN2558:DR2558"/>
    <mergeCell ref="DS2558:DW2558"/>
    <mergeCell ref="DX2558:EB2558"/>
    <mergeCell ref="DD2557:DH2557"/>
    <mergeCell ref="DI2557:DM2557"/>
    <mergeCell ref="DN2557:DR2557"/>
    <mergeCell ref="DS2553:DW2553"/>
    <mergeCell ref="DX2555:EB2555"/>
    <mergeCell ref="DD2556:DH2556"/>
    <mergeCell ref="DI2556:DM2556"/>
    <mergeCell ref="DN2556:DR2556"/>
    <mergeCell ref="DS2556:DW2556"/>
    <mergeCell ref="DX2556:EB2556"/>
    <mergeCell ref="DD2555:DH2555"/>
    <mergeCell ref="DI2555:DM2555"/>
    <mergeCell ref="DN2555:DR2555"/>
    <mergeCell ref="DS2551:DW2551"/>
    <mergeCell ref="DX2553:EB2553"/>
    <mergeCell ref="DD2554:DH2554"/>
    <mergeCell ref="DI2554:DM2554"/>
    <mergeCell ref="DN2554:DR2554"/>
    <mergeCell ref="DS2554:DW2554"/>
    <mergeCell ref="DX2554:EB2554"/>
    <mergeCell ref="DD2553:DH2553"/>
    <mergeCell ref="DI2553:DM2553"/>
    <mergeCell ref="DN2553:DR2553"/>
    <mergeCell ref="DS2549:DW2549"/>
    <mergeCell ref="DX2551:EB2551"/>
    <mergeCell ref="DD2552:DH2552"/>
    <mergeCell ref="DI2552:DM2552"/>
    <mergeCell ref="DN2552:DR2552"/>
    <mergeCell ref="DS2552:DW2552"/>
    <mergeCell ref="DX2552:EB2552"/>
    <mergeCell ref="DD2551:DH2551"/>
    <mergeCell ref="DI2551:DM2551"/>
    <mergeCell ref="DN2551:DR2551"/>
    <mergeCell ref="DS2547:DW2547"/>
    <mergeCell ref="DX2549:EB2549"/>
    <mergeCell ref="DD2550:DH2550"/>
    <mergeCell ref="DI2550:DM2550"/>
    <mergeCell ref="DN2550:DR2550"/>
    <mergeCell ref="DS2550:DW2550"/>
    <mergeCell ref="DX2550:EB2550"/>
    <mergeCell ref="DD2549:DH2549"/>
    <mergeCell ref="DI2549:DM2549"/>
    <mergeCell ref="DN2549:DR2549"/>
    <mergeCell ref="DD2534:DH2534"/>
    <mergeCell ref="DI2534:DM2534"/>
    <mergeCell ref="DN2534:DR2534"/>
    <mergeCell ref="DS2534:DW2534"/>
    <mergeCell ref="DX2534:EB2534"/>
    <mergeCell ref="DD2533:DH2533"/>
    <mergeCell ref="DI2533:DM2533"/>
    <mergeCell ref="DN2533:DR2533"/>
    <mergeCell ref="DX2532:EB2532"/>
    <mergeCell ref="DD2531:DH2531"/>
    <mergeCell ref="DI2531:DM2531"/>
    <mergeCell ref="DN2531:DR2531"/>
    <mergeCell ref="DI2546:DM2546"/>
    <mergeCell ref="DN2546:DR2546"/>
    <mergeCell ref="DS2546:DW2546"/>
    <mergeCell ref="DX2546:EB2546"/>
    <mergeCell ref="DD2545:DH2545"/>
    <mergeCell ref="DI2545:DM2545"/>
    <mergeCell ref="DN2545:DR2545"/>
    <mergeCell ref="DS2541:DW2541"/>
    <mergeCell ref="DX2543:EB2543"/>
    <mergeCell ref="DD2544:DH2544"/>
    <mergeCell ref="DI2544:DM2544"/>
    <mergeCell ref="DN2544:DR2544"/>
    <mergeCell ref="DS2544:DW2544"/>
    <mergeCell ref="DX2544:EB2544"/>
    <mergeCell ref="DD2543:DH2543"/>
    <mergeCell ref="DI2543:DM2543"/>
    <mergeCell ref="DN2543:DR2543"/>
    <mergeCell ref="DS2539:DW2539"/>
    <mergeCell ref="DX2541:EB2541"/>
    <mergeCell ref="DD2542:DH2542"/>
    <mergeCell ref="DI2542:DM2542"/>
    <mergeCell ref="DN2542:DR2542"/>
    <mergeCell ref="DS2542:DW2542"/>
    <mergeCell ref="DX2542:EB2542"/>
    <mergeCell ref="DD2541:DH2541"/>
    <mergeCell ref="DI2541:DM2541"/>
    <mergeCell ref="DN2541:DR2541"/>
    <mergeCell ref="DD2536:DH2536"/>
    <mergeCell ref="DI2536:DM2536"/>
    <mergeCell ref="DN2536:DR2536"/>
    <mergeCell ref="DS2536:DW2536"/>
    <mergeCell ref="DX2536:EB2536"/>
    <mergeCell ref="DD2535:DH2535"/>
    <mergeCell ref="DI2535:DM2535"/>
    <mergeCell ref="DN2535:DR2535"/>
    <mergeCell ref="DS2531:DW2531"/>
    <mergeCell ref="DX2533:EB2533"/>
    <mergeCell ref="AB2570:AF2570"/>
    <mergeCell ref="AV2576:AZ2576"/>
    <mergeCell ref="R2572:AA2572"/>
    <mergeCell ref="AQ2573:AU2573"/>
    <mergeCell ref="AB2573:AF2573"/>
    <mergeCell ref="AG2573:AK2573"/>
    <mergeCell ref="AL2572:AP2572"/>
    <mergeCell ref="AB2575:AF2575"/>
    <mergeCell ref="D2572:Q2572"/>
    <mergeCell ref="D2571:Q2571"/>
    <mergeCell ref="R2571:AA2571"/>
    <mergeCell ref="AQ2572:AU2572"/>
    <mergeCell ref="AG2572:AK2572"/>
    <mergeCell ref="D2570:Q2570"/>
    <mergeCell ref="R2570:AA2570"/>
    <mergeCell ref="AL2571:AP2571"/>
    <mergeCell ref="DS2529:DW2529"/>
    <mergeCell ref="DX2531:EB2531"/>
    <mergeCell ref="DD2532:DH2532"/>
    <mergeCell ref="DI2532:DM2532"/>
    <mergeCell ref="DN2532:DR2532"/>
    <mergeCell ref="DS2532:DW2532"/>
    <mergeCell ref="DS2527:DW2527"/>
    <mergeCell ref="DX2529:EB2529"/>
    <mergeCell ref="DD2530:DH2530"/>
    <mergeCell ref="DI2530:DM2530"/>
    <mergeCell ref="DN2530:DR2530"/>
    <mergeCell ref="DS2530:DW2530"/>
    <mergeCell ref="DX2530:EB2530"/>
    <mergeCell ref="DD2529:DH2529"/>
    <mergeCell ref="DI2529:DM2529"/>
    <mergeCell ref="DN2529:DR2529"/>
    <mergeCell ref="DS2525:DW2525"/>
    <mergeCell ref="DX2527:EB2527"/>
    <mergeCell ref="DD2528:DH2528"/>
    <mergeCell ref="DI2528:DM2528"/>
    <mergeCell ref="DN2528:DR2528"/>
    <mergeCell ref="DS2528:DW2528"/>
    <mergeCell ref="DX2528:EB2528"/>
    <mergeCell ref="DD2527:DH2527"/>
    <mergeCell ref="DI2527:DM2527"/>
    <mergeCell ref="DN2527:DR2527"/>
    <mergeCell ref="DX2525:EB2525"/>
    <mergeCell ref="DD2526:DH2526"/>
    <mergeCell ref="DI2526:DM2526"/>
    <mergeCell ref="DN2526:DR2526"/>
    <mergeCell ref="DS2526:DW2526"/>
    <mergeCell ref="DX2526:EB2526"/>
    <mergeCell ref="DD2525:DH2525"/>
    <mergeCell ref="DI2525:DM2525"/>
    <mergeCell ref="DN2525:DR2525"/>
    <mergeCell ref="DS2545:DW2545"/>
    <mergeCell ref="DX2547:EB2547"/>
    <mergeCell ref="DD2548:DH2548"/>
    <mergeCell ref="DI2548:DM2548"/>
    <mergeCell ref="DN2548:DR2548"/>
    <mergeCell ref="DS2548:DW2548"/>
    <mergeCell ref="DX2548:EB2548"/>
    <mergeCell ref="DD2547:DH2547"/>
    <mergeCell ref="DI2547:DM2547"/>
    <mergeCell ref="DN2547:DR2547"/>
    <mergeCell ref="DS2543:DW2543"/>
    <mergeCell ref="DX2545:EB2545"/>
    <mergeCell ref="DD2546:DH2546"/>
    <mergeCell ref="AB2572:AF2572"/>
    <mergeCell ref="AL2570:AP2570"/>
    <mergeCell ref="AL2576:AP2576"/>
    <mergeCell ref="AQ2576:AU2576"/>
    <mergeCell ref="AV2573:AZ2573"/>
    <mergeCell ref="AV2571:AZ2571"/>
    <mergeCell ref="AV2572:AZ2572"/>
    <mergeCell ref="AQ2570:AU2570"/>
    <mergeCell ref="AQ2571:AU2571"/>
    <mergeCell ref="AQ2574:AU2574"/>
    <mergeCell ref="AV2569:AZ2569"/>
    <mergeCell ref="AV2574:AZ2574"/>
    <mergeCell ref="AL2575:AP2575"/>
    <mergeCell ref="AQ2575:AU2575"/>
    <mergeCell ref="AB2567:AF2567"/>
    <mergeCell ref="AG2567:AK2567"/>
    <mergeCell ref="AL2569:AP2569"/>
    <mergeCell ref="AV2570:AZ2570"/>
    <mergeCell ref="AG2570:AK2570"/>
    <mergeCell ref="AG2569:AK2569"/>
    <mergeCell ref="D2568:Q2568"/>
    <mergeCell ref="R2568:AA2568"/>
    <mergeCell ref="D2567:Q2567"/>
    <mergeCell ref="R2567:AA2567"/>
    <mergeCell ref="D2569:Q2569"/>
    <mergeCell ref="R2569:AA2569"/>
    <mergeCell ref="D2565:Q2565"/>
    <mergeCell ref="R2565:AA2565"/>
    <mergeCell ref="D2566:Q2566"/>
    <mergeCell ref="R2566:AA2566"/>
    <mergeCell ref="AQ2569:AU2569"/>
    <mergeCell ref="AB2569:AF2569"/>
    <mergeCell ref="AL2566:AP2566"/>
    <mergeCell ref="AQ2566:AU2566"/>
    <mergeCell ref="AG2566:AK2566"/>
    <mergeCell ref="AB2568:AF2568"/>
    <mergeCell ref="AQ2565:AU2565"/>
    <mergeCell ref="AB2565:AF2565"/>
    <mergeCell ref="AG2565:AK2565"/>
    <mergeCell ref="AL2568:AP2568"/>
    <mergeCell ref="AB2566:AF2566"/>
    <mergeCell ref="AL2565:AP2565"/>
    <mergeCell ref="AL2567:AP2567"/>
    <mergeCell ref="AQ2568:AU2568"/>
    <mergeCell ref="AG2568:AK2568"/>
    <mergeCell ref="AQ2567:AU2567"/>
    <mergeCell ref="D2576:Q2576"/>
    <mergeCell ref="R2576:AA2576"/>
    <mergeCell ref="AB2576:AF2576"/>
    <mergeCell ref="AV2575:AZ2575"/>
    <mergeCell ref="D2575:Q2575"/>
    <mergeCell ref="R2575:AA2575"/>
    <mergeCell ref="AG2576:AK2576"/>
    <mergeCell ref="AG2575:AK2575"/>
    <mergeCell ref="AL2573:AP2573"/>
    <mergeCell ref="D2573:Q2573"/>
    <mergeCell ref="R2573:AA2573"/>
    <mergeCell ref="D2574:Q2574"/>
    <mergeCell ref="R2574:AA2574"/>
    <mergeCell ref="AL2574:AP2574"/>
    <mergeCell ref="AB2574:AF2574"/>
    <mergeCell ref="AG2574:AK2574"/>
    <mergeCell ref="AB2571:AF2571"/>
    <mergeCell ref="AG2571:AK2571"/>
    <mergeCell ref="AV2563:AZ2563"/>
    <mergeCell ref="D2564:Q2564"/>
    <mergeCell ref="R2564:AA2564"/>
    <mergeCell ref="AB2564:AF2564"/>
    <mergeCell ref="AG2564:AK2564"/>
    <mergeCell ref="AL2564:AP2564"/>
    <mergeCell ref="AQ2564:AU2564"/>
    <mergeCell ref="AV2564:AZ2564"/>
    <mergeCell ref="D2563:Q2563"/>
    <mergeCell ref="R2563:AA2563"/>
    <mergeCell ref="AV2555:AZ2555"/>
    <mergeCell ref="AV2565:AZ2565"/>
    <mergeCell ref="AV2566:AZ2566"/>
    <mergeCell ref="AV2567:AZ2567"/>
    <mergeCell ref="AV2568:AZ2568"/>
    <mergeCell ref="AB2561:AF2561"/>
    <mergeCell ref="AG2561:AK2561"/>
    <mergeCell ref="AL2563:AP2563"/>
    <mergeCell ref="AQ2563:AU2563"/>
    <mergeCell ref="AB2563:AF2563"/>
    <mergeCell ref="AG2563:AK2563"/>
    <mergeCell ref="AL2561:AP2561"/>
    <mergeCell ref="AV2561:AZ2561"/>
    <mergeCell ref="D2562:Q2562"/>
    <mergeCell ref="R2562:AA2562"/>
    <mergeCell ref="AB2562:AF2562"/>
    <mergeCell ref="AG2562:AK2562"/>
    <mergeCell ref="AL2562:AP2562"/>
    <mergeCell ref="AQ2562:AU2562"/>
    <mergeCell ref="AV2562:AZ2562"/>
    <mergeCell ref="D2561:Q2561"/>
    <mergeCell ref="R2561:AA2561"/>
    <mergeCell ref="AV2559:AZ2559"/>
    <mergeCell ref="D2560:Q2560"/>
    <mergeCell ref="R2560:AA2560"/>
    <mergeCell ref="AB2560:AF2560"/>
    <mergeCell ref="AG2560:AK2560"/>
    <mergeCell ref="AL2560:AP2560"/>
    <mergeCell ref="AQ2560:AU2560"/>
    <mergeCell ref="AV2560:AZ2560"/>
    <mergeCell ref="D2559:Q2559"/>
    <mergeCell ref="AG2547:AK2547"/>
    <mergeCell ref="AL2557:AP2557"/>
    <mergeCell ref="AQ2557:AU2557"/>
    <mergeCell ref="AB2557:AF2557"/>
    <mergeCell ref="AG2557:AK2557"/>
    <mergeCell ref="AL2559:AP2559"/>
    <mergeCell ref="AQ2559:AU2559"/>
    <mergeCell ref="AV2557:AZ2557"/>
    <mergeCell ref="D2558:Q2558"/>
    <mergeCell ref="R2558:AA2558"/>
    <mergeCell ref="AB2558:AF2558"/>
    <mergeCell ref="AG2558:AK2558"/>
    <mergeCell ref="AL2558:AP2558"/>
    <mergeCell ref="AQ2558:AU2558"/>
    <mergeCell ref="AV2558:AZ2558"/>
    <mergeCell ref="D2557:Q2557"/>
    <mergeCell ref="R2557:AA2557"/>
    <mergeCell ref="AL2549:AP2549"/>
    <mergeCell ref="AQ2549:AU2549"/>
    <mergeCell ref="AQ2561:AU2561"/>
    <mergeCell ref="D2556:Q2556"/>
    <mergeCell ref="R2556:AA2556"/>
    <mergeCell ref="AB2556:AF2556"/>
    <mergeCell ref="AG2556:AK2556"/>
    <mergeCell ref="AL2556:AP2556"/>
    <mergeCell ref="AQ2556:AU2556"/>
    <mergeCell ref="R2559:AA2559"/>
    <mergeCell ref="AB2559:AF2559"/>
    <mergeCell ref="AG2559:AK2559"/>
    <mergeCell ref="AV2556:AZ2556"/>
    <mergeCell ref="D2555:Q2555"/>
    <mergeCell ref="R2555:AA2555"/>
    <mergeCell ref="AB2555:AF2555"/>
    <mergeCell ref="AG2555:AK2555"/>
    <mergeCell ref="AL2553:AP2553"/>
    <mergeCell ref="AQ2553:AU2553"/>
    <mergeCell ref="AB2553:AF2553"/>
    <mergeCell ref="AG2553:AK2553"/>
    <mergeCell ref="AL2555:AP2555"/>
    <mergeCell ref="AQ2555:AU2555"/>
    <mergeCell ref="AV2553:AZ2553"/>
    <mergeCell ref="D2554:Q2554"/>
    <mergeCell ref="R2554:AA2554"/>
    <mergeCell ref="AB2554:AF2554"/>
    <mergeCell ref="AG2554:AK2554"/>
    <mergeCell ref="AL2554:AP2554"/>
    <mergeCell ref="AQ2554:AU2554"/>
    <mergeCell ref="AV2554:AZ2554"/>
    <mergeCell ref="D2553:Q2553"/>
    <mergeCell ref="R2553:AA2553"/>
    <mergeCell ref="D2544:Q2544"/>
    <mergeCell ref="R2544:AA2544"/>
    <mergeCell ref="AB2544:AF2544"/>
    <mergeCell ref="AG2544:AK2544"/>
    <mergeCell ref="AL2544:AP2544"/>
    <mergeCell ref="AQ2544:AU2544"/>
    <mergeCell ref="D2547:Q2547"/>
    <mergeCell ref="R2547:AA2547"/>
    <mergeCell ref="AV2544:AZ2544"/>
    <mergeCell ref="D2543:Q2543"/>
    <mergeCell ref="R2543:AA2543"/>
    <mergeCell ref="AB2543:AF2543"/>
    <mergeCell ref="AG2543:AK2543"/>
    <mergeCell ref="AL2541:AP2541"/>
    <mergeCell ref="AQ2541:AU2541"/>
    <mergeCell ref="AB2541:AF2541"/>
    <mergeCell ref="AG2541:AK2541"/>
    <mergeCell ref="AL2543:AP2543"/>
    <mergeCell ref="AQ2543:AU2543"/>
    <mergeCell ref="AV2541:AZ2541"/>
    <mergeCell ref="D2542:Q2542"/>
    <mergeCell ref="R2542:AA2542"/>
    <mergeCell ref="AB2542:AF2542"/>
    <mergeCell ref="AG2542:AK2542"/>
    <mergeCell ref="AL2542:AP2542"/>
    <mergeCell ref="AQ2542:AU2542"/>
    <mergeCell ref="AV2542:AZ2542"/>
    <mergeCell ref="D2541:Q2541"/>
    <mergeCell ref="R2541:AA2541"/>
    <mergeCell ref="AV2551:AZ2551"/>
    <mergeCell ref="D2552:Q2552"/>
    <mergeCell ref="R2552:AA2552"/>
    <mergeCell ref="AB2552:AF2552"/>
    <mergeCell ref="AG2552:AK2552"/>
    <mergeCell ref="AL2552:AP2552"/>
    <mergeCell ref="AQ2552:AU2552"/>
    <mergeCell ref="AV2552:AZ2552"/>
    <mergeCell ref="D2551:Q2551"/>
    <mergeCell ref="R2551:AA2551"/>
    <mergeCell ref="AB2551:AF2551"/>
    <mergeCell ref="AG2551:AK2551"/>
    <mergeCell ref="AB2549:AF2549"/>
    <mergeCell ref="AG2549:AK2549"/>
    <mergeCell ref="AL2551:AP2551"/>
    <mergeCell ref="AQ2551:AU2551"/>
    <mergeCell ref="AV2549:AZ2549"/>
    <mergeCell ref="AV2550:AZ2550"/>
    <mergeCell ref="D2550:Q2550"/>
    <mergeCell ref="R2550:AA2550"/>
    <mergeCell ref="AB2550:AF2550"/>
    <mergeCell ref="AG2550:AK2550"/>
    <mergeCell ref="AL2550:AP2550"/>
    <mergeCell ref="AQ2550:AU2550"/>
    <mergeCell ref="D2549:Q2549"/>
    <mergeCell ref="R2549:AA2549"/>
    <mergeCell ref="AV2547:AZ2547"/>
    <mergeCell ref="D2548:Q2548"/>
    <mergeCell ref="R2548:AA2548"/>
    <mergeCell ref="AB2548:AF2548"/>
    <mergeCell ref="AG2548:AK2548"/>
    <mergeCell ref="AL2548:AP2548"/>
    <mergeCell ref="AQ2548:AU2548"/>
    <mergeCell ref="AV2548:AZ2548"/>
    <mergeCell ref="AB2547:AF2547"/>
    <mergeCell ref="R2534:AA2534"/>
    <mergeCell ref="AB2534:AF2534"/>
    <mergeCell ref="AG2534:AK2534"/>
    <mergeCell ref="AL2534:AP2534"/>
    <mergeCell ref="AQ2534:AU2534"/>
    <mergeCell ref="AV2534:AZ2534"/>
    <mergeCell ref="D2533:Q2533"/>
    <mergeCell ref="R2533:AA2533"/>
    <mergeCell ref="AL2537:AP2537"/>
    <mergeCell ref="AQ2537:AU2537"/>
    <mergeCell ref="D2532:Q2532"/>
    <mergeCell ref="R2532:AA2532"/>
    <mergeCell ref="AB2532:AF2532"/>
    <mergeCell ref="AG2532:AK2532"/>
    <mergeCell ref="AL2532:AP2532"/>
    <mergeCell ref="AQ2532:AU2532"/>
    <mergeCell ref="D2535:Q2535"/>
    <mergeCell ref="R2535:AA2535"/>
    <mergeCell ref="AV2532:AZ2532"/>
    <mergeCell ref="D2531:Q2531"/>
    <mergeCell ref="R2531:AA2531"/>
    <mergeCell ref="AB2531:AF2531"/>
    <mergeCell ref="AG2531:AK2531"/>
    <mergeCell ref="AL2529:AP2529"/>
    <mergeCell ref="AQ2529:AU2529"/>
    <mergeCell ref="AB2529:AF2529"/>
    <mergeCell ref="AL2545:AP2545"/>
    <mergeCell ref="AQ2545:AU2545"/>
    <mergeCell ref="AB2545:AF2545"/>
    <mergeCell ref="AG2545:AK2545"/>
    <mergeCell ref="AL2547:AP2547"/>
    <mergeCell ref="AQ2547:AU2547"/>
    <mergeCell ref="AV2545:AZ2545"/>
    <mergeCell ref="D2546:Q2546"/>
    <mergeCell ref="R2546:AA2546"/>
    <mergeCell ref="AB2546:AF2546"/>
    <mergeCell ref="AG2546:AK2546"/>
    <mergeCell ref="AL2546:AP2546"/>
    <mergeCell ref="AQ2546:AU2546"/>
    <mergeCell ref="AV2546:AZ2546"/>
    <mergeCell ref="D2545:Q2545"/>
    <mergeCell ref="R2545:AA2545"/>
    <mergeCell ref="AV2539:AZ2539"/>
    <mergeCell ref="D2540:Q2540"/>
    <mergeCell ref="R2540:AA2540"/>
    <mergeCell ref="AB2540:AF2540"/>
    <mergeCell ref="AG2540:AK2540"/>
    <mergeCell ref="AL2540:AP2540"/>
    <mergeCell ref="AQ2540:AU2540"/>
    <mergeCell ref="AV2540:AZ2540"/>
    <mergeCell ref="D2539:Q2539"/>
    <mergeCell ref="R2539:AA2539"/>
    <mergeCell ref="AB2539:AF2539"/>
    <mergeCell ref="AG2539:AK2539"/>
    <mergeCell ref="AV2543:AZ2543"/>
    <mergeCell ref="AB2537:AF2537"/>
    <mergeCell ref="AG2537:AK2537"/>
    <mergeCell ref="AL2539:AP2539"/>
    <mergeCell ref="AQ2539:AU2539"/>
    <mergeCell ref="AV2537:AZ2537"/>
    <mergeCell ref="AV2538:AZ2538"/>
    <mergeCell ref="D2538:Q2538"/>
    <mergeCell ref="R2538:AA2538"/>
    <mergeCell ref="AB2538:AF2538"/>
    <mergeCell ref="AG2538:AK2538"/>
    <mergeCell ref="AL2538:AP2538"/>
    <mergeCell ref="AQ2538:AU2538"/>
    <mergeCell ref="D2537:Q2537"/>
    <mergeCell ref="R2537:AA2537"/>
    <mergeCell ref="AV2535:AZ2535"/>
    <mergeCell ref="D2536:Q2536"/>
    <mergeCell ref="R2536:AA2536"/>
    <mergeCell ref="AB2536:AF2536"/>
    <mergeCell ref="AG2536:AK2536"/>
    <mergeCell ref="AL2536:AP2536"/>
    <mergeCell ref="AQ2536:AU2536"/>
    <mergeCell ref="AV2536:AZ2536"/>
    <mergeCell ref="AB2535:AF2535"/>
    <mergeCell ref="AG2535:AK2535"/>
    <mergeCell ref="DX2508:EB2508"/>
    <mergeCell ref="DD2507:DH2507"/>
    <mergeCell ref="AV2505:AZ2505"/>
    <mergeCell ref="AV2494:AZ2494"/>
    <mergeCell ref="DD2513:DH2513"/>
    <mergeCell ref="DI2513:DM2513"/>
    <mergeCell ref="DN2513:DR2513"/>
    <mergeCell ref="DS2513:DW2513"/>
    <mergeCell ref="AB2525:AF2525"/>
    <mergeCell ref="AG2525:AK2525"/>
    <mergeCell ref="AL2527:AP2527"/>
    <mergeCell ref="AQ2527:AU2527"/>
    <mergeCell ref="D2525:Q2525"/>
    <mergeCell ref="R2525:AA2525"/>
    <mergeCell ref="D2515:Q2515"/>
    <mergeCell ref="R2515:AA2515"/>
    <mergeCell ref="AQ2518:AU2518"/>
    <mergeCell ref="D2516:Q2516"/>
    <mergeCell ref="R2516:AA2516"/>
    <mergeCell ref="AB2516:AF2516"/>
    <mergeCell ref="AG2516:AK2516"/>
    <mergeCell ref="AL2516:AP2516"/>
    <mergeCell ref="D2523:Q2523"/>
    <mergeCell ref="R2523:AA2523"/>
    <mergeCell ref="AV2525:AZ2525"/>
    <mergeCell ref="D2526:Q2526"/>
    <mergeCell ref="R2526:AA2526"/>
    <mergeCell ref="AB2526:AF2526"/>
    <mergeCell ref="AG2526:AK2526"/>
    <mergeCell ref="AL2526:AP2526"/>
    <mergeCell ref="AQ2526:AU2526"/>
    <mergeCell ref="AV2526:AZ2526"/>
    <mergeCell ref="D2524:Q2524"/>
    <mergeCell ref="R2524:AA2524"/>
    <mergeCell ref="AB2524:AF2524"/>
    <mergeCell ref="AG2524:AK2524"/>
    <mergeCell ref="AB2518:AF2518"/>
    <mergeCell ref="DX2509:EB2509"/>
    <mergeCell ref="DD2510:DH2510"/>
    <mergeCell ref="DI2510:DM2510"/>
    <mergeCell ref="DN2510:DR2510"/>
    <mergeCell ref="DS2510:DW2510"/>
    <mergeCell ref="DX2510:EB2510"/>
    <mergeCell ref="DD2509:DH2509"/>
    <mergeCell ref="DI2509:DM2509"/>
    <mergeCell ref="DN2509:DR2509"/>
    <mergeCell ref="DS2509:DW2509"/>
    <mergeCell ref="DN2516:DR2516"/>
    <mergeCell ref="DS2516:DW2516"/>
    <mergeCell ref="AG2529:AK2529"/>
    <mergeCell ref="AL2531:AP2531"/>
    <mergeCell ref="AQ2531:AU2531"/>
    <mergeCell ref="AV2529:AZ2529"/>
    <mergeCell ref="D2530:Q2530"/>
    <mergeCell ref="R2530:AA2530"/>
    <mergeCell ref="AB2530:AF2530"/>
    <mergeCell ref="AG2530:AK2530"/>
    <mergeCell ref="AL2530:AP2530"/>
    <mergeCell ref="AQ2530:AU2530"/>
    <mergeCell ref="AV2530:AZ2530"/>
    <mergeCell ref="D2529:Q2529"/>
    <mergeCell ref="R2529:AA2529"/>
    <mergeCell ref="D2447:Q2447"/>
    <mergeCell ref="R2447:AA2447"/>
    <mergeCell ref="AB2447:AF2447"/>
    <mergeCell ref="AL2447:AP2447"/>
    <mergeCell ref="AG2447:AK2447"/>
    <mergeCell ref="AG2453:AK2453"/>
    <mergeCell ref="D2453:Q2453"/>
    <mergeCell ref="R2453:AA2453"/>
    <mergeCell ref="AB2453:AF2453"/>
    <mergeCell ref="AL2453:AP2453"/>
    <mergeCell ref="AB2454:AF2454"/>
    <mergeCell ref="AL2454:AP2454"/>
    <mergeCell ref="D2452:Q2452"/>
    <mergeCell ref="R2452:AA2452"/>
    <mergeCell ref="AB2452:AF2452"/>
    <mergeCell ref="D2450:Q2450"/>
    <mergeCell ref="R2450:AA2450"/>
    <mergeCell ref="AB2450:AF2450"/>
    <mergeCell ref="AL2450:AP2450"/>
    <mergeCell ref="AG2450:AK2450"/>
    <mergeCell ref="D2451:Q2451"/>
    <mergeCell ref="R2451:AA2451"/>
    <mergeCell ref="AB2451:AF2451"/>
    <mergeCell ref="D2460:Q2460"/>
    <mergeCell ref="R2460:AA2460"/>
    <mergeCell ref="AB2460:AF2460"/>
    <mergeCell ref="D2459:Q2459"/>
    <mergeCell ref="R2459:AA2459"/>
    <mergeCell ref="AB2459:AF2459"/>
    <mergeCell ref="D2461:Q2461"/>
    <mergeCell ref="R2461:AA2461"/>
    <mergeCell ref="AB2461:AF2461"/>
    <mergeCell ref="AL2461:AP2461"/>
    <mergeCell ref="AB2462:AF2462"/>
    <mergeCell ref="AL2462:AP2462"/>
    <mergeCell ref="AQ2461:AU2461"/>
    <mergeCell ref="AV2461:AZ2461"/>
    <mergeCell ref="AG2461:AK2461"/>
    <mergeCell ref="AG2462:AK2462"/>
    <mergeCell ref="AG2463:AK2463"/>
    <mergeCell ref="AL2463:AP2463"/>
    <mergeCell ref="AQ2460:AU2460"/>
    <mergeCell ref="AV2460:AZ2460"/>
    <mergeCell ref="AG2460:AK2460"/>
    <mergeCell ref="AL2460:AP2460"/>
    <mergeCell ref="AL2524:AP2524"/>
    <mergeCell ref="AQ2524:AU2524"/>
    <mergeCell ref="D2521:Q2521"/>
    <mergeCell ref="R2521:AA2521"/>
    <mergeCell ref="AB2523:AF2523"/>
    <mergeCell ref="AG2523:AK2523"/>
    <mergeCell ref="AL2521:AP2521"/>
    <mergeCell ref="AQ2521:AU2521"/>
    <mergeCell ref="AB2521:AF2521"/>
    <mergeCell ref="AG2521:AK2521"/>
    <mergeCell ref="AL2523:AP2523"/>
    <mergeCell ref="AQ2523:AU2523"/>
    <mergeCell ref="D2522:Q2522"/>
    <mergeCell ref="DI2511:DM2511"/>
    <mergeCell ref="AQ2451:AU2451"/>
    <mergeCell ref="AV2451:AZ2451"/>
    <mergeCell ref="DN2446:DR2446"/>
    <mergeCell ref="AQ2450:AU2450"/>
    <mergeCell ref="AV2450:AZ2450"/>
    <mergeCell ref="DI2451:DM2451"/>
    <mergeCell ref="DN2451:DR2451"/>
    <mergeCell ref="AQ2448:AU2448"/>
    <mergeCell ref="AV2493:AZ2493"/>
    <mergeCell ref="AV2506:AZ2506"/>
    <mergeCell ref="AQ2506:AU2506"/>
    <mergeCell ref="AV2507:AZ2507"/>
    <mergeCell ref="AV2508:AZ2508"/>
    <mergeCell ref="DS2446:DW2446"/>
    <mergeCell ref="AV2448:AZ2448"/>
    <mergeCell ref="AQ2449:AU2449"/>
    <mergeCell ref="AV2449:AZ2449"/>
    <mergeCell ref="AQ2447:AU2447"/>
    <mergeCell ref="AV2447:AZ2447"/>
    <mergeCell ref="AW2503:AZ2504"/>
    <mergeCell ref="AQ2452:AU2452"/>
    <mergeCell ref="AV2452:AZ2452"/>
    <mergeCell ref="AQ2453:AU2453"/>
    <mergeCell ref="AV2453:AZ2453"/>
    <mergeCell ref="AQ2497:AU2497"/>
    <mergeCell ref="AV2497:AZ2497"/>
    <mergeCell ref="AV2454:AZ2454"/>
    <mergeCell ref="AQ2454:AU2454"/>
    <mergeCell ref="AV2459:AZ2459"/>
    <mergeCell ref="AG2446:AK2446"/>
    <mergeCell ref="DD2508:DH2508"/>
    <mergeCell ref="DI2508:DM2508"/>
    <mergeCell ref="DN2508:DR2508"/>
    <mergeCell ref="DS2508:DW2508"/>
    <mergeCell ref="DD2453:DH2453"/>
    <mergeCell ref="DI2453:DM2453"/>
    <mergeCell ref="DN2453:DR2453"/>
    <mergeCell ref="DS2453:DW2453"/>
    <mergeCell ref="DD2449:DH2449"/>
    <mergeCell ref="DI2449:DM2449"/>
    <mergeCell ref="DN2449:DR2449"/>
    <mergeCell ref="DS2449:DW2449"/>
    <mergeCell ref="AL2449:AP2449"/>
    <mergeCell ref="AG2449:AK2449"/>
    <mergeCell ref="AL2451:AP2451"/>
    <mergeCell ref="AG2451:AK2451"/>
    <mergeCell ref="AG2459:AK2459"/>
    <mergeCell ref="AL2459:AP2459"/>
    <mergeCell ref="AQ2459:AU2459"/>
    <mergeCell ref="AV2467:AZ2467"/>
    <mergeCell ref="DS2476:DW2476"/>
    <mergeCell ref="AV2466:AZ2466"/>
    <mergeCell ref="D2463:Q2463"/>
    <mergeCell ref="R2463:AA2463"/>
    <mergeCell ref="AB2463:AF2463"/>
    <mergeCell ref="R2466:AA2466"/>
    <mergeCell ref="DI2445:DM2445"/>
    <mergeCell ref="DD2446:DH2446"/>
    <mergeCell ref="DI2446:DM2446"/>
    <mergeCell ref="AQ2445:AU2445"/>
    <mergeCell ref="AV2445:AZ2445"/>
    <mergeCell ref="AQ2446:AU2446"/>
    <mergeCell ref="AV2446:AZ2446"/>
    <mergeCell ref="AQ2496:AU2496"/>
    <mergeCell ref="AV2496:AZ2496"/>
    <mergeCell ref="AQ2499:AU2499"/>
    <mergeCell ref="AV2499:AZ2499"/>
    <mergeCell ref="AQ2495:AU2495"/>
    <mergeCell ref="AV2498:AZ2498"/>
    <mergeCell ref="AQ2498:AU2498"/>
    <mergeCell ref="AV2495:AZ2495"/>
    <mergeCell ref="DD2443:DH2443"/>
    <mergeCell ref="DX2445:EB2445"/>
    <mergeCell ref="DI2443:DM2443"/>
    <mergeCell ref="DN2443:DR2443"/>
    <mergeCell ref="DS2443:DW2443"/>
    <mergeCell ref="DD2444:DH2444"/>
    <mergeCell ref="DI2444:DM2444"/>
    <mergeCell ref="DN2444:DR2444"/>
    <mergeCell ref="DS2444:DW2444"/>
    <mergeCell ref="DD2445:DH2445"/>
    <mergeCell ref="DD2487:DH2487"/>
    <mergeCell ref="DI2487:DM2487"/>
    <mergeCell ref="DN2487:DR2487"/>
    <mergeCell ref="DS2487:DW2487"/>
    <mergeCell ref="DX2446:EB2446"/>
    <mergeCell ref="DX2485:EB2485"/>
    <mergeCell ref="DD2486:DH2486"/>
    <mergeCell ref="DI2486:DM2486"/>
    <mergeCell ref="DN2486:DR2486"/>
    <mergeCell ref="DS2486:DW2486"/>
    <mergeCell ref="DX2486:EB2486"/>
    <mergeCell ref="DD2485:DH2485"/>
    <mergeCell ref="DI2485:DM2485"/>
    <mergeCell ref="DN2485:DR2485"/>
    <mergeCell ref="DS2485:DW2485"/>
    <mergeCell ref="DX2483:EB2483"/>
    <mergeCell ref="DD2484:DH2484"/>
    <mergeCell ref="DI2484:DM2484"/>
    <mergeCell ref="DN2484:DR2484"/>
    <mergeCell ref="DS2484:DW2484"/>
    <mergeCell ref="DX2484:EB2484"/>
    <mergeCell ref="DD2483:DH2483"/>
    <mergeCell ref="DI2483:DM2483"/>
    <mergeCell ref="DN2483:DR2483"/>
    <mergeCell ref="DS2483:DW2483"/>
    <mergeCell ref="DX2481:EB2481"/>
    <mergeCell ref="DD2482:DH2482"/>
    <mergeCell ref="DI2482:DM2482"/>
    <mergeCell ref="DN2482:DR2482"/>
    <mergeCell ref="DS2482:DW2482"/>
    <mergeCell ref="DX2482:EB2482"/>
    <mergeCell ref="DD2481:DH2481"/>
    <mergeCell ref="DI2481:DM2481"/>
    <mergeCell ref="DN2481:DR2481"/>
    <mergeCell ref="DS2481:DW2481"/>
    <mergeCell ref="DX2475:EB2475"/>
    <mergeCell ref="DD2476:DH2476"/>
    <mergeCell ref="DI2476:DM2476"/>
    <mergeCell ref="DN2476:DR2476"/>
    <mergeCell ref="DX2441:EB2441"/>
    <mergeCell ref="DX2442:EB2442"/>
    <mergeCell ref="DX2443:EB2443"/>
    <mergeCell ref="DN2445:DR2445"/>
    <mergeCell ref="DS2445:DW2445"/>
    <mergeCell ref="DX2444:EB2444"/>
    <mergeCell ref="DD2442:DH2442"/>
    <mergeCell ref="DI2442:DM2442"/>
    <mergeCell ref="DN2442:DR2442"/>
    <mergeCell ref="DS2442:DW2442"/>
    <mergeCell ref="DD2441:DH2441"/>
    <mergeCell ref="DI2441:DM2441"/>
    <mergeCell ref="DN2441:DR2441"/>
    <mergeCell ref="DS2441:DW2441"/>
    <mergeCell ref="DT2504:DW2504"/>
    <mergeCell ref="DX2495:EB2495"/>
    <mergeCell ref="DD2496:DH2496"/>
    <mergeCell ref="DI2496:DM2496"/>
    <mergeCell ref="DN2496:DR2496"/>
    <mergeCell ref="DS2496:DW2496"/>
    <mergeCell ref="DX2496:EB2496"/>
    <mergeCell ref="DD2495:DH2495"/>
    <mergeCell ref="DI2495:DM2495"/>
    <mergeCell ref="DN2495:DR2495"/>
    <mergeCell ref="DS2495:DW2495"/>
    <mergeCell ref="DX2493:EB2493"/>
    <mergeCell ref="DD2494:DH2494"/>
    <mergeCell ref="DI2494:DM2494"/>
    <mergeCell ref="DN2494:DR2494"/>
    <mergeCell ref="DS2494:DW2494"/>
    <mergeCell ref="DX2494:EB2494"/>
    <mergeCell ref="DD2493:DH2493"/>
    <mergeCell ref="DI2493:DM2493"/>
    <mergeCell ref="DN2493:DR2493"/>
    <mergeCell ref="DX2499:EB2499"/>
    <mergeCell ref="DE2503:DH2503"/>
    <mergeCell ref="DJ2503:DM2503"/>
    <mergeCell ref="DO2503:DR2503"/>
    <mergeCell ref="DT2503:DW2503"/>
    <mergeCell ref="DY2503:EB2504"/>
    <mergeCell ref="DN2499:DR2499"/>
    <mergeCell ref="DS2499:DW2499"/>
    <mergeCell ref="DD2499:DH2499"/>
    <mergeCell ref="DI2499:DM2499"/>
    <mergeCell ref="DX2497:EB2497"/>
    <mergeCell ref="DD2498:DH2498"/>
    <mergeCell ref="DI2498:DM2498"/>
    <mergeCell ref="DN2498:DR2498"/>
    <mergeCell ref="DS2498:DW2498"/>
    <mergeCell ref="DX2498:EB2498"/>
    <mergeCell ref="DD2497:DH2497"/>
    <mergeCell ref="DI2497:DM2497"/>
    <mergeCell ref="DN2497:DR2497"/>
    <mergeCell ref="DS2497:DW2497"/>
    <mergeCell ref="DS2493:DW2493"/>
    <mergeCell ref="DX2491:EB2491"/>
    <mergeCell ref="DD2492:DH2492"/>
    <mergeCell ref="DI2492:DM2492"/>
    <mergeCell ref="DN2492:DR2492"/>
    <mergeCell ref="DS2492:DW2492"/>
    <mergeCell ref="DX2492:EB2492"/>
    <mergeCell ref="DX2487:EB2487"/>
    <mergeCell ref="DD2488:DH2488"/>
    <mergeCell ref="DI2488:DM2488"/>
    <mergeCell ref="DX2439:EB2439"/>
    <mergeCell ref="DD2440:DH2440"/>
    <mergeCell ref="DI2440:DM2440"/>
    <mergeCell ref="DN2440:DR2440"/>
    <mergeCell ref="DS2440:DW2440"/>
    <mergeCell ref="DX2440:EB2440"/>
    <mergeCell ref="DD2439:DH2439"/>
    <mergeCell ref="DI2439:DM2439"/>
    <mergeCell ref="DN2439:DR2439"/>
    <mergeCell ref="DS2439:DW2439"/>
    <mergeCell ref="DX2437:EB2437"/>
    <mergeCell ref="DD2438:DH2438"/>
    <mergeCell ref="DI2438:DM2438"/>
    <mergeCell ref="DN2438:DR2438"/>
    <mergeCell ref="DS2438:DW2438"/>
    <mergeCell ref="DX2438:EB2438"/>
    <mergeCell ref="DD2437:DH2437"/>
    <mergeCell ref="DI2437:DM2437"/>
    <mergeCell ref="DN2437:DR2437"/>
    <mergeCell ref="DS2437:DW2437"/>
    <mergeCell ref="DX2435:EB2435"/>
    <mergeCell ref="DD2436:DH2436"/>
    <mergeCell ref="DI2436:DM2436"/>
    <mergeCell ref="DN2436:DR2436"/>
    <mergeCell ref="DS2436:DW2436"/>
    <mergeCell ref="DX2436:EB2436"/>
    <mergeCell ref="DD2435:DH2435"/>
    <mergeCell ref="DI2435:DM2435"/>
    <mergeCell ref="DN2435:DR2435"/>
    <mergeCell ref="DS2435:DW2435"/>
    <mergeCell ref="DX2433:EB2433"/>
    <mergeCell ref="DD2434:DH2434"/>
    <mergeCell ref="DI2434:DM2434"/>
    <mergeCell ref="DN2434:DR2434"/>
    <mergeCell ref="DS2434:DW2434"/>
    <mergeCell ref="DX2434:EB2434"/>
    <mergeCell ref="DD2433:DH2433"/>
    <mergeCell ref="DI2433:DM2433"/>
    <mergeCell ref="DN2433:DR2433"/>
    <mergeCell ref="DS2433:DW2433"/>
    <mergeCell ref="DX2431:EB2431"/>
    <mergeCell ref="DD2432:DH2432"/>
    <mergeCell ref="DI2432:DM2432"/>
    <mergeCell ref="DN2432:DR2432"/>
    <mergeCell ref="DS2432:DW2432"/>
    <mergeCell ref="DX2432:EB2432"/>
    <mergeCell ref="DD2431:DH2431"/>
    <mergeCell ref="DI2431:DM2431"/>
    <mergeCell ref="DN2431:DR2431"/>
    <mergeCell ref="DS2431:DW2431"/>
    <mergeCell ref="DX2429:EB2429"/>
    <mergeCell ref="DD2430:DH2430"/>
    <mergeCell ref="DI2430:DM2430"/>
    <mergeCell ref="DN2430:DR2430"/>
    <mergeCell ref="DS2430:DW2430"/>
    <mergeCell ref="DX2430:EB2430"/>
    <mergeCell ref="DD2429:DH2429"/>
    <mergeCell ref="DI2429:DM2429"/>
    <mergeCell ref="DN2429:DR2429"/>
    <mergeCell ref="DS2429:DW2429"/>
    <mergeCell ref="DX2427:EB2427"/>
    <mergeCell ref="DD2428:DH2428"/>
    <mergeCell ref="DI2428:DM2428"/>
    <mergeCell ref="DN2428:DR2428"/>
    <mergeCell ref="DS2428:DW2428"/>
    <mergeCell ref="DX2428:EB2428"/>
    <mergeCell ref="DD2427:DH2427"/>
    <mergeCell ref="DI2427:DM2427"/>
    <mergeCell ref="DN2427:DR2427"/>
    <mergeCell ref="DS2427:DW2427"/>
    <mergeCell ref="DX2425:EB2425"/>
    <mergeCell ref="DD2426:DH2426"/>
    <mergeCell ref="DI2426:DM2426"/>
    <mergeCell ref="DN2426:DR2426"/>
    <mergeCell ref="DS2426:DW2426"/>
    <mergeCell ref="DX2426:EB2426"/>
    <mergeCell ref="DD2425:DH2425"/>
    <mergeCell ref="DI2425:DM2425"/>
    <mergeCell ref="DN2425:DR2425"/>
    <mergeCell ref="DS2425:DW2425"/>
    <mergeCell ref="DX2423:EB2423"/>
    <mergeCell ref="DD2424:DH2424"/>
    <mergeCell ref="DI2424:DM2424"/>
    <mergeCell ref="DN2424:DR2424"/>
    <mergeCell ref="DS2424:DW2424"/>
    <mergeCell ref="DX2424:EB2424"/>
    <mergeCell ref="DD2423:DH2423"/>
    <mergeCell ref="DI2423:DM2423"/>
    <mergeCell ref="DN2423:DR2423"/>
    <mergeCell ref="DS2423:DW2423"/>
    <mergeCell ref="DX2421:EB2421"/>
    <mergeCell ref="DD2422:DH2422"/>
    <mergeCell ref="DI2422:DM2422"/>
    <mergeCell ref="DN2422:DR2422"/>
    <mergeCell ref="DS2422:DW2422"/>
    <mergeCell ref="DX2422:EB2422"/>
    <mergeCell ref="DD2421:DH2421"/>
    <mergeCell ref="DI2421:DM2421"/>
    <mergeCell ref="DN2421:DR2421"/>
    <mergeCell ref="DS2421:DW2421"/>
    <mergeCell ref="DX2419:EB2419"/>
    <mergeCell ref="DD2420:DH2420"/>
    <mergeCell ref="DI2420:DM2420"/>
    <mergeCell ref="DN2420:DR2420"/>
    <mergeCell ref="DS2420:DW2420"/>
    <mergeCell ref="DX2420:EB2420"/>
    <mergeCell ref="DD2419:DH2419"/>
    <mergeCell ref="DI2419:DM2419"/>
    <mergeCell ref="DN2419:DR2419"/>
    <mergeCell ref="DS2419:DW2419"/>
    <mergeCell ref="DX2417:EB2417"/>
    <mergeCell ref="DD2418:DH2418"/>
    <mergeCell ref="DI2418:DM2418"/>
    <mergeCell ref="DN2418:DR2418"/>
    <mergeCell ref="DS2418:DW2418"/>
    <mergeCell ref="DX2418:EB2418"/>
    <mergeCell ref="DD2417:DH2417"/>
    <mergeCell ref="DI2417:DM2417"/>
    <mergeCell ref="DN2417:DR2417"/>
    <mergeCell ref="DS2417:DW2417"/>
    <mergeCell ref="DX2415:EB2415"/>
    <mergeCell ref="DD2416:DH2416"/>
    <mergeCell ref="DI2416:DM2416"/>
    <mergeCell ref="DN2416:DR2416"/>
    <mergeCell ref="DS2416:DW2416"/>
    <mergeCell ref="DX2416:EB2416"/>
    <mergeCell ref="DD2415:DH2415"/>
    <mergeCell ref="DI2415:DM2415"/>
    <mergeCell ref="DN2415:DR2415"/>
    <mergeCell ref="DS2415:DW2415"/>
    <mergeCell ref="DX2413:EB2413"/>
    <mergeCell ref="DD2414:DH2414"/>
    <mergeCell ref="DI2414:DM2414"/>
    <mergeCell ref="DN2414:DR2414"/>
    <mergeCell ref="DS2414:DW2414"/>
    <mergeCell ref="DX2414:EB2414"/>
    <mergeCell ref="DD2413:DH2413"/>
    <mergeCell ref="DI2413:DM2413"/>
    <mergeCell ref="DN2413:DR2413"/>
    <mergeCell ref="DS2413:DW2413"/>
    <mergeCell ref="DX2411:EB2411"/>
    <mergeCell ref="DD2412:DH2412"/>
    <mergeCell ref="DI2412:DM2412"/>
    <mergeCell ref="DN2412:DR2412"/>
    <mergeCell ref="DS2412:DW2412"/>
    <mergeCell ref="DX2412:EB2412"/>
    <mergeCell ref="DD2411:DH2411"/>
    <mergeCell ref="DI2411:DM2411"/>
    <mergeCell ref="DN2411:DR2411"/>
    <mergeCell ref="DS2411:DW2411"/>
    <mergeCell ref="DX2409:EB2409"/>
    <mergeCell ref="DD2410:DH2410"/>
    <mergeCell ref="DI2410:DM2410"/>
    <mergeCell ref="DN2410:DR2410"/>
    <mergeCell ref="DS2410:DW2410"/>
    <mergeCell ref="DX2410:EB2410"/>
    <mergeCell ref="DD2409:DH2409"/>
    <mergeCell ref="DI2409:DM2409"/>
    <mergeCell ref="DN2409:DR2409"/>
    <mergeCell ref="DS2409:DW2409"/>
    <mergeCell ref="DI2389:DM2389"/>
    <mergeCell ref="DN2389:DR2389"/>
    <mergeCell ref="DS2389:DW2389"/>
    <mergeCell ref="DX2387:EB2387"/>
    <mergeCell ref="DD2388:DH2388"/>
    <mergeCell ref="DI2388:DM2388"/>
    <mergeCell ref="DN2388:DR2388"/>
    <mergeCell ref="DS2388:DW2388"/>
    <mergeCell ref="DX2407:EB2407"/>
    <mergeCell ref="DD2408:DH2408"/>
    <mergeCell ref="DI2408:DM2408"/>
    <mergeCell ref="DN2408:DR2408"/>
    <mergeCell ref="DS2408:DW2408"/>
    <mergeCell ref="DX2408:EB2408"/>
    <mergeCell ref="DD2407:DH2407"/>
    <mergeCell ref="DI2407:DM2407"/>
    <mergeCell ref="DN2407:DR2407"/>
    <mergeCell ref="DS2407:DW2407"/>
    <mergeCell ref="DX2405:EB2405"/>
    <mergeCell ref="DD2406:DH2406"/>
    <mergeCell ref="DI2406:DM2406"/>
    <mergeCell ref="DN2406:DR2406"/>
    <mergeCell ref="DS2406:DW2406"/>
    <mergeCell ref="DX2406:EB2406"/>
    <mergeCell ref="DD2405:DH2405"/>
    <mergeCell ref="DI2405:DM2405"/>
    <mergeCell ref="DN2405:DR2405"/>
    <mergeCell ref="DS2405:DW2405"/>
    <mergeCell ref="DX2403:EB2403"/>
    <mergeCell ref="DD2404:DH2404"/>
    <mergeCell ref="DI2404:DM2404"/>
    <mergeCell ref="DN2404:DR2404"/>
    <mergeCell ref="DS2404:DW2404"/>
    <mergeCell ref="DX2404:EB2404"/>
    <mergeCell ref="DD2403:DH2403"/>
    <mergeCell ref="DI2403:DM2403"/>
    <mergeCell ref="DN2403:DR2403"/>
    <mergeCell ref="DS2403:DW2403"/>
    <mergeCell ref="DX2401:EB2401"/>
    <mergeCell ref="DD2402:DH2402"/>
    <mergeCell ref="DI2402:DM2402"/>
    <mergeCell ref="DN2402:DR2402"/>
    <mergeCell ref="DS2402:DW2402"/>
    <mergeCell ref="DX2402:EB2402"/>
    <mergeCell ref="DD2401:DH2401"/>
    <mergeCell ref="DI2401:DM2401"/>
    <mergeCell ref="DN2401:DR2401"/>
    <mergeCell ref="DS2401:DW2401"/>
    <mergeCell ref="DS2399:DW2399"/>
    <mergeCell ref="DX2397:EB2397"/>
    <mergeCell ref="DD2398:DH2398"/>
    <mergeCell ref="DI2398:DM2398"/>
    <mergeCell ref="DN2398:DR2398"/>
    <mergeCell ref="DS2398:DW2398"/>
    <mergeCell ref="DX2398:EB2398"/>
    <mergeCell ref="DD2397:DH2397"/>
    <mergeCell ref="DX2391:EB2391"/>
    <mergeCell ref="DX2389:EB2389"/>
    <mergeCell ref="DX2395:EB2395"/>
    <mergeCell ref="DN2396:DR2396"/>
    <mergeCell ref="DS2396:DW2396"/>
    <mergeCell ref="DX2396:EB2396"/>
    <mergeCell ref="DD2395:DH2395"/>
    <mergeCell ref="DI2395:DM2395"/>
    <mergeCell ref="AV2428:AZ2428"/>
    <mergeCell ref="AL2425:AP2425"/>
    <mergeCell ref="AV2405:AZ2405"/>
    <mergeCell ref="AL2399:AP2399"/>
    <mergeCell ref="AQ2399:AU2399"/>
    <mergeCell ref="AB2429:AF2429"/>
    <mergeCell ref="AG2429:AK2429"/>
    <mergeCell ref="AB2427:AF2427"/>
    <mergeCell ref="AG2427:AK2427"/>
    <mergeCell ref="D2428:Q2428"/>
    <mergeCell ref="R2428:AA2428"/>
    <mergeCell ref="AB2428:AF2428"/>
    <mergeCell ref="AG2428:AK2428"/>
    <mergeCell ref="D2427:Q2427"/>
    <mergeCell ref="R2427:AA2427"/>
    <mergeCell ref="D2426:Q2426"/>
    <mergeCell ref="DD2391:DH2391"/>
    <mergeCell ref="DI2391:DM2391"/>
    <mergeCell ref="DN2391:DR2391"/>
    <mergeCell ref="DS2391:DW2391"/>
    <mergeCell ref="DN2390:DR2390"/>
    <mergeCell ref="DS2390:DW2390"/>
    <mergeCell ref="AB2435:AF2435"/>
    <mergeCell ref="AG2435:AK2435"/>
    <mergeCell ref="AV2393:AZ2393"/>
    <mergeCell ref="R2426:AA2426"/>
    <mergeCell ref="AB2426:AF2426"/>
    <mergeCell ref="AG2426:AK2426"/>
    <mergeCell ref="AQ2426:AU2426"/>
    <mergeCell ref="AV2426:AZ2426"/>
    <mergeCell ref="D2425:Q2425"/>
    <mergeCell ref="R2425:AA2425"/>
    <mergeCell ref="AB2425:AF2425"/>
    <mergeCell ref="AG2425:AK2425"/>
    <mergeCell ref="AB2423:AF2423"/>
    <mergeCell ref="AG2423:AK2423"/>
    <mergeCell ref="R2423:AA2423"/>
    <mergeCell ref="AQ2425:AU2425"/>
    <mergeCell ref="AV2423:AZ2423"/>
    <mergeCell ref="D2424:Q2424"/>
    <mergeCell ref="R2424:AA2424"/>
    <mergeCell ref="AB2424:AF2424"/>
    <mergeCell ref="AG2424:AK2424"/>
    <mergeCell ref="AL2424:AP2424"/>
    <mergeCell ref="AQ2424:AU2424"/>
    <mergeCell ref="AV2424:AZ2424"/>
    <mergeCell ref="D2423:Q2423"/>
    <mergeCell ref="D2422:Q2422"/>
    <mergeCell ref="R2422:AA2422"/>
    <mergeCell ref="AB2422:AF2422"/>
    <mergeCell ref="AG2422:AK2422"/>
    <mergeCell ref="AL2422:AP2422"/>
    <mergeCell ref="DD2392:DH2392"/>
    <mergeCell ref="DD2390:DH2390"/>
    <mergeCell ref="DI2390:DM2390"/>
    <mergeCell ref="AV2421:AZ2421"/>
    <mergeCell ref="AQ2404:AU2404"/>
    <mergeCell ref="AL2395:AP2395"/>
    <mergeCell ref="AQ2395:AU2395"/>
    <mergeCell ref="DI2397:DM2397"/>
    <mergeCell ref="DN2397:DR2397"/>
    <mergeCell ref="DS2397:DW2397"/>
    <mergeCell ref="DD2396:DH2396"/>
    <mergeCell ref="DI2396:DM2396"/>
    <mergeCell ref="AV2435:AZ2435"/>
    <mergeCell ref="D2436:Q2436"/>
    <mergeCell ref="R2436:AA2436"/>
    <mergeCell ref="AB2436:AF2436"/>
    <mergeCell ref="AG2436:AK2436"/>
    <mergeCell ref="AL2436:AP2436"/>
    <mergeCell ref="AQ2436:AU2436"/>
    <mergeCell ref="AV2436:AZ2436"/>
    <mergeCell ref="D2435:Q2435"/>
    <mergeCell ref="R2435:AA2435"/>
    <mergeCell ref="AV2433:AZ2433"/>
    <mergeCell ref="D2434:Q2434"/>
    <mergeCell ref="R2434:AA2434"/>
    <mergeCell ref="AB2434:AF2434"/>
    <mergeCell ref="AG2434:AK2434"/>
    <mergeCell ref="D2433:Q2433"/>
    <mergeCell ref="R2433:AA2433"/>
    <mergeCell ref="AB2433:AF2433"/>
    <mergeCell ref="AG2433:AK2433"/>
    <mergeCell ref="AB2431:AF2431"/>
    <mergeCell ref="AG2431:AK2431"/>
    <mergeCell ref="D2432:Q2432"/>
    <mergeCell ref="R2432:AA2432"/>
    <mergeCell ref="AB2432:AF2432"/>
    <mergeCell ref="AG2432:AK2432"/>
    <mergeCell ref="D2431:Q2431"/>
    <mergeCell ref="R2431:AA2431"/>
    <mergeCell ref="D2430:Q2430"/>
    <mergeCell ref="R2430:AA2430"/>
    <mergeCell ref="AB2430:AF2430"/>
    <mergeCell ref="AG2430:AK2430"/>
    <mergeCell ref="D2429:Q2429"/>
    <mergeCell ref="R2429:AA2429"/>
    <mergeCell ref="AL2435:AP2435"/>
    <mergeCell ref="AQ2435:AU2435"/>
    <mergeCell ref="AV2429:AZ2429"/>
    <mergeCell ref="AQ2429:AU2429"/>
    <mergeCell ref="AL2434:AP2434"/>
    <mergeCell ref="AQ2434:AU2434"/>
    <mergeCell ref="AV2434:AZ2434"/>
    <mergeCell ref="AL2431:AP2431"/>
    <mergeCell ref="AQ2431:AU2431"/>
    <mergeCell ref="AL2433:AP2433"/>
    <mergeCell ref="AQ2433:AU2433"/>
    <mergeCell ref="AV2431:AZ2431"/>
    <mergeCell ref="AL2432:AP2432"/>
    <mergeCell ref="AQ2432:AU2432"/>
    <mergeCell ref="AV2432:AZ2432"/>
    <mergeCell ref="AL2430:AP2430"/>
    <mergeCell ref="AQ2430:AU2430"/>
    <mergeCell ref="AV2430:AZ2430"/>
    <mergeCell ref="DN2395:DR2395"/>
    <mergeCell ref="DS2395:DW2395"/>
    <mergeCell ref="DI2392:DM2392"/>
    <mergeCell ref="DN2392:DR2392"/>
    <mergeCell ref="DS2392:DW2392"/>
    <mergeCell ref="DX2392:EB2392"/>
    <mergeCell ref="DS2394:DW2394"/>
    <mergeCell ref="DX2394:EB2394"/>
    <mergeCell ref="AL2427:AP2427"/>
    <mergeCell ref="AQ2427:AU2427"/>
    <mergeCell ref="AL2429:AP2429"/>
    <mergeCell ref="AL2428:AP2428"/>
    <mergeCell ref="AQ2428:AU2428"/>
    <mergeCell ref="AV2425:AZ2425"/>
    <mergeCell ref="AL2419:AP2419"/>
    <mergeCell ref="AQ2419:AU2419"/>
    <mergeCell ref="AV2413:AZ2413"/>
    <mergeCell ref="AL2398:AP2398"/>
    <mergeCell ref="AQ2398:AU2398"/>
    <mergeCell ref="AV2398:AZ2398"/>
    <mergeCell ref="DN2394:DR2394"/>
    <mergeCell ref="DX2390:EB2390"/>
    <mergeCell ref="DD2389:DH2389"/>
    <mergeCell ref="AL2426:AP2426"/>
    <mergeCell ref="AL2423:AP2423"/>
    <mergeCell ref="AQ2423:AU2423"/>
    <mergeCell ref="AV2417:AZ2417"/>
    <mergeCell ref="AL2411:AP2411"/>
    <mergeCell ref="AQ2411:AU2411"/>
    <mergeCell ref="AV2427:AZ2427"/>
    <mergeCell ref="AG2442:AK2442"/>
    <mergeCell ref="D2445:Q2445"/>
    <mergeCell ref="R2445:AA2445"/>
    <mergeCell ref="AB2445:AF2445"/>
    <mergeCell ref="D2444:Q2444"/>
    <mergeCell ref="R2444:AA2444"/>
    <mergeCell ref="AB2444:AF2444"/>
    <mergeCell ref="D2439:Q2439"/>
    <mergeCell ref="R2439:AA2439"/>
    <mergeCell ref="AB2439:AF2439"/>
    <mergeCell ref="AG2439:AK2439"/>
    <mergeCell ref="D2443:Q2443"/>
    <mergeCell ref="R2440:AA2440"/>
    <mergeCell ref="D2441:Q2441"/>
    <mergeCell ref="R2441:AA2441"/>
    <mergeCell ref="AB2441:AF2441"/>
    <mergeCell ref="AQ2422:AU2422"/>
    <mergeCell ref="AV2422:AZ2422"/>
    <mergeCell ref="D2421:Q2421"/>
    <mergeCell ref="R2421:AA2421"/>
    <mergeCell ref="AB2421:AF2421"/>
    <mergeCell ref="AG2421:AK2421"/>
    <mergeCell ref="AB2419:AF2419"/>
    <mergeCell ref="AG2419:AK2419"/>
    <mergeCell ref="AL2421:AP2421"/>
    <mergeCell ref="AQ2421:AU2421"/>
    <mergeCell ref="AV2419:AZ2419"/>
    <mergeCell ref="D2420:Q2420"/>
    <mergeCell ref="R2420:AA2420"/>
    <mergeCell ref="AB2420:AF2420"/>
    <mergeCell ref="AG2420:AK2420"/>
    <mergeCell ref="AL2420:AP2420"/>
    <mergeCell ref="AQ2420:AU2420"/>
    <mergeCell ref="AV2420:AZ2420"/>
    <mergeCell ref="D2446:Q2446"/>
    <mergeCell ref="R2446:AA2446"/>
    <mergeCell ref="AB2446:AF2446"/>
    <mergeCell ref="R2443:AA2443"/>
    <mergeCell ref="AB2443:AF2443"/>
    <mergeCell ref="AB2440:AF2440"/>
    <mergeCell ref="D2442:Q2442"/>
    <mergeCell ref="R2442:AA2442"/>
    <mergeCell ref="AB2442:AF2442"/>
    <mergeCell ref="D2440:Q2440"/>
    <mergeCell ref="AV2437:AZ2437"/>
    <mergeCell ref="D2438:Q2438"/>
    <mergeCell ref="R2438:AA2438"/>
    <mergeCell ref="AB2438:AF2438"/>
    <mergeCell ref="AG2438:AK2438"/>
    <mergeCell ref="AL2438:AP2438"/>
    <mergeCell ref="AQ2438:AU2438"/>
    <mergeCell ref="AV2438:AZ2438"/>
    <mergeCell ref="D2437:Q2437"/>
    <mergeCell ref="R2437:AA2437"/>
    <mergeCell ref="AB2437:AF2437"/>
    <mergeCell ref="AG2437:AK2437"/>
    <mergeCell ref="AV2439:AZ2439"/>
    <mergeCell ref="AV2440:AZ2440"/>
    <mergeCell ref="AL2440:AP2440"/>
    <mergeCell ref="AQ2440:AU2440"/>
    <mergeCell ref="AQ2441:AU2441"/>
    <mergeCell ref="AG2443:AK2443"/>
    <mergeCell ref="AL2439:AP2439"/>
    <mergeCell ref="AQ2439:AU2439"/>
    <mergeCell ref="AG2440:AK2440"/>
    <mergeCell ref="AV2441:AZ2441"/>
    <mergeCell ref="AV2444:AZ2444"/>
    <mergeCell ref="AQ2442:AU2442"/>
    <mergeCell ref="AQ2443:AU2443"/>
    <mergeCell ref="AV2442:AZ2442"/>
    <mergeCell ref="AV2443:AZ2443"/>
    <mergeCell ref="AQ2444:AU2444"/>
    <mergeCell ref="AG2444:AK2444"/>
    <mergeCell ref="AL2444:AP2444"/>
    <mergeCell ref="AL2441:AP2441"/>
    <mergeCell ref="AG2441:AK2441"/>
    <mergeCell ref="AL2442:AP2442"/>
    <mergeCell ref="AL2445:AP2445"/>
    <mergeCell ref="AL2446:AP2446"/>
    <mergeCell ref="AG2445:AK2445"/>
    <mergeCell ref="AL2443:AP2443"/>
    <mergeCell ref="AL2437:AP2437"/>
    <mergeCell ref="AQ2437:AU2437"/>
    <mergeCell ref="D2419:Q2419"/>
    <mergeCell ref="R2419:AA2419"/>
    <mergeCell ref="D2418:Q2418"/>
    <mergeCell ref="R2418:AA2418"/>
    <mergeCell ref="AB2418:AF2418"/>
    <mergeCell ref="AG2418:AK2418"/>
    <mergeCell ref="AL2418:AP2418"/>
    <mergeCell ref="AQ2418:AU2418"/>
    <mergeCell ref="AV2418:AZ2418"/>
    <mergeCell ref="D2417:Q2417"/>
    <mergeCell ref="R2417:AA2417"/>
    <mergeCell ref="AB2417:AF2417"/>
    <mergeCell ref="AG2417:AK2417"/>
    <mergeCell ref="AL2415:AP2415"/>
    <mergeCell ref="AQ2415:AU2415"/>
    <mergeCell ref="AB2415:AF2415"/>
    <mergeCell ref="AG2415:AK2415"/>
    <mergeCell ref="AL2417:AP2417"/>
    <mergeCell ref="AQ2417:AU2417"/>
    <mergeCell ref="AV2415:AZ2415"/>
    <mergeCell ref="D2416:Q2416"/>
    <mergeCell ref="R2416:AA2416"/>
    <mergeCell ref="AB2416:AF2416"/>
    <mergeCell ref="AG2416:AK2416"/>
    <mergeCell ref="AL2416:AP2416"/>
    <mergeCell ref="AQ2416:AU2416"/>
    <mergeCell ref="AV2416:AZ2416"/>
    <mergeCell ref="D2415:Q2415"/>
    <mergeCell ref="R2415:AA2415"/>
    <mergeCell ref="D2414:Q2414"/>
    <mergeCell ref="R2414:AA2414"/>
    <mergeCell ref="AB2414:AF2414"/>
    <mergeCell ref="AG2414:AK2414"/>
    <mergeCell ref="AL2414:AP2414"/>
    <mergeCell ref="AQ2414:AU2414"/>
    <mergeCell ref="AV2414:AZ2414"/>
    <mergeCell ref="D2413:Q2413"/>
    <mergeCell ref="R2413:AA2413"/>
    <mergeCell ref="AB2413:AF2413"/>
    <mergeCell ref="AG2413:AK2413"/>
    <mergeCell ref="AB2411:AF2411"/>
    <mergeCell ref="AG2411:AK2411"/>
    <mergeCell ref="AL2413:AP2413"/>
    <mergeCell ref="R2411:AA2411"/>
    <mergeCell ref="AQ2413:AU2413"/>
    <mergeCell ref="AV2411:AZ2411"/>
    <mergeCell ref="D2412:Q2412"/>
    <mergeCell ref="R2412:AA2412"/>
    <mergeCell ref="AB2412:AF2412"/>
    <mergeCell ref="AG2412:AK2412"/>
    <mergeCell ref="AL2412:AP2412"/>
    <mergeCell ref="AQ2412:AU2412"/>
    <mergeCell ref="AV2412:AZ2412"/>
    <mergeCell ref="D2411:Q2411"/>
    <mergeCell ref="D2403:Q2403"/>
    <mergeCell ref="R2403:AA2403"/>
    <mergeCell ref="AV2401:AZ2401"/>
    <mergeCell ref="D2402:Q2402"/>
    <mergeCell ref="R2402:AA2402"/>
    <mergeCell ref="AB2402:AF2402"/>
    <mergeCell ref="AG2402:AK2402"/>
    <mergeCell ref="AL2402:AP2402"/>
    <mergeCell ref="AQ2402:AU2402"/>
    <mergeCell ref="AV2402:AZ2402"/>
    <mergeCell ref="D2401:Q2401"/>
    <mergeCell ref="R2401:AA2401"/>
    <mergeCell ref="AB2401:AF2401"/>
    <mergeCell ref="AG2401:AK2401"/>
    <mergeCell ref="AQ2405:AU2405"/>
    <mergeCell ref="AV2403:AZ2403"/>
    <mergeCell ref="AV2404:AZ2404"/>
    <mergeCell ref="AL2401:AP2401"/>
    <mergeCell ref="D2400:Q2400"/>
    <mergeCell ref="R2400:AA2400"/>
    <mergeCell ref="AB2400:AF2400"/>
    <mergeCell ref="AG2400:AK2400"/>
    <mergeCell ref="AL2400:AP2400"/>
    <mergeCell ref="AQ2400:AU2400"/>
    <mergeCell ref="AV2400:AZ2400"/>
    <mergeCell ref="D2399:Q2399"/>
    <mergeCell ref="AV2409:AZ2409"/>
    <mergeCell ref="D2410:Q2410"/>
    <mergeCell ref="R2410:AA2410"/>
    <mergeCell ref="AB2410:AF2410"/>
    <mergeCell ref="AG2410:AK2410"/>
    <mergeCell ref="AL2410:AP2410"/>
    <mergeCell ref="AQ2410:AU2410"/>
    <mergeCell ref="AV2410:AZ2410"/>
    <mergeCell ref="D2409:Q2409"/>
    <mergeCell ref="R2409:AA2409"/>
    <mergeCell ref="AB2409:AF2409"/>
    <mergeCell ref="AG2409:AK2409"/>
    <mergeCell ref="AL2407:AP2407"/>
    <mergeCell ref="AQ2407:AU2407"/>
    <mergeCell ref="AB2407:AF2407"/>
    <mergeCell ref="AG2407:AK2407"/>
    <mergeCell ref="AL2409:AP2409"/>
    <mergeCell ref="AQ2409:AU2409"/>
    <mergeCell ref="AV2407:AZ2407"/>
    <mergeCell ref="D2408:Q2408"/>
    <mergeCell ref="R2408:AA2408"/>
    <mergeCell ref="AB2408:AF2408"/>
    <mergeCell ref="AG2408:AK2408"/>
    <mergeCell ref="AL2408:AP2408"/>
    <mergeCell ref="AQ2408:AU2408"/>
    <mergeCell ref="AV2408:AZ2408"/>
    <mergeCell ref="D2407:Q2407"/>
    <mergeCell ref="R2407:AA2407"/>
    <mergeCell ref="D2406:Q2406"/>
    <mergeCell ref="R2406:AA2406"/>
    <mergeCell ref="AB2406:AF2406"/>
    <mergeCell ref="AG2406:AK2406"/>
    <mergeCell ref="AL2406:AP2406"/>
    <mergeCell ref="AQ2406:AU2406"/>
    <mergeCell ref="AV2406:AZ2406"/>
    <mergeCell ref="AB2395:AF2395"/>
    <mergeCell ref="AG2395:AK2395"/>
    <mergeCell ref="AL2397:AP2397"/>
    <mergeCell ref="AQ2397:AU2397"/>
    <mergeCell ref="AV2395:AZ2395"/>
    <mergeCell ref="D2396:Q2396"/>
    <mergeCell ref="R2396:AA2396"/>
    <mergeCell ref="AB2396:AF2396"/>
    <mergeCell ref="AG2396:AK2396"/>
    <mergeCell ref="AL2396:AP2396"/>
    <mergeCell ref="AQ2396:AU2396"/>
    <mergeCell ref="AV2396:AZ2396"/>
    <mergeCell ref="D2395:Q2395"/>
    <mergeCell ref="R2395:AA2395"/>
    <mergeCell ref="AB2383:AF2383"/>
    <mergeCell ref="AG2383:AK2383"/>
    <mergeCell ref="AL2385:AP2385"/>
    <mergeCell ref="AQ2385:AU2385"/>
    <mergeCell ref="AL2384:AP2384"/>
    <mergeCell ref="AQ2384:AU2384"/>
    <mergeCell ref="AB2385:AF2385"/>
    <mergeCell ref="AG2385:AK2385"/>
    <mergeCell ref="AV2383:AZ2383"/>
    <mergeCell ref="AV2384:AZ2384"/>
    <mergeCell ref="D2383:Q2383"/>
    <mergeCell ref="R2383:AA2383"/>
    <mergeCell ref="D2384:Q2384"/>
    <mergeCell ref="R2384:AA2384"/>
    <mergeCell ref="AB2384:AF2384"/>
    <mergeCell ref="AG2384:AK2384"/>
    <mergeCell ref="AL2383:AP2383"/>
    <mergeCell ref="AQ2383:AU2383"/>
    <mergeCell ref="D2394:Q2394"/>
    <mergeCell ref="R2394:AA2394"/>
    <mergeCell ref="AB2394:AF2394"/>
    <mergeCell ref="AG2394:AK2394"/>
    <mergeCell ref="AL2394:AP2394"/>
    <mergeCell ref="AQ2394:AU2394"/>
    <mergeCell ref="AV2394:AZ2394"/>
    <mergeCell ref="D2393:Q2393"/>
    <mergeCell ref="R2393:AA2393"/>
    <mergeCell ref="AB2393:AF2393"/>
    <mergeCell ref="AG2393:AK2393"/>
    <mergeCell ref="AL2391:AP2391"/>
    <mergeCell ref="AQ2391:AU2391"/>
    <mergeCell ref="AB2391:AF2391"/>
    <mergeCell ref="AG2391:AK2391"/>
    <mergeCell ref="AL2393:AP2393"/>
    <mergeCell ref="AQ2393:AU2393"/>
    <mergeCell ref="AV2391:AZ2391"/>
    <mergeCell ref="AV2388:AZ2388"/>
    <mergeCell ref="AL2389:AP2389"/>
    <mergeCell ref="AQ2389:AU2389"/>
    <mergeCell ref="D2388:Q2388"/>
    <mergeCell ref="R2388:AA2388"/>
    <mergeCell ref="AB2388:AF2388"/>
    <mergeCell ref="AG2388:AK2388"/>
    <mergeCell ref="AL2388:AP2388"/>
    <mergeCell ref="AQ2388:AU2388"/>
    <mergeCell ref="D2392:Q2392"/>
    <mergeCell ref="R2392:AA2392"/>
    <mergeCell ref="AB2392:AF2392"/>
    <mergeCell ref="AB2387:AF2387"/>
    <mergeCell ref="AG2387:AK2387"/>
    <mergeCell ref="AV2315:AZ2315"/>
    <mergeCell ref="AL2316:AP2316"/>
    <mergeCell ref="AQ2316:AU2316"/>
    <mergeCell ref="AL2315:AP2315"/>
    <mergeCell ref="DX2316:EB2316"/>
    <mergeCell ref="AL2382:AP2382"/>
    <mergeCell ref="AQ2382:AU2382"/>
    <mergeCell ref="AV2382:AZ2382"/>
    <mergeCell ref="DN2381:DR2381"/>
    <mergeCell ref="DX2379:EB2379"/>
    <mergeCell ref="DS2315:DW2315"/>
    <mergeCell ref="DI2316:DM2316"/>
    <mergeCell ref="DN2316:DR2316"/>
    <mergeCell ref="DS2316:DW2316"/>
    <mergeCell ref="DD2315:DH2315"/>
    <mergeCell ref="AG2381:AK2381"/>
    <mergeCell ref="AL2381:AP2381"/>
    <mergeCell ref="AQ2381:AU2381"/>
    <mergeCell ref="AV2381:AZ2381"/>
    <mergeCell ref="AQ2315:AU2315"/>
    <mergeCell ref="AB2316:AF2316"/>
    <mergeCell ref="AG2316:AK2316"/>
    <mergeCell ref="AV2316:AZ2316"/>
    <mergeCell ref="DX2315:EB2315"/>
    <mergeCell ref="DD2316:DH2316"/>
    <mergeCell ref="DX2374:EB2374"/>
    <mergeCell ref="DD2373:DH2373"/>
    <mergeCell ref="DI2373:DM2373"/>
    <mergeCell ref="DN2373:DR2373"/>
    <mergeCell ref="DS2373:DW2373"/>
    <mergeCell ref="DX2367:EB2367"/>
    <mergeCell ref="DE2371:DH2371"/>
    <mergeCell ref="DJ2371:DM2371"/>
    <mergeCell ref="DO2371:DR2371"/>
    <mergeCell ref="DT2371:DW2371"/>
    <mergeCell ref="DY2371:EB2372"/>
    <mergeCell ref="DD2367:DH2367"/>
    <mergeCell ref="DI2367:DM2367"/>
    <mergeCell ref="DN2367:DR2367"/>
    <mergeCell ref="DS2367:DW2367"/>
    <mergeCell ref="DX2365:EB2365"/>
    <mergeCell ref="DD2366:DH2366"/>
    <mergeCell ref="DI2366:DM2366"/>
    <mergeCell ref="DN2366:DR2366"/>
    <mergeCell ref="DS2366:DW2366"/>
    <mergeCell ref="DX2366:EB2366"/>
    <mergeCell ref="DD2365:DH2365"/>
    <mergeCell ref="DI2365:DM2365"/>
    <mergeCell ref="DN2365:DR2365"/>
    <mergeCell ref="DS2365:DW2365"/>
    <mergeCell ref="DX2363:EB2363"/>
    <mergeCell ref="DD2364:DH2364"/>
    <mergeCell ref="DI2364:DM2364"/>
    <mergeCell ref="DN2364:DR2364"/>
    <mergeCell ref="DE2372:DH2372"/>
    <mergeCell ref="DJ2372:DM2372"/>
    <mergeCell ref="DO2372:DR2372"/>
    <mergeCell ref="DT2372:DW2372"/>
    <mergeCell ref="DS2364:DW2364"/>
    <mergeCell ref="DX2364:EB2364"/>
    <mergeCell ref="DX2380:EB2380"/>
    <mergeCell ref="DD2379:DH2379"/>
    <mergeCell ref="DI2379:DM2379"/>
    <mergeCell ref="DN2379:DR2379"/>
    <mergeCell ref="DD2313:DH2313"/>
    <mergeCell ref="DI2313:DM2313"/>
    <mergeCell ref="DN2313:DR2313"/>
    <mergeCell ref="DI2315:DM2315"/>
    <mergeCell ref="DN2315:DR2315"/>
    <mergeCell ref="DS2313:DW2313"/>
    <mergeCell ref="DD2314:DH2314"/>
    <mergeCell ref="DI2314:DM2314"/>
    <mergeCell ref="DN2314:DR2314"/>
    <mergeCell ref="DS2314:DW2314"/>
    <mergeCell ref="DX2313:EB2313"/>
    <mergeCell ref="DX2314:EB2314"/>
    <mergeCell ref="DD2363:DH2363"/>
    <mergeCell ref="DI2363:DM2363"/>
    <mergeCell ref="DN2363:DR2363"/>
    <mergeCell ref="DS2363:DW2363"/>
    <mergeCell ref="DX2361:EB2361"/>
    <mergeCell ref="DD2362:DH2362"/>
    <mergeCell ref="DI2362:DM2362"/>
    <mergeCell ref="DN2362:DR2362"/>
    <mergeCell ref="DS2362:DW2362"/>
    <mergeCell ref="DX2362:EB2362"/>
    <mergeCell ref="DD2361:DH2361"/>
    <mergeCell ref="DI2361:DM2361"/>
    <mergeCell ref="DN2361:DR2361"/>
    <mergeCell ref="DS2361:DW2361"/>
    <mergeCell ref="DX2359:EB2359"/>
    <mergeCell ref="DD2360:DH2360"/>
    <mergeCell ref="DI2360:DM2360"/>
    <mergeCell ref="DN2360:DR2360"/>
    <mergeCell ref="DS2360:DW2360"/>
    <mergeCell ref="DX2360:EB2360"/>
    <mergeCell ref="DD2359:DH2359"/>
    <mergeCell ref="DI2359:DM2359"/>
    <mergeCell ref="DN2359:DR2359"/>
    <mergeCell ref="DS2359:DW2359"/>
    <mergeCell ref="DX2357:EB2357"/>
    <mergeCell ref="DD2358:DH2358"/>
    <mergeCell ref="DI2358:DM2358"/>
    <mergeCell ref="DN2358:DR2358"/>
    <mergeCell ref="DX2355:EB2355"/>
    <mergeCell ref="DD2356:DH2356"/>
    <mergeCell ref="DI2356:DM2356"/>
    <mergeCell ref="DN2356:DR2356"/>
    <mergeCell ref="DS2356:DW2356"/>
    <mergeCell ref="DX2356:EB2356"/>
    <mergeCell ref="DD2355:DH2355"/>
    <mergeCell ref="DI2355:DM2355"/>
    <mergeCell ref="DN2355:DR2355"/>
    <mergeCell ref="DS2355:DW2355"/>
    <mergeCell ref="DX2353:EB2353"/>
    <mergeCell ref="DD2354:DH2354"/>
    <mergeCell ref="DI2354:DM2354"/>
    <mergeCell ref="DN2354:DR2354"/>
    <mergeCell ref="DS2354:DW2354"/>
    <mergeCell ref="DX2354:EB2354"/>
    <mergeCell ref="DD2353:DH2353"/>
    <mergeCell ref="DI2353:DM2353"/>
    <mergeCell ref="DN2353:DR2353"/>
    <mergeCell ref="DS2353:DW2353"/>
    <mergeCell ref="DX2351:EB2351"/>
    <mergeCell ref="DD2352:DH2352"/>
    <mergeCell ref="DI2352:DM2352"/>
    <mergeCell ref="DN2352:DR2352"/>
    <mergeCell ref="DX2311:EB2311"/>
    <mergeCell ref="DD2312:DH2312"/>
    <mergeCell ref="DI2312:DM2312"/>
    <mergeCell ref="DN2312:DR2312"/>
    <mergeCell ref="DS2312:DW2312"/>
    <mergeCell ref="DX2312:EB2312"/>
    <mergeCell ref="DD2311:DH2311"/>
    <mergeCell ref="DI2311:DM2311"/>
    <mergeCell ref="DN2311:DR2311"/>
    <mergeCell ref="DS2311:DW2311"/>
    <mergeCell ref="DX2309:EB2309"/>
    <mergeCell ref="DD2310:DH2310"/>
    <mergeCell ref="DI2310:DM2310"/>
    <mergeCell ref="DN2310:DR2310"/>
    <mergeCell ref="DS2310:DW2310"/>
    <mergeCell ref="DX2310:EB2310"/>
    <mergeCell ref="DD2309:DH2309"/>
    <mergeCell ref="DI2309:DM2309"/>
    <mergeCell ref="DN2309:DR2309"/>
    <mergeCell ref="DS2309:DW2309"/>
    <mergeCell ref="DX2307:EB2307"/>
    <mergeCell ref="DD2308:DH2308"/>
    <mergeCell ref="DI2308:DM2308"/>
    <mergeCell ref="DN2308:DR2308"/>
    <mergeCell ref="DS2308:DW2308"/>
    <mergeCell ref="DX2308:EB2308"/>
    <mergeCell ref="DD2307:DH2307"/>
    <mergeCell ref="DI2307:DM2307"/>
    <mergeCell ref="DN2307:DR2307"/>
    <mergeCell ref="DS2307:DW2307"/>
    <mergeCell ref="DX2305:EB2305"/>
    <mergeCell ref="DD2306:DH2306"/>
    <mergeCell ref="DI2306:DM2306"/>
    <mergeCell ref="DN2306:DR2306"/>
    <mergeCell ref="DS2306:DW2306"/>
    <mergeCell ref="DX2306:EB2306"/>
    <mergeCell ref="DD2305:DH2305"/>
    <mergeCell ref="DI2305:DM2305"/>
    <mergeCell ref="DN2305:DR2305"/>
    <mergeCell ref="DS2305:DW2305"/>
    <mergeCell ref="DX2303:EB2303"/>
    <mergeCell ref="DD2304:DH2304"/>
    <mergeCell ref="DI2304:DM2304"/>
    <mergeCell ref="DN2304:DR2304"/>
    <mergeCell ref="DS2304:DW2304"/>
    <mergeCell ref="DX2304:EB2304"/>
    <mergeCell ref="DD2303:DH2303"/>
    <mergeCell ref="DI2303:DM2303"/>
    <mergeCell ref="DN2303:DR2303"/>
    <mergeCell ref="DS2303:DW2303"/>
    <mergeCell ref="DX2301:EB2301"/>
    <mergeCell ref="DD2302:DH2302"/>
    <mergeCell ref="DI2302:DM2302"/>
    <mergeCell ref="DN2302:DR2302"/>
    <mergeCell ref="DS2302:DW2302"/>
    <mergeCell ref="DX2302:EB2302"/>
    <mergeCell ref="DD2301:DH2301"/>
    <mergeCell ref="DI2301:DM2301"/>
    <mergeCell ref="DN2301:DR2301"/>
    <mergeCell ref="DS2301:DW2301"/>
    <mergeCell ref="DX2299:EB2299"/>
    <mergeCell ref="DD2300:DH2300"/>
    <mergeCell ref="DI2300:DM2300"/>
    <mergeCell ref="DN2300:DR2300"/>
    <mergeCell ref="DS2300:DW2300"/>
    <mergeCell ref="DX2300:EB2300"/>
    <mergeCell ref="DD2299:DH2299"/>
    <mergeCell ref="DI2299:DM2299"/>
    <mergeCell ref="DN2299:DR2299"/>
    <mergeCell ref="DS2299:DW2299"/>
    <mergeCell ref="DX2297:EB2297"/>
    <mergeCell ref="DD2298:DH2298"/>
    <mergeCell ref="DI2298:DM2298"/>
    <mergeCell ref="DN2298:DR2298"/>
    <mergeCell ref="DS2298:DW2298"/>
    <mergeCell ref="DX2298:EB2298"/>
    <mergeCell ref="DD2297:DH2297"/>
    <mergeCell ref="DI2297:DM2297"/>
    <mergeCell ref="DN2297:DR2297"/>
    <mergeCell ref="DS2297:DW2297"/>
    <mergeCell ref="DX2295:EB2295"/>
    <mergeCell ref="DD2296:DH2296"/>
    <mergeCell ref="DI2296:DM2296"/>
    <mergeCell ref="DN2296:DR2296"/>
    <mergeCell ref="DS2296:DW2296"/>
    <mergeCell ref="DX2296:EB2296"/>
    <mergeCell ref="DD2295:DH2295"/>
    <mergeCell ref="DI2295:DM2295"/>
    <mergeCell ref="DN2295:DR2295"/>
    <mergeCell ref="DS2295:DW2295"/>
    <mergeCell ref="DX2293:EB2293"/>
    <mergeCell ref="DD2294:DH2294"/>
    <mergeCell ref="DI2294:DM2294"/>
    <mergeCell ref="DN2294:DR2294"/>
    <mergeCell ref="DS2294:DW2294"/>
    <mergeCell ref="DX2294:EB2294"/>
    <mergeCell ref="DD2293:DH2293"/>
    <mergeCell ref="DI2293:DM2293"/>
    <mergeCell ref="DN2293:DR2293"/>
    <mergeCell ref="DS2293:DW2293"/>
    <mergeCell ref="DX2291:EB2291"/>
    <mergeCell ref="DD2292:DH2292"/>
    <mergeCell ref="DI2292:DM2292"/>
    <mergeCell ref="DN2292:DR2292"/>
    <mergeCell ref="DS2292:DW2292"/>
    <mergeCell ref="DX2292:EB2292"/>
    <mergeCell ref="DD2291:DH2291"/>
    <mergeCell ref="DI2291:DM2291"/>
    <mergeCell ref="DN2291:DR2291"/>
    <mergeCell ref="DS2291:DW2291"/>
    <mergeCell ref="DX2289:EB2289"/>
    <mergeCell ref="DD2290:DH2290"/>
    <mergeCell ref="DI2290:DM2290"/>
    <mergeCell ref="DN2290:DR2290"/>
    <mergeCell ref="DS2290:DW2290"/>
    <mergeCell ref="DX2290:EB2290"/>
    <mergeCell ref="DD2289:DH2289"/>
    <mergeCell ref="DI2289:DM2289"/>
    <mergeCell ref="DN2289:DR2289"/>
    <mergeCell ref="DS2289:DW2289"/>
    <mergeCell ref="DX2287:EB2287"/>
    <mergeCell ref="DD2288:DH2288"/>
    <mergeCell ref="DI2288:DM2288"/>
    <mergeCell ref="DN2288:DR2288"/>
    <mergeCell ref="DS2288:DW2288"/>
    <mergeCell ref="DX2288:EB2288"/>
    <mergeCell ref="DD2287:DH2287"/>
    <mergeCell ref="DI2287:DM2287"/>
    <mergeCell ref="DN2287:DR2287"/>
    <mergeCell ref="DS2287:DW2287"/>
    <mergeCell ref="DX2285:EB2285"/>
    <mergeCell ref="DD2286:DH2286"/>
    <mergeCell ref="DI2286:DM2286"/>
    <mergeCell ref="DN2286:DR2286"/>
    <mergeCell ref="DS2286:DW2286"/>
    <mergeCell ref="DX2286:EB2286"/>
    <mergeCell ref="DD2285:DH2285"/>
    <mergeCell ref="DI2285:DM2285"/>
    <mergeCell ref="DN2285:DR2285"/>
    <mergeCell ref="DS2285:DW2285"/>
    <mergeCell ref="DX2283:EB2283"/>
    <mergeCell ref="DD2284:DH2284"/>
    <mergeCell ref="DI2284:DM2284"/>
    <mergeCell ref="DN2284:DR2284"/>
    <mergeCell ref="DS2284:DW2284"/>
    <mergeCell ref="DX2284:EB2284"/>
    <mergeCell ref="DD2283:DH2283"/>
    <mergeCell ref="DI2283:DM2283"/>
    <mergeCell ref="DN2283:DR2283"/>
    <mergeCell ref="DS2283:DW2283"/>
    <mergeCell ref="DX2281:EB2281"/>
    <mergeCell ref="DD2282:DH2282"/>
    <mergeCell ref="DI2282:DM2282"/>
    <mergeCell ref="DN2282:DR2282"/>
    <mergeCell ref="DS2282:DW2282"/>
    <mergeCell ref="DX2282:EB2282"/>
    <mergeCell ref="DD2281:DH2281"/>
    <mergeCell ref="DI2281:DM2281"/>
    <mergeCell ref="DN2281:DR2281"/>
    <mergeCell ref="DS2281:DW2281"/>
    <mergeCell ref="DN2267:DR2267"/>
    <mergeCell ref="DS2267:DW2267"/>
    <mergeCell ref="DI2266:DM2266"/>
    <mergeCell ref="DN2266:DR2266"/>
    <mergeCell ref="DS2266:DW2266"/>
    <mergeCell ref="DX2266:EB2266"/>
    <mergeCell ref="DX2279:EB2279"/>
    <mergeCell ref="DD2280:DH2280"/>
    <mergeCell ref="DI2280:DM2280"/>
    <mergeCell ref="DN2280:DR2280"/>
    <mergeCell ref="DS2280:DW2280"/>
    <mergeCell ref="DX2280:EB2280"/>
    <mergeCell ref="DD2279:DH2279"/>
    <mergeCell ref="DI2279:DM2279"/>
    <mergeCell ref="DN2279:DR2279"/>
    <mergeCell ref="DS2279:DW2279"/>
    <mergeCell ref="DX2277:EB2277"/>
    <mergeCell ref="DD2278:DH2278"/>
    <mergeCell ref="DI2278:DM2278"/>
    <mergeCell ref="DN2278:DR2278"/>
    <mergeCell ref="DS2278:DW2278"/>
    <mergeCell ref="DX2278:EB2278"/>
    <mergeCell ref="DD2277:DH2277"/>
    <mergeCell ref="DI2277:DM2277"/>
    <mergeCell ref="DN2277:DR2277"/>
    <mergeCell ref="DS2277:DW2277"/>
    <mergeCell ref="DX2275:EB2275"/>
    <mergeCell ref="DD2276:DH2276"/>
    <mergeCell ref="DI2276:DM2276"/>
    <mergeCell ref="DN2276:DR2276"/>
    <mergeCell ref="DS2276:DW2276"/>
    <mergeCell ref="DX2276:EB2276"/>
    <mergeCell ref="DD2275:DH2275"/>
    <mergeCell ref="DI2275:DM2275"/>
    <mergeCell ref="DN2275:DR2275"/>
    <mergeCell ref="DS2275:DW2275"/>
    <mergeCell ref="DX2273:EB2273"/>
    <mergeCell ref="DD2274:DH2274"/>
    <mergeCell ref="DI2274:DM2274"/>
    <mergeCell ref="DN2274:DR2274"/>
    <mergeCell ref="DS2274:DW2274"/>
    <mergeCell ref="DX2274:EB2274"/>
    <mergeCell ref="DD2273:DH2273"/>
    <mergeCell ref="DI2273:DM2273"/>
    <mergeCell ref="DN2273:DR2273"/>
    <mergeCell ref="DS2273:DW2273"/>
    <mergeCell ref="DD2272:DH2272"/>
    <mergeCell ref="DI2272:DM2272"/>
    <mergeCell ref="DN2272:DR2272"/>
    <mergeCell ref="DS2272:DW2272"/>
    <mergeCell ref="DX2272:EB2272"/>
    <mergeCell ref="DD2271:DH2271"/>
    <mergeCell ref="DI2271:DM2271"/>
    <mergeCell ref="DN2271:DR2271"/>
    <mergeCell ref="DS2271:DW2271"/>
    <mergeCell ref="DX2269:EB2269"/>
    <mergeCell ref="DD2270:DH2270"/>
    <mergeCell ref="AB2313:AF2313"/>
    <mergeCell ref="AG2313:AK2313"/>
    <mergeCell ref="AV2313:AZ2313"/>
    <mergeCell ref="DX2254:EB2254"/>
    <mergeCell ref="DD2253:DH2253"/>
    <mergeCell ref="DI2253:DM2253"/>
    <mergeCell ref="DN2253:DR2253"/>
    <mergeCell ref="DS2253:DW2253"/>
    <mergeCell ref="DI2255:DM2255"/>
    <mergeCell ref="DN2255:DR2255"/>
    <mergeCell ref="DS2254:DW2254"/>
    <mergeCell ref="AL2312:AP2312"/>
    <mergeCell ref="AQ2312:AU2312"/>
    <mergeCell ref="AV2312:AZ2312"/>
    <mergeCell ref="DS2255:DW2255"/>
    <mergeCell ref="AL2307:AP2307"/>
    <mergeCell ref="AQ2307:AU2307"/>
    <mergeCell ref="AV2305:AZ2305"/>
    <mergeCell ref="AV2299:AZ2299"/>
    <mergeCell ref="AL2293:AP2293"/>
    <mergeCell ref="AQ2293:AU2293"/>
    <mergeCell ref="AB2293:AF2293"/>
    <mergeCell ref="AG2293:AK2293"/>
    <mergeCell ref="AV2293:AZ2293"/>
    <mergeCell ref="AV2287:AZ2287"/>
    <mergeCell ref="AL2281:AP2281"/>
    <mergeCell ref="AQ2281:AU2281"/>
    <mergeCell ref="AB2281:AF2281"/>
    <mergeCell ref="AG2281:AK2281"/>
    <mergeCell ref="AV2281:AZ2281"/>
    <mergeCell ref="AV2275:AZ2275"/>
    <mergeCell ref="AL2269:AP2269"/>
    <mergeCell ref="AQ2269:AU2269"/>
    <mergeCell ref="AB2269:AF2269"/>
    <mergeCell ref="AG2269:AK2269"/>
    <mergeCell ref="AV2269:AZ2269"/>
    <mergeCell ref="AQ2275:AU2275"/>
    <mergeCell ref="AV2273:AZ2273"/>
    <mergeCell ref="AV2274:AZ2274"/>
    <mergeCell ref="AV2270:AZ2270"/>
    <mergeCell ref="AV2262:AZ2262"/>
    <mergeCell ref="DD2265:DH2265"/>
    <mergeCell ref="DI2265:DM2265"/>
    <mergeCell ref="DN2265:DR2265"/>
    <mergeCell ref="DS2265:DW2265"/>
    <mergeCell ref="DX2263:EB2263"/>
    <mergeCell ref="DD2264:DH2264"/>
    <mergeCell ref="DI2264:DM2264"/>
    <mergeCell ref="DN2264:DR2264"/>
    <mergeCell ref="DS2264:DW2264"/>
    <mergeCell ref="DX2264:EB2264"/>
    <mergeCell ref="DD2263:DH2263"/>
    <mergeCell ref="DI2263:DM2263"/>
    <mergeCell ref="DN2263:DR2263"/>
    <mergeCell ref="DS2263:DW2263"/>
    <mergeCell ref="DX2261:EB2261"/>
    <mergeCell ref="DD2262:DH2262"/>
    <mergeCell ref="DI2262:DM2262"/>
    <mergeCell ref="DN2262:DR2262"/>
    <mergeCell ref="DS2262:DW2262"/>
    <mergeCell ref="DX2262:EB2262"/>
    <mergeCell ref="DD2261:DH2261"/>
    <mergeCell ref="DI2261:DM2261"/>
    <mergeCell ref="DN2261:DR2261"/>
    <mergeCell ref="AL2255:AP2255"/>
    <mergeCell ref="DX2265:EB2265"/>
    <mergeCell ref="DD2266:DH2266"/>
    <mergeCell ref="D2313:Q2313"/>
    <mergeCell ref="R2313:AA2313"/>
    <mergeCell ref="AG2311:AK2311"/>
    <mergeCell ref="AG2312:AK2312"/>
    <mergeCell ref="D2312:Q2312"/>
    <mergeCell ref="D2316:Q2316"/>
    <mergeCell ref="R2316:AA2316"/>
    <mergeCell ref="DX2252:EB2252"/>
    <mergeCell ref="DX2253:EB2253"/>
    <mergeCell ref="DD2254:DH2254"/>
    <mergeCell ref="DI2254:DM2254"/>
    <mergeCell ref="DN2254:DR2254"/>
    <mergeCell ref="DD2252:DH2252"/>
    <mergeCell ref="AB2315:AF2315"/>
    <mergeCell ref="AG2315:AK2315"/>
    <mergeCell ref="D2314:Q2314"/>
    <mergeCell ref="R2314:AA2314"/>
    <mergeCell ref="D2315:Q2315"/>
    <mergeCell ref="R2315:AA2315"/>
    <mergeCell ref="AB2314:AF2314"/>
    <mergeCell ref="AG2314:AK2314"/>
    <mergeCell ref="AQ2314:AU2314"/>
    <mergeCell ref="AV2314:AZ2314"/>
    <mergeCell ref="AL2314:AP2314"/>
    <mergeCell ref="AL2311:AP2311"/>
    <mergeCell ref="AQ2311:AU2311"/>
    <mergeCell ref="AV2311:AZ2311"/>
    <mergeCell ref="AL2313:AP2313"/>
    <mergeCell ref="AQ2313:AU2313"/>
    <mergeCell ref="R2312:AA2312"/>
    <mergeCell ref="AB2312:AF2312"/>
    <mergeCell ref="AL2309:AP2309"/>
    <mergeCell ref="R2309:AA2309"/>
    <mergeCell ref="AB2309:AF2309"/>
    <mergeCell ref="AG2309:AK2309"/>
    <mergeCell ref="D2311:Q2311"/>
    <mergeCell ref="R2311:AA2311"/>
    <mergeCell ref="AB2311:AF2311"/>
    <mergeCell ref="AV2310:AZ2310"/>
    <mergeCell ref="D2309:Q2309"/>
    <mergeCell ref="D2310:Q2310"/>
    <mergeCell ref="R2310:AA2310"/>
    <mergeCell ref="AB2310:AF2310"/>
    <mergeCell ref="AG2310:AK2310"/>
    <mergeCell ref="AQ2309:AU2309"/>
    <mergeCell ref="AV2309:AZ2309"/>
    <mergeCell ref="AL2310:AP2310"/>
    <mergeCell ref="AQ2310:AU2310"/>
    <mergeCell ref="AV2307:AZ2307"/>
    <mergeCell ref="D2308:Q2308"/>
    <mergeCell ref="R2308:AA2308"/>
    <mergeCell ref="AB2308:AF2308"/>
    <mergeCell ref="AG2308:AK2308"/>
    <mergeCell ref="AL2308:AP2308"/>
    <mergeCell ref="AQ2308:AU2308"/>
    <mergeCell ref="AV2308:AZ2308"/>
    <mergeCell ref="D2307:Q2307"/>
    <mergeCell ref="R2307:AA2307"/>
    <mergeCell ref="AB2307:AF2307"/>
    <mergeCell ref="AG2307:AK2307"/>
    <mergeCell ref="DX2257:EB2257"/>
    <mergeCell ref="AL2305:AP2305"/>
    <mergeCell ref="AQ2305:AU2305"/>
    <mergeCell ref="AB2305:AF2305"/>
    <mergeCell ref="AG2305:AK2305"/>
    <mergeCell ref="D2306:Q2306"/>
    <mergeCell ref="R2306:AA2306"/>
    <mergeCell ref="AB2306:AF2306"/>
    <mergeCell ref="AG2306:AK2306"/>
    <mergeCell ref="AL2306:AP2306"/>
    <mergeCell ref="AQ2306:AU2306"/>
    <mergeCell ref="AV2306:AZ2306"/>
    <mergeCell ref="D2305:Q2305"/>
    <mergeCell ref="R2305:AA2305"/>
    <mergeCell ref="AV2303:AZ2303"/>
    <mergeCell ref="D2304:Q2304"/>
    <mergeCell ref="R2304:AA2304"/>
    <mergeCell ref="AB2304:AF2304"/>
    <mergeCell ref="AG2304:AK2304"/>
    <mergeCell ref="AL2304:AP2304"/>
    <mergeCell ref="AQ2304:AU2304"/>
    <mergeCell ref="AV2304:AZ2304"/>
    <mergeCell ref="D2303:Q2303"/>
    <mergeCell ref="R2303:AA2303"/>
    <mergeCell ref="AB2303:AF2303"/>
    <mergeCell ref="AG2303:AK2303"/>
    <mergeCell ref="AL2301:AP2301"/>
    <mergeCell ref="AQ2301:AU2301"/>
    <mergeCell ref="AB2301:AF2301"/>
    <mergeCell ref="AG2301:AK2301"/>
    <mergeCell ref="AL2303:AP2303"/>
    <mergeCell ref="AQ2303:AU2303"/>
    <mergeCell ref="AV2301:AZ2301"/>
    <mergeCell ref="D2302:Q2302"/>
    <mergeCell ref="R2302:AA2302"/>
    <mergeCell ref="AB2302:AF2302"/>
    <mergeCell ref="AG2302:AK2302"/>
    <mergeCell ref="AL2302:AP2302"/>
    <mergeCell ref="AQ2302:AU2302"/>
    <mergeCell ref="AV2302:AZ2302"/>
    <mergeCell ref="D2301:Q2301"/>
    <mergeCell ref="R2301:AA2301"/>
    <mergeCell ref="D2300:Q2300"/>
    <mergeCell ref="R2300:AA2300"/>
    <mergeCell ref="AB2300:AF2300"/>
    <mergeCell ref="AG2300:AK2300"/>
    <mergeCell ref="AL2300:AP2300"/>
    <mergeCell ref="AQ2300:AU2300"/>
    <mergeCell ref="AV2300:AZ2300"/>
    <mergeCell ref="D2299:Q2299"/>
    <mergeCell ref="R2299:AA2299"/>
    <mergeCell ref="AB2299:AF2299"/>
    <mergeCell ref="AG2299:AK2299"/>
    <mergeCell ref="AL2297:AP2297"/>
    <mergeCell ref="AQ2297:AU2297"/>
    <mergeCell ref="AB2297:AF2297"/>
    <mergeCell ref="AG2297:AK2297"/>
    <mergeCell ref="AL2299:AP2299"/>
    <mergeCell ref="AQ2299:AU2299"/>
    <mergeCell ref="AV2297:AZ2297"/>
    <mergeCell ref="D2298:Q2298"/>
    <mergeCell ref="R2298:AA2298"/>
    <mergeCell ref="AB2298:AF2298"/>
    <mergeCell ref="AG2298:AK2298"/>
    <mergeCell ref="AL2298:AP2298"/>
    <mergeCell ref="AQ2298:AU2298"/>
    <mergeCell ref="AV2298:AZ2298"/>
    <mergeCell ref="D2297:Q2297"/>
    <mergeCell ref="R2297:AA2297"/>
    <mergeCell ref="AV2295:AZ2295"/>
    <mergeCell ref="D2296:Q2296"/>
    <mergeCell ref="R2296:AA2296"/>
    <mergeCell ref="AB2296:AF2296"/>
    <mergeCell ref="AG2296:AK2296"/>
    <mergeCell ref="AL2296:AP2296"/>
    <mergeCell ref="AQ2296:AU2296"/>
    <mergeCell ref="AV2296:AZ2296"/>
    <mergeCell ref="D2295:Q2295"/>
    <mergeCell ref="R2295:AA2295"/>
    <mergeCell ref="AB2295:AF2295"/>
    <mergeCell ref="AG2295:AK2295"/>
    <mergeCell ref="AL2295:AP2295"/>
    <mergeCell ref="AQ2295:AU2295"/>
    <mergeCell ref="D2294:Q2294"/>
    <mergeCell ref="R2294:AA2294"/>
    <mergeCell ref="AB2294:AF2294"/>
    <mergeCell ref="AG2294:AK2294"/>
    <mergeCell ref="AL2294:AP2294"/>
    <mergeCell ref="AQ2294:AU2294"/>
    <mergeCell ref="AV2294:AZ2294"/>
    <mergeCell ref="D2293:Q2293"/>
    <mergeCell ref="R2293:AA2293"/>
    <mergeCell ref="AV2291:AZ2291"/>
    <mergeCell ref="D2292:Q2292"/>
    <mergeCell ref="R2292:AA2292"/>
    <mergeCell ref="AB2292:AF2292"/>
    <mergeCell ref="AG2292:AK2292"/>
    <mergeCell ref="AL2292:AP2292"/>
    <mergeCell ref="AQ2292:AU2292"/>
    <mergeCell ref="AV2292:AZ2292"/>
    <mergeCell ref="D2291:Q2291"/>
    <mergeCell ref="R2291:AA2291"/>
    <mergeCell ref="AB2291:AF2291"/>
    <mergeCell ref="AG2291:AK2291"/>
    <mergeCell ref="AL2289:AP2289"/>
    <mergeCell ref="AQ2289:AU2289"/>
    <mergeCell ref="AB2289:AF2289"/>
    <mergeCell ref="AG2289:AK2289"/>
    <mergeCell ref="AL2291:AP2291"/>
    <mergeCell ref="AQ2291:AU2291"/>
    <mergeCell ref="AV2289:AZ2289"/>
    <mergeCell ref="D2290:Q2290"/>
    <mergeCell ref="R2290:AA2290"/>
    <mergeCell ref="AB2290:AF2290"/>
    <mergeCell ref="AG2290:AK2290"/>
    <mergeCell ref="AL2290:AP2290"/>
    <mergeCell ref="AQ2290:AU2290"/>
    <mergeCell ref="AV2290:AZ2290"/>
    <mergeCell ref="D2289:Q2289"/>
    <mergeCell ref="R2289:AA2289"/>
    <mergeCell ref="D2288:Q2288"/>
    <mergeCell ref="R2288:AA2288"/>
    <mergeCell ref="AB2288:AF2288"/>
    <mergeCell ref="AG2288:AK2288"/>
    <mergeCell ref="AL2288:AP2288"/>
    <mergeCell ref="AQ2288:AU2288"/>
    <mergeCell ref="AV2288:AZ2288"/>
    <mergeCell ref="D2287:Q2287"/>
    <mergeCell ref="R2287:AA2287"/>
    <mergeCell ref="AB2287:AF2287"/>
    <mergeCell ref="AG2287:AK2287"/>
    <mergeCell ref="AL2285:AP2285"/>
    <mergeCell ref="AQ2285:AU2285"/>
    <mergeCell ref="AB2285:AF2285"/>
    <mergeCell ref="AG2285:AK2285"/>
    <mergeCell ref="AL2287:AP2287"/>
    <mergeCell ref="AQ2287:AU2287"/>
    <mergeCell ref="AV2285:AZ2285"/>
    <mergeCell ref="D2286:Q2286"/>
    <mergeCell ref="R2286:AA2286"/>
    <mergeCell ref="AB2286:AF2286"/>
    <mergeCell ref="AG2286:AK2286"/>
    <mergeCell ref="AL2286:AP2286"/>
    <mergeCell ref="AQ2286:AU2286"/>
    <mergeCell ref="AV2286:AZ2286"/>
    <mergeCell ref="D2285:Q2285"/>
    <mergeCell ref="R2285:AA2285"/>
    <mergeCell ref="AV2283:AZ2283"/>
    <mergeCell ref="D2284:Q2284"/>
    <mergeCell ref="R2284:AA2284"/>
    <mergeCell ref="AB2284:AF2284"/>
    <mergeCell ref="AG2284:AK2284"/>
    <mergeCell ref="AL2284:AP2284"/>
    <mergeCell ref="AQ2284:AU2284"/>
    <mergeCell ref="AV2284:AZ2284"/>
    <mergeCell ref="D2283:Q2283"/>
    <mergeCell ref="R2283:AA2283"/>
    <mergeCell ref="AB2283:AF2283"/>
    <mergeCell ref="AG2283:AK2283"/>
    <mergeCell ref="AL2283:AP2283"/>
    <mergeCell ref="AQ2283:AU2283"/>
    <mergeCell ref="D2282:Q2282"/>
    <mergeCell ref="R2282:AA2282"/>
    <mergeCell ref="AB2282:AF2282"/>
    <mergeCell ref="AG2282:AK2282"/>
    <mergeCell ref="AL2282:AP2282"/>
    <mergeCell ref="AQ2282:AU2282"/>
    <mergeCell ref="AV2282:AZ2282"/>
    <mergeCell ref="D2281:Q2281"/>
    <mergeCell ref="R2281:AA2281"/>
    <mergeCell ref="AV2279:AZ2279"/>
    <mergeCell ref="D2280:Q2280"/>
    <mergeCell ref="R2280:AA2280"/>
    <mergeCell ref="AB2280:AF2280"/>
    <mergeCell ref="AG2280:AK2280"/>
    <mergeCell ref="AL2280:AP2280"/>
    <mergeCell ref="AQ2280:AU2280"/>
    <mergeCell ref="AV2280:AZ2280"/>
    <mergeCell ref="D2279:Q2279"/>
    <mergeCell ref="R2279:AA2279"/>
    <mergeCell ref="AB2279:AF2279"/>
    <mergeCell ref="AG2279:AK2279"/>
    <mergeCell ref="AL2277:AP2277"/>
    <mergeCell ref="AQ2277:AU2277"/>
    <mergeCell ref="AB2277:AF2277"/>
    <mergeCell ref="AG2277:AK2277"/>
    <mergeCell ref="AL2279:AP2279"/>
    <mergeCell ref="AQ2279:AU2279"/>
    <mergeCell ref="AV2277:AZ2277"/>
    <mergeCell ref="D2278:Q2278"/>
    <mergeCell ref="R2278:AA2278"/>
    <mergeCell ref="AB2278:AF2278"/>
    <mergeCell ref="AG2278:AK2278"/>
    <mergeCell ref="AL2278:AP2278"/>
    <mergeCell ref="AQ2278:AU2278"/>
    <mergeCell ref="AV2278:AZ2278"/>
    <mergeCell ref="D2277:Q2277"/>
    <mergeCell ref="R2277:AA2277"/>
    <mergeCell ref="D2276:Q2276"/>
    <mergeCell ref="R2276:AA2276"/>
    <mergeCell ref="AB2276:AF2276"/>
    <mergeCell ref="AG2276:AK2276"/>
    <mergeCell ref="AL2276:AP2276"/>
    <mergeCell ref="AQ2276:AU2276"/>
    <mergeCell ref="AV2276:AZ2276"/>
    <mergeCell ref="D2275:Q2275"/>
    <mergeCell ref="R2275:AA2275"/>
    <mergeCell ref="AB2275:AF2275"/>
    <mergeCell ref="AG2275:AK2275"/>
    <mergeCell ref="AL2273:AP2273"/>
    <mergeCell ref="AQ2273:AU2273"/>
    <mergeCell ref="AB2273:AF2273"/>
    <mergeCell ref="AG2273:AK2273"/>
    <mergeCell ref="AL2275:AP2275"/>
    <mergeCell ref="D2274:Q2274"/>
    <mergeCell ref="R2274:AA2274"/>
    <mergeCell ref="AB2274:AF2274"/>
    <mergeCell ref="AG2274:AK2274"/>
    <mergeCell ref="AL2274:AP2274"/>
    <mergeCell ref="AQ2274:AU2274"/>
    <mergeCell ref="D2273:Q2273"/>
    <mergeCell ref="R2273:AA2273"/>
    <mergeCell ref="AV2271:AZ2271"/>
    <mergeCell ref="D2272:Q2272"/>
    <mergeCell ref="R2272:AA2272"/>
    <mergeCell ref="AB2272:AF2272"/>
    <mergeCell ref="AG2272:AK2272"/>
    <mergeCell ref="AL2272:AP2272"/>
    <mergeCell ref="AQ2272:AU2272"/>
    <mergeCell ref="AV2272:AZ2272"/>
    <mergeCell ref="D2271:Q2271"/>
    <mergeCell ref="R2271:AA2271"/>
    <mergeCell ref="AB2271:AF2271"/>
    <mergeCell ref="AG2271:AK2271"/>
    <mergeCell ref="AL2271:AP2271"/>
    <mergeCell ref="AQ2271:AU2271"/>
    <mergeCell ref="D2270:Q2270"/>
    <mergeCell ref="R2270:AA2270"/>
    <mergeCell ref="AB2270:AF2270"/>
    <mergeCell ref="AG2270:AK2270"/>
    <mergeCell ref="AL2270:AP2270"/>
    <mergeCell ref="AQ2270:AU2270"/>
    <mergeCell ref="D2269:Q2269"/>
    <mergeCell ref="R2269:AA2269"/>
    <mergeCell ref="AV2267:AZ2267"/>
    <mergeCell ref="D2268:Q2268"/>
    <mergeCell ref="R2268:AA2268"/>
    <mergeCell ref="AB2268:AF2268"/>
    <mergeCell ref="AG2268:AK2268"/>
    <mergeCell ref="AL2268:AP2268"/>
    <mergeCell ref="AQ2268:AU2268"/>
    <mergeCell ref="AV2268:AZ2268"/>
    <mergeCell ref="D2267:Q2267"/>
    <mergeCell ref="R2267:AA2267"/>
    <mergeCell ref="AQ2265:AU2265"/>
    <mergeCell ref="AB2265:AF2265"/>
    <mergeCell ref="AG2265:AK2265"/>
    <mergeCell ref="AL2267:AP2267"/>
    <mergeCell ref="AQ2267:AU2267"/>
    <mergeCell ref="R2265:AA2265"/>
    <mergeCell ref="AB2267:AF2267"/>
    <mergeCell ref="AG2267:AK2267"/>
    <mergeCell ref="AL2265:AP2265"/>
    <mergeCell ref="R2263:AA2263"/>
    <mergeCell ref="AV2265:AZ2265"/>
    <mergeCell ref="D2266:Q2266"/>
    <mergeCell ref="R2266:AA2266"/>
    <mergeCell ref="AB2266:AF2266"/>
    <mergeCell ref="AG2266:AK2266"/>
    <mergeCell ref="AL2266:AP2266"/>
    <mergeCell ref="AQ2266:AU2266"/>
    <mergeCell ref="AV2266:AZ2266"/>
    <mergeCell ref="D2265:Q2265"/>
    <mergeCell ref="AQ2263:AU2263"/>
    <mergeCell ref="AV2263:AZ2263"/>
    <mergeCell ref="D2264:Q2264"/>
    <mergeCell ref="R2264:AA2264"/>
    <mergeCell ref="AB2264:AF2264"/>
    <mergeCell ref="AG2264:AK2264"/>
    <mergeCell ref="AL2264:AP2264"/>
    <mergeCell ref="AQ2264:AU2264"/>
    <mergeCell ref="AV2264:AZ2264"/>
    <mergeCell ref="D2263:Q2263"/>
    <mergeCell ref="AL2263:AP2263"/>
    <mergeCell ref="D2259:Q2259"/>
    <mergeCell ref="R2259:AA2259"/>
    <mergeCell ref="AV2261:AZ2261"/>
    <mergeCell ref="AB2259:AF2259"/>
    <mergeCell ref="AG2259:AK2259"/>
    <mergeCell ref="AQ2259:AU2259"/>
    <mergeCell ref="AV2259:AZ2259"/>
    <mergeCell ref="D2260:Q2260"/>
    <mergeCell ref="R2260:AA2260"/>
    <mergeCell ref="AB2256:AF2256"/>
    <mergeCell ref="AG2256:AK2256"/>
    <mergeCell ref="AL2258:AP2258"/>
    <mergeCell ref="D2262:Q2262"/>
    <mergeCell ref="R2262:AA2262"/>
    <mergeCell ref="AB2262:AF2262"/>
    <mergeCell ref="AG2262:AK2262"/>
    <mergeCell ref="AL2262:AP2262"/>
    <mergeCell ref="D2258:Q2258"/>
    <mergeCell ref="R2258:AA2258"/>
    <mergeCell ref="AL2260:AP2260"/>
    <mergeCell ref="AQ2260:AU2260"/>
    <mergeCell ref="AB2260:AF2260"/>
    <mergeCell ref="AG2260:AK2260"/>
    <mergeCell ref="AB2257:AF2257"/>
    <mergeCell ref="AG2257:AK2257"/>
    <mergeCell ref="AB2258:AF2258"/>
    <mergeCell ref="AL2259:AP2259"/>
    <mergeCell ref="AQ2258:AU2258"/>
    <mergeCell ref="AQ2256:AU2256"/>
    <mergeCell ref="AV2256:AZ2256"/>
    <mergeCell ref="AV2257:AZ2257"/>
    <mergeCell ref="AV2258:AZ2258"/>
    <mergeCell ref="AQ2257:AU2257"/>
    <mergeCell ref="AL2257:AP2257"/>
    <mergeCell ref="R2257:AA2257"/>
    <mergeCell ref="AG2261:AK2261"/>
    <mergeCell ref="AQ2262:AU2262"/>
    <mergeCell ref="AV2179:AZ2179"/>
    <mergeCell ref="AV2178:AZ2178"/>
    <mergeCell ref="AQ2181:AU2181"/>
    <mergeCell ref="AL2179:AP2179"/>
    <mergeCell ref="AL2183:AP2183"/>
    <mergeCell ref="AQ2183:AU2183"/>
    <mergeCell ref="AG2178:AK2178"/>
    <mergeCell ref="AL2256:AP2256"/>
    <mergeCell ref="AV2198:AZ2198"/>
    <mergeCell ref="DD2235:DH2235"/>
    <mergeCell ref="DD2233:DH2233"/>
    <mergeCell ref="DD2181:DH2181"/>
    <mergeCell ref="DD2180:DH2180"/>
    <mergeCell ref="AQ2253:AU2253"/>
    <mergeCell ref="AQ2252:AU2252"/>
    <mergeCell ref="AV2251:AZ2251"/>
    <mergeCell ref="DD2251:DH2251"/>
    <mergeCell ref="DD2250:DH2250"/>
    <mergeCell ref="DI2245:DM2245"/>
    <mergeCell ref="DN2245:DR2245"/>
    <mergeCell ref="DX2251:EB2251"/>
    <mergeCell ref="DD2179:DH2179"/>
    <mergeCell ref="AV2185:AZ2185"/>
    <mergeCell ref="AV2186:AZ2186"/>
    <mergeCell ref="DD2227:DH2227"/>
    <mergeCell ref="AV2190:AZ2190"/>
    <mergeCell ref="AV2193:AZ2193"/>
    <mergeCell ref="AV2194:AZ2194"/>
    <mergeCell ref="DI2243:DM2243"/>
    <mergeCell ref="DN2243:DR2243"/>
    <mergeCell ref="DS2247:DW2247"/>
    <mergeCell ref="DX2245:EB2245"/>
    <mergeCell ref="DD2246:DH2246"/>
    <mergeCell ref="DI2246:DM2246"/>
    <mergeCell ref="DN2246:DR2246"/>
    <mergeCell ref="DS2246:DW2246"/>
    <mergeCell ref="DX2246:EB2246"/>
    <mergeCell ref="DD2245:DH2245"/>
    <mergeCell ref="DI2241:DM2241"/>
    <mergeCell ref="DN2241:DR2241"/>
    <mergeCell ref="DS2245:DW2245"/>
    <mergeCell ref="DX2243:EB2243"/>
    <mergeCell ref="DD2244:DH2244"/>
    <mergeCell ref="DI2244:DM2244"/>
    <mergeCell ref="DN2244:DR2244"/>
    <mergeCell ref="DS2244:DW2244"/>
    <mergeCell ref="DX2244:EB2244"/>
    <mergeCell ref="DD2243:DH2243"/>
    <mergeCell ref="DN2235:DR2235"/>
    <mergeCell ref="DS2235:DW2235"/>
    <mergeCell ref="DS2243:DW2243"/>
    <mergeCell ref="DX2241:EB2241"/>
    <mergeCell ref="DD2242:DH2242"/>
    <mergeCell ref="DI2242:DM2242"/>
    <mergeCell ref="DN2242:DR2242"/>
    <mergeCell ref="DS2242:DW2242"/>
    <mergeCell ref="DX2242:EB2242"/>
    <mergeCell ref="DD2241:DH2241"/>
    <mergeCell ref="DE2239:DH2239"/>
    <mergeCell ref="DJ2239:DM2239"/>
    <mergeCell ref="DO2239:DR2239"/>
    <mergeCell ref="DT2239:DW2239"/>
    <mergeCell ref="DY2239:EB2240"/>
    <mergeCell ref="AV2255:AZ2255"/>
    <mergeCell ref="DX2181:EB2181"/>
    <mergeCell ref="DD2182:DH2182"/>
    <mergeCell ref="D2252:Q2252"/>
    <mergeCell ref="R2252:AA2252"/>
    <mergeCell ref="AB2252:AF2252"/>
    <mergeCell ref="AG2252:AK2252"/>
    <mergeCell ref="AV2252:AZ2252"/>
    <mergeCell ref="AB2251:AF2251"/>
    <mergeCell ref="DS2241:DW2241"/>
    <mergeCell ref="DX2235:EB2235"/>
    <mergeCell ref="DX2175:EB2175"/>
    <mergeCell ref="DD2176:DH2176"/>
    <mergeCell ref="DI2176:DM2176"/>
    <mergeCell ref="DN2176:DR2176"/>
    <mergeCell ref="DS2176:DW2176"/>
    <mergeCell ref="DX2176:EB2176"/>
    <mergeCell ref="DN2175:DR2175"/>
    <mergeCell ref="DS2175:DW2175"/>
    <mergeCell ref="DD2175:DH2175"/>
    <mergeCell ref="DI2175:DM2175"/>
    <mergeCell ref="DX2173:EB2173"/>
    <mergeCell ref="DD2174:DH2174"/>
    <mergeCell ref="DI2174:DM2174"/>
    <mergeCell ref="DN2174:DR2174"/>
    <mergeCell ref="DS2174:DW2174"/>
    <mergeCell ref="DX2174:EB2174"/>
    <mergeCell ref="DD2173:DH2173"/>
    <mergeCell ref="DI2173:DM2173"/>
    <mergeCell ref="DN2173:DR2173"/>
    <mergeCell ref="DS2173:DW2173"/>
    <mergeCell ref="DN2172:DR2172"/>
    <mergeCell ref="DS2172:DW2172"/>
    <mergeCell ref="DX2172:EB2172"/>
    <mergeCell ref="D2176:Q2176"/>
    <mergeCell ref="R2176:AA2176"/>
    <mergeCell ref="AB2176:AF2176"/>
    <mergeCell ref="AG2176:AK2176"/>
    <mergeCell ref="DX2226:EB2226"/>
    <mergeCell ref="DD2221:DH2221"/>
    <mergeCell ref="DI2221:DM2221"/>
    <mergeCell ref="DN2221:DR2221"/>
    <mergeCell ref="DS2221:DW2221"/>
    <mergeCell ref="DX2223:EB2223"/>
    <mergeCell ref="DD2224:DH2224"/>
    <mergeCell ref="DI2224:DM2224"/>
    <mergeCell ref="DN2224:DR2224"/>
    <mergeCell ref="DS2224:DW2224"/>
    <mergeCell ref="DX2224:EB2224"/>
    <mergeCell ref="DD2219:DH2219"/>
    <mergeCell ref="DI2219:DM2219"/>
    <mergeCell ref="DN2219:DR2219"/>
    <mergeCell ref="DS2219:DW2219"/>
    <mergeCell ref="DX2221:EB2221"/>
    <mergeCell ref="DD2222:DH2222"/>
    <mergeCell ref="DI2222:DM2222"/>
    <mergeCell ref="DN2222:DR2222"/>
    <mergeCell ref="DS2222:DW2222"/>
    <mergeCell ref="DX2222:EB2222"/>
    <mergeCell ref="DD2217:DH2217"/>
    <mergeCell ref="DI2217:DM2217"/>
    <mergeCell ref="DN2217:DR2217"/>
    <mergeCell ref="DS2217:DW2217"/>
    <mergeCell ref="DX2219:EB2219"/>
    <mergeCell ref="AV2177:AZ2177"/>
    <mergeCell ref="DD2171:DH2171"/>
    <mergeCell ref="DI2171:DM2171"/>
    <mergeCell ref="DN2171:DR2171"/>
    <mergeCell ref="DS2171:DW2171"/>
    <mergeCell ref="DX2249:EB2249"/>
    <mergeCell ref="DD2249:DH2249"/>
    <mergeCell ref="DX2247:EB2247"/>
    <mergeCell ref="DD2248:DH2248"/>
    <mergeCell ref="DI2248:DM2248"/>
    <mergeCell ref="DN2169:DR2169"/>
    <mergeCell ref="DS2169:DW2169"/>
    <mergeCell ref="DX2171:EB2171"/>
    <mergeCell ref="DD2172:DH2172"/>
    <mergeCell ref="DI2172:DM2172"/>
    <mergeCell ref="DX2248:EB2248"/>
    <mergeCell ref="DD2247:DH2247"/>
    <mergeCell ref="DI2247:DM2247"/>
    <mergeCell ref="DN2247:DR2247"/>
    <mergeCell ref="DI2250:DM2250"/>
    <mergeCell ref="DN2250:DR2250"/>
    <mergeCell ref="DS2250:DW2250"/>
    <mergeCell ref="DX2250:EB2250"/>
    <mergeCell ref="DN2249:DR2249"/>
    <mergeCell ref="DS2249:DW2249"/>
    <mergeCell ref="DX2169:EB2169"/>
    <mergeCell ref="DD2170:DH2170"/>
    <mergeCell ref="DI2170:DM2170"/>
    <mergeCell ref="DN2170:DR2170"/>
    <mergeCell ref="DS2170:DW2170"/>
    <mergeCell ref="DX2170:EB2170"/>
    <mergeCell ref="DD2169:DH2169"/>
    <mergeCell ref="DI2169:DM2169"/>
    <mergeCell ref="DX2167:EB2167"/>
    <mergeCell ref="DD2168:DH2168"/>
    <mergeCell ref="DI2168:DM2168"/>
    <mergeCell ref="DN2168:DR2168"/>
    <mergeCell ref="DS2168:DW2168"/>
    <mergeCell ref="DX2168:EB2168"/>
    <mergeCell ref="DD2167:DH2167"/>
    <mergeCell ref="DI2167:DM2167"/>
    <mergeCell ref="DN2167:DR2167"/>
    <mergeCell ref="DS2167:DW2167"/>
    <mergeCell ref="DX2228:EB2228"/>
    <mergeCell ref="DI2227:DM2227"/>
    <mergeCell ref="DN2227:DR2227"/>
    <mergeCell ref="DS2227:DW2227"/>
    <mergeCell ref="DD2225:DH2225"/>
    <mergeCell ref="DI2225:DM2225"/>
    <mergeCell ref="DN2225:DR2225"/>
    <mergeCell ref="DS2225:DW2225"/>
    <mergeCell ref="DX2227:EB2227"/>
    <mergeCell ref="DD2228:DH2228"/>
    <mergeCell ref="DI2228:DM2228"/>
    <mergeCell ref="DN2228:DR2228"/>
    <mergeCell ref="DS2228:DW2228"/>
    <mergeCell ref="DD2223:DH2223"/>
    <mergeCell ref="DI2223:DM2223"/>
    <mergeCell ref="DN2223:DR2223"/>
    <mergeCell ref="DS2223:DW2223"/>
    <mergeCell ref="DX2225:EB2225"/>
    <mergeCell ref="DD2226:DH2226"/>
    <mergeCell ref="DI2226:DM2226"/>
    <mergeCell ref="DN2226:DR2226"/>
    <mergeCell ref="DS2226:DW2226"/>
    <mergeCell ref="DX2165:EB2165"/>
    <mergeCell ref="DD2166:DH2166"/>
    <mergeCell ref="DI2166:DM2166"/>
    <mergeCell ref="DN2166:DR2166"/>
    <mergeCell ref="DS2166:DW2166"/>
    <mergeCell ref="DX2166:EB2166"/>
    <mergeCell ref="DD2165:DH2165"/>
    <mergeCell ref="DI2165:DM2165"/>
    <mergeCell ref="DN2165:DR2165"/>
    <mergeCell ref="DS2165:DW2165"/>
    <mergeCell ref="DX2163:EB2163"/>
    <mergeCell ref="DD2164:DH2164"/>
    <mergeCell ref="DI2164:DM2164"/>
    <mergeCell ref="DN2164:DR2164"/>
    <mergeCell ref="DS2164:DW2164"/>
    <mergeCell ref="DX2164:EB2164"/>
    <mergeCell ref="DD2163:DH2163"/>
    <mergeCell ref="DI2163:DM2163"/>
    <mergeCell ref="DN2163:DR2163"/>
    <mergeCell ref="DS2163:DW2163"/>
    <mergeCell ref="DX2161:EB2161"/>
    <mergeCell ref="DD2162:DH2162"/>
    <mergeCell ref="DI2162:DM2162"/>
    <mergeCell ref="DN2162:DR2162"/>
    <mergeCell ref="DS2162:DW2162"/>
    <mergeCell ref="DX2162:EB2162"/>
    <mergeCell ref="DD2161:DH2161"/>
    <mergeCell ref="DI2161:DM2161"/>
    <mergeCell ref="DN2161:DR2161"/>
    <mergeCell ref="DS2161:DW2161"/>
    <mergeCell ref="DX2159:EB2159"/>
    <mergeCell ref="DD2160:DH2160"/>
    <mergeCell ref="DI2160:DM2160"/>
    <mergeCell ref="DN2160:DR2160"/>
    <mergeCell ref="DS2160:DW2160"/>
    <mergeCell ref="DX2160:EB2160"/>
    <mergeCell ref="DD2159:DH2159"/>
    <mergeCell ref="DI2159:DM2159"/>
    <mergeCell ref="DN2159:DR2159"/>
    <mergeCell ref="DS2159:DW2159"/>
    <mergeCell ref="DX2157:EB2157"/>
    <mergeCell ref="DD2158:DH2158"/>
    <mergeCell ref="DI2158:DM2158"/>
    <mergeCell ref="DN2158:DR2158"/>
    <mergeCell ref="DS2158:DW2158"/>
    <mergeCell ref="DX2158:EB2158"/>
    <mergeCell ref="DD2157:DH2157"/>
    <mergeCell ref="DI2157:DM2157"/>
    <mergeCell ref="DN2157:DR2157"/>
    <mergeCell ref="DS2157:DW2157"/>
    <mergeCell ref="DX2155:EB2155"/>
    <mergeCell ref="DD2156:DH2156"/>
    <mergeCell ref="DI2156:DM2156"/>
    <mergeCell ref="DN2156:DR2156"/>
    <mergeCell ref="DS2156:DW2156"/>
    <mergeCell ref="DX2156:EB2156"/>
    <mergeCell ref="DD2155:DH2155"/>
    <mergeCell ref="DI2155:DM2155"/>
    <mergeCell ref="DN2155:DR2155"/>
    <mergeCell ref="DS2155:DW2155"/>
    <mergeCell ref="DX2153:EB2153"/>
    <mergeCell ref="DD2154:DH2154"/>
    <mergeCell ref="DI2154:DM2154"/>
    <mergeCell ref="DN2154:DR2154"/>
    <mergeCell ref="DS2154:DW2154"/>
    <mergeCell ref="DX2154:EB2154"/>
    <mergeCell ref="DD2153:DH2153"/>
    <mergeCell ref="DI2153:DM2153"/>
    <mergeCell ref="DN2153:DR2153"/>
    <mergeCell ref="DS2153:DW2153"/>
    <mergeCell ref="DX2151:EB2151"/>
    <mergeCell ref="DD2152:DH2152"/>
    <mergeCell ref="DI2152:DM2152"/>
    <mergeCell ref="DN2152:DR2152"/>
    <mergeCell ref="DS2152:DW2152"/>
    <mergeCell ref="DX2152:EB2152"/>
    <mergeCell ref="DD2151:DH2151"/>
    <mergeCell ref="DI2151:DM2151"/>
    <mergeCell ref="DN2151:DR2151"/>
    <mergeCell ref="DS2151:DW2151"/>
    <mergeCell ref="DX2149:EB2149"/>
    <mergeCell ref="DD2150:DH2150"/>
    <mergeCell ref="DI2150:DM2150"/>
    <mergeCell ref="DN2150:DR2150"/>
    <mergeCell ref="DS2150:DW2150"/>
    <mergeCell ref="DX2150:EB2150"/>
    <mergeCell ref="DD2149:DH2149"/>
    <mergeCell ref="DI2149:DM2149"/>
    <mergeCell ref="DN2149:DR2149"/>
    <mergeCell ref="DS2149:DW2149"/>
    <mergeCell ref="DX2147:EB2147"/>
    <mergeCell ref="DD2148:DH2148"/>
    <mergeCell ref="DI2148:DM2148"/>
    <mergeCell ref="DN2148:DR2148"/>
    <mergeCell ref="DS2148:DW2148"/>
    <mergeCell ref="DX2148:EB2148"/>
    <mergeCell ref="DD2147:DH2147"/>
    <mergeCell ref="DI2147:DM2147"/>
    <mergeCell ref="DN2147:DR2147"/>
    <mergeCell ref="DS2147:DW2147"/>
    <mergeCell ref="DX2145:EB2145"/>
    <mergeCell ref="DD2146:DH2146"/>
    <mergeCell ref="DI2146:DM2146"/>
    <mergeCell ref="DN2146:DR2146"/>
    <mergeCell ref="DS2146:DW2146"/>
    <mergeCell ref="DX2146:EB2146"/>
    <mergeCell ref="DD2145:DH2145"/>
    <mergeCell ref="DI2145:DM2145"/>
    <mergeCell ref="DN2145:DR2145"/>
    <mergeCell ref="DS2145:DW2145"/>
    <mergeCell ref="DX2143:EB2143"/>
    <mergeCell ref="DD2144:DH2144"/>
    <mergeCell ref="DI2144:DM2144"/>
    <mergeCell ref="DN2144:DR2144"/>
    <mergeCell ref="DS2144:DW2144"/>
    <mergeCell ref="DX2144:EB2144"/>
    <mergeCell ref="DD2143:DH2143"/>
    <mergeCell ref="DI2143:DM2143"/>
    <mergeCell ref="DN2143:DR2143"/>
    <mergeCell ref="DS2143:DW2143"/>
    <mergeCell ref="DD2124:DH2124"/>
    <mergeCell ref="DI2124:DM2124"/>
    <mergeCell ref="DN2124:DR2124"/>
    <mergeCell ref="DS2124:DW2124"/>
    <mergeCell ref="DX2124:EB2124"/>
    <mergeCell ref="DD2123:DH2123"/>
    <mergeCell ref="DI2123:DM2123"/>
    <mergeCell ref="DN2123:DR2123"/>
    <mergeCell ref="DS2123:DW2123"/>
    <mergeCell ref="DX2141:EB2141"/>
    <mergeCell ref="DD2142:DH2142"/>
    <mergeCell ref="DI2142:DM2142"/>
    <mergeCell ref="DN2142:DR2142"/>
    <mergeCell ref="DS2142:DW2142"/>
    <mergeCell ref="DX2142:EB2142"/>
    <mergeCell ref="DD2141:DH2141"/>
    <mergeCell ref="DI2141:DM2141"/>
    <mergeCell ref="DN2141:DR2141"/>
    <mergeCell ref="DS2141:DW2141"/>
    <mergeCell ref="DX2139:EB2139"/>
    <mergeCell ref="DD2140:DH2140"/>
    <mergeCell ref="DI2140:DM2140"/>
    <mergeCell ref="DN2140:DR2140"/>
    <mergeCell ref="DS2140:DW2140"/>
    <mergeCell ref="DX2140:EB2140"/>
    <mergeCell ref="DD2139:DH2139"/>
    <mergeCell ref="DI2139:DM2139"/>
    <mergeCell ref="DN2139:DR2139"/>
    <mergeCell ref="DS2139:DW2139"/>
    <mergeCell ref="DX2137:EB2137"/>
    <mergeCell ref="DD2138:DH2138"/>
    <mergeCell ref="DI2138:DM2138"/>
    <mergeCell ref="DN2138:DR2138"/>
    <mergeCell ref="DS2138:DW2138"/>
    <mergeCell ref="DX2138:EB2138"/>
    <mergeCell ref="DD2137:DH2137"/>
    <mergeCell ref="DI2137:DM2137"/>
    <mergeCell ref="DN2137:DR2137"/>
    <mergeCell ref="DS2137:DW2137"/>
    <mergeCell ref="DX2135:EB2135"/>
    <mergeCell ref="DD2136:DH2136"/>
    <mergeCell ref="DI2136:DM2136"/>
    <mergeCell ref="DN2136:DR2136"/>
    <mergeCell ref="DS2136:DW2136"/>
    <mergeCell ref="DX2136:EB2136"/>
    <mergeCell ref="DD2135:DH2135"/>
    <mergeCell ref="DI2135:DM2135"/>
    <mergeCell ref="DN2135:DR2135"/>
    <mergeCell ref="DS2135:DW2135"/>
    <mergeCell ref="DD2120:DH2120"/>
    <mergeCell ref="DI2120:DM2120"/>
    <mergeCell ref="DN2120:DR2120"/>
    <mergeCell ref="DS2120:DW2120"/>
    <mergeCell ref="DX2120:EB2120"/>
    <mergeCell ref="DD2119:DH2119"/>
    <mergeCell ref="DI2119:DM2119"/>
    <mergeCell ref="DN2119:DR2119"/>
    <mergeCell ref="DS2119:DW2119"/>
    <mergeCell ref="D2168:Q2168"/>
    <mergeCell ref="AB2171:AF2171"/>
    <mergeCell ref="DX2133:EB2133"/>
    <mergeCell ref="DD2134:DH2134"/>
    <mergeCell ref="DI2134:DM2134"/>
    <mergeCell ref="DN2134:DR2134"/>
    <mergeCell ref="DS2134:DW2134"/>
    <mergeCell ref="DX2134:EB2134"/>
    <mergeCell ref="DD2133:DH2133"/>
    <mergeCell ref="DI2133:DM2133"/>
    <mergeCell ref="DN2133:DR2133"/>
    <mergeCell ref="DS2133:DW2133"/>
    <mergeCell ref="DX2131:EB2131"/>
    <mergeCell ref="DD2132:DH2132"/>
    <mergeCell ref="DI2132:DM2132"/>
    <mergeCell ref="DN2132:DR2132"/>
    <mergeCell ref="DS2132:DW2132"/>
    <mergeCell ref="DX2132:EB2132"/>
    <mergeCell ref="DD2131:DH2131"/>
    <mergeCell ref="DI2131:DM2131"/>
    <mergeCell ref="DN2131:DR2131"/>
    <mergeCell ref="DS2131:DW2131"/>
    <mergeCell ref="DN2116:DR2116"/>
    <mergeCell ref="DS2116:DW2116"/>
    <mergeCell ref="DN2127:DR2127"/>
    <mergeCell ref="DS2127:DW2127"/>
    <mergeCell ref="DN2125:DR2125"/>
    <mergeCell ref="DS2125:DW2125"/>
    <mergeCell ref="DX2129:EB2129"/>
    <mergeCell ref="DD2130:DH2130"/>
    <mergeCell ref="DI2130:DM2130"/>
    <mergeCell ref="DN2130:DR2130"/>
    <mergeCell ref="DS2130:DW2130"/>
    <mergeCell ref="DX2130:EB2130"/>
    <mergeCell ref="DD2129:DH2129"/>
    <mergeCell ref="DI2129:DM2129"/>
    <mergeCell ref="DN2129:DR2129"/>
    <mergeCell ref="DS2129:DW2129"/>
    <mergeCell ref="DD2128:DH2128"/>
    <mergeCell ref="DI2128:DM2128"/>
    <mergeCell ref="DN2128:DR2128"/>
    <mergeCell ref="DS2128:DW2128"/>
    <mergeCell ref="DX2128:EB2128"/>
    <mergeCell ref="DD2127:DH2127"/>
    <mergeCell ref="DI2127:DM2127"/>
    <mergeCell ref="DX2127:EB2127"/>
    <mergeCell ref="DX2125:EB2125"/>
    <mergeCell ref="DD2126:DH2126"/>
    <mergeCell ref="DI2126:DM2126"/>
    <mergeCell ref="DN2126:DR2126"/>
    <mergeCell ref="DS2126:DW2126"/>
    <mergeCell ref="DX2126:EB2126"/>
    <mergeCell ref="DD2125:DH2125"/>
    <mergeCell ref="DI2125:DM2125"/>
    <mergeCell ref="DX2123:EB2123"/>
    <mergeCell ref="AL2166:AP2166"/>
    <mergeCell ref="AL2165:AP2165"/>
    <mergeCell ref="AB2167:AF2167"/>
    <mergeCell ref="R2165:AA2165"/>
    <mergeCell ref="R2166:AA2166"/>
    <mergeCell ref="AV2169:AZ2169"/>
    <mergeCell ref="AV2167:AZ2167"/>
    <mergeCell ref="AV2168:AZ2168"/>
    <mergeCell ref="AV2165:AZ2165"/>
    <mergeCell ref="AQ2166:AU2166"/>
    <mergeCell ref="AV2170:AZ2170"/>
    <mergeCell ref="DX2111:EB2111"/>
    <mergeCell ref="DD2112:DH2112"/>
    <mergeCell ref="DI2112:DM2112"/>
    <mergeCell ref="DN2112:DR2112"/>
    <mergeCell ref="DS2112:DW2112"/>
    <mergeCell ref="DX2112:EB2112"/>
    <mergeCell ref="AV2176:AZ2176"/>
    <mergeCell ref="AQ2174:AU2174"/>
    <mergeCell ref="AL2171:AP2171"/>
    <mergeCell ref="AL2173:AP2173"/>
    <mergeCell ref="AQ2172:AU2172"/>
    <mergeCell ref="AV2174:AZ2174"/>
    <mergeCell ref="AV2175:AZ2175"/>
    <mergeCell ref="AL2176:AP2176"/>
    <mergeCell ref="AQ2176:AU2176"/>
    <mergeCell ref="AL2172:AP2172"/>
    <mergeCell ref="R2171:AA2171"/>
    <mergeCell ref="D2172:Q2172"/>
    <mergeCell ref="D2171:Q2171"/>
    <mergeCell ref="AB2173:AF2173"/>
    <mergeCell ref="AG2173:AK2173"/>
    <mergeCell ref="AB2172:AF2172"/>
    <mergeCell ref="AG2172:AK2172"/>
    <mergeCell ref="R2172:AA2172"/>
    <mergeCell ref="D2175:Q2175"/>
    <mergeCell ref="R2175:AA2175"/>
    <mergeCell ref="AB2175:AF2175"/>
    <mergeCell ref="D2174:Q2174"/>
    <mergeCell ref="D2173:Q2173"/>
    <mergeCell ref="R2173:AA2173"/>
    <mergeCell ref="R2174:AA2174"/>
    <mergeCell ref="AB2174:AF2174"/>
    <mergeCell ref="AG2175:AK2175"/>
    <mergeCell ref="AV2171:AZ2171"/>
    <mergeCell ref="AQ2175:AU2175"/>
    <mergeCell ref="AV2173:AZ2173"/>
    <mergeCell ref="AV2172:AZ2172"/>
    <mergeCell ref="AQ2173:AU2173"/>
    <mergeCell ref="AG2174:AK2174"/>
    <mergeCell ref="AL2174:AP2174"/>
    <mergeCell ref="AL2175:AP2175"/>
    <mergeCell ref="AQ2171:AU2171"/>
    <mergeCell ref="DX2121:EB2121"/>
    <mergeCell ref="DD2122:DH2122"/>
    <mergeCell ref="DI2122:DM2122"/>
    <mergeCell ref="DN2122:DR2122"/>
    <mergeCell ref="DS2122:DW2122"/>
    <mergeCell ref="DX2122:EB2122"/>
    <mergeCell ref="DD2121:DH2121"/>
    <mergeCell ref="DI2121:DM2121"/>
    <mergeCell ref="DN2121:DR2121"/>
    <mergeCell ref="DS2121:DW2121"/>
    <mergeCell ref="DX2119:EB2119"/>
    <mergeCell ref="AG2164:AK2164"/>
    <mergeCell ref="AL2162:AP2162"/>
    <mergeCell ref="AQ2162:AU2162"/>
    <mergeCell ref="AL2163:AP2163"/>
    <mergeCell ref="AQ2163:AU2163"/>
    <mergeCell ref="D2163:Q2163"/>
    <mergeCell ref="R2163:AA2163"/>
    <mergeCell ref="AB2163:AF2163"/>
    <mergeCell ref="AV2162:AZ2162"/>
    <mergeCell ref="D2161:Q2161"/>
    <mergeCell ref="R2161:AA2161"/>
    <mergeCell ref="D2162:Q2162"/>
    <mergeCell ref="R2162:AA2162"/>
    <mergeCell ref="AB2162:AF2162"/>
    <mergeCell ref="AG2162:AK2162"/>
    <mergeCell ref="AL2161:AP2161"/>
    <mergeCell ref="AQ2161:AU2161"/>
    <mergeCell ref="AB2161:AF2161"/>
    <mergeCell ref="AV2159:AZ2159"/>
    <mergeCell ref="D2160:Q2160"/>
    <mergeCell ref="R2160:AA2160"/>
    <mergeCell ref="AB2160:AF2160"/>
    <mergeCell ref="AG2160:AK2160"/>
    <mergeCell ref="AL2160:AP2160"/>
    <mergeCell ref="AQ2160:AU2160"/>
    <mergeCell ref="AV2160:AZ2160"/>
    <mergeCell ref="D2159:Q2159"/>
    <mergeCell ref="R2159:AA2159"/>
    <mergeCell ref="AB2159:AF2159"/>
    <mergeCell ref="AG2159:AK2159"/>
    <mergeCell ref="AV2161:AZ2161"/>
    <mergeCell ref="AV2163:AZ2163"/>
    <mergeCell ref="AG2171:AK2171"/>
    <mergeCell ref="AB2170:AF2170"/>
    <mergeCell ref="D2170:Q2170"/>
    <mergeCell ref="D2169:Q2169"/>
    <mergeCell ref="R2169:AA2169"/>
    <mergeCell ref="AG2170:AK2170"/>
    <mergeCell ref="AB2168:AF2168"/>
    <mergeCell ref="R2170:AA2170"/>
    <mergeCell ref="AL2170:AP2170"/>
    <mergeCell ref="AG2168:AK2168"/>
    <mergeCell ref="AL2168:AP2168"/>
    <mergeCell ref="AQ2170:AU2170"/>
    <mergeCell ref="AB2169:AF2169"/>
    <mergeCell ref="AG2169:AK2169"/>
    <mergeCell ref="AQ2168:AU2168"/>
    <mergeCell ref="AQ2169:AU2169"/>
    <mergeCell ref="AL2169:AP2169"/>
    <mergeCell ref="AV2164:AZ2164"/>
    <mergeCell ref="AL2164:AP2164"/>
    <mergeCell ref="AQ2164:AU2164"/>
    <mergeCell ref="R2168:AA2168"/>
    <mergeCell ref="AQ2165:AU2165"/>
    <mergeCell ref="AB2165:AF2165"/>
    <mergeCell ref="AG2165:AK2165"/>
    <mergeCell ref="AL2167:AP2167"/>
    <mergeCell ref="AQ2167:AU2167"/>
    <mergeCell ref="AV2166:AZ2166"/>
    <mergeCell ref="D2167:Q2167"/>
    <mergeCell ref="R2167:AA2167"/>
    <mergeCell ref="D2165:Q2165"/>
    <mergeCell ref="D2166:Q2166"/>
    <mergeCell ref="AG2167:AK2167"/>
    <mergeCell ref="AV2157:AZ2157"/>
    <mergeCell ref="D2158:Q2158"/>
    <mergeCell ref="R2158:AA2158"/>
    <mergeCell ref="AB2158:AF2158"/>
    <mergeCell ref="AG2158:AK2158"/>
    <mergeCell ref="AL2158:AP2158"/>
    <mergeCell ref="AQ2158:AU2158"/>
    <mergeCell ref="AV2158:AZ2158"/>
    <mergeCell ref="D2157:Q2157"/>
    <mergeCell ref="R2157:AA2157"/>
    <mergeCell ref="AV2155:AZ2155"/>
    <mergeCell ref="D2156:Q2156"/>
    <mergeCell ref="R2156:AA2156"/>
    <mergeCell ref="AB2156:AF2156"/>
    <mergeCell ref="AG2156:AK2156"/>
    <mergeCell ref="AL2156:AP2156"/>
    <mergeCell ref="AQ2156:AU2156"/>
    <mergeCell ref="AV2156:AZ2156"/>
    <mergeCell ref="D2155:Q2155"/>
    <mergeCell ref="R2155:AA2155"/>
    <mergeCell ref="AB2155:AF2155"/>
    <mergeCell ref="AG2155:AK2155"/>
    <mergeCell ref="AL2153:AP2153"/>
    <mergeCell ref="AQ2153:AU2153"/>
    <mergeCell ref="AB2153:AF2153"/>
    <mergeCell ref="AG2153:AK2153"/>
    <mergeCell ref="AL2155:AP2155"/>
    <mergeCell ref="AQ2155:AU2155"/>
    <mergeCell ref="AV2153:AZ2153"/>
    <mergeCell ref="D2154:Q2154"/>
    <mergeCell ref="R2154:AA2154"/>
    <mergeCell ref="AB2154:AF2154"/>
    <mergeCell ref="AG2154:AK2154"/>
    <mergeCell ref="AL2154:AP2154"/>
    <mergeCell ref="AQ2154:AU2154"/>
    <mergeCell ref="AV2154:AZ2154"/>
    <mergeCell ref="D2153:Q2153"/>
    <mergeCell ref="R2153:AA2153"/>
    <mergeCell ref="AV2151:AZ2151"/>
    <mergeCell ref="D2152:Q2152"/>
    <mergeCell ref="R2152:AA2152"/>
    <mergeCell ref="AB2152:AF2152"/>
    <mergeCell ref="AG2152:AK2152"/>
    <mergeCell ref="AL2152:AP2152"/>
    <mergeCell ref="AQ2152:AU2152"/>
    <mergeCell ref="AV2152:AZ2152"/>
    <mergeCell ref="D2151:Q2151"/>
    <mergeCell ref="R2151:AA2151"/>
    <mergeCell ref="AB2151:AF2151"/>
    <mergeCell ref="AG2151:AK2151"/>
    <mergeCell ref="AL2149:AP2149"/>
    <mergeCell ref="AQ2149:AU2149"/>
    <mergeCell ref="AB2149:AF2149"/>
    <mergeCell ref="AG2149:AK2149"/>
    <mergeCell ref="AL2151:AP2151"/>
    <mergeCell ref="AQ2151:AU2151"/>
    <mergeCell ref="AV2149:AZ2149"/>
    <mergeCell ref="D2150:Q2150"/>
    <mergeCell ref="R2150:AA2150"/>
    <mergeCell ref="AB2150:AF2150"/>
    <mergeCell ref="AG2150:AK2150"/>
    <mergeCell ref="AL2150:AP2150"/>
    <mergeCell ref="AQ2150:AU2150"/>
    <mergeCell ref="AV2150:AZ2150"/>
    <mergeCell ref="D2149:Q2149"/>
    <mergeCell ref="R2149:AA2149"/>
    <mergeCell ref="AV2147:AZ2147"/>
    <mergeCell ref="D2148:Q2148"/>
    <mergeCell ref="R2148:AA2148"/>
    <mergeCell ref="AB2148:AF2148"/>
    <mergeCell ref="AG2148:AK2148"/>
    <mergeCell ref="AL2148:AP2148"/>
    <mergeCell ref="AQ2148:AU2148"/>
    <mergeCell ref="AV2148:AZ2148"/>
    <mergeCell ref="D2147:Q2147"/>
    <mergeCell ref="R2147:AA2147"/>
    <mergeCell ref="AB2147:AF2147"/>
    <mergeCell ref="AG2147:AK2147"/>
    <mergeCell ref="AV2145:AZ2145"/>
    <mergeCell ref="D2146:Q2146"/>
    <mergeCell ref="R2146:AA2146"/>
    <mergeCell ref="AB2146:AF2146"/>
    <mergeCell ref="AG2146:AK2146"/>
    <mergeCell ref="AL2146:AP2146"/>
    <mergeCell ref="AQ2146:AU2146"/>
    <mergeCell ref="AV2146:AZ2146"/>
    <mergeCell ref="D2145:Q2145"/>
    <mergeCell ref="R2145:AA2145"/>
    <mergeCell ref="AV2143:AZ2143"/>
    <mergeCell ref="D2144:Q2144"/>
    <mergeCell ref="R2144:AA2144"/>
    <mergeCell ref="AB2144:AF2144"/>
    <mergeCell ref="AG2144:AK2144"/>
    <mergeCell ref="AL2144:AP2144"/>
    <mergeCell ref="AQ2144:AU2144"/>
    <mergeCell ref="AV2144:AZ2144"/>
    <mergeCell ref="D2143:Q2143"/>
    <mergeCell ref="R2143:AA2143"/>
    <mergeCell ref="AB2141:AF2141"/>
    <mergeCell ref="AG2141:AK2141"/>
    <mergeCell ref="AL2143:AP2143"/>
    <mergeCell ref="AQ2143:AU2143"/>
    <mergeCell ref="R2141:AA2141"/>
    <mergeCell ref="AB2143:AF2143"/>
    <mergeCell ref="AG2143:AK2143"/>
    <mergeCell ref="AL2141:AP2141"/>
    <mergeCell ref="AV2141:AZ2141"/>
    <mergeCell ref="D2142:Q2142"/>
    <mergeCell ref="R2142:AA2142"/>
    <mergeCell ref="AB2142:AF2142"/>
    <mergeCell ref="AG2142:AK2142"/>
    <mergeCell ref="AL2142:AP2142"/>
    <mergeCell ref="AQ2142:AU2142"/>
    <mergeCell ref="AV2142:AZ2142"/>
    <mergeCell ref="D2141:Q2141"/>
    <mergeCell ref="AQ2141:AU2141"/>
    <mergeCell ref="AV2139:AZ2139"/>
    <mergeCell ref="AQ2137:AU2137"/>
    <mergeCell ref="AL2138:AP2138"/>
    <mergeCell ref="AQ2138:AU2138"/>
    <mergeCell ref="AV2140:AZ2140"/>
    <mergeCell ref="AL2137:AP2137"/>
    <mergeCell ref="D2140:Q2140"/>
    <mergeCell ref="R2140:AA2140"/>
    <mergeCell ref="AB2140:AF2140"/>
    <mergeCell ref="AG2140:AK2140"/>
    <mergeCell ref="AL2139:AP2139"/>
    <mergeCell ref="D2138:Q2138"/>
    <mergeCell ref="R2138:AA2138"/>
    <mergeCell ref="AB2138:AF2138"/>
    <mergeCell ref="AQ2136:AU2136"/>
    <mergeCell ref="AL2140:AP2140"/>
    <mergeCell ref="AQ2140:AU2140"/>
    <mergeCell ref="AV2138:AZ2138"/>
    <mergeCell ref="D2137:Q2137"/>
    <mergeCell ref="R2137:AA2137"/>
    <mergeCell ref="AB2139:AF2139"/>
    <mergeCell ref="AG2139:AK2139"/>
    <mergeCell ref="D2139:Q2139"/>
    <mergeCell ref="R2139:AA2139"/>
    <mergeCell ref="AV2136:AZ2136"/>
    <mergeCell ref="D2135:Q2135"/>
    <mergeCell ref="AQ2134:AU2134"/>
    <mergeCell ref="R2135:AA2135"/>
    <mergeCell ref="AV2137:AZ2137"/>
    <mergeCell ref="D2136:Q2136"/>
    <mergeCell ref="R2136:AA2136"/>
    <mergeCell ref="AB2136:AF2136"/>
    <mergeCell ref="AG2136:AK2136"/>
    <mergeCell ref="AL2136:AP2136"/>
    <mergeCell ref="AL2135:AP2135"/>
    <mergeCell ref="AQ2135:AU2135"/>
    <mergeCell ref="AV2133:AZ2133"/>
    <mergeCell ref="AV2134:AZ2134"/>
    <mergeCell ref="AB2133:AF2133"/>
    <mergeCell ref="AL2134:AP2134"/>
    <mergeCell ref="AG2133:AK2133"/>
    <mergeCell ref="AV2135:AZ2135"/>
    <mergeCell ref="D2134:Q2134"/>
    <mergeCell ref="R2134:AA2134"/>
    <mergeCell ref="AB2134:AF2134"/>
    <mergeCell ref="AG2134:AK2134"/>
    <mergeCell ref="AG2138:AK2138"/>
    <mergeCell ref="AB2137:AF2137"/>
    <mergeCell ref="AG2137:AK2137"/>
    <mergeCell ref="AB2135:AF2135"/>
    <mergeCell ref="AG2135:AK2135"/>
    <mergeCell ref="AV2132:AZ2132"/>
    <mergeCell ref="D2131:Q2131"/>
    <mergeCell ref="R2131:AA2131"/>
    <mergeCell ref="D2132:Q2132"/>
    <mergeCell ref="R2132:AA2132"/>
    <mergeCell ref="AB2132:AF2132"/>
    <mergeCell ref="AG2132:AK2132"/>
    <mergeCell ref="AG2131:AK2131"/>
    <mergeCell ref="AV2131:AZ2131"/>
    <mergeCell ref="D2133:Q2133"/>
    <mergeCell ref="D2130:Q2130"/>
    <mergeCell ref="D2129:Q2129"/>
    <mergeCell ref="R2129:AA2129"/>
    <mergeCell ref="AL2133:AP2133"/>
    <mergeCell ref="AQ2133:AU2133"/>
    <mergeCell ref="AQ2132:AU2132"/>
    <mergeCell ref="D2128:Q2128"/>
    <mergeCell ref="R2128:AA2128"/>
    <mergeCell ref="R2133:AA2133"/>
    <mergeCell ref="AL2129:AP2129"/>
    <mergeCell ref="AQ2129:AU2129"/>
    <mergeCell ref="AB2129:AF2129"/>
    <mergeCell ref="AG2129:AK2129"/>
    <mergeCell ref="AG2128:AK2128"/>
    <mergeCell ref="AL2132:AP2132"/>
    <mergeCell ref="AB2131:AF2131"/>
    <mergeCell ref="AV2115:AZ2115"/>
    <mergeCell ref="D2120:Q2120"/>
    <mergeCell ref="R2120:AA2120"/>
    <mergeCell ref="D2122:Q2122"/>
    <mergeCell ref="R2122:AA2122"/>
    <mergeCell ref="D2121:Q2121"/>
    <mergeCell ref="D2127:Q2127"/>
    <mergeCell ref="R2127:AA2127"/>
    <mergeCell ref="AV2130:AZ2130"/>
    <mergeCell ref="AV2129:AZ2129"/>
    <mergeCell ref="AL2125:AP2125"/>
    <mergeCell ref="AQ2125:AU2125"/>
    <mergeCell ref="AL2130:AP2130"/>
    <mergeCell ref="AQ2128:AU2128"/>
    <mergeCell ref="AV2128:AZ2128"/>
    <mergeCell ref="AL2127:AP2127"/>
    <mergeCell ref="AV2127:AZ2127"/>
    <mergeCell ref="AG2125:AK2125"/>
    <mergeCell ref="R2130:AA2130"/>
    <mergeCell ref="AB2130:AF2130"/>
    <mergeCell ref="AG2130:AK2130"/>
    <mergeCell ref="R2125:AA2125"/>
    <mergeCell ref="AB2127:AF2127"/>
    <mergeCell ref="AG2127:AK2127"/>
    <mergeCell ref="AB2128:AF2128"/>
    <mergeCell ref="AV2125:AZ2125"/>
    <mergeCell ref="D2126:Q2126"/>
    <mergeCell ref="R2126:AA2126"/>
    <mergeCell ref="AB2126:AF2126"/>
    <mergeCell ref="AG2126:AK2126"/>
    <mergeCell ref="AL2126:AP2126"/>
    <mergeCell ref="AQ2126:AU2126"/>
    <mergeCell ref="AV2126:AZ2126"/>
    <mergeCell ref="D2125:Q2125"/>
    <mergeCell ref="AB2125:AF2125"/>
    <mergeCell ref="D2123:Q2123"/>
    <mergeCell ref="R2123:AA2123"/>
    <mergeCell ref="D2124:Q2124"/>
    <mergeCell ref="R2124:AA2124"/>
    <mergeCell ref="AB2124:AF2124"/>
    <mergeCell ref="AG2124:AK2124"/>
    <mergeCell ref="AB2123:AF2123"/>
    <mergeCell ref="D2049:Q2049"/>
    <mergeCell ref="AG2050:AK2050"/>
    <mergeCell ref="AL2050:AP2050"/>
    <mergeCell ref="AV2050:AZ2050"/>
    <mergeCell ref="AL2045:AP2045"/>
    <mergeCell ref="DD2046:DH2046"/>
    <mergeCell ref="AQ2045:AU2045"/>
    <mergeCell ref="DI2046:DM2046"/>
    <mergeCell ref="AG2116:AK2116"/>
    <mergeCell ref="AB2116:AF2116"/>
    <mergeCell ref="AL2115:AP2115"/>
    <mergeCell ref="AQ2113:AU2113"/>
    <mergeCell ref="AG2113:AK2113"/>
    <mergeCell ref="AL2113:AP2113"/>
    <mergeCell ref="AB2113:AF2113"/>
    <mergeCell ref="DI2111:DM2111"/>
    <mergeCell ref="DD2103:DH2103"/>
    <mergeCell ref="DI2103:DM2103"/>
    <mergeCell ref="AL2046:AP2046"/>
    <mergeCell ref="AQ2046:AU2046"/>
    <mergeCell ref="AV2046:AZ2046"/>
    <mergeCell ref="DN2046:DR2046"/>
    <mergeCell ref="R2049:AA2049"/>
    <mergeCell ref="AB2049:AF2049"/>
    <mergeCell ref="AV2048:AZ2048"/>
    <mergeCell ref="DD2049:DH2049"/>
    <mergeCell ref="DI2049:DM2049"/>
    <mergeCell ref="AG2049:AK2049"/>
    <mergeCell ref="DN2049:DR2049"/>
    <mergeCell ref="DD2047:DH2047"/>
    <mergeCell ref="AQ2050:AU2050"/>
    <mergeCell ref="AQ2049:AU2049"/>
    <mergeCell ref="AL2049:AP2049"/>
    <mergeCell ref="AV2049:AZ2049"/>
    <mergeCell ref="DI2047:DM2047"/>
    <mergeCell ref="DN2047:DR2047"/>
    <mergeCell ref="AL2051:AP2051"/>
    <mergeCell ref="AQ2051:AU2051"/>
    <mergeCell ref="AV2051:AZ2051"/>
    <mergeCell ref="D2050:Q2050"/>
    <mergeCell ref="R2050:AA2050"/>
    <mergeCell ref="D2051:Q2051"/>
    <mergeCell ref="R2051:AA2051"/>
    <mergeCell ref="AB2051:AF2051"/>
    <mergeCell ref="AG2051:AK2051"/>
    <mergeCell ref="AB2050:AF2050"/>
    <mergeCell ref="AL2052:AP2052"/>
    <mergeCell ref="AQ2052:AU2052"/>
    <mergeCell ref="AV2052:AZ2052"/>
    <mergeCell ref="D2053:Q2053"/>
    <mergeCell ref="D2052:Q2052"/>
    <mergeCell ref="R2052:AA2052"/>
    <mergeCell ref="AB2052:AF2052"/>
    <mergeCell ref="AG2052:AK2052"/>
    <mergeCell ref="DD2113:DH2113"/>
    <mergeCell ref="DI2113:DM2113"/>
    <mergeCell ref="DN2113:DR2113"/>
    <mergeCell ref="DD2111:DH2111"/>
    <mergeCell ref="DD2102:DH2102"/>
    <mergeCell ref="DI2102:DM2102"/>
    <mergeCell ref="DN2102:DR2102"/>
    <mergeCell ref="D2116:Q2116"/>
    <mergeCell ref="R2116:AA2116"/>
    <mergeCell ref="D2113:Q2113"/>
    <mergeCell ref="DE2107:DH2107"/>
    <mergeCell ref="DJ2107:DM2107"/>
    <mergeCell ref="D2045:Q2045"/>
    <mergeCell ref="R2045:AA2045"/>
    <mergeCell ref="AB2045:AF2045"/>
    <mergeCell ref="AG2045:AK2045"/>
    <mergeCell ref="D2046:Q2046"/>
    <mergeCell ref="R2046:AA2046"/>
    <mergeCell ref="AB2046:AF2046"/>
    <mergeCell ref="AG2046:AK2046"/>
    <mergeCell ref="DD2043:DH2043"/>
    <mergeCell ref="DI2043:DM2043"/>
    <mergeCell ref="DN2043:DR2043"/>
    <mergeCell ref="DN2044:DR2044"/>
    <mergeCell ref="DS2045:DW2045"/>
    <mergeCell ref="DS2043:DW2043"/>
    <mergeCell ref="DI2045:DM2045"/>
    <mergeCell ref="DX2045:EB2045"/>
    <mergeCell ref="DS2044:DW2044"/>
    <mergeCell ref="DN2103:DR2103"/>
    <mergeCell ref="DN2101:DR2101"/>
    <mergeCell ref="DD2041:DH2041"/>
    <mergeCell ref="DI2041:DM2041"/>
    <mergeCell ref="DN2041:DR2041"/>
    <mergeCell ref="DS2041:DW2041"/>
    <mergeCell ref="DS2046:DW2046"/>
    <mergeCell ref="DX2046:EB2046"/>
    <mergeCell ref="DX2043:EB2043"/>
    <mergeCell ref="DD2044:DH2044"/>
    <mergeCell ref="DI2044:DM2044"/>
    <mergeCell ref="DN2045:DR2045"/>
    <mergeCell ref="DX2044:EB2044"/>
    <mergeCell ref="AV2045:AZ2045"/>
    <mergeCell ref="D2043:Q2043"/>
    <mergeCell ref="R2043:AA2043"/>
    <mergeCell ref="AB2043:AF2043"/>
    <mergeCell ref="AG2043:AK2043"/>
    <mergeCell ref="D2044:Q2044"/>
    <mergeCell ref="R2044:AA2044"/>
    <mergeCell ref="AB2044:AF2044"/>
    <mergeCell ref="AG2044:AK2044"/>
    <mergeCell ref="AQ2044:AU2044"/>
    <mergeCell ref="AV2044:AZ2044"/>
    <mergeCell ref="AL2044:AP2044"/>
    <mergeCell ref="AL2041:AP2041"/>
    <mergeCell ref="AQ2041:AU2041"/>
    <mergeCell ref="AV2041:AZ2041"/>
    <mergeCell ref="AL2043:AP2043"/>
    <mergeCell ref="AQ2043:AU2043"/>
    <mergeCell ref="DO2107:DR2107"/>
    <mergeCell ref="DT2107:DW2107"/>
    <mergeCell ref="DY2107:EB2108"/>
    <mergeCell ref="DE2108:DH2108"/>
    <mergeCell ref="DJ2108:DM2108"/>
    <mergeCell ref="DO2108:DR2108"/>
    <mergeCell ref="DT2108:DW2108"/>
    <mergeCell ref="DS2103:DW2103"/>
    <mergeCell ref="DX2103:EB2103"/>
    <mergeCell ref="DN2093:DR2093"/>
    <mergeCell ref="DS2093:DW2093"/>
    <mergeCell ref="DX2091:EB2091"/>
    <mergeCell ref="DD2092:DH2092"/>
    <mergeCell ref="DI2092:DM2092"/>
    <mergeCell ref="DD2045:DH2045"/>
    <mergeCell ref="DD2039:DH2039"/>
    <mergeCell ref="DI2039:DM2039"/>
    <mergeCell ref="DN2039:DR2039"/>
    <mergeCell ref="DS2039:DW2039"/>
    <mergeCell ref="DX2041:EB2041"/>
    <mergeCell ref="DD2042:DH2042"/>
    <mergeCell ref="DI2042:DM2042"/>
    <mergeCell ref="DN2042:DR2042"/>
    <mergeCell ref="DS2042:DW2042"/>
    <mergeCell ref="DX2042:EB2042"/>
    <mergeCell ref="DD2037:DH2037"/>
    <mergeCell ref="DI2037:DM2037"/>
    <mergeCell ref="DN2037:DR2037"/>
    <mergeCell ref="DS2037:DW2037"/>
    <mergeCell ref="DX2039:EB2039"/>
    <mergeCell ref="DD2040:DH2040"/>
    <mergeCell ref="DI2040:DM2040"/>
    <mergeCell ref="DN2040:DR2040"/>
    <mergeCell ref="DS2040:DW2040"/>
    <mergeCell ref="DX2040:EB2040"/>
    <mergeCell ref="DX2101:EB2101"/>
    <mergeCell ref="DX2100:EB2100"/>
    <mergeCell ref="DD2099:DH2099"/>
    <mergeCell ref="DI2099:DM2099"/>
    <mergeCell ref="DN2099:DR2099"/>
    <mergeCell ref="DS2102:DW2102"/>
    <mergeCell ref="DX2102:EB2102"/>
    <mergeCell ref="DD2101:DH2101"/>
    <mergeCell ref="DI2101:DM2101"/>
    <mergeCell ref="DS2101:DW2101"/>
    <mergeCell ref="DX2099:EB2099"/>
    <mergeCell ref="DD2100:DH2100"/>
    <mergeCell ref="DI2100:DM2100"/>
    <mergeCell ref="DN2100:DR2100"/>
    <mergeCell ref="DS2100:DW2100"/>
    <mergeCell ref="DS2099:DW2099"/>
    <mergeCell ref="DX2097:EB2097"/>
    <mergeCell ref="DD2098:DH2098"/>
    <mergeCell ref="DI2098:DM2098"/>
    <mergeCell ref="DN2098:DR2098"/>
    <mergeCell ref="DS2098:DW2098"/>
    <mergeCell ref="DX2098:EB2098"/>
    <mergeCell ref="DD2097:DH2097"/>
    <mergeCell ref="DI2097:DM2097"/>
    <mergeCell ref="DN2097:DR2097"/>
    <mergeCell ref="DS2097:DW2097"/>
    <mergeCell ref="DX2095:EB2095"/>
    <mergeCell ref="DD2096:DH2096"/>
    <mergeCell ref="DI2096:DM2096"/>
    <mergeCell ref="DN2096:DR2096"/>
    <mergeCell ref="DS2096:DW2096"/>
    <mergeCell ref="DX2096:EB2096"/>
    <mergeCell ref="DD2095:DH2095"/>
    <mergeCell ref="DI2095:DM2095"/>
    <mergeCell ref="DN2095:DR2095"/>
    <mergeCell ref="DS2095:DW2095"/>
    <mergeCell ref="DX2093:EB2093"/>
    <mergeCell ref="DD2094:DH2094"/>
    <mergeCell ref="DI2094:DM2094"/>
    <mergeCell ref="DN2094:DR2094"/>
    <mergeCell ref="DS2094:DW2094"/>
    <mergeCell ref="DX2094:EB2094"/>
    <mergeCell ref="DD2093:DH2093"/>
    <mergeCell ref="DI2093:DM2093"/>
    <mergeCell ref="DD2035:DH2035"/>
    <mergeCell ref="DI2035:DM2035"/>
    <mergeCell ref="DN2035:DR2035"/>
    <mergeCell ref="DS2035:DW2035"/>
    <mergeCell ref="DX2037:EB2037"/>
    <mergeCell ref="DD2038:DH2038"/>
    <mergeCell ref="DI2038:DM2038"/>
    <mergeCell ref="DN2038:DR2038"/>
    <mergeCell ref="DS2038:DW2038"/>
    <mergeCell ref="DX2038:EB2038"/>
    <mergeCell ref="DD2033:DH2033"/>
    <mergeCell ref="DI2033:DM2033"/>
    <mergeCell ref="DN2033:DR2033"/>
    <mergeCell ref="DS2033:DW2033"/>
    <mergeCell ref="DX2035:EB2035"/>
    <mergeCell ref="DD2036:DH2036"/>
    <mergeCell ref="DI2036:DM2036"/>
    <mergeCell ref="DN2036:DR2036"/>
    <mergeCell ref="DS2036:DW2036"/>
    <mergeCell ref="DX2036:EB2036"/>
    <mergeCell ref="DD2031:DH2031"/>
    <mergeCell ref="DI2031:DM2031"/>
    <mergeCell ref="DN2031:DR2031"/>
    <mergeCell ref="DS2031:DW2031"/>
    <mergeCell ref="DX2033:EB2033"/>
    <mergeCell ref="DD2034:DH2034"/>
    <mergeCell ref="DI2034:DM2034"/>
    <mergeCell ref="DN2034:DR2034"/>
    <mergeCell ref="DS2034:DW2034"/>
    <mergeCell ref="DX2034:EB2034"/>
    <mergeCell ref="DD2029:DH2029"/>
    <mergeCell ref="DI2029:DM2029"/>
    <mergeCell ref="DN2029:DR2029"/>
    <mergeCell ref="DS2029:DW2029"/>
    <mergeCell ref="DX2031:EB2031"/>
    <mergeCell ref="DD2032:DH2032"/>
    <mergeCell ref="DI2032:DM2032"/>
    <mergeCell ref="DN2032:DR2032"/>
    <mergeCell ref="DS2032:DW2032"/>
    <mergeCell ref="DX2032:EB2032"/>
    <mergeCell ref="DD2027:DH2027"/>
    <mergeCell ref="DI2027:DM2027"/>
    <mergeCell ref="DN2027:DR2027"/>
    <mergeCell ref="DS2027:DW2027"/>
    <mergeCell ref="DX2029:EB2029"/>
    <mergeCell ref="DD2030:DH2030"/>
    <mergeCell ref="DI2030:DM2030"/>
    <mergeCell ref="DN2030:DR2030"/>
    <mergeCell ref="DS2030:DW2030"/>
    <mergeCell ref="DX2030:EB2030"/>
    <mergeCell ref="DD2025:DH2025"/>
    <mergeCell ref="DI2025:DM2025"/>
    <mergeCell ref="DN2025:DR2025"/>
    <mergeCell ref="DS2025:DW2025"/>
    <mergeCell ref="DX2027:EB2027"/>
    <mergeCell ref="DD2028:DH2028"/>
    <mergeCell ref="DI2028:DM2028"/>
    <mergeCell ref="DN2028:DR2028"/>
    <mergeCell ref="DS2028:DW2028"/>
    <mergeCell ref="DX2028:EB2028"/>
    <mergeCell ref="DD2023:DH2023"/>
    <mergeCell ref="DI2023:DM2023"/>
    <mergeCell ref="DN2023:DR2023"/>
    <mergeCell ref="DS2023:DW2023"/>
    <mergeCell ref="DX2025:EB2025"/>
    <mergeCell ref="DD2026:DH2026"/>
    <mergeCell ref="DI2026:DM2026"/>
    <mergeCell ref="DN2026:DR2026"/>
    <mergeCell ref="DS2026:DW2026"/>
    <mergeCell ref="DX2026:EB2026"/>
    <mergeCell ref="DD2021:DH2021"/>
    <mergeCell ref="DI2021:DM2021"/>
    <mergeCell ref="DN2021:DR2021"/>
    <mergeCell ref="DS2021:DW2021"/>
    <mergeCell ref="DX2023:EB2023"/>
    <mergeCell ref="DD2024:DH2024"/>
    <mergeCell ref="DI2024:DM2024"/>
    <mergeCell ref="DN2024:DR2024"/>
    <mergeCell ref="DS2024:DW2024"/>
    <mergeCell ref="DX2024:EB2024"/>
    <mergeCell ref="DD2019:DH2019"/>
    <mergeCell ref="DI2019:DM2019"/>
    <mergeCell ref="DN2019:DR2019"/>
    <mergeCell ref="DS2019:DW2019"/>
    <mergeCell ref="DX2021:EB2021"/>
    <mergeCell ref="DD2022:DH2022"/>
    <mergeCell ref="DI2022:DM2022"/>
    <mergeCell ref="DN2022:DR2022"/>
    <mergeCell ref="DS2022:DW2022"/>
    <mergeCell ref="DX2022:EB2022"/>
    <mergeCell ref="DD2017:DH2017"/>
    <mergeCell ref="DI2017:DM2017"/>
    <mergeCell ref="DN2017:DR2017"/>
    <mergeCell ref="DS2017:DW2017"/>
    <mergeCell ref="DX2019:EB2019"/>
    <mergeCell ref="DD2020:DH2020"/>
    <mergeCell ref="DI2020:DM2020"/>
    <mergeCell ref="DN2020:DR2020"/>
    <mergeCell ref="DS2020:DW2020"/>
    <mergeCell ref="DX2020:EB2020"/>
    <mergeCell ref="DD2015:DH2015"/>
    <mergeCell ref="DI2015:DM2015"/>
    <mergeCell ref="DN2015:DR2015"/>
    <mergeCell ref="DS2015:DW2015"/>
    <mergeCell ref="DX2017:EB2017"/>
    <mergeCell ref="DD2018:DH2018"/>
    <mergeCell ref="DI2018:DM2018"/>
    <mergeCell ref="DN2018:DR2018"/>
    <mergeCell ref="DS2018:DW2018"/>
    <mergeCell ref="DX2018:EB2018"/>
    <mergeCell ref="DD2013:DH2013"/>
    <mergeCell ref="DI2013:DM2013"/>
    <mergeCell ref="DN2013:DR2013"/>
    <mergeCell ref="DS2013:DW2013"/>
    <mergeCell ref="DX2015:EB2015"/>
    <mergeCell ref="DD2016:DH2016"/>
    <mergeCell ref="DI2016:DM2016"/>
    <mergeCell ref="DN2016:DR2016"/>
    <mergeCell ref="DS2016:DW2016"/>
    <mergeCell ref="DX2016:EB2016"/>
    <mergeCell ref="DD2011:DH2011"/>
    <mergeCell ref="DI2011:DM2011"/>
    <mergeCell ref="DN2011:DR2011"/>
    <mergeCell ref="DS2011:DW2011"/>
    <mergeCell ref="DX2013:EB2013"/>
    <mergeCell ref="DD2014:DH2014"/>
    <mergeCell ref="DI2014:DM2014"/>
    <mergeCell ref="DN2014:DR2014"/>
    <mergeCell ref="DS2014:DW2014"/>
    <mergeCell ref="DX2014:EB2014"/>
    <mergeCell ref="DD2009:DH2009"/>
    <mergeCell ref="DI2009:DM2009"/>
    <mergeCell ref="DN2009:DR2009"/>
    <mergeCell ref="DS2009:DW2009"/>
    <mergeCell ref="DX2011:EB2011"/>
    <mergeCell ref="DD2012:DH2012"/>
    <mergeCell ref="DI2012:DM2012"/>
    <mergeCell ref="DN2012:DR2012"/>
    <mergeCell ref="DS2012:DW2012"/>
    <mergeCell ref="DX2012:EB2012"/>
    <mergeCell ref="DD2007:DH2007"/>
    <mergeCell ref="DI2007:DM2007"/>
    <mergeCell ref="DN2007:DR2007"/>
    <mergeCell ref="DS2007:DW2007"/>
    <mergeCell ref="DX2009:EB2009"/>
    <mergeCell ref="DD2010:DH2010"/>
    <mergeCell ref="DI2010:DM2010"/>
    <mergeCell ref="DN2010:DR2010"/>
    <mergeCell ref="DS2010:DW2010"/>
    <mergeCell ref="DX2010:EB2010"/>
    <mergeCell ref="DD2005:DH2005"/>
    <mergeCell ref="DI2005:DM2005"/>
    <mergeCell ref="DN2005:DR2005"/>
    <mergeCell ref="DS2005:DW2005"/>
    <mergeCell ref="DX2007:EB2007"/>
    <mergeCell ref="DD2008:DH2008"/>
    <mergeCell ref="DI2008:DM2008"/>
    <mergeCell ref="DN2008:DR2008"/>
    <mergeCell ref="DS2008:DW2008"/>
    <mergeCell ref="DX2008:EB2008"/>
    <mergeCell ref="DX1991:EB1991"/>
    <mergeCell ref="DD1992:DH1992"/>
    <mergeCell ref="DI1992:DM1992"/>
    <mergeCell ref="DN1992:DR1992"/>
    <mergeCell ref="DS1992:DW1992"/>
    <mergeCell ref="DX1992:EB1992"/>
    <mergeCell ref="DD2003:DH2003"/>
    <mergeCell ref="DI2003:DM2003"/>
    <mergeCell ref="DN2003:DR2003"/>
    <mergeCell ref="DS2003:DW2003"/>
    <mergeCell ref="DX2005:EB2005"/>
    <mergeCell ref="DD2004:DH2004"/>
    <mergeCell ref="DI2004:DM2004"/>
    <mergeCell ref="DN2004:DR2004"/>
    <mergeCell ref="DS2004:DW2004"/>
    <mergeCell ref="DD2006:DH2006"/>
    <mergeCell ref="DI2006:DM2006"/>
    <mergeCell ref="DN2006:DR2006"/>
    <mergeCell ref="DS2006:DW2006"/>
    <mergeCell ref="DX2006:EB2006"/>
    <mergeCell ref="DD2001:DH2001"/>
    <mergeCell ref="DI2001:DM2001"/>
    <mergeCell ref="DN2001:DR2001"/>
    <mergeCell ref="DS2001:DW2001"/>
    <mergeCell ref="DX2003:EB2003"/>
    <mergeCell ref="DX2004:EB2004"/>
    <mergeCell ref="DD1999:DH1999"/>
    <mergeCell ref="DI1999:DM1999"/>
    <mergeCell ref="DN1999:DR1999"/>
    <mergeCell ref="DS1999:DW1999"/>
    <mergeCell ref="DX2001:EB2001"/>
    <mergeCell ref="DD2002:DH2002"/>
    <mergeCell ref="DI2002:DM2002"/>
    <mergeCell ref="DN2002:DR2002"/>
    <mergeCell ref="DS2002:DW2002"/>
    <mergeCell ref="DX2002:EB2002"/>
    <mergeCell ref="DD1997:DH1997"/>
    <mergeCell ref="DI1997:DM1997"/>
    <mergeCell ref="DN1997:DR1997"/>
    <mergeCell ref="DS1997:DW1997"/>
    <mergeCell ref="DX1999:EB1999"/>
    <mergeCell ref="DD2000:DH2000"/>
    <mergeCell ref="DI2000:DM2000"/>
    <mergeCell ref="DN2000:DR2000"/>
    <mergeCell ref="DS2000:DW2000"/>
    <mergeCell ref="DI1991:DM1991"/>
    <mergeCell ref="DN1991:DR1991"/>
    <mergeCell ref="DS1991:DW1991"/>
    <mergeCell ref="AV2043:AZ2043"/>
    <mergeCell ref="AL2042:AP2042"/>
    <mergeCell ref="AQ2042:AU2042"/>
    <mergeCell ref="AV2042:AZ2042"/>
    <mergeCell ref="AL2040:AP2040"/>
    <mergeCell ref="AQ2040:AU2040"/>
    <mergeCell ref="DX2000:EB2000"/>
    <mergeCell ref="DN1988:DR1988"/>
    <mergeCell ref="DS1988:DW1988"/>
    <mergeCell ref="AV2040:AZ2040"/>
    <mergeCell ref="AL2035:AP2035"/>
    <mergeCell ref="AV2039:AZ2039"/>
    <mergeCell ref="AL2011:AP2011"/>
    <mergeCell ref="AV2022:AZ2022"/>
    <mergeCell ref="AV2019:AZ2019"/>
    <mergeCell ref="AV2020:AZ2020"/>
    <mergeCell ref="DI1984:DM1984"/>
    <mergeCell ref="DN1984:DR1984"/>
    <mergeCell ref="DS1984:DW1984"/>
    <mergeCell ref="DX1984:EB1984"/>
    <mergeCell ref="AV2029:AZ2029"/>
    <mergeCell ref="AQ2023:AU2023"/>
    <mergeCell ref="AV2017:AZ2017"/>
    <mergeCell ref="AQ2011:AU2011"/>
    <mergeCell ref="AV2005:AZ2005"/>
    <mergeCell ref="AV2021:AZ2021"/>
    <mergeCell ref="AQ1999:AU1999"/>
    <mergeCell ref="AV1993:AZ1993"/>
    <mergeCell ref="AL1987:AP1987"/>
    <mergeCell ref="AQ1987:AU1987"/>
    <mergeCell ref="DD1995:DH1995"/>
    <mergeCell ref="DD1993:DH1993"/>
    <mergeCell ref="DD1991:DH1991"/>
    <mergeCell ref="AV1997:AZ1997"/>
    <mergeCell ref="AV1998:AZ1998"/>
    <mergeCell ref="AV1995:AZ1995"/>
    <mergeCell ref="DN1995:DR1995"/>
    <mergeCell ref="DS1995:DW1995"/>
    <mergeCell ref="DX1997:EB1997"/>
    <mergeCell ref="DD1998:DH1998"/>
    <mergeCell ref="DI1998:DM1998"/>
    <mergeCell ref="DN1998:DR1998"/>
    <mergeCell ref="DS1998:DW1998"/>
    <mergeCell ref="DX1998:EB1998"/>
    <mergeCell ref="DI1993:DM1993"/>
    <mergeCell ref="DN1993:DR1993"/>
    <mergeCell ref="DS1993:DW1993"/>
    <mergeCell ref="DX1995:EB1995"/>
    <mergeCell ref="DD1996:DH1996"/>
    <mergeCell ref="DI1996:DM1996"/>
    <mergeCell ref="DN1996:DR1996"/>
    <mergeCell ref="DS1996:DW1996"/>
    <mergeCell ref="DX1996:EB1996"/>
    <mergeCell ref="DI1995:DM1995"/>
    <mergeCell ref="DX1993:EB1993"/>
    <mergeCell ref="DD1994:DH1994"/>
    <mergeCell ref="DI1994:DM1994"/>
    <mergeCell ref="DN1994:DR1994"/>
    <mergeCell ref="DS1994:DW1994"/>
    <mergeCell ref="DX1994:EB1994"/>
    <mergeCell ref="DD1989:DH1989"/>
    <mergeCell ref="DI1989:DM1989"/>
    <mergeCell ref="DN1989:DR1989"/>
    <mergeCell ref="DS1989:DW1989"/>
    <mergeCell ref="AG2039:AK2039"/>
    <mergeCell ref="D2041:Q2041"/>
    <mergeCell ref="R2041:AA2041"/>
    <mergeCell ref="AB2041:AF2041"/>
    <mergeCell ref="AG2041:AK2041"/>
    <mergeCell ref="AG2042:AK2042"/>
    <mergeCell ref="AV2037:AZ2037"/>
    <mergeCell ref="AL2038:AP2038"/>
    <mergeCell ref="AQ2038:AU2038"/>
    <mergeCell ref="AV2038:AZ2038"/>
    <mergeCell ref="D2042:Q2042"/>
    <mergeCell ref="R2042:AA2042"/>
    <mergeCell ref="AB2042:AF2042"/>
    <mergeCell ref="AL2039:AP2039"/>
    <mergeCell ref="R2039:AA2039"/>
    <mergeCell ref="AB2039:AF2039"/>
    <mergeCell ref="AG2038:AK2038"/>
    <mergeCell ref="AG2040:AK2040"/>
    <mergeCell ref="AQ2039:AU2039"/>
    <mergeCell ref="D2040:Q2040"/>
    <mergeCell ref="R2040:AA2040"/>
    <mergeCell ref="AB2040:AF2040"/>
    <mergeCell ref="D2039:Q2039"/>
    <mergeCell ref="D2038:Q2038"/>
    <mergeCell ref="R2038:AA2038"/>
    <mergeCell ref="AB2038:AF2038"/>
    <mergeCell ref="D2037:Q2037"/>
    <mergeCell ref="R2037:AA2037"/>
    <mergeCell ref="AB2037:AF2037"/>
    <mergeCell ref="AG2037:AK2037"/>
    <mergeCell ref="AQ2035:AU2035"/>
    <mergeCell ref="AB2035:AF2035"/>
    <mergeCell ref="AG2035:AK2035"/>
    <mergeCell ref="AL2037:AP2037"/>
    <mergeCell ref="AQ2037:AU2037"/>
    <mergeCell ref="AV2035:AZ2035"/>
    <mergeCell ref="D2036:Q2036"/>
    <mergeCell ref="R2036:AA2036"/>
    <mergeCell ref="AB2036:AF2036"/>
    <mergeCell ref="AG2036:AK2036"/>
    <mergeCell ref="AL2036:AP2036"/>
    <mergeCell ref="AQ2036:AU2036"/>
    <mergeCell ref="AV2036:AZ2036"/>
    <mergeCell ref="D2035:Q2035"/>
    <mergeCell ref="R2035:AA2035"/>
    <mergeCell ref="AV2033:AZ2033"/>
    <mergeCell ref="D2034:Q2034"/>
    <mergeCell ref="R2034:AA2034"/>
    <mergeCell ref="AB2034:AF2034"/>
    <mergeCell ref="AG2034:AK2034"/>
    <mergeCell ref="AL2034:AP2034"/>
    <mergeCell ref="AQ2034:AU2034"/>
    <mergeCell ref="AV2034:AZ2034"/>
    <mergeCell ref="D2033:Q2033"/>
    <mergeCell ref="R2033:AA2033"/>
    <mergeCell ref="AB2033:AF2033"/>
    <mergeCell ref="AG2033:AK2033"/>
    <mergeCell ref="AL2031:AP2031"/>
    <mergeCell ref="AQ2031:AU2031"/>
    <mergeCell ref="AB2031:AF2031"/>
    <mergeCell ref="AG2031:AK2031"/>
    <mergeCell ref="AL2033:AP2033"/>
    <mergeCell ref="AQ2033:AU2033"/>
    <mergeCell ref="AV2031:AZ2031"/>
    <mergeCell ref="D2032:Q2032"/>
    <mergeCell ref="R2032:AA2032"/>
    <mergeCell ref="AB2032:AF2032"/>
    <mergeCell ref="AG2032:AK2032"/>
    <mergeCell ref="AL2032:AP2032"/>
    <mergeCell ref="AQ2032:AU2032"/>
    <mergeCell ref="AV2032:AZ2032"/>
    <mergeCell ref="D2031:Q2031"/>
    <mergeCell ref="R2031:AA2031"/>
    <mergeCell ref="D2030:Q2030"/>
    <mergeCell ref="R2030:AA2030"/>
    <mergeCell ref="AB2030:AF2030"/>
    <mergeCell ref="AG2030:AK2030"/>
    <mergeCell ref="AL2030:AP2030"/>
    <mergeCell ref="AQ2030:AU2030"/>
    <mergeCell ref="AV2030:AZ2030"/>
    <mergeCell ref="D2029:Q2029"/>
    <mergeCell ref="R2029:AA2029"/>
    <mergeCell ref="AB2029:AF2029"/>
    <mergeCell ref="AG2029:AK2029"/>
    <mergeCell ref="AL2027:AP2027"/>
    <mergeCell ref="AQ2027:AU2027"/>
    <mergeCell ref="AB2027:AF2027"/>
    <mergeCell ref="AG2027:AK2027"/>
    <mergeCell ref="AL2029:AP2029"/>
    <mergeCell ref="AQ2029:AU2029"/>
    <mergeCell ref="AV2027:AZ2027"/>
    <mergeCell ref="D2028:Q2028"/>
    <mergeCell ref="R2028:AA2028"/>
    <mergeCell ref="AB2028:AF2028"/>
    <mergeCell ref="AG2028:AK2028"/>
    <mergeCell ref="AL2028:AP2028"/>
    <mergeCell ref="AQ2028:AU2028"/>
    <mergeCell ref="AV2028:AZ2028"/>
    <mergeCell ref="D2027:Q2027"/>
    <mergeCell ref="R2027:AA2027"/>
    <mergeCell ref="AV2025:AZ2025"/>
    <mergeCell ref="D2026:Q2026"/>
    <mergeCell ref="R2026:AA2026"/>
    <mergeCell ref="AB2026:AF2026"/>
    <mergeCell ref="AG2026:AK2026"/>
    <mergeCell ref="AL2026:AP2026"/>
    <mergeCell ref="AQ2026:AU2026"/>
    <mergeCell ref="AV2026:AZ2026"/>
    <mergeCell ref="D2025:Q2025"/>
    <mergeCell ref="R2025:AA2025"/>
    <mergeCell ref="AB2025:AF2025"/>
    <mergeCell ref="AG2025:AK2025"/>
    <mergeCell ref="AB2023:AF2023"/>
    <mergeCell ref="AG2023:AK2023"/>
    <mergeCell ref="AL2025:AP2025"/>
    <mergeCell ref="R2023:AA2023"/>
    <mergeCell ref="AL2023:AP2023"/>
    <mergeCell ref="AQ2025:AU2025"/>
    <mergeCell ref="AV2023:AZ2023"/>
    <mergeCell ref="D2024:Q2024"/>
    <mergeCell ref="R2024:AA2024"/>
    <mergeCell ref="AB2024:AF2024"/>
    <mergeCell ref="AG2024:AK2024"/>
    <mergeCell ref="AL2024:AP2024"/>
    <mergeCell ref="AQ2024:AU2024"/>
    <mergeCell ref="AV2024:AZ2024"/>
    <mergeCell ref="D2023:Q2023"/>
    <mergeCell ref="D2022:Q2022"/>
    <mergeCell ref="R2022:AA2022"/>
    <mergeCell ref="AB2022:AF2022"/>
    <mergeCell ref="AG2022:AK2022"/>
    <mergeCell ref="AL2022:AP2022"/>
    <mergeCell ref="AQ2022:AU2022"/>
    <mergeCell ref="D2021:Q2021"/>
    <mergeCell ref="R2021:AA2021"/>
    <mergeCell ref="AB2021:AF2021"/>
    <mergeCell ref="AG2021:AK2021"/>
    <mergeCell ref="AL2019:AP2019"/>
    <mergeCell ref="AQ2019:AU2019"/>
    <mergeCell ref="AB2019:AF2019"/>
    <mergeCell ref="AG2019:AK2019"/>
    <mergeCell ref="AL2021:AP2021"/>
    <mergeCell ref="AQ2021:AU2021"/>
    <mergeCell ref="D2020:Q2020"/>
    <mergeCell ref="R2020:AA2020"/>
    <mergeCell ref="AB2020:AF2020"/>
    <mergeCell ref="AG2020:AK2020"/>
    <mergeCell ref="AL2020:AP2020"/>
    <mergeCell ref="AQ2020:AU2020"/>
    <mergeCell ref="D2019:Q2019"/>
    <mergeCell ref="R2019:AA2019"/>
    <mergeCell ref="D2018:Q2018"/>
    <mergeCell ref="R2018:AA2018"/>
    <mergeCell ref="AB2018:AF2018"/>
    <mergeCell ref="AG2018:AK2018"/>
    <mergeCell ref="AL2018:AP2018"/>
    <mergeCell ref="AQ2018:AU2018"/>
    <mergeCell ref="AV2018:AZ2018"/>
    <mergeCell ref="D2017:Q2017"/>
    <mergeCell ref="R2017:AA2017"/>
    <mergeCell ref="AB2017:AF2017"/>
    <mergeCell ref="AG2017:AK2017"/>
    <mergeCell ref="AL2015:AP2015"/>
    <mergeCell ref="AQ2015:AU2015"/>
    <mergeCell ref="AB2015:AF2015"/>
    <mergeCell ref="AG2015:AK2015"/>
    <mergeCell ref="AL2017:AP2017"/>
    <mergeCell ref="AQ2017:AU2017"/>
    <mergeCell ref="AV2015:AZ2015"/>
    <mergeCell ref="D2016:Q2016"/>
    <mergeCell ref="R2016:AA2016"/>
    <mergeCell ref="AB2016:AF2016"/>
    <mergeCell ref="AG2016:AK2016"/>
    <mergeCell ref="AL2016:AP2016"/>
    <mergeCell ref="AQ2016:AU2016"/>
    <mergeCell ref="AV2016:AZ2016"/>
    <mergeCell ref="D2015:Q2015"/>
    <mergeCell ref="R2015:AA2015"/>
    <mergeCell ref="AV2013:AZ2013"/>
    <mergeCell ref="D2014:Q2014"/>
    <mergeCell ref="R2014:AA2014"/>
    <mergeCell ref="AB2014:AF2014"/>
    <mergeCell ref="AG2014:AK2014"/>
    <mergeCell ref="AL2014:AP2014"/>
    <mergeCell ref="AQ2014:AU2014"/>
    <mergeCell ref="AV2014:AZ2014"/>
    <mergeCell ref="D2013:Q2013"/>
    <mergeCell ref="R2013:AA2013"/>
    <mergeCell ref="AB2013:AF2013"/>
    <mergeCell ref="AG2013:AK2013"/>
    <mergeCell ref="AB2011:AF2011"/>
    <mergeCell ref="AG2011:AK2011"/>
    <mergeCell ref="AL2013:AP2013"/>
    <mergeCell ref="AQ2013:AU2013"/>
    <mergeCell ref="AV2011:AZ2011"/>
    <mergeCell ref="D2012:Q2012"/>
    <mergeCell ref="R2012:AA2012"/>
    <mergeCell ref="AB2012:AF2012"/>
    <mergeCell ref="AG2012:AK2012"/>
    <mergeCell ref="AL2012:AP2012"/>
    <mergeCell ref="AQ2012:AU2012"/>
    <mergeCell ref="AV2012:AZ2012"/>
    <mergeCell ref="D2011:Q2011"/>
    <mergeCell ref="R2011:AA2011"/>
    <mergeCell ref="AV2009:AZ2009"/>
    <mergeCell ref="D2010:Q2010"/>
    <mergeCell ref="R2010:AA2010"/>
    <mergeCell ref="AB2010:AF2010"/>
    <mergeCell ref="AG2010:AK2010"/>
    <mergeCell ref="AL2010:AP2010"/>
    <mergeCell ref="AQ2010:AU2010"/>
    <mergeCell ref="AV2010:AZ2010"/>
    <mergeCell ref="D2009:Q2009"/>
    <mergeCell ref="R2009:AA2009"/>
    <mergeCell ref="AB2009:AF2009"/>
    <mergeCell ref="AG2009:AK2009"/>
    <mergeCell ref="AL2007:AP2007"/>
    <mergeCell ref="AQ2007:AU2007"/>
    <mergeCell ref="AB2007:AF2007"/>
    <mergeCell ref="AG2007:AK2007"/>
    <mergeCell ref="AL2009:AP2009"/>
    <mergeCell ref="AQ2009:AU2009"/>
    <mergeCell ref="AV2007:AZ2007"/>
    <mergeCell ref="D2008:Q2008"/>
    <mergeCell ref="R2008:AA2008"/>
    <mergeCell ref="AB2008:AF2008"/>
    <mergeCell ref="AG2008:AK2008"/>
    <mergeCell ref="AL2008:AP2008"/>
    <mergeCell ref="AQ2008:AU2008"/>
    <mergeCell ref="AV2008:AZ2008"/>
    <mergeCell ref="D2007:Q2007"/>
    <mergeCell ref="R2007:AA2007"/>
    <mergeCell ref="D2006:Q2006"/>
    <mergeCell ref="R2006:AA2006"/>
    <mergeCell ref="AB2006:AF2006"/>
    <mergeCell ref="AG2006:AK2006"/>
    <mergeCell ref="AL2006:AP2006"/>
    <mergeCell ref="AQ2006:AU2006"/>
    <mergeCell ref="AV2006:AZ2006"/>
    <mergeCell ref="D2005:Q2005"/>
    <mergeCell ref="R2005:AA2005"/>
    <mergeCell ref="AB2005:AF2005"/>
    <mergeCell ref="AG2005:AK2005"/>
    <mergeCell ref="AL2003:AP2003"/>
    <mergeCell ref="AQ2003:AU2003"/>
    <mergeCell ref="AB2003:AF2003"/>
    <mergeCell ref="AG2003:AK2003"/>
    <mergeCell ref="AL2005:AP2005"/>
    <mergeCell ref="AQ2005:AU2005"/>
    <mergeCell ref="AV2003:AZ2003"/>
    <mergeCell ref="D2004:Q2004"/>
    <mergeCell ref="R2004:AA2004"/>
    <mergeCell ref="AB2004:AF2004"/>
    <mergeCell ref="AG2004:AK2004"/>
    <mergeCell ref="AL2004:AP2004"/>
    <mergeCell ref="AQ2004:AU2004"/>
    <mergeCell ref="AV2004:AZ2004"/>
    <mergeCell ref="D2003:Q2003"/>
    <mergeCell ref="R2003:AA2003"/>
    <mergeCell ref="AV2001:AZ2001"/>
    <mergeCell ref="D2002:Q2002"/>
    <mergeCell ref="R2002:AA2002"/>
    <mergeCell ref="AB2002:AF2002"/>
    <mergeCell ref="AG2002:AK2002"/>
    <mergeCell ref="AL2002:AP2002"/>
    <mergeCell ref="AQ2002:AU2002"/>
    <mergeCell ref="AV2002:AZ2002"/>
    <mergeCell ref="D2001:Q2001"/>
    <mergeCell ref="R2001:AA2001"/>
    <mergeCell ref="AB2001:AF2001"/>
    <mergeCell ref="AG2001:AK2001"/>
    <mergeCell ref="AB1999:AF1999"/>
    <mergeCell ref="AG1999:AK1999"/>
    <mergeCell ref="AL2001:AP2001"/>
    <mergeCell ref="R1999:AA1999"/>
    <mergeCell ref="AL1999:AP1999"/>
    <mergeCell ref="AQ2001:AU2001"/>
    <mergeCell ref="AV1999:AZ1999"/>
    <mergeCell ref="D2000:Q2000"/>
    <mergeCell ref="R2000:AA2000"/>
    <mergeCell ref="AB2000:AF2000"/>
    <mergeCell ref="AG2000:AK2000"/>
    <mergeCell ref="AL2000:AP2000"/>
    <mergeCell ref="AQ2000:AU2000"/>
    <mergeCell ref="AV2000:AZ2000"/>
    <mergeCell ref="D1999:Q1999"/>
    <mergeCell ref="D1998:Q1998"/>
    <mergeCell ref="R1998:AA1998"/>
    <mergeCell ref="AB1998:AF1998"/>
    <mergeCell ref="AG1998:AK1998"/>
    <mergeCell ref="AL1998:AP1998"/>
    <mergeCell ref="AQ1998:AU1998"/>
    <mergeCell ref="D1997:Q1997"/>
    <mergeCell ref="R1997:AA1997"/>
    <mergeCell ref="AB1997:AF1997"/>
    <mergeCell ref="AG1997:AK1997"/>
    <mergeCell ref="AL1995:AP1995"/>
    <mergeCell ref="AQ1995:AU1995"/>
    <mergeCell ref="AB1995:AF1995"/>
    <mergeCell ref="AG1995:AK1995"/>
    <mergeCell ref="AL1997:AP1997"/>
    <mergeCell ref="AQ1997:AU1997"/>
    <mergeCell ref="D1996:Q1996"/>
    <mergeCell ref="R1996:AA1996"/>
    <mergeCell ref="AB1996:AF1996"/>
    <mergeCell ref="AG1996:AK1996"/>
    <mergeCell ref="AL1996:AP1996"/>
    <mergeCell ref="AQ1996:AU1996"/>
    <mergeCell ref="AV1996:AZ1996"/>
    <mergeCell ref="D1995:Q1995"/>
    <mergeCell ref="R1995:AA1995"/>
    <mergeCell ref="D1994:Q1994"/>
    <mergeCell ref="R1994:AA1994"/>
    <mergeCell ref="AB1994:AF1994"/>
    <mergeCell ref="AG1994:AK1994"/>
    <mergeCell ref="AL1994:AP1994"/>
    <mergeCell ref="AQ1994:AU1994"/>
    <mergeCell ref="AV1994:AZ1994"/>
    <mergeCell ref="D1993:Q1993"/>
    <mergeCell ref="R1993:AA1993"/>
    <mergeCell ref="AB1993:AF1993"/>
    <mergeCell ref="AG1993:AK1993"/>
    <mergeCell ref="AL1991:AP1991"/>
    <mergeCell ref="AQ1991:AU1991"/>
    <mergeCell ref="AB1991:AF1991"/>
    <mergeCell ref="AG1991:AK1991"/>
    <mergeCell ref="AL1993:AP1993"/>
    <mergeCell ref="AQ1993:AU1993"/>
    <mergeCell ref="AV1991:AZ1991"/>
    <mergeCell ref="D1992:Q1992"/>
    <mergeCell ref="R1992:AA1992"/>
    <mergeCell ref="AB1992:AF1992"/>
    <mergeCell ref="AG1992:AK1992"/>
    <mergeCell ref="AL1992:AP1992"/>
    <mergeCell ref="AQ1992:AU1992"/>
    <mergeCell ref="AV1992:AZ1992"/>
    <mergeCell ref="D1991:Q1991"/>
    <mergeCell ref="R1991:AA1991"/>
    <mergeCell ref="AV1989:AZ1989"/>
    <mergeCell ref="D1990:Q1990"/>
    <mergeCell ref="R1990:AA1990"/>
    <mergeCell ref="AB1990:AF1990"/>
    <mergeCell ref="AG1990:AK1990"/>
    <mergeCell ref="AL1990:AP1990"/>
    <mergeCell ref="AQ1990:AU1990"/>
    <mergeCell ref="AV1990:AZ1990"/>
    <mergeCell ref="D1989:Q1989"/>
    <mergeCell ref="R1989:AA1989"/>
    <mergeCell ref="AB1989:AF1989"/>
    <mergeCell ref="AG1989:AK1989"/>
    <mergeCell ref="AB1987:AF1987"/>
    <mergeCell ref="AG1987:AK1987"/>
    <mergeCell ref="AL1989:AP1989"/>
    <mergeCell ref="R1987:AA1987"/>
    <mergeCell ref="AQ1989:AU1989"/>
    <mergeCell ref="AV1987:AZ1987"/>
    <mergeCell ref="D1988:Q1988"/>
    <mergeCell ref="R1988:AA1988"/>
    <mergeCell ref="AB1988:AF1988"/>
    <mergeCell ref="AG1988:AK1988"/>
    <mergeCell ref="AL1988:AP1988"/>
    <mergeCell ref="AQ1988:AU1988"/>
    <mergeCell ref="AV1988:AZ1988"/>
    <mergeCell ref="D1987:Q1987"/>
    <mergeCell ref="AQ1984:AU1984"/>
    <mergeCell ref="AV1984:AZ1984"/>
    <mergeCell ref="D1983:Q1983"/>
    <mergeCell ref="R1983:AA1983"/>
    <mergeCell ref="AB1982:AF1982"/>
    <mergeCell ref="AG1982:AK1982"/>
    <mergeCell ref="AB1981:AF1981"/>
    <mergeCell ref="DX1916:EB1916"/>
    <mergeCell ref="DD1915:DH1915"/>
    <mergeCell ref="AG1981:AK1981"/>
    <mergeCell ref="AL1981:AP1981"/>
    <mergeCell ref="AQ1981:AU1981"/>
    <mergeCell ref="AV1981:AZ1981"/>
    <mergeCell ref="DX1981:EB1981"/>
    <mergeCell ref="DI1915:DM1915"/>
    <mergeCell ref="DN1915:DR1915"/>
    <mergeCell ref="DS1915:DW1915"/>
    <mergeCell ref="DX1982:EB1982"/>
    <mergeCell ref="DD1981:DH1981"/>
    <mergeCell ref="DI1981:DM1981"/>
    <mergeCell ref="DN1981:DR1981"/>
    <mergeCell ref="DS1981:DW1981"/>
    <mergeCell ref="DD1982:DH1982"/>
    <mergeCell ref="DI1982:DM1982"/>
    <mergeCell ref="DS1985:DW1985"/>
    <mergeCell ref="DD1955:DH1955"/>
    <mergeCell ref="DI1955:DM1955"/>
    <mergeCell ref="DN1955:DR1955"/>
    <mergeCell ref="DS1951:DW1951"/>
    <mergeCell ref="DX1953:EB1953"/>
    <mergeCell ref="DD1954:DH1954"/>
    <mergeCell ref="DI1954:DM1954"/>
    <mergeCell ref="DN1954:DR1954"/>
    <mergeCell ref="DS1954:DW1954"/>
    <mergeCell ref="DX1954:EB1954"/>
    <mergeCell ref="DD1953:DH1953"/>
    <mergeCell ref="DI1953:DM1953"/>
    <mergeCell ref="DN1953:DR1953"/>
    <mergeCell ref="DS1949:DW1949"/>
    <mergeCell ref="DX1951:EB1951"/>
    <mergeCell ref="DD1983:DH1983"/>
    <mergeCell ref="DI1983:DM1983"/>
    <mergeCell ref="DN1983:DR1983"/>
    <mergeCell ref="DS1983:DW1983"/>
    <mergeCell ref="DX1985:EB1985"/>
    <mergeCell ref="DX1983:EB1983"/>
    <mergeCell ref="DD1984:DH1984"/>
    <mergeCell ref="DD1952:DH1952"/>
    <mergeCell ref="DI1952:DM1952"/>
    <mergeCell ref="DN1952:DR1952"/>
    <mergeCell ref="DS1952:DW1952"/>
    <mergeCell ref="DX1952:EB1952"/>
    <mergeCell ref="DD1951:DH1951"/>
    <mergeCell ref="DI1951:DM1951"/>
    <mergeCell ref="DN1951:DR1951"/>
    <mergeCell ref="DS1947:DW1947"/>
    <mergeCell ref="DX1949:EB1949"/>
    <mergeCell ref="DD1950:DH1950"/>
    <mergeCell ref="DI1950:DM1950"/>
    <mergeCell ref="DN1950:DR1950"/>
    <mergeCell ref="DS1950:DW1950"/>
    <mergeCell ref="DX1950:EB1950"/>
    <mergeCell ref="DD1949:DH1949"/>
    <mergeCell ref="DI1949:DM1949"/>
    <mergeCell ref="DX1913:EB1913"/>
    <mergeCell ref="DX1914:EB1914"/>
    <mergeCell ref="AB1916:AF1916"/>
    <mergeCell ref="AG1916:AK1916"/>
    <mergeCell ref="AV1916:AZ1916"/>
    <mergeCell ref="DX1915:EB1915"/>
    <mergeCell ref="DD1916:DH1916"/>
    <mergeCell ref="DI1916:DM1916"/>
    <mergeCell ref="DN1916:DR1916"/>
    <mergeCell ref="DS1916:DW1916"/>
    <mergeCell ref="DD1913:DH1913"/>
    <mergeCell ref="DI1913:DM1913"/>
    <mergeCell ref="DN1913:DR1913"/>
    <mergeCell ref="DS1913:DW1913"/>
    <mergeCell ref="DD1914:DH1914"/>
    <mergeCell ref="DI1914:DM1914"/>
    <mergeCell ref="DN1914:DR1914"/>
    <mergeCell ref="DS1914:DW1914"/>
    <mergeCell ref="D1915:Q1915"/>
    <mergeCell ref="R1915:AA1915"/>
    <mergeCell ref="DS1971:DW1971"/>
    <mergeCell ref="DS1969:DW1969"/>
    <mergeCell ref="DX1971:EB1971"/>
    <mergeCell ref="DS1967:DW1967"/>
    <mergeCell ref="DX1969:EB1969"/>
    <mergeCell ref="DD1970:DH1970"/>
    <mergeCell ref="DI1970:DM1970"/>
    <mergeCell ref="DE1975:DH1975"/>
    <mergeCell ref="DJ1975:DM1975"/>
    <mergeCell ref="DO1975:DR1975"/>
    <mergeCell ref="DT1975:DW1975"/>
    <mergeCell ref="DD1971:DH1971"/>
    <mergeCell ref="DI1971:DM1971"/>
    <mergeCell ref="DN1971:DR1971"/>
    <mergeCell ref="DN1970:DR1970"/>
    <mergeCell ref="DS1970:DW1970"/>
    <mergeCell ref="DX1970:EB1970"/>
    <mergeCell ref="DD1969:DH1969"/>
    <mergeCell ref="DI1969:DM1969"/>
    <mergeCell ref="DN1969:DR1969"/>
    <mergeCell ref="DS1965:DW1965"/>
    <mergeCell ref="DX1967:EB1967"/>
    <mergeCell ref="DD1968:DH1968"/>
    <mergeCell ref="DI1968:DM1968"/>
    <mergeCell ref="AL1916:AP1916"/>
    <mergeCell ref="AQ1916:AU1916"/>
    <mergeCell ref="DS1957:DW1957"/>
    <mergeCell ref="DS1955:DW1955"/>
    <mergeCell ref="DX1957:EB1957"/>
    <mergeCell ref="DD1958:DH1958"/>
    <mergeCell ref="DI1958:DM1958"/>
    <mergeCell ref="DN1958:DR1958"/>
    <mergeCell ref="DS1958:DW1958"/>
    <mergeCell ref="DX1958:EB1958"/>
    <mergeCell ref="DD1957:DH1957"/>
    <mergeCell ref="DI1957:DM1957"/>
    <mergeCell ref="DN1957:DR1957"/>
    <mergeCell ref="DS1953:DW1953"/>
    <mergeCell ref="DX1955:EB1955"/>
    <mergeCell ref="DD1956:DH1956"/>
    <mergeCell ref="DI1956:DM1956"/>
    <mergeCell ref="DN1956:DR1956"/>
    <mergeCell ref="DS1956:DW1956"/>
    <mergeCell ref="DX1956:EB1956"/>
    <mergeCell ref="DX1911:EB1911"/>
    <mergeCell ref="DD1912:DH1912"/>
    <mergeCell ref="DI1912:DM1912"/>
    <mergeCell ref="DN1912:DR1912"/>
    <mergeCell ref="DS1912:DW1912"/>
    <mergeCell ref="DX1912:EB1912"/>
    <mergeCell ref="DD1911:DH1911"/>
    <mergeCell ref="DI1911:DM1911"/>
    <mergeCell ref="DN1911:DR1911"/>
    <mergeCell ref="DS1911:DW1911"/>
    <mergeCell ref="DX1909:EB1909"/>
    <mergeCell ref="DD1910:DH1910"/>
    <mergeCell ref="DI1910:DM1910"/>
    <mergeCell ref="DN1910:DR1910"/>
    <mergeCell ref="DS1910:DW1910"/>
    <mergeCell ref="DX1910:EB1910"/>
    <mergeCell ref="DD1909:DH1909"/>
    <mergeCell ref="DI1909:DM1909"/>
    <mergeCell ref="DN1909:DR1909"/>
    <mergeCell ref="DS1909:DW1909"/>
    <mergeCell ref="DX1907:EB1907"/>
    <mergeCell ref="DD1908:DH1908"/>
    <mergeCell ref="DI1908:DM1908"/>
    <mergeCell ref="DN1908:DR1908"/>
    <mergeCell ref="DS1908:DW1908"/>
    <mergeCell ref="DX1908:EB1908"/>
    <mergeCell ref="DD1907:DH1907"/>
    <mergeCell ref="DI1907:DM1907"/>
    <mergeCell ref="DN1907:DR1907"/>
    <mergeCell ref="DS1907:DW1907"/>
    <mergeCell ref="DX1905:EB1905"/>
    <mergeCell ref="DD1906:DH1906"/>
    <mergeCell ref="DI1906:DM1906"/>
    <mergeCell ref="DN1906:DR1906"/>
    <mergeCell ref="DS1906:DW1906"/>
    <mergeCell ref="DX1906:EB1906"/>
    <mergeCell ref="DD1905:DH1905"/>
    <mergeCell ref="DI1905:DM1905"/>
    <mergeCell ref="DN1905:DR1905"/>
    <mergeCell ref="DS1905:DW1905"/>
    <mergeCell ref="DX1903:EB1903"/>
    <mergeCell ref="DD1904:DH1904"/>
    <mergeCell ref="DI1904:DM1904"/>
    <mergeCell ref="DN1904:DR1904"/>
    <mergeCell ref="DS1904:DW1904"/>
    <mergeCell ref="DX1904:EB1904"/>
    <mergeCell ref="DD1903:DH1903"/>
    <mergeCell ref="DI1903:DM1903"/>
    <mergeCell ref="DN1903:DR1903"/>
    <mergeCell ref="DS1903:DW1903"/>
    <mergeCell ref="DX1901:EB1901"/>
    <mergeCell ref="DD1902:DH1902"/>
    <mergeCell ref="DI1902:DM1902"/>
    <mergeCell ref="DN1902:DR1902"/>
    <mergeCell ref="DS1902:DW1902"/>
    <mergeCell ref="DX1902:EB1902"/>
    <mergeCell ref="DD1901:DH1901"/>
    <mergeCell ref="DI1901:DM1901"/>
    <mergeCell ref="DN1901:DR1901"/>
    <mergeCell ref="DS1901:DW1901"/>
    <mergeCell ref="DX1899:EB1899"/>
    <mergeCell ref="DD1900:DH1900"/>
    <mergeCell ref="DI1900:DM1900"/>
    <mergeCell ref="DN1900:DR1900"/>
    <mergeCell ref="DS1900:DW1900"/>
    <mergeCell ref="DX1900:EB1900"/>
    <mergeCell ref="DD1899:DH1899"/>
    <mergeCell ref="DI1899:DM1899"/>
    <mergeCell ref="DN1899:DR1899"/>
    <mergeCell ref="DS1899:DW1899"/>
    <mergeCell ref="DX1897:EB1897"/>
    <mergeCell ref="DD1898:DH1898"/>
    <mergeCell ref="DI1898:DM1898"/>
    <mergeCell ref="DN1898:DR1898"/>
    <mergeCell ref="DS1898:DW1898"/>
    <mergeCell ref="DX1898:EB1898"/>
    <mergeCell ref="DD1897:DH1897"/>
    <mergeCell ref="DI1897:DM1897"/>
    <mergeCell ref="DN1897:DR1897"/>
    <mergeCell ref="DS1897:DW1897"/>
    <mergeCell ref="DX1895:EB1895"/>
    <mergeCell ref="DD1896:DH1896"/>
    <mergeCell ref="DI1896:DM1896"/>
    <mergeCell ref="DN1896:DR1896"/>
    <mergeCell ref="DS1896:DW1896"/>
    <mergeCell ref="DX1896:EB1896"/>
    <mergeCell ref="DD1895:DH1895"/>
    <mergeCell ref="DI1895:DM1895"/>
    <mergeCell ref="DN1895:DR1895"/>
    <mergeCell ref="DS1895:DW1895"/>
    <mergeCell ref="DX1893:EB1893"/>
    <mergeCell ref="DD1894:DH1894"/>
    <mergeCell ref="DI1894:DM1894"/>
    <mergeCell ref="DN1894:DR1894"/>
    <mergeCell ref="DS1894:DW1894"/>
    <mergeCell ref="DX1894:EB1894"/>
    <mergeCell ref="DD1893:DH1893"/>
    <mergeCell ref="DI1893:DM1893"/>
    <mergeCell ref="DN1893:DR1893"/>
    <mergeCell ref="DS1893:DW1893"/>
    <mergeCell ref="DX1891:EB1891"/>
    <mergeCell ref="DD1892:DH1892"/>
    <mergeCell ref="DI1892:DM1892"/>
    <mergeCell ref="DN1892:DR1892"/>
    <mergeCell ref="DS1892:DW1892"/>
    <mergeCell ref="DX1892:EB1892"/>
    <mergeCell ref="DD1891:DH1891"/>
    <mergeCell ref="DI1891:DM1891"/>
    <mergeCell ref="DN1891:DR1891"/>
    <mergeCell ref="DS1891:DW1891"/>
    <mergeCell ref="DX1889:EB1889"/>
    <mergeCell ref="DD1890:DH1890"/>
    <mergeCell ref="DI1890:DM1890"/>
    <mergeCell ref="DN1890:DR1890"/>
    <mergeCell ref="DS1890:DW1890"/>
    <mergeCell ref="DX1890:EB1890"/>
    <mergeCell ref="DD1889:DH1889"/>
    <mergeCell ref="DI1889:DM1889"/>
    <mergeCell ref="DN1889:DR1889"/>
    <mergeCell ref="DS1889:DW1889"/>
    <mergeCell ref="DX1887:EB1887"/>
    <mergeCell ref="DD1888:DH1888"/>
    <mergeCell ref="DI1888:DM1888"/>
    <mergeCell ref="DN1888:DR1888"/>
    <mergeCell ref="DS1888:DW1888"/>
    <mergeCell ref="DX1888:EB1888"/>
    <mergeCell ref="DD1887:DH1887"/>
    <mergeCell ref="DI1887:DM1887"/>
    <mergeCell ref="DN1887:DR1887"/>
    <mergeCell ref="DS1887:DW1887"/>
    <mergeCell ref="DX1885:EB1885"/>
    <mergeCell ref="DD1886:DH1886"/>
    <mergeCell ref="DI1886:DM1886"/>
    <mergeCell ref="DN1886:DR1886"/>
    <mergeCell ref="DS1886:DW1886"/>
    <mergeCell ref="DX1886:EB1886"/>
    <mergeCell ref="DD1885:DH1885"/>
    <mergeCell ref="DI1885:DM1885"/>
    <mergeCell ref="DN1885:DR1885"/>
    <mergeCell ref="DS1885:DW1885"/>
    <mergeCell ref="DX1883:EB1883"/>
    <mergeCell ref="DD1884:DH1884"/>
    <mergeCell ref="DI1884:DM1884"/>
    <mergeCell ref="DN1884:DR1884"/>
    <mergeCell ref="DS1884:DW1884"/>
    <mergeCell ref="DX1884:EB1884"/>
    <mergeCell ref="DD1883:DH1883"/>
    <mergeCell ref="DI1883:DM1883"/>
    <mergeCell ref="DN1883:DR1883"/>
    <mergeCell ref="DS1883:DW1883"/>
    <mergeCell ref="DX1881:EB1881"/>
    <mergeCell ref="DD1882:DH1882"/>
    <mergeCell ref="DI1882:DM1882"/>
    <mergeCell ref="DN1882:DR1882"/>
    <mergeCell ref="DS1882:DW1882"/>
    <mergeCell ref="DX1882:EB1882"/>
    <mergeCell ref="DD1881:DH1881"/>
    <mergeCell ref="DI1881:DM1881"/>
    <mergeCell ref="DN1881:DR1881"/>
    <mergeCell ref="DS1881:DW1881"/>
    <mergeCell ref="DD1861:DH1861"/>
    <mergeCell ref="DI1861:DM1861"/>
    <mergeCell ref="DN1861:DR1861"/>
    <mergeCell ref="DS1861:DW1861"/>
    <mergeCell ref="DX1859:EB1859"/>
    <mergeCell ref="DD1860:DH1860"/>
    <mergeCell ref="DI1860:DM1860"/>
    <mergeCell ref="DX1865:EB1865"/>
    <mergeCell ref="DX1857:EB1857"/>
    <mergeCell ref="DD1858:DH1858"/>
    <mergeCell ref="DI1858:DM1858"/>
    <mergeCell ref="DN1858:DR1858"/>
    <mergeCell ref="DI1863:DM1863"/>
    <mergeCell ref="DN1863:DR1863"/>
    <mergeCell ref="DS1863:DW1863"/>
    <mergeCell ref="DX1879:EB1879"/>
    <mergeCell ref="DD1880:DH1880"/>
    <mergeCell ref="DI1880:DM1880"/>
    <mergeCell ref="DN1880:DR1880"/>
    <mergeCell ref="DS1880:DW1880"/>
    <mergeCell ref="DX1880:EB1880"/>
    <mergeCell ref="DD1879:DH1879"/>
    <mergeCell ref="DI1879:DM1879"/>
    <mergeCell ref="DN1879:DR1879"/>
    <mergeCell ref="DS1879:DW1879"/>
    <mergeCell ref="DX1877:EB1877"/>
    <mergeCell ref="DD1878:DH1878"/>
    <mergeCell ref="DI1878:DM1878"/>
    <mergeCell ref="DN1878:DR1878"/>
    <mergeCell ref="DS1878:DW1878"/>
    <mergeCell ref="DX1878:EB1878"/>
    <mergeCell ref="DD1877:DH1877"/>
    <mergeCell ref="DI1877:DM1877"/>
    <mergeCell ref="DN1877:DR1877"/>
    <mergeCell ref="DS1877:DW1877"/>
    <mergeCell ref="DX1875:EB1875"/>
    <mergeCell ref="DD1876:DH1876"/>
    <mergeCell ref="DI1876:DM1876"/>
    <mergeCell ref="DN1876:DR1876"/>
    <mergeCell ref="DS1876:DW1876"/>
    <mergeCell ref="DX1876:EB1876"/>
    <mergeCell ref="DD1875:DH1875"/>
    <mergeCell ref="DI1875:DM1875"/>
    <mergeCell ref="DN1875:DR1875"/>
    <mergeCell ref="DS1875:DW1875"/>
    <mergeCell ref="DX1873:EB1873"/>
    <mergeCell ref="DD1874:DH1874"/>
    <mergeCell ref="DI1874:DM1874"/>
    <mergeCell ref="DN1874:DR1874"/>
    <mergeCell ref="DS1874:DW1874"/>
    <mergeCell ref="DX1874:EB1874"/>
    <mergeCell ref="DD1873:DH1873"/>
    <mergeCell ref="DI1873:DM1873"/>
    <mergeCell ref="DN1873:DR1873"/>
    <mergeCell ref="AV1871:AZ1871"/>
    <mergeCell ref="AV1889:AZ1889"/>
    <mergeCell ref="AV1888:AZ1888"/>
    <mergeCell ref="AV1885:AZ1885"/>
    <mergeCell ref="AV1886:AZ1886"/>
    <mergeCell ref="AL1912:AP1912"/>
    <mergeCell ref="AQ1912:AU1912"/>
    <mergeCell ref="AV1907:AZ1907"/>
    <mergeCell ref="AL1901:AP1901"/>
    <mergeCell ref="AQ1901:AU1901"/>
    <mergeCell ref="AQ1856:AU1856"/>
    <mergeCell ref="AV1856:AZ1856"/>
    <mergeCell ref="AV1855:AZ1855"/>
    <mergeCell ref="AL1856:AP1856"/>
    <mergeCell ref="DX1863:EB1863"/>
    <mergeCell ref="DD1864:DH1864"/>
    <mergeCell ref="DI1864:DM1864"/>
    <mergeCell ref="DN1864:DR1864"/>
    <mergeCell ref="DS1864:DW1864"/>
    <mergeCell ref="DX1864:EB1864"/>
    <mergeCell ref="DX1861:EB1861"/>
    <mergeCell ref="DD1862:DH1862"/>
    <mergeCell ref="DI1862:DM1862"/>
    <mergeCell ref="DN1862:DR1862"/>
    <mergeCell ref="DS1862:DW1862"/>
    <mergeCell ref="DX1862:EB1862"/>
    <mergeCell ref="DX1860:EB1860"/>
    <mergeCell ref="DD1859:DH1859"/>
    <mergeCell ref="DI1859:DM1859"/>
    <mergeCell ref="DN1859:DR1859"/>
    <mergeCell ref="DS1859:DW1859"/>
    <mergeCell ref="DX1871:EB1871"/>
    <mergeCell ref="DX1869:EB1869"/>
    <mergeCell ref="DD1870:DH1870"/>
    <mergeCell ref="DI1870:DM1870"/>
    <mergeCell ref="DN1870:DR1870"/>
    <mergeCell ref="DD1857:DH1857"/>
    <mergeCell ref="DI1857:DM1857"/>
    <mergeCell ref="DN1857:DR1857"/>
    <mergeCell ref="DS1857:DW1857"/>
    <mergeCell ref="DS1873:DW1873"/>
    <mergeCell ref="DN1860:DR1860"/>
    <mergeCell ref="DS1860:DW1860"/>
    <mergeCell ref="DD1872:DH1872"/>
    <mergeCell ref="DI1872:DM1872"/>
    <mergeCell ref="DN1872:DR1872"/>
    <mergeCell ref="DS1872:DW1872"/>
    <mergeCell ref="DX1872:EB1872"/>
    <mergeCell ref="DD1871:DH1871"/>
    <mergeCell ref="DI1871:DM1871"/>
    <mergeCell ref="DN1871:DR1871"/>
    <mergeCell ref="DS1871:DW1871"/>
    <mergeCell ref="DS1870:DW1870"/>
    <mergeCell ref="DX1870:EB1870"/>
    <mergeCell ref="DD1869:DH1869"/>
    <mergeCell ref="DI1869:DM1869"/>
    <mergeCell ref="DN1869:DR1869"/>
    <mergeCell ref="DS1869:DW1869"/>
    <mergeCell ref="DX1867:EB1867"/>
    <mergeCell ref="DD1868:DH1868"/>
    <mergeCell ref="DI1868:DM1868"/>
    <mergeCell ref="DN1868:DR1868"/>
    <mergeCell ref="DS1868:DW1868"/>
    <mergeCell ref="DX1868:EB1868"/>
    <mergeCell ref="R1912:AA1912"/>
    <mergeCell ref="AL1913:AP1913"/>
    <mergeCell ref="AV1912:AZ1912"/>
    <mergeCell ref="AL1911:AP1911"/>
    <mergeCell ref="AQ1911:AU1911"/>
    <mergeCell ref="AV1911:AZ1911"/>
    <mergeCell ref="AQ1909:AU1909"/>
    <mergeCell ref="D1913:Q1913"/>
    <mergeCell ref="R1913:AA1913"/>
    <mergeCell ref="AB1913:AF1913"/>
    <mergeCell ref="AG1913:AK1913"/>
    <mergeCell ref="D1912:Q1912"/>
    <mergeCell ref="D1916:Q1916"/>
    <mergeCell ref="R1916:AA1916"/>
    <mergeCell ref="AG1912:AK1912"/>
    <mergeCell ref="AB1912:AF1912"/>
    <mergeCell ref="D1914:Q1914"/>
    <mergeCell ref="R1914:AA1914"/>
    <mergeCell ref="AB1914:AF1914"/>
    <mergeCell ref="AG1914:AK1914"/>
    <mergeCell ref="AB1915:AF1915"/>
    <mergeCell ref="AG1915:AK1915"/>
    <mergeCell ref="AG1909:AK1909"/>
    <mergeCell ref="AG1911:AK1911"/>
    <mergeCell ref="D1911:Q1911"/>
    <mergeCell ref="R1911:AA1911"/>
    <mergeCell ref="AB1911:AF1911"/>
    <mergeCell ref="AV1910:AZ1910"/>
    <mergeCell ref="AG1910:AK1910"/>
    <mergeCell ref="AL1910:AP1910"/>
    <mergeCell ref="AQ1910:AU1910"/>
    <mergeCell ref="D1909:Q1909"/>
    <mergeCell ref="D1910:Q1910"/>
    <mergeCell ref="R1910:AA1910"/>
    <mergeCell ref="AB1910:AF1910"/>
    <mergeCell ref="R1909:AA1909"/>
    <mergeCell ref="AB1909:AF1909"/>
    <mergeCell ref="AL1915:AP1915"/>
    <mergeCell ref="AQ1915:AU1915"/>
    <mergeCell ref="AQ1913:AU1913"/>
    <mergeCell ref="AV1915:AZ1915"/>
    <mergeCell ref="AV1909:AZ1909"/>
    <mergeCell ref="AL1909:AP1909"/>
    <mergeCell ref="AV1913:AZ1913"/>
    <mergeCell ref="AQ1914:AU1914"/>
    <mergeCell ref="AV1914:AZ1914"/>
    <mergeCell ref="AL1914:AP1914"/>
    <mergeCell ref="D1908:Q1908"/>
    <mergeCell ref="R1908:AA1908"/>
    <mergeCell ref="AB1908:AF1908"/>
    <mergeCell ref="AG1908:AK1908"/>
    <mergeCell ref="AL1908:AP1908"/>
    <mergeCell ref="AQ1908:AU1908"/>
    <mergeCell ref="D1907:Q1907"/>
    <mergeCell ref="R1907:AA1907"/>
    <mergeCell ref="AB1907:AF1907"/>
    <mergeCell ref="AG1907:AK1907"/>
    <mergeCell ref="AL1905:AP1905"/>
    <mergeCell ref="AQ1905:AU1905"/>
    <mergeCell ref="AB1905:AF1905"/>
    <mergeCell ref="AG1905:AK1905"/>
    <mergeCell ref="AL1907:AP1907"/>
    <mergeCell ref="AQ1907:AU1907"/>
    <mergeCell ref="D1906:Q1906"/>
    <mergeCell ref="R1906:AA1906"/>
    <mergeCell ref="AB1906:AF1906"/>
    <mergeCell ref="AG1906:AK1906"/>
    <mergeCell ref="AL1906:AP1906"/>
    <mergeCell ref="AQ1906:AU1906"/>
    <mergeCell ref="AV1906:AZ1906"/>
    <mergeCell ref="D1905:Q1905"/>
    <mergeCell ref="R1905:AA1905"/>
    <mergeCell ref="AV1903:AZ1903"/>
    <mergeCell ref="D1904:Q1904"/>
    <mergeCell ref="R1904:AA1904"/>
    <mergeCell ref="AB1904:AF1904"/>
    <mergeCell ref="AG1904:AK1904"/>
    <mergeCell ref="AL1904:AP1904"/>
    <mergeCell ref="AQ1904:AU1904"/>
    <mergeCell ref="AV1904:AZ1904"/>
    <mergeCell ref="D1903:Q1903"/>
    <mergeCell ref="R1903:AA1903"/>
    <mergeCell ref="AB1903:AF1903"/>
    <mergeCell ref="AG1903:AK1903"/>
    <mergeCell ref="AV1908:AZ1908"/>
    <mergeCell ref="AV1905:AZ1905"/>
    <mergeCell ref="AB1901:AF1901"/>
    <mergeCell ref="AG1901:AK1901"/>
    <mergeCell ref="AL1903:AP1903"/>
    <mergeCell ref="AQ1903:AU1903"/>
    <mergeCell ref="AV1901:AZ1901"/>
    <mergeCell ref="D1902:Q1902"/>
    <mergeCell ref="R1902:AA1902"/>
    <mergeCell ref="AB1902:AF1902"/>
    <mergeCell ref="AG1902:AK1902"/>
    <mergeCell ref="AL1902:AP1902"/>
    <mergeCell ref="AQ1902:AU1902"/>
    <mergeCell ref="AV1902:AZ1902"/>
    <mergeCell ref="D1901:Q1901"/>
    <mergeCell ref="R1901:AA1901"/>
    <mergeCell ref="AV1899:AZ1899"/>
    <mergeCell ref="D1900:Q1900"/>
    <mergeCell ref="R1900:AA1900"/>
    <mergeCell ref="AB1900:AF1900"/>
    <mergeCell ref="AG1900:AK1900"/>
    <mergeCell ref="AL1900:AP1900"/>
    <mergeCell ref="AQ1900:AU1900"/>
    <mergeCell ref="AV1900:AZ1900"/>
    <mergeCell ref="D1899:Q1899"/>
    <mergeCell ref="R1899:AA1899"/>
    <mergeCell ref="AB1899:AF1899"/>
    <mergeCell ref="AG1899:AK1899"/>
    <mergeCell ref="AL1897:AP1897"/>
    <mergeCell ref="AQ1897:AU1897"/>
    <mergeCell ref="AB1897:AF1897"/>
    <mergeCell ref="AG1897:AK1897"/>
    <mergeCell ref="AL1899:AP1899"/>
    <mergeCell ref="AQ1899:AU1899"/>
    <mergeCell ref="AV1897:AZ1897"/>
    <mergeCell ref="D1898:Q1898"/>
    <mergeCell ref="R1898:AA1898"/>
    <mergeCell ref="AB1898:AF1898"/>
    <mergeCell ref="AG1898:AK1898"/>
    <mergeCell ref="AL1898:AP1898"/>
    <mergeCell ref="AQ1898:AU1898"/>
    <mergeCell ref="AV1898:AZ1898"/>
    <mergeCell ref="D1897:Q1897"/>
    <mergeCell ref="R1897:AA1897"/>
    <mergeCell ref="D1896:Q1896"/>
    <mergeCell ref="R1896:AA1896"/>
    <mergeCell ref="AB1896:AF1896"/>
    <mergeCell ref="AG1896:AK1896"/>
    <mergeCell ref="AL1896:AP1896"/>
    <mergeCell ref="AQ1896:AU1896"/>
    <mergeCell ref="AV1896:AZ1896"/>
    <mergeCell ref="D1895:Q1895"/>
    <mergeCell ref="R1895:AA1895"/>
    <mergeCell ref="AB1895:AF1895"/>
    <mergeCell ref="AG1895:AK1895"/>
    <mergeCell ref="AV1895:AZ1895"/>
    <mergeCell ref="AL1893:AP1893"/>
    <mergeCell ref="AQ1893:AU1893"/>
    <mergeCell ref="AB1893:AF1893"/>
    <mergeCell ref="AG1893:AK1893"/>
    <mergeCell ref="AL1895:AP1895"/>
    <mergeCell ref="AQ1895:AU1895"/>
    <mergeCell ref="AV1893:AZ1893"/>
    <mergeCell ref="D1894:Q1894"/>
    <mergeCell ref="R1894:AA1894"/>
    <mergeCell ref="AB1894:AF1894"/>
    <mergeCell ref="AG1894:AK1894"/>
    <mergeCell ref="AL1894:AP1894"/>
    <mergeCell ref="AQ1894:AU1894"/>
    <mergeCell ref="AV1894:AZ1894"/>
    <mergeCell ref="D1893:Q1893"/>
    <mergeCell ref="R1893:AA1893"/>
    <mergeCell ref="AV1891:AZ1891"/>
    <mergeCell ref="D1892:Q1892"/>
    <mergeCell ref="R1892:AA1892"/>
    <mergeCell ref="AB1892:AF1892"/>
    <mergeCell ref="AG1892:AK1892"/>
    <mergeCell ref="AL1892:AP1892"/>
    <mergeCell ref="AQ1892:AU1892"/>
    <mergeCell ref="AV1892:AZ1892"/>
    <mergeCell ref="D1891:Q1891"/>
    <mergeCell ref="R1891:AA1891"/>
    <mergeCell ref="AB1891:AF1891"/>
    <mergeCell ref="AG1891:AK1891"/>
    <mergeCell ref="AB1889:AF1889"/>
    <mergeCell ref="AG1889:AK1889"/>
    <mergeCell ref="AL1891:AP1891"/>
    <mergeCell ref="AQ1891:AU1891"/>
    <mergeCell ref="AL1889:AP1889"/>
    <mergeCell ref="AQ1889:AU1889"/>
    <mergeCell ref="D1890:Q1890"/>
    <mergeCell ref="R1890:AA1890"/>
    <mergeCell ref="AB1890:AF1890"/>
    <mergeCell ref="AG1890:AK1890"/>
    <mergeCell ref="AL1890:AP1890"/>
    <mergeCell ref="AQ1890:AU1890"/>
    <mergeCell ref="AV1890:AZ1890"/>
    <mergeCell ref="D1889:Q1889"/>
    <mergeCell ref="R1889:AA1889"/>
    <mergeCell ref="AV1887:AZ1887"/>
    <mergeCell ref="D1888:Q1888"/>
    <mergeCell ref="R1888:AA1888"/>
    <mergeCell ref="AB1888:AF1888"/>
    <mergeCell ref="AG1888:AK1888"/>
    <mergeCell ref="AL1888:AP1888"/>
    <mergeCell ref="AQ1888:AU1888"/>
    <mergeCell ref="D1887:Q1887"/>
    <mergeCell ref="R1887:AA1887"/>
    <mergeCell ref="AB1887:AF1887"/>
    <mergeCell ref="AG1887:AK1887"/>
    <mergeCell ref="AL1885:AP1885"/>
    <mergeCell ref="AQ1885:AU1885"/>
    <mergeCell ref="AB1885:AF1885"/>
    <mergeCell ref="AG1885:AK1885"/>
    <mergeCell ref="AL1887:AP1887"/>
    <mergeCell ref="AQ1887:AU1887"/>
    <mergeCell ref="D1886:Q1886"/>
    <mergeCell ref="R1886:AA1886"/>
    <mergeCell ref="AB1886:AF1886"/>
    <mergeCell ref="AG1886:AK1886"/>
    <mergeCell ref="AL1886:AP1886"/>
    <mergeCell ref="AQ1886:AU1886"/>
    <mergeCell ref="D1885:Q1885"/>
    <mergeCell ref="R1885:AA1885"/>
    <mergeCell ref="R1873:AA1873"/>
    <mergeCell ref="D1884:Q1884"/>
    <mergeCell ref="R1884:AA1884"/>
    <mergeCell ref="AB1884:AF1884"/>
    <mergeCell ref="AG1884:AK1884"/>
    <mergeCell ref="AL1884:AP1884"/>
    <mergeCell ref="AQ1884:AU1884"/>
    <mergeCell ref="AV1884:AZ1884"/>
    <mergeCell ref="D1883:Q1883"/>
    <mergeCell ref="R1883:AA1883"/>
    <mergeCell ref="AB1883:AF1883"/>
    <mergeCell ref="AG1883:AK1883"/>
    <mergeCell ref="AV1883:AZ1883"/>
    <mergeCell ref="AL1881:AP1881"/>
    <mergeCell ref="AQ1881:AU1881"/>
    <mergeCell ref="AB1881:AF1881"/>
    <mergeCell ref="AG1881:AK1881"/>
    <mergeCell ref="AL1883:AP1883"/>
    <mergeCell ref="AQ1883:AU1883"/>
    <mergeCell ref="AV1881:AZ1881"/>
    <mergeCell ref="D1882:Q1882"/>
    <mergeCell ref="R1882:AA1882"/>
    <mergeCell ref="AB1882:AF1882"/>
    <mergeCell ref="AG1882:AK1882"/>
    <mergeCell ref="AL1882:AP1882"/>
    <mergeCell ref="AQ1882:AU1882"/>
    <mergeCell ref="AV1882:AZ1882"/>
    <mergeCell ref="D1881:Q1881"/>
    <mergeCell ref="R1881:AA1881"/>
    <mergeCell ref="AV1879:AZ1879"/>
    <mergeCell ref="D1880:Q1880"/>
    <mergeCell ref="R1880:AA1880"/>
    <mergeCell ref="AB1880:AF1880"/>
    <mergeCell ref="AG1880:AK1880"/>
    <mergeCell ref="AL1880:AP1880"/>
    <mergeCell ref="AQ1880:AU1880"/>
    <mergeCell ref="AV1880:AZ1880"/>
    <mergeCell ref="D1879:Q1879"/>
    <mergeCell ref="R1879:AA1879"/>
    <mergeCell ref="AB1879:AF1879"/>
    <mergeCell ref="AG1879:AK1879"/>
    <mergeCell ref="AV1869:AZ1869"/>
    <mergeCell ref="AB1870:AF1870"/>
    <mergeCell ref="AG1870:AK1870"/>
    <mergeCell ref="AV1865:AZ1865"/>
    <mergeCell ref="AL1866:AP1866"/>
    <mergeCell ref="AQ1866:AU1866"/>
    <mergeCell ref="AV1866:AZ1866"/>
    <mergeCell ref="AL1865:AP1865"/>
    <mergeCell ref="AV1868:AZ1868"/>
    <mergeCell ref="AV1867:AZ1867"/>
    <mergeCell ref="AL1868:AP1868"/>
    <mergeCell ref="AQ1865:AU1865"/>
    <mergeCell ref="AL1867:AP1867"/>
    <mergeCell ref="AL1871:AP1871"/>
    <mergeCell ref="AQ1871:AU1871"/>
    <mergeCell ref="AQ1868:AU1868"/>
    <mergeCell ref="AL1870:AP1870"/>
    <mergeCell ref="AQ1870:AU1870"/>
    <mergeCell ref="AQ1867:AU1867"/>
    <mergeCell ref="AG1869:AK1869"/>
    <mergeCell ref="AB1867:AF1867"/>
    <mergeCell ref="AB1877:AF1877"/>
    <mergeCell ref="AG1877:AK1877"/>
    <mergeCell ref="AL1879:AP1879"/>
    <mergeCell ref="AQ1879:AU1879"/>
    <mergeCell ref="AL1877:AP1877"/>
    <mergeCell ref="AQ1877:AU1877"/>
    <mergeCell ref="AV1877:AZ1877"/>
    <mergeCell ref="D1878:Q1878"/>
    <mergeCell ref="R1878:AA1878"/>
    <mergeCell ref="AB1878:AF1878"/>
    <mergeCell ref="AG1878:AK1878"/>
    <mergeCell ref="AL1878:AP1878"/>
    <mergeCell ref="AQ1878:AU1878"/>
    <mergeCell ref="AV1878:AZ1878"/>
    <mergeCell ref="D1877:Q1877"/>
    <mergeCell ref="R1877:AA1877"/>
    <mergeCell ref="AV1875:AZ1875"/>
    <mergeCell ref="D1876:Q1876"/>
    <mergeCell ref="R1876:AA1876"/>
    <mergeCell ref="AB1876:AF1876"/>
    <mergeCell ref="AG1876:AK1876"/>
    <mergeCell ref="AL1876:AP1876"/>
    <mergeCell ref="AQ1876:AU1876"/>
    <mergeCell ref="AV1876:AZ1876"/>
    <mergeCell ref="AB1875:AF1875"/>
    <mergeCell ref="AG1875:AK1875"/>
    <mergeCell ref="D1875:Q1875"/>
    <mergeCell ref="R1875:AA1875"/>
    <mergeCell ref="AL1873:AP1873"/>
    <mergeCell ref="AQ1873:AU1873"/>
    <mergeCell ref="AB1873:AF1873"/>
    <mergeCell ref="AG1873:AK1873"/>
    <mergeCell ref="AL1875:AP1875"/>
    <mergeCell ref="AQ1875:AU1875"/>
    <mergeCell ref="AV1873:AZ1873"/>
    <mergeCell ref="D1874:Q1874"/>
    <mergeCell ref="R1874:AA1874"/>
    <mergeCell ref="AB1874:AF1874"/>
    <mergeCell ref="AG1874:AK1874"/>
    <mergeCell ref="AL1874:AP1874"/>
    <mergeCell ref="AQ1874:AU1874"/>
    <mergeCell ref="AV1874:AZ1874"/>
    <mergeCell ref="D1873:Q1873"/>
    <mergeCell ref="DX1785:EB1785"/>
    <mergeCell ref="DS1786:DW1786"/>
    <mergeCell ref="D1852:Q1852"/>
    <mergeCell ref="R1852:AA1852"/>
    <mergeCell ref="AB1852:AF1852"/>
    <mergeCell ref="AV1852:AZ1852"/>
    <mergeCell ref="AB1851:AF1851"/>
    <mergeCell ref="AG1851:AK1851"/>
    <mergeCell ref="AV1805:AZ1805"/>
    <mergeCell ref="AV1801:AZ1801"/>
    <mergeCell ref="AV1797:AZ1797"/>
    <mergeCell ref="AV1793:AZ1793"/>
    <mergeCell ref="DD1795:DH1795"/>
    <mergeCell ref="DI1795:DM1795"/>
    <mergeCell ref="DD1797:DH1797"/>
    <mergeCell ref="DI1797:DM1797"/>
    <mergeCell ref="AV1795:AZ1795"/>
    <mergeCell ref="DD1796:DH1796"/>
    <mergeCell ref="DI1796:DM1796"/>
    <mergeCell ref="DD1785:DH1785"/>
    <mergeCell ref="DI1785:DM1785"/>
    <mergeCell ref="AV1785:AZ1785"/>
    <mergeCell ref="DI1791:DM1791"/>
    <mergeCell ref="AV1794:AZ1794"/>
    <mergeCell ref="AV1792:AZ1792"/>
    <mergeCell ref="DD1790:DH1790"/>
    <mergeCell ref="DI1790:DM1790"/>
    <mergeCell ref="DI1787:DM1787"/>
    <mergeCell ref="DT1844:DW1844"/>
    <mergeCell ref="DI1839:DM1839"/>
    <mergeCell ref="DX1839:EB1839"/>
    <mergeCell ref="DE1843:DH1843"/>
    <mergeCell ref="DJ1843:DM1843"/>
    <mergeCell ref="DO1843:DR1843"/>
    <mergeCell ref="DT1843:DW1843"/>
    <mergeCell ref="DY1843:EB1844"/>
    <mergeCell ref="DE1844:DH1844"/>
    <mergeCell ref="DJ1844:DM1844"/>
    <mergeCell ref="DI1836:DM1836"/>
    <mergeCell ref="DN1836:DR1836"/>
    <mergeCell ref="DN1839:DR1839"/>
    <mergeCell ref="DS1839:DW1839"/>
    <mergeCell ref="DD1837:DH1837"/>
    <mergeCell ref="DI1837:DM1837"/>
    <mergeCell ref="DX1851:EB1851"/>
    <mergeCell ref="DD1852:DH1852"/>
    <mergeCell ref="DI1852:DM1852"/>
    <mergeCell ref="DN1852:DR1852"/>
    <mergeCell ref="DS1852:DW1852"/>
    <mergeCell ref="DD1839:DH1839"/>
    <mergeCell ref="DS1836:DW1836"/>
    <mergeCell ref="AV1803:AZ1803"/>
    <mergeCell ref="AV1802:AZ1802"/>
    <mergeCell ref="AV1811:AZ1811"/>
    <mergeCell ref="AV1812:AZ1812"/>
    <mergeCell ref="AQ1792:AU1792"/>
    <mergeCell ref="AV1791:AZ1791"/>
    <mergeCell ref="AQ1799:AU1799"/>
    <mergeCell ref="AQ1802:AU1802"/>
    <mergeCell ref="AV1800:AZ1800"/>
    <mergeCell ref="AV1799:AZ1799"/>
    <mergeCell ref="AQ1791:AU1791"/>
    <mergeCell ref="DX1852:EB1852"/>
    <mergeCell ref="DD1851:DH1851"/>
    <mergeCell ref="AQ1785:AU1785"/>
    <mergeCell ref="AV1788:AZ1788"/>
    <mergeCell ref="AV1789:AZ1789"/>
    <mergeCell ref="AQ1787:AU1787"/>
    <mergeCell ref="AV1787:AZ1787"/>
    <mergeCell ref="AV1786:AZ1786"/>
    <mergeCell ref="AQ1786:AU1786"/>
    <mergeCell ref="DD1784:DH1784"/>
    <mergeCell ref="DI1784:DM1784"/>
    <mergeCell ref="DN1784:DR1784"/>
    <mergeCell ref="DS1784:DW1784"/>
    <mergeCell ref="DD1828:DH1828"/>
    <mergeCell ref="DI1828:DM1828"/>
    <mergeCell ref="DN1828:DR1828"/>
    <mergeCell ref="DS1828:DW1828"/>
    <mergeCell ref="DD1829:DH1829"/>
    <mergeCell ref="DI1829:DM1829"/>
    <mergeCell ref="DN1829:DR1829"/>
    <mergeCell ref="DS1829:DW1829"/>
    <mergeCell ref="DS1794:DW1794"/>
    <mergeCell ref="AV1808:AZ1808"/>
    <mergeCell ref="AQ1815:AU1815"/>
    <mergeCell ref="AV1815:AZ1815"/>
    <mergeCell ref="AV1831:AZ1831"/>
    <mergeCell ref="AV1821:AZ1821"/>
    <mergeCell ref="AV1822:AZ1822"/>
    <mergeCell ref="DN1794:DR1794"/>
    <mergeCell ref="DO1844:DR1844"/>
    <mergeCell ref="DD1836:DH1836"/>
    <mergeCell ref="AV1829:AZ1829"/>
    <mergeCell ref="AV1825:AZ1825"/>
    <mergeCell ref="AV1823:AZ1823"/>
    <mergeCell ref="AV1830:AZ1830"/>
    <mergeCell ref="DD1786:DH1786"/>
    <mergeCell ref="DI1786:DM1786"/>
    <mergeCell ref="DN1786:DR1786"/>
    <mergeCell ref="AV1804:AZ1804"/>
    <mergeCell ref="AV1806:AZ1806"/>
    <mergeCell ref="DN1785:DR1785"/>
    <mergeCell ref="DN1790:DR1790"/>
    <mergeCell ref="AV1798:AZ1798"/>
    <mergeCell ref="AV1796:AZ1796"/>
    <mergeCell ref="DN1791:DR1791"/>
    <mergeCell ref="DS1790:DW1790"/>
    <mergeCell ref="DS1804:DW1804"/>
    <mergeCell ref="DN1801:DR1801"/>
    <mergeCell ref="DS1801:DW1801"/>
    <mergeCell ref="DX1786:EB1786"/>
    <mergeCell ref="DS1785:DW1785"/>
    <mergeCell ref="DX1815:EB1815"/>
    <mergeCell ref="DX1814:EB1814"/>
    <mergeCell ref="DD1814:DH1814"/>
    <mergeCell ref="DD1813:DH1813"/>
    <mergeCell ref="DI1813:DM1813"/>
    <mergeCell ref="DS1827:DW1827"/>
    <mergeCell ref="DX1827:EB1827"/>
    <mergeCell ref="DS1816:DW1816"/>
    <mergeCell ref="DI1819:DM1819"/>
    <mergeCell ref="DN1815:DR1815"/>
    <mergeCell ref="DS1810:DW1810"/>
    <mergeCell ref="DI1812:DM1812"/>
    <mergeCell ref="DN1812:DR1812"/>
    <mergeCell ref="DS1812:DW1812"/>
    <mergeCell ref="DD1815:DH1815"/>
    <mergeCell ref="DI1811:DM1811"/>
    <mergeCell ref="DN1813:DR1813"/>
    <mergeCell ref="DS1813:DW1813"/>
    <mergeCell ref="DS1815:DW1815"/>
    <mergeCell ref="DX1813:EB1813"/>
    <mergeCell ref="DX1811:EB1811"/>
    <mergeCell ref="DD1812:DH1812"/>
    <mergeCell ref="DD1800:DH1800"/>
    <mergeCell ref="DI1800:DM1800"/>
    <mergeCell ref="DN1800:DR1800"/>
    <mergeCell ref="DS1800:DW1800"/>
    <mergeCell ref="DX1800:EB1800"/>
    <mergeCell ref="DD1799:DH1799"/>
    <mergeCell ref="DI1799:DM1799"/>
    <mergeCell ref="DN1799:DR1799"/>
    <mergeCell ref="DS1799:DW1799"/>
    <mergeCell ref="DD1798:DH1798"/>
    <mergeCell ref="DI1798:DM1798"/>
    <mergeCell ref="DN1798:DR1798"/>
    <mergeCell ref="DS1798:DW1798"/>
    <mergeCell ref="DX1798:EB1798"/>
    <mergeCell ref="DN1797:DR1797"/>
    <mergeCell ref="DS1797:DW1797"/>
    <mergeCell ref="DN1796:DR1796"/>
    <mergeCell ref="DS1796:DW1796"/>
    <mergeCell ref="DS1795:DW1795"/>
    <mergeCell ref="DN1795:DR1795"/>
    <mergeCell ref="DX1797:EB1797"/>
    <mergeCell ref="DX1796:EB1796"/>
    <mergeCell ref="DX1795:EB1795"/>
    <mergeCell ref="DX1793:EB1793"/>
    <mergeCell ref="DD1794:DH1794"/>
    <mergeCell ref="DI1794:DM1794"/>
    <mergeCell ref="DN1787:DR1787"/>
    <mergeCell ref="DX1826:EB1826"/>
    <mergeCell ref="DD1825:DH1825"/>
    <mergeCell ref="DI1825:DM1825"/>
    <mergeCell ref="DN1825:DR1825"/>
    <mergeCell ref="DS1821:DW1821"/>
    <mergeCell ref="DX1824:EB1824"/>
    <mergeCell ref="DD1823:DH1823"/>
    <mergeCell ref="DI1823:DM1823"/>
    <mergeCell ref="DN1823:DR1823"/>
    <mergeCell ref="DD1824:DH1824"/>
    <mergeCell ref="DI1824:DM1824"/>
    <mergeCell ref="DN1824:DR1824"/>
    <mergeCell ref="DS1791:DW1791"/>
    <mergeCell ref="DX1781:EB1781"/>
    <mergeCell ref="DD1782:DH1782"/>
    <mergeCell ref="DI1782:DM1782"/>
    <mergeCell ref="DN1782:DR1782"/>
    <mergeCell ref="DS1782:DW1782"/>
    <mergeCell ref="DX1782:EB1782"/>
    <mergeCell ref="DD1781:DH1781"/>
    <mergeCell ref="DI1781:DM1781"/>
    <mergeCell ref="DS1781:DW1781"/>
    <mergeCell ref="DN1781:DR1781"/>
    <mergeCell ref="DS1824:DW1824"/>
    <mergeCell ref="DN1822:DR1822"/>
    <mergeCell ref="DS1822:DW1822"/>
    <mergeCell ref="DX1821:EB1821"/>
    <mergeCell ref="DX1820:EB1820"/>
    <mergeCell ref="DI1821:DM1821"/>
    <mergeCell ref="DS1823:DW1823"/>
    <mergeCell ref="DX1823:EB1823"/>
    <mergeCell ref="DN1820:DR1820"/>
    <mergeCell ref="DS1820:DW1820"/>
    <mergeCell ref="DX1822:EB1822"/>
    <mergeCell ref="DD1821:DH1821"/>
    <mergeCell ref="DI1817:DM1817"/>
    <mergeCell ref="DN1819:DR1819"/>
    <mergeCell ref="DS1819:DW1819"/>
    <mergeCell ref="DX1819:EB1819"/>
    <mergeCell ref="DD1820:DH1820"/>
    <mergeCell ref="DI1820:DM1820"/>
    <mergeCell ref="DD1822:DH1822"/>
    <mergeCell ref="DX1818:EB1818"/>
    <mergeCell ref="DI1822:DM1822"/>
    <mergeCell ref="DD1819:DH1819"/>
    <mergeCell ref="DI1815:DM1815"/>
    <mergeCell ref="DN1817:DR1817"/>
    <mergeCell ref="DS1817:DW1817"/>
    <mergeCell ref="DD1816:DH1816"/>
    <mergeCell ref="DI1816:DM1816"/>
    <mergeCell ref="DN1816:DR1816"/>
    <mergeCell ref="DN1821:DR1821"/>
    <mergeCell ref="DD1817:DH1817"/>
    <mergeCell ref="DX1799:EB1799"/>
    <mergeCell ref="DX1784:EB1784"/>
    <mergeCell ref="DD1783:DH1783"/>
    <mergeCell ref="DS1783:DW1783"/>
    <mergeCell ref="DI1783:DM1783"/>
    <mergeCell ref="DN1783:DR1783"/>
    <mergeCell ref="DX1816:EB1816"/>
    <mergeCell ref="DX1817:EB1817"/>
    <mergeCell ref="DI1818:DM1818"/>
    <mergeCell ref="DN1818:DR1818"/>
    <mergeCell ref="DS1818:DW1818"/>
    <mergeCell ref="DX1783:EB1783"/>
    <mergeCell ref="DX1794:EB1794"/>
    <mergeCell ref="DD1793:DH1793"/>
    <mergeCell ref="DS1793:DW1793"/>
    <mergeCell ref="DI1793:DM1793"/>
    <mergeCell ref="DN1793:DR1793"/>
    <mergeCell ref="DX1791:EB1791"/>
    <mergeCell ref="DD1792:DH1792"/>
    <mergeCell ref="DI1792:DM1792"/>
    <mergeCell ref="DN1792:DR1792"/>
    <mergeCell ref="DS1792:DW1792"/>
    <mergeCell ref="DX1792:EB1792"/>
    <mergeCell ref="DD1791:DH1791"/>
    <mergeCell ref="DX1779:EB1779"/>
    <mergeCell ref="DD1780:DH1780"/>
    <mergeCell ref="DI1780:DM1780"/>
    <mergeCell ref="DN1780:DR1780"/>
    <mergeCell ref="DS1780:DW1780"/>
    <mergeCell ref="DX1780:EB1780"/>
    <mergeCell ref="DD1779:DH1779"/>
    <mergeCell ref="DI1779:DM1779"/>
    <mergeCell ref="DN1779:DR1779"/>
    <mergeCell ref="DS1779:DW1779"/>
    <mergeCell ref="DX1777:EB1777"/>
    <mergeCell ref="DD1778:DH1778"/>
    <mergeCell ref="DI1778:DM1778"/>
    <mergeCell ref="DN1778:DR1778"/>
    <mergeCell ref="DS1778:DW1778"/>
    <mergeCell ref="DX1778:EB1778"/>
    <mergeCell ref="DD1777:DH1777"/>
    <mergeCell ref="DI1777:DM1777"/>
    <mergeCell ref="DN1777:DR1777"/>
    <mergeCell ref="DS1777:DW1777"/>
    <mergeCell ref="DX1775:EB1775"/>
    <mergeCell ref="DD1776:DH1776"/>
    <mergeCell ref="DI1776:DM1776"/>
    <mergeCell ref="DN1776:DR1776"/>
    <mergeCell ref="DS1776:DW1776"/>
    <mergeCell ref="DX1776:EB1776"/>
    <mergeCell ref="DD1775:DH1775"/>
    <mergeCell ref="DI1775:DM1775"/>
    <mergeCell ref="DN1775:DR1775"/>
    <mergeCell ref="DS1775:DW1775"/>
    <mergeCell ref="DX1773:EB1773"/>
    <mergeCell ref="DD1774:DH1774"/>
    <mergeCell ref="DI1774:DM1774"/>
    <mergeCell ref="DN1774:DR1774"/>
    <mergeCell ref="DS1774:DW1774"/>
    <mergeCell ref="DX1774:EB1774"/>
    <mergeCell ref="DD1773:DH1773"/>
    <mergeCell ref="DI1773:DM1773"/>
    <mergeCell ref="DN1773:DR1773"/>
    <mergeCell ref="DS1773:DW1773"/>
    <mergeCell ref="DX1771:EB1771"/>
    <mergeCell ref="DD1772:DH1772"/>
    <mergeCell ref="DI1772:DM1772"/>
    <mergeCell ref="DN1772:DR1772"/>
    <mergeCell ref="DS1772:DW1772"/>
    <mergeCell ref="DX1772:EB1772"/>
    <mergeCell ref="DD1771:DH1771"/>
    <mergeCell ref="DI1771:DM1771"/>
    <mergeCell ref="DN1771:DR1771"/>
    <mergeCell ref="DS1771:DW1771"/>
    <mergeCell ref="DX1769:EB1769"/>
    <mergeCell ref="DD1770:DH1770"/>
    <mergeCell ref="DI1770:DM1770"/>
    <mergeCell ref="DN1770:DR1770"/>
    <mergeCell ref="DS1770:DW1770"/>
    <mergeCell ref="DX1770:EB1770"/>
    <mergeCell ref="DD1769:DH1769"/>
    <mergeCell ref="DI1769:DM1769"/>
    <mergeCell ref="DN1769:DR1769"/>
    <mergeCell ref="DS1769:DW1769"/>
    <mergeCell ref="DX1767:EB1767"/>
    <mergeCell ref="DD1768:DH1768"/>
    <mergeCell ref="DI1768:DM1768"/>
    <mergeCell ref="DN1768:DR1768"/>
    <mergeCell ref="DS1768:DW1768"/>
    <mergeCell ref="DX1768:EB1768"/>
    <mergeCell ref="DD1767:DH1767"/>
    <mergeCell ref="DI1767:DM1767"/>
    <mergeCell ref="DN1767:DR1767"/>
    <mergeCell ref="DS1767:DW1767"/>
    <mergeCell ref="DX1765:EB1765"/>
    <mergeCell ref="DD1766:DH1766"/>
    <mergeCell ref="DI1766:DM1766"/>
    <mergeCell ref="DN1766:DR1766"/>
    <mergeCell ref="DS1766:DW1766"/>
    <mergeCell ref="DX1766:EB1766"/>
    <mergeCell ref="DD1765:DH1765"/>
    <mergeCell ref="DI1765:DM1765"/>
    <mergeCell ref="DN1765:DR1765"/>
    <mergeCell ref="DS1765:DW1765"/>
    <mergeCell ref="DN1754:DR1754"/>
    <mergeCell ref="DS1754:DW1754"/>
    <mergeCell ref="DX1754:EB1754"/>
    <mergeCell ref="DD1753:DH1753"/>
    <mergeCell ref="DI1753:DM1753"/>
    <mergeCell ref="DN1753:DR1753"/>
    <mergeCell ref="DS1753:DW1753"/>
    <mergeCell ref="DX1751:EB1751"/>
    <mergeCell ref="DD1752:DH1752"/>
    <mergeCell ref="DI1752:DM1752"/>
    <mergeCell ref="DN1752:DR1752"/>
    <mergeCell ref="DS1752:DW1752"/>
    <mergeCell ref="DX1752:EB1752"/>
    <mergeCell ref="DD1751:DH1751"/>
    <mergeCell ref="DI1751:DM1751"/>
    <mergeCell ref="DN1751:DR1751"/>
    <mergeCell ref="DS1751:DW1751"/>
    <mergeCell ref="DS1739:DW1739"/>
    <mergeCell ref="DD1738:DH1738"/>
    <mergeCell ref="DI1738:DM1738"/>
    <mergeCell ref="DN1738:DR1738"/>
    <mergeCell ref="DS1738:DW1738"/>
    <mergeCell ref="DX1738:EB1738"/>
    <mergeCell ref="DX1763:EB1763"/>
    <mergeCell ref="DD1764:DH1764"/>
    <mergeCell ref="DI1764:DM1764"/>
    <mergeCell ref="DN1764:DR1764"/>
    <mergeCell ref="DS1764:DW1764"/>
    <mergeCell ref="DX1764:EB1764"/>
    <mergeCell ref="DD1763:DH1763"/>
    <mergeCell ref="DI1763:DM1763"/>
    <mergeCell ref="DN1763:DR1763"/>
    <mergeCell ref="DS1763:DW1763"/>
    <mergeCell ref="DX1761:EB1761"/>
    <mergeCell ref="DD1762:DH1762"/>
    <mergeCell ref="DI1762:DM1762"/>
    <mergeCell ref="DN1762:DR1762"/>
    <mergeCell ref="DS1762:DW1762"/>
    <mergeCell ref="DX1762:EB1762"/>
    <mergeCell ref="DD1761:DH1761"/>
    <mergeCell ref="DI1761:DM1761"/>
    <mergeCell ref="DN1761:DR1761"/>
    <mergeCell ref="DS1761:DW1761"/>
    <mergeCell ref="DX1759:EB1759"/>
    <mergeCell ref="DD1760:DH1760"/>
    <mergeCell ref="DI1760:DM1760"/>
    <mergeCell ref="DN1760:DR1760"/>
    <mergeCell ref="DS1760:DW1760"/>
    <mergeCell ref="DX1760:EB1760"/>
    <mergeCell ref="DD1759:DH1759"/>
    <mergeCell ref="DI1759:DM1759"/>
    <mergeCell ref="DN1759:DR1759"/>
    <mergeCell ref="DS1759:DW1759"/>
    <mergeCell ref="DX1757:EB1757"/>
    <mergeCell ref="DD1758:DH1758"/>
    <mergeCell ref="DI1758:DM1758"/>
    <mergeCell ref="DN1758:DR1758"/>
    <mergeCell ref="DS1758:DW1758"/>
    <mergeCell ref="DX1758:EB1758"/>
    <mergeCell ref="DD1757:DH1757"/>
    <mergeCell ref="DI1757:DM1757"/>
    <mergeCell ref="DN1757:DR1757"/>
    <mergeCell ref="DS1757:DW1757"/>
    <mergeCell ref="DN1755:DR1755"/>
    <mergeCell ref="AL1771:AP1771"/>
    <mergeCell ref="AQ1771:AU1771"/>
    <mergeCell ref="AL1786:AP1786"/>
    <mergeCell ref="AL1785:AP1785"/>
    <mergeCell ref="AL1783:AP1783"/>
    <mergeCell ref="D1786:Q1786"/>
    <mergeCell ref="R1786:AA1786"/>
    <mergeCell ref="AB1786:AF1786"/>
    <mergeCell ref="AG1786:AK1786"/>
    <mergeCell ref="R1784:AA1784"/>
    <mergeCell ref="D1783:Q1783"/>
    <mergeCell ref="DI1721:DM1721"/>
    <mergeCell ref="DD1722:DH1722"/>
    <mergeCell ref="DI1722:DM1722"/>
    <mergeCell ref="DD1726:DH1726"/>
    <mergeCell ref="DI1726:DM1726"/>
    <mergeCell ref="DD1723:DH1723"/>
    <mergeCell ref="DD1725:DH1725"/>
    <mergeCell ref="DI1725:DM1725"/>
    <mergeCell ref="DI1723:DM1723"/>
    <mergeCell ref="DD1724:DH1724"/>
    <mergeCell ref="AV1777:AZ1777"/>
    <mergeCell ref="AV1773:AZ1773"/>
    <mergeCell ref="AV1771:AZ1771"/>
    <mergeCell ref="AG1785:AK1785"/>
    <mergeCell ref="D1785:Q1785"/>
    <mergeCell ref="R1785:AA1785"/>
    <mergeCell ref="AB1785:AF1785"/>
    <mergeCell ref="D1784:Q1784"/>
    <mergeCell ref="AV1781:AZ1781"/>
    <mergeCell ref="AB1784:AF1784"/>
    <mergeCell ref="AV1769:AZ1769"/>
    <mergeCell ref="AV1775:AZ1775"/>
    <mergeCell ref="AV1774:AZ1774"/>
    <mergeCell ref="AV1772:AZ1772"/>
    <mergeCell ref="AV1770:AZ1770"/>
    <mergeCell ref="AV1776:AZ1776"/>
    <mergeCell ref="AV1783:AZ1783"/>
    <mergeCell ref="R1779:AA1779"/>
    <mergeCell ref="AB1779:AF1779"/>
    <mergeCell ref="AG1779:AK1779"/>
    <mergeCell ref="AB1781:AF1781"/>
    <mergeCell ref="AG1780:AK1780"/>
    <mergeCell ref="R1783:AA1783"/>
    <mergeCell ref="R1781:AA1781"/>
    <mergeCell ref="AG1781:AK1781"/>
    <mergeCell ref="R1782:AA1782"/>
    <mergeCell ref="AV1782:AZ1782"/>
    <mergeCell ref="AG1782:AK1782"/>
    <mergeCell ref="D1781:Q1781"/>
    <mergeCell ref="AL1781:AP1781"/>
    <mergeCell ref="AQ1781:AU1781"/>
    <mergeCell ref="D1782:Q1782"/>
    <mergeCell ref="AL1782:AP1782"/>
    <mergeCell ref="D1778:Q1778"/>
    <mergeCell ref="R1778:AA1778"/>
    <mergeCell ref="AB1778:AF1778"/>
    <mergeCell ref="AG1778:AK1778"/>
    <mergeCell ref="D1780:Q1780"/>
    <mergeCell ref="DD1735:DH1735"/>
    <mergeCell ref="D1775:Q1775"/>
    <mergeCell ref="D1779:Q1779"/>
    <mergeCell ref="D1777:Q1777"/>
    <mergeCell ref="R1777:AA1777"/>
    <mergeCell ref="R1780:AA1780"/>
    <mergeCell ref="AB1780:AF1780"/>
    <mergeCell ref="AL1778:AP1778"/>
    <mergeCell ref="AQ1778:AU1778"/>
    <mergeCell ref="R1775:AA1775"/>
    <mergeCell ref="AV1778:AZ1778"/>
    <mergeCell ref="AQ1784:AU1784"/>
    <mergeCell ref="AB1782:AF1782"/>
    <mergeCell ref="AG1784:AK1784"/>
    <mergeCell ref="AQ1783:AU1783"/>
    <mergeCell ref="AB1783:AF1783"/>
    <mergeCell ref="AG1783:AK1783"/>
    <mergeCell ref="AQ1782:AU1782"/>
    <mergeCell ref="AL1784:AP1784"/>
    <mergeCell ref="AB1777:AF1777"/>
    <mergeCell ref="AG1777:AK1777"/>
    <mergeCell ref="AL1777:AP1777"/>
    <mergeCell ref="AQ1777:AU1777"/>
    <mergeCell ref="D1776:Q1776"/>
    <mergeCell ref="R1776:AA1776"/>
    <mergeCell ref="AG1774:AK1774"/>
    <mergeCell ref="AB1776:AF1776"/>
    <mergeCell ref="AG1776:AK1776"/>
    <mergeCell ref="D1774:Q1774"/>
    <mergeCell ref="R1774:AA1774"/>
    <mergeCell ref="AB1775:AF1775"/>
    <mergeCell ref="AG1775:AK1775"/>
    <mergeCell ref="AB1773:AF1773"/>
    <mergeCell ref="AG1773:AK1773"/>
    <mergeCell ref="AQ1776:AU1776"/>
    <mergeCell ref="AL1776:AP1776"/>
    <mergeCell ref="AL1774:AP1774"/>
    <mergeCell ref="AQ1774:AU1774"/>
    <mergeCell ref="AL1775:AP1775"/>
    <mergeCell ref="AQ1775:AU1775"/>
    <mergeCell ref="AQ1773:AU1773"/>
    <mergeCell ref="AB1774:AF1774"/>
    <mergeCell ref="AV1779:AZ1779"/>
    <mergeCell ref="AL1780:AP1780"/>
    <mergeCell ref="AQ1780:AU1780"/>
    <mergeCell ref="AV1780:AZ1780"/>
    <mergeCell ref="AL1779:AP1779"/>
    <mergeCell ref="AQ1779:AU1779"/>
    <mergeCell ref="AV1784:AZ1784"/>
    <mergeCell ref="D1773:Q1773"/>
    <mergeCell ref="R1773:AA1773"/>
    <mergeCell ref="AL1773:AP1773"/>
    <mergeCell ref="AQ1772:AU1772"/>
    <mergeCell ref="AB1772:AF1772"/>
    <mergeCell ref="AG1772:AK1772"/>
    <mergeCell ref="AL1772:AP1772"/>
    <mergeCell ref="AQ1770:AU1770"/>
    <mergeCell ref="AL1769:AP1769"/>
    <mergeCell ref="AQ1769:AU1769"/>
    <mergeCell ref="R1770:AA1770"/>
    <mergeCell ref="AB1770:AF1770"/>
    <mergeCell ref="AG1770:AK1770"/>
    <mergeCell ref="AQ1767:AU1767"/>
    <mergeCell ref="AV1767:AZ1767"/>
    <mergeCell ref="D1770:Q1770"/>
    <mergeCell ref="AQ1768:AU1768"/>
    <mergeCell ref="D1769:Q1769"/>
    <mergeCell ref="R1769:AA1769"/>
    <mergeCell ref="AB1769:AF1769"/>
    <mergeCell ref="AG1769:AK1769"/>
    <mergeCell ref="AL1768:AP1768"/>
    <mergeCell ref="AL1770:AP1770"/>
    <mergeCell ref="R1766:AA1766"/>
    <mergeCell ref="AB1766:AF1766"/>
    <mergeCell ref="AG1766:AK1766"/>
    <mergeCell ref="AV1768:AZ1768"/>
    <mergeCell ref="D1767:Q1767"/>
    <mergeCell ref="R1767:AA1767"/>
    <mergeCell ref="D1768:Q1768"/>
    <mergeCell ref="R1768:AA1768"/>
    <mergeCell ref="AB1768:AF1768"/>
    <mergeCell ref="AG1768:AK1768"/>
    <mergeCell ref="AB1763:AF1763"/>
    <mergeCell ref="AG1763:AK1763"/>
    <mergeCell ref="AL1764:AP1764"/>
    <mergeCell ref="AB1767:AF1767"/>
    <mergeCell ref="AG1767:AK1767"/>
    <mergeCell ref="AL1766:AP1766"/>
    <mergeCell ref="AL1765:AP1765"/>
    <mergeCell ref="AB1765:AF1765"/>
    <mergeCell ref="AG1765:AK1765"/>
    <mergeCell ref="AL1767:AP1767"/>
    <mergeCell ref="AV1763:AZ1763"/>
    <mergeCell ref="AQ1764:AU1764"/>
    <mergeCell ref="AV1764:AZ1764"/>
    <mergeCell ref="AQ1765:AU1765"/>
    <mergeCell ref="AL1763:AP1763"/>
    <mergeCell ref="AQ1763:AU1763"/>
    <mergeCell ref="D1764:Q1764"/>
    <mergeCell ref="R1764:AA1764"/>
    <mergeCell ref="AB1764:AF1764"/>
    <mergeCell ref="AG1764:AK1764"/>
    <mergeCell ref="AQ1766:AU1766"/>
    <mergeCell ref="AV1766:AZ1766"/>
    <mergeCell ref="AV1765:AZ1765"/>
    <mergeCell ref="D1765:Q1765"/>
    <mergeCell ref="R1765:AA1765"/>
    <mergeCell ref="D1766:Q1766"/>
    <mergeCell ref="D1763:Q1763"/>
    <mergeCell ref="R1763:AA1763"/>
    <mergeCell ref="D1771:Q1771"/>
    <mergeCell ref="R1771:AA1771"/>
    <mergeCell ref="D1772:Q1772"/>
    <mergeCell ref="R1772:AA1772"/>
    <mergeCell ref="AB1771:AF1771"/>
    <mergeCell ref="AG1771:AK1771"/>
    <mergeCell ref="AV1761:AZ1761"/>
    <mergeCell ref="D1762:Q1762"/>
    <mergeCell ref="R1762:AA1762"/>
    <mergeCell ref="AB1762:AF1762"/>
    <mergeCell ref="AG1762:AK1762"/>
    <mergeCell ref="AL1762:AP1762"/>
    <mergeCell ref="AQ1762:AU1762"/>
    <mergeCell ref="AV1762:AZ1762"/>
    <mergeCell ref="AL1759:AP1759"/>
    <mergeCell ref="AQ1759:AU1759"/>
    <mergeCell ref="AB1759:AF1759"/>
    <mergeCell ref="AG1759:AK1759"/>
    <mergeCell ref="D1761:Q1761"/>
    <mergeCell ref="R1761:AA1761"/>
    <mergeCell ref="AB1761:AF1761"/>
    <mergeCell ref="AG1761:AK1761"/>
    <mergeCell ref="AL1761:AP1761"/>
    <mergeCell ref="AQ1761:AU1761"/>
    <mergeCell ref="AV1759:AZ1759"/>
    <mergeCell ref="D1760:Q1760"/>
    <mergeCell ref="R1760:AA1760"/>
    <mergeCell ref="AB1760:AF1760"/>
    <mergeCell ref="AG1760:AK1760"/>
    <mergeCell ref="AL1760:AP1760"/>
    <mergeCell ref="AQ1760:AU1760"/>
    <mergeCell ref="AV1760:AZ1760"/>
    <mergeCell ref="D1759:Q1759"/>
    <mergeCell ref="R1759:AA1759"/>
    <mergeCell ref="AV1757:AZ1757"/>
    <mergeCell ref="D1758:Q1758"/>
    <mergeCell ref="R1758:AA1758"/>
    <mergeCell ref="AB1758:AF1758"/>
    <mergeCell ref="AG1758:AK1758"/>
    <mergeCell ref="AL1758:AP1758"/>
    <mergeCell ref="AQ1758:AU1758"/>
    <mergeCell ref="AV1758:AZ1758"/>
    <mergeCell ref="AL1755:AP1755"/>
    <mergeCell ref="AQ1755:AU1755"/>
    <mergeCell ref="AB1755:AF1755"/>
    <mergeCell ref="AG1755:AK1755"/>
    <mergeCell ref="D1757:Q1757"/>
    <mergeCell ref="R1757:AA1757"/>
    <mergeCell ref="AB1757:AF1757"/>
    <mergeCell ref="AG1757:AK1757"/>
    <mergeCell ref="AL1757:AP1757"/>
    <mergeCell ref="AQ1757:AU1757"/>
    <mergeCell ref="AV1755:AZ1755"/>
    <mergeCell ref="D1756:Q1756"/>
    <mergeCell ref="R1756:AA1756"/>
    <mergeCell ref="AB1756:AF1756"/>
    <mergeCell ref="AG1756:AK1756"/>
    <mergeCell ref="AL1756:AP1756"/>
    <mergeCell ref="AQ1756:AU1756"/>
    <mergeCell ref="AV1756:AZ1756"/>
    <mergeCell ref="D1755:Q1755"/>
    <mergeCell ref="R1755:AA1755"/>
    <mergeCell ref="AV1753:AZ1753"/>
    <mergeCell ref="D1754:Q1754"/>
    <mergeCell ref="R1754:AA1754"/>
    <mergeCell ref="AB1754:AF1754"/>
    <mergeCell ref="AG1754:AK1754"/>
    <mergeCell ref="AL1754:AP1754"/>
    <mergeCell ref="AQ1754:AU1754"/>
    <mergeCell ref="AV1754:AZ1754"/>
    <mergeCell ref="AL1751:AP1751"/>
    <mergeCell ref="AQ1751:AU1751"/>
    <mergeCell ref="AB1751:AF1751"/>
    <mergeCell ref="AG1751:AK1751"/>
    <mergeCell ref="D1753:Q1753"/>
    <mergeCell ref="R1753:AA1753"/>
    <mergeCell ref="AB1753:AF1753"/>
    <mergeCell ref="AG1753:AK1753"/>
    <mergeCell ref="AL1753:AP1753"/>
    <mergeCell ref="AQ1753:AU1753"/>
    <mergeCell ref="AV1751:AZ1751"/>
    <mergeCell ref="D1752:Q1752"/>
    <mergeCell ref="R1752:AA1752"/>
    <mergeCell ref="AB1752:AF1752"/>
    <mergeCell ref="AG1752:AK1752"/>
    <mergeCell ref="AL1752:AP1752"/>
    <mergeCell ref="AQ1752:AU1752"/>
    <mergeCell ref="AV1752:AZ1752"/>
    <mergeCell ref="D1751:Q1751"/>
    <mergeCell ref="R1751:AA1751"/>
    <mergeCell ref="AV1739:AZ1739"/>
    <mergeCell ref="D1740:Q1740"/>
    <mergeCell ref="R1740:AA1740"/>
    <mergeCell ref="AB1740:AF1740"/>
    <mergeCell ref="AG1740:AK1740"/>
    <mergeCell ref="AL1740:AP1740"/>
    <mergeCell ref="AQ1740:AU1740"/>
    <mergeCell ref="AV1740:AZ1740"/>
    <mergeCell ref="D1739:Q1739"/>
    <mergeCell ref="R1739:AA1739"/>
    <mergeCell ref="AB1737:AF1737"/>
    <mergeCell ref="AG1737:AK1737"/>
    <mergeCell ref="AL1737:AP1737"/>
    <mergeCell ref="AQ1737:AU1737"/>
    <mergeCell ref="AV1735:AZ1735"/>
    <mergeCell ref="D1736:Q1736"/>
    <mergeCell ref="AQ1738:AU1738"/>
    <mergeCell ref="AV1738:AZ1738"/>
    <mergeCell ref="AV1749:AZ1749"/>
    <mergeCell ref="D1750:Q1750"/>
    <mergeCell ref="R1750:AA1750"/>
    <mergeCell ref="AB1750:AF1750"/>
    <mergeCell ref="AG1750:AK1750"/>
    <mergeCell ref="AL1750:AP1750"/>
    <mergeCell ref="AQ1750:AU1750"/>
    <mergeCell ref="AV1750:AZ1750"/>
    <mergeCell ref="AL1747:AP1747"/>
    <mergeCell ref="AQ1747:AU1747"/>
    <mergeCell ref="AB1747:AF1747"/>
    <mergeCell ref="AG1747:AK1747"/>
    <mergeCell ref="D1749:Q1749"/>
    <mergeCell ref="R1749:AA1749"/>
    <mergeCell ref="AB1749:AF1749"/>
    <mergeCell ref="AG1749:AK1749"/>
    <mergeCell ref="AL1749:AP1749"/>
    <mergeCell ref="AQ1749:AU1749"/>
    <mergeCell ref="AV1747:AZ1747"/>
    <mergeCell ref="D1748:Q1748"/>
    <mergeCell ref="R1748:AA1748"/>
    <mergeCell ref="AB1748:AF1748"/>
    <mergeCell ref="AG1748:AK1748"/>
    <mergeCell ref="AL1748:AP1748"/>
    <mergeCell ref="AQ1748:AU1748"/>
    <mergeCell ref="AV1748:AZ1748"/>
    <mergeCell ref="D1747:Q1747"/>
    <mergeCell ref="R1747:AA1747"/>
    <mergeCell ref="AV1745:AZ1745"/>
    <mergeCell ref="D1746:Q1746"/>
    <mergeCell ref="R1746:AA1746"/>
    <mergeCell ref="AB1746:AF1746"/>
    <mergeCell ref="AG1746:AK1746"/>
    <mergeCell ref="AL1746:AP1746"/>
    <mergeCell ref="AQ1746:AU1746"/>
    <mergeCell ref="AV1746:AZ1746"/>
    <mergeCell ref="AQ1655:AU1655"/>
    <mergeCell ref="AV1655:AZ1655"/>
    <mergeCell ref="DD1720:DH1720"/>
    <mergeCell ref="DI1720:DM1720"/>
    <mergeCell ref="DN1720:DR1720"/>
    <mergeCell ref="DO1712:DR1712"/>
    <mergeCell ref="DN1699:DR1699"/>
    <mergeCell ref="DD1656:DH1656"/>
    <mergeCell ref="DI1656:DM1656"/>
    <mergeCell ref="AV1660:AZ1660"/>
    <mergeCell ref="DT1712:DW1712"/>
    <mergeCell ref="DS1714:DW1714"/>
    <mergeCell ref="DD1713:DH1713"/>
    <mergeCell ref="DI1713:DM1713"/>
    <mergeCell ref="DN1713:DR1713"/>
    <mergeCell ref="DN1704:DR1704"/>
    <mergeCell ref="DS1704:DW1704"/>
    <mergeCell ref="DN1659:DR1659"/>
    <mergeCell ref="DS1657:DW1657"/>
    <mergeCell ref="DI1703:DM1703"/>
    <mergeCell ref="DN1701:DR1701"/>
    <mergeCell ref="DS1701:DW1701"/>
    <mergeCell ref="DN1693:DR1693"/>
    <mergeCell ref="DS1693:DW1693"/>
    <mergeCell ref="DN1685:DR1685"/>
    <mergeCell ref="AL1743:AP1743"/>
    <mergeCell ref="AQ1743:AU1743"/>
    <mergeCell ref="AB1743:AF1743"/>
    <mergeCell ref="AG1743:AK1743"/>
    <mergeCell ref="D1745:Q1745"/>
    <mergeCell ref="R1745:AA1745"/>
    <mergeCell ref="AB1745:AF1745"/>
    <mergeCell ref="AG1745:AK1745"/>
    <mergeCell ref="AL1745:AP1745"/>
    <mergeCell ref="AQ1745:AU1745"/>
    <mergeCell ref="AV1743:AZ1743"/>
    <mergeCell ref="D1744:Q1744"/>
    <mergeCell ref="R1744:AA1744"/>
    <mergeCell ref="AB1744:AF1744"/>
    <mergeCell ref="AG1744:AK1744"/>
    <mergeCell ref="AL1744:AP1744"/>
    <mergeCell ref="AQ1744:AU1744"/>
    <mergeCell ref="AV1744:AZ1744"/>
    <mergeCell ref="D1743:Q1743"/>
    <mergeCell ref="R1743:AA1743"/>
    <mergeCell ref="AQ1733:AU1733"/>
    <mergeCell ref="AV1741:AZ1741"/>
    <mergeCell ref="D1742:Q1742"/>
    <mergeCell ref="R1742:AA1742"/>
    <mergeCell ref="AB1742:AF1742"/>
    <mergeCell ref="AG1742:AK1742"/>
    <mergeCell ref="AL1742:AP1742"/>
    <mergeCell ref="AQ1742:AU1742"/>
    <mergeCell ref="AV1742:AZ1742"/>
    <mergeCell ref="AL1739:AP1739"/>
    <mergeCell ref="AQ1739:AU1739"/>
    <mergeCell ref="AB1739:AF1739"/>
    <mergeCell ref="AG1739:AK1739"/>
    <mergeCell ref="D1741:Q1741"/>
    <mergeCell ref="R1741:AA1741"/>
    <mergeCell ref="AB1741:AF1741"/>
    <mergeCell ref="AG1741:AK1741"/>
    <mergeCell ref="AL1741:AP1741"/>
    <mergeCell ref="AQ1741:AU1741"/>
    <mergeCell ref="AV1658:AZ1658"/>
    <mergeCell ref="DS1719:DW1719"/>
    <mergeCell ref="DI1719:DM1719"/>
    <mergeCell ref="AV1657:AZ1657"/>
    <mergeCell ref="DD1707:DH1707"/>
    <mergeCell ref="DI1707:DM1707"/>
    <mergeCell ref="DD1719:DH1719"/>
    <mergeCell ref="DD1715:DH1715"/>
    <mergeCell ref="AV1665:AZ1665"/>
    <mergeCell ref="AV1677:AZ1677"/>
    <mergeCell ref="DN1719:DR1719"/>
    <mergeCell ref="DN1721:DR1721"/>
    <mergeCell ref="DI1715:DM1715"/>
    <mergeCell ref="AV1681:AZ1681"/>
    <mergeCell ref="AV1682:AZ1682"/>
    <mergeCell ref="AV1685:AZ1685"/>
    <mergeCell ref="AV1686:AZ1686"/>
    <mergeCell ref="AV1689:AZ1689"/>
    <mergeCell ref="DN1715:DR1715"/>
    <mergeCell ref="AB1721:AF1721"/>
    <mergeCell ref="AG1721:AK1721"/>
    <mergeCell ref="AQ1657:AU1657"/>
    <mergeCell ref="AL1656:AP1656"/>
    <mergeCell ref="AQ1656:AU1656"/>
    <mergeCell ref="AG1661:AK1661"/>
    <mergeCell ref="AG1660:AK1660"/>
    <mergeCell ref="AQ1658:AU1658"/>
    <mergeCell ref="AL1658:AP1658"/>
    <mergeCell ref="AL1667:AP1667"/>
    <mergeCell ref="AV1671:AZ1671"/>
    <mergeCell ref="AV1667:AZ1667"/>
    <mergeCell ref="AV1662:AZ1662"/>
    <mergeCell ref="AV1669:AZ1669"/>
    <mergeCell ref="AV1663:AZ1663"/>
    <mergeCell ref="AV1664:AZ1664"/>
    <mergeCell ref="AV1668:AZ1668"/>
    <mergeCell ref="AV1670:AZ1670"/>
    <mergeCell ref="AV1666:AZ1666"/>
    <mergeCell ref="DI1714:DM1714"/>
    <mergeCell ref="DN1714:DR1714"/>
    <mergeCell ref="DS1685:DW1685"/>
    <mergeCell ref="DN1677:DR1677"/>
    <mergeCell ref="DS1677:DW1677"/>
    <mergeCell ref="AL1665:AP1665"/>
    <mergeCell ref="AQ1665:AU1665"/>
    <mergeCell ref="AQ1674:AU1674"/>
    <mergeCell ref="AQ1675:AU1675"/>
    <mergeCell ref="AV1675:AZ1675"/>
    <mergeCell ref="AB1675:AF1675"/>
    <mergeCell ref="AG1675:AK1675"/>
    <mergeCell ref="AL1675:AP1675"/>
    <mergeCell ref="AV1674:AZ1674"/>
    <mergeCell ref="AG1673:AK1673"/>
    <mergeCell ref="AL1676:AP1676"/>
    <mergeCell ref="AQ1687:AU1687"/>
    <mergeCell ref="AV1687:AZ1687"/>
    <mergeCell ref="AV1693:AZ1693"/>
    <mergeCell ref="AL1707:AP1707"/>
    <mergeCell ref="AV1705:AZ1705"/>
    <mergeCell ref="AQ1707:AU1707"/>
    <mergeCell ref="AV1699:AZ1699"/>
    <mergeCell ref="AG1700:AK1700"/>
    <mergeCell ref="AV1700:AZ1700"/>
    <mergeCell ref="AQ1702:AU1702"/>
    <mergeCell ref="DI1733:DM1733"/>
    <mergeCell ref="DD1734:DH1734"/>
    <mergeCell ref="DI1734:DM1734"/>
    <mergeCell ref="DD1732:DH1732"/>
    <mergeCell ref="DI1732:DM1732"/>
    <mergeCell ref="DD1731:DH1731"/>
    <mergeCell ref="DI1731:DM1731"/>
    <mergeCell ref="DD1729:DH1729"/>
    <mergeCell ref="DX1656:EB1656"/>
    <mergeCell ref="DX1655:EB1655"/>
    <mergeCell ref="DN1656:DR1656"/>
    <mergeCell ref="DS1656:DW1656"/>
    <mergeCell ref="DX1699:EB1699"/>
    <mergeCell ref="DN1697:DR1697"/>
    <mergeCell ref="DS1655:DW1655"/>
    <mergeCell ref="DN1655:DR1655"/>
    <mergeCell ref="DN1665:DR1665"/>
    <mergeCell ref="DN1663:DR1663"/>
    <mergeCell ref="AV1656:AZ1656"/>
    <mergeCell ref="DX1653:EB1653"/>
    <mergeCell ref="DD1654:DH1654"/>
    <mergeCell ref="DI1654:DM1654"/>
    <mergeCell ref="DN1654:DR1654"/>
    <mergeCell ref="DS1654:DW1654"/>
    <mergeCell ref="DX1654:EB1654"/>
    <mergeCell ref="DD1653:DH1653"/>
    <mergeCell ref="DI1653:DM1653"/>
    <mergeCell ref="DN1653:DR1653"/>
    <mergeCell ref="DS1653:DW1653"/>
    <mergeCell ref="DX1651:EB1651"/>
    <mergeCell ref="DD1652:DH1652"/>
    <mergeCell ref="DI1652:DM1652"/>
    <mergeCell ref="DN1652:DR1652"/>
    <mergeCell ref="DS1652:DW1652"/>
    <mergeCell ref="DX1652:EB1652"/>
    <mergeCell ref="DD1651:DH1651"/>
    <mergeCell ref="DI1651:DM1651"/>
    <mergeCell ref="DN1651:DR1651"/>
    <mergeCell ref="DS1651:DW1651"/>
    <mergeCell ref="DX1707:EB1707"/>
    <mergeCell ref="DE1711:DH1711"/>
    <mergeCell ref="DJ1711:DM1711"/>
    <mergeCell ref="DO1711:DR1711"/>
    <mergeCell ref="DT1711:DW1711"/>
    <mergeCell ref="DY1711:EB1712"/>
    <mergeCell ref="DE1712:DH1712"/>
    <mergeCell ref="DJ1712:DM1712"/>
    <mergeCell ref="DN1707:DR1707"/>
    <mergeCell ref="DS1707:DW1707"/>
    <mergeCell ref="DX1705:EB1705"/>
    <mergeCell ref="DD1706:DH1706"/>
    <mergeCell ref="DI1706:DM1706"/>
    <mergeCell ref="DN1706:DR1706"/>
    <mergeCell ref="DS1706:DW1706"/>
    <mergeCell ref="DX1706:EB1706"/>
    <mergeCell ref="DD1705:DH1705"/>
    <mergeCell ref="DI1705:DM1705"/>
    <mergeCell ref="DN1705:DR1705"/>
    <mergeCell ref="DS1705:DW1705"/>
    <mergeCell ref="DN1703:DR1703"/>
    <mergeCell ref="DS1703:DW1703"/>
    <mergeCell ref="DX1703:EB1703"/>
    <mergeCell ref="DD1704:DH1704"/>
    <mergeCell ref="DI1704:DM1704"/>
    <mergeCell ref="DX1704:EB1704"/>
    <mergeCell ref="DD1703:DH1703"/>
    <mergeCell ref="AV1661:AZ1661"/>
    <mergeCell ref="AV1659:AZ1659"/>
    <mergeCell ref="AL1651:AP1651"/>
    <mergeCell ref="DN1669:DR1669"/>
    <mergeCell ref="DS1669:DW1669"/>
    <mergeCell ref="DX1669:EB1669"/>
    <mergeCell ref="DD1670:DH1670"/>
    <mergeCell ref="DI1670:DM1670"/>
    <mergeCell ref="DN1670:DR1670"/>
    <mergeCell ref="DS1670:DW1670"/>
    <mergeCell ref="DX1670:EB1670"/>
    <mergeCell ref="DD1669:DH1669"/>
    <mergeCell ref="DI1669:DM1669"/>
    <mergeCell ref="DN1667:DR1667"/>
    <mergeCell ref="DS1667:DW1667"/>
    <mergeCell ref="DX1667:EB1667"/>
    <mergeCell ref="DD1668:DH1668"/>
    <mergeCell ref="DI1668:DM1668"/>
    <mergeCell ref="DN1668:DR1668"/>
    <mergeCell ref="DS1668:DW1668"/>
    <mergeCell ref="DX1668:EB1668"/>
    <mergeCell ref="DD1667:DH1667"/>
    <mergeCell ref="DI1667:DM1667"/>
    <mergeCell ref="DS1665:DW1665"/>
    <mergeCell ref="DX1665:EB1665"/>
    <mergeCell ref="DD1666:DH1666"/>
    <mergeCell ref="DI1666:DM1666"/>
    <mergeCell ref="DN1666:DR1666"/>
    <mergeCell ref="DS1666:DW1666"/>
    <mergeCell ref="DX1666:EB1666"/>
    <mergeCell ref="DI1655:DM1655"/>
    <mergeCell ref="DD1665:DH1665"/>
    <mergeCell ref="DI1665:DM1665"/>
    <mergeCell ref="DS1663:DW1663"/>
    <mergeCell ref="DX1663:EB1663"/>
    <mergeCell ref="DD1664:DH1664"/>
    <mergeCell ref="DI1664:DM1664"/>
    <mergeCell ref="DN1664:DR1664"/>
    <mergeCell ref="DS1664:DW1664"/>
    <mergeCell ref="DX1664:EB1664"/>
    <mergeCell ref="DD1663:DH1663"/>
    <mergeCell ref="DI1663:DM1663"/>
    <mergeCell ref="AV1651:AZ1651"/>
    <mergeCell ref="DS1661:DW1661"/>
    <mergeCell ref="DX1661:EB1661"/>
    <mergeCell ref="DD1662:DH1662"/>
    <mergeCell ref="DI1662:DM1662"/>
    <mergeCell ref="DN1662:DR1662"/>
    <mergeCell ref="DS1662:DW1662"/>
    <mergeCell ref="DX1662:EB1662"/>
    <mergeCell ref="DD1661:DH1661"/>
    <mergeCell ref="DI1661:DM1661"/>
    <mergeCell ref="DN1661:DR1661"/>
    <mergeCell ref="DS1659:DW1659"/>
    <mergeCell ref="DX1659:EB1659"/>
    <mergeCell ref="DD1660:DH1660"/>
    <mergeCell ref="DI1660:DM1660"/>
    <mergeCell ref="DN1660:DR1660"/>
    <mergeCell ref="DS1660:DW1660"/>
    <mergeCell ref="DX1660:EB1660"/>
    <mergeCell ref="DD1659:DH1659"/>
    <mergeCell ref="DI1659:DM1659"/>
    <mergeCell ref="DX1657:EB1657"/>
    <mergeCell ref="DD1658:DH1658"/>
    <mergeCell ref="DX1649:EB1649"/>
    <mergeCell ref="DD1650:DH1650"/>
    <mergeCell ref="DI1650:DM1650"/>
    <mergeCell ref="DN1650:DR1650"/>
    <mergeCell ref="DS1650:DW1650"/>
    <mergeCell ref="DX1650:EB1650"/>
    <mergeCell ref="DD1649:DH1649"/>
    <mergeCell ref="DI1649:DM1649"/>
    <mergeCell ref="DN1649:DR1649"/>
    <mergeCell ref="DS1649:DW1649"/>
    <mergeCell ref="DX1647:EB1647"/>
    <mergeCell ref="DD1648:DH1648"/>
    <mergeCell ref="DI1648:DM1648"/>
    <mergeCell ref="DN1648:DR1648"/>
    <mergeCell ref="DS1648:DW1648"/>
    <mergeCell ref="DX1648:EB1648"/>
    <mergeCell ref="DD1647:DH1647"/>
    <mergeCell ref="DI1647:DM1647"/>
    <mergeCell ref="DN1647:DR1647"/>
    <mergeCell ref="DS1647:DW1647"/>
    <mergeCell ref="DX1645:EB1645"/>
    <mergeCell ref="DD1646:DH1646"/>
    <mergeCell ref="DI1646:DM1646"/>
    <mergeCell ref="DN1646:DR1646"/>
    <mergeCell ref="DS1646:DW1646"/>
    <mergeCell ref="DX1646:EB1646"/>
    <mergeCell ref="DD1645:DH1645"/>
    <mergeCell ref="DI1645:DM1645"/>
    <mergeCell ref="DN1645:DR1645"/>
    <mergeCell ref="DS1645:DW1645"/>
    <mergeCell ref="DX1643:EB1643"/>
    <mergeCell ref="DD1644:DH1644"/>
    <mergeCell ref="DI1644:DM1644"/>
    <mergeCell ref="DN1644:DR1644"/>
    <mergeCell ref="DS1644:DW1644"/>
    <mergeCell ref="DX1644:EB1644"/>
    <mergeCell ref="DD1643:DH1643"/>
    <mergeCell ref="DI1643:DM1643"/>
    <mergeCell ref="DN1643:DR1643"/>
    <mergeCell ref="DS1643:DW1643"/>
    <mergeCell ref="DI1658:DM1658"/>
    <mergeCell ref="DN1658:DR1658"/>
    <mergeCell ref="DS1658:DW1658"/>
    <mergeCell ref="DX1658:EB1658"/>
    <mergeCell ref="DD1657:DH1657"/>
    <mergeCell ref="DI1657:DM1657"/>
    <mergeCell ref="DN1657:DR1657"/>
    <mergeCell ref="DD1655:DH1655"/>
    <mergeCell ref="DX1641:EB1641"/>
    <mergeCell ref="DD1642:DH1642"/>
    <mergeCell ref="DI1642:DM1642"/>
    <mergeCell ref="DN1642:DR1642"/>
    <mergeCell ref="DS1642:DW1642"/>
    <mergeCell ref="DX1642:EB1642"/>
    <mergeCell ref="DD1641:DH1641"/>
    <mergeCell ref="DI1641:DM1641"/>
    <mergeCell ref="DN1641:DR1641"/>
    <mergeCell ref="DS1641:DW1641"/>
    <mergeCell ref="DX1639:EB1639"/>
    <mergeCell ref="DD1640:DH1640"/>
    <mergeCell ref="DI1640:DM1640"/>
    <mergeCell ref="DN1640:DR1640"/>
    <mergeCell ref="DS1640:DW1640"/>
    <mergeCell ref="DX1640:EB1640"/>
    <mergeCell ref="DD1639:DH1639"/>
    <mergeCell ref="DI1639:DM1639"/>
    <mergeCell ref="DN1639:DR1639"/>
    <mergeCell ref="DS1639:DW1639"/>
    <mergeCell ref="DX1637:EB1637"/>
    <mergeCell ref="DD1638:DH1638"/>
    <mergeCell ref="DI1638:DM1638"/>
    <mergeCell ref="DN1638:DR1638"/>
    <mergeCell ref="DS1638:DW1638"/>
    <mergeCell ref="DX1638:EB1638"/>
    <mergeCell ref="DD1637:DH1637"/>
    <mergeCell ref="DI1637:DM1637"/>
    <mergeCell ref="DN1637:DR1637"/>
    <mergeCell ref="DS1637:DW1637"/>
    <mergeCell ref="DX1635:EB1635"/>
    <mergeCell ref="DD1636:DH1636"/>
    <mergeCell ref="DI1636:DM1636"/>
    <mergeCell ref="DN1636:DR1636"/>
    <mergeCell ref="DS1636:DW1636"/>
    <mergeCell ref="DX1636:EB1636"/>
    <mergeCell ref="DD1635:DH1635"/>
    <mergeCell ref="DI1635:DM1635"/>
    <mergeCell ref="DN1635:DR1635"/>
    <mergeCell ref="DS1635:DW1635"/>
    <mergeCell ref="DX1633:EB1633"/>
    <mergeCell ref="DD1634:DH1634"/>
    <mergeCell ref="DI1634:DM1634"/>
    <mergeCell ref="DN1634:DR1634"/>
    <mergeCell ref="DS1634:DW1634"/>
    <mergeCell ref="DX1634:EB1634"/>
    <mergeCell ref="DD1633:DH1633"/>
    <mergeCell ref="DI1633:DM1633"/>
    <mergeCell ref="DN1633:DR1633"/>
    <mergeCell ref="DS1633:DW1633"/>
    <mergeCell ref="DX1631:EB1631"/>
    <mergeCell ref="DD1632:DH1632"/>
    <mergeCell ref="DI1632:DM1632"/>
    <mergeCell ref="DN1632:DR1632"/>
    <mergeCell ref="DS1632:DW1632"/>
    <mergeCell ref="DX1632:EB1632"/>
    <mergeCell ref="DD1631:DH1631"/>
    <mergeCell ref="DI1631:DM1631"/>
    <mergeCell ref="DN1631:DR1631"/>
    <mergeCell ref="DS1631:DW1631"/>
    <mergeCell ref="DX1629:EB1629"/>
    <mergeCell ref="DD1630:DH1630"/>
    <mergeCell ref="DI1630:DM1630"/>
    <mergeCell ref="DN1630:DR1630"/>
    <mergeCell ref="DS1630:DW1630"/>
    <mergeCell ref="DX1630:EB1630"/>
    <mergeCell ref="DD1629:DH1629"/>
    <mergeCell ref="DI1629:DM1629"/>
    <mergeCell ref="DN1629:DR1629"/>
    <mergeCell ref="DS1629:DW1629"/>
    <mergeCell ref="DX1627:EB1627"/>
    <mergeCell ref="DD1628:DH1628"/>
    <mergeCell ref="DI1628:DM1628"/>
    <mergeCell ref="DN1628:DR1628"/>
    <mergeCell ref="DS1628:DW1628"/>
    <mergeCell ref="DX1628:EB1628"/>
    <mergeCell ref="DD1627:DH1627"/>
    <mergeCell ref="DI1627:DM1627"/>
    <mergeCell ref="DN1627:DR1627"/>
    <mergeCell ref="DS1627:DW1627"/>
    <mergeCell ref="DX1625:EB1625"/>
    <mergeCell ref="DD1626:DH1626"/>
    <mergeCell ref="DI1626:DM1626"/>
    <mergeCell ref="DN1626:DR1626"/>
    <mergeCell ref="DS1626:DW1626"/>
    <mergeCell ref="DX1626:EB1626"/>
    <mergeCell ref="DD1625:DH1625"/>
    <mergeCell ref="DI1625:DM1625"/>
    <mergeCell ref="DN1625:DR1625"/>
    <mergeCell ref="DS1625:DW1625"/>
    <mergeCell ref="DX1623:EB1623"/>
    <mergeCell ref="DD1624:DH1624"/>
    <mergeCell ref="DI1624:DM1624"/>
    <mergeCell ref="DN1624:DR1624"/>
    <mergeCell ref="DS1624:DW1624"/>
    <mergeCell ref="DX1624:EB1624"/>
    <mergeCell ref="DD1623:DH1623"/>
    <mergeCell ref="DI1623:DM1623"/>
    <mergeCell ref="DN1623:DR1623"/>
    <mergeCell ref="DS1623:DW1623"/>
    <mergeCell ref="DX1621:EB1621"/>
    <mergeCell ref="DD1622:DH1622"/>
    <mergeCell ref="DI1622:DM1622"/>
    <mergeCell ref="DN1622:DR1622"/>
    <mergeCell ref="DS1622:DW1622"/>
    <mergeCell ref="DX1622:EB1622"/>
    <mergeCell ref="DD1621:DH1621"/>
    <mergeCell ref="DI1621:DM1621"/>
    <mergeCell ref="DN1621:DR1621"/>
    <mergeCell ref="DS1621:DW1621"/>
    <mergeCell ref="DX1619:EB1619"/>
    <mergeCell ref="DD1620:DH1620"/>
    <mergeCell ref="DI1620:DM1620"/>
    <mergeCell ref="DN1620:DR1620"/>
    <mergeCell ref="DS1620:DW1620"/>
    <mergeCell ref="DX1620:EB1620"/>
    <mergeCell ref="DD1619:DH1619"/>
    <mergeCell ref="DI1619:DM1619"/>
    <mergeCell ref="DN1616:DR1616"/>
    <mergeCell ref="DS1616:DW1616"/>
    <mergeCell ref="DN1619:DR1619"/>
    <mergeCell ref="DS1619:DW1619"/>
    <mergeCell ref="DD1618:DH1618"/>
    <mergeCell ref="DI1618:DM1618"/>
    <mergeCell ref="DN1618:DR1618"/>
    <mergeCell ref="DS1618:DW1618"/>
    <mergeCell ref="DN1614:DR1614"/>
    <mergeCell ref="DS1614:DW1614"/>
    <mergeCell ref="DX1618:EB1618"/>
    <mergeCell ref="DD1617:DH1617"/>
    <mergeCell ref="DI1617:DM1617"/>
    <mergeCell ref="DN1617:DR1617"/>
    <mergeCell ref="DS1617:DW1617"/>
    <mergeCell ref="DX1615:EB1615"/>
    <mergeCell ref="DD1616:DH1616"/>
    <mergeCell ref="DI1616:DM1616"/>
    <mergeCell ref="DN1612:DR1612"/>
    <mergeCell ref="DS1612:DW1612"/>
    <mergeCell ref="DX1616:EB1616"/>
    <mergeCell ref="DD1615:DH1615"/>
    <mergeCell ref="DI1615:DM1615"/>
    <mergeCell ref="DN1615:DR1615"/>
    <mergeCell ref="DS1615:DW1615"/>
    <mergeCell ref="DX1613:EB1613"/>
    <mergeCell ref="DD1614:DH1614"/>
    <mergeCell ref="DI1614:DM1614"/>
    <mergeCell ref="DD1610:DH1610"/>
    <mergeCell ref="DI1610:DM1610"/>
    <mergeCell ref="DX1614:EB1614"/>
    <mergeCell ref="DD1613:DH1613"/>
    <mergeCell ref="DI1613:DM1613"/>
    <mergeCell ref="DN1613:DR1613"/>
    <mergeCell ref="DS1613:DW1613"/>
    <mergeCell ref="DX1611:EB1611"/>
    <mergeCell ref="DD1612:DH1612"/>
    <mergeCell ref="DI1612:DM1612"/>
    <mergeCell ref="DX1617:EB1617"/>
    <mergeCell ref="DX1612:EB1612"/>
    <mergeCell ref="DD1611:DH1611"/>
    <mergeCell ref="DI1611:DM1611"/>
    <mergeCell ref="DN1611:DR1611"/>
    <mergeCell ref="DS1611:DW1611"/>
    <mergeCell ref="AQ1645:AU1645"/>
    <mergeCell ref="AQ1647:AU1647"/>
    <mergeCell ref="AV1645:AZ1645"/>
    <mergeCell ref="AQ1646:AU1646"/>
    <mergeCell ref="AV1649:AZ1649"/>
    <mergeCell ref="AV1646:AZ1646"/>
    <mergeCell ref="AV1643:AZ1643"/>
    <mergeCell ref="AV1644:AZ1644"/>
    <mergeCell ref="D1656:Q1656"/>
    <mergeCell ref="R1656:AA1656"/>
    <mergeCell ref="AB1656:AF1656"/>
    <mergeCell ref="R1653:AA1653"/>
    <mergeCell ref="D1655:Q1655"/>
    <mergeCell ref="R1655:AA1655"/>
    <mergeCell ref="AB1655:AF1655"/>
    <mergeCell ref="D1654:Q1654"/>
    <mergeCell ref="R1654:AA1654"/>
    <mergeCell ref="AB1654:AF1654"/>
    <mergeCell ref="AG1654:AK1654"/>
    <mergeCell ref="AG1652:AK1652"/>
    <mergeCell ref="D1652:Q1652"/>
    <mergeCell ref="R1652:AA1652"/>
    <mergeCell ref="AB1652:AF1652"/>
    <mergeCell ref="AB1653:AF1653"/>
    <mergeCell ref="AG1653:AK1653"/>
    <mergeCell ref="D1653:Q1653"/>
    <mergeCell ref="AQ1654:AU1654"/>
    <mergeCell ref="AV1653:AZ1653"/>
    <mergeCell ref="AL1652:AP1652"/>
    <mergeCell ref="AQ1652:AU1652"/>
    <mergeCell ref="AV1652:AZ1652"/>
    <mergeCell ref="AQ1653:AU1653"/>
    <mergeCell ref="AV1654:AZ1654"/>
    <mergeCell ref="AL1653:AP1653"/>
    <mergeCell ref="AL1654:AP1654"/>
    <mergeCell ref="R1649:AA1649"/>
    <mergeCell ref="AB1649:AF1649"/>
    <mergeCell ref="AG1649:AK1649"/>
    <mergeCell ref="D1651:Q1651"/>
    <mergeCell ref="R1651:AA1651"/>
    <mergeCell ref="AB1651:AF1651"/>
    <mergeCell ref="AG1651:AK1651"/>
    <mergeCell ref="D1650:Q1650"/>
    <mergeCell ref="R1650:AA1650"/>
    <mergeCell ref="AB1650:AF1650"/>
    <mergeCell ref="AG1650:AK1650"/>
    <mergeCell ref="AL1650:AP1650"/>
    <mergeCell ref="AQ1650:AU1650"/>
    <mergeCell ref="AV1650:AZ1650"/>
    <mergeCell ref="AV1647:AZ1647"/>
    <mergeCell ref="AV1648:AZ1648"/>
    <mergeCell ref="AL1649:AP1649"/>
    <mergeCell ref="D1648:Q1648"/>
    <mergeCell ref="R1648:AA1648"/>
    <mergeCell ref="AB1648:AF1648"/>
    <mergeCell ref="AG1648:AK1648"/>
    <mergeCell ref="AL1648:AP1648"/>
    <mergeCell ref="AQ1648:AU1648"/>
    <mergeCell ref="D1647:Q1647"/>
    <mergeCell ref="AL1645:AP1645"/>
    <mergeCell ref="AB1645:AF1645"/>
    <mergeCell ref="AG1645:AK1645"/>
    <mergeCell ref="AL1647:AP1647"/>
    <mergeCell ref="AL1646:AP1646"/>
    <mergeCell ref="AG1646:AK1646"/>
    <mergeCell ref="AG1647:AK1647"/>
    <mergeCell ref="D1646:Q1646"/>
    <mergeCell ref="R1646:AA1646"/>
    <mergeCell ref="AB1646:AF1646"/>
    <mergeCell ref="R1647:AA1647"/>
    <mergeCell ref="AB1647:AF1647"/>
    <mergeCell ref="D1645:Q1645"/>
    <mergeCell ref="R1645:AA1645"/>
    <mergeCell ref="DX1594:EB1594"/>
    <mergeCell ref="DD1594:DH1594"/>
    <mergeCell ref="DI1594:DM1594"/>
    <mergeCell ref="DN1594:DR1594"/>
    <mergeCell ref="DS1594:DW1594"/>
    <mergeCell ref="DX1600:EB1600"/>
    <mergeCell ref="DD1599:DH1599"/>
    <mergeCell ref="DI1599:DM1599"/>
    <mergeCell ref="DN1599:DR1599"/>
    <mergeCell ref="DS1599:DW1599"/>
    <mergeCell ref="DX1597:EB1597"/>
    <mergeCell ref="DD1598:DH1598"/>
    <mergeCell ref="DI1598:DM1598"/>
    <mergeCell ref="DN1598:DR1598"/>
    <mergeCell ref="DS1598:DW1598"/>
    <mergeCell ref="DX1598:EB1598"/>
    <mergeCell ref="DD1597:DH1597"/>
    <mergeCell ref="DI1597:DM1597"/>
    <mergeCell ref="DN1597:DR1597"/>
    <mergeCell ref="DS1597:DW1597"/>
    <mergeCell ref="DX1595:EB1595"/>
    <mergeCell ref="DD1596:DH1596"/>
    <mergeCell ref="DI1596:DM1596"/>
    <mergeCell ref="DN1596:DR1596"/>
    <mergeCell ref="DS1596:DW1596"/>
    <mergeCell ref="DX1596:EB1596"/>
    <mergeCell ref="DD1595:DH1595"/>
    <mergeCell ref="DI1595:DM1595"/>
    <mergeCell ref="DN1595:DR1595"/>
    <mergeCell ref="DS1595:DW1595"/>
    <mergeCell ref="DX1609:EB1609"/>
    <mergeCell ref="DD1602:DH1602"/>
    <mergeCell ref="DX1602:EB1602"/>
    <mergeCell ref="DN1607:DR1607"/>
    <mergeCell ref="DS1607:DW1607"/>
    <mergeCell ref="D1644:Q1644"/>
    <mergeCell ref="R1644:AA1644"/>
    <mergeCell ref="AB1644:AF1644"/>
    <mergeCell ref="AG1644:AK1644"/>
    <mergeCell ref="AL1644:AP1644"/>
    <mergeCell ref="AQ1644:AU1644"/>
    <mergeCell ref="D1643:Q1643"/>
    <mergeCell ref="R1643:AA1643"/>
    <mergeCell ref="AB1643:AF1643"/>
    <mergeCell ref="AG1643:AK1643"/>
    <mergeCell ref="AL1641:AP1641"/>
    <mergeCell ref="AQ1641:AU1641"/>
    <mergeCell ref="AB1641:AF1641"/>
    <mergeCell ref="AG1641:AK1641"/>
    <mergeCell ref="AL1643:AP1643"/>
    <mergeCell ref="AQ1643:AU1643"/>
    <mergeCell ref="AV1641:AZ1641"/>
    <mergeCell ref="D1642:Q1642"/>
    <mergeCell ref="R1642:AA1642"/>
    <mergeCell ref="AB1642:AF1642"/>
    <mergeCell ref="AG1642:AK1642"/>
    <mergeCell ref="AL1642:AP1642"/>
    <mergeCell ref="AQ1642:AU1642"/>
    <mergeCell ref="AV1642:AZ1642"/>
    <mergeCell ref="D1641:Q1641"/>
    <mergeCell ref="R1641:AA1641"/>
    <mergeCell ref="AV1639:AZ1639"/>
    <mergeCell ref="D1640:Q1640"/>
    <mergeCell ref="R1640:AA1640"/>
    <mergeCell ref="AB1640:AF1640"/>
    <mergeCell ref="AG1640:AK1640"/>
    <mergeCell ref="AL1640:AP1640"/>
    <mergeCell ref="AQ1640:AU1640"/>
    <mergeCell ref="AV1640:AZ1640"/>
    <mergeCell ref="D1639:Q1639"/>
    <mergeCell ref="R1639:AA1639"/>
    <mergeCell ref="AB1639:AF1639"/>
    <mergeCell ref="AG1639:AK1639"/>
    <mergeCell ref="AL1639:AP1639"/>
    <mergeCell ref="AQ1639:AU1639"/>
    <mergeCell ref="AV1637:AZ1637"/>
    <mergeCell ref="D1638:Q1638"/>
    <mergeCell ref="R1638:AA1638"/>
    <mergeCell ref="AB1638:AF1638"/>
    <mergeCell ref="AG1638:AK1638"/>
    <mergeCell ref="AL1638:AP1638"/>
    <mergeCell ref="AQ1638:AU1638"/>
    <mergeCell ref="AV1638:AZ1638"/>
    <mergeCell ref="D1637:Q1637"/>
    <mergeCell ref="R1637:AA1637"/>
    <mergeCell ref="AV1635:AZ1635"/>
    <mergeCell ref="D1636:Q1636"/>
    <mergeCell ref="R1636:AA1636"/>
    <mergeCell ref="AB1636:AF1636"/>
    <mergeCell ref="AG1636:AK1636"/>
    <mergeCell ref="AL1636:AP1636"/>
    <mergeCell ref="AQ1636:AU1636"/>
    <mergeCell ref="AV1636:AZ1636"/>
    <mergeCell ref="D1635:Q1635"/>
    <mergeCell ref="R1635:AA1635"/>
    <mergeCell ref="AB1635:AF1635"/>
    <mergeCell ref="AG1635:AK1635"/>
    <mergeCell ref="AL1633:AP1633"/>
    <mergeCell ref="AQ1633:AU1633"/>
    <mergeCell ref="AB1633:AF1633"/>
    <mergeCell ref="AG1633:AK1633"/>
    <mergeCell ref="AL1635:AP1635"/>
    <mergeCell ref="AQ1635:AU1635"/>
    <mergeCell ref="AV1633:AZ1633"/>
    <mergeCell ref="D1634:Q1634"/>
    <mergeCell ref="R1634:AA1634"/>
    <mergeCell ref="AB1634:AF1634"/>
    <mergeCell ref="AG1634:AK1634"/>
    <mergeCell ref="AL1634:AP1634"/>
    <mergeCell ref="AQ1634:AU1634"/>
    <mergeCell ref="AV1634:AZ1634"/>
    <mergeCell ref="D1633:Q1633"/>
    <mergeCell ref="R1633:AA1633"/>
    <mergeCell ref="AL1637:AP1637"/>
    <mergeCell ref="AQ1637:AU1637"/>
    <mergeCell ref="AB1637:AF1637"/>
    <mergeCell ref="AG1637:AK1637"/>
    <mergeCell ref="AV1631:AZ1631"/>
    <mergeCell ref="D1632:Q1632"/>
    <mergeCell ref="R1632:AA1632"/>
    <mergeCell ref="AB1632:AF1632"/>
    <mergeCell ref="AG1632:AK1632"/>
    <mergeCell ref="AL1632:AP1632"/>
    <mergeCell ref="AQ1632:AU1632"/>
    <mergeCell ref="AV1632:AZ1632"/>
    <mergeCell ref="D1631:Q1631"/>
    <mergeCell ref="R1631:AA1631"/>
    <mergeCell ref="AB1631:AF1631"/>
    <mergeCell ref="AG1631:AK1631"/>
    <mergeCell ref="AL1629:AP1629"/>
    <mergeCell ref="AQ1629:AU1629"/>
    <mergeCell ref="AB1629:AF1629"/>
    <mergeCell ref="AG1629:AK1629"/>
    <mergeCell ref="AL1631:AP1631"/>
    <mergeCell ref="AQ1631:AU1631"/>
    <mergeCell ref="AV1629:AZ1629"/>
    <mergeCell ref="D1630:Q1630"/>
    <mergeCell ref="R1630:AA1630"/>
    <mergeCell ref="AB1630:AF1630"/>
    <mergeCell ref="AG1630:AK1630"/>
    <mergeCell ref="AL1630:AP1630"/>
    <mergeCell ref="AQ1630:AU1630"/>
    <mergeCell ref="AV1630:AZ1630"/>
    <mergeCell ref="D1629:Q1629"/>
    <mergeCell ref="R1629:AA1629"/>
    <mergeCell ref="AV1627:AZ1627"/>
    <mergeCell ref="D1628:Q1628"/>
    <mergeCell ref="R1628:AA1628"/>
    <mergeCell ref="AB1628:AF1628"/>
    <mergeCell ref="AG1628:AK1628"/>
    <mergeCell ref="AL1628:AP1628"/>
    <mergeCell ref="AQ1628:AU1628"/>
    <mergeCell ref="AV1628:AZ1628"/>
    <mergeCell ref="D1627:Q1627"/>
    <mergeCell ref="R1627:AA1627"/>
    <mergeCell ref="AB1627:AF1627"/>
    <mergeCell ref="AG1627:AK1627"/>
    <mergeCell ref="AL1627:AP1627"/>
    <mergeCell ref="AQ1627:AU1627"/>
    <mergeCell ref="AV1625:AZ1625"/>
    <mergeCell ref="D1626:Q1626"/>
    <mergeCell ref="R1626:AA1626"/>
    <mergeCell ref="AB1626:AF1626"/>
    <mergeCell ref="AG1626:AK1626"/>
    <mergeCell ref="AL1626:AP1626"/>
    <mergeCell ref="AG1622:AK1622"/>
    <mergeCell ref="AQ1626:AU1626"/>
    <mergeCell ref="AV1626:AZ1626"/>
    <mergeCell ref="D1625:Q1625"/>
    <mergeCell ref="R1625:AA1625"/>
    <mergeCell ref="AV1623:AZ1623"/>
    <mergeCell ref="D1624:Q1624"/>
    <mergeCell ref="R1624:AA1624"/>
    <mergeCell ref="AB1624:AF1624"/>
    <mergeCell ref="AG1624:AK1624"/>
    <mergeCell ref="AQ1624:AU1624"/>
    <mergeCell ref="AV1624:AZ1624"/>
    <mergeCell ref="D1623:Q1623"/>
    <mergeCell ref="R1623:AA1623"/>
    <mergeCell ref="AB1623:AF1623"/>
    <mergeCell ref="AG1623:AK1623"/>
    <mergeCell ref="AL1623:AP1623"/>
    <mergeCell ref="AQ1623:AU1623"/>
    <mergeCell ref="AL1624:AP1624"/>
    <mergeCell ref="AQ1622:AU1622"/>
    <mergeCell ref="AV1614:AZ1614"/>
    <mergeCell ref="D1615:Q1615"/>
    <mergeCell ref="R1615:AA1615"/>
    <mergeCell ref="AL1621:AP1621"/>
    <mergeCell ref="AQ1621:AU1621"/>
    <mergeCell ref="AB1621:AF1621"/>
    <mergeCell ref="AG1621:AK1621"/>
    <mergeCell ref="AV1622:AZ1622"/>
    <mergeCell ref="AV1621:AZ1621"/>
    <mergeCell ref="D1621:Q1621"/>
    <mergeCell ref="R1621:AA1621"/>
    <mergeCell ref="AL1625:AP1625"/>
    <mergeCell ref="AQ1625:AU1625"/>
    <mergeCell ref="AB1625:AF1625"/>
    <mergeCell ref="AG1625:AK1625"/>
    <mergeCell ref="D1622:Q1622"/>
    <mergeCell ref="R1622:AA1622"/>
    <mergeCell ref="AB1622:AF1622"/>
    <mergeCell ref="AL1622:AP1622"/>
    <mergeCell ref="AV1620:AZ1620"/>
    <mergeCell ref="AQ1616:AU1616"/>
    <mergeCell ref="AV1616:AZ1616"/>
    <mergeCell ref="AQ1618:AU1618"/>
    <mergeCell ref="AV1618:AZ1618"/>
    <mergeCell ref="AQ1617:AU1617"/>
    <mergeCell ref="AV1617:AZ1617"/>
    <mergeCell ref="AQ1619:AU1619"/>
    <mergeCell ref="AB1619:AF1619"/>
    <mergeCell ref="AG1619:AK1619"/>
    <mergeCell ref="AG1617:AK1617"/>
    <mergeCell ref="AL1617:AP1617"/>
    <mergeCell ref="AB1618:AF1618"/>
    <mergeCell ref="AG1618:AK1618"/>
    <mergeCell ref="AL1618:AP1618"/>
    <mergeCell ref="AB1617:AF1617"/>
    <mergeCell ref="AL1619:AP1619"/>
    <mergeCell ref="D1620:Q1620"/>
    <mergeCell ref="R1620:AA1620"/>
    <mergeCell ref="AB1620:AF1620"/>
    <mergeCell ref="AG1620:AK1620"/>
    <mergeCell ref="AL1620:AP1620"/>
    <mergeCell ref="AQ1620:AU1620"/>
    <mergeCell ref="AV1612:AZ1612"/>
    <mergeCell ref="AB1611:AF1611"/>
    <mergeCell ref="AG1611:AK1611"/>
    <mergeCell ref="AL1612:AP1612"/>
    <mergeCell ref="AQ1612:AU1612"/>
    <mergeCell ref="AB1612:AF1612"/>
    <mergeCell ref="AG1612:AK1612"/>
    <mergeCell ref="AL1609:AP1609"/>
    <mergeCell ref="AQ1609:AU1609"/>
    <mergeCell ref="D1611:Q1611"/>
    <mergeCell ref="R1611:AA1611"/>
    <mergeCell ref="AV1611:AZ1611"/>
    <mergeCell ref="AL1611:AP1611"/>
    <mergeCell ref="AQ1611:AU1611"/>
    <mergeCell ref="AB1609:AF1609"/>
    <mergeCell ref="AG1609:AK1609"/>
    <mergeCell ref="AV1609:AZ1609"/>
    <mergeCell ref="AV1608:AZ1608"/>
    <mergeCell ref="R1608:AA1608"/>
    <mergeCell ref="AB1608:AF1608"/>
    <mergeCell ref="AG1608:AK1608"/>
    <mergeCell ref="AL1608:AP1608"/>
    <mergeCell ref="AQ1608:AU1608"/>
    <mergeCell ref="D1610:Q1610"/>
    <mergeCell ref="R1610:AA1610"/>
    <mergeCell ref="AB1610:AF1610"/>
    <mergeCell ref="AG1610:AK1610"/>
    <mergeCell ref="AL1610:AP1610"/>
    <mergeCell ref="AQ1610:AU1610"/>
    <mergeCell ref="AV1610:AZ1610"/>
    <mergeCell ref="D1609:Q1609"/>
    <mergeCell ref="R1609:AA1609"/>
    <mergeCell ref="AV1619:AZ1619"/>
    <mergeCell ref="D1612:Q1612"/>
    <mergeCell ref="R1612:AA1612"/>
    <mergeCell ref="AB1615:AF1615"/>
    <mergeCell ref="AG1615:AK1615"/>
    <mergeCell ref="D1619:Q1619"/>
    <mergeCell ref="R1619:AA1619"/>
    <mergeCell ref="D1618:Q1618"/>
    <mergeCell ref="R1618:AA1618"/>
    <mergeCell ref="D1617:Q1617"/>
    <mergeCell ref="AL1613:AP1613"/>
    <mergeCell ref="AQ1613:AU1613"/>
    <mergeCell ref="AB1613:AF1613"/>
    <mergeCell ref="AG1613:AK1613"/>
    <mergeCell ref="R1617:AA1617"/>
    <mergeCell ref="AV1615:AZ1615"/>
    <mergeCell ref="D1616:Q1616"/>
    <mergeCell ref="R1616:AA1616"/>
    <mergeCell ref="AB1616:AF1616"/>
    <mergeCell ref="AG1616:AK1616"/>
    <mergeCell ref="AL1616:AP1616"/>
    <mergeCell ref="AL1615:AP1615"/>
    <mergeCell ref="AQ1615:AU1615"/>
    <mergeCell ref="AV1613:AZ1613"/>
    <mergeCell ref="D1614:Q1614"/>
    <mergeCell ref="R1614:AA1614"/>
    <mergeCell ref="AB1614:AF1614"/>
    <mergeCell ref="AG1614:AK1614"/>
    <mergeCell ref="AL1614:AP1614"/>
    <mergeCell ref="AQ1614:AU1614"/>
    <mergeCell ref="D1613:Q1613"/>
    <mergeCell ref="R1613:AA1613"/>
    <mergeCell ref="AQ1606:AU1606"/>
    <mergeCell ref="AQ1602:AU1602"/>
    <mergeCell ref="AV1599:AZ1599"/>
    <mergeCell ref="AV1600:AZ1600"/>
    <mergeCell ref="AV1601:AZ1601"/>
    <mergeCell ref="AV1602:AZ1602"/>
    <mergeCell ref="AL1607:AP1607"/>
    <mergeCell ref="D1605:Q1605"/>
    <mergeCell ref="R1605:AA1605"/>
    <mergeCell ref="AL1605:AP1605"/>
    <mergeCell ref="D1606:Q1606"/>
    <mergeCell ref="AL1606:AP1606"/>
    <mergeCell ref="AV1603:AZ1603"/>
    <mergeCell ref="AQ1605:AU1605"/>
    <mergeCell ref="AL1604:AP1604"/>
    <mergeCell ref="AV1604:AZ1604"/>
    <mergeCell ref="AL1603:AP1603"/>
    <mergeCell ref="AQ1603:AU1603"/>
    <mergeCell ref="AQ1604:AU1604"/>
    <mergeCell ref="D1602:Q1602"/>
    <mergeCell ref="R1602:AA1602"/>
    <mergeCell ref="AB1602:AF1602"/>
    <mergeCell ref="AG1602:AK1602"/>
    <mergeCell ref="AG1604:AK1604"/>
    <mergeCell ref="R1603:AA1603"/>
    <mergeCell ref="AG1603:AK1603"/>
    <mergeCell ref="R1601:AA1601"/>
    <mergeCell ref="AB1599:AF1599"/>
    <mergeCell ref="D1601:Q1601"/>
    <mergeCell ref="AQ1600:AU1600"/>
    <mergeCell ref="AQ1601:AU1601"/>
    <mergeCell ref="AL1599:AP1599"/>
    <mergeCell ref="AL1601:AP1601"/>
    <mergeCell ref="AL1600:AP1600"/>
    <mergeCell ref="D1599:Q1599"/>
    <mergeCell ref="DX1515:EB1515"/>
    <mergeCell ref="DD1516:DH1516"/>
    <mergeCell ref="DI1516:DM1516"/>
    <mergeCell ref="DN1516:DR1516"/>
    <mergeCell ref="DS1516:DW1516"/>
    <mergeCell ref="DX1516:EB1516"/>
    <mergeCell ref="DN1515:DR1515"/>
    <mergeCell ref="DS1515:DW1515"/>
    <mergeCell ref="DD1515:DH1515"/>
    <mergeCell ref="DI1515:DM1515"/>
    <mergeCell ref="AL1518:AP1518"/>
    <mergeCell ref="AQ1518:AU1518"/>
    <mergeCell ref="AV1518:AZ1518"/>
    <mergeCell ref="AL1519:AP1519"/>
    <mergeCell ref="AV1520:AZ1520"/>
    <mergeCell ref="AV1519:AZ1519"/>
    <mergeCell ref="AQ1520:AU1520"/>
    <mergeCell ref="AQ1519:AU1519"/>
    <mergeCell ref="AL1515:AP1515"/>
    <mergeCell ref="AQ1515:AU1515"/>
    <mergeCell ref="AV1515:AZ1515"/>
    <mergeCell ref="AL1516:AP1516"/>
    <mergeCell ref="AQ1516:AU1516"/>
    <mergeCell ref="DN1589:DR1589"/>
    <mergeCell ref="AV1516:AZ1516"/>
    <mergeCell ref="DN1585:DR1585"/>
    <mergeCell ref="DI1575:DM1575"/>
    <mergeCell ref="DN1588:DR1588"/>
    <mergeCell ref="DD1593:DH1593"/>
    <mergeCell ref="DI1593:DM1593"/>
    <mergeCell ref="DN1593:DR1593"/>
    <mergeCell ref="DS1593:DW1593"/>
    <mergeCell ref="DX1591:EB1591"/>
    <mergeCell ref="DD1592:DH1592"/>
    <mergeCell ref="DX1592:EB1592"/>
    <mergeCell ref="DD1591:DH1591"/>
    <mergeCell ref="DI1591:DM1591"/>
    <mergeCell ref="DN1591:DR1591"/>
    <mergeCell ref="DD1590:DH1590"/>
    <mergeCell ref="DI1590:DM1590"/>
    <mergeCell ref="DS1585:DW1585"/>
    <mergeCell ref="DX1585:EB1585"/>
    <mergeCell ref="DD1586:DH1586"/>
    <mergeCell ref="DI1586:DM1586"/>
    <mergeCell ref="DN1586:DR1586"/>
    <mergeCell ref="DS1586:DW1586"/>
    <mergeCell ref="DX1586:EB1586"/>
    <mergeCell ref="DD1585:DH1585"/>
    <mergeCell ref="DI1585:DM1585"/>
    <mergeCell ref="DD1584:DH1584"/>
    <mergeCell ref="DI1584:DM1584"/>
    <mergeCell ref="DN1584:DR1584"/>
    <mergeCell ref="DS1584:DW1584"/>
    <mergeCell ref="DX1584:EB1584"/>
    <mergeCell ref="DI1583:DM1583"/>
    <mergeCell ref="DN1583:DR1583"/>
    <mergeCell ref="DS1583:DW1583"/>
    <mergeCell ref="DD1587:DH1587"/>
    <mergeCell ref="DI1587:DM1587"/>
    <mergeCell ref="DD1583:DH1583"/>
    <mergeCell ref="DI1581:DM1581"/>
    <mergeCell ref="DD1582:DH1582"/>
    <mergeCell ref="DI1582:DM1582"/>
    <mergeCell ref="DS1581:DW1581"/>
    <mergeCell ref="DX1513:EB1513"/>
    <mergeCell ref="DD1514:DH1514"/>
    <mergeCell ref="DI1514:DM1514"/>
    <mergeCell ref="DN1514:DR1514"/>
    <mergeCell ref="DS1514:DW1514"/>
    <mergeCell ref="DX1514:EB1514"/>
    <mergeCell ref="DD1513:DH1513"/>
    <mergeCell ref="DI1513:DM1513"/>
    <mergeCell ref="DD1575:DH1575"/>
    <mergeCell ref="DN1513:DR1513"/>
    <mergeCell ref="DS1513:DW1513"/>
    <mergeCell ref="DX1511:EB1511"/>
    <mergeCell ref="DD1512:DH1512"/>
    <mergeCell ref="DI1512:DM1512"/>
    <mergeCell ref="DN1512:DR1512"/>
    <mergeCell ref="DS1512:DW1512"/>
    <mergeCell ref="DX1512:EB1512"/>
    <mergeCell ref="DD1511:DH1511"/>
    <mergeCell ref="DI1511:DM1511"/>
    <mergeCell ref="DN1511:DR1511"/>
    <mergeCell ref="DS1511:DW1511"/>
    <mergeCell ref="DX1509:EB1509"/>
    <mergeCell ref="DD1510:DH1510"/>
    <mergeCell ref="DI1510:DM1510"/>
    <mergeCell ref="DN1510:DR1510"/>
    <mergeCell ref="DS1510:DW1510"/>
    <mergeCell ref="DX1510:EB1510"/>
    <mergeCell ref="DD1509:DH1509"/>
    <mergeCell ref="DI1509:DM1509"/>
    <mergeCell ref="DN1509:DR1509"/>
    <mergeCell ref="DS1509:DW1509"/>
    <mergeCell ref="DX1507:EB1507"/>
    <mergeCell ref="DD1508:DH1508"/>
    <mergeCell ref="DI1508:DM1508"/>
    <mergeCell ref="DN1508:DR1508"/>
    <mergeCell ref="DS1508:DW1508"/>
    <mergeCell ref="DX1508:EB1508"/>
    <mergeCell ref="DD1507:DH1507"/>
    <mergeCell ref="DI1507:DM1507"/>
    <mergeCell ref="DN1507:DR1507"/>
    <mergeCell ref="DS1507:DW1507"/>
    <mergeCell ref="DN1575:DR1575"/>
    <mergeCell ref="DS1575:DW1575"/>
    <mergeCell ref="DX1569:EB1569"/>
    <mergeCell ref="DD1570:DH1570"/>
    <mergeCell ref="DI1570:DM1570"/>
    <mergeCell ref="DN1570:DR1570"/>
    <mergeCell ref="DS1570:DW1570"/>
    <mergeCell ref="DX1570:EB1570"/>
    <mergeCell ref="DD1569:DH1569"/>
    <mergeCell ref="DI1569:DM1569"/>
    <mergeCell ref="DN1569:DR1569"/>
    <mergeCell ref="DS1569:DW1569"/>
    <mergeCell ref="DX1567:EB1567"/>
    <mergeCell ref="DD1568:DH1568"/>
    <mergeCell ref="DI1568:DM1568"/>
    <mergeCell ref="DN1568:DR1568"/>
    <mergeCell ref="DS1568:DW1568"/>
    <mergeCell ref="DX1568:EB1568"/>
    <mergeCell ref="DD1567:DH1567"/>
    <mergeCell ref="DI1567:DM1567"/>
    <mergeCell ref="DN1567:DR1567"/>
    <mergeCell ref="DS1567:DW1567"/>
    <mergeCell ref="DX1565:EB1565"/>
    <mergeCell ref="DX1505:EB1505"/>
    <mergeCell ref="DD1506:DH1506"/>
    <mergeCell ref="DI1506:DM1506"/>
    <mergeCell ref="DN1506:DR1506"/>
    <mergeCell ref="DS1506:DW1506"/>
    <mergeCell ref="DX1506:EB1506"/>
    <mergeCell ref="DD1505:DH1505"/>
    <mergeCell ref="DI1505:DM1505"/>
    <mergeCell ref="DN1505:DR1505"/>
    <mergeCell ref="DS1505:DW1505"/>
    <mergeCell ref="DX1503:EB1503"/>
    <mergeCell ref="DD1504:DH1504"/>
    <mergeCell ref="DI1504:DM1504"/>
    <mergeCell ref="DN1504:DR1504"/>
    <mergeCell ref="DS1504:DW1504"/>
    <mergeCell ref="DX1504:EB1504"/>
    <mergeCell ref="DD1503:DH1503"/>
    <mergeCell ref="DI1503:DM1503"/>
    <mergeCell ref="DN1503:DR1503"/>
    <mergeCell ref="DS1503:DW1503"/>
    <mergeCell ref="DX1501:EB1501"/>
    <mergeCell ref="DD1502:DH1502"/>
    <mergeCell ref="DI1502:DM1502"/>
    <mergeCell ref="DN1502:DR1502"/>
    <mergeCell ref="DS1502:DW1502"/>
    <mergeCell ref="DX1502:EB1502"/>
    <mergeCell ref="DD1501:DH1501"/>
    <mergeCell ref="DI1501:DM1501"/>
    <mergeCell ref="DN1501:DR1501"/>
    <mergeCell ref="DS1501:DW1501"/>
    <mergeCell ref="DX1499:EB1499"/>
    <mergeCell ref="DD1500:DH1500"/>
    <mergeCell ref="DI1500:DM1500"/>
    <mergeCell ref="DN1500:DR1500"/>
    <mergeCell ref="DS1500:DW1500"/>
    <mergeCell ref="DX1500:EB1500"/>
    <mergeCell ref="DD1499:DH1499"/>
    <mergeCell ref="DI1499:DM1499"/>
    <mergeCell ref="DN1499:DR1499"/>
    <mergeCell ref="DS1499:DW1499"/>
    <mergeCell ref="DX1497:EB1497"/>
    <mergeCell ref="DD1498:DH1498"/>
    <mergeCell ref="DI1498:DM1498"/>
    <mergeCell ref="DN1498:DR1498"/>
    <mergeCell ref="DS1498:DW1498"/>
    <mergeCell ref="DX1498:EB1498"/>
    <mergeCell ref="DD1497:DH1497"/>
    <mergeCell ref="DI1497:DM1497"/>
    <mergeCell ref="DN1497:DR1497"/>
    <mergeCell ref="DS1497:DW1497"/>
    <mergeCell ref="DX1495:EB1495"/>
    <mergeCell ref="DD1496:DH1496"/>
    <mergeCell ref="DI1496:DM1496"/>
    <mergeCell ref="DN1496:DR1496"/>
    <mergeCell ref="DS1496:DW1496"/>
    <mergeCell ref="DX1496:EB1496"/>
    <mergeCell ref="DD1495:DH1495"/>
    <mergeCell ref="DI1495:DM1495"/>
    <mergeCell ref="DN1495:DR1495"/>
    <mergeCell ref="DS1495:DW1495"/>
    <mergeCell ref="DX1493:EB1493"/>
    <mergeCell ref="DD1494:DH1494"/>
    <mergeCell ref="DI1494:DM1494"/>
    <mergeCell ref="DN1494:DR1494"/>
    <mergeCell ref="DS1494:DW1494"/>
    <mergeCell ref="DX1494:EB1494"/>
    <mergeCell ref="DD1493:DH1493"/>
    <mergeCell ref="DI1493:DM1493"/>
    <mergeCell ref="DN1493:DR1493"/>
    <mergeCell ref="DS1493:DW1493"/>
    <mergeCell ref="DX1491:EB1491"/>
    <mergeCell ref="DD1492:DH1492"/>
    <mergeCell ref="DI1492:DM1492"/>
    <mergeCell ref="DN1492:DR1492"/>
    <mergeCell ref="DS1492:DW1492"/>
    <mergeCell ref="DX1492:EB1492"/>
    <mergeCell ref="DD1491:DH1491"/>
    <mergeCell ref="DI1491:DM1491"/>
    <mergeCell ref="DN1491:DR1491"/>
    <mergeCell ref="DS1491:DW1491"/>
    <mergeCell ref="DX1489:EB1489"/>
    <mergeCell ref="DD1490:DH1490"/>
    <mergeCell ref="DI1490:DM1490"/>
    <mergeCell ref="DN1490:DR1490"/>
    <mergeCell ref="DS1490:DW1490"/>
    <mergeCell ref="DX1490:EB1490"/>
    <mergeCell ref="DD1489:DH1489"/>
    <mergeCell ref="DI1489:DM1489"/>
    <mergeCell ref="DN1489:DR1489"/>
    <mergeCell ref="DS1489:DW1489"/>
    <mergeCell ref="DX1487:EB1487"/>
    <mergeCell ref="DD1488:DH1488"/>
    <mergeCell ref="DI1488:DM1488"/>
    <mergeCell ref="DN1488:DR1488"/>
    <mergeCell ref="DS1488:DW1488"/>
    <mergeCell ref="DX1488:EB1488"/>
    <mergeCell ref="DD1487:DH1487"/>
    <mergeCell ref="DI1487:DM1487"/>
    <mergeCell ref="DN1487:DR1487"/>
    <mergeCell ref="DS1487:DW1487"/>
    <mergeCell ref="DX1485:EB1485"/>
    <mergeCell ref="DD1486:DH1486"/>
    <mergeCell ref="DI1486:DM1486"/>
    <mergeCell ref="DN1486:DR1486"/>
    <mergeCell ref="DS1486:DW1486"/>
    <mergeCell ref="DX1486:EB1486"/>
    <mergeCell ref="DD1485:DH1485"/>
    <mergeCell ref="DI1485:DM1485"/>
    <mergeCell ref="DN1485:DR1485"/>
    <mergeCell ref="DS1485:DW1485"/>
    <mergeCell ref="DX1483:EB1483"/>
    <mergeCell ref="DD1484:DH1484"/>
    <mergeCell ref="DI1484:DM1484"/>
    <mergeCell ref="DN1484:DR1484"/>
    <mergeCell ref="DS1484:DW1484"/>
    <mergeCell ref="DX1484:EB1484"/>
    <mergeCell ref="DD1483:DH1483"/>
    <mergeCell ref="DI1483:DM1483"/>
    <mergeCell ref="DN1483:DR1483"/>
    <mergeCell ref="DS1483:DW1483"/>
    <mergeCell ref="DX1481:EB1481"/>
    <mergeCell ref="DD1482:DH1482"/>
    <mergeCell ref="DI1482:DM1482"/>
    <mergeCell ref="DN1482:DR1482"/>
    <mergeCell ref="DS1482:DW1482"/>
    <mergeCell ref="DX1482:EB1482"/>
    <mergeCell ref="DD1481:DH1481"/>
    <mergeCell ref="DI1481:DM1481"/>
    <mergeCell ref="DN1481:DR1481"/>
    <mergeCell ref="DS1481:DW1481"/>
    <mergeCell ref="DX1479:EB1479"/>
    <mergeCell ref="DD1480:DH1480"/>
    <mergeCell ref="DI1480:DM1480"/>
    <mergeCell ref="DN1480:DR1480"/>
    <mergeCell ref="DS1480:DW1480"/>
    <mergeCell ref="DX1480:EB1480"/>
    <mergeCell ref="DD1479:DH1479"/>
    <mergeCell ref="DI1479:DM1479"/>
    <mergeCell ref="DN1479:DR1479"/>
    <mergeCell ref="DS1479:DW1479"/>
    <mergeCell ref="DX1477:EB1477"/>
    <mergeCell ref="DD1478:DH1478"/>
    <mergeCell ref="DI1478:DM1478"/>
    <mergeCell ref="DN1478:DR1478"/>
    <mergeCell ref="DS1478:DW1478"/>
    <mergeCell ref="DX1478:EB1478"/>
    <mergeCell ref="DD1477:DH1477"/>
    <mergeCell ref="DI1477:DM1477"/>
    <mergeCell ref="DN1477:DR1477"/>
    <mergeCell ref="DS1477:DW1477"/>
    <mergeCell ref="DX1475:EB1475"/>
    <mergeCell ref="DD1476:DH1476"/>
    <mergeCell ref="DI1476:DM1476"/>
    <mergeCell ref="DN1476:DR1476"/>
    <mergeCell ref="DS1476:DW1476"/>
    <mergeCell ref="DX1476:EB1476"/>
    <mergeCell ref="DD1475:DH1475"/>
    <mergeCell ref="DI1475:DM1475"/>
    <mergeCell ref="DN1475:DR1475"/>
    <mergeCell ref="DS1475:DW1475"/>
    <mergeCell ref="DI1462:DM1462"/>
    <mergeCell ref="DN1462:DR1462"/>
    <mergeCell ref="DS1462:DW1462"/>
    <mergeCell ref="DX1462:EB1462"/>
    <mergeCell ref="DD1461:DH1461"/>
    <mergeCell ref="DI1461:DM1461"/>
    <mergeCell ref="DN1461:DR1461"/>
    <mergeCell ref="DX1459:EB1459"/>
    <mergeCell ref="DD1460:DH1460"/>
    <mergeCell ref="DI1460:DM1460"/>
    <mergeCell ref="DN1460:DR1460"/>
    <mergeCell ref="DS1460:DW1460"/>
    <mergeCell ref="DX1460:EB1460"/>
    <mergeCell ref="DD1459:DH1459"/>
    <mergeCell ref="DI1459:DM1459"/>
    <mergeCell ref="DN1459:DR1459"/>
    <mergeCell ref="DX1473:EB1473"/>
    <mergeCell ref="DD1474:DH1474"/>
    <mergeCell ref="DI1474:DM1474"/>
    <mergeCell ref="DN1474:DR1474"/>
    <mergeCell ref="DS1474:DW1474"/>
    <mergeCell ref="DX1474:EB1474"/>
    <mergeCell ref="DD1473:DH1473"/>
    <mergeCell ref="DI1473:DM1473"/>
    <mergeCell ref="DN1473:DR1473"/>
    <mergeCell ref="DS1473:DW1473"/>
    <mergeCell ref="DX1471:EB1471"/>
    <mergeCell ref="DD1472:DH1472"/>
    <mergeCell ref="DI1472:DM1472"/>
    <mergeCell ref="DN1472:DR1472"/>
    <mergeCell ref="DS1472:DW1472"/>
    <mergeCell ref="DX1472:EB1472"/>
    <mergeCell ref="DD1471:DH1471"/>
    <mergeCell ref="DI1471:DM1471"/>
    <mergeCell ref="DN1471:DR1471"/>
    <mergeCell ref="DS1471:DW1471"/>
    <mergeCell ref="DX1469:EB1469"/>
    <mergeCell ref="DD1470:DH1470"/>
    <mergeCell ref="DI1470:DM1470"/>
    <mergeCell ref="DN1470:DR1470"/>
    <mergeCell ref="DS1470:DW1470"/>
    <mergeCell ref="DX1470:EB1470"/>
    <mergeCell ref="DD1469:DH1469"/>
    <mergeCell ref="DI1469:DM1469"/>
    <mergeCell ref="DN1469:DR1469"/>
    <mergeCell ref="DS1469:DW1469"/>
    <mergeCell ref="DX1467:EB1467"/>
    <mergeCell ref="DD1468:DH1468"/>
    <mergeCell ref="DI1468:DM1468"/>
    <mergeCell ref="DN1468:DR1468"/>
    <mergeCell ref="DS1468:DW1468"/>
    <mergeCell ref="DX1468:EB1468"/>
    <mergeCell ref="DD1467:DH1467"/>
    <mergeCell ref="DI1467:DM1467"/>
    <mergeCell ref="AV1506:AZ1506"/>
    <mergeCell ref="AL1512:AP1512"/>
    <mergeCell ref="AQ1512:AU1512"/>
    <mergeCell ref="AV1512:AZ1512"/>
    <mergeCell ref="AV1507:AZ1507"/>
    <mergeCell ref="AQ1507:AU1507"/>
    <mergeCell ref="AQ1506:AU1506"/>
    <mergeCell ref="AV1508:AZ1508"/>
    <mergeCell ref="AL1510:AP1510"/>
    <mergeCell ref="AQ1510:AU1510"/>
    <mergeCell ref="D1512:Q1512"/>
    <mergeCell ref="R1512:AA1512"/>
    <mergeCell ref="AB1512:AF1512"/>
    <mergeCell ref="AG1512:AK1512"/>
    <mergeCell ref="R1513:AA1513"/>
    <mergeCell ref="AG1510:AK1510"/>
    <mergeCell ref="AV1510:AZ1510"/>
    <mergeCell ref="AG1514:AK1514"/>
    <mergeCell ref="AV1509:AZ1509"/>
    <mergeCell ref="AQ1511:AU1511"/>
    <mergeCell ref="AV1511:AZ1511"/>
    <mergeCell ref="AG1511:AK1511"/>
    <mergeCell ref="AL1514:AP1514"/>
    <mergeCell ref="AV1513:AZ1513"/>
    <mergeCell ref="AQ1513:AU1513"/>
    <mergeCell ref="AV1514:AZ1514"/>
    <mergeCell ref="AL1508:AP1508"/>
    <mergeCell ref="AL1509:AP1509"/>
    <mergeCell ref="D1509:Q1509"/>
    <mergeCell ref="R1509:AA1509"/>
    <mergeCell ref="AQ1509:AU1509"/>
    <mergeCell ref="AG1509:AK1509"/>
    <mergeCell ref="AQ1508:AU1508"/>
    <mergeCell ref="AL1507:AP1507"/>
    <mergeCell ref="AL1511:AP1511"/>
    <mergeCell ref="D1510:Q1510"/>
    <mergeCell ref="R1510:AA1510"/>
    <mergeCell ref="AB1510:AF1510"/>
    <mergeCell ref="D1508:Q1508"/>
    <mergeCell ref="R1508:AA1508"/>
    <mergeCell ref="AB1508:AF1508"/>
    <mergeCell ref="AG1506:AK1506"/>
    <mergeCell ref="D1507:Q1507"/>
    <mergeCell ref="AG1516:AK1516"/>
    <mergeCell ref="AL1506:AP1506"/>
    <mergeCell ref="AB1509:AF1509"/>
    <mergeCell ref="D1511:Q1511"/>
    <mergeCell ref="R1511:AA1511"/>
    <mergeCell ref="AB1511:AF1511"/>
    <mergeCell ref="AG1508:AK1508"/>
    <mergeCell ref="D1503:Q1503"/>
    <mergeCell ref="R1503:AA1503"/>
    <mergeCell ref="R1507:AA1507"/>
    <mergeCell ref="AB1507:AF1507"/>
    <mergeCell ref="AG1507:AK1507"/>
    <mergeCell ref="D1505:Q1505"/>
    <mergeCell ref="R1505:AA1505"/>
    <mergeCell ref="D1506:Q1506"/>
    <mergeCell ref="R1506:AA1506"/>
    <mergeCell ref="AB1506:AF1506"/>
    <mergeCell ref="D1504:Q1504"/>
    <mergeCell ref="R1504:AA1504"/>
    <mergeCell ref="AB1504:AF1504"/>
    <mergeCell ref="AG1504:AK1504"/>
    <mergeCell ref="AL1504:AP1504"/>
    <mergeCell ref="AQ1504:AU1504"/>
    <mergeCell ref="D1501:Q1501"/>
    <mergeCell ref="R1501:AA1501"/>
    <mergeCell ref="AB1503:AF1503"/>
    <mergeCell ref="AG1503:AK1503"/>
    <mergeCell ref="AL1501:AP1501"/>
    <mergeCell ref="AQ1501:AU1501"/>
    <mergeCell ref="AB1501:AF1501"/>
    <mergeCell ref="AG1501:AK1501"/>
    <mergeCell ref="AL1503:AP1503"/>
    <mergeCell ref="AQ1503:AU1503"/>
    <mergeCell ref="D1502:Q1502"/>
    <mergeCell ref="R1502:AA1502"/>
    <mergeCell ref="AB1502:AF1502"/>
    <mergeCell ref="AG1502:AK1502"/>
    <mergeCell ref="AL1502:AP1502"/>
    <mergeCell ref="AQ1502:AU1502"/>
    <mergeCell ref="AQ1505:AU1505"/>
    <mergeCell ref="D1516:Q1516"/>
    <mergeCell ref="R1516:AA1516"/>
    <mergeCell ref="D1513:Q1513"/>
    <mergeCell ref="D1515:Q1515"/>
    <mergeCell ref="R1515:AA1515"/>
    <mergeCell ref="AB1515:AF1515"/>
    <mergeCell ref="D1514:Q1514"/>
    <mergeCell ref="AB1516:AF1516"/>
    <mergeCell ref="AL1513:AP1513"/>
    <mergeCell ref="R1514:AA1514"/>
    <mergeCell ref="AB1514:AF1514"/>
    <mergeCell ref="AB1513:AF1513"/>
    <mergeCell ref="AG1513:AK1513"/>
    <mergeCell ref="AQ1514:AU1514"/>
    <mergeCell ref="AB1505:AF1505"/>
    <mergeCell ref="AG1505:AK1505"/>
    <mergeCell ref="AG1515:AK1515"/>
    <mergeCell ref="AV1505:AZ1505"/>
    <mergeCell ref="AL1505:AP1505"/>
    <mergeCell ref="AV1499:AZ1499"/>
    <mergeCell ref="AV1500:AZ1500"/>
    <mergeCell ref="AV1501:AZ1501"/>
    <mergeCell ref="AV1502:AZ1502"/>
    <mergeCell ref="AV1503:AZ1503"/>
    <mergeCell ref="AV1504:AZ1504"/>
    <mergeCell ref="D1500:Q1500"/>
    <mergeCell ref="R1500:AA1500"/>
    <mergeCell ref="AB1500:AF1500"/>
    <mergeCell ref="AG1500:AK1500"/>
    <mergeCell ref="AL1500:AP1500"/>
    <mergeCell ref="AQ1500:AU1500"/>
    <mergeCell ref="D1499:Q1499"/>
    <mergeCell ref="R1499:AA1499"/>
    <mergeCell ref="AB1499:AF1499"/>
    <mergeCell ref="AG1499:AK1499"/>
    <mergeCell ref="AL1497:AP1497"/>
    <mergeCell ref="AQ1497:AU1497"/>
    <mergeCell ref="AB1497:AF1497"/>
    <mergeCell ref="AG1497:AK1497"/>
    <mergeCell ref="AL1499:AP1499"/>
    <mergeCell ref="AQ1499:AU1499"/>
    <mergeCell ref="AV1497:AZ1497"/>
    <mergeCell ref="D1498:Q1498"/>
    <mergeCell ref="R1498:AA1498"/>
    <mergeCell ref="AB1498:AF1498"/>
    <mergeCell ref="AG1498:AK1498"/>
    <mergeCell ref="AL1498:AP1498"/>
    <mergeCell ref="AQ1498:AU1498"/>
    <mergeCell ref="AV1498:AZ1498"/>
    <mergeCell ref="D1497:Q1497"/>
    <mergeCell ref="R1497:AA1497"/>
    <mergeCell ref="AV1495:AZ1495"/>
    <mergeCell ref="D1496:Q1496"/>
    <mergeCell ref="R1496:AA1496"/>
    <mergeCell ref="AB1496:AF1496"/>
    <mergeCell ref="AG1496:AK1496"/>
    <mergeCell ref="AL1496:AP1496"/>
    <mergeCell ref="AQ1496:AU1496"/>
    <mergeCell ref="AV1496:AZ1496"/>
    <mergeCell ref="D1495:Q1495"/>
    <mergeCell ref="R1495:AA1495"/>
    <mergeCell ref="AB1495:AF1495"/>
    <mergeCell ref="AG1495:AK1495"/>
    <mergeCell ref="AL1493:AP1493"/>
    <mergeCell ref="AQ1493:AU1493"/>
    <mergeCell ref="AB1493:AF1493"/>
    <mergeCell ref="AG1493:AK1493"/>
    <mergeCell ref="AL1495:AP1495"/>
    <mergeCell ref="AQ1495:AU1495"/>
    <mergeCell ref="AV1493:AZ1493"/>
    <mergeCell ref="D1494:Q1494"/>
    <mergeCell ref="R1494:AA1494"/>
    <mergeCell ref="AB1494:AF1494"/>
    <mergeCell ref="AG1494:AK1494"/>
    <mergeCell ref="AL1494:AP1494"/>
    <mergeCell ref="AQ1494:AU1494"/>
    <mergeCell ref="AV1494:AZ1494"/>
    <mergeCell ref="D1493:Q1493"/>
    <mergeCell ref="R1493:AA1493"/>
    <mergeCell ref="AV1491:AZ1491"/>
    <mergeCell ref="D1492:Q1492"/>
    <mergeCell ref="R1492:AA1492"/>
    <mergeCell ref="AB1492:AF1492"/>
    <mergeCell ref="AG1492:AK1492"/>
    <mergeCell ref="AL1492:AP1492"/>
    <mergeCell ref="AQ1492:AU1492"/>
    <mergeCell ref="AV1492:AZ1492"/>
    <mergeCell ref="D1491:Q1491"/>
    <mergeCell ref="R1491:AA1491"/>
    <mergeCell ref="AB1491:AF1491"/>
    <mergeCell ref="AG1491:AK1491"/>
    <mergeCell ref="AL1489:AP1489"/>
    <mergeCell ref="AQ1489:AU1489"/>
    <mergeCell ref="AB1489:AF1489"/>
    <mergeCell ref="AG1489:AK1489"/>
    <mergeCell ref="AL1491:AP1491"/>
    <mergeCell ref="AQ1491:AU1491"/>
    <mergeCell ref="AV1489:AZ1489"/>
    <mergeCell ref="D1490:Q1490"/>
    <mergeCell ref="R1490:AA1490"/>
    <mergeCell ref="AB1490:AF1490"/>
    <mergeCell ref="AG1490:AK1490"/>
    <mergeCell ref="AL1490:AP1490"/>
    <mergeCell ref="AQ1490:AU1490"/>
    <mergeCell ref="AV1490:AZ1490"/>
    <mergeCell ref="D1489:Q1489"/>
    <mergeCell ref="R1489:AA1489"/>
    <mergeCell ref="AV1487:AZ1487"/>
    <mergeCell ref="D1488:Q1488"/>
    <mergeCell ref="R1488:AA1488"/>
    <mergeCell ref="AB1488:AF1488"/>
    <mergeCell ref="AG1488:AK1488"/>
    <mergeCell ref="AL1488:AP1488"/>
    <mergeCell ref="AQ1488:AU1488"/>
    <mergeCell ref="AV1488:AZ1488"/>
    <mergeCell ref="D1487:Q1487"/>
    <mergeCell ref="R1487:AA1487"/>
    <mergeCell ref="AB1487:AF1487"/>
    <mergeCell ref="AG1487:AK1487"/>
    <mergeCell ref="AL1485:AP1485"/>
    <mergeCell ref="AQ1485:AU1485"/>
    <mergeCell ref="AB1485:AF1485"/>
    <mergeCell ref="AG1485:AK1485"/>
    <mergeCell ref="AL1487:AP1487"/>
    <mergeCell ref="AQ1487:AU1487"/>
    <mergeCell ref="AV1485:AZ1485"/>
    <mergeCell ref="D1486:Q1486"/>
    <mergeCell ref="R1486:AA1486"/>
    <mergeCell ref="AB1486:AF1486"/>
    <mergeCell ref="AG1486:AK1486"/>
    <mergeCell ref="AL1486:AP1486"/>
    <mergeCell ref="AQ1486:AU1486"/>
    <mergeCell ref="AV1486:AZ1486"/>
    <mergeCell ref="D1485:Q1485"/>
    <mergeCell ref="R1485:AA1485"/>
    <mergeCell ref="AV1483:AZ1483"/>
    <mergeCell ref="D1484:Q1484"/>
    <mergeCell ref="R1484:AA1484"/>
    <mergeCell ref="AB1484:AF1484"/>
    <mergeCell ref="AG1484:AK1484"/>
    <mergeCell ref="AL1484:AP1484"/>
    <mergeCell ref="AQ1484:AU1484"/>
    <mergeCell ref="AV1484:AZ1484"/>
    <mergeCell ref="D1483:Q1483"/>
    <mergeCell ref="R1483:AA1483"/>
    <mergeCell ref="AB1483:AF1483"/>
    <mergeCell ref="AG1483:AK1483"/>
    <mergeCell ref="AL1481:AP1481"/>
    <mergeCell ref="AQ1481:AU1481"/>
    <mergeCell ref="AB1481:AF1481"/>
    <mergeCell ref="AG1481:AK1481"/>
    <mergeCell ref="AL1483:AP1483"/>
    <mergeCell ref="AQ1483:AU1483"/>
    <mergeCell ref="AV1481:AZ1481"/>
    <mergeCell ref="D1482:Q1482"/>
    <mergeCell ref="R1482:AA1482"/>
    <mergeCell ref="AB1482:AF1482"/>
    <mergeCell ref="AG1482:AK1482"/>
    <mergeCell ref="AL1482:AP1482"/>
    <mergeCell ref="AQ1482:AU1482"/>
    <mergeCell ref="AV1482:AZ1482"/>
    <mergeCell ref="D1481:Q1481"/>
    <mergeCell ref="R1481:AA1481"/>
    <mergeCell ref="AV1479:AZ1479"/>
    <mergeCell ref="D1480:Q1480"/>
    <mergeCell ref="R1480:AA1480"/>
    <mergeCell ref="AB1480:AF1480"/>
    <mergeCell ref="AG1480:AK1480"/>
    <mergeCell ref="AL1480:AP1480"/>
    <mergeCell ref="AQ1480:AU1480"/>
    <mergeCell ref="AV1480:AZ1480"/>
    <mergeCell ref="D1479:Q1479"/>
    <mergeCell ref="R1479:AA1479"/>
    <mergeCell ref="AB1479:AF1479"/>
    <mergeCell ref="AG1479:AK1479"/>
    <mergeCell ref="AL1477:AP1477"/>
    <mergeCell ref="AQ1477:AU1477"/>
    <mergeCell ref="AB1477:AF1477"/>
    <mergeCell ref="AG1477:AK1477"/>
    <mergeCell ref="AL1479:AP1479"/>
    <mergeCell ref="AQ1479:AU1479"/>
    <mergeCell ref="AV1477:AZ1477"/>
    <mergeCell ref="D1478:Q1478"/>
    <mergeCell ref="R1478:AA1478"/>
    <mergeCell ref="AB1478:AF1478"/>
    <mergeCell ref="AG1478:AK1478"/>
    <mergeCell ref="AL1478:AP1478"/>
    <mergeCell ref="AQ1478:AU1478"/>
    <mergeCell ref="AV1478:AZ1478"/>
    <mergeCell ref="D1477:Q1477"/>
    <mergeCell ref="R1477:AA1477"/>
    <mergeCell ref="AV1475:AZ1475"/>
    <mergeCell ref="D1476:Q1476"/>
    <mergeCell ref="R1476:AA1476"/>
    <mergeCell ref="AB1476:AF1476"/>
    <mergeCell ref="AG1476:AK1476"/>
    <mergeCell ref="AL1476:AP1476"/>
    <mergeCell ref="AQ1476:AU1476"/>
    <mergeCell ref="AV1476:AZ1476"/>
    <mergeCell ref="D1475:Q1475"/>
    <mergeCell ref="R1475:AA1475"/>
    <mergeCell ref="AB1475:AF1475"/>
    <mergeCell ref="AG1475:AK1475"/>
    <mergeCell ref="AL1473:AP1473"/>
    <mergeCell ref="AQ1473:AU1473"/>
    <mergeCell ref="AB1473:AF1473"/>
    <mergeCell ref="AG1473:AK1473"/>
    <mergeCell ref="AL1475:AP1475"/>
    <mergeCell ref="AQ1475:AU1475"/>
    <mergeCell ref="AV1473:AZ1473"/>
    <mergeCell ref="D1474:Q1474"/>
    <mergeCell ref="R1474:AA1474"/>
    <mergeCell ref="AB1474:AF1474"/>
    <mergeCell ref="AG1474:AK1474"/>
    <mergeCell ref="AL1474:AP1474"/>
    <mergeCell ref="AQ1474:AU1474"/>
    <mergeCell ref="AV1474:AZ1474"/>
    <mergeCell ref="D1473:Q1473"/>
    <mergeCell ref="R1473:AA1473"/>
    <mergeCell ref="AV1471:AZ1471"/>
    <mergeCell ref="D1472:Q1472"/>
    <mergeCell ref="R1472:AA1472"/>
    <mergeCell ref="AB1472:AF1472"/>
    <mergeCell ref="AG1472:AK1472"/>
    <mergeCell ref="AL1472:AP1472"/>
    <mergeCell ref="AQ1472:AU1472"/>
    <mergeCell ref="AV1472:AZ1472"/>
    <mergeCell ref="D1471:Q1471"/>
    <mergeCell ref="R1471:AA1471"/>
    <mergeCell ref="AB1471:AF1471"/>
    <mergeCell ref="AG1471:AK1471"/>
    <mergeCell ref="AL1469:AP1469"/>
    <mergeCell ref="AQ1469:AU1469"/>
    <mergeCell ref="AB1469:AF1469"/>
    <mergeCell ref="AG1469:AK1469"/>
    <mergeCell ref="AL1471:AP1471"/>
    <mergeCell ref="AQ1471:AU1471"/>
    <mergeCell ref="AV1469:AZ1469"/>
    <mergeCell ref="D1470:Q1470"/>
    <mergeCell ref="R1470:AA1470"/>
    <mergeCell ref="AB1470:AF1470"/>
    <mergeCell ref="AG1470:AK1470"/>
    <mergeCell ref="AL1470:AP1470"/>
    <mergeCell ref="AQ1470:AU1470"/>
    <mergeCell ref="AV1470:AZ1470"/>
    <mergeCell ref="D1469:Q1469"/>
    <mergeCell ref="R1469:AA1469"/>
    <mergeCell ref="AV1467:AZ1467"/>
    <mergeCell ref="D1468:Q1468"/>
    <mergeCell ref="R1468:AA1468"/>
    <mergeCell ref="AB1468:AF1468"/>
    <mergeCell ref="AG1468:AK1468"/>
    <mergeCell ref="AL1468:AP1468"/>
    <mergeCell ref="AQ1468:AU1468"/>
    <mergeCell ref="AV1468:AZ1468"/>
    <mergeCell ref="D1467:Q1467"/>
    <mergeCell ref="R1467:AA1467"/>
    <mergeCell ref="AB1467:AF1467"/>
    <mergeCell ref="AG1467:AK1467"/>
    <mergeCell ref="AL1465:AP1465"/>
    <mergeCell ref="AQ1465:AU1465"/>
    <mergeCell ref="AB1465:AF1465"/>
    <mergeCell ref="AG1465:AK1465"/>
    <mergeCell ref="AL1467:AP1467"/>
    <mergeCell ref="AQ1467:AU1467"/>
    <mergeCell ref="AV1465:AZ1465"/>
    <mergeCell ref="D1466:Q1466"/>
    <mergeCell ref="R1466:AA1466"/>
    <mergeCell ref="AB1466:AF1466"/>
    <mergeCell ref="AG1466:AK1466"/>
    <mergeCell ref="AL1466:AP1466"/>
    <mergeCell ref="AQ1466:AU1466"/>
    <mergeCell ref="AV1466:AZ1466"/>
    <mergeCell ref="D1465:Q1465"/>
    <mergeCell ref="R1465:AA1465"/>
    <mergeCell ref="AV1463:AZ1463"/>
    <mergeCell ref="D1464:Q1464"/>
    <mergeCell ref="R1464:AA1464"/>
    <mergeCell ref="AB1464:AF1464"/>
    <mergeCell ref="AG1464:AK1464"/>
    <mergeCell ref="AL1464:AP1464"/>
    <mergeCell ref="AQ1464:AU1464"/>
    <mergeCell ref="AV1464:AZ1464"/>
    <mergeCell ref="D1463:Q1463"/>
    <mergeCell ref="R1463:AA1463"/>
    <mergeCell ref="AB1463:AF1463"/>
    <mergeCell ref="AG1463:AK1463"/>
    <mergeCell ref="AL1461:AP1461"/>
    <mergeCell ref="AQ1461:AU1461"/>
    <mergeCell ref="AB1461:AF1461"/>
    <mergeCell ref="AG1461:AK1461"/>
    <mergeCell ref="AL1463:AP1463"/>
    <mergeCell ref="AQ1463:AU1463"/>
    <mergeCell ref="AV1461:AZ1461"/>
    <mergeCell ref="D1462:Q1462"/>
    <mergeCell ref="R1462:AA1462"/>
    <mergeCell ref="AB1462:AF1462"/>
    <mergeCell ref="AG1462:AK1462"/>
    <mergeCell ref="AL1462:AP1462"/>
    <mergeCell ref="AQ1462:AU1462"/>
    <mergeCell ref="AV1462:AZ1462"/>
    <mergeCell ref="D1461:Q1461"/>
    <mergeCell ref="R1461:AA1461"/>
    <mergeCell ref="AL1460:AP1460"/>
    <mergeCell ref="AQ1460:AU1460"/>
    <mergeCell ref="AV1460:AZ1460"/>
    <mergeCell ref="D1459:Q1459"/>
    <mergeCell ref="R1459:AA1459"/>
    <mergeCell ref="D1460:Q1460"/>
    <mergeCell ref="R1460:AA1460"/>
    <mergeCell ref="AB1460:AF1460"/>
    <mergeCell ref="AG1460:AK1460"/>
    <mergeCell ref="AB1459:AF1459"/>
    <mergeCell ref="D1458:Q1458"/>
    <mergeCell ref="R1458:AA1458"/>
    <mergeCell ref="AB1458:AF1458"/>
    <mergeCell ref="AG1458:AK1458"/>
    <mergeCell ref="AG1459:AK1459"/>
    <mergeCell ref="AL1457:AP1457"/>
    <mergeCell ref="AB1457:AF1457"/>
    <mergeCell ref="AG1457:AK1457"/>
    <mergeCell ref="AL1458:AP1458"/>
    <mergeCell ref="D1457:Q1457"/>
    <mergeCell ref="AQ1456:AU1456"/>
    <mergeCell ref="AV1456:AZ1456"/>
    <mergeCell ref="AL1459:AP1459"/>
    <mergeCell ref="AQ1459:AU1459"/>
    <mergeCell ref="AV1457:AZ1457"/>
    <mergeCell ref="AV1458:AZ1458"/>
    <mergeCell ref="AV1459:AZ1459"/>
    <mergeCell ref="AQ1457:AU1457"/>
    <mergeCell ref="AQ1458:AU1458"/>
    <mergeCell ref="R1457:AA1457"/>
    <mergeCell ref="D1454:Q1454"/>
    <mergeCell ref="D1455:Q1455"/>
    <mergeCell ref="R1455:AA1455"/>
    <mergeCell ref="AB1455:AF1455"/>
    <mergeCell ref="D1456:Q1456"/>
    <mergeCell ref="R1456:AA1456"/>
    <mergeCell ref="AB1456:AF1456"/>
    <mergeCell ref="AG1456:AK1456"/>
    <mergeCell ref="R1454:AA1454"/>
    <mergeCell ref="AB1454:AF1454"/>
    <mergeCell ref="AG1454:AK1454"/>
    <mergeCell ref="AG1455:AK1455"/>
    <mergeCell ref="AL1455:AP1455"/>
    <mergeCell ref="AL1456:AP1456"/>
    <mergeCell ref="AQ1455:AU1455"/>
    <mergeCell ref="AB1451:AF1451"/>
    <mergeCell ref="AG1451:AK1451"/>
    <mergeCell ref="AL1451:AP1451"/>
    <mergeCell ref="AQ1451:AU1451"/>
    <mergeCell ref="DX1385:EB1385"/>
    <mergeCell ref="DD1386:DH1386"/>
    <mergeCell ref="DI1386:DM1386"/>
    <mergeCell ref="DN1386:DR1386"/>
    <mergeCell ref="DS1386:DW1386"/>
    <mergeCell ref="DX1386:EB1386"/>
    <mergeCell ref="DD1385:DH1385"/>
    <mergeCell ref="DI1385:DM1385"/>
    <mergeCell ref="DN1385:DR1385"/>
    <mergeCell ref="DS1385:DW1385"/>
    <mergeCell ref="DX1383:EB1383"/>
    <mergeCell ref="DD1384:DH1384"/>
    <mergeCell ref="DI1384:DM1384"/>
    <mergeCell ref="DN1384:DR1384"/>
    <mergeCell ref="DS1384:DW1384"/>
    <mergeCell ref="DX1384:EB1384"/>
    <mergeCell ref="DD1383:DH1383"/>
    <mergeCell ref="DI1383:DM1383"/>
    <mergeCell ref="DN1383:DR1383"/>
    <mergeCell ref="DS1383:DW1383"/>
    <mergeCell ref="DX1449:EB1449"/>
    <mergeCell ref="DX1443:EB1443"/>
    <mergeCell ref="DE1447:DH1447"/>
    <mergeCell ref="DJ1447:DM1447"/>
    <mergeCell ref="DO1447:DR1447"/>
    <mergeCell ref="DD1450:DH1450"/>
    <mergeCell ref="DI1450:DM1450"/>
    <mergeCell ref="DN1450:DR1450"/>
    <mergeCell ref="DS1450:DW1450"/>
    <mergeCell ref="DX1450:EB1450"/>
    <mergeCell ref="DD1449:DH1449"/>
    <mergeCell ref="DI1449:DM1449"/>
    <mergeCell ref="DN1449:DR1449"/>
    <mergeCell ref="DS1449:DW1449"/>
    <mergeCell ref="DT1447:DW1447"/>
    <mergeCell ref="DY1447:EB1448"/>
    <mergeCell ref="DE1448:DH1448"/>
    <mergeCell ref="DJ1448:DM1448"/>
    <mergeCell ref="DO1448:DR1448"/>
    <mergeCell ref="DT1448:DW1448"/>
    <mergeCell ref="DD1441:DH1441"/>
    <mergeCell ref="DI1441:DM1441"/>
    <mergeCell ref="DN1441:DR1441"/>
    <mergeCell ref="DS1441:DW1441"/>
    <mergeCell ref="DN1451:DR1451"/>
    <mergeCell ref="DX1435:EB1435"/>
    <mergeCell ref="DD1436:DH1436"/>
    <mergeCell ref="DI1436:DM1436"/>
    <mergeCell ref="DN1436:DR1436"/>
    <mergeCell ref="DS1436:DW1436"/>
    <mergeCell ref="DX1436:EB1436"/>
    <mergeCell ref="DD1435:DH1435"/>
    <mergeCell ref="DI1435:DM1435"/>
    <mergeCell ref="DN1435:DR1435"/>
    <mergeCell ref="DS1435:DW1435"/>
    <mergeCell ref="DX1433:EB1433"/>
    <mergeCell ref="DD1434:DH1434"/>
    <mergeCell ref="DI1434:DM1434"/>
    <mergeCell ref="DN1434:DR1434"/>
    <mergeCell ref="DS1434:DW1434"/>
    <mergeCell ref="DX1381:EB1381"/>
    <mergeCell ref="DD1382:DH1382"/>
    <mergeCell ref="DI1382:DM1382"/>
    <mergeCell ref="DN1382:DR1382"/>
    <mergeCell ref="DS1382:DW1382"/>
    <mergeCell ref="DX1382:EB1382"/>
    <mergeCell ref="DD1381:DH1381"/>
    <mergeCell ref="DI1381:DM1381"/>
    <mergeCell ref="DN1381:DR1381"/>
    <mergeCell ref="DS1381:DW1381"/>
    <mergeCell ref="DX1379:EB1379"/>
    <mergeCell ref="DD1380:DH1380"/>
    <mergeCell ref="DI1380:DM1380"/>
    <mergeCell ref="DN1380:DR1380"/>
    <mergeCell ref="DS1380:DW1380"/>
    <mergeCell ref="DX1380:EB1380"/>
    <mergeCell ref="DD1379:DH1379"/>
    <mergeCell ref="DI1379:DM1379"/>
    <mergeCell ref="DN1379:DR1379"/>
    <mergeCell ref="DS1379:DW1379"/>
    <mergeCell ref="DX1377:EB1377"/>
    <mergeCell ref="DD1378:DH1378"/>
    <mergeCell ref="DI1378:DM1378"/>
    <mergeCell ref="DN1378:DR1378"/>
    <mergeCell ref="DS1378:DW1378"/>
    <mergeCell ref="DX1378:EB1378"/>
    <mergeCell ref="DD1377:DH1377"/>
    <mergeCell ref="DI1377:DM1377"/>
    <mergeCell ref="DN1377:DR1377"/>
    <mergeCell ref="DS1377:DW1377"/>
    <mergeCell ref="DX1375:EB1375"/>
    <mergeCell ref="DD1376:DH1376"/>
    <mergeCell ref="DI1376:DM1376"/>
    <mergeCell ref="DN1376:DR1376"/>
    <mergeCell ref="DS1376:DW1376"/>
    <mergeCell ref="DX1376:EB1376"/>
    <mergeCell ref="DD1375:DH1375"/>
    <mergeCell ref="DI1375:DM1375"/>
    <mergeCell ref="DN1375:DR1375"/>
    <mergeCell ref="DS1375:DW1375"/>
    <mergeCell ref="DX1373:EB1373"/>
    <mergeCell ref="DD1374:DH1374"/>
    <mergeCell ref="DI1374:DM1374"/>
    <mergeCell ref="DN1374:DR1374"/>
    <mergeCell ref="DS1374:DW1374"/>
    <mergeCell ref="DX1374:EB1374"/>
    <mergeCell ref="DD1373:DH1373"/>
    <mergeCell ref="DI1373:DM1373"/>
    <mergeCell ref="DN1373:DR1373"/>
    <mergeCell ref="DS1373:DW1373"/>
    <mergeCell ref="DX1371:EB1371"/>
    <mergeCell ref="DD1372:DH1372"/>
    <mergeCell ref="DI1372:DM1372"/>
    <mergeCell ref="DN1372:DR1372"/>
    <mergeCell ref="DS1372:DW1372"/>
    <mergeCell ref="DX1372:EB1372"/>
    <mergeCell ref="DD1371:DH1371"/>
    <mergeCell ref="DI1371:DM1371"/>
    <mergeCell ref="DN1371:DR1371"/>
    <mergeCell ref="DS1371:DW1371"/>
    <mergeCell ref="DX1369:EB1369"/>
    <mergeCell ref="DD1370:DH1370"/>
    <mergeCell ref="DI1370:DM1370"/>
    <mergeCell ref="DN1370:DR1370"/>
    <mergeCell ref="DS1370:DW1370"/>
    <mergeCell ref="DX1370:EB1370"/>
    <mergeCell ref="DD1369:DH1369"/>
    <mergeCell ref="DI1369:DM1369"/>
    <mergeCell ref="DN1369:DR1369"/>
    <mergeCell ref="DS1369:DW1369"/>
    <mergeCell ref="DX1367:EB1367"/>
    <mergeCell ref="DD1368:DH1368"/>
    <mergeCell ref="DI1368:DM1368"/>
    <mergeCell ref="DN1368:DR1368"/>
    <mergeCell ref="DS1368:DW1368"/>
    <mergeCell ref="DX1368:EB1368"/>
    <mergeCell ref="DD1367:DH1367"/>
    <mergeCell ref="DI1367:DM1367"/>
    <mergeCell ref="DN1367:DR1367"/>
    <mergeCell ref="DS1367:DW1367"/>
    <mergeCell ref="DX1365:EB1365"/>
    <mergeCell ref="DD1366:DH1366"/>
    <mergeCell ref="DI1366:DM1366"/>
    <mergeCell ref="DN1366:DR1366"/>
    <mergeCell ref="DS1366:DW1366"/>
    <mergeCell ref="DX1366:EB1366"/>
    <mergeCell ref="DD1365:DH1365"/>
    <mergeCell ref="DI1365:DM1365"/>
    <mergeCell ref="DN1365:DR1365"/>
    <mergeCell ref="DS1365:DW1365"/>
    <mergeCell ref="DX1363:EB1363"/>
    <mergeCell ref="DD1364:DH1364"/>
    <mergeCell ref="DI1364:DM1364"/>
    <mergeCell ref="DN1364:DR1364"/>
    <mergeCell ref="DS1364:DW1364"/>
    <mergeCell ref="DX1364:EB1364"/>
    <mergeCell ref="DD1363:DH1363"/>
    <mergeCell ref="DI1363:DM1363"/>
    <mergeCell ref="DN1363:DR1363"/>
    <mergeCell ref="DS1363:DW1363"/>
    <mergeCell ref="DX1361:EB1361"/>
    <mergeCell ref="DD1362:DH1362"/>
    <mergeCell ref="DI1362:DM1362"/>
    <mergeCell ref="DN1362:DR1362"/>
    <mergeCell ref="DS1362:DW1362"/>
    <mergeCell ref="DX1362:EB1362"/>
    <mergeCell ref="DD1361:DH1361"/>
    <mergeCell ref="DI1361:DM1361"/>
    <mergeCell ref="DN1361:DR1361"/>
    <mergeCell ref="DS1361:DW1361"/>
    <mergeCell ref="DX1359:EB1359"/>
    <mergeCell ref="DD1360:DH1360"/>
    <mergeCell ref="DI1360:DM1360"/>
    <mergeCell ref="DN1360:DR1360"/>
    <mergeCell ref="DS1360:DW1360"/>
    <mergeCell ref="DX1360:EB1360"/>
    <mergeCell ref="DD1359:DH1359"/>
    <mergeCell ref="DI1359:DM1359"/>
    <mergeCell ref="DN1359:DR1359"/>
    <mergeCell ref="DS1359:DW1359"/>
    <mergeCell ref="DX1357:EB1357"/>
    <mergeCell ref="DD1358:DH1358"/>
    <mergeCell ref="DI1358:DM1358"/>
    <mergeCell ref="DN1358:DR1358"/>
    <mergeCell ref="DS1358:DW1358"/>
    <mergeCell ref="DX1358:EB1358"/>
    <mergeCell ref="DD1357:DH1357"/>
    <mergeCell ref="DI1357:DM1357"/>
    <mergeCell ref="DN1357:DR1357"/>
    <mergeCell ref="DS1357:DW1357"/>
    <mergeCell ref="DX1355:EB1355"/>
    <mergeCell ref="DD1356:DH1356"/>
    <mergeCell ref="DI1356:DM1356"/>
    <mergeCell ref="DN1356:DR1356"/>
    <mergeCell ref="DS1356:DW1356"/>
    <mergeCell ref="DX1356:EB1356"/>
    <mergeCell ref="DD1355:DH1355"/>
    <mergeCell ref="DI1355:DM1355"/>
    <mergeCell ref="DN1355:DR1355"/>
    <mergeCell ref="DS1355:DW1355"/>
    <mergeCell ref="DX1353:EB1353"/>
    <mergeCell ref="DD1354:DH1354"/>
    <mergeCell ref="DI1354:DM1354"/>
    <mergeCell ref="DN1354:DR1354"/>
    <mergeCell ref="DS1354:DW1354"/>
    <mergeCell ref="DX1354:EB1354"/>
    <mergeCell ref="DD1353:DH1353"/>
    <mergeCell ref="DI1353:DM1353"/>
    <mergeCell ref="DN1353:DR1353"/>
    <mergeCell ref="DS1353:DW1353"/>
    <mergeCell ref="DX1351:EB1351"/>
    <mergeCell ref="DD1352:DH1352"/>
    <mergeCell ref="DI1352:DM1352"/>
    <mergeCell ref="DN1352:DR1352"/>
    <mergeCell ref="DS1352:DW1352"/>
    <mergeCell ref="DX1352:EB1352"/>
    <mergeCell ref="DD1351:DH1351"/>
    <mergeCell ref="DI1351:DM1351"/>
    <mergeCell ref="DN1351:DR1351"/>
    <mergeCell ref="DS1351:DW1351"/>
    <mergeCell ref="DD1350:DH1350"/>
    <mergeCell ref="DI1350:DM1350"/>
    <mergeCell ref="DN1350:DR1350"/>
    <mergeCell ref="DS1350:DW1350"/>
    <mergeCell ref="DX1350:EB1350"/>
    <mergeCell ref="DD1349:DH1349"/>
    <mergeCell ref="DI1349:DM1349"/>
    <mergeCell ref="DN1349:DR1349"/>
    <mergeCell ref="DS1349:DW1349"/>
    <mergeCell ref="DX1347:EB1347"/>
    <mergeCell ref="DD1348:DH1348"/>
    <mergeCell ref="DI1348:DM1348"/>
    <mergeCell ref="DN1348:DR1348"/>
    <mergeCell ref="DS1348:DW1348"/>
    <mergeCell ref="DX1348:EB1348"/>
    <mergeCell ref="DD1347:DH1347"/>
    <mergeCell ref="DI1347:DM1347"/>
    <mergeCell ref="DN1347:DR1347"/>
    <mergeCell ref="DS1347:DW1347"/>
    <mergeCell ref="DX1345:EB1345"/>
    <mergeCell ref="DD1346:DH1346"/>
    <mergeCell ref="DI1346:DM1346"/>
    <mergeCell ref="DN1346:DR1346"/>
    <mergeCell ref="DS1346:DW1346"/>
    <mergeCell ref="DX1346:EB1346"/>
    <mergeCell ref="DD1345:DH1345"/>
    <mergeCell ref="DI1345:DM1345"/>
    <mergeCell ref="DN1345:DR1345"/>
    <mergeCell ref="DS1345:DW1345"/>
    <mergeCell ref="DX1343:EB1343"/>
    <mergeCell ref="DD1344:DH1344"/>
    <mergeCell ref="DI1344:DM1344"/>
    <mergeCell ref="DN1344:DR1344"/>
    <mergeCell ref="DS1344:DW1344"/>
    <mergeCell ref="DX1344:EB1344"/>
    <mergeCell ref="DD1343:DH1343"/>
    <mergeCell ref="DI1343:DM1343"/>
    <mergeCell ref="DN1343:DR1343"/>
    <mergeCell ref="DS1343:DW1343"/>
    <mergeCell ref="D1386:Q1386"/>
    <mergeCell ref="R1386:AA1386"/>
    <mergeCell ref="AB1386:AF1386"/>
    <mergeCell ref="AG1386:AK1386"/>
    <mergeCell ref="AB1382:AF1382"/>
    <mergeCell ref="AQ1384:AU1384"/>
    <mergeCell ref="AL1383:AP1383"/>
    <mergeCell ref="AG1385:AK1385"/>
    <mergeCell ref="D1385:Q1385"/>
    <mergeCell ref="R1385:AA1385"/>
    <mergeCell ref="DS1322:DW1322"/>
    <mergeCell ref="DX1322:EB1322"/>
    <mergeCell ref="AV1378:AZ1378"/>
    <mergeCell ref="AG1378:AK1378"/>
    <mergeCell ref="AL1378:AP1378"/>
    <mergeCell ref="AV1379:AZ1379"/>
    <mergeCell ref="DD1323:DH1323"/>
    <mergeCell ref="DI1323:DM1323"/>
    <mergeCell ref="DN1323:DR1323"/>
    <mergeCell ref="DS1323:DW1323"/>
    <mergeCell ref="AV1383:AZ1383"/>
    <mergeCell ref="AV1384:AZ1384"/>
    <mergeCell ref="AQ1378:AU1378"/>
    <mergeCell ref="AL1379:AP1379"/>
    <mergeCell ref="AQ1383:AU1383"/>
    <mergeCell ref="AG1384:AK1384"/>
    <mergeCell ref="AL1384:AP1384"/>
    <mergeCell ref="AG1383:AK1383"/>
    <mergeCell ref="AQ1381:AU1381"/>
    <mergeCell ref="AV1381:AZ1381"/>
    <mergeCell ref="AV1386:AZ1386"/>
    <mergeCell ref="AL1385:AP1385"/>
    <mergeCell ref="AQ1385:AU1385"/>
    <mergeCell ref="AV1385:AZ1385"/>
    <mergeCell ref="AL1386:AP1386"/>
    <mergeCell ref="AQ1386:AU1386"/>
    <mergeCell ref="R1384:AA1384"/>
    <mergeCell ref="AB1384:AF1384"/>
    <mergeCell ref="AB1385:AF1385"/>
    <mergeCell ref="D1384:Q1384"/>
    <mergeCell ref="D1380:Q1380"/>
    <mergeCell ref="AL1381:AP1381"/>
    <mergeCell ref="AL1380:AP1380"/>
    <mergeCell ref="AG1381:AK1381"/>
    <mergeCell ref="AQ1380:AU1380"/>
    <mergeCell ref="AV1380:AZ1380"/>
    <mergeCell ref="D1381:Q1381"/>
    <mergeCell ref="R1381:AA1381"/>
    <mergeCell ref="AB1381:AF1381"/>
    <mergeCell ref="DX1334:EB1334"/>
    <mergeCell ref="DD1333:DH1333"/>
    <mergeCell ref="DI1333:DM1333"/>
    <mergeCell ref="DN1333:DR1333"/>
    <mergeCell ref="DS1333:DW1333"/>
    <mergeCell ref="DX1331:EB1331"/>
    <mergeCell ref="DD1332:DH1332"/>
    <mergeCell ref="DI1332:DM1332"/>
    <mergeCell ref="DN1332:DR1332"/>
    <mergeCell ref="DS1332:DW1332"/>
    <mergeCell ref="DX1332:EB1332"/>
    <mergeCell ref="DD1331:DH1331"/>
    <mergeCell ref="DI1331:DM1331"/>
    <mergeCell ref="DN1331:DR1331"/>
    <mergeCell ref="DS1331:DW1331"/>
    <mergeCell ref="AV1382:AZ1382"/>
    <mergeCell ref="AG1382:AK1382"/>
    <mergeCell ref="DX1333:EB1333"/>
    <mergeCell ref="DD1334:DH1334"/>
    <mergeCell ref="DI1334:DM1334"/>
    <mergeCell ref="DN1334:DR1334"/>
    <mergeCell ref="DS1334:DW1334"/>
    <mergeCell ref="AL1382:AP1382"/>
    <mergeCell ref="AQ1382:AU1382"/>
    <mergeCell ref="AQ1379:AU1379"/>
    <mergeCell ref="AV1375:AZ1375"/>
    <mergeCell ref="AL1376:AP1376"/>
    <mergeCell ref="D1379:Q1379"/>
    <mergeCell ref="R1379:AA1379"/>
    <mergeCell ref="AB1379:AF1379"/>
    <mergeCell ref="D1378:Q1378"/>
    <mergeCell ref="R1378:AA1378"/>
    <mergeCell ref="D1383:Q1383"/>
    <mergeCell ref="R1383:AA1383"/>
    <mergeCell ref="AB1383:AF1383"/>
    <mergeCell ref="D1382:Q1382"/>
    <mergeCell ref="R1382:AA1382"/>
    <mergeCell ref="AG1377:AK1377"/>
    <mergeCell ref="AB1377:AF1377"/>
    <mergeCell ref="R1380:AA1380"/>
    <mergeCell ref="AB1380:AF1380"/>
    <mergeCell ref="AG1380:AK1380"/>
    <mergeCell ref="AG1379:AK1379"/>
    <mergeCell ref="AB1378:AF1378"/>
    <mergeCell ref="R1377:AA1377"/>
    <mergeCell ref="D1376:Q1376"/>
    <mergeCell ref="R1376:AA1376"/>
    <mergeCell ref="AB1376:AF1376"/>
    <mergeCell ref="AG1376:AK1376"/>
    <mergeCell ref="AB1375:AF1375"/>
    <mergeCell ref="AG1375:AK1375"/>
    <mergeCell ref="AV1377:AZ1377"/>
    <mergeCell ref="AL1377:AP1377"/>
    <mergeCell ref="AQ1377:AU1377"/>
    <mergeCell ref="D1377:Q1377"/>
    <mergeCell ref="D1375:Q1375"/>
    <mergeCell ref="R1375:AA1375"/>
    <mergeCell ref="AQ1376:AU1376"/>
    <mergeCell ref="AV1376:AZ1376"/>
    <mergeCell ref="AQ1375:AU1375"/>
    <mergeCell ref="AL1375:AP1375"/>
    <mergeCell ref="AV1373:AZ1373"/>
    <mergeCell ref="D1374:Q1374"/>
    <mergeCell ref="R1374:AA1374"/>
    <mergeCell ref="AB1374:AF1374"/>
    <mergeCell ref="AG1374:AK1374"/>
    <mergeCell ref="AL1374:AP1374"/>
    <mergeCell ref="AQ1374:AU1374"/>
    <mergeCell ref="AV1374:AZ1374"/>
    <mergeCell ref="AL1371:AP1371"/>
    <mergeCell ref="AQ1371:AU1371"/>
    <mergeCell ref="AB1371:AF1371"/>
    <mergeCell ref="AG1371:AK1371"/>
    <mergeCell ref="D1373:Q1373"/>
    <mergeCell ref="R1373:AA1373"/>
    <mergeCell ref="AB1373:AF1373"/>
    <mergeCell ref="AG1373:AK1373"/>
    <mergeCell ref="AL1373:AP1373"/>
    <mergeCell ref="AQ1373:AU1373"/>
    <mergeCell ref="AV1371:AZ1371"/>
    <mergeCell ref="D1372:Q1372"/>
    <mergeCell ref="R1372:AA1372"/>
    <mergeCell ref="AB1372:AF1372"/>
    <mergeCell ref="AG1372:AK1372"/>
    <mergeCell ref="AL1372:AP1372"/>
    <mergeCell ref="AQ1372:AU1372"/>
    <mergeCell ref="AV1372:AZ1372"/>
    <mergeCell ref="D1371:Q1371"/>
    <mergeCell ref="R1371:AA1371"/>
    <mergeCell ref="AV1369:AZ1369"/>
    <mergeCell ref="D1370:Q1370"/>
    <mergeCell ref="R1370:AA1370"/>
    <mergeCell ref="AB1370:AF1370"/>
    <mergeCell ref="AG1370:AK1370"/>
    <mergeCell ref="AL1370:AP1370"/>
    <mergeCell ref="AQ1370:AU1370"/>
    <mergeCell ref="AV1370:AZ1370"/>
    <mergeCell ref="AL1367:AP1367"/>
    <mergeCell ref="AQ1367:AU1367"/>
    <mergeCell ref="AB1367:AF1367"/>
    <mergeCell ref="AG1367:AK1367"/>
    <mergeCell ref="D1369:Q1369"/>
    <mergeCell ref="R1369:AA1369"/>
    <mergeCell ref="AB1369:AF1369"/>
    <mergeCell ref="AG1369:AK1369"/>
    <mergeCell ref="AL1369:AP1369"/>
    <mergeCell ref="AQ1369:AU1369"/>
    <mergeCell ref="AV1367:AZ1367"/>
    <mergeCell ref="D1368:Q1368"/>
    <mergeCell ref="R1368:AA1368"/>
    <mergeCell ref="AB1368:AF1368"/>
    <mergeCell ref="AG1368:AK1368"/>
    <mergeCell ref="AL1368:AP1368"/>
    <mergeCell ref="AQ1368:AU1368"/>
    <mergeCell ref="AV1368:AZ1368"/>
    <mergeCell ref="D1367:Q1367"/>
    <mergeCell ref="R1367:AA1367"/>
    <mergeCell ref="AV1365:AZ1365"/>
    <mergeCell ref="D1366:Q1366"/>
    <mergeCell ref="R1366:AA1366"/>
    <mergeCell ref="AB1366:AF1366"/>
    <mergeCell ref="AG1366:AK1366"/>
    <mergeCell ref="AL1366:AP1366"/>
    <mergeCell ref="AQ1366:AU1366"/>
    <mergeCell ref="AV1366:AZ1366"/>
    <mergeCell ref="AL1363:AP1363"/>
    <mergeCell ref="AQ1363:AU1363"/>
    <mergeCell ref="AB1363:AF1363"/>
    <mergeCell ref="AG1363:AK1363"/>
    <mergeCell ref="D1365:Q1365"/>
    <mergeCell ref="R1365:AA1365"/>
    <mergeCell ref="AB1365:AF1365"/>
    <mergeCell ref="AG1365:AK1365"/>
    <mergeCell ref="AL1365:AP1365"/>
    <mergeCell ref="AQ1365:AU1365"/>
    <mergeCell ref="AV1363:AZ1363"/>
    <mergeCell ref="D1364:Q1364"/>
    <mergeCell ref="R1364:AA1364"/>
    <mergeCell ref="AB1364:AF1364"/>
    <mergeCell ref="AG1364:AK1364"/>
    <mergeCell ref="AL1364:AP1364"/>
    <mergeCell ref="AQ1364:AU1364"/>
    <mergeCell ref="AV1364:AZ1364"/>
    <mergeCell ref="D1363:Q1363"/>
    <mergeCell ref="R1363:AA1363"/>
    <mergeCell ref="AV1361:AZ1361"/>
    <mergeCell ref="D1362:Q1362"/>
    <mergeCell ref="R1362:AA1362"/>
    <mergeCell ref="AB1362:AF1362"/>
    <mergeCell ref="AG1362:AK1362"/>
    <mergeCell ref="AL1362:AP1362"/>
    <mergeCell ref="AQ1362:AU1362"/>
    <mergeCell ref="AV1362:AZ1362"/>
    <mergeCell ref="D1361:Q1361"/>
    <mergeCell ref="R1361:AA1361"/>
    <mergeCell ref="AB1361:AF1361"/>
    <mergeCell ref="AG1361:AK1361"/>
    <mergeCell ref="AL1361:AP1361"/>
    <mergeCell ref="AQ1361:AU1361"/>
    <mergeCell ref="AV1359:AZ1359"/>
    <mergeCell ref="D1360:Q1360"/>
    <mergeCell ref="R1360:AA1360"/>
    <mergeCell ref="AB1360:AF1360"/>
    <mergeCell ref="AG1360:AK1360"/>
    <mergeCell ref="AL1360:AP1360"/>
    <mergeCell ref="AQ1360:AU1360"/>
    <mergeCell ref="AV1360:AZ1360"/>
    <mergeCell ref="AL1359:AP1359"/>
    <mergeCell ref="AQ1359:AU1359"/>
    <mergeCell ref="AV1357:AZ1357"/>
    <mergeCell ref="D1358:Q1358"/>
    <mergeCell ref="R1358:AA1358"/>
    <mergeCell ref="AB1358:AF1358"/>
    <mergeCell ref="AG1358:AK1358"/>
    <mergeCell ref="AL1358:AP1358"/>
    <mergeCell ref="AQ1358:AU1358"/>
    <mergeCell ref="AV1358:AZ1358"/>
    <mergeCell ref="D1357:Q1357"/>
    <mergeCell ref="R1357:AA1357"/>
    <mergeCell ref="R1355:AA1355"/>
    <mergeCell ref="AB1357:AF1357"/>
    <mergeCell ref="AQ1355:AU1355"/>
    <mergeCell ref="AL1357:AP1357"/>
    <mergeCell ref="AQ1357:AU1357"/>
    <mergeCell ref="AV1355:AZ1355"/>
    <mergeCell ref="D1359:Q1359"/>
    <mergeCell ref="R1359:AA1359"/>
    <mergeCell ref="AG1357:AK1357"/>
    <mergeCell ref="AL1355:AP1355"/>
    <mergeCell ref="D1356:Q1356"/>
    <mergeCell ref="R1356:AA1356"/>
    <mergeCell ref="AB1359:AF1359"/>
    <mergeCell ref="AG1359:AK1359"/>
    <mergeCell ref="AB1355:AF1355"/>
    <mergeCell ref="AG1355:AK1355"/>
    <mergeCell ref="AB1356:AF1356"/>
    <mergeCell ref="AG1356:AK1356"/>
    <mergeCell ref="AL1356:AP1356"/>
    <mergeCell ref="AQ1356:AU1356"/>
    <mergeCell ref="AV1356:AZ1356"/>
    <mergeCell ref="D1355:Q1355"/>
    <mergeCell ref="AV1353:AZ1353"/>
    <mergeCell ref="AQ1351:AU1351"/>
    <mergeCell ref="AL1352:AP1352"/>
    <mergeCell ref="AQ1352:AU1352"/>
    <mergeCell ref="AV1351:AZ1351"/>
    <mergeCell ref="AV1354:AZ1354"/>
    <mergeCell ref="AV1352:AZ1352"/>
    <mergeCell ref="AL1351:AP1351"/>
    <mergeCell ref="D1354:Q1354"/>
    <mergeCell ref="R1354:AA1354"/>
    <mergeCell ref="AB1354:AF1354"/>
    <mergeCell ref="AG1354:AK1354"/>
    <mergeCell ref="AL1353:AP1353"/>
    <mergeCell ref="AQ1353:AU1353"/>
    <mergeCell ref="AL1354:AP1354"/>
    <mergeCell ref="AQ1354:AU1354"/>
    <mergeCell ref="D1351:Q1351"/>
    <mergeCell ref="R1351:AA1351"/>
    <mergeCell ref="AB1353:AF1353"/>
    <mergeCell ref="AG1353:AK1353"/>
    <mergeCell ref="D1353:Q1353"/>
    <mergeCell ref="R1353:AA1353"/>
    <mergeCell ref="D1352:Q1352"/>
    <mergeCell ref="R1352:AA1352"/>
    <mergeCell ref="AG1351:AK1351"/>
    <mergeCell ref="AB1351:AF1351"/>
    <mergeCell ref="AB1352:AF1352"/>
    <mergeCell ref="AG1352:AK1352"/>
    <mergeCell ref="AV1350:AZ1350"/>
    <mergeCell ref="D1349:Q1349"/>
    <mergeCell ref="AQ1350:AU1350"/>
    <mergeCell ref="R1349:AA1349"/>
    <mergeCell ref="D1350:Q1350"/>
    <mergeCell ref="R1350:AA1350"/>
    <mergeCell ref="AB1350:AF1350"/>
    <mergeCell ref="AG1350:AK1350"/>
    <mergeCell ref="AL1350:AP1350"/>
    <mergeCell ref="AB1349:AF1349"/>
    <mergeCell ref="AG1349:AK1349"/>
    <mergeCell ref="DD1340:DH1340"/>
    <mergeCell ref="DI1340:DM1340"/>
    <mergeCell ref="DN1340:DR1340"/>
    <mergeCell ref="DS1340:DW1340"/>
    <mergeCell ref="DX1340:EB1340"/>
    <mergeCell ref="DD1339:DH1339"/>
    <mergeCell ref="DI1339:DM1339"/>
    <mergeCell ref="DN1339:DR1339"/>
    <mergeCell ref="DS1339:DW1339"/>
    <mergeCell ref="DX1337:EB1337"/>
    <mergeCell ref="DD1338:DH1338"/>
    <mergeCell ref="DX1336:EB1336"/>
    <mergeCell ref="DD1335:DH1335"/>
    <mergeCell ref="AV1348:AZ1348"/>
    <mergeCell ref="AL1349:AP1349"/>
    <mergeCell ref="AQ1349:AU1349"/>
    <mergeCell ref="AL1348:AP1348"/>
    <mergeCell ref="AQ1348:AU1348"/>
    <mergeCell ref="AV1349:AZ1349"/>
    <mergeCell ref="AB1348:AF1348"/>
    <mergeCell ref="AQ1347:AU1347"/>
    <mergeCell ref="AB1347:AF1347"/>
    <mergeCell ref="AG1347:AK1347"/>
    <mergeCell ref="D1347:Q1347"/>
    <mergeCell ref="D1346:Q1346"/>
    <mergeCell ref="R1346:AA1346"/>
    <mergeCell ref="R1347:AA1347"/>
    <mergeCell ref="AG1348:AK1348"/>
    <mergeCell ref="AV1346:AZ1346"/>
    <mergeCell ref="AG1345:AK1345"/>
    <mergeCell ref="AB1345:AF1345"/>
    <mergeCell ref="AV1347:AZ1347"/>
    <mergeCell ref="AB1346:AF1346"/>
    <mergeCell ref="AG1346:AK1346"/>
    <mergeCell ref="AL1346:AP1346"/>
    <mergeCell ref="AQ1346:AU1346"/>
    <mergeCell ref="AL1347:AP1347"/>
    <mergeCell ref="D1343:Q1343"/>
    <mergeCell ref="R1343:AA1343"/>
    <mergeCell ref="D1344:Q1344"/>
    <mergeCell ref="R1344:AA1344"/>
    <mergeCell ref="D1348:Q1348"/>
    <mergeCell ref="R1348:AA1348"/>
    <mergeCell ref="D1345:Q1345"/>
    <mergeCell ref="R1345:AA1345"/>
    <mergeCell ref="AG1343:AK1343"/>
    <mergeCell ref="AB1344:AF1344"/>
    <mergeCell ref="AV1345:AZ1345"/>
    <mergeCell ref="AL1345:AP1345"/>
    <mergeCell ref="AQ1345:AU1345"/>
    <mergeCell ref="AG1344:AK1344"/>
    <mergeCell ref="AL1344:AP1344"/>
    <mergeCell ref="AQ1344:AU1344"/>
    <mergeCell ref="AV1344:AZ1344"/>
    <mergeCell ref="AV1343:AZ1343"/>
    <mergeCell ref="DI1335:DM1335"/>
    <mergeCell ref="DN1335:DR1335"/>
    <mergeCell ref="DS1335:DW1335"/>
    <mergeCell ref="DX1349:EB1349"/>
    <mergeCell ref="DI1338:DM1338"/>
    <mergeCell ref="DN1338:DR1338"/>
    <mergeCell ref="DS1338:DW1338"/>
    <mergeCell ref="DX1338:EB1338"/>
    <mergeCell ref="DD1337:DH1337"/>
    <mergeCell ref="DI1337:DM1337"/>
    <mergeCell ref="DN1337:DR1337"/>
    <mergeCell ref="DS1337:DW1337"/>
    <mergeCell ref="DX1335:EB1335"/>
    <mergeCell ref="DD1336:DH1336"/>
    <mergeCell ref="DI1336:DM1336"/>
    <mergeCell ref="DN1336:DR1336"/>
    <mergeCell ref="DS1336:DW1336"/>
    <mergeCell ref="DD210:DH210"/>
    <mergeCell ref="DX217:EB217"/>
    <mergeCell ref="AV1342:AZ1342"/>
    <mergeCell ref="R1340:AA1340"/>
    <mergeCell ref="AB1340:AF1340"/>
    <mergeCell ref="AQ1342:AU1342"/>
    <mergeCell ref="AB1341:AF1341"/>
    <mergeCell ref="AG1341:AK1341"/>
    <mergeCell ref="AL1342:AP1342"/>
    <mergeCell ref="AV1341:AZ1341"/>
    <mergeCell ref="AV1340:AZ1340"/>
    <mergeCell ref="AL1343:AP1343"/>
    <mergeCell ref="AQ1343:AU1343"/>
    <mergeCell ref="AB1343:AF1343"/>
    <mergeCell ref="D1339:Q1339"/>
    <mergeCell ref="R1339:AA1339"/>
    <mergeCell ref="AL1341:AP1341"/>
    <mergeCell ref="AQ1341:AU1341"/>
    <mergeCell ref="AB1339:AF1339"/>
    <mergeCell ref="AG1339:AK1339"/>
    <mergeCell ref="AQ1340:AU1340"/>
    <mergeCell ref="AB1337:AF1337"/>
    <mergeCell ref="AG1337:AK1337"/>
    <mergeCell ref="AQ1338:AU1338"/>
    <mergeCell ref="D1340:Q1340"/>
    <mergeCell ref="AG1340:AK1340"/>
    <mergeCell ref="AL1340:AP1340"/>
    <mergeCell ref="AL1337:AP1337"/>
    <mergeCell ref="AQ1337:AU1337"/>
    <mergeCell ref="AQ1339:AU1339"/>
    <mergeCell ref="AV1338:AZ1338"/>
    <mergeCell ref="D1342:Q1342"/>
    <mergeCell ref="R1342:AA1342"/>
    <mergeCell ref="AB1342:AF1342"/>
    <mergeCell ref="AG1342:AK1342"/>
    <mergeCell ref="D1341:Q1341"/>
    <mergeCell ref="R1341:AA1341"/>
    <mergeCell ref="AV1339:AZ1339"/>
    <mergeCell ref="AL1338:AP1338"/>
    <mergeCell ref="AL1339:AP1339"/>
    <mergeCell ref="DX1341:EB1341"/>
    <mergeCell ref="DD1342:DH1342"/>
    <mergeCell ref="DI1342:DM1342"/>
    <mergeCell ref="DN1342:DR1342"/>
    <mergeCell ref="DS1342:DW1342"/>
    <mergeCell ref="DX1342:EB1342"/>
    <mergeCell ref="DD1341:DH1341"/>
    <mergeCell ref="DI1341:DM1341"/>
    <mergeCell ref="DN1341:DR1341"/>
    <mergeCell ref="DS1341:DW1341"/>
    <mergeCell ref="DX1339:EB1339"/>
    <mergeCell ref="AL1333:AP1333"/>
    <mergeCell ref="AQ1333:AU1333"/>
    <mergeCell ref="AV1334:AZ1334"/>
    <mergeCell ref="D1338:Q1338"/>
    <mergeCell ref="R1338:AA1338"/>
    <mergeCell ref="AB1338:AF1338"/>
    <mergeCell ref="AG1338:AK1338"/>
    <mergeCell ref="AV1335:AZ1335"/>
    <mergeCell ref="D1336:Q1336"/>
    <mergeCell ref="D1334:Q1334"/>
    <mergeCell ref="R1334:AA1334"/>
    <mergeCell ref="AB1334:AF1334"/>
    <mergeCell ref="AG1334:AK1334"/>
    <mergeCell ref="AV1333:AZ1333"/>
    <mergeCell ref="AV1337:AZ1337"/>
    <mergeCell ref="AV1336:AZ1336"/>
    <mergeCell ref="AL1335:AP1335"/>
    <mergeCell ref="AQ1335:AU1335"/>
    <mergeCell ref="AL1334:AP1334"/>
    <mergeCell ref="AQ1332:AU1332"/>
    <mergeCell ref="AV1332:AZ1332"/>
    <mergeCell ref="AB1333:AF1333"/>
    <mergeCell ref="AG1333:AK1333"/>
    <mergeCell ref="AL1331:AP1331"/>
    <mergeCell ref="AQ1331:AU1331"/>
    <mergeCell ref="AB1331:AF1331"/>
    <mergeCell ref="AG1331:AK1331"/>
    <mergeCell ref="D1332:Q1332"/>
    <mergeCell ref="R1332:AA1332"/>
    <mergeCell ref="AB1332:AF1332"/>
    <mergeCell ref="AG1332:AK1332"/>
    <mergeCell ref="AL1332:AP1332"/>
    <mergeCell ref="R1331:AA1331"/>
    <mergeCell ref="D1331:Q1331"/>
    <mergeCell ref="D1333:Q1333"/>
    <mergeCell ref="R1333:AA1333"/>
    <mergeCell ref="D1337:Q1337"/>
    <mergeCell ref="R1337:AA1337"/>
    <mergeCell ref="DX849:EB849"/>
    <mergeCell ref="DX847:EB847"/>
    <mergeCell ref="DX848:EB848"/>
    <mergeCell ref="DX834:EB834"/>
    <mergeCell ref="DX828:EB828"/>
    <mergeCell ref="DX731:EB731"/>
    <mergeCell ref="DX830:EB830"/>
    <mergeCell ref="DX841:EB841"/>
    <mergeCell ref="DN783:DR783"/>
    <mergeCell ref="DD1251:DH1251"/>
    <mergeCell ref="DD1250:DH1250"/>
    <mergeCell ref="DX843:EB843"/>
    <mergeCell ref="DX844:EB844"/>
    <mergeCell ref="DN835:DR835"/>
    <mergeCell ref="DX835:EB835"/>
    <mergeCell ref="DN216:DR216"/>
    <mergeCell ref="DS216:DW216"/>
    <mergeCell ref="DD214:DH214"/>
    <mergeCell ref="DI214:DM214"/>
    <mergeCell ref="DD343:DH343"/>
    <mergeCell ref="DD259:DH259"/>
    <mergeCell ref="DD347:DH347"/>
    <mergeCell ref="DX345:EB345"/>
    <mergeCell ref="DD346:DH346"/>
    <mergeCell ref="DI346:DM346"/>
    <mergeCell ref="DN346:DR346"/>
    <mergeCell ref="DS346:DW346"/>
    <mergeCell ref="DX244:EB244"/>
    <mergeCell ref="DN249:DR249"/>
    <mergeCell ref="DS249:DW249"/>
    <mergeCell ref="DN248:DR248"/>
    <mergeCell ref="DS248:DW248"/>
    <mergeCell ref="DI257:DM257"/>
    <mergeCell ref="DX257:EB257"/>
    <mergeCell ref="DS251:DW251"/>
    <mergeCell ref="DX341:EB341"/>
    <mergeCell ref="DX728:EB728"/>
    <mergeCell ref="DN915:DR915"/>
    <mergeCell ref="DN855:DR855"/>
    <mergeCell ref="DN856:DR856"/>
    <mergeCell ref="DN914:DR914"/>
    <mergeCell ref="DX914:EB914"/>
    <mergeCell ref="DX915:EB915"/>
    <mergeCell ref="DX912:EB912"/>
    <mergeCell ref="DX913:EB913"/>
    <mergeCell ref="DX977:EB977"/>
    <mergeCell ref="DS977:DW977"/>
    <mergeCell ref="DX972:EB972"/>
    <mergeCell ref="DX970:EB970"/>
    <mergeCell ref="DX968:EB968"/>
    <mergeCell ref="DX966:EB966"/>
    <mergeCell ref="DX975:EB975"/>
    <mergeCell ref="DX973:EB973"/>
    <mergeCell ref="DS973:DW973"/>
    <mergeCell ref="DX978:EB978"/>
    <mergeCell ref="DX979:EB979"/>
    <mergeCell ref="DS915:DW915"/>
    <mergeCell ref="DI855:DM855"/>
    <mergeCell ref="DS855:DW855"/>
    <mergeCell ref="DI914:DM914"/>
    <mergeCell ref="DX982:EB982"/>
    <mergeCell ref="DX980:EB980"/>
    <mergeCell ref="DS979:DW979"/>
    <mergeCell ref="DS980:DW980"/>
    <mergeCell ref="DX1323:EB1323"/>
    <mergeCell ref="DS1252:DW1252"/>
    <mergeCell ref="DX1252:EB1252"/>
    <mergeCell ref="DD1252:DH1252"/>
    <mergeCell ref="DI1252:DM1252"/>
    <mergeCell ref="DN1252:DR1252"/>
    <mergeCell ref="DN1251:DR1251"/>
    <mergeCell ref="DS1251:DW1251"/>
    <mergeCell ref="DN1248:DR1248"/>
    <mergeCell ref="DX852:EB852"/>
    <mergeCell ref="DX850:EB850"/>
    <mergeCell ref="DX733:EB733"/>
    <mergeCell ref="DS732:DW732"/>
    <mergeCell ref="DD1224:DH1224"/>
    <mergeCell ref="DI1224:DM1224"/>
    <mergeCell ref="DX855:EB855"/>
    <mergeCell ref="DX856:EB856"/>
    <mergeCell ref="DX853:EB853"/>
    <mergeCell ref="DX854:EB854"/>
    <mergeCell ref="DS729:DW729"/>
    <mergeCell ref="DS730:DW730"/>
    <mergeCell ref="DN732:DR732"/>
    <mergeCell ref="DX732:EB732"/>
    <mergeCell ref="DX798:EB798"/>
    <mergeCell ref="DX801:EB801"/>
    <mergeCell ref="DX799:EB799"/>
    <mergeCell ref="DX800:EB800"/>
    <mergeCell ref="DN733:DR733"/>
    <mergeCell ref="DX782:EB782"/>
    <mergeCell ref="DX836:EB836"/>
    <mergeCell ref="DX796:EB796"/>
    <mergeCell ref="DX851:EB851"/>
    <mergeCell ref="DX730:EB730"/>
    <mergeCell ref="DS731:DW731"/>
    <mergeCell ref="DX729:EB729"/>
    <mergeCell ref="DS801:DW801"/>
    <mergeCell ref="DX793:EB793"/>
    <mergeCell ref="DX794:EB794"/>
    <mergeCell ref="DS734:DW734"/>
    <mergeCell ref="DX1241:EB1241"/>
    <mergeCell ref="DI1245:DM1245"/>
    <mergeCell ref="DN1245:DR1245"/>
    <mergeCell ref="DN1250:DR1250"/>
    <mergeCell ref="DN1247:DR1247"/>
    <mergeCell ref="DX1247:EB1247"/>
    <mergeCell ref="DX1242:EB1242"/>
    <mergeCell ref="DI1241:DM1241"/>
    <mergeCell ref="DS1230:DW1230"/>
    <mergeCell ref="DX1231:EB1231"/>
    <mergeCell ref="DX1237:EB1237"/>
    <mergeCell ref="DS1242:DW1242"/>
    <mergeCell ref="DX1230:EB1230"/>
    <mergeCell ref="DN1242:DR1242"/>
    <mergeCell ref="DS1240:DW1240"/>
    <mergeCell ref="DX1240:EB1240"/>
    <mergeCell ref="DX1235:EB1235"/>
    <mergeCell ref="DX1243:EB1243"/>
    <mergeCell ref="DS1250:DW1250"/>
    <mergeCell ref="DD1221:DH1221"/>
    <mergeCell ref="DD1220:DH1220"/>
    <mergeCell ref="DD1228:DH1228"/>
    <mergeCell ref="DD1227:DH1227"/>
    <mergeCell ref="DD1229:DH1229"/>
    <mergeCell ref="DX909:EB909"/>
    <mergeCell ref="DD1324:DH1324"/>
    <mergeCell ref="DI1324:DM1324"/>
    <mergeCell ref="DN1324:DR1324"/>
    <mergeCell ref="DS1324:DW1324"/>
    <mergeCell ref="DX1324:EB1324"/>
    <mergeCell ref="DS783:DW783"/>
    <mergeCell ref="DN782:DR782"/>
    <mergeCell ref="DS782:DW782"/>
    <mergeCell ref="DS914:DW914"/>
    <mergeCell ref="DX1248:EB1248"/>
    <mergeCell ref="DX466:EB466"/>
    <mergeCell ref="DN347:DR347"/>
    <mergeCell ref="DD344:DH344"/>
    <mergeCell ref="DI344:DM344"/>
    <mergeCell ref="DN344:DR344"/>
    <mergeCell ref="DS344:DW344"/>
    <mergeCell ref="DX344:EB344"/>
    <mergeCell ref="DX459:EB459"/>
    <mergeCell ref="DX346:EB346"/>
    <mergeCell ref="DD345:DH345"/>
    <mergeCell ref="DI345:DM345"/>
    <mergeCell ref="DD348:DH348"/>
    <mergeCell ref="DX465:EB465"/>
    <mergeCell ref="DX687:EB687"/>
    <mergeCell ref="DX691:EB691"/>
    <mergeCell ref="DI343:DM343"/>
    <mergeCell ref="DX599:EB599"/>
    <mergeCell ref="DX601:EB601"/>
    <mergeCell ref="DX602:EB602"/>
    <mergeCell ref="DX671:EB671"/>
    <mergeCell ref="DX672:EB672"/>
    <mergeCell ref="DX522:EB522"/>
    <mergeCell ref="DN520:DR520"/>
    <mergeCell ref="DD711:DH711"/>
    <mergeCell ref="DI711:DM711"/>
    <mergeCell ref="DD715:DH715"/>
    <mergeCell ref="DI715:DM715"/>
    <mergeCell ref="DD713:DH713"/>
    <mergeCell ref="DI713:DM713"/>
    <mergeCell ref="DI714:DM714"/>
    <mergeCell ref="DI390:DM390"/>
    <mergeCell ref="DI651:DM651"/>
    <mergeCell ref="DN651:DR651"/>
    <mergeCell ref="DX343:EB343"/>
    <mergeCell ref="DS343:DW343"/>
    <mergeCell ref="DN343:DR343"/>
    <mergeCell ref="DI522:DM522"/>
    <mergeCell ref="DX600:EB600"/>
    <mergeCell ref="DX595:EB595"/>
    <mergeCell ref="DX596:EB596"/>
    <mergeCell ref="DX597:EB597"/>
    <mergeCell ref="DX598:EB598"/>
    <mergeCell ref="DN522:DR522"/>
    <mergeCell ref="DN595:DR595"/>
    <mergeCell ref="DS595:DW595"/>
    <mergeCell ref="DX591:EB591"/>
    <mergeCell ref="DN345:DR345"/>
    <mergeCell ref="DX348:EB348"/>
    <mergeCell ref="DN1224:DR1224"/>
    <mergeCell ref="DN987:DR987"/>
    <mergeCell ref="DX391:EB391"/>
    <mergeCell ref="DX802:EB802"/>
    <mergeCell ref="DX715:EB715"/>
    <mergeCell ref="DD1248:DH1248"/>
    <mergeCell ref="DX1207:EB1207"/>
    <mergeCell ref="DS464:DW464"/>
    <mergeCell ref="DI391:DM391"/>
    <mergeCell ref="DX457:EB457"/>
    <mergeCell ref="DX1251:EB1251"/>
    <mergeCell ref="DS466:DW466"/>
    <mergeCell ref="DS468:DW468"/>
    <mergeCell ref="DS345:DW345"/>
    <mergeCell ref="DN348:DR348"/>
    <mergeCell ref="DS348:DW348"/>
    <mergeCell ref="DN391:DR391"/>
    <mergeCell ref="DS391:DW391"/>
    <mergeCell ref="DS467:DW467"/>
    <mergeCell ref="DN464:DR464"/>
    <mergeCell ref="DS982:DW982"/>
    <mergeCell ref="DX716:EB716"/>
    <mergeCell ref="DX717:EB717"/>
    <mergeCell ref="DX718:EB718"/>
    <mergeCell ref="DX673:EB673"/>
    <mergeCell ref="DX675:EB675"/>
    <mergeCell ref="DX674:EB674"/>
    <mergeCell ref="DX721:EB721"/>
    <mergeCell ref="DX712:EB712"/>
    <mergeCell ref="DS716:DW716"/>
    <mergeCell ref="DX722:EB722"/>
    <mergeCell ref="DX719:EB719"/>
    <mergeCell ref="DX720:EB720"/>
    <mergeCell ref="DX723:EB723"/>
    <mergeCell ref="DX797:EB797"/>
    <mergeCell ref="DX795:EB795"/>
    <mergeCell ref="DS794:DW794"/>
    <mergeCell ref="DS780:DW780"/>
    <mergeCell ref="DX780:EB780"/>
    <mergeCell ref="DX787:EB787"/>
    <mergeCell ref="DX761:EB761"/>
    <mergeCell ref="DX753:EB753"/>
    <mergeCell ref="DX745:EB745"/>
    <mergeCell ref="DX737:EB737"/>
    <mergeCell ref="DI727:DM727"/>
    <mergeCell ref="DX463:EB463"/>
    <mergeCell ref="DX464:EB464"/>
    <mergeCell ref="DX461:EB461"/>
    <mergeCell ref="DX347:EB347"/>
    <mergeCell ref="DI348:DM348"/>
    <mergeCell ref="DI347:DM347"/>
    <mergeCell ref="DX462:EB462"/>
    <mergeCell ref="DS1222:DW1222"/>
    <mergeCell ref="DX1222:EB1222"/>
    <mergeCell ref="DI1221:DM1221"/>
    <mergeCell ref="DN1221:DR1221"/>
    <mergeCell ref="DS1221:DW1221"/>
    <mergeCell ref="DI1220:DM1220"/>
    <mergeCell ref="DN1220:DR1220"/>
    <mergeCell ref="DS1220:DW1220"/>
    <mergeCell ref="DX1220:EB1220"/>
    <mergeCell ref="DX1227:EB1227"/>
    <mergeCell ref="DX725:EB725"/>
    <mergeCell ref="DX726:EB726"/>
    <mergeCell ref="DX727:EB727"/>
    <mergeCell ref="DX838:EB838"/>
    <mergeCell ref="DX1249:EB1249"/>
    <mergeCell ref="DX1250:EB1250"/>
    <mergeCell ref="DX1229:EB1229"/>
    <mergeCell ref="DX974:EB974"/>
    <mergeCell ref="DX778:EB778"/>
    <mergeCell ref="DX1245:EB1245"/>
    <mergeCell ref="DN1209:DR1209"/>
    <mergeCell ref="DI1204:DM1204"/>
    <mergeCell ref="DN1204:DR1204"/>
    <mergeCell ref="DS1204:DW1204"/>
    <mergeCell ref="DI1071:DM1071"/>
    <mergeCell ref="DX1076:EB1076"/>
    <mergeCell ref="DS1075:DW1075"/>
    <mergeCell ref="DX1077:EB1077"/>
    <mergeCell ref="DS1113:DW1113"/>
    <mergeCell ref="DN1101:DR1101"/>
    <mergeCell ref="DS1101:DW1101"/>
    <mergeCell ref="DN1099:DR1099"/>
    <mergeCell ref="DS1099:DW1099"/>
    <mergeCell ref="DN1091:DR1091"/>
    <mergeCell ref="DS1091:DW1091"/>
    <mergeCell ref="DN1089:DR1089"/>
    <mergeCell ref="DS1089:DW1089"/>
    <mergeCell ref="DX1213:EB1213"/>
    <mergeCell ref="DS1223:DW1223"/>
    <mergeCell ref="DX1232:EB1232"/>
    <mergeCell ref="DX1236:EB1236"/>
    <mergeCell ref="DI1188:DM1188"/>
    <mergeCell ref="DN1188:DR1188"/>
    <mergeCell ref="DS1188:DW1188"/>
    <mergeCell ref="DX1185:EB1185"/>
    <mergeCell ref="DX1187:EB1187"/>
    <mergeCell ref="DX1103:EB1103"/>
    <mergeCell ref="DX1116:EB1116"/>
    <mergeCell ref="DN1103:DR1103"/>
    <mergeCell ref="DS1103:DW1103"/>
    <mergeCell ref="DS1076:DW1076"/>
    <mergeCell ref="DN1074:DR1074"/>
    <mergeCell ref="DS1074:DW1074"/>
    <mergeCell ref="DS1080:DW1080"/>
    <mergeCell ref="DS1082:DW1082"/>
    <mergeCell ref="DI1195:DM1195"/>
    <mergeCell ref="DN1195:DR1195"/>
    <mergeCell ref="DX1226:EB1226"/>
    <mergeCell ref="DX1223:EB1223"/>
    <mergeCell ref="DX1221:EB1221"/>
    <mergeCell ref="DI1208:DM1208"/>
    <mergeCell ref="DX1204:EB1204"/>
    <mergeCell ref="DX1199:EB1199"/>
    <mergeCell ref="DX1196:EB1196"/>
    <mergeCell ref="DX1113:EB1113"/>
    <mergeCell ref="DX1111:EB1111"/>
    <mergeCell ref="DX1208:EB1208"/>
    <mergeCell ref="DX1189:EB1189"/>
    <mergeCell ref="DX1175:EB1175"/>
    <mergeCell ref="DX1165:EB1165"/>
    <mergeCell ref="DX1120:EB1120"/>
    <mergeCell ref="DX1112:EB1112"/>
    <mergeCell ref="DX1109:EB1109"/>
    <mergeCell ref="DX1110:EB1110"/>
    <mergeCell ref="DI856:DM856"/>
    <mergeCell ref="DX910:EB910"/>
    <mergeCell ref="DX911:EB911"/>
    <mergeCell ref="DX976:EB976"/>
    <mergeCell ref="DX1108:EB1108"/>
    <mergeCell ref="DI1107:DM1107"/>
    <mergeCell ref="DX1117:EB1117"/>
    <mergeCell ref="DS1094:DW1094"/>
    <mergeCell ref="DN1213:DR1213"/>
    <mergeCell ref="DS1213:DW1213"/>
    <mergeCell ref="DI1249:DM1249"/>
    <mergeCell ref="DD1249:DH1249"/>
    <mergeCell ref="DN1249:DR1249"/>
    <mergeCell ref="DS1224:DW1224"/>
    <mergeCell ref="DS1114:DW1114"/>
    <mergeCell ref="DD1165:DH1165"/>
    <mergeCell ref="DI1165:DM1165"/>
    <mergeCell ref="DN1165:DR1165"/>
    <mergeCell ref="DS1165:DW1165"/>
    <mergeCell ref="DD1164:DH1164"/>
    <mergeCell ref="DI1164:DM1164"/>
    <mergeCell ref="DN1164:DR1164"/>
    <mergeCell ref="DD1162:DH1162"/>
    <mergeCell ref="DN1162:DR1162"/>
    <mergeCell ref="DS1162:DW1162"/>
    <mergeCell ref="DI1105:DM1105"/>
    <mergeCell ref="DN1105:DR1105"/>
    <mergeCell ref="DS1105:DW1105"/>
    <mergeCell ref="DI1247:DM1247"/>
    <mergeCell ref="DI1118:DM1118"/>
    <mergeCell ref="DN1118:DR1118"/>
    <mergeCell ref="DS1118:DW1118"/>
    <mergeCell ref="DD1176:DH1176"/>
    <mergeCell ref="DI1176:DM1176"/>
    <mergeCell ref="DD1115:DH1115"/>
    <mergeCell ref="DI1115:DM1115"/>
    <mergeCell ref="DN1115:DR1115"/>
    <mergeCell ref="DS1115:DW1115"/>
    <mergeCell ref="DD1114:DH1114"/>
    <mergeCell ref="DI1114:DM1114"/>
    <mergeCell ref="DN1114:DR1114"/>
    <mergeCell ref="DD1112:DH1112"/>
    <mergeCell ref="DI1112:DM1112"/>
    <mergeCell ref="DN1112:DR1112"/>
    <mergeCell ref="DS1112:DW1112"/>
    <mergeCell ref="DN1113:DR1113"/>
    <mergeCell ref="DS1195:DW1195"/>
    <mergeCell ref="DS1117:DW1117"/>
    <mergeCell ref="DS1249:DW1249"/>
    <mergeCell ref="DN1234:DR1234"/>
    <mergeCell ref="DS1208:DW1208"/>
    <mergeCell ref="DS1248:DW1248"/>
    <mergeCell ref="DS1189:DW1189"/>
    <mergeCell ref="DI1189:DM1189"/>
    <mergeCell ref="DD1192:DH1192"/>
    <mergeCell ref="DI1192:DM1192"/>
    <mergeCell ref="DT1184:DW1184"/>
    <mergeCell ref="DS1180:DW1180"/>
    <mergeCell ref="DD1111:DH1111"/>
    <mergeCell ref="DI1111:DM1111"/>
    <mergeCell ref="DN1111:DR1111"/>
    <mergeCell ref="DS1111:DW1111"/>
    <mergeCell ref="DN1107:DR1107"/>
    <mergeCell ref="DS1107:DW1107"/>
    <mergeCell ref="DD1110:DH1110"/>
    <mergeCell ref="DI1110:DM1110"/>
    <mergeCell ref="DI1228:DM1228"/>
    <mergeCell ref="DS1110:DW1110"/>
    <mergeCell ref="DS1109:DW1109"/>
    <mergeCell ref="DD1107:DH1107"/>
    <mergeCell ref="DD1108:DH1108"/>
    <mergeCell ref="DN1108:DR1108"/>
    <mergeCell ref="DS1108:DW1108"/>
    <mergeCell ref="D850:Q850"/>
    <mergeCell ref="DX981:EB981"/>
    <mergeCell ref="DX1228:EB1228"/>
    <mergeCell ref="DX985:EB985"/>
    <mergeCell ref="DX984:EB984"/>
    <mergeCell ref="DX988:EB988"/>
    <mergeCell ref="DX1174:EB1174"/>
    <mergeCell ref="DX1219:EB1219"/>
    <mergeCell ref="DX1244:EB1244"/>
    <mergeCell ref="DX1246:EB1246"/>
    <mergeCell ref="DI1244:DM1244"/>
    <mergeCell ref="DN1244:DR1244"/>
    <mergeCell ref="DS1244:DW1244"/>
    <mergeCell ref="DN1246:DR1246"/>
    <mergeCell ref="DS981:DW981"/>
    <mergeCell ref="DD1196:DH1196"/>
    <mergeCell ref="DI1196:DM1196"/>
    <mergeCell ref="DN1196:DR1196"/>
    <mergeCell ref="DS1212:DW1212"/>
    <mergeCell ref="DX1212:EB1212"/>
    <mergeCell ref="DD1211:DH1211"/>
    <mergeCell ref="DN1211:DR1211"/>
    <mergeCell ref="DS1211:DW1211"/>
    <mergeCell ref="DX1201:EB1201"/>
    <mergeCell ref="DD1202:DH1202"/>
    <mergeCell ref="DI1202:DM1202"/>
    <mergeCell ref="DN1202:DR1202"/>
    <mergeCell ref="DS1202:DW1202"/>
    <mergeCell ref="DX1202:EB1202"/>
    <mergeCell ref="DD1201:DH1201"/>
    <mergeCell ref="DI1201:DM1201"/>
    <mergeCell ref="DN1201:DR1201"/>
    <mergeCell ref="DS1201:DW1201"/>
    <mergeCell ref="DX1205:EB1205"/>
    <mergeCell ref="DD1206:DH1206"/>
    <mergeCell ref="DI1206:DM1206"/>
    <mergeCell ref="DN1206:DR1206"/>
    <mergeCell ref="DS1206:DW1206"/>
    <mergeCell ref="DX1206:EB1206"/>
    <mergeCell ref="DD1205:DH1205"/>
    <mergeCell ref="DI1205:DM1205"/>
    <mergeCell ref="DN1205:DR1205"/>
    <mergeCell ref="DS1205:DW1205"/>
    <mergeCell ref="DX1203:EB1203"/>
    <mergeCell ref="DD1204:DH1204"/>
    <mergeCell ref="DD1113:DH1113"/>
    <mergeCell ref="DI1113:DM1113"/>
    <mergeCell ref="DD1242:DH1242"/>
    <mergeCell ref="DD1245:DH1245"/>
    <mergeCell ref="DD1243:DH1243"/>
    <mergeCell ref="DD1230:DH1230"/>
    <mergeCell ref="DN1174:DR1174"/>
    <mergeCell ref="DN986:DR986"/>
    <mergeCell ref="DS1245:DW1245"/>
    <mergeCell ref="DD1207:DH1207"/>
    <mergeCell ref="DI1207:DM1207"/>
    <mergeCell ref="DX1107:EB1107"/>
    <mergeCell ref="DS1207:DW1207"/>
    <mergeCell ref="DD1203:DH1203"/>
    <mergeCell ref="DI1200:DM1200"/>
    <mergeCell ref="DN1200:DR1200"/>
    <mergeCell ref="DX1094:EB1094"/>
    <mergeCell ref="DS1200:DW1200"/>
    <mergeCell ref="DD1119:DH1119"/>
    <mergeCell ref="DN1119:DR1119"/>
    <mergeCell ref="D852:Q852"/>
    <mergeCell ref="R852:AA852"/>
    <mergeCell ref="D957:Q957"/>
    <mergeCell ref="D955:Q955"/>
    <mergeCell ref="AB982:AF982"/>
    <mergeCell ref="AQ1082:AU1082"/>
    <mergeCell ref="DN1229:DR1229"/>
    <mergeCell ref="DS1229:DW1229"/>
    <mergeCell ref="AQ1234:AU1234"/>
    <mergeCell ref="AB1241:AF1241"/>
    <mergeCell ref="AB1043:AF1043"/>
    <mergeCell ref="AG1118:AK1118"/>
    <mergeCell ref="AB1120:AF1120"/>
    <mergeCell ref="D1000:Q1000"/>
    <mergeCell ref="D996:Q996"/>
    <mergeCell ref="R982:AA982"/>
    <mergeCell ref="R984:AA984"/>
    <mergeCell ref="D983:Q983"/>
    <mergeCell ref="R1030:AA1030"/>
    <mergeCell ref="D855:Q855"/>
    <mergeCell ref="R855:AA855"/>
    <mergeCell ref="DN1175:DR1175"/>
    <mergeCell ref="DS1175:DW1175"/>
    <mergeCell ref="DI1180:DM1180"/>
    <mergeCell ref="DS983:DW983"/>
    <mergeCell ref="DS1241:DW1241"/>
    <mergeCell ref="DI1197:DM1197"/>
    <mergeCell ref="D853:Q853"/>
    <mergeCell ref="D863:Q863"/>
    <mergeCell ref="AV988:AZ988"/>
    <mergeCell ref="AG988:AK988"/>
    <mergeCell ref="AL988:AP988"/>
    <mergeCell ref="AL915:AP915"/>
    <mergeCell ref="AQ988:AU988"/>
    <mergeCell ref="AB966:AF966"/>
    <mergeCell ref="AG966:AK966"/>
    <mergeCell ref="D1033:Q1033"/>
    <mergeCell ref="D1031:Q1031"/>
    <mergeCell ref="D1032:Q1032"/>
    <mergeCell ref="AB981:AF981"/>
    <mergeCell ref="R980:AA980"/>
    <mergeCell ref="DN1218:DR1218"/>
    <mergeCell ref="DS1218:DW1218"/>
    <mergeCell ref="D1118:Q1118"/>
    <mergeCell ref="R1118:AA1118"/>
    <mergeCell ref="AQ1119:AU1119"/>
    <mergeCell ref="AV1117:AZ1117"/>
    <mergeCell ref="D1115:Q1115"/>
    <mergeCell ref="R1115:AA1115"/>
    <mergeCell ref="AV1116:AZ1116"/>
    <mergeCell ref="AL1118:AP1118"/>
    <mergeCell ref="AQ1117:AU1117"/>
    <mergeCell ref="AL1212:AP1212"/>
    <mergeCell ref="AQ1212:AU1212"/>
    <mergeCell ref="AB1212:AF1212"/>
    <mergeCell ref="AG1212:AK1212"/>
    <mergeCell ref="DN1110:DR1110"/>
    <mergeCell ref="DS1119:DW1119"/>
    <mergeCell ref="DD1160:DH1160"/>
    <mergeCell ref="DI1160:DM1160"/>
    <mergeCell ref="DN1167:DR1167"/>
    <mergeCell ref="DD1246:DH1246"/>
    <mergeCell ref="DI1246:DM1246"/>
    <mergeCell ref="DD1219:DH1219"/>
    <mergeCell ref="DI1219:DM1219"/>
    <mergeCell ref="DN1219:DR1219"/>
    <mergeCell ref="DS1219:DW1219"/>
    <mergeCell ref="DI1203:DM1203"/>
    <mergeCell ref="DN1203:DR1203"/>
    <mergeCell ref="DS1203:DW1203"/>
    <mergeCell ref="AG1108:AK1108"/>
    <mergeCell ref="D1105:Q1105"/>
    <mergeCell ref="R1105:AA1105"/>
    <mergeCell ref="D1101:Q1101"/>
    <mergeCell ref="R1101:AA1101"/>
    <mergeCell ref="AG1229:AK1229"/>
    <mergeCell ref="AL1115:AP1115"/>
    <mergeCell ref="AB987:AF987"/>
    <mergeCell ref="AB984:AF984"/>
    <mergeCell ref="AG987:AK987"/>
    <mergeCell ref="DS984:DW984"/>
    <mergeCell ref="DD1044:DH1044"/>
    <mergeCell ref="DI1037:DM1037"/>
    <mergeCell ref="DN1037:DR1037"/>
    <mergeCell ref="DS1037:DW1037"/>
    <mergeCell ref="DN984:DR984"/>
    <mergeCell ref="R853:AA853"/>
    <mergeCell ref="D854:Q854"/>
    <mergeCell ref="R854:AA854"/>
    <mergeCell ref="DD1081:DH1081"/>
    <mergeCell ref="DI1081:DM1081"/>
    <mergeCell ref="DN1081:DR1081"/>
    <mergeCell ref="DS1081:DW1081"/>
    <mergeCell ref="DD1070:DH1070"/>
    <mergeCell ref="DI1230:DM1230"/>
    <mergeCell ref="DD1244:DH1244"/>
    <mergeCell ref="DS1226:DW1226"/>
    <mergeCell ref="DN1160:DR1160"/>
    <mergeCell ref="DS1160:DW1160"/>
    <mergeCell ref="DI1088:DM1088"/>
    <mergeCell ref="DN1088:DR1088"/>
    <mergeCell ref="DS1088:DW1088"/>
    <mergeCell ref="DD1085:DH1085"/>
    <mergeCell ref="DI1085:DM1085"/>
    <mergeCell ref="DN1085:DR1085"/>
    <mergeCell ref="DS1085:DW1085"/>
    <mergeCell ref="DD1092:DH1092"/>
    <mergeCell ref="DS1087:DW1087"/>
    <mergeCell ref="AG981:AK981"/>
    <mergeCell ref="R993:AA993"/>
    <mergeCell ref="R1107:AA1107"/>
    <mergeCell ref="D1114:Q1114"/>
    <mergeCell ref="R1114:AA1114"/>
    <mergeCell ref="DS1062:DW1062"/>
    <mergeCell ref="DI1060:DM1060"/>
    <mergeCell ref="D856:Q856"/>
    <mergeCell ref="R856:AA856"/>
    <mergeCell ref="AB856:AF856"/>
    <mergeCell ref="AB853:AF853"/>
    <mergeCell ref="D974:Q974"/>
    <mergeCell ref="AG962:AK962"/>
    <mergeCell ref="AG986:AK986"/>
    <mergeCell ref="D986:Q986"/>
    <mergeCell ref="DN1207:DR1207"/>
    <mergeCell ref="DN1194:DR1194"/>
    <mergeCell ref="D725:Q725"/>
    <mergeCell ref="D746:Q746"/>
    <mergeCell ref="R933:AA933"/>
    <mergeCell ref="R932:AA932"/>
    <mergeCell ref="R929:AA929"/>
    <mergeCell ref="AB928:AF928"/>
    <mergeCell ref="R914:AA914"/>
    <mergeCell ref="AG927:AK927"/>
    <mergeCell ref="AB911:AF911"/>
    <mergeCell ref="AG912:AK912"/>
    <mergeCell ref="AB912:AF912"/>
    <mergeCell ref="R912:AA912"/>
    <mergeCell ref="R911:AA911"/>
    <mergeCell ref="AB909:AF909"/>
    <mergeCell ref="R909:AA909"/>
    <mergeCell ref="AG911:AK911"/>
    <mergeCell ref="AG856:AK856"/>
    <mergeCell ref="D836:Q836"/>
    <mergeCell ref="R836:AA836"/>
    <mergeCell ref="AG836:AK836"/>
    <mergeCell ref="R838:AA838"/>
    <mergeCell ref="AB841:AF841"/>
    <mergeCell ref="AG841:AK841"/>
    <mergeCell ref="D825:Q825"/>
    <mergeCell ref="R825:AA825"/>
    <mergeCell ref="D984:Q984"/>
    <mergeCell ref="R964:AA964"/>
    <mergeCell ref="AB964:AF964"/>
    <mergeCell ref="AB969:AF969"/>
    <mergeCell ref="AG969:AK969"/>
    <mergeCell ref="D744:Q744"/>
    <mergeCell ref="D738:Q738"/>
    <mergeCell ref="D848:Q848"/>
    <mergeCell ref="D860:Q860"/>
    <mergeCell ref="R801:AA801"/>
    <mergeCell ref="AB801:AF801"/>
    <mergeCell ref="D936:Q936"/>
    <mergeCell ref="AB848:AF848"/>
    <mergeCell ref="AG848:AK848"/>
    <mergeCell ref="R834:AA834"/>
    <mergeCell ref="AB834:AF834"/>
    <mergeCell ref="AG834:AK834"/>
    <mergeCell ref="D832:Q832"/>
    <mergeCell ref="R832:AA832"/>
    <mergeCell ref="AB839:AF839"/>
    <mergeCell ref="R829:AA829"/>
    <mergeCell ref="D828:Q828"/>
    <mergeCell ref="R828:AA828"/>
    <mergeCell ref="AB831:AF831"/>
    <mergeCell ref="D830:Q830"/>
    <mergeCell ref="AB828:AF828"/>
    <mergeCell ref="AG828:AK828"/>
    <mergeCell ref="AB830:AF830"/>
    <mergeCell ref="AG830:AK830"/>
    <mergeCell ref="AG829:AK829"/>
    <mergeCell ref="D829:Q829"/>
    <mergeCell ref="AB833:AF833"/>
    <mergeCell ref="R833:AA833"/>
    <mergeCell ref="AG837:AK837"/>
    <mergeCell ref="AG832:AK832"/>
    <mergeCell ref="AG833:AK833"/>
    <mergeCell ref="D826:Q826"/>
    <mergeCell ref="D841:Q841"/>
    <mergeCell ref="D831:Q831"/>
    <mergeCell ref="AB954:AF954"/>
    <mergeCell ref="AG954:AK954"/>
    <mergeCell ref="AG955:AK955"/>
    <mergeCell ref="R974:AA974"/>
    <mergeCell ref="AB974:AF974"/>
    <mergeCell ref="AB913:AF913"/>
    <mergeCell ref="AB915:AF915"/>
    <mergeCell ref="AB914:AF914"/>
    <mergeCell ref="AC922:AF922"/>
    <mergeCell ref="R921:AA922"/>
    <mergeCell ref="AB916:AF916"/>
    <mergeCell ref="DI782:DM782"/>
    <mergeCell ref="DI732:DM732"/>
    <mergeCell ref="AL1236:AP1236"/>
    <mergeCell ref="AL1237:AP1237"/>
    <mergeCell ref="R858:AA858"/>
    <mergeCell ref="R1241:AA1241"/>
    <mergeCell ref="AB1242:AF1242"/>
    <mergeCell ref="AG1242:AK1242"/>
    <mergeCell ref="R1031:AA1031"/>
    <mergeCell ref="D1010:Q1010"/>
    <mergeCell ref="D987:Q987"/>
    <mergeCell ref="R987:AA987"/>
    <mergeCell ref="D1018:Q1018"/>
    <mergeCell ref="D732:Q732"/>
    <mergeCell ref="R732:AA732"/>
    <mergeCell ref="AB732:AF732"/>
    <mergeCell ref="AG852:AK852"/>
    <mergeCell ref="R848:AA848"/>
    <mergeCell ref="D845:Q845"/>
    <mergeCell ref="D847:Q847"/>
    <mergeCell ref="R847:AA847"/>
    <mergeCell ref="AB847:AF847"/>
    <mergeCell ref="AG847:AK847"/>
    <mergeCell ref="AB838:AF838"/>
    <mergeCell ref="D838:Q838"/>
    <mergeCell ref="R837:AA837"/>
    <mergeCell ref="D837:Q837"/>
    <mergeCell ref="D821:Q821"/>
    <mergeCell ref="R821:AA821"/>
    <mergeCell ref="D822:Q822"/>
    <mergeCell ref="R822:AA822"/>
    <mergeCell ref="AB822:AF822"/>
    <mergeCell ref="AG822:AK822"/>
    <mergeCell ref="AB821:AF821"/>
    <mergeCell ref="D815:Q815"/>
    <mergeCell ref="R815:AA815"/>
    <mergeCell ref="D807:Q807"/>
    <mergeCell ref="AG807:AK807"/>
    <mergeCell ref="R800:AA800"/>
    <mergeCell ref="AB959:AF959"/>
    <mergeCell ref="D733:Q733"/>
    <mergeCell ref="R851:AA851"/>
    <mergeCell ref="D849:Q849"/>
    <mergeCell ref="R849:AA849"/>
    <mergeCell ref="AB985:AF985"/>
    <mergeCell ref="AG960:AK960"/>
    <mergeCell ref="AG959:AK959"/>
    <mergeCell ref="AB1108:AF1108"/>
    <mergeCell ref="R827:AA827"/>
    <mergeCell ref="D823:Q823"/>
    <mergeCell ref="R823:AA823"/>
    <mergeCell ref="D824:Q824"/>
    <mergeCell ref="DI1108:DM1108"/>
    <mergeCell ref="AB980:AF980"/>
    <mergeCell ref="AG980:AK980"/>
    <mergeCell ref="R989:AA989"/>
    <mergeCell ref="AV979:AZ979"/>
    <mergeCell ref="R1117:AA1117"/>
    <mergeCell ref="DD1234:DH1234"/>
    <mergeCell ref="DI1234:DM1234"/>
    <mergeCell ref="AG985:AK985"/>
    <mergeCell ref="AG978:AK978"/>
    <mergeCell ref="AG673:AK673"/>
    <mergeCell ref="R628:AA628"/>
    <mergeCell ref="D702:Q702"/>
    <mergeCell ref="D706:Q706"/>
    <mergeCell ref="AB706:AF706"/>
    <mergeCell ref="R704:AA704"/>
    <mergeCell ref="AB704:AF704"/>
    <mergeCell ref="D705:Q705"/>
    <mergeCell ref="R705:AA705"/>
    <mergeCell ref="D704:Q704"/>
    <mergeCell ref="AB662:AF662"/>
    <mergeCell ref="AB656:AF656"/>
    <mergeCell ref="AB673:AF673"/>
    <mergeCell ref="AB631:AF631"/>
    <mergeCell ref="AB632:AF632"/>
    <mergeCell ref="AB633:AF633"/>
    <mergeCell ref="D703:Q703"/>
    <mergeCell ref="R677:AA677"/>
    <mergeCell ref="R678:AA678"/>
    <mergeCell ref="R679:AA679"/>
    <mergeCell ref="R675:AA675"/>
    <mergeCell ref="AG1095:AK1095"/>
    <mergeCell ref="AL1095:AP1095"/>
    <mergeCell ref="AB1112:AF1112"/>
    <mergeCell ref="AG1112:AK1112"/>
    <mergeCell ref="D1113:Q1113"/>
    <mergeCell ref="R1113:AA1113"/>
    <mergeCell ref="D1112:Q1112"/>
    <mergeCell ref="DI1119:DM1119"/>
    <mergeCell ref="DD1109:DH1109"/>
    <mergeCell ref="DD1223:DH1223"/>
    <mergeCell ref="DI1185:DM1185"/>
    <mergeCell ref="AQ1190:AU1190"/>
    <mergeCell ref="AV1190:AZ1190"/>
    <mergeCell ref="AL1120:AP1120"/>
    <mergeCell ref="AV1120:AZ1120"/>
    <mergeCell ref="AQ1194:AU1194"/>
    <mergeCell ref="AV1193:AZ1193"/>
    <mergeCell ref="AQ1198:AU1198"/>
    <mergeCell ref="AQ1195:AU1195"/>
    <mergeCell ref="AQ1196:AU1196"/>
    <mergeCell ref="AQ1206:AU1206"/>
    <mergeCell ref="R986:AA986"/>
    <mergeCell ref="DD1197:DH1197"/>
    <mergeCell ref="R850:AA850"/>
    <mergeCell ref="AB930:AF930"/>
    <mergeCell ref="R826:AA826"/>
    <mergeCell ref="D851:Q851"/>
    <mergeCell ref="AB840:AF840"/>
    <mergeCell ref="AB837:AF837"/>
    <mergeCell ref="R931:AA931"/>
    <mergeCell ref="D687:Q687"/>
    <mergeCell ref="R669:AA669"/>
    <mergeCell ref="D667:Q667"/>
    <mergeCell ref="R831:AA831"/>
    <mergeCell ref="D699:Q699"/>
    <mergeCell ref="D698:Q698"/>
    <mergeCell ref="R698:AA698"/>
    <mergeCell ref="AB699:AF699"/>
    <mergeCell ref="AB698:AF698"/>
    <mergeCell ref="AB697:AF697"/>
    <mergeCell ref="R699:AA699"/>
    <mergeCell ref="D643:Q643"/>
    <mergeCell ref="D639:Q639"/>
    <mergeCell ref="AB691:AF691"/>
    <mergeCell ref="D674:Q674"/>
    <mergeCell ref="D650:Q650"/>
    <mergeCell ref="C656:Q656"/>
    <mergeCell ref="C659:C660"/>
    <mergeCell ref="R696:AA696"/>
    <mergeCell ref="D677:Q677"/>
    <mergeCell ref="AB683:AF683"/>
    <mergeCell ref="AB678:AF678"/>
    <mergeCell ref="AB679:AF679"/>
    <mergeCell ref="AB677:AF677"/>
    <mergeCell ref="AB629:AF629"/>
    <mergeCell ref="AB643:AF643"/>
    <mergeCell ref="R634:AA634"/>
    <mergeCell ref="AL628:AP628"/>
    <mergeCell ref="AB619:AF619"/>
    <mergeCell ref="AB616:AF616"/>
    <mergeCell ref="AB663:AF663"/>
    <mergeCell ref="AB676:AF676"/>
    <mergeCell ref="AG633:AK633"/>
    <mergeCell ref="D633:Q633"/>
    <mergeCell ref="D640:Q640"/>
    <mergeCell ref="AB635:AF635"/>
    <mergeCell ref="R629:AA629"/>
    <mergeCell ref="D637:Q637"/>
    <mergeCell ref="R664:AA664"/>
    <mergeCell ref="AB671:AF671"/>
    <mergeCell ref="AB668:AF668"/>
    <mergeCell ref="AG651:AK651"/>
    <mergeCell ref="D661:Q661"/>
    <mergeCell ref="AB665:AF665"/>
    <mergeCell ref="AB667:AF667"/>
    <mergeCell ref="AB692:AF692"/>
    <mergeCell ref="AB696:AF696"/>
    <mergeCell ref="AG696:AK696"/>
    <mergeCell ref="AL696:AP696"/>
    <mergeCell ref="AG677:AK677"/>
    <mergeCell ref="AG682:AK682"/>
    <mergeCell ref="AG681:AK681"/>
    <mergeCell ref="AG684:AK684"/>
    <mergeCell ref="AG683:AK683"/>
    <mergeCell ref="D636:Q636"/>
    <mergeCell ref="D629:Q629"/>
    <mergeCell ref="AB653:AF653"/>
    <mergeCell ref="AL622:AP622"/>
    <mergeCell ref="D676:Q676"/>
    <mergeCell ref="D648:Q648"/>
    <mergeCell ref="AB674:AF674"/>
    <mergeCell ref="AB675:AF675"/>
    <mergeCell ref="AB694:AF694"/>
    <mergeCell ref="AL691:AP691"/>
    <mergeCell ref="D690:Q690"/>
    <mergeCell ref="D827:Q827"/>
    <mergeCell ref="AB630:AF630"/>
    <mergeCell ref="AB637:AF637"/>
    <mergeCell ref="R674:AA674"/>
    <mergeCell ref="R676:AA676"/>
    <mergeCell ref="R673:AA673"/>
    <mergeCell ref="AB615:AF615"/>
    <mergeCell ref="AB612:AF612"/>
    <mergeCell ref="AG676:AK676"/>
    <mergeCell ref="AL674:AP674"/>
    <mergeCell ref="D626:Q626"/>
    <mergeCell ref="D605:Q605"/>
    <mergeCell ref="D622:Q622"/>
    <mergeCell ref="D623:Q623"/>
    <mergeCell ref="AG608:AK608"/>
    <mergeCell ref="R644:AA644"/>
    <mergeCell ref="AB652:AF652"/>
    <mergeCell ref="AL625:AP625"/>
    <mergeCell ref="AL607:AP607"/>
    <mergeCell ref="AL608:AP608"/>
    <mergeCell ref="AL605:AP605"/>
    <mergeCell ref="AL606:AP606"/>
    <mergeCell ref="AL609:AP609"/>
    <mergeCell ref="AL610:AP610"/>
    <mergeCell ref="AB618:AF618"/>
    <mergeCell ref="AL618:AP618"/>
    <mergeCell ref="D672:Q672"/>
    <mergeCell ref="R645:AA645"/>
    <mergeCell ref="AB646:AF646"/>
    <mergeCell ref="AC659:AF659"/>
    <mergeCell ref="R609:AA609"/>
    <mergeCell ref="R611:AA611"/>
    <mergeCell ref="R610:AA610"/>
    <mergeCell ref="R619:AA619"/>
    <mergeCell ref="R617:AA617"/>
    <mergeCell ref="D665:Q665"/>
    <mergeCell ref="D634:Q634"/>
    <mergeCell ref="D627:Q627"/>
    <mergeCell ref="AL638:AP638"/>
    <mergeCell ref="AG638:AK638"/>
    <mergeCell ref="AG637:AK637"/>
    <mergeCell ref="AL632:AP632"/>
    <mergeCell ref="AL621:AP621"/>
    <mergeCell ref="AB622:AF622"/>
    <mergeCell ref="AB609:AF609"/>
    <mergeCell ref="AB610:AF610"/>
    <mergeCell ref="AB606:AF606"/>
    <mergeCell ref="AG610:AK610"/>
    <mergeCell ref="R616:AA616"/>
    <mergeCell ref="R614:AA614"/>
    <mergeCell ref="AB670:AF670"/>
    <mergeCell ref="AB625:AF625"/>
    <mergeCell ref="AB639:AF639"/>
    <mergeCell ref="AG634:AK634"/>
    <mergeCell ref="AB611:AF611"/>
    <mergeCell ref="D612:Q612"/>
    <mergeCell ref="D630:Q630"/>
    <mergeCell ref="R672:AA672"/>
    <mergeCell ref="AG655:AK655"/>
    <mergeCell ref="AL624:AP624"/>
    <mergeCell ref="R623:AA623"/>
    <mergeCell ref="AG622:AK622"/>
    <mergeCell ref="R622:AA622"/>
    <mergeCell ref="AG639:AK639"/>
    <mergeCell ref="D602:Q602"/>
    <mergeCell ref="D597:Q597"/>
    <mergeCell ref="D598:Q598"/>
    <mergeCell ref="D606:Q606"/>
    <mergeCell ref="D600:Q600"/>
    <mergeCell ref="D617:Q617"/>
    <mergeCell ref="D615:Q615"/>
    <mergeCell ref="D613:Q613"/>
    <mergeCell ref="D611:Q611"/>
    <mergeCell ref="R621:AA621"/>
    <mergeCell ref="D604:Q604"/>
    <mergeCell ref="D601:Q601"/>
    <mergeCell ref="R602:AA602"/>
    <mergeCell ref="R615:AA615"/>
    <mergeCell ref="R608:AA608"/>
    <mergeCell ref="R607:AA607"/>
    <mergeCell ref="D620:Q620"/>
    <mergeCell ref="D628:Q628"/>
    <mergeCell ref="D608:Q608"/>
    <mergeCell ref="D609:Q609"/>
    <mergeCell ref="D621:Q621"/>
    <mergeCell ref="D607:Q607"/>
    <mergeCell ref="D610:Q610"/>
    <mergeCell ref="AL672:AP672"/>
    <mergeCell ref="R625:AA625"/>
    <mergeCell ref="D618:Q618"/>
    <mergeCell ref="D625:Q625"/>
    <mergeCell ref="R626:AA626"/>
    <mergeCell ref="R636:AA636"/>
    <mergeCell ref="R632:AA632"/>
    <mergeCell ref="D638:Q638"/>
    <mergeCell ref="R635:AA635"/>
    <mergeCell ref="D632:Q632"/>
    <mergeCell ref="D631:Q631"/>
    <mergeCell ref="D635:Q635"/>
    <mergeCell ref="AG627:AK627"/>
    <mergeCell ref="AG629:AK629"/>
    <mergeCell ref="AG666:AK666"/>
    <mergeCell ref="AB669:AF669"/>
    <mergeCell ref="R627:AA627"/>
    <mergeCell ref="D668:Q668"/>
    <mergeCell ref="AB672:AF672"/>
    <mergeCell ref="R671:AA671"/>
    <mergeCell ref="D669:Q669"/>
    <mergeCell ref="AG656:AK656"/>
    <mergeCell ref="AG665:AK665"/>
    <mergeCell ref="AG663:AK663"/>
    <mergeCell ref="AG457:AK457"/>
    <mergeCell ref="AL455:AP455"/>
    <mergeCell ref="AB325:AF325"/>
    <mergeCell ref="AG325:AK325"/>
    <mergeCell ref="D324:Q324"/>
    <mergeCell ref="R324:AA324"/>
    <mergeCell ref="AB324:AF324"/>
    <mergeCell ref="R700:AA700"/>
    <mergeCell ref="R684:AA684"/>
    <mergeCell ref="AL643:AP643"/>
    <mergeCell ref="AG645:AK645"/>
    <mergeCell ref="AB644:AF644"/>
    <mergeCell ref="AL634:AP634"/>
    <mergeCell ref="R643:AA643"/>
    <mergeCell ref="AG644:AK644"/>
    <mergeCell ref="R641:AA641"/>
    <mergeCell ref="R642:AA642"/>
    <mergeCell ref="R596:AA596"/>
    <mergeCell ref="AB695:AF695"/>
    <mergeCell ref="AL703:AP703"/>
    <mergeCell ref="R686:AA686"/>
    <mergeCell ref="AL670:AP670"/>
    <mergeCell ref="R638:AA638"/>
    <mergeCell ref="AL636:AP636"/>
    <mergeCell ref="R639:AA639"/>
    <mergeCell ref="AL648:AP648"/>
    <mergeCell ref="AB684:AF684"/>
    <mergeCell ref="AB664:AF664"/>
    <mergeCell ref="AC660:AF660"/>
    <mergeCell ref="R604:AA604"/>
    <mergeCell ref="R605:AA605"/>
    <mergeCell ref="R606:AA606"/>
    <mergeCell ref="R612:AA612"/>
    <mergeCell ref="R613:AA613"/>
    <mergeCell ref="R647:AA647"/>
    <mergeCell ref="R648:AA648"/>
    <mergeCell ref="AB628:AF628"/>
    <mergeCell ref="R650:AA650"/>
    <mergeCell ref="R653:AA653"/>
    <mergeCell ref="R649:AA649"/>
    <mergeCell ref="R646:AA646"/>
    <mergeCell ref="R640:AA640"/>
    <mergeCell ref="AL676:AP676"/>
    <mergeCell ref="AG670:AK670"/>
    <mergeCell ref="AG669:AK669"/>
    <mergeCell ref="R691:AA691"/>
    <mergeCell ref="AG691:AK691"/>
    <mergeCell ref="AB608:AF608"/>
    <mergeCell ref="R701:AA701"/>
    <mergeCell ref="AG674:AK674"/>
    <mergeCell ref="AG686:AK686"/>
    <mergeCell ref="AG685:AK685"/>
    <mergeCell ref="AL686:AP686"/>
    <mergeCell ref="AG690:AK690"/>
    <mergeCell ref="AG601:AK601"/>
    <mergeCell ref="D641:Q641"/>
    <mergeCell ref="AG609:AK609"/>
    <mergeCell ref="AG607:AK607"/>
    <mergeCell ref="AB624:AF624"/>
    <mergeCell ref="AB621:AF621"/>
    <mergeCell ref="R652:AA652"/>
    <mergeCell ref="D659:Q660"/>
    <mergeCell ref="C658:Q658"/>
    <mergeCell ref="R659:AA660"/>
    <mergeCell ref="R1075:AA1075"/>
    <mergeCell ref="AQ1058:AU1058"/>
    <mergeCell ref="AQ1061:AU1061"/>
    <mergeCell ref="AB733:AF733"/>
    <mergeCell ref="AQ314:AU314"/>
    <mergeCell ref="AL313:AP313"/>
    <mergeCell ref="AQ167:AU167"/>
    <mergeCell ref="AL170:AP170"/>
    <mergeCell ref="AQ177:AU177"/>
    <mergeCell ref="AL177:AP177"/>
    <mergeCell ref="AQ193:AU193"/>
    <mergeCell ref="AL162:AP162"/>
    <mergeCell ref="AL181:AP181"/>
    <mergeCell ref="AB181:AF181"/>
    <mergeCell ref="D183:Q183"/>
    <mergeCell ref="AQ182:AU182"/>
    <mergeCell ref="D181:Q181"/>
    <mergeCell ref="R181:AA181"/>
    <mergeCell ref="D182:Q182"/>
    <mergeCell ref="R450:AA450"/>
    <mergeCell ref="AB450:AF450"/>
    <mergeCell ref="AB339:AF339"/>
    <mergeCell ref="AB451:AF451"/>
    <mergeCell ref="R347:AA347"/>
    <mergeCell ref="AB347:AF347"/>
    <mergeCell ref="AB346:AF346"/>
    <mergeCell ref="R344:AA344"/>
    <mergeCell ref="AB423:AF423"/>
    <mergeCell ref="AG431:AK431"/>
    <mergeCell ref="AB441:AF441"/>
    <mergeCell ref="AQ451:AU451"/>
    <mergeCell ref="AQ433:AU433"/>
    <mergeCell ref="AL439:AP439"/>
    <mergeCell ref="D442:Q442"/>
    <mergeCell ref="R442:AA442"/>
    <mergeCell ref="AQ348:AU348"/>
    <mergeCell ref="AB390:AF390"/>
    <mergeCell ref="AB407:AF407"/>
    <mergeCell ref="AB394:AF394"/>
    <mergeCell ref="AG343:AK343"/>
    <mergeCell ref="AG342:AK342"/>
    <mergeCell ref="D310:Q310"/>
    <mergeCell ref="AQ302:AU302"/>
    <mergeCell ref="AL347:AP347"/>
    <mergeCell ref="AB411:AF411"/>
    <mergeCell ref="AQ300:AU300"/>
    <mergeCell ref="AQ303:AU303"/>
    <mergeCell ref="AL223:AP223"/>
    <mergeCell ref="AQ224:AU224"/>
    <mergeCell ref="AL226:AP226"/>
    <mergeCell ref="AL224:AP224"/>
    <mergeCell ref="AL222:AP222"/>
    <mergeCell ref="AQ209:AU209"/>
    <mergeCell ref="AQ210:AU210"/>
    <mergeCell ref="AL210:AP210"/>
    <mergeCell ref="D446:Q446"/>
    <mergeCell ref="R446:AA446"/>
    <mergeCell ref="AQ445:AU445"/>
    <mergeCell ref="AG446:AK446"/>
    <mergeCell ref="AG409:AK409"/>
    <mergeCell ref="AG451:AK451"/>
    <mergeCell ref="R326:AA326"/>
    <mergeCell ref="AB326:AF326"/>
    <mergeCell ref="R703:AA703"/>
    <mergeCell ref="AB584:AF584"/>
    <mergeCell ref="R585:AA585"/>
    <mergeCell ref="R555:AA555"/>
    <mergeCell ref="AB563:AF563"/>
    <mergeCell ref="R582:AA582"/>
    <mergeCell ref="R467:AA467"/>
    <mergeCell ref="AL592:AP592"/>
    <mergeCell ref="R591:AA591"/>
    <mergeCell ref="AB591:AF591"/>
    <mergeCell ref="AG591:AK591"/>
    <mergeCell ref="R594:AA594"/>
    <mergeCell ref="AB594:AF594"/>
    <mergeCell ref="R593:AA593"/>
    <mergeCell ref="AB589:AF589"/>
    <mergeCell ref="AG588:AK588"/>
    <mergeCell ref="R589:AA589"/>
    <mergeCell ref="AB592:AF592"/>
    <mergeCell ref="AG592:AK592"/>
    <mergeCell ref="AB953:AF953"/>
    <mergeCell ref="AG509:AK509"/>
    <mergeCell ref="AL553:AP553"/>
    <mergeCell ref="R595:AA595"/>
    <mergeCell ref="AV719:AZ719"/>
    <mergeCell ref="AV713:AZ713"/>
    <mergeCell ref="R470:AA470"/>
    <mergeCell ref="R859:AA859"/>
    <mergeCell ref="AV978:AZ978"/>
    <mergeCell ref="AV976:AZ976"/>
    <mergeCell ref="AV974:AZ974"/>
    <mergeCell ref="AV972:AZ972"/>
    <mergeCell ref="AV969:AZ969"/>
    <mergeCell ref="AV977:AZ977"/>
    <mergeCell ref="AQ891:AU891"/>
    <mergeCell ref="AV822:AZ822"/>
    <mergeCell ref="AB935:AF935"/>
    <mergeCell ref="AG926:AK926"/>
    <mergeCell ref="AL706:AP706"/>
    <mergeCell ref="AG635:AK635"/>
    <mergeCell ref="AL694:AP694"/>
    <mergeCell ref="AL635:AP635"/>
    <mergeCell ref="AG702:AK702"/>
    <mergeCell ref="AL685:AP685"/>
    <mergeCell ref="AL656:AP656"/>
    <mergeCell ref="AL701:AP701"/>
    <mergeCell ref="AL663:AP663"/>
    <mergeCell ref="AL662:AP662"/>
    <mergeCell ref="AG664:AK664"/>
    <mergeCell ref="AG661:AK661"/>
    <mergeCell ref="AL664:AP664"/>
    <mergeCell ref="AB598:AF598"/>
    <mergeCell ref="AG598:AK598"/>
    <mergeCell ref="AB596:AF596"/>
    <mergeCell ref="AG596:AK596"/>
    <mergeCell ref="AL934:AP934"/>
    <mergeCell ref="AQ908:AU908"/>
    <mergeCell ref="R630:AA630"/>
    <mergeCell ref="AG642:AK642"/>
    <mergeCell ref="AG646:AK646"/>
    <mergeCell ref="R668:AA668"/>
    <mergeCell ref="R706:AA706"/>
    <mergeCell ref="R656:AA656"/>
    <mergeCell ref="R624:AA624"/>
    <mergeCell ref="R697:AA697"/>
    <mergeCell ref="R824:AA824"/>
    <mergeCell ref="DS1190:DW1190"/>
    <mergeCell ref="DD1175:DH1175"/>
    <mergeCell ref="DI1175:DM1175"/>
    <mergeCell ref="AV1222:AZ1222"/>
    <mergeCell ref="AV1209:AZ1209"/>
    <mergeCell ref="DD1226:DH1226"/>
    <mergeCell ref="AQ1118:AU1118"/>
    <mergeCell ref="AV1118:AZ1118"/>
    <mergeCell ref="R1221:AA1221"/>
    <mergeCell ref="R1213:AA1213"/>
    <mergeCell ref="R1229:AA1229"/>
    <mergeCell ref="R1227:AA1227"/>
    <mergeCell ref="R1228:AA1228"/>
    <mergeCell ref="AG1115:AK1115"/>
    <mergeCell ref="D1229:Q1229"/>
    <mergeCell ref="AV1227:AZ1227"/>
    <mergeCell ref="D1228:Q1228"/>
    <mergeCell ref="DN1214:DR1214"/>
    <mergeCell ref="DI1193:DM1193"/>
    <mergeCell ref="AG1119:AK1119"/>
    <mergeCell ref="AL1119:AP1119"/>
    <mergeCell ref="DD1187:DH1187"/>
    <mergeCell ref="DI1187:DM1187"/>
    <mergeCell ref="DN1187:DR1187"/>
    <mergeCell ref="AL1117:AP1117"/>
    <mergeCell ref="DD1148:DH1148"/>
    <mergeCell ref="DI1148:DM1148"/>
    <mergeCell ref="DN1148:DR1148"/>
    <mergeCell ref="D1111:Q1111"/>
    <mergeCell ref="R1111:AA1111"/>
    <mergeCell ref="AB1117:AF1117"/>
    <mergeCell ref="AG1117:AK1117"/>
    <mergeCell ref="AB1116:AF1116"/>
    <mergeCell ref="DD1208:DH1208"/>
    <mergeCell ref="DN1208:DR1208"/>
    <mergeCell ref="DD1189:DH1189"/>
    <mergeCell ref="DD1190:DH1190"/>
    <mergeCell ref="DN1190:DR1190"/>
    <mergeCell ref="DD1213:DH1213"/>
    <mergeCell ref="DI1229:DM1229"/>
    <mergeCell ref="DD1225:DH1225"/>
    <mergeCell ref="DN1225:DR1225"/>
    <mergeCell ref="DN1227:DR1227"/>
    <mergeCell ref="DI1227:DM1227"/>
    <mergeCell ref="DI1217:DM1217"/>
    <mergeCell ref="AG1120:AK1120"/>
    <mergeCell ref="AL1175:AP1175"/>
    <mergeCell ref="AV1111:AZ1111"/>
    <mergeCell ref="AG1113:AK1113"/>
    <mergeCell ref="R1116:AA1116"/>
    <mergeCell ref="AB1114:AF1114"/>
    <mergeCell ref="AG1114:AK1114"/>
    <mergeCell ref="AL1114:AP1114"/>
    <mergeCell ref="DD1188:DH1188"/>
    <mergeCell ref="AB1210:AF1210"/>
    <mergeCell ref="AB1207:AF1207"/>
    <mergeCell ref="D1208:Q1208"/>
    <mergeCell ref="D1217:Q1217"/>
    <mergeCell ref="AB1213:AF1213"/>
    <mergeCell ref="AG1213:AK1213"/>
    <mergeCell ref="DD1218:DH1218"/>
    <mergeCell ref="DI1218:DM1218"/>
    <mergeCell ref="DI1210:DM1210"/>
    <mergeCell ref="DN1210:DR1210"/>
    <mergeCell ref="DI1251:DM1251"/>
    <mergeCell ref="AV1235:AZ1235"/>
    <mergeCell ref="DD1214:DH1214"/>
    <mergeCell ref="DI1214:DM1214"/>
    <mergeCell ref="DI1250:DM1250"/>
    <mergeCell ref="DI1248:DM1248"/>
    <mergeCell ref="DD1247:DH1247"/>
    <mergeCell ref="AV733:AZ733"/>
    <mergeCell ref="AQ733:AU733"/>
    <mergeCell ref="AV959:AZ959"/>
    <mergeCell ref="AL597:AP597"/>
    <mergeCell ref="AL486:AP486"/>
    <mergeCell ref="AL481:AP481"/>
    <mergeCell ref="AL495:AP495"/>
    <mergeCell ref="AV732:AZ732"/>
    <mergeCell ref="AQ1045:AU1045"/>
    <mergeCell ref="AQ1093:AU1093"/>
    <mergeCell ref="AL687:AP687"/>
    <mergeCell ref="AL689:AP689"/>
    <mergeCell ref="AL653:AP653"/>
    <mergeCell ref="AM660:AP660"/>
    <mergeCell ref="AQ987:AU987"/>
    <mergeCell ref="AQ945:AU945"/>
    <mergeCell ref="AV945:AZ945"/>
    <mergeCell ref="AL1061:AP1061"/>
    <mergeCell ref="AL487:AP487"/>
    <mergeCell ref="AL488:AP488"/>
    <mergeCell ref="AL501:AP501"/>
    <mergeCell ref="AL489:AP489"/>
    <mergeCell ref="AL485:AP485"/>
    <mergeCell ref="AL499:AP499"/>
    <mergeCell ref="AL588:AP588"/>
    <mergeCell ref="AL551:AP551"/>
    <mergeCell ref="AV952:AZ952"/>
    <mergeCell ref="AV953:AZ953"/>
    <mergeCell ref="AV956:AZ956"/>
    <mergeCell ref="AL945:AP945"/>
    <mergeCell ref="AV894:AZ894"/>
    <mergeCell ref="AV891:AZ891"/>
    <mergeCell ref="AQ893:AU893"/>
    <mergeCell ref="AQ901:AU901"/>
    <mergeCell ref="AQ900:AU900"/>
    <mergeCell ref="AQ895:AU895"/>
    <mergeCell ref="AV710:AZ710"/>
    <mergeCell ref="AV715:AZ715"/>
    <mergeCell ref="AL708:AP708"/>
    <mergeCell ref="AL572:AP572"/>
    <mergeCell ref="AL581:AP581"/>
    <mergeCell ref="AQ915:AU915"/>
    <mergeCell ref="AV982:AZ982"/>
    <mergeCell ref="AQ952:AU952"/>
    <mergeCell ref="AL955:AP955"/>
    <mergeCell ref="AV954:AZ954"/>
    <mergeCell ref="AL949:AP949"/>
    <mergeCell ref="DI1194:DM1194"/>
    <mergeCell ref="AV1243:AZ1243"/>
    <mergeCell ref="DD1090:DH1090"/>
    <mergeCell ref="AV1056:AZ1056"/>
    <mergeCell ref="AQ1055:AU1055"/>
    <mergeCell ref="AQ1056:AU1056"/>
    <mergeCell ref="AR1053:AU1053"/>
    <mergeCell ref="AL1055:AP1055"/>
    <mergeCell ref="AL1056:AP1056"/>
    <mergeCell ref="DD1073:DH1073"/>
    <mergeCell ref="DX1234:EB1234"/>
    <mergeCell ref="DD1233:DH1233"/>
    <mergeCell ref="DI1233:DM1233"/>
    <mergeCell ref="DN1233:DR1233"/>
    <mergeCell ref="DS1233:DW1233"/>
    <mergeCell ref="DX1238:EB1238"/>
    <mergeCell ref="AL1234:AP1234"/>
    <mergeCell ref="D1232:Q1232"/>
    <mergeCell ref="R1232:AA1232"/>
    <mergeCell ref="AB1232:AF1232"/>
    <mergeCell ref="AL1229:AP1229"/>
    <mergeCell ref="AQ1229:AU1229"/>
    <mergeCell ref="AL1232:AP1232"/>
    <mergeCell ref="AQ1232:AU1232"/>
    <mergeCell ref="AV1232:AZ1232"/>
    <mergeCell ref="DD1235:DH1235"/>
    <mergeCell ref="AV1234:AZ1234"/>
    <mergeCell ref="AV1233:AZ1233"/>
    <mergeCell ref="DX1218:EB1218"/>
    <mergeCell ref="AQ1235:AU1235"/>
    <mergeCell ref="AQ1238:AU1238"/>
    <mergeCell ref="AQ1237:AU1237"/>
    <mergeCell ref="DX1239:EB1239"/>
    <mergeCell ref="DI1235:DM1235"/>
    <mergeCell ref="DN1235:DR1235"/>
    <mergeCell ref="DS1235:DW1235"/>
    <mergeCell ref="DN1243:DR1243"/>
    <mergeCell ref="DD1232:DH1232"/>
    <mergeCell ref="DI1232:DM1232"/>
    <mergeCell ref="DN1232:DR1232"/>
    <mergeCell ref="AG1243:AK1243"/>
    <mergeCell ref="AV1239:AZ1239"/>
    <mergeCell ref="DS1238:DW1238"/>
    <mergeCell ref="AQ1243:AU1243"/>
    <mergeCell ref="AL1240:AP1240"/>
    <mergeCell ref="AL1241:AP1241"/>
    <mergeCell ref="DN1228:DR1228"/>
    <mergeCell ref="DS1228:DW1228"/>
    <mergeCell ref="DS1227:DW1227"/>
    <mergeCell ref="D1227:Q1227"/>
    <mergeCell ref="D1220:Q1220"/>
    <mergeCell ref="R1220:AA1220"/>
    <mergeCell ref="DS1210:DW1210"/>
    <mergeCell ref="DX1210:EB1210"/>
    <mergeCell ref="DD1209:DH1209"/>
    <mergeCell ref="DS1239:DW1239"/>
    <mergeCell ref="AB1228:AF1228"/>
    <mergeCell ref="AG1228:AK1228"/>
    <mergeCell ref="AL1228:AP1228"/>
    <mergeCell ref="AQ1228:AU1228"/>
    <mergeCell ref="AV1228:AZ1228"/>
    <mergeCell ref="AQ1241:AU1241"/>
    <mergeCell ref="DX1225:EB1225"/>
    <mergeCell ref="AV1229:AZ1229"/>
    <mergeCell ref="AV1231:AZ1231"/>
    <mergeCell ref="AV1230:AZ1230"/>
    <mergeCell ref="DD1231:DH1231"/>
    <mergeCell ref="DI1231:DM1231"/>
    <mergeCell ref="DN1231:DR1231"/>
    <mergeCell ref="DD1222:DH1222"/>
    <mergeCell ref="DI1222:DM1222"/>
    <mergeCell ref="DN1222:DR1222"/>
    <mergeCell ref="DD1239:DH1239"/>
    <mergeCell ref="DI1239:DM1239"/>
    <mergeCell ref="DN1239:DR1239"/>
    <mergeCell ref="DD1240:DH1240"/>
    <mergeCell ref="DI1240:DM1240"/>
    <mergeCell ref="DN1240:DR1240"/>
    <mergeCell ref="DD1238:DH1238"/>
    <mergeCell ref="DI1238:DM1238"/>
    <mergeCell ref="DN1238:DR1238"/>
    <mergeCell ref="DD1237:DH1237"/>
    <mergeCell ref="DI1237:DM1237"/>
    <mergeCell ref="DN1237:DR1237"/>
    <mergeCell ref="DD1236:DH1236"/>
    <mergeCell ref="DI1236:DM1236"/>
    <mergeCell ref="DN1236:DR1236"/>
    <mergeCell ref="DI1213:DM1213"/>
    <mergeCell ref="DI1215:DM1215"/>
    <mergeCell ref="DS1209:DW1209"/>
    <mergeCell ref="DI1209:DM1209"/>
    <mergeCell ref="DI1226:DM1226"/>
    <mergeCell ref="DN1226:DR1226"/>
    <mergeCell ref="DI1223:DM1223"/>
    <mergeCell ref="DN1223:DR1223"/>
    <mergeCell ref="DN1230:DR1230"/>
    <mergeCell ref="DX1224:EB1224"/>
    <mergeCell ref="AL1231:AP1231"/>
    <mergeCell ref="AG1241:AK1241"/>
    <mergeCell ref="DS1214:DW1214"/>
    <mergeCell ref="AL1227:AP1227"/>
    <mergeCell ref="AQ1239:AU1239"/>
    <mergeCell ref="AB1239:AF1239"/>
    <mergeCell ref="DD1217:DH1217"/>
    <mergeCell ref="DN1217:DR1217"/>
    <mergeCell ref="DS1217:DW1217"/>
    <mergeCell ref="DX1215:EB1215"/>
    <mergeCell ref="DD1216:DH1216"/>
    <mergeCell ref="DI1216:DM1216"/>
    <mergeCell ref="DN1216:DR1216"/>
    <mergeCell ref="DS1216:DW1216"/>
    <mergeCell ref="DX1216:EB1216"/>
    <mergeCell ref="DD1215:DH1215"/>
    <mergeCell ref="DN1215:DR1215"/>
    <mergeCell ref="DS1215:DW1215"/>
    <mergeCell ref="DS1234:DW1234"/>
    <mergeCell ref="DS1191:DW1191"/>
    <mergeCell ref="DS1194:DW1194"/>
    <mergeCell ref="DS1192:DW1192"/>
    <mergeCell ref="DX1194:EB1194"/>
    <mergeCell ref="DS1193:DW1193"/>
    <mergeCell ref="DI1191:DM1191"/>
    <mergeCell ref="DN1191:DR1191"/>
    <mergeCell ref="DN1193:DR1193"/>
    <mergeCell ref="DX1192:EB1192"/>
    <mergeCell ref="DN1192:DR1192"/>
    <mergeCell ref="DD1191:DH1191"/>
    <mergeCell ref="DD1193:DH1193"/>
    <mergeCell ref="DX1188:EB1188"/>
    <mergeCell ref="AQ1177:AU1177"/>
    <mergeCell ref="AR1184:AU1184"/>
    <mergeCell ref="AQ1233:AU1233"/>
    <mergeCell ref="AW1183:AZ1184"/>
    <mergeCell ref="AV1186:AZ1186"/>
    <mergeCell ref="AV1187:AZ1187"/>
    <mergeCell ref="AV1188:AZ1188"/>
    <mergeCell ref="AV1194:AZ1194"/>
    <mergeCell ref="DX1211:EB1211"/>
    <mergeCell ref="DD1212:DH1212"/>
    <mergeCell ref="DI1212:DM1212"/>
    <mergeCell ref="DN1212:DR1212"/>
    <mergeCell ref="DX1217:EB1217"/>
    <mergeCell ref="DS1232:DW1232"/>
    <mergeCell ref="DS1231:DW1231"/>
    <mergeCell ref="DX1214:EB1214"/>
    <mergeCell ref="AV1241:AZ1241"/>
    <mergeCell ref="AQ1247:AU1247"/>
    <mergeCell ref="AQ1242:AU1242"/>
    <mergeCell ref="AV1245:AZ1245"/>
    <mergeCell ref="AV1246:AZ1246"/>
    <mergeCell ref="AQ1246:AU1246"/>
    <mergeCell ref="DD1241:DH1241"/>
    <mergeCell ref="DX1233:EB1233"/>
    <mergeCell ref="DS1247:DW1247"/>
    <mergeCell ref="DS1246:DW1246"/>
    <mergeCell ref="AV1244:AZ1244"/>
    <mergeCell ref="AV1240:AZ1240"/>
    <mergeCell ref="AV1242:AZ1242"/>
    <mergeCell ref="DX1180:EB1180"/>
    <mergeCell ref="DE1183:DH1183"/>
    <mergeCell ref="DJ1183:DM1183"/>
    <mergeCell ref="DI1242:DM1242"/>
    <mergeCell ref="DN1241:DR1241"/>
    <mergeCell ref="DI1225:DM1225"/>
    <mergeCell ref="DS1225:DW1225"/>
    <mergeCell ref="DI1243:DM1243"/>
    <mergeCell ref="DS1243:DW1243"/>
    <mergeCell ref="AV1226:AZ1226"/>
    <mergeCell ref="AV1208:AZ1208"/>
    <mergeCell ref="AQ1219:AU1219"/>
    <mergeCell ref="AQ1211:AU1211"/>
    <mergeCell ref="AQ1209:AU1209"/>
    <mergeCell ref="AQ1236:AU1236"/>
    <mergeCell ref="DS1237:DW1237"/>
    <mergeCell ref="DS1236:DW1236"/>
    <mergeCell ref="DI1211:DM1211"/>
    <mergeCell ref="DX1209:EB1209"/>
    <mergeCell ref="DD1210:DH1210"/>
    <mergeCell ref="DX1178:EB1178"/>
    <mergeCell ref="DD1179:DH1179"/>
    <mergeCell ref="DX1143:EB1143"/>
    <mergeCell ref="DD1142:DH1142"/>
    <mergeCell ref="DI1142:DM1142"/>
    <mergeCell ref="DN1142:DR1142"/>
    <mergeCell ref="DS1142:DW1142"/>
    <mergeCell ref="DX1158:EB1158"/>
    <mergeCell ref="DD1159:DH1159"/>
    <mergeCell ref="DI1159:DM1159"/>
    <mergeCell ref="DN1156:DR1156"/>
    <mergeCell ref="DX1166:EB1166"/>
    <mergeCell ref="DD1167:DH1167"/>
    <mergeCell ref="DI1167:DM1167"/>
    <mergeCell ref="DD1180:DH1180"/>
    <mergeCell ref="DD1177:DH1177"/>
    <mergeCell ref="DI1177:DM1177"/>
    <mergeCell ref="DN1177:DR1177"/>
    <mergeCell ref="DS1177:DW1177"/>
    <mergeCell ref="DX1177:EB1177"/>
    <mergeCell ref="DE1184:DH1184"/>
    <mergeCell ref="DJ1184:DM1184"/>
    <mergeCell ref="DO1184:DR1184"/>
    <mergeCell ref="DS1174:DW1174"/>
    <mergeCell ref="DN1189:DR1189"/>
    <mergeCell ref="DX1160:EB1160"/>
    <mergeCell ref="DD1161:DH1161"/>
    <mergeCell ref="DI1161:DM1161"/>
    <mergeCell ref="DN1161:DR1161"/>
    <mergeCell ref="DN1185:DR1185"/>
    <mergeCell ref="DS1185:DW1185"/>
    <mergeCell ref="DS1164:DW1164"/>
    <mergeCell ref="DX1168:EB1168"/>
    <mergeCell ref="DD1169:DH1169"/>
    <mergeCell ref="DI1169:DM1169"/>
    <mergeCell ref="DN1169:DR1169"/>
    <mergeCell ref="DS1169:DW1169"/>
    <mergeCell ref="DX1169:EB1169"/>
    <mergeCell ref="DD1168:DH1168"/>
    <mergeCell ref="DI1168:DM1168"/>
    <mergeCell ref="DN1168:DR1168"/>
    <mergeCell ref="DS1168:DW1168"/>
    <mergeCell ref="DI1170:DM1170"/>
    <mergeCell ref="DN1170:DR1170"/>
    <mergeCell ref="DS1170:DW1170"/>
    <mergeCell ref="DX1156:EB1156"/>
    <mergeCell ref="DS1149:DW1149"/>
    <mergeCell ref="DX1149:EB1149"/>
    <mergeCell ref="DX1147:EB1147"/>
    <mergeCell ref="DD1146:DH1146"/>
    <mergeCell ref="DI1146:DM1146"/>
    <mergeCell ref="DN1146:DR1146"/>
    <mergeCell ref="DS1146:DW1146"/>
    <mergeCell ref="DX1144:EB1144"/>
    <mergeCell ref="DD1145:DH1145"/>
    <mergeCell ref="DI1145:DM1145"/>
    <mergeCell ref="DN1145:DR1145"/>
    <mergeCell ref="DS1145:DW1145"/>
    <mergeCell ref="DX1145:EB1145"/>
    <mergeCell ref="DS1161:DW1161"/>
    <mergeCell ref="DX1161:EB1161"/>
    <mergeCell ref="DN1158:DR1158"/>
    <mergeCell ref="DD1104:DH1104"/>
    <mergeCell ref="DI1104:DM1104"/>
    <mergeCell ref="DN1104:DR1104"/>
    <mergeCell ref="DS1104:DW1104"/>
    <mergeCell ref="DX1104:EB1104"/>
    <mergeCell ref="DD1103:DH1103"/>
    <mergeCell ref="DN1109:DR1109"/>
    <mergeCell ref="DI1077:DM1077"/>
    <mergeCell ref="DS1167:DW1167"/>
    <mergeCell ref="DX1167:EB1167"/>
    <mergeCell ref="DD1166:DH1166"/>
    <mergeCell ref="DI1166:DM1166"/>
    <mergeCell ref="DN1166:DR1166"/>
    <mergeCell ref="DS1166:DW1166"/>
    <mergeCell ref="DX1164:EB1164"/>
    <mergeCell ref="DN1144:DR1144"/>
    <mergeCell ref="DS1144:DW1144"/>
    <mergeCell ref="DX1200:EB1200"/>
    <mergeCell ref="DD1199:DH1199"/>
    <mergeCell ref="DI1199:DM1199"/>
    <mergeCell ref="DN1199:DR1199"/>
    <mergeCell ref="DS1199:DW1199"/>
    <mergeCell ref="DX1197:EB1197"/>
    <mergeCell ref="DD1198:DH1198"/>
    <mergeCell ref="DI1198:DM1198"/>
    <mergeCell ref="DN1198:DR1198"/>
    <mergeCell ref="DS1198:DW1198"/>
    <mergeCell ref="DX1198:EB1198"/>
    <mergeCell ref="DN1197:DR1197"/>
    <mergeCell ref="DS1197:DW1197"/>
    <mergeCell ref="DI1190:DM1190"/>
    <mergeCell ref="DD1200:DH1200"/>
    <mergeCell ref="DS1196:DW1196"/>
    <mergeCell ref="DX1191:EB1191"/>
    <mergeCell ref="DX1193:EB1193"/>
    <mergeCell ref="DS1187:DW1187"/>
    <mergeCell ref="DI1179:DM1179"/>
    <mergeCell ref="DN1179:DR1179"/>
    <mergeCell ref="DS1179:DW1179"/>
    <mergeCell ref="DX1179:EB1179"/>
    <mergeCell ref="DD1178:DH1178"/>
    <mergeCell ref="DI1172:DM1172"/>
    <mergeCell ref="DN1172:DR1172"/>
    <mergeCell ref="DS1172:DW1172"/>
    <mergeCell ref="DX1176:EB1176"/>
    <mergeCell ref="DI1178:DM1178"/>
    <mergeCell ref="DX1195:EB1195"/>
    <mergeCell ref="DD1195:DH1195"/>
    <mergeCell ref="DX1190:EB1190"/>
    <mergeCell ref="DD1194:DH1194"/>
    <mergeCell ref="DS1178:DW1178"/>
    <mergeCell ref="DS1176:DW1176"/>
    <mergeCell ref="DX1154:EB1154"/>
    <mergeCell ref="DD1155:DH1155"/>
    <mergeCell ref="DI1155:DM1155"/>
    <mergeCell ref="DN1155:DR1155"/>
    <mergeCell ref="DS1155:DW1155"/>
    <mergeCell ref="DX1155:EB1155"/>
    <mergeCell ref="DD1154:DH1154"/>
    <mergeCell ref="DX1142:EB1142"/>
    <mergeCell ref="DD1143:DH1143"/>
    <mergeCell ref="DI1143:DM1143"/>
    <mergeCell ref="DN1143:DR1143"/>
    <mergeCell ref="DS1143:DW1143"/>
    <mergeCell ref="AV1094:AZ1094"/>
    <mergeCell ref="AV1082:AZ1082"/>
    <mergeCell ref="AB1096:AF1096"/>
    <mergeCell ref="AL1096:AP1096"/>
    <mergeCell ref="AV1077:AZ1077"/>
    <mergeCell ref="AQ1078:AU1078"/>
    <mergeCell ref="AL1092:AP1092"/>
    <mergeCell ref="AL1090:AP1090"/>
    <mergeCell ref="AV1090:AZ1090"/>
    <mergeCell ref="AL1089:AP1089"/>
    <mergeCell ref="DS1120:DW1120"/>
    <mergeCell ref="DD1174:DH1174"/>
    <mergeCell ref="DX1151:EB1151"/>
    <mergeCell ref="DD1150:DH1150"/>
    <mergeCell ref="DI1150:DM1150"/>
    <mergeCell ref="DN1150:DR1150"/>
    <mergeCell ref="DS1150:DW1150"/>
    <mergeCell ref="DX1148:EB1148"/>
    <mergeCell ref="DD1149:DH1149"/>
    <mergeCell ref="DI1149:DM1149"/>
    <mergeCell ref="DN1149:DR1149"/>
    <mergeCell ref="DD1144:DH1144"/>
    <mergeCell ref="DS1159:DW1159"/>
    <mergeCell ref="DX1159:EB1159"/>
    <mergeCell ref="DD1158:DH1158"/>
    <mergeCell ref="DS1151:DW1151"/>
    <mergeCell ref="DI1174:DM1174"/>
    <mergeCell ref="DD1120:DH1120"/>
    <mergeCell ref="DI1120:DM1120"/>
    <mergeCell ref="DN1120:DR1120"/>
    <mergeCell ref="DX1119:EB1119"/>
    <mergeCell ref="DI1144:DM1144"/>
    <mergeCell ref="DN1159:DR1159"/>
    <mergeCell ref="DI1158:DM1158"/>
    <mergeCell ref="DI1103:DM1103"/>
    <mergeCell ref="AQ1096:AU1096"/>
    <mergeCell ref="AL1105:AP1105"/>
    <mergeCell ref="AL1099:AP1099"/>
    <mergeCell ref="AQ1103:AU1103"/>
    <mergeCell ref="AQ1101:AU1101"/>
    <mergeCell ref="DD1095:DH1095"/>
    <mergeCell ref="DI1095:DM1095"/>
    <mergeCell ref="DX1093:EB1093"/>
    <mergeCell ref="DD1094:DH1094"/>
    <mergeCell ref="DI1094:DM1094"/>
    <mergeCell ref="DN1094:DR1094"/>
    <mergeCell ref="DD1118:DH1118"/>
    <mergeCell ref="DX1118:EB1118"/>
    <mergeCell ref="DD1117:DH1117"/>
    <mergeCell ref="DI1117:DM1117"/>
    <mergeCell ref="DN1117:DR1117"/>
    <mergeCell ref="DX1114:EB1114"/>
    <mergeCell ref="DD1157:DH1157"/>
    <mergeCell ref="DI1157:DM1157"/>
    <mergeCell ref="DN1157:DR1157"/>
    <mergeCell ref="DS1157:DW1157"/>
    <mergeCell ref="DX1157:EB1157"/>
    <mergeCell ref="DD1156:DH1156"/>
    <mergeCell ref="DI1156:DM1156"/>
    <mergeCell ref="DX1146:EB1146"/>
    <mergeCell ref="DD1147:DH1147"/>
    <mergeCell ref="DI1147:DM1147"/>
    <mergeCell ref="DN1147:DR1147"/>
    <mergeCell ref="DS1156:DW1156"/>
    <mergeCell ref="DD1102:DH1102"/>
    <mergeCell ref="DI1102:DM1102"/>
    <mergeCell ref="DN1102:DR1102"/>
    <mergeCell ref="DS1102:DW1102"/>
    <mergeCell ref="AB1080:AF1080"/>
    <mergeCell ref="AB1081:AF1081"/>
    <mergeCell ref="AG1092:AK1092"/>
    <mergeCell ref="AQ1091:AU1091"/>
    <mergeCell ref="AV1091:AZ1091"/>
    <mergeCell ref="DX1102:EB1102"/>
    <mergeCell ref="DD1101:DH1101"/>
    <mergeCell ref="DI1101:DM1101"/>
    <mergeCell ref="DN1097:DR1097"/>
    <mergeCell ref="DS1097:DW1097"/>
    <mergeCell ref="DX1099:EB1099"/>
    <mergeCell ref="AB1111:AF1111"/>
    <mergeCell ref="AG1111:AK1111"/>
    <mergeCell ref="AQ1108:AU1108"/>
    <mergeCell ref="AL1111:AP1111"/>
    <mergeCell ref="AV1110:AZ1110"/>
    <mergeCell ref="DD1097:DH1097"/>
    <mergeCell ref="AL1109:AP1109"/>
    <mergeCell ref="AB1093:AF1093"/>
    <mergeCell ref="DS1079:DW1079"/>
    <mergeCell ref="DS1078:DW1078"/>
    <mergeCell ref="DX1074:EB1074"/>
    <mergeCell ref="DX1082:EB1082"/>
    <mergeCell ref="DI1089:DM1089"/>
    <mergeCell ref="DI1090:DM1090"/>
    <mergeCell ref="DN1090:DR1090"/>
    <mergeCell ref="DS1090:DW1090"/>
    <mergeCell ref="DX1090:EB1090"/>
    <mergeCell ref="DX1101:EB1101"/>
    <mergeCell ref="DX1091:EB1091"/>
    <mergeCell ref="AG1075:AK1075"/>
    <mergeCell ref="AV1085:AZ1085"/>
    <mergeCell ref="AV1081:AZ1081"/>
    <mergeCell ref="AL1079:AP1079"/>
    <mergeCell ref="AQ1079:AU1079"/>
    <mergeCell ref="AG1081:AK1081"/>
    <mergeCell ref="AL1082:AP1082"/>
    <mergeCell ref="AL1085:AP1085"/>
    <mergeCell ref="AQ1085:AU1085"/>
    <mergeCell ref="AB1075:AF1075"/>
    <mergeCell ref="AL1075:AP1075"/>
    <mergeCell ref="AQ1075:AU1075"/>
    <mergeCell ref="DX1105:EB1105"/>
    <mergeCell ref="DD1106:DH1106"/>
    <mergeCell ref="DI1106:DM1106"/>
    <mergeCell ref="DN1106:DR1106"/>
    <mergeCell ref="DS1106:DW1106"/>
    <mergeCell ref="DI1097:DM1097"/>
    <mergeCell ref="DN1093:DR1093"/>
    <mergeCell ref="DS1093:DW1093"/>
    <mergeCell ref="DX1095:EB1095"/>
    <mergeCell ref="DD1096:DH1096"/>
    <mergeCell ref="DI1096:DM1096"/>
    <mergeCell ref="DN1096:DR1096"/>
    <mergeCell ref="AV1098:AZ1098"/>
    <mergeCell ref="DS1096:DW1096"/>
    <mergeCell ref="DI1109:DM1109"/>
    <mergeCell ref="AQ1109:AU1109"/>
    <mergeCell ref="AQ1097:AU1097"/>
    <mergeCell ref="AQ1094:AU1094"/>
    <mergeCell ref="AQ1098:AU1098"/>
    <mergeCell ref="D1110:Q1110"/>
    <mergeCell ref="R1110:AA1110"/>
    <mergeCell ref="AB1110:AF1110"/>
    <mergeCell ref="AG1110:AK1110"/>
    <mergeCell ref="DD1100:DH1100"/>
    <mergeCell ref="DI1100:DM1100"/>
    <mergeCell ref="DN1100:DR1100"/>
    <mergeCell ref="DS1100:DW1100"/>
    <mergeCell ref="D1109:Q1109"/>
    <mergeCell ref="AG1107:AK1107"/>
    <mergeCell ref="AB1104:AF1104"/>
    <mergeCell ref="AG1098:AK1098"/>
    <mergeCell ref="AV1095:AZ1095"/>
    <mergeCell ref="D1094:Q1094"/>
    <mergeCell ref="R1094:AA1094"/>
    <mergeCell ref="D1096:Q1096"/>
    <mergeCell ref="R1096:AA1096"/>
    <mergeCell ref="AG1096:AK1096"/>
    <mergeCell ref="DD1079:DH1079"/>
    <mergeCell ref="DX1096:EB1096"/>
    <mergeCell ref="DN1086:DR1086"/>
    <mergeCell ref="DS1086:DW1086"/>
    <mergeCell ref="DX1086:EB1086"/>
    <mergeCell ref="DX1083:EB1083"/>
    <mergeCell ref="DD1084:DH1084"/>
    <mergeCell ref="DX1100:EB1100"/>
    <mergeCell ref="DD1099:DH1099"/>
    <mergeCell ref="DI1099:DM1099"/>
    <mergeCell ref="DN1095:DR1095"/>
    <mergeCell ref="DS1095:DW1095"/>
    <mergeCell ref="DX1097:EB1097"/>
    <mergeCell ref="DD1098:DH1098"/>
    <mergeCell ref="DI1098:DM1098"/>
    <mergeCell ref="DN1098:DR1098"/>
    <mergeCell ref="DS1098:DW1098"/>
    <mergeCell ref="DX1098:EB1098"/>
    <mergeCell ref="AG1104:AK1104"/>
    <mergeCell ref="AL1104:AP1104"/>
    <mergeCell ref="AL1102:AP1102"/>
    <mergeCell ref="AV1100:AZ1100"/>
    <mergeCell ref="AV1101:AZ1101"/>
    <mergeCell ref="AV1104:AZ1104"/>
    <mergeCell ref="AL1103:AP1103"/>
    <mergeCell ref="D1102:Q1102"/>
    <mergeCell ref="R1102:AA1102"/>
    <mergeCell ref="AG1102:AK1102"/>
    <mergeCell ref="AQ1095:AU1095"/>
    <mergeCell ref="AB1094:AF1094"/>
    <mergeCell ref="AG1094:AK1094"/>
    <mergeCell ref="DI1092:DM1092"/>
    <mergeCell ref="DN1092:DR1092"/>
    <mergeCell ref="DS1092:DW1092"/>
    <mergeCell ref="DX1092:EB1092"/>
    <mergeCell ref="DD1091:DH1091"/>
    <mergeCell ref="DI1091:DM1091"/>
    <mergeCell ref="DD1087:DH1087"/>
    <mergeCell ref="DI1087:DM1087"/>
    <mergeCell ref="DX1089:EB1089"/>
    <mergeCell ref="AV1089:AZ1089"/>
    <mergeCell ref="DX1079:EB1079"/>
    <mergeCell ref="DD1080:DH1080"/>
    <mergeCell ref="DI1080:DM1080"/>
    <mergeCell ref="DN1080:DR1080"/>
    <mergeCell ref="DX1115:EB1115"/>
    <mergeCell ref="DD1116:DH1116"/>
    <mergeCell ref="DI1116:DM1116"/>
    <mergeCell ref="DN1116:DR1116"/>
    <mergeCell ref="DS1116:DW1116"/>
    <mergeCell ref="D1116:Q1116"/>
    <mergeCell ref="AG1101:AK1101"/>
    <mergeCell ref="D1087:Q1087"/>
    <mergeCell ref="R1087:AA1087"/>
    <mergeCell ref="AV1087:AZ1087"/>
    <mergeCell ref="AL1088:AP1088"/>
    <mergeCell ref="AB1087:AF1087"/>
    <mergeCell ref="AG1090:AK1090"/>
    <mergeCell ref="D1091:Q1091"/>
    <mergeCell ref="R1091:AA1091"/>
    <mergeCell ref="AG1087:AK1087"/>
    <mergeCell ref="AB1091:AF1091"/>
    <mergeCell ref="AG1091:AK1091"/>
    <mergeCell ref="D1092:Q1092"/>
    <mergeCell ref="R1092:AA1092"/>
    <mergeCell ref="AB1092:AF1092"/>
    <mergeCell ref="AG1089:AK1089"/>
    <mergeCell ref="D1089:Q1089"/>
    <mergeCell ref="R1089:AA1089"/>
    <mergeCell ref="R1088:AA1088"/>
    <mergeCell ref="R1106:AA1106"/>
    <mergeCell ref="AB1106:AF1106"/>
    <mergeCell ref="AL1106:AP1106"/>
    <mergeCell ref="AQ1105:AU1105"/>
    <mergeCell ref="AB1105:AF1105"/>
    <mergeCell ref="AG1105:AK1105"/>
    <mergeCell ref="AQ1106:AU1106"/>
    <mergeCell ref="DI1084:DM1084"/>
    <mergeCell ref="D1103:Q1103"/>
    <mergeCell ref="R1103:AA1103"/>
    <mergeCell ref="AG1103:AK1103"/>
    <mergeCell ref="AB1103:AF1103"/>
    <mergeCell ref="AG1084:AK1084"/>
    <mergeCell ref="AL1084:AP1084"/>
    <mergeCell ref="AQ1084:AU1084"/>
    <mergeCell ref="DX1106:EB1106"/>
    <mergeCell ref="DD1105:DH1105"/>
    <mergeCell ref="DX1087:EB1087"/>
    <mergeCell ref="DD1089:DH1089"/>
    <mergeCell ref="DD1093:DH1093"/>
    <mergeCell ref="DI1093:DM1093"/>
    <mergeCell ref="DN1087:DR1087"/>
    <mergeCell ref="R1112:AA1112"/>
    <mergeCell ref="D1107:Q1107"/>
    <mergeCell ref="AL1108:AP1108"/>
    <mergeCell ref="D1106:Q1106"/>
    <mergeCell ref="D1104:Q1104"/>
    <mergeCell ref="R1104:AA1104"/>
    <mergeCell ref="D1108:Q1108"/>
    <mergeCell ref="R1109:AA1109"/>
    <mergeCell ref="AB1109:AF1109"/>
    <mergeCell ref="AG1109:AK1109"/>
    <mergeCell ref="D1093:Q1093"/>
    <mergeCell ref="R1093:AA1093"/>
    <mergeCell ref="AG1093:AK1093"/>
    <mergeCell ref="AG1106:AK1106"/>
    <mergeCell ref="AQ1110:AU1110"/>
    <mergeCell ref="AQ1111:AU1111"/>
    <mergeCell ref="AB1107:AF1107"/>
    <mergeCell ref="DX1088:EB1088"/>
    <mergeCell ref="DD1083:DH1083"/>
    <mergeCell ref="AG1080:AK1080"/>
    <mergeCell ref="AB1078:AF1078"/>
    <mergeCell ref="AG1078:AK1078"/>
    <mergeCell ref="AG1079:AK1079"/>
    <mergeCell ref="AL1080:AP1080"/>
    <mergeCell ref="AQ1080:AU1080"/>
    <mergeCell ref="AQ1077:AU1077"/>
    <mergeCell ref="AB1077:AF1077"/>
    <mergeCell ref="AL1077:AP1077"/>
    <mergeCell ref="AB1085:AF1085"/>
    <mergeCell ref="AG1085:AK1085"/>
    <mergeCell ref="AG1088:AK1088"/>
    <mergeCell ref="AQ1087:AU1087"/>
    <mergeCell ref="D1086:Q1086"/>
    <mergeCell ref="R1086:AA1086"/>
    <mergeCell ref="AB1086:AF1086"/>
    <mergeCell ref="AG1086:AK1086"/>
    <mergeCell ref="D1088:Q1088"/>
    <mergeCell ref="AQ1088:AU1088"/>
    <mergeCell ref="AL1086:AP1086"/>
    <mergeCell ref="AQ1086:AU1086"/>
    <mergeCell ref="D1082:Q1082"/>
    <mergeCell ref="R1082:AA1082"/>
    <mergeCell ref="AB1082:AF1082"/>
    <mergeCell ref="AG1082:AK1082"/>
    <mergeCell ref="D1079:Q1079"/>
    <mergeCell ref="R1079:AA1079"/>
    <mergeCell ref="D1081:Q1081"/>
    <mergeCell ref="R1081:AA1081"/>
    <mergeCell ref="D1080:Q1080"/>
    <mergeCell ref="R1080:AA1080"/>
    <mergeCell ref="DN1077:DR1077"/>
    <mergeCell ref="DS1077:DW1077"/>
    <mergeCell ref="DD1077:DH1077"/>
    <mergeCell ref="D1083:Q1083"/>
    <mergeCell ref="R1083:AA1083"/>
    <mergeCell ref="AV1083:AZ1083"/>
    <mergeCell ref="R1077:AA1077"/>
    <mergeCell ref="R1078:AA1078"/>
    <mergeCell ref="AL1081:AP1081"/>
    <mergeCell ref="DN1084:DR1084"/>
    <mergeCell ref="DS1084:DW1084"/>
    <mergeCell ref="DX1084:EB1084"/>
    <mergeCell ref="AQ1083:AU1083"/>
    <mergeCell ref="AB1083:AF1083"/>
    <mergeCell ref="AL1083:AP1083"/>
    <mergeCell ref="AG1083:AK1083"/>
    <mergeCell ref="DI1083:DM1083"/>
    <mergeCell ref="DD1088:DH1088"/>
    <mergeCell ref="DX1085:EB1085"/>
    <mergeCell ref="DD1086:DH1086"/>
    <mergeCell ref="DI1086:DM1086"/>
    <mergeCell ref="DN1083:DR1083"/>
    <mergeCell ref="DS1083:DW1083"/>
    <mergeCell ref="DD1078:DH1078"/>
    <mergeCell ref="DX1080:EB1080"/>
    <mergeCell ref="AQ1060:AU1060"/>
    <mergeCell ref="AQ1067:AU1067"/>
    <mergeCell ref="AQ1062:AU1062"/>
    <mergeCell ref="AG1057:AK1057"/>
    <mergeCell ref="AG1067:AK1067"/>
    <mergeCell ref="AG1063:AK1063"/>
    <mergeCell ref="AQ1066:AU1066"/>
    <mergeCell ref="AW1052:AZ1053"/>
    <mergeCell ref="AQ1057:AU1057"/>
    <mergeCell ref="AV1054:AZ1054"/>
    <mergeCell ref="AV1058:AZ1058"/>
    <mergeCell ref="AQ1059:AU1059"/>
    <mergeCell ref="AV1059:AZ1059"/>
    <mergeCell ref="AQ1064:AU1064"/>
    <mergeCell ref="AV1055:AZ1055"/>
    <mergeCell ref="R1055:AA1055"/>
    <mergeCell ref="AV1063:AZ1063"/>
    <mergeCell ref="AL1064:AP1064"/>
    <mergeCell ref="AR1052:AU1052"/>
    <mergeCell ref="AG1060:AK1060"/>
    <mergeCell ref="AB1058:AF1058"/>
    <mergeCell ref="R1059:AA1059"/>
    <mergeCell ref="AB1061:AF1061"/>
    <mergeCell ref="AB1057:AF1057"/>
    <mergeCell ref="R1061:AA1061"/>
    <mergeCell ref="R1060:AA1060"/>
    <mergeCell ref="AB1060:AF1060"/>
    <mergeCell ref="AB1059:AF1059"/>
    <mergeCell ref="AQ1065:AU1065"/>
    <mergeCell ref="AL1060:AP1060"/>
    <mergeCell ref="AG1059:AK1059"/>
    <mergeCell ref="AL1065:AP1065"/>
    <mergeCell ref="AL1062:AP1062"/>
    <mergeCell ref="AV1067:AZ1067"/>
    <mergeCell ref="AL1054:AP1054"/>
    <mergeCell ref="AB1073:AF1073"/>
    <mergeCell ref="AB1070:AF1070"/>
    <mergeCell ref="AG1070:AK1070"/>
    <mergeCell ref="R1073:AA1073"/>
    <mergeCell ref="R1072:AA1072"/>
    <mergeCell ref="AB1074:AF1074"/>
    <mergeCell ref="AG1074:AK1074"/>
    <mergeCell ref="AQ1073:AU1073"/>
    <mergeCell ref="AL1074:AP1074"/>
    <mergeCell ref="AB1071:AF1071"/>
    <mergeCell ref="AB1072:AF1072"/>
    <mergeCell ref="DD1071:DH1071"/>
    <mergeCell ref="AG1072:AK1072"/>
    <mergeCell ref="AG1073:AK1073"/>
    <mergeCell ref="AQ1074:AU1074"/>
    <mergeCell ref="AV1068:AZ1068"/>
    <mergeCell ref="D1076:Q1076"/>
    <mergeCell ref="R1076:AA1076"/>
    <mergeCell ref="AB1076:AF1076"/>
    <mergeCell ref="AG1076:AK1076"/>
    <mergeCell ref="DD1012:DH1012"/>
    <mergeCell ref="DI1012:DM1012"/>
    <mergeCell ref="DN1012:DR1012"/>
    <mergeCell ref="DS1012:DW1012"/>
    <mergeCell ref="DX1012:EB1012"/>
    <mergeCell ref="DD1011:DH1011"/>
    <mergeCell ref="DI1011:DM1011"/>
    <mergeCell ref="DN1011:DR1011"/>
    <mergeCell ref="DS1011:DW1011"/>
    <mergeCell ref="DD1045:DH1045"/>
    <mergeCell ref="DD1046:DH1046"/>
    <mergeCell ref="AG1046:AK1046"/>
    <mergeCell ref="AV1046:AZ1046"/>
    <mergeCell ref="DD1047:DH1047"/>
    <mergeCell ref="DD1060:DH1060"/>
    <mergeCell ref="DD1061:DH1061"/>
    <mergeCell ref="R1066:AA1066"/>
    <mergeCell ref="AV1066:AZ1066"/>
    <mergeCell ref="AV1065:AZ1065"/>
    <mergeCell ref="AV1064:AZ1064"/>
    <mergeCell ref="AV1060:AZ1060"/>
    <mergeCell ref="R1063:AA1063"/>
    <mergeCell ref="AB1064:AF1064"/>
    <mergeCell ref="DD1035:DH1035"/>
    <mergeCell ref="DI1035:DM1035"/>
    <mergeCell ref="DN1035:DR1035"/>
    <mergeCell ref="DS1035:DW1035"/>
    <mergeCell ref="DX1033:EB1033"/>
    <mergeCell ref="DD1034:DH1034"/>
    <mergeCell ref="DI1034:DM1034"/>
    <mergeCell ref="DX1029:EB1029"/>
    <mergeCell ref="DD1030:DH1030"/>
    <mergeCell ref="DN1030:DR1030"/>
    <mergeCell ref="DS1030:DW1030"/>
    <mergeCell ref="DX1030:EB1030"/>
    <mergeCell ref="DN1039:DR1039"/>
    <mergeCell ref="DN1031:DR1031"/>
    <mergeCell ref="DS1031:DW1031"/>
    <mergeCell ref="DI1030:DM1030"/>
    <mergeCell ref="DX1041:EB1041"/>
    <mergeCell ref="DX1042:EB1042"/>
    <mergeCell ref="DI1042:DM1042"/>
    <mergeCell ref="DN1042:DR1042"/>
    <mergeCell ref="DS1042:DW1042"/>
    <mergeCell ref="DS1041:DW1041"/>
    <mergeCell ref="DX1039:EB1039"/>
    <mergeCell ref="DD1040:DH1040"/>
    <mergeCell ref="DI1040:DM1040"/>
    <mergeCell ref="DN1040:DR1040"/>
    <mergeCell ref="DS1040:DW1040"/>
    <mergeCell ref="AG1069:AK1069"/>
    <mergeCell ref="AG1066:AK1066"/>
    <mergeCell ref="AB1065:AF1065"/>
    <mergeCell ref="AG1065:AK1065"/>
    <mergeCell ref="AG1068:AK1068"/>
    <mergeCell ref="AB1067:AF1067"/>
    <mergeCell ref="R1064:AA1064"/>
    <mergeCell ref="DS1049:DW1049"/>
    <mergeCell ref="DX1009:EB1009"/>
    <mergeCell ref="DD1010:DH1010"/>
    <mergeCell ref="DI1010:DM1010"/>
    <mergeCell ref="DX1046:EB1046"/>
    <mergeCell ref="DX1038:EB1038"/>
    <mergeCell ref="DD1037:DH1037"/>
    <mergeCell ref="DD1029:DH1029"/>
    <mergeCell ref="DI1029:DM1029"/>
    <mergeCell ref="DX1040:EB1040"/>
    <mergeCell ref="DD1039:DH1039"/>
    <mergeCell ref="DI1039:DM1039"/>
    <mergeCell ref="DS1039:DW1039"/>
    <mergeCell ref="DX1037:EB1037"/>
    <mergeCell ref="DD1038:DH1038"/>
    <mergeCell ref="DI1038:DM1038"/>
    <mergeCell ref="DN1038:DR1038"/>
    <mergeCell ref="DS1038:DW1038"/>
    <mergeCell ref="DN1034:DR1034"/>
    <mergeCell ref="DS1034:DW1034"/>
    <mergeCell ref="DX1034:EB1034"/>
    <mergeCell ref="DD1033:DH1033"/>
    <mergeCell ref="DI1033:DM1033"/>
    <mergeCell ref="DD1042:DH1042"/>
    <mergeCell ref="DS1044:DW1044"/>
    <mergeCell ref="DX1045:EB1045"/>
    <mergeCell ref="DS1045:DW1045"/>
    <mergeCell ref="DN1044:DR1044"/>
    <mergeCell ref="DX1044:EB1044"/>
    <mergeCell ref="DS1043:DW1043"/>
    <mergeCell ref="DI1043:DM1043"/>
    <mergeCell ref="DN1043:DR1043"/>
    <mergeCell ref="R1065:AA1065"/>
    <mergeCell ref="AG1048:AK1048"/>
    <mergeCell ref="AQ1047:AU1047"/>
    <mergeCell ref="DX1062:EB1062"/>
    <mergeCell ref="DI1061:DM1061"/>
    <mergeCell ref="DS1061:DW1061"/>
    <mergeCell ref="DN1061:DR1061"/>
    <mergeCell ref="DX1061:EB1061"/>
    <mergeCell ref="DX1023:EB1023"/>
    <mergeCell ref="DD1024:DH1024"/>
    <mergeCell ref="DI1024:DM1024"/>
    <mergeCell ref="DN1024:DR1024"/>
    <mergeCell ref="DS1024:DW1024"/>
    <mergeCell ref="DX1024:EB1024"/>
    <mergeCell ref="DS1018:DW1018"/>
    <mergeCell ref="DX1018:EB1018"/>
    <mergeCell ref="DD1017:DH1017"/>
    <mergeCell ref="AH1053:AK1053"/>
    <mergeCell ref="AG1055:AK1055"/>
    <mergeCell ref="DS1017:DW1017"/>
    <mergeCell ref="DD1016:DH1016"/>
    <mergeCell ref="DX1013:EB1013"/>
    <mergeCell ref="DX1049:EB1049"/>
    <mergeCell ref="DX1047:EB1047"/>
    <mergeCell ref="DX1048:EB1048"/>
    <mergeCell ref="DI1048:DM1048"/>
    <mergeCell ref="DD1048:DH1048"/>
    <mergeCell ref="DD1049:DH1049"/>
    <mergeCell ref="DN1048:DR1048"/>
    <mergeCell ref="DI1049:DM1049"/>
    <mergeCell ref="DN1049:DR1049"/>
    <mergeCell ref="DN1047:DR1047"/>
    <mergeCell ref="DS1048:DW1048"/>
    <mergeCell ref="DX991:EB991"/>
    <mergeCell ref="DD992:DH992"/>
    <mergeCell ref="DI992:DM992"/>
    <mergeCell ref="DN992:DR992"/>
    <mergeCell ref="DS992:DW992"/>
    <mergeCell ref="DX992:EB992"/>
    <mergeCell ref="DD991:DH991"/>
    <mergeCell ref="DI991:DM991"/>
    <mergeCell ref="DN991:DR991"/>
    <mergeCell ref="DS991:DW991"/>
    <mergeCell ref="DX989:EB989"/>
    <mergeCell ref="DD990:DH990"/>
    <mergeCell ref="DI990:DM990"/>
    <mergeCell ref="DN990:DR990"/>
    <mergeCell ref="DS990:DW990"/>
    <mergeCell ref="DX990:EB990"/>
    <mergeCell ref="DD989:DH989"/>
    <mergeCell ref="DI989:DM989"/>
    <mergeCell ref="DN989:DR989"/>
    <mergeCell ref="DS989:DW989"/>
    <mergeCell ref="DX995:EB995"/>
    <mergeCell ref="DD996:DH996"/>
    <mergeCell ref="DI996:DM996"/>
    <mergeCell ref="DN996:DR996"/>
    <mergeCell ref="DS996:DW996"/>
    <mergeCell ref="DX996:EB996"/>
    <mergeCell ref="DD995:DH995"/>
    <mergeCell ref="DI995:DM995"/>
    <mergeCell ref="DN995:DR995"/>
    <mergeCell ref="DS995:DW995"/>
    <mergeCell ref="DX993:EB993"/>
    <mergeCell ref="DD994:DH994"/>
    <mergeCell ref="DI994:DM994"/>
    <mergeCell ref="DN994:DR994"/>
    <mergeCell ref="DI993:DM993"/>
    <mergeCell ref="DN993:DR993"/>
    <mergeCell ref="DS993:DW993"/>
    <mergeCell ref="DN1026:DR1026"/>
    <mergeCell ref="DS1026:DW1026"/>
    <mergeCell ref="DX1026:EB1026"/>
    <mergeCell ref="DD1025:DH1025"/>
    <mergeCell ref="DI1025:DM1025"/>
    <mergeCell ref="DN1025:DR1025"/>
    <mergeCell ref="DS1025:DW1025"/>
    <mergeCell ref="DN1029:DR1029"/>
    <mergeCell ref="DS1029:DW1029"/>
    <mergeCell ref="DX1027:EB1027"/>
    <mergeCell ref="DD1028:DH1028"/>
    <mergeCell ref="DI1041:DM1041"/>
    <mergeCell ref="DN1041:DR1041"/>
    <mergeCell ref="AQ1054:AU1054"/>
    <mergeCell ref="AV1049:AZ1049"/>
    <mergeCell ref="AV1048:AZ1048"/>
    <mergeCell ref="AV1047:AZ1047"/>
    <mergeCell ref="AQ1049:AU1049"/>
    <mergeCell ref="DD1063:DH1063"/>
    <mergeCell ref="DD1066:DH1066"/>
    <mergeCell ref="AQ1063:AU1063"/>
    <mergeCell ref="DN1003:DR1003"/>
    <mergeCell ref="DS1003:DW1003"/>
    <mergeCell ref="DX1001:EB1001"/>
    <mergeCell ref="DD1002:DH1002"/>
    <mergeCell ref="DI1002:DM1002"/>
    <mergeCell ref="DN1002:DR1002"/>
    <mergeCell ref="DS1002:DW1002"/>
    <mergeCell ref="DX1002:EB1002"/>
    <mergeCell ref="DD1001:DH1001"/>
    <mergeCell ref="DI1001:DM1001"/>
    <mergeCell ref="DN1001:DR1001"/>
    <mergeCell ref="DS1001:DW1001"/>
    <mergeCell ref="DX999:EB999"/>
    <mergeCell ref="DI1016:DM1016"/>
    <mergeCell ref="DD1014:DH1014"/>
    <mergeCell ref="DI1014:DM1014"/>
    <mergeCell ref="DN1014:DR1014"/>
    <mergeCell ref="DS1014:DW1014"/>
    <mergeCell ref="DX1014:EB1014"/>
    <mergeCell ref="DD1013:DH1013"/>
    <mergeCell ref="DI1013:DM1013"/>
    <mergeCell ref="DN1013:DR1013"/>
    <mergeCell ref="DS1013:DW1013"/>
    <mergeCell ref="DX1011:EB1011"/>
    <mergeCell ref="DS1005:DW1005"/>
    <mergeCell ref="DX1003:EB1003"/>
    <mergeCell ref="DD1004:DH1004"/>
    <mergeCell ref="DI1004:DM1004"/>
    <mergeCell ref="DN1004:DR1004"/>
    <mergeCell ref="DS1004:DW1004"/>
    <mergeCell ref="DN1020:DR1020"/>
    <mergeCell ref="DS1020:DW1020"/>
    <mergeCell ref="DX1020:EB1020"/>
    <mergeCell ref="DD1019:DH1019"/>
    <mergeCell ref="DI1019:DM1019"/>
    <mergeCell ref="DN1019:DR1019"/>
    <mergeCell ref="DS1019:DW1019"/>
    <mergeCell ref="DN1033:DR1033"/>
    <mergeCell ref="DS1033:DW1033"/>
    <mergeCell ref="DX1031:EB1031"/>
    <mergeCell ref="DD1032:DH1032"/>
    <mergeCell ref="DI1032:DM1032"/>
    <mergeCell ref="DN1032:DR1032"/>
    <mergeCell ref="DS1032:DW1032"/>
    <mergeCell ref="DX1032:EB1032"/>
    <mergeCell ref="DD1031:DH1031"/>
    <mergeCell ref="DI1031:DM1031"/>
    <mergeCell ref="DD1027:DH1027"/>
    <mergeCell ref="DI1027:DM1027"/>
    <mergeCell ref="DN1027:DR1027"/>
    <mergeCell ref="DS1027:DW1027"/>
    <mergeCell ref="DX1025:EB1025"/>
    <mergeCell ref="DD1026:DH1026"/>
    <mergeCell ref="DI1026:DM1026"/>
    <mergeCell ref="DI1017:DM1017"/>
    <mergeCell ref="DN1017:DR1017"/>
    <mergeCell ref="DD976:DH976"/>
    <mergeCell ref="DD978:DH978"/>
    <mergeCell ref="DI978:DM978"/>
    <mergeCell ref="DN978:DR978"/>
    <mergeCell ref="DN980:DR980"/>
    <mergeCell ref="DI980:DM980"/>
    <mergeCell ref="DS994:DW994"/>
    <mergeCell ref="DX994:EB994"/>
    <mergeCell ref="DD993:DH993"/>
    <mergeCell ref="DI965:DM965"/>
    <mergeCell ref="DN965:DR965"/>
    <mergeCell ref="DX965:EB965"/>
    <mergeCell ref="DD983:DH983"/>
    <mergeCell ref="DX986:EB986"/>
    <mergeCell ref="DN983:DR983"/>
    <mergeCell ref="DN1015:DR1015"/>
    <mergeCell ref="DD988:DH988"/>
    <mergeCell ref="DX987:EB987"/>
    <mergeCell ref="DS987:DW987"/>
    <mergeCell ref="DX1015:EB1015"/>
    <mergeCell ref="DD987:DH987"/>
    <mergeCell ref="DI987:DM987"/>
    <mergeCell ref="DN1009:DR1009"/>
    <mergeCell ref="DS1009:DW1009"/>
    <mergeCell ref="DX1007:EB1007"/>
    <mergeCell ref="DD1008:DH1008"/>
    <mergeCell ref="DI1008:DM1008"/>
    <mergeCell ref="DN1008:DR1008"/>
    <mergeCell ref="DS1008:DW1008"/>
    <mergeCell ref="DX1008:EB1008"/>
    <mergeCell ref="DD1007:DH1007"/>
    <mergeCell ref="DI1007:DM1007"/>
    <mergeCell ref="DN1007:DR1007"/>
    <mergeCell ref="DS1007:DW1007"/>
    <mergeCell ref="DX1005:EB1005"/>
    <mergeCell ref="DD1006:DH1006"/>
    <mergeCell ref="DI1006:DM1006"/>
    <mergeCell ref="DN1006:DR1006"/>
    <mergeCell ref="DS1006:DW1006"/>
    <mergeCell ref="DX1006:EB1006"/>
    <mergeCell ref="DD1005:DH1005"/>
    <mergeCell ref="DI1005:DM1005"/>
    <mergeCell ref="DN1005:DR1005"/>
    <mergeCell ref="DS986:DW986"/>
    <mergeCell ref="DX1004:EB1004"/>
    <mergeCell ref="DD1003:DH1003"/>
    <mergeCell ref="DI1003:DM1003"/>
    <mergeCell ref="DI988:DM988"/>
    <mergeCell ref="DS988:DW988"/>
    <mergeCell ref="DS1015:DW1015"/>
    <mergeCell ref="DS959:DW959"/>
    <mergeCell ref="DX962:EB962"/>
    <mergeCell ref="DD961:DH961"/>
    <mergeCell ref="DI961:DM961"/>
    <mergeCell ref="DN961:DR961"/>
    <mergeCell ref="DX961:EB961"/>
    <mergeCell ref="DN1010:DR1010"/>
    <mergeCell ref="DS1010:DW1010"/>
    <mergeCell ref="DX1010:EB1010"/>
    <mergeCell ref="DD1009:DH1009"/>
    <mergeCell ref="DI1009:DM1009"/>
    <mergeCell ref="DX983:EB983"/>
    <mergeCell ref="DX960:EB960"/>
    <mergeCell ref="DN1016:DR1016"/>
    <mergeCell ref="DS1016:DW1016"/>
    <mergeCell ref="DX1016:EB1016"/>
    <mergeCell ref="DD1015:DH1015"/>
    <mergeCell ref="DI1015:DM1015"/>
    <mergeCell ref="DD984:DH984"/>
    <mergeCell ref="DI984:DM984"/>
    <mergeCell ref="DS978:DW978"/>
    <mergeCell ref="DI976:DM976"/>
    <mergeCell ref="DN976:DR976"/>
    <mergeCell ref="DS976:DW976"/>
    <mergeCell ref="DD977:DH977"/>
    <mergeCell ref="DI977:DM977"/>
    <mergeCell ref="DN977:DR977"/>
    <mergeCell ref="DD974:DH974"/>
    <mergeCell ref="DI974:DM974"/>
    <mergeCell ref="DN974:DR974"/>
    <mergeCell ref="DS974:DW974"/>
    <mergeCell ref="DD975:DH975"/>
    <mergeCell ref="DI975:DM975"/>
    <mergeCell ref="DN975:DR975"/>
    <mergeCell ref="DS975:DW975"/>
    <mergeCell ref="DN988:DR988"/>
    <mergeCell ref="DX997:EB997"/>
    <mergeCell ref="DD998:DH998"/>
    <mergeCell ref="DI998:DM998"/>
    <mergeCell ref="DN998:DR998"/>
    <mergeCell ref="DS998:DW998"/>
    <mergeCell ref="DX998:EB998"/>
    <mergeCell ref="DD997:DH997"/>
    <mergeCell ref="DI997:DM997"/>
    <mergeCell ref="DN997:DR997"/>
    <mergeCell ref="DS997:DW997"/>
    <mergeCell ref="DD969:DH969"/>
    <mergeCell ref="DD973:DH973"/>
    <mergeCell ref="DD982:DH982"/>
    <mergeCell ref="DI982:DM982"/>
    <mergeCell ref="DN982:DR982"/>
    <mergeCell ref="DD979:DH979"/>
    <mergeCell ref="DI979:DM979"/>
    <mergeCell ref="DN979:DR979"/>
    <mergeCell ref="DD981:DH981"/>
    <mergeCell ref="DI981:DM981"/>
    <mergeCell ref="DD985:DH985"/>
    <mergeCell ref="DI985:DM985"/>
    <mergeCell ref="DN985:DR985"/>
    <mergeCell ref="DS985:DW985"/>
    <mergeCell ref="DD986:DH986"/>
    <mergeCell ref="DI986:DM986"/>
    <mergeCell ref="DN981:DR981"/>
    <mergeCell ref="DD980:DH980"/>
    <mergeCell ref="DD959:DH959"/>
    <mergeCell ref="DI959:DM959"/>
    <mergeCell ref="DN959:DR959"/>
    <mergeCell ref="DI983:DM983"/>
    <mergeCell ref="DX934:EB934"/>
    <mergeCell ref="DI973:DM973"/>
    <mergeCell ref="DN973:DR973"/>
    <mergeCell ref="DD968:DH968"/>
    <mergeCell ref="DI968:DM968"/>
    <mergeCell ref="DX945:EB945"/>
    <mergeCell ref="DD946:DH946"/>
    <mergeCell ref="DI946:DM946"/>
    <mergeCell ref="DN946:DR946"/>
    <mergeCell ref="DS946:DW946"/>
    <mergeCell ref="DS945:DW945"/>
    <mergeCell ref="DX959:EB959"/>
    <mergeCell ref="DD960:DH960"/>
    <mergeCell ref="DI956:DM956"/>
    <mergeCell ref="DN956:DR956"/>
    <mergeCell ref="DS956:DW956"/>
    <mergeCell ref="DD972:DH972"/>
    <mergeCell ref="DI972:DM972"/>
    <mergeCell ref="DN972:DR972"/>
    <mergeCell ref="DS972:DW972"/>
    <mergeCell ref="DN971:DR971"/>
    <mergeCell ref="DX971:EB971"/>
    <mergeCell ref="DS971:DW971"/>
    <mergeCell ref="DN969:DR969"/>
    <mergeCell ref="DX969:EB969"/>
    <mergeCell ref="DS969:DW969"/>
    <mergeCell ref="DX967:EB967"/>
    <mergeCell ref="DS967:DW967"/>
    <mergeCell ref="DD970:DH970"/>
    <mergeCell ref="DI970:DM970"/>
    <mergeCell ref="DN970:DR970"/>
    <mergeCell ref="DS970:DW970"/>
    <mergeCell ref="DD965:DH965"/>
    <mergeCell ref="DS965:DW965"/>
    <mergeCell ref="DN968:DR968"/>
    <mergeCell ref="DS968:DW968"/>
    <mergeCell ref="DD967:DH967"/>
    <mergeCell ref="DI967:DM967"/>
    <mergeCell ref="DN967:DR967"/>
    <mergeCell ref="DI964:DM964"/>
    <mergeCell ref="DN964:DR964"/>
    <mergeCell ref="DS964:DW964"/>
    <mergeCell ref="DS963:DW963"/>
    <mergeCell ref="DN966:DR966"/>
    <mergeCell ref="DS966:DW966"/>
    <mergeCell ref="DI966:DM966"/>
    <mergeCell ref="DI969:DM969"/>
    <mergeCell ref="DD971:DH971"/>
    <mergeCell ref="DI971:DM971"/>
    <mergeCell ref="DS962:DW962"/>
    <mergeCell ref="DS961:DW961"/>
    <mergeCell ref="DX964:EB964"/>
    <mergeCell ref="DD963:DH963"/>
    <mergeCell ref="DI963:DM963"/>
    <mergeCell ref="DN963:DR963"/>
    <mergeCell ref="DX963:EB963"/>
    <mergeCell ref="DD964:DH964"/>
    <mergeCell ref="DI960:DM960"/>
    <mergeCell ref="DN960:DR960"/>
    <mergeCell ref="DS960:DW960"/>
    <mergeCell ref="AV934:AZ934"/>
    <mergeCell ref="DS955:DW955"/>
    <mergeCell ref="AV933:AZ933"/>
    <mergeCell ref="AQ933:AU933"/>
    <mergeCell ref="DX958:EB958"/>
    <mergeCell ref="DD957:DH957"/>
    <mergeCell ref="DI957:DM957"/>
    <mergeCell ref="DN957:DR957"/>
    <mergeCell ref="DX957:EB957"/>
    <mergeCell ref="DD958:DH958"/>
    <mergeCell ref="DI954:DM954"/>
    <mergeCell ref="DN954:DR954"/>
    <mergeCell ref="DS954:DW954"/>
    <mergeCell ref="DS953:DW953"/>
    <mergeCell ref="DX956:EB956"/>
    <mergeCell ref="DD955:DH955"/>
    <mergeCell ref="DI955:DM955"/>
    <mergeCell ref="DN955:DR955"/>
    <mergeCell ref="DX955:EB955"/>
    <mergeCell ref="DD956:DH956"/>
    <mergeCell ref="DX954:EB954"/>
    <mergeCell ref="DD953:DH953"/>
    <mergeCell ref="DI953:DM953"/>
    <mergeCell ref="DN953:DR953"/>
    <mergeCell ref="DX953:EB953"/>
    <mergeCell ref="DD954:DH954"/>
    <mergeCell ref="DS957:DW957"/>
    <mergeCell ref="AV951:AZ951"/>
    <mergeCell ref="AQ935:AU935"/>
    <mergeCell ref="DI948:DM948"/>
    <mergeCell ref="DN948:DR948"/>
    <mergeCell ref="DS948:DW948"/>
    <mergeCell ref="DS947:DW947"/>
    <mergeCell ref="DD945:DH945"/>
    <mergeCell ref="DI945:DM945"/>
    <mergeCell ref="DN945:DR945"/>
    <mergeCell ref="DX933:EB933"/>
    <mergeCell ref="DD934:DH934"/>
    <mergeCell ref="DI934:DM934"/>
    <mergeCell ref="DN934:DR934"/>
    <mergeCell ref="DS934:DW934"/>
    <mergeCell ref="AQ954:AU954"/>
    <mergeCell ref="AQ955:AU955"/>
    <mergeCell ref="AQ956:AU956"/>
    <mergeCell ref="DX938:EB938"/>
    <mergeCell ref="DI958:DM958"/>
    <mergeCell ref="DN958:DR958"/>
    <mergeCell ref="DS958:DW958"/>
    <mergeCell ref="AQ949:AU949"/>
    <mergeCell ref="AQ953:AU953"/>
    <mergeCell ref="DX937:EB937"/>
    <mergeCell ref="DD938:DH938"/>
    <mergeCell ref="DI938:DM938"/>
    <mergeCell ref="DN938:DR938"/>
    <mergeCell ref="DS938:DW938"/>
    <mergeCell ref="DS937:DW937"/>
    <mergeCell ref="DX936:EB936"/>
    <mergeCell ref="DD935:DH935"/>
    <mergeCell ref="DI935:DM935"/>
    <mergeCell ref="DN935:DR935"/>
    <mergeCell ref="DX935:EB935"/>
    <mergeCell ref="DD936:DH936"/>
    <mergeCell ref="DI936:DM936"/>
    <mergeCell ref="DN936:DR936"/>
    <mergeCell ref="DS936:DW936"/>
    <mergeCell ref="DS935:DW935"/>
    <mergeCell ref="DD949:DH949"/>
    <mergeCell ref="DI949:DM949"/>
    <mergeCell ref="DN949:DR949"/>
    <mergeCell ref="DX949:EB949"/>
    <mergeCell ref="AQ943:AU943"/>
    <mergeCell ref="DX941:EB941"/>
    <mergeCell ref="DI942:DM942"/>
    <mergeCell ref="DN942:DR942"/>
    <mergeCell ref="DS942:DW942"/>
    <mergeCell ref="DS941:DW941"/>
    <mergeCell ref="DD942:DH942"/>
    <mergeCell ref="DI941:DM941"/>
    <mergeCell ref="DN941:DR941"/>
    <mergeCell ref="DD943:DH943"/>
    <mergeCell ref="DI943:DM943"/>
    <mergeCell ref="DN943:DR943"/>
    <mergeCell ref="DX943:EB943"/>
    <mergeCell ref="DS944:DW944"/>
    <mergeCell ref="DS943:DW943"/>
    <mergeCell ref="DD939:DH939"/>
    <mergeCell ref="DX940:EB940"/>
    <mergeCell ref="DI939:DM939"/>
    <mergeCell ref="DX947:EB947"/>
    <mergeCell ref="DD948:DH948"/>
    <mergeCell ref="DI951:DM951"/>
    <mergeCell ref="DN951:DR951"/>
    <mergeCell ref="DX951:EB951"/>
    <mergeCell ref="DD952:DH952"/>
    <mergeCell ref="DD947:DH947"/>
    <mergeCell ref="DI947:DM947"/>
    <mergeCell ref="DN947:DR947"/>
    <mergeCell ref="DN939:DR939"/>
    <mergeCell ref="DX939:EB939"/>
    <mergeCell ref="DI940:DM940"/>
    <mergeCell ref="DN940:DR940"/>
    <mergeCell ref="DS940:DW940"/>
    <mergeCell ref="DS939:DW939"/>
    <mergeCell ref="AQ936:AU936"/>
    <mergeCell ref="AQ938:AU938"/>
    <mergeCell ref="AQ931:AU931"/>
    <mergeCell ref="AV932:AZ932"/>
    <mergeCell ref="AV930:AZ930"/>
    <mergeCell ref="DD914:DH914"/>
    <mergeCell ref="DE922:DH922"/>
    <mergeCell ref="AG918:AK918"/>
    <mergeCell ref="AG916:AK916"/>
    <mergeCell ref="DD910:DH910"/>
    <mergeCell ref="AG908:AK908"/>
    <mergeCell ref="AG906:AK906"/>
    <mergeCell ref="AL918:AP918"/>
    <mergeCell ref="AG925:AK925"/>
    <mergeCell ref="AG924:AK924"/>
    <mergeCell ref="DD931:DH931"/>
    <mergeCell ref="DD932:DH932"/>
    <mergeCell ref="DD927:DH927"/>
    <mergeCell ref="DD918:DH918"/>
    <mergeCell ref="DD926:DH926"/>
    <mergeCell ref="AW921:AZ922"/>
    <mergeCell ref="AQ916:AU916"/>
    <mergeCell ref="AV912:AZ912"/>
    <mergeCell ref="AQ917:AU917"/>
    <mergeCell ref="AQ907:AU907"/>
    <mergeCell ref="AG928:AK928"/>
    <mergeCell ref="AC921:AF921"/>
    <mergeCell ref="AB926:AF926"/>
    <mergeCell ref="AH922:AK922"/>
    <mergeCell ref="AG910:AK910"/>
    <mergeCell ref="AL906:AP906"/>
    <mergeCell ref="AL907:AP907"/>
    <mergeCell ref="AL913:AP913"/>
    <mergeCell ref="AL908:AP908"/>
    <mergeCell ref="AL909:AP909"/>
    <mergeCell ref="DD915:DH915"/>
    <mergeCell ref="AL925:AP925"/>
    <mergeCell ref="AL930:AP930"/>
    <mergeCell ref="AL914:AP914"/>
    <mergeCell ref="DD930:DH930"/>
    <mergeCell ref="DD925:DH925"/>
    <mergeCell ref="DD928:DH928"/>
    <mergeCell ref="DD929:DH929"/>
    <mergeCell ref="DD913:DH913"/>
    <mergeCell ref="AM922:AP922"/>
    <mergeCell ref="AM921:AP921"/>
    <mergeCell ref="AL926:AP926"/>
    <mergeCell ref="AQ926:AU926"/>
    <mergeCell ref="AQ930:AU930"/>
    <mergeCell ref="DD924:DH924"/>
    <mergeCell ref="AV928:AZ928"/>
    <mergeCell ref="AV915:AZ915"/>
    <mergeCell ref="AL931:AP931"/>
    <mergeCell ref="AV924:AZ924"/>
    <mergeCell ref="AV923:AZ923"/>
    <mergeCell ref="AV925:AZ925"/>
    <mergeCell ref="AQ928:AU928"/>
    <mergeCell ref="AB910:AF910"/>
    <mergeCell ref="AB931:AF931"/>
    <mergeCell ref="AB891:AF891"/>
    <mergeCell ref="AB890:AF890"/>
    <mergeCell ref="AV869:AZ869"/>
    <mergeCell ref="AV861:AZ861"/>
    <mergeCell ref="AV863:AZ863"/>
    <mergeCell ref="AQ886:AU886"/>
    <mergeCell ref="AQ882:AU882"/>
    <mergeCell ref="AQ894:AU894"/>
    <mergeCell ref="AQ881:AU881"/>
    <mergeCell ref="AQ888:AU888"/>
    <mergeCell ref="AV904:AZ904"/>
    <mergeCell ref="AV905:AZ905"/>
    <mergeCell ref="AV890:AZ890"/>
    <mergeCell ref="AV898:AZ898"/>
    <mergeCell ref="AV895:AZ895"/>
    <mergeCell ref="AL871:AP871"/>
    <mergeCell ref="AL901:AP901"/>
    <mergeCell ref="AV854:AZ854"/>
    <mergeCell ref="AL911:AP911"/>
    <mergeCell ref="AL910:AP910"/>
    <mergeCell ref="DD856:DH856"/>
    <mergeCell ref="AL912:AP912"/>
    <mergeCell ref="AL866:AP866"/>
    <mergeCell ref="AV885:AZ885"/>
    <mergeCell ref="DD917:DH917"/>
    <mergeCell ref="AQ866:AU866"/>
    <mergeCell ref="AQ862:AU862"/>
    <mergeCell ref="AQ861:AU861"/>
    <mergeCell ref="AQ858:AU858"/>
    <mergeCell ref="AQ860:AU860"/>
    <mergeCell ref="AQ859:AU859"/>
    <mergeCell ref="AL862:AP862"/>
    <mergeCell ref="DD857:DH857"/>
    <mergeCell ref="AV858:AZ858"/>
    <mergeCell ref="AV862:AZ862"/>
    <mergeCell ref="AV908:AZ908"/>
    <mergeCell ref="DD890:DH890"/>
    <mergeCell ref="AL856:AP856"/>
    <mergeCell ref="AL855:AP855"/>
    <mergeCell ref="AQ855:AU855"/>
    <mergeCell ref="AQ856:AU856"/>
    <mergeCell ref="AV856:AZ856"/>
    <mergeCell ref="AV872:AZ872"/>
    <mergeCell ref="AV870:AZ870"/>
    <mergeCell ref="DD888:DH888"/>
    <mergeCell ref="DD892:DH892"/>
    <mergeCell ref="DD891:DH891"/>
    <mergeCell ref="AV903:AZ903"/>
    <mergeCell ref="AV893:AZ893"/>
    <mergeCell ref="AG884:AK884"/>
    <mergeCell ref="AG887:AK887"/>
    <mergeCell ref="AG886:AK886"/>
    <mergeCell ref="AG891:AK891"/>
    <mergeCell ref="AG879:AK879"/>
    <mergeCell ref="R928:AA928"/>
    <mergeCell ref="R927:AA927"/>
    <mergeCell ref="R924:AA924"/>
    <mergeCell ref="DD923:DH923"/>
    <mergeCell ref="AR922:AU922"/>
    <mergeCell ref="AQ924:AU924"/>
    <mergeCell ref="AQ913:AU913"/>
    <mergeCell ref="AQ914:AU914"/>
    <mergeCell ref="AB907:AF907"/>
    <mergeCell ref="AB906:AF906"/>
    <mergeCell ref="AG902:AK902"/>
    <mergeCell ref="DI913:DM913"/>
    <mergeCell ref="DI928:DM928"/>
    <mergeCell ref="DN916:DR916"/>
    <mergeCell ref="DD916:DH916"/>
    <mergeCell ref="DD912:DH912"/>
    <mergeCell ref="DI912:DM912"/>
    <mergeCell ref="DN912:DR912"/>
    <mergeCell ref="DN913:DR913"/>
    <mergeCell ref="DI910:DM910"/>
    <mergeCell ref="DN910:DR910"/>
    <mergeCell ref="DD911:DH911"/>
    <mergeCell ref="DI908:DM908"/>
    <mergeCell ref="DI918:DM918"/>
    <mergeCell ref="DE921:DH921"/>
    <mergeCell ref="AL892:AP892"/>
    <mergeCell ref="AB900:AF900"/>
    <mergeCell ref="AB898:AF898"/>
    <mergeCell ref="AB892:AF892"/>
    <mergeCell ref="DD908:DH908"/>
    <mergeCell ref="DN928:DR928"/>
    <mergeCell ref="DI924:DM924"/>
    <mergeCell ref="DN924:DR924"/>
    <mergeCell ref="R908:AA908"/>
    <mergeCell ref="DI917:DM917"/>
    <mergeCell ref="AB902:AF902"/>
    <mergeCell ref="AB901:AF901"/>
    <mergeCell ref="AL894:AP894"/>
    <mergeCell ref="AL897:AP897"/>
    <mergeCell ref="AB899:AF899"/>
    <mergeCell ref="DN911:DR911"/>
    <mergeCell ref="DN917:DR917"/>
    <mergeCell ref="AB917:AF917"/>
    <mergeCell ref="DI892:DM892"/>
    <mergeCell ref="DN892:DR892"/>
    <mergeCell ref="DI916:DM916"/>
    <mergeCell ref="DS898:DW898"/>
    <mergeCell ref="DI899:DM899"/>
    <mergeCell ref="AL863:AP863"/>
    <mergeCell ref="AL895:AP895"/>
    <mergeCell ref="AL898:AP898"/>
    <mergeCell ref="DS911:DW911"/>
    <mergeCell ref="DD907:DH907"/>
    <mergeCell ref="DI907:DM907"/>
    <mergeCell ref="DN907:DR907"/>
    <mergeCell ref="DD885:DH885"/>
    <mergeCell ref="DI885:DM885"/>
    <mergeCell ref="DN885:DR885"/>
    <mergeCell ref="DS885:DW885"/>
    <mergeCell ref="AL900:AP900"/>
    <mergeCell ref="AL899:AP899"/>
    <mergeCell ref="AL916:AP916"/>
    <mergeCell ref="AL905:AP905"/>
    <mergeCell ref="AL884:AP884"/>
    <mergeCell ref="AL896:AP896"/>
    <mergeCell ref="AL883:AP883"/>
    <mergeCell ref="AL879:AP879"/>
    <mergeCell ref="AL868:AP868"/>
    <mergeCell ref="AL867:AP867"/>
    <mergeCell ref="AL865:AP865"/>
    <mergeCell ref="AQ884:AU884"/>
    <mergeCell ref="AQ872:AU872"/>
    <mergeCell ref="DN891:DR891"/>
    <mergeCell ref="DD895:DH895"/>
    <mergeCell ref="DI895:DM895"/>
    <mergeCell ref="DD897:DH897"/>
    <mergeCell ref="DI897:DM897"/>
    <mergeCell ref="DN897:DR897"/>
    <mergeCell ref="DD896:DH896"/>
    <mergeCell ref="DI896:DM896"/>
    <mergeCell ref="AQ865:AU865"/>
    <mergeCell ref="AQ863:AU863"/>
    <mergeCell ref="AQ864:AU864"/>
    <mergeCell ref="DS908:DW908"/>
    <mergeCell ref="DS909:DW909"/>
    <mergeCell ref="DI911:DM911"/>
    <mergeCell ref="DS880:DW880"/>
    <mergeCell ref="DI883:DM883"/>
    <mergeCell ref="DN883:DR883"/>
    <mergeCell ref="DS883:DW883"/>
    <mergeCell ref="DN900:DR900"/>
    <mergeCell ref="DN908:DR908"/>
    <mergeCell ref="DD909:DH909"/>
    <mergeCell ref="DI909:DM909"/>
    <mergeCell ref="DN909:DR909"/>
    <mergeCell ref="AV897:AZ897"/>
    <mergeCell ref="AV900:AZ900"/>
    <mergeCell ref="AV901:AZ901"/>
    <mergeCell ref="AV906:AZ906"/>
    <mergeCell ref="AV907:AZ907"/>
    <mergeCell ref="DD884:DH884"/>
    <mergeCell ref="DI890:DM890"/>
    <mergeCell ref="DN890:DR890"/>
    <mergeCell ref="DD889:DH889"/>
    <mergeCell ref="DI889:DM889"/>
    <mergeCell ref="DN889:DR889"/>
    <mergeCell ref="DI888:DM888"/>
    <mergeCell ref="DN888:DR888"/>
    <mergeCell ref="AL890:AP890"/>
    <mergeCell ref="DD845:DH845"/>
    <mergeCell ref="DD847:DH847"/>
    <mergeCell ref="DD846:DH846"/>
    <mergeCell ref="DX902:EB902"/>
    <mergeCell ref="DX845:EB845"/>
    <mergeCell ref="DI845:DM845"/>
    <mergeCell ref="DN845:DR845"/>
    <mergeCell ref="DS845:DW845"/>
    <mergeCell ref="DD898:DH898"/>
    <mergeCell ref="DD902:DH902"/>
    <mergeCell ref="DI902:DM902"/>
    <mergeCell ref="DN902:DR902"/>
    <mergeCell ref="DS902:DW902"/>
    <mergeCell ref="DX900:EB900"/>
    <mergeCell ref="DD901:DH901"/>
    <mergeCell ref="DI901:DM901"/>
    <mergeCell ref="DN901:DR901"/>
    <mergeCell ref="DS901:DW901"/>
    <mergeCell ref="DN895:DR895"/>
    <mergeCell ref="DS895:DW895"/>
    <mergeCell ref="DX895:EB895"/>
    <mergeCell ref="DD894:DH894"/>
    <mergeCell ref="DI894:DM894"/>
    <mergeCell ref="DN894:DR894"/>
    <mergeCell ref="DS894:DW894"/>
    <mergeCell ref="DX892:EB892"/>
    <mergeCell ref="DD893:DH893"/>
    <mergeCell ref="DI893:DM893"/>
    <mergeCell ref="DN893:DR893"/>
    <mergeCell ref="DS893:DW893"/>
    <mergeCell ref="DS854:DW854"/>
    <mergeCell ref="DS856:DW856"/>
    <mergeCell ref="DI898:DM898"/>
    <mergeCell ref="DN898:DR898"/>
    <mergeCell ref="DI854:DM854"/>
    <mergeCell ref="DN854:DR854"/>
    <mergeCell ref="DD851:DH851"/>
    <mergeCell ref="DD852:DH852"/>
    <mergeCell ref="DI852:DM852"/>
    <mergeCell ref="DN852:DR852"/>
    <mergeCell ref="DD853:DH853"/>
    <mergeCell ref="DI851:DM851"/>
    <mergeCell ref="DI853:DM853"/>
    <mergeCell ref="DD854:DH854"/>
    <mergeCell ref="DD855:DH855"/>
    <mergeCell ref="DD850:DH850"/>
    <mergeCell ref="DI850:DM850"/>
    <mergeCell ref="DN850:DR850"/>
    <mergeCell ref="DS850:DW850"/>
    <mergeCell ref="DI849:DM849"/>
    <mergeCell ref="DI846:DM846"/>
    <mergeCell ref="DN846:DR846"/>
    <mergeCell ref="DX846:EB846"/>
    <mergeCell ref="DX884:EB884"/>
    <mergeCell ref="DN896:DR896"/>
    <mergeCell ref="DD900:DH900"/>
    <mergeCell ref="DI900:DM900"/>
    <mergeCell ref="DN848:DR848"/>
    <mergeCell ref="DS848:DW848"/>
    <mergeCell ref="DI848:DM848"/>
    <mergeCell ref="DD899:DH899"/>
    <mergeCell ref="DN899:DR899"/>
    <mergeCell ref="DS881:DW881"/>
    <mergeCell ref="DN880:DR880"/>
    <mergeCell ref="DS846:DW846"/>
    <mergeCell ref="DD849:DH849"/>
    <mergeCell ref="DN847:DR847"/>
    <mergeCell ref="AQ847:AU847"/>
    <mergeCell ref="AB849:AF849"/>
    <mergeCell ref="AG849:AK849"/>
    <mergeCell ref="AB854:AF854"/>
    <mergeCell ref="AG854:AK854"/>
    <mergeCell ref="AL854:AP854"/>
    <mergeCell ref="AL853:AP853"/>
    <mergeCell ref="AL849:AP849"/>
    <mergeCell ref="AB852:AF852"/>
    <mergeCell ref="DD875:DH875"/>
    <mergeCell ref="DI875:DM875"/>
    <mergeCell ref="DN875:DR875"/>
    <mergeCell ref="DS875:DW875"/>
    <mergeCell ref="DD879:DH879"/>
    <mergeCell ref="DI879:DM879"/>
    <mergeCell ref="DN879:DR879"/>
    <mergeCell ref="DS879:DW879"/>
    <mergeCell ref="AL858:AP858"/>
    <mergeCell ref="AG861:AK861"/>
    <mergeCell ref="AL860:AP860"/>
    <mergeCell ref="AL859:AP859"/>
    <mergeCell ref="AL861:AP861"/>
    <mergeCell ref="AB861:AF861"/>
    <mergeCell ref="AB863:AF863"/>
    <mergeCell ref="AG863:AK863"/>
    <mergeCell ref="AB868:AF868"/>
    <mergeCell ref="AB870:AF870"/>
    <mergeCell ref="AB872:AF872"/>
    <mergeCell ref="DS851:DW851"/>
    <mergeCell ref="DS852:DW852"/>
    <mergeCell ref="DN853:DR853"/>
    <mergeCell ref="DS853:DW853"/>
    <mergeCell ref="DS847:DW847"/>
    <mergeCell ref="DI847:DM847"/>
    <mergeCell ref="AQ851:AU851"/>
    <mergeCell ref="AQ849:AU849"/>
    <mergeCell ref="AQ854:AU854"/>
    <mergeCell ref="AQ853:AU853"/>
    <mergeCell ref="AB850:AF850"/>
    <mergeCell ref="AG850:AK850"/>
    <mergeCell ref="AV847:AZ847"/>
    <mergeCell ref="DS867:DW867"/>
    <mergeCell ref="DI877:DM877"/>
    <mergeCell ref="DN877:DR877"/>
    <mergeCell ref="DS877:DW877"/>
    <mergeCell ref="AG853:AK853"/>
    <mergeCell ref="AV853:AZ853"/>
    <mergeCell ref="AV851:AZ851"/>
    <mergeCell ref="AG860:AK860"/>
    <mergeCell ref="AB865:AF865"/>
    <mergeCell ref="AB875:AF875"/>
    <mergeCell ref="DN849:DR849"/>
    <mergeCell ref="DS849:DW849"/>
    <mergeCell ref="DD848:DH848"/>
    <mergeCell ref="DI857:DM857"/>
    <mergeCell ref="DN857:DR857"/>
    <mergeCell ref="DS857:DW857"/>
    <mergeCell ref="DN851:DR851"/>
    <mergeCell ref="AL852:AP852"/>
    <mergeCell ref="AV852:AZ852"/>
    <mergeCell ref="AV855:AZ855"/>
    <mergeCell ref="DN809:DR809"/>
    <mergeCell ref="DS809:DW809"/>
    <mergeCell ref="DI817:DM817"/>
    <mergeCell ref="DN817:DR817"/>
    <mergeCell ref="DS817:DW817"/>
    <mergeCell ref="DI841:DM841"/>
    <mergeCell ref="DN841:DR841"/>
    <mergeCell ref="DS841:DW841"/>
    <mergeCell ref="DD844:DH844"/>
    <mergeCell ref="DI844:DM844"/>
    <mergeCell ref="DN844:DR844"/>
    <mergeCell ref="DS844:DW844"/>
    <mergeCell ref="DD843:DH843"/>
    <mergeCell ref="DS839:DW839"/>
    <mergeCell ref="DI842:DM842"/>
    <mergeCell ref="DN842:DR842"/>
    <mergeCell ref="DS842:DW842"/>
    <mergeCell ref="DD840:DH840"/>
    <mergeCell ref="DS835:DW835"/>
    <mergeCell ref="DX842:EB842"/>
    <mergeCell ref="DN840:DR840"/>
    <mergeCell ref="DS840:DW840"/>
    <mergeCell ref="DI840:DM840"/>
    <mergeCell ref="DD839:DH839"/>
    <mergeCell ref="DD838:DH838"/>
    <mergeCell ref="DI839:DM839"/>
    <mergeCell ref="DN839:DR839"/>
    <mergeCell ref="DI838:DM838"/>
    <mergeCell ref="DN838:DR838"/>
    <mergeCell ref="DX839:EB839"/>
    <mergeCell ref="DX840:EB840"/>
    <mergeCell ref="DD820:DH820"/>
    <mergeCell ref="DI820:DM820"/>
    <mergeCell ref="DN820:DR820"/>
    <mergeCell ref="DS820:DW820"/>
    <mergeCell ref="DD819:DH819"/>
    <mergeCell ref="DD818:DH818"/>
    <mergeCell ref="DI819:DM819"/>
    <mergeCell ref="DN819:DR819"/>
    <mergeCell ref="DS819:DW819"/>
    <mergeCell ref="DD826:DH826"/>
    <mergeCell ref="DI827:DM827"/>
    <mergeCell ref="DX821:EB821"/>
    <mergeCell ref="DX819:EB819"/>
    <mergeCell ref="DX820:EB820"/>
    <mergeCell ref="DX822:EB822"/>
    <mergeCell ref="DX813:EB813"/>
    <mergeCell ref="DX811:EB811"/>
    <mergeCell ref="DX812:EB812"/>
    <mergeCell ref="DX814:EB814"/>
    <mergeCell ref="DI813:DM813"/>
    <mergeCell ref="DN813:DR813"/>
    <mergeCell ref="DN814:DR814"/>
    <mergeCell ref="DI825:DM825"/>
    <mergeCell ref="DN825:DR825"/>
    <mergeCell ref="DS825:DW825"/>
    <mergeCell ref="DI833:DM833"/>
    <mergeCell ref="DN833:DR833"/>
    <mergeCell ref="DD841:DH841"/>
    <mergeCell ref="DI837:DM837"/>
    <mergeCell ref="DN837:DR837"/>
    <mergeCell ref="DS837:DW837"/>
    <mergeCell ref="DD806:DH806"/>
    <mergeCell ref="DI807:DM807"/>
    <mergeCell ref="DN807:DR807"/>
    <mergeCell ref="DS802:DW802"/>
    <mergeCell ref="DS803:DW803"/>
    <mergeCell ref="DS805:DW805"/>
    <mergeCell ref="DS808:DW808"/>
    <mergeCell ref="DS806:DW806"/>
    <mergeCell ref="DX810:EB810"/>
    <mergeCell ref="DX809:EB809"/>
    <mergeCell ref="DX807:EB807"/>
    <mergeCell ref="DX808:EB808"/>
    <mergeCell ref="DX806:EB806"/>
    <mergeCell ref="DX805:EB805"/>
    <mergeCell ref="DX803:EB803"/>
    <mergeCell ref="DD833:DH833"/>
    <mergeCell ref="DI829:DM829"/>
    <mergeCell ref="DN829:DR829"/>
    <mergeCell ref="DS829:DW829"/>
    <mergeCell ref="DD832:DH832"/>
    <mergeCell ref="DS831:DW831"/>
    <mergeCell ref="DI832:DM832"/>
    <mergeCell ref="DS833:DW833"/>
    <mergeCell ref="DN832:DR832"/>
    <mergeCell ref="DS832:DW832"/>
    <mergeCell ref="DD827:DH827"/>
    <mergeCell ref="DD829:DH829"/>
    <mergeCell ref="DD831:DH831"/>
    <mergeCell ref="DD830:DH830"/>
    <mergeCell ref="DI831:DM831"/>
    <mergeCell ref="DD828:DH828"/>
    <mergeCell ref="DI828:DM828"/>
    <mergeCell ref="DN828:DR828"/>
    <mergeCell ref="DS828:DW828"/>
    <mergeCell ref="DN831:DR831"/>
    <mergeCell ref="DI830:DM830"/>
    <mergeCell ref="DN830:DR830"/>
    <mergeCell ref="DS830:DW830"/>
    <mergeCell ref="DS821:DW821"/>
    <mergeCell ref="DD824:DH824"/>
    <mergeCell ref="DX833:EB833"/>
    <mergeCell ref="DX831:EB831"/>
    <mergeCell ref="DX832:EB832"/>
    <mergeCell ref="DN827:DR827"/>
    <mergeCell ref="DS827:DW827"/>
    <mergeCell ref="DI826:DM826"/>
    <mergeCell ref="DS826:DW826"/>
    <mergeCell ref="DS813:DW813"/>
    <mergeCell ref="DD816:DH816"/>
    <mergeCell ref="DD812:DH812"/>
    <mergeCell ref="DI812:DM812"/>
    <mergeCell ref="DN812:DR812"/>
    <mergeCell ref="DS812:DW812"/>
    <mergeCell ref="DD811:DH811"/>
    <mergeCell ref="DD810:DH810"/>
    <mergeCell ref="DI811:DM811"/>
    <mergeCell ref="DN811:DR811"/>
    <mergeCell ref="DS811:DW811"/>
    <mergeCell ref="DS807:DW807"/>
    <mergeCell ref="DI809:DM809"/>
    <mergeCell ref="DI810:DM810"/>
    <mergeCell ref="DN810:DR810"/>
    <mergeCell ref="DS810:DW810"/>
    <mergeCell ref="DD808:DH808"/>
    <mergeCell ref="AV835:AZ835"/>
    <mergeCell ref="D833:Q833"/>
    <mergeCell ref="D834:Q834"/>
    <mergeCell ref="AG831:AK831"/>
    <mergeCell ref="AV840:AZ840"/>
    <mergeCell ref="AV839:AZ839"/>
    <mergeCell ref="AL842:AP842"/>
    <mergeCell ref="AQ842:AU842"/>
    <mergeCell ref="AL840:AP840"/>
    <mergeCell ref="AQ840:AU840"/>
    <mergeCell ref="AV841:AZ841"/>
    <mergeCell ref="AV842:AZ842"/>
    <mergeCell ref="AL841:AP841"/>
    <mergeCell ref="AQ841:AU841"/>
    <mergeCell ref="DS836:DW836"/>
    <mergeCell ref="DS834:DW834"/>
    <mergeCell ref="DD837:DH837"/>
    <mergeCell ref="DD842:DH842"/>
    <mergeCell ref="DI843:DM843"/>
    <mergeCell ref="DN843:DR843"/>
    <mergeCell ref="DS843:DW843"/>
    <mergeCell ref="AQ836:AU836"/>
    <mergeCell ref="AL835:AP835"/>
    <mergeCell ref="AQ835:AU835"/>
    <mergeCell ref="AV837:AZ837"/>
    <mergeCell ref="AV838:AZ838"/>
    <mergeCell ref="AV836:AZ836"/>
    <mergeCell ref="AQ826:AU826"/>
    <mergeCell ref="AQ816:AU816"/>
    <mergeCell ref="AV816:AZ816"/>
    <mergeCell ref="AV814:AZ814"/>
    <mergeCell ref="DN823:DR823"/>
    <mergeCell ref="DI822:DM822"/>
    <mergeCell ref="DN822:DR822"/>
    <mergeCell ref="DN824:DR824"/>
    <mergeCell ref="AV827:AZ827"/>
    <mergeCell ref="AV825:AZ825"/>
    <mergeCell ref="AQ838:AU838"/>
    <mergeCell ref="AV823:AZ823"/>
    <mergeCell ref="AV833:AZ833"/>
    <mergeCell ref="AL832:AP832"/>
    <mergeCell ref="AQ832:AU832"/>
    <mergeCell ref="AL833:AP833"/>
    <mergeCell ref="AQ833:AU833"/>
    <mergeCell ref="DS822:DW822"/>
    <mergeCell ref="DD825:DH825"/>
    <mergeCell ref="DI821:DM821"/>
    <mergeCell ref="DN821:DR821"/>
    <mergeCell ref="DS814:DW814"/>
    <mergeCell ref="DD817:DH817"/>
    <mergeCell ref="AL831:AP831"/>
    <mergeCell ref="AL834:AP834"/>
    <mergeCell ref="AV832:AZ832"/>
    <mergeCell ref="AQ828:AU828"/>
    <mergeCell ref="AL829:AP829"/>
    <mergeCell ref="AQ829:AU829"/>
    <mergeCell ref="AV834:AZ834"/>
    <mergeCell ref="AQ834:AU834"/>
    <mergeCell ref="AV831:AZ831"/>
    <mergeCell ref="AV830:AZ830"/>
    <mergeCell ref="AL830:AP830"/>
    <mergeCell ref="AQ830:AU830"/>
    <mergeCell ref="AV828:AZ828"/>
    <mergeCell ref="AV829:AZ829"/>
    <mergeCell ref="AV826:AZ826"/>
    <mergeCell ref="AV820:AZ820"/>
    <mergeCell ref="AL826:AP826"/>
    <mergeCell ref="AG826:AK826"/>
    <mergeCell ref="DI805:DM805"/>
    <mergeCell ref="AG845:AK845"/>
    <mergeCell ref="AV845:AZ845"/>
    <mergeCell ref="D846:Q846"/>
    <mergeCell ref="R846:AA846"/>
    <mergeCell ref="AB846:AF846"/>
    <mergeCell ref="AG846:AK846"/>
    <mergeCell ref="AL846:AP846"/>
    <mergeCell ref="AQ846:AU846"/>
    <mergeCell ref="AV846:AZ846"/>
    <mergeCell ref="DI808:DM808"/>
    <mergeCell ref="DD805:DH805"/>
    <mergeCell ref="DD807:DH807"/>
    <mergeCell ref="R845:AA845"/>
    <mergeCell ref="DN796:DR796"/>
    <mergeCell ref="DI806:DM806"/>
    <mergeCell ref="DN806:DR806"/>
    <mergeCell ref="DN808:DR808"/>
    <mergeCell ref="DD809:DH809"/>
    <mergeCell ref="DD836:DH836"/>
    <mergeCell ref="DI803:DM803"/>
    <mergeCell ref="DN803:DR803"/>
    <mergeCell ref="DN826:DR826"/>
    <mergeCell ref="DN805:DR805"/>
    <mergeCell ref="DI836:DM836"/>
    <mergeCell ref="DN836:DR836"/>
    <mergeCell ref="DD835:DH835"/>
    <mergeCell ref="DD834:DH834"/>
    <mergeCell ref="DI835:DM835"/>
    <mergeCell ref="DI834:DM834"/>
    <mergeCell ref="DN834:DR834"/>
    <mergeCell ref="AV843:AZ843"/>
    <mergeCell ref="D844:Q844"/>
    <mergeCell ref="R844:AA844"/>
    <mergeCell ref="AB844:AF844"/>
    <mergeCell ref="AG844:AK844"/>
    <mergeCell ref="AL844:AP844"/>
    <mergeCell ref="AQ844:AU844"/>
    <mergeCell ref="AV844:AZ844"/>
    <mergeCell ref="D843:Q843"/>
    <mergeCell ref="AB843:AF843"/>
    <mergeCell ref="AG843:AK843"/>
    <mergeCell ref="AL843:AP843"/>
    <mergeCell ref="AQ843:AU843"/>
    <mergeCell ref="D839:Q839"/>
    <mergeCell ref="R839:AA839"/>
    <mergeCell ref="AG842:AK842"/>
    <mergeCell ref="D840:Q840"/>
    <mergeCell ref="R840:AA840"/>
    <mergeCell ref="AB836:AF836"/>
    <mergeCell ref="AB835:AF835"/>
    <mergeCell ref="AG840:AK840"/>
    <mergeCell ref="DD797:DH797"/>
    <mergeCell ref="D842:Q842"/>
    <mergeCell ref="AB842:AF842"/>
    <mergeCell ref="R841:AA841"/>
    <mergeCell ref="R842:AA842"/>
    <mergeCell ref="D835:Q835"/>
    <mergeCell ref="R835:AA835"/>
    <mergeCell ref="AQ839:AU839"/>
    <mergeCell ref="AV824:AZ824"/>
    <mergeCell ref="D819:Q819"/>
    <mergeCell ref="R819:AA819"/>
    <mergeCell ref="AV821:AZ821"/>
    <mergeCell ref="AG819:AK819"/>
    <mergeCell ref="AV819:AZ819"/>
    <mergeCell ref="D820:Q820"/>
    <mergeCell ref="R820:AA820"/>
    <mergeCell ref="AB820:AF820"/>
    <mergeCell ref="AG820:AK820"/>
    <mergeCell ref="AG817:AK817"/>
    <mergeCell ref="AL819:AP819"/>
    <mergeCell ref="AL822:AP822"/>
    <mergeCell ref="AQ822:AU822"/>
    <mergeCell ref="AL820:AP820"/>
    <mergeCell ref="AQ820:AU820"/>
    <mergeCell ref="AQ819:AU819"/>
    <mergeCell ref="AQ817:AU817"/>
    <mergeCell ref="AQ821:AU821"/>
    <mergeCell ref="AG821:AK821"/>
    <mergeCell ref="AV817:AZ817"/>
    <mergeCell ref="D818:Q818"/>
    <mergeCell ref="R818:AA818"/>
    <mergeCell ref="AB818:AF818"/>
    <mergeCell ref="AG818:AK818"/>
    <mergeCell ref="AL818:AP818"/>
    <mergeCell ref="AQ818:AU818"/>
    <mergeCell ref="AV818:AZ818"/>
    <mergeCell ref="D817:Q817"/>
    <mergeCell ref="AL817:AP817"/>
    <mergeCell ref="R817:AA817"/>
    <mergeCell ref="AB824:AF824"/>
    <mergeCell ref="AG824:AK824"/>
    <mergeCell ref="R806:AA806"/>
    <mergeCell ref="R807:AA807"/>
    <mergeCell ref="AV807:AZ807"/>
    <mergeCell ref="AB795:AF795"/>
    <mergeCell ref="AB796:AF796"/>
    <mergeCell ref="D813:Q813"/>
    <mergeCell ref="R813:AA813"/>
    <mergeCell ref="AG815:AK815"/>
    <mergeCell ref="AL813:AP813"/>
    <mergeCell ref="AQ813:AU813"/>
    <mergeCell ref="AB813:AF813"/>
    <mergeCell ref="AG813:AK813"/>
    <mergeCell ref="AL815:AP815"/>
    <mergeCell ref="AQ815:AU815"/>
    <mergeCell ref="AV812:AZ812"/>
    <mergeCell ref="D811:Q811"/>
    <mergeCell ref="R811:AA811"/>
    <mergeCell ref="AV813:AZ813"/>
    <mergeCell ref="D814:Q814"/>
    <mergeCell ref="R814:AA814"/>
    <mergeCell ref="AB814:AF814"/>
    <mergeCell ref="AG814:AK814"/>
    <mergeCell ref="AL814:AP814"/>
    <mergeCell ref="AQ814:AU814"/>
    <mergeCell ref="D812:Q812"/>
    <mergeCell ref="R812:AA812"/>
    <mergeCell ref="AB812:AF812"/>
    <mergeCell ref="AG812:AK812"/>
    <mergeCell ref="AL812:AP812"/>
    <mergeCell ref="AQ812:AU812"/>
    <mergeCell ref="AV811:AZ811"/>
    <mergeCell ref="AB809:AF809"/>
    <mergeCell ref="AG809:AK809"/>
    <mergeCell ref="AL811:AP811"/>
    <mergeCell ref="AQ811:AU811"/>
    <mergeCell ref="AQ810:AU810"/>
    <mergeCell ref="AV809:AZ809"/>
    <mergeCell ref="D810:Q810"/>
    <mergeCell ref="R810:AA810"/>
    <mergeCell ref="AB810:AF810"/>
    <mergeCell ref="AG810:AK810"/>
    <mergeCell ref="AL810:AP810"/>
    <mergeCell ref="AQ809:AU809"/>
    <mergeCell ref="AV815:AZ815"/>
    <mergeCell ref="AV810:AZ810"/>
    <mergeCell ref="AV800:AZ800"/>
    <mergeCell ref="AV782:AZ782"/>
    <mergeCell ref="D781:Q781"/>
    <mergeCell ref="R771:AA771"/>
    <mergeCell ref="D775:Q775"/>
    <mergeCell ref="D772:Q772"/>
    <mergeCell ref="D771:Q771"/>
    <mergeCell ref="D816:Q816"/>
    <mergeCell ref="R816:AA816"/>
    <mergeCell ref="AB816:AF816"/>
    <mergeCell ref="AG816:AK816"/>
    <mergeCell ref="AQ808:AU808"/>
    <mergeCell ref="AQ803:AU803"/>
    <mergeCell ref="AQ805:AU805"/>
    <mergeCell ref="AB806:AF806"/>
    <mergeCell ref="AL804:AP804"/>
    <mergeCell ref="AQ807:AU807"/>
    <mergeCell ref="AG806:AK806"/>
    <mergeCell ref="AL806:AP806"/>
    <mergeCell ref="AQ806:AU806"/>
    <mergeCell ref="AL803:AP803"/>
    <mergeCell ref="AQ804:AU804"/>
    <mergeCell ref="AG805:AK805"/>
    <mergeCell ref="AB803:AF803"/>
    <mergeCell ref="R805:AA805"/>
    <mergeCell ref="AG804:AK804"/>
    <mergeCell ref="AB805:AF805"/>
    <mergeCell ref="AG803:AK803"/>
    <mergeCell ref="R804:AA804"/>
    <mergeCell ref="AB804:AF804"/>
    <mergeCell ref="AL805:AP805"/>
    <mergeCell ref="AG811:AK811"/>
    <mergeCell ref="AG802:AK802"/>
    <mergeCell ref="R802:AA802"/>
    <mergeCell ref="AB802:AF802"/>
    <mergeCell ref="D806:Q806"/>
    <mergeCell ref="D802:Q802"/>
    <mergeCell ref="D785:Q785"/>
    <mergeCell ref="AV801:AZ801"/>
    <mergeCell ref="AL801:AP801"/>
    <mergeCell ref="AQ799:AU799"/>
    <mergeCell ref="AG799:AK799"/>
    <mergeCell ref="AG800:AK800"/>
    <mergeCell ref="AG797:AK797"/>
    <mergeCell ref="AL799:AP799"/>
    <mergeCell ref="AQ798:AU798"/>
    <mergeCell ref="D801:Q801"/>
    <mergeCell ref="AV806:AZ806"/>
    <mergeCell ref="D804:Q804"/>
    <mergeCell ref="D805:Q805"/>
    <mergeCell ref="AV795:AZ795"/>
    <mergeCell ref="AV792:AZ792"/>
    <mergeCell ref="AB787:AF787"/>
    <mergeCell ref="AC791:AF791"/>
    <mergeCell ref="AB786:AF786"/>
    <mergeCell ref="D795:Q795"/>
    <mergeCell ref="D793:Q793"/>
    <mergeCell ref="D798:Q798"/>
    <mergeCell ref="R792:AA792"/>
    <mergeCell ref="R795:AA795"/>
    <mergeCell ref="R803:AA803"/>
    <mergeCell ref="R799:AA799"/>
    <mergeCell ref="D808:Q808"/>
    <mergeCell ref="R808:AA808"/>
    <mergeCell ref="AB808:AF808"/>
    <mergeCell ref="AV770:AZ770"/>
    <mergeCell ref="AQ740:AU740"/>
    <mergeCell ref="AV762:AZ762"/>
    <mergeCell ref="AV767:AZ767"/>
    <mergeCell ref="AV764:AZ764"/>
    <mergeCell ref="DJ790:DM790"/>
    <mergeCell ref="AV799:AZ799"/>
    <mergeCell ref="AL800:AP800"/>
    <mergeCell ref="AQ800:AU800"/>
    <mergeCell ref="AG735:AK735"/>
    <mergeCell ref="AG736:AK736"/>
    <mergeCell ref="AB735:AF735"/>
    <mergeCell ref="AB752:AF752"/>
    <mergeCell ref="AG786:AK786"/>
    <mergeCell ref="AB783:AF783"/>
    <mergeCell ref="AH791:AK791"/>
    <mergeCell ref="AG774:AK774"/>
    <mergeCell ref="AG785:AK785"/>
    <mergeCell ref="AG784:AK784"/>
    <mergeCell ref="AG765:AK765"/>
    <mergeCell ref="AG779:AK779"/>
    <mergeCell ref="D734:Q734"/>
    <mergeCell ref="D783:Q783"/>
    <mergeCell ref="R783:AA783"/>
    <mergeCell ref="AG783:AK783"/>
    <mergeCell ref="AG737:AK737"/>
    <mergeCell ref="AL738:AP738"/>
    <mergeCell ref="AL740:AP740"/>
    <mergeCell ref="AL758:AP758"/>
    <mergeCell ref="AL757:AP757"/>
    <mergeCell ref="AL739:AP739"/>
    <mergeCell ref="AL756:AP756"/>
    <mergeCell ref="AL755:AP755"/>
    <mergeCell ref="AL743:AP743"/>
    <mergeCell ref="AL748:AP748"/>
    <mergeCell ref="AL749:AP749"/>
    <mergeCell ref="AG747:AK747"/>
    <mergeCell ref="AG792:AK792"/>
    <mergeCell ref="AG796:AK796"/>
    <mergeCell ref="AG794:AK794"/>
    <mergeCell ref="AG795:AK795"/>
    <mergeCell ref="AV775:AZ775"/>
    <mergeCell ref="R750:AA750"/>
    <mergeCell ref="R738:AA738"/>
    <mergeCell ref="AL798:AP798"/>
    <mergeCell ref="D799:Q799"/>
    <mergeCell ref="D800:Q800"/>
    <mergeCell ref="AG743:AK743"/>
    <mergeCell ref="AG745:AK745"/>
    <mergeCell ref="AV781:AZ781"/>
    <mergeCell ref="AV784:AZ784"/>
    <mergeCell ref="AV797:AZ797"/>
    <mergeCell ref="AV771:AZ771"/>
    <mergeCell ref="AV772:AZ772"/>
    <mergeCell ref="R756:AA756"/>
    <mergeCell ref="R754:AA754"/>
    <mergeCell ref="R757:AA757"/>
    <mergeCell ref="AG787:AK787"/>
    <mergeCell ref="AQ752:AU752"/>
    <mergeCell ref="AQ751:AU751"/>
    <mergeCell ref="D756:Q756"/>
    <mergeCell ref="AG770:AK770"/>
    <mergeCell ref="AG769:AK769"/>
    <mergeCell ref="AV758:AZ758"/>
    <mergeCell ref="DI773:DM773"/>
    <mergeCell ref="DN773:DR773"/>
    <mergeCell ref="DS773:DW773"/>
    <mergeCell ref="DI733:DM733"/>
    <mergeCell ref="DS733:DW733"/>
    <mergeCell ref="AL771:AP771"/>
    <mergeCell ref="AQ734:AU734"/>
    <mergeCell ref="AV755:AZ755"/>
    <mergeCell ref="AV756:AZ756"/>
    <mergeCell ref="AV757:AZ757"/>
    <mergeCell ref="DD734:DH734"/>
    <mergeCell ref="DD769:DH769"/>
    <mergeCell ref="DD732:DH732"/>
    <mergeCell ref="DD733:DH733"/>
    <mergeCell ref="DD730:DH730"/>
    <mergeCell ref="DE790:DH790"/>
    <mergeCell ref="DD785:DH785"/>
    <mergeCell ref="DD783:DH783"/>
    <mergeCell ref="DD787:DH787"/>
    <mergeCell ref="DD782:DH782"/>
    <mergeCell ref="DD784:DH784"/>
    <mergeCell ref="DD786:DH786"/>
    <mergeCell ref="DX734:EB734"/>
    <mergeCell ref="R733:AA733"/>
    <mergeCell ref="AV730:AZ730"/>
    <mergeCell ref="AV731:AZ731"/>
    <mergeCell ref="AL732:AP732"/>
    <mergeCell ref="AQ732:AU732"/>
    <mergeCell ref="AL733:AP733"/>
    <mergeCell ref="AL734:AP734"/>
    <mergeCell ref="DI734:DM734"/>
    <mergeCell ref="DN734:DR734"/>
    <mergeCell ref="DI730:DM730"/>
    <mergeCell ref="DD731:DH731"/>
    <mergeCell ref="DI731:DM731"/>
    <mergeCell ref="DN731:DR731"/>
    <mergeCell ref="DI771:DM771"/>
    <mergeCell ref="DN771:DR771"/>
    <mergeCell ref="DS771:DW771"/>
    <mergeCell ref="DD770:DH770"/>
    <mergeCell ref="DI770:DM770"/>
    <mergeCell ref="DN770:DR770"/>
    <mergeCell ref="DS770:DW770"/>
    <mergeCell ref="DX770:EB770"/>
    <mergeCell ref="DI769:DM769"/>
    <mergeCell ref="DN769:DR769"/>
    <mergeCell ref="DS769:DW769"/>
    <mergeCell ref="DX767:EB767"/>
    <mergeCell ref="DD768:DH768"/>
    <mergeCell ref="DI768:DM768"/>
    <mergeCell ref="DN768:DR768"/>
    <mergeCell ref="DS768:DW768"/>
    <mergeCell ref="DX768:EB768"/>
    <mergeCell ref="DD767:DH767"/>
    <mergeCell ref="DI767:DM767"/>
    <mergeCell ref="DN767:DR767"/>
    <mergeCell ref="DS767:DW767"/>
    <mergeCell ref="DX765:EB765"/>
    <mergeCell ref="DD766:DH766"/>
    <mergeCell ref="DI766:DM766"/>
    <mergeCell ref="DN766:DR766"/>
    <mergeCell ref="DS766:DW766"/>
    <mergeCell ref="DX766:EB766"/>
    <mergeCell ref="DD765:DH765"/>
    <mergeCell ref="DS726:DW726"/>
    <mergeCell ref="DN727:DR727"/>
    <mergeCell ref="DD719:DH719"/>
    <mergeCell ref="DN714:DR714"/>
    <mergeCell ref="DS714:DW714"/>
    <mergeCell ref="DN706:DR706"/>
    <mergeCell ref="DS706:DW706"/>
    <mergeCell ref="DS727:DW727"/>
    <mergeCell ref="DN723:DR723"/>
    <mergeCell ref="DN728:DR728"/>
    <mergeCell ref="DI729:DM729"/>
    <mergeCell ref="DD729:DH729"/>
    <mergeCell ref="DN730:DR730"/>
    <mergeCell ref="DN729:DR729"/>
    <mergeCell ref="R734:AA734"/>
    <mergeCell ref="AB734:AF734"/>
    <mergeCell ref="AG734:AK734"/>
    <mergeCell ref="R731:AA731"/>
    <mergeCell ref="AB731:AF731"/>
    <mergeCell ref="DX781:EB781"/>
    <mergeCell ref="DX779:EB779"/>
    <mergeCell ref="DD780:DH780"/>
    <mergeCell ref="DI780:DM780"/>
    <mergeCell ref="DN780:DR780"/>
    <mergeCell ref="DI784:DM784"/>
    <mergeCell ref="DN784:DR784"/>
    <mergeCell ref="DS784:DW784"/>
    <mergeCell ref="DX784:EB784"/>
    <mergeCell ref="DD781:DH781"/>
    <mergeCell ref="DI781:DM781"/>
    <mergeCell ref="DN781:DR781"/>
    <mergeCell ref="DX783:EB783"/>
    <mergeCell ref="DI783:DM783"/>
    <mergeCell ref="DS781:DW781"/>
    <mergeCell ref="DD779:DH779"/>
    <mergeCell ref="DI779:DM779"/>
    <mergeCell ref="DN779:DR779"/>
    <mergeCell ref="DS779:DW779"/>
    <mergeCell ref="DX777:EB777"/>
    <mergeCell ref="DD778:DH778"/>
    <mergeCell ref="DI778:DM778"/>
    <mergeCell ref="DN778:DR778"/>
    <mergeCell ref="DS778:DW778"/>
    <mergeCell ref="DD777:DH777"/>
    <mergeCell ref="DI777:DM777"/>
    <mergeCell ref="DN777:DR777"/>
    <mergeCell ref="DS777:DW777"/>
    <mergeCell ref="DX775:EB775"/>
    <mergeCell ref="DD776:DH776"/>
    <mergeCell ref="DI776:DM776"/>
    <mergeCell ref="DN776:DR776"/>
    <mergeCell ref="DS776:DW776"/>
    <mergeCell ref="DX776:EB776"/>
    <mergeCell ref="DD775:DH775"/>
    <mergeCell ref="DI775:DM775"/>
    <mergeCell ref="DN775:DR775"/>
    <mergeCell ref="DS775:DW775"/>
    <mergeCell ref="DX773:EB773"/>
    <mergeCell ref="DD774:DH774"/>
    <mergeCell ref="DI774:DM774"/>
    <mergeCell ref="DN774:DR774"/>
    <mergeCell ref="DS774:DW774"/>
    <mergeCell ref="DX774:EB774"/>
    <mergeCell ref="DD773:DH773"/>
    <mergeCell ref="DN681:DR681"/>
    <mergeCell ref="DS681:DW681"/>
    <mergeCell ref="AV686:AZ686"/>
    <mergeCell ref="DX693:EB693"/>
    <mergeCell ref="DD694:DH694"/>
    <mergeCell ref="DI694:DM694"/>
    <mergeCell ref="DN694:DR694"/>
    <mergeCell ref="DS694:DW694"/>
    <mergeCell ref="DX694:EB694"/>
    <mergeCell ref="DD687:DH687"/>
    <mergeCell ref="DI687:DM687"/>
    <mergeCell ref="DN687:DR687"/>
    <mergeCell ref="DS687:DW687"/>
    <mergeCell ref="DN702:DR702"/>
    <mergeCell ref="DS702:DW702"/>
    <mergeCell ref="DD692:DH692"/>
    <mergeCell ref="DI692:DM692"/>
    <mergeCell ref="DN692:DR692"/>
    <mergeCell ref="DS692:DW692"/>
    <mergeCell ref="DX689:EB689"/>
    <mergeCell ref="DD690:DH690"/>
    <mergeCell ref="DI690:DM690"/>
    <mergeCell ref="DN690:DR690"/>
    <mergeCell ref="DS690:DW690"/>
    <mergeCell ref="DX690:EB690"/>
    <mergeCell ref="DS697:DW697"/>
    <mergeCell ref="DX697:EB697"/>
    <mergeCell ref="DX696:EB696"/>
    <mergeCell ref="DX706:EB706"/>
    <mergeCell ref="DD705:DH705"/>
    <mergeCell ref="DI705:DM705"/>
    <mergeCell ref="AL683:AP683"/>
    <mergeCell ref="DD728:DH728"/>
    <mergeCell ref="DI728:DM728"/>
    <mergeCell ref="DD727:DH727"/>
    <mergeCell ref="DD726:DH726"/>
    <mergeCell ref="DI726:DM726"/>
    <mergeCell ref="DD706:DH706"/>
    <mergeCell ref="DI706:DM706"/>
    <mergeCell ref="DD717:DH717"/>
    <mergeCell ref="DD712:DH712"/>
    <mergeCell ref="DI712:DM712"/>
    <mergeCell ref="DS728:DW728"/>
    <mergeCell ref="DN726:DR726"/>
    <mergeCell ref="DN724:DR724"/>
    <mergeCell ref="DS724:DW724"/>
    <mergeCell ref="DD725:DH725"/>
    <mergeCell ref="DI725:DM725"/>
    <mergeCell ref="DN725:DR725"/>
    <mergeCell ref="DS725:DW725"/>
    <mergeCell ref="DD724:DH724"/>
    <mergeCell ref="DI724:DM724"/>
    <mergeCell ref="DS723:DW723"/>
    <mergeCell ref="DD722:DH722"/>
    <mergeCell ref="DI722:DM722"/>
    <mergeCell ref="DD723:DH723"/>
    <mergeCell ref="DI723:DM723"/>
    <mergeCell ref="DN722:DR722"/>
    <mergeCell ref="DS722:DW722"/>
    <mergeCell ref="DN721:DR721"/>
    <mergeCell ref="DS721:DW721"/>
    <mergeCell ref="DI719:DM719"/>
    <mergeCell ref="DD721:DH721"/>
    <mergeCell ref="DI721:DM721"/>
    <mergeCell ref="R693:AA693"/>
    <mergeCell ref="R711:AA711"/>
    <mergeCell ref="AQ703:AU703"/>
    <mergeCell ref="AL700:AP700"/>
    <mergeCell ref="AQ700:AU700"/>
    <mergeCell ref="AG701:AK701"/>
    <mergeCell ref="AQ694:AU694"/>
    <mergeCell ref="AL712:AP712"/>
    <mergeCell ref="AQ712:AU712"/>
    <mergeCell ref="AV712:AZ712"/>
    <mergeCell ref="DX724:EB724"/>
    <mergeCell ref="DX703:EB703"/>
    <mergeCell ref="DX701:EB701"/>
    <mergeCell ref="DD702:DH702"/>
    <mergeCell ref="DI702:DM702"/>
    <mergeCell ref="DD699:DH699"/>
    <mergeCell ref="DI699:DM699"/>
    <mergeCell ref="DN699:DR699"/>
    <mergeCell ref="DS699:DW699"/>
    <mergeCell ref="DX700:EB700"/>
    <mergeCell ref="DX702:EB702"/>
    <mergeCell ref="DD701:DH701"/>
    <mergeCell ref="DI701:DM701"/>
    <mergeCell ref="DN701:DR701"/>
    <mergeCell ref="DS701:DW701"/>
    <mergeCell ref="DN707:DR707"/>
    <mergeCell ref="DS707:DW707"/>
    <mergeCell ref="DN704:DR704"/>
    <mergeCell ref="R715:AA715"/>
    <mergeCell ref="DX695:EB695"/>
    <mergeCell ref="DD696:DH696"/>
    <mergeCell ref="DN693:DR693"/>
    <mergeCell ref="DS693:DW693"/>
    <mergeCell ref="DD693:DH693"/>
    <mergeCell ref="DD720:DH720"/>
    <mergeCell ref="DI720:DM720"/>
    <mergeCell ref="DN719:DR719"/>
    <mergeCell ref="DS719:DW719"/>
    <mergeCell ref="DN720:DR720"/>
    <mergeCell ref="DS720:DW720"/>
    <mergeCell ref="DN715:DR715"/>
    <mergeCell ref="DN716:DR716"/>
    <mergeCell ref="DS715:DW715"/>
    <mergeCell ref="DD718:DH718"/>
    <mergeCell ref="DI718:DM718"/>
    <mergeCell ref="DN718:DR718"/>
    <mergeCell ref="DS718:DW718"/>
    <mergeCell ref="DI716:DM716"/>
    <mergeCell ref="DD716:DH716"/>
    <mergeCell ref="DS709:DW709"/>
    <mergeCell ref="DS711:DW711"/>
    <mergeCell ref="DD708:DH708"/>
    <mergeCell ref="DI708:DM708"/>
    <mergeCell ref="DN708:DR708"/>
    <mergeCell ref="DX714:EB714"/>
    <mergeCell ref="DN709:DR709"/>
    <mergeCell ref="DD666:DH666"/>
    <mergeCell ref="DI666:DM666"/>
    <mergeCell ref="DN666:DR666"/>
    <mergeCell ref="DS666:DW666"/>
    <mergeCell ref="DD656:DH656"/>
    <mergeCell ref="DI656:DM656"/>
    <mergeCell ref="DN656:DR656"/>
    <mergeCell ref="DS656:DW656"/>
    <mergeCell ref="DD655:DH655"/>
    <mergeCell ref="DI655:DM655"/>
    <mergeCell ref="DN655:DR655"/>
    <mergeCell ref="DS655:DW655"/>
    <mergeCell ref="DD645:DH645"/>
    <mergeCell ref="DI645:DM645"/>
    <mergeCell ref="DN645:DR645"/>
    <mergeCell ref="DS645:DW645"/>
    <mergeCell ref="AV661:AZ661"/>
    <mergeCell ref="AV724:AZ724"/>
    <mergeCell ref="D723:Q723"/>
    <mergeCell ref="R723:AA723"/>
    <mergeCell ref="D724:Q724"/>
    <mergeCell ref="AG695:AK695"/>
    <mergeCell ref="AV695:AZ695"/>
    <mergeCell ref="AL695:AP695"/>
    <mergeCell ref="AB703:AF703"/>
    <mergeCell ref="AG697:AK697"/>
    <mergeCell ref="AG699:AK699"/>
    <mergeCell ref="R702:AA702"/>
    <mergeCell ref="AQ697:AU697"/>
    <mergeCell ref="AB700:AF700"/>
    <mergeCell ref="AQ646:AU646"/>
    <mergeCell ref="AQ647:AU647"/>
    <mergeCell ref="AV687:AZ687"/>
    <mergeCell ref="AQ687:AU687"/>
    <mergeCell ref="AB688:AF688"/>
    <mergeCell ref="AG687:AK687"/>
    <mergeCell ref="AL688:AP688"/>
    <mergeCell ref="AQ688:AU688"/>
    <mergeCell ref="DD678:DH678"/>
    <mergeCell ref="DS671:DW671"/>
    <mergeCell ref="DN650:DR650"/>
    <mergeCell ref="DS650:DW650"/>
    <mergeCell ref="R687:AA687"/>
    <mergeCell ref="AB687:AF687"/>
    <mergeCell ref="R670:AA670"/>
    <mergeCell ref="AB686:AF686"/>
    <mergeCell ref="AB682:AF682"/>
    <mergeCell ref="R680:AA680"/>
    <mergeCell ref="AG652:AK652"/>
    <mergeCell ref="D653:Q653"/>
    <mergeCell ref="R651:AA651"/>
    <mergeCell ref="R661:AA661"/>
    <mergeCell ref="R662:AA662"/>
    <mergeCell ref="D652:Q652"/>
    <mergeCell ref="D651:Q651"/>
    <mergeCell ref="D662:Q662"/>
    <mergeCell ref="AG672:AK672"/>
    <mergeCell ref="R667:AA667"/>
    <mergeCell ref="R666:AA666"/>
    <mergeCell ref="AL649:AP649"/>
    <mergeCell ref="AL651:AP651"/>
    <mergeCell ref="AM659:AP659"/>
    <mergeCell ref="AG654:AK654"/>
    <mergeCell ref="DJ659:DM659"/>
    <mergeCell ref="DX665:EB665"/>
    <mergeCell ref="DJ660:DM660"/>
    <mergeCell ref="DO660:DR660"/>
    <mergeCell ref="DT660:DW660"/>
    <mergeCell ref="DI599:DM599"/>
    <mergeCell ref="DN599:DR599"/>
    <mergeCell ref="DS599:DW599"/>
    <mergeCell ref="DS600:DW600"/>
    <mergeCell ref="DD602:DH602"/>
    <mergeCell ref="DN601:DR601"/>
    <mergeCell ref="DS601:DW601"/>
    <mergeCell ref="DI602:DM602"/>
    <mergeCell ref="DN602:DR602"/>
    <mergeCell ref="DD601:DH601"/>
    <mergeCell ref="AV683:AZ683"/>
    <mergeCell ref="AQ684:AU684"/>
    <mergeCell ref="AQ683:AU683"/>
    <mergeCell ref="AL684:AP684"/>
    <mergeCell ref="AQ682:AU682"/>
    <mergeCell ref="DD599:DH599"/>
    <mergeCell ref="DD681:DH681"/>
    <mergeCell ref="DD679:DH679"/>
    <mergeCell ref="AL601:AP601"/>
    <mergeCell ref="AL655:AP655"/>
    <mergeCell ref="AV666:AZ666"/>
    <mergeCell ref="AQ667:AU667"/>
    <mergeCell ref="AV656:AZ656"/>
    <mergeCell ref="AQ678:AU678"/>
    <mergeCell ref="AL680:AP680"/>
    <mergeCell ref="DS603:DW603"/>
    <mergeCell ref="DS602:DW602"/>
    <mergeCell ref="DN642:DR642"/>
    <mergeCell ref="DS642:DW642"/>
    <mergeCell ref="DD683:DH683"/>
    <mergeCell ref="DI683:DM683"/>
    <mergeCell ref="AQ663:AU663"/>
    <mergeCell ref="AL661:AP661"/>
    <mergeCell ref="AR659:AU659"/>
    <mergeCell ref="AL667:AP667"/>
    <mergeCell ref="AL666:AP666"/>
    <mergeCell ref="AL665:AP665"/>
    <mergeCell ref="AL669:AP669"/>
    <mergeCell ref="AQ674:AU674"/>
    <mergeCell ref="AL679:AP679"/>
    <mergeCell ref="AL671:AP671"/>
    <mergeCell ref="AQ670:AU670"/>
    <mergeCell ref="AL675:AP675"/>
    <mergeCell ref="DO659:DR659"/>
    <mergeCell ref="DT659:DW659"/>
    <mergeCell ref="DY659:EB660"/>
    <mergeCell ref="DE660:DH660"/>
    <mergeCell ref="DI679:DM679"/>
    <mergeCell ref="DS678:DW678"/>
    <mergeCell ref="AL603:AP603"/>
    <mergeCell ref="DN669:DR669"/>
    <mergeCell ref="DS669:DW669"/>
    <mergeCell ref="DS679:DW679"/>
    <mergeCell ref="DD667:DH667"/>
    <mergeCell ref="DI667:DM667"/>
    <mergeCell ref="DD669:DH669"/>
    <mergeCell ref="DI669:DM669"/>
    <mergeCell ref="DD647:DH647"/>
    <mergeCell ref="DI647:DM647"/>
    <mergeCell ref="DN647:DR647"/>
    <mergeCell ref="DS598:DW598"/>
    <mergeCell ref="DN638:DR638"/>
    <mergeCell ref="DS638:DW638"/>
    <mergeCell ref="DN636:DR636"/>
    <mergeCell ref="DN600:DR600"/>
    <mergeCell ref="AQ665:AU665"/>
    <mergeCell ref="AV647:AZ647"/>
    <mergeCell ref="AV649:AZ649"/>
    <mergeCell ref="AV654:AZ654"/>
    <mergeCell ref="AV655:AZ655"/>
    <mergeCell ref="DS597:DW597"/>
    <mergeCell ref="DD596:DH596"/>
    <mergeCell ref="DI596:DM596"/>
    <mergeCell ref="DN596:DR596"/>
    <mergeCell ref="DS596:DW596"/>
    <mergeCell ref="DD652:DH652"/>
    <mergeCell ref="DS651:DW651"/>
    <mergeCell ref="DD598:DH598"/>
    <mergeCell ref="DI598:DM598"/>
    <mergeCell ref="DN598:DR598"/>
    <mergeCell ref="DX655:EB655"/>
    <mergeCell ref="DX667:EB667"/>
    <mergeCell ref="DD668:DH668"/>
    <mergeCell ref="DI668:DM668"/>
    <mergeCell ref="DN668:DR668"/>
    <mergeCell ref="DS668:DW668"/>
    <mergeCell ref="DX668:EB668"/>
    <mergeCell ref="DN667:DR667"/>
    <mergeCell ref="DS667:DW667"/>
    <mergeCell ref="DD677:DH677"/>
    <mergeCell ref="DI677:DM677"/>
    <mergeCell ref="DN677:DR677"/>
    <mergeCell ref="DS677:DW677"/>
    <mergeCell ref="DS675:DW675"/>
    <mergeCell ref="DD674:DH674"/>
    <mergeCell ref="DI674:DM674"/>
    <mergeCell ref="DD676:DH676"/>
    <mergeCell ref="DI676:DM676"/>
    <mergeCell ref="DD654:DH654"/>
    <mergeCell ref="DI654:DM654"/>
    <mergeCell ref="DN654:DR654"/>
    <mergeCell ref="DS654:DW654"/>
    <mergeCell ref="DD653:DH653"/>
    <mergeCell ref="DI653:DM653"/>
    <mergeCell ref="DN653:DR653"/>
    <mergeCell ref="DX666:EB666"/>
    <mergeCell ref="DD665:DH665"/>
    <mergeCell ref="DI665:DM665"/>
    <mergeCell ref="DN665:DR665"/>
    <mergeCell ref="DS665:DW665"/>
    <mergeCell ref="DX663:EB663"/>
    <mergeCell ref="DD664:DH664"/>
    <mergeCell ref="DI664:DM664"/>
    <mergeCell ref="DN664:DR664"/>
    <mergeCell ref="DS664:DW664"/>
    <mergeCell ref="DX664:EB664"/>
    <mergeCell ref="DD663:DH663"/>
    <mergeCell ref="DI663:DM663"/>
    <mergeCell ref="DX669:EB669"/>
    <mergeCell ref="DD670:DH670"/>
    <mergeCell ref="DI670:DM670"/>
    <mergeCell ref="DN670:DR670"/>
    <mergeCell ref="DS670:DW670"/>
    <mergeCell ref="DX670:EB670"/>
    <mergeCell ref="DN594:DR594"/>
    <mergeCell ref="DS594:DW594"/>
    <mergeCell ref="DX594:EB594"/>
    <mergeCell ref="DD593:DH593"/>
    <mergeCell ref="DI593:DM593"/>
    <mergeCell ref="DN593:DR593"/>
    <mergeCell ref="DS593:DW593"/>
    <mergeCell ref="DD594:DH594"/>
    <mergeCell ref="DX593:EB593"/>
    <mergeCell ref="DX642:EB642"/>
    <mergeCell ref="DD643:DH643"/>
    <mergeCell ref="DI643:DM643"/>
    <mergeCell ref="DN643:DR643"/>
    <mergeCell ref="DS643:DW643"/>
    <mergeCell ref="DX643:EB643"/>
    <mergeCell ref="DD642:DH642"/>
    <mergeCell ref="DI642:DM642"/>
    <mergeCell ref="DX640:EB640"/>
    <mergeCell ref="DD641:DH641"/>
    <mergeCell ref="DI641:DM641"/>
    <mergeCell ref="DN641:DR641"/>
    <mergeCell ref="DS641:DW641"/>
    <mergeCell ref="DX641:EB641"/>
    <mergeCell ref="DD640:DH640"/>
    <mergeCell ref="DI640:DM640"/>
    <mergeCell ref="DN640:DR640"/>
    <mergeCell ref="DS640:DW640"/>
    <mergeCell ref="DX638:EB638"/>
    <mergeCell ref="DD639:DH639"/>
    <mergeCell ref="DI639:DM639"/>
    <mergeCell ref="DN639:DR639"/>
    <mergeCell ref="DS639:DW639"/>
    <mergeCell ref="DX639:EB639"/>
    <mergeCell ref="DD638:DH638"/>
    <mergeCell ref="DX636:EB636"/>
    <mergeCell ref="DD637:DH637"/>
    <mergeCell ref="DI637:DM637"/>
    <mergeCell ref="DN637:DR637"/>
    <mergeCell ref="DS637:DW637"/>
    <mergeCell ref="DX637:EB637"/>
    <mergeCell ref="DD636:DH636"/>
    <mergeCell ref="DI636:DM636"/>
    <mergeCell ref="DS636:DW636"/>
    <mergeCell ref="DD635:DH635"/>
    <mergeCell ref="DI635:DM635"/>
    <mergeCell ref="DN635:DR635"/>
    <mergeCell ref="DS635:DW635"/>
    <mergeCell ref="DX635:EB635"/>
    <mergeCell ref="DD634:DH634"/>
    <mergeCell ref="DI634:DM634"/>
    <mergeCell ref="DS634:DW634"/>
    <mergeCell ref="DX634:EB634"/>
    <mergeCell ref="DN634:DR634"/>
    <mergeCell ref="DX632:EB632"/>
    <mergeCell ref="DD633:DH633"/>
    <mergeCell ref="DI633:DM633"/>
    <mergeCell ref="DN633:DR633"/>
    <mergeCell ref="DS633:DW633"/>
    <mergeCell ref="DX633:EB633"/>
    <mergeCell ref="DI601:DM601"/>
    <mergeCell ref="DD600:DH600"/>
    <mergeCell ref="DI600:DM600"/>
    <mergeCell ref="DX626:EB626"/>
    <mergeCell ref="DD627:DH627"/>
    <mergeCell ref="DD589:DH589"/>
    <mergeCell ref="DI589:DM589"/>
    <mergeCell ref="DD592:DH592"/>
    <mergeCell ref="DD595:DH595"/>
    <mergeCell ref="DI595:DM595"/>
    <mergeCell ref="DD591:DH591"/>
    <mergeCell ref="DI591:DM591"/>
    <mergeCell ref="DN589:DR589"/>
    <mergeCell ref="DS589:DW589"/>
    <mergeCell ref="DN591:DR591"/>
    <mergeCell ref="DS591:DW591"/>
    <mergeCell ref="DN592:DR592"/>
    <mergeCell ref="DS592:DW592"/>
    <mergeCell ref="DX592:EB592"/>
    <mergeCell ref="DD587:DH587"/>
    <mergeCell ref="DI587:DM587"/>
    <mergeCell ref="DN587:DR587"/>
    <mergeCell ref="DS587:DW587"/>
    <mergeCell ref="DX589:EB589"/>
    <mergeCell ref="DD590:DH590"/>
    <mergeCell ref="DI590:DM590"/>
    <mergeCell ref="DN590:DR590"/>
    <mergeCell ref="DS590:DW590"/>
    <mergeCell ref="DX590:EB590"/>
    <mergeCell ref="DN663:DR663"/>
    <mergeCell ref="DS663:DW663"/>
    <mergeCell ref="DX661:EB661"/>
    <mergeCell ref="DX656:EB656"/>
    <mergeCell ref="DX654:EB654"/>
    <mergeCell ref="DX650:EB650"/>
    <mergeCell ref="DX648:EB648"/>
    <mergeCell ref="DX646:EB646"/>
    <mergeCell ref="DX644:EB644"/>
    <mergeCell ref="DD662:DH662"/>
    <mergeCell ref="DI662:DM662"/>
    <mergeCell ref="DN662:DR662"/>
    <mergeCell ref="DS662:DW662"/>
    <mergeCell ref="DX662:EB662"/>
    <mergeCell ref="DD661:DH661"/>
    <mergeCell ref="DI661:DM661"/>
    <mergeCell ref="DN661:DR661"/>
    <mergeCell ref="DS661:DW661"/>
    <mergeCell ref="DE659:DH659"/>
    <mergeCell ref="DI592:DM592"/>
    <mergeCell ref="DI594:DM594"/>
    <mergeCell ref="DD597:DH597"/>
    <mergeCell ref="DI597:DM597"/>
    <mergeCell ref="DN597:DR597"/>
    <mergeCell ref="DS653:DW653"/>
    <mergeCell ref="DX653:EB653"/>
    <mergeCell ref="DD650:DH650"/>
    <mergeCell ref="DI650:DM650"/>
    <mergeCell ref="DX652:EB652"/>
    <mergeCell ref="DX651:EB651"/>
    <mergeCell ref="DD651:DH651"/>
    <mergeCell ref="DD649:DH649"/>
    <mergeCell ref="DI649:DM649"/>
    <mergeCell ref="DN649:DR649"/>
    <mergeCell ref="DS649:DW649"/>
    <mergeCell ref="DX649:EB649"/>
    <mergeCell ref="DD648:DH648"/>
    <mergeCell ref="DI648:DM648"/>
    <mergeCell ref="DN648:DR648"/>
    <mergeCell ref="DS648:DW648"/>
    <mergeCell ref="DS583:DW583"/>
    <mergeCell ref="DX585:EB585"/>
    <mergeCell ref="DD586:DH586"/>
    <mergeCell ref="DI586:DM586"/>
    <mergeCell ref="DN586:DR586"/>
    <mergeCell ref="DS586:DW586"/>
    <mergeCell ref="DX586:EB586"/>
    <mergeCell ref="DD585:DH585"/>
    <mergeCell ref="DI585:DM585"/>
    <mergeCell ref="DN581:DR581"/>
    <mergeCell ref="DS581:DW581"/>
    <mergeCell ref="DX583:EB583"/>
    <mergeCell ref="DD584:DH584"/>
    <mergeCell ref="DI584:DM584"/>
    <mergeCell ref="DN584:DR584"/>
    <mergeCell ref="DS584:DW584"/>
    <mergeCell ref="DX584:EB584"/>
    <mergeCell ref="DD583:DH583"/>
    <mergeCell ref="DI583:DM583"/>
    <mergeCell ref="DN579:DR579"/>
    <mergeCell ref="DS579:DW579"/>
    <mergeCell ref="DX581:EB581"/>
    <mergeCell ref="DD582:DH582"/>
    <mergeCell ref="DI582:DM582"/>
    <mergeCell ref="DN582:DR582"/>
    <mergeCell ref="DS582:DW582"/>
    <mergeCell ref="DX582:EB582"/>
    <mergeCell ref="DD581:DH581"/>
    <mergeCell ref="DN580:DR580"/>
    <mergeCell ref="DS580:DW580"/>
    <mergeCell ref="DX580:EB580"/>
    <mergeCell ref="DD579:DH579"/>
    <mergeCell ref="DI579:DM579"/>
    <mergeCell ref="DI580:DM580"/>
    <mergeCell ref="DD564:DH564"/>
    <mergeCell ref="DI564:DM564"/>
    <mergeCell ref="DN564:DR564"/>
    <mergeCell ref="DS564:DW564"/>
    <mergeCell ref="DX564:EB564"/>
    <mergeCell ref="DN559:DR559"/>
    <mergeCell ref="DS559:DW559"/>
    <mergeCell ref="DX561:EB561"/>
    <mergeCell ref="DD562:DH562"/>
    <mergeCell ref="DI562:DM562"/>
    <mergeCell ref="DN562:DR562"/>
    <mergeCell ref="DI570:DM570"/>
    <mergeCell ref="DN570:DR570"/>
    <mergeCell ref="DS570:DW570"/>
    <mergeCell ref="DX570:EB570"/>
    <mergeCell ref="DX569:EB569"/>
    <mergeCell ref="DD570:DH570"/>
    <mergeCell ref="DI561:DM561"/>
    <mergeCell ref="DN561:DR561"/>
    <mergeCell ref="DD559:DH559"/>
    <mergeCell ref="DX567:EB567"/>
    <mergeCell ref="DD568:DH568"/>
    <mergeCell ref="DI568:DM568"/>
    <mergeCell ref="DN568:DR568"/>
    <mergeCell ref="DS568:DW568"/>
    <mergeCell ref="DX568:EB568"/>
    <mergeCell ref="DX560:EB560"/>
    <mergeCell ref="DX557:EB557"/>
    <mergeCell ref="DD558:DH558"/>
    <mergeCell ref="DI558:DM558"/>
    <mergeCell ref="DN558:DR558"/>
    <mergeCell ref="DS558:DW558"/>
    <mergeCell ref="DX558:EB558"/>
    <mergeCell ref="DX562:EB562"/>
    <mergeCell ref="DD557:DH557"/>
    <mergeCell ref="DI557:DM557"/>
    <mergeCell ref="DN557:DR557"/>
    <mergeCell ref="DS557:DW557"/>
    <mergeCell ref="DX559:EB559"/>
    <mergeCell ref="DD560:DH560"/>
    <mergeCell ref="DI560:DM560"/>
    <mergeCell ref="DN560:DR560"/>
    <mergeCell ref="DS560:DW560"/>
    <mergeCell ref="DD567:DH567"/>
    <mergeCell ref="DI567:DM567"/>
    <mergeCell ref="DS563:DW563"/>
    <mergeCell ref="DD563:DH563"/>
    <mergeCell ref="DN546:DR546"/>
    <mergeCell ref="DS546:DW546"/>
    <mergeCell ref="DS547:DW547"/>
    <mergeCell ref="DX549:EB549"/>
    <mergeCell ref="AV551:AZ551"/>
    <mergeCell ref="DD543:DH543"/>
    <mergeCell ref="DX553:EB553"/>
    <mergeCell ref="DD554:DH554"/>
    <mergeCell ref="DI554:DM554"/>
    <mergeCell ref="DN554:DR554"/>
    <mergeCell ref="DS554:DW554"/>
    <mergeCell ref="DX554:EB554"/>
    <mergeCell ref="DD553:DH553"/>
    <mergeCell ref="DI553:DM553"/>
    <mergeCell ref="DN553:DR553"/>
    <mergeCell ref="DS553:DW553"/>
    <mergeCell ref="DX551:EB551"/>
    <mergeCell ref="DD552:DH552"/>
    <mergeCell ref="DI552:DM552"/>
    <mergeCell ref="DX550:EB550"/>
    <mergeCell ref="DD551:DH551"/>
    <mergeCell ref="DI551:DM551"/>
    <mergeCell ref="DN551:DR551"/>
    <mergeCell ref="DS551:DW551"/>
    <mergeCell ref="DX565:EB565"/>
    <mergeCell ref="DD566:DH566"/>
    <mergeCell ref="DI566:DM566"/>
    <mergeCell ref="DN566:DR566"/>
    <mergeCell ref="DS566:DW566"/>
    <mergeCell ref="DX566:EB566"/>
    <mergeCell ref="DD565:DH565"/>
    <mergeCell ref="DI565:DM565"/>
    <mergeCell ref="DN565:DR565"/>
    <mergeCell ref="DS565:DW565"/>
    <mergeCell ref="DX563:EB563"/>
    <mergeCell ref="DX555:EB555"/>
    <mergeCell ref="DD556:DH556"/>
    <mergeCell ref="DI556:DM556"/>
    <mergeCell ref="DN556:DR556"/>
    <mergeCell ref="DS556:DW556"/>
    <mergeCell ref="DX556:EB556"/>
    <mergeCell ref="AV557:AZ557"/>
    <mergeCell ref="AV558:AZ558"/>
    <mergeCell ref="DI543:DM543"/>
    <mergeCell ref="DD549:DH549"/>
    <mergeCell ref="DI549:DM549"/>
    <mergeCell ref="DI563:DM563"/>
    <mergeCell ref="AV555:AZ555"/>
    <mergeCell ref="DS545:DW545"/>
    <mergeCell ref="DX548:EB548"/>
    <mergeCell ref="DN544:DR544"/>
    <mergeCell ref="DS544:DW544"/>
    <mergeCell ref="DX546:EB546"/>
    <mergeCell ref="DX544:EB544"/>
    <mergeCell ref="DN549:DR549"/>
    <mergeCell ref="DS549:DW549"/>
    <mergeCell ref="DD550:DH550"/>
    <mergeCell ref="DS562:DW562"/>
    <mergeCell ref="DS561:DW561"/>
    <mergeCell ref="DN543:DR543"/>
    <mergeCell ref="DS543:DW543"/>
    <mergeCell ref="DN548:DR548"/>
    <mergeCell ref="DN550:DR550"/>
    <mergeCell ref="DS550:DW550"/>
    <mergeCell ref="DD520:DH520"/>
    <mergeCell ref="DD522:DH522"/>
    <mergeCell ref="AV525:AZ525"/>
    <mergeCell ref="AW528:AZ529"/>
    <mergeCell ref="AV530:AZ530"/>
    <mergeCell ref="AV531:AZ531"/>
    <mergeCell ref="AV533:AZ533"/>
    <mergeCell ref="AV532:AZ532"/>
    <mergeCell ref="AV521:AZ521"/>
    <mergeCell ref="AB536:AF536"/>
    <mergeCell ref="AG530:AK530"/>
    <mergeCell ref="D547:Q547"/>
    <mergeCell ref="AV547:AZ547"/>
    <mergeCell ref="R549:AA549"/>
    <mergeCell ref="AL525:AP525"/>
    <mergeCell ref="R551:AA551"/>
    <mergeCell ref="AB533:AF533"/>
    <mergeCell ref="AB531:AF531"/>
    <mergeCell ref="AB530:AF530"/>
    <mergeCell ref="R531:AA531"/>
    <mergeCell ref="R530:AA530"/>
    <mergeCell ref="R545:AA545"/>
    <mergeCell ref="AQ540:AU540"/>
    <mergeCell ref="R541:AA541"/>
    <mergeCell ref="AB541:AF541"/>
    <mergeCell ref="AL539:AP539"/>
    <mergeCell ref="AL541:AP541"/>
    <mergeCell ref="R539:AA539"/>
    <mergeCell ref="AB540:AF540"/>
    <mergeCell ref="AB539:AF539"/>
    <mergeCell ref="AL555:AP555"/>
    <mergeCell ref="AQ555:AU555"/>
    <mergeCell ref="AV548:AZ548"/>
    <mergeCell ref="AQ554:AU554"/>
    <mergeCell ref="AG554:AK554"/>
    <mergeCell ref="AG533:AK533"/>
    <mergeCell ref="AH528:AK528"/>
    <mergeCell ref="AG534:AK534"/>
    <mergeCell ref="AG535:AK535"/>
    <mergeCell ref="AG521:AK521"/>
    <mergeCell ref="AG531:AK531"/>
    <mergeCell ref="DD525:DH525"/>
    <mergeCell ref="D539:Q539"/>
    <mergeCell ref="D543:Q543"/>
    <mergeCell ref="D541:Q541"/>
    <mergeCell ref="D545:Q545"/>
    <mergeCell ref="D537:Q537"/>
    <mergeCell ref="DD548:DH548"/>
    <mergeCell ref="DD544:DH544"/>
    <mergeCell ref="AB554:AF554"/>
    <mergeCell ref="AB553:AF553"/>
    <mergeCell ref="DD546:DH546"/>
    <mergeCell ref="AB543:AF543"/>
    <mergeCell ref="AQ547:AU547"/>
    <mergeCell ref="AQ546:AU546"/>
    <mergeCell ref="AV543:AZ543"/>
    <mergeCell ref="AL543:AP543"/>
    <mergeCell ref="AQ544:AU544"/>
    <mergeCell ref="AQ543:AU543"/>
    <mergeCell ref="DD545:DH545"/>
    <mergeCell ref="DD555:DH555"/>
    <mergeCell ref="DD538:DH538"/>
    <mergeCell ref="AQ531:AU531"/>
    <mergeCell ref="AR529:AU529"/>
    <mergeCell ref="DI525:DM525"/>
    <mergeCell ref="DS520:DW520"/>
    <mergeCell ref="DD524:DH524"/>
    <mergeCell ref="DI524:DM524"/>
    <mergeCell ref="DX506:EB506"/>
    <mergeCell ref="DI505:DM505"/>
    <mergeCell ref="DN505:DR505"/>
    <mergeCell ref="DS505:DW505"/>
    <mergeCell ref="DX505:EB505"/>
    <mergeCell ref="DX467:EB467"/>
    <mergeCell ref="DX469:EB469"/>
    <mergeCell ref="DX468:EB468"/>
    <mergeCell ref="DX470:EB470"/>
    <mergeCell ref="DX503:EB503"/>
    <mergeCell ref="DD469:DH469"/>
    <mergeCell ref="DD470:DH470"/>
    <mergeCell ref="DI469:DM469"/>
    <mergeCell ref="DN469:DR469"/>
    <mergeCell ref="DS469:DW469"/>
    <mergeCell ref="DI470:DM470"/>
    <mergeCell ref="DN470:DR470"/>
    <mergeCell ref="DS470:DW470"/>
    <mergeCell ref="DX530:EB530"/>
    <mergeCell ref="DD531:DH531"/>
    <mergeCell ref="DI531:DM531"/>
    <mergeCell ref="DN531:DR531"/>
    <mergeCell ref="DS531:DW531"/>
    <mergeCell ref="DX531:EB531"/>
    <mergeCell ref="DD530:DH530"/>
    <mergeCell ref="DI530:DM530"/>
    <mergeCell ref="DN530:DR530"/>
    <mergeCell ref="DS530:DW530"/>
    <mergeCell ref="DX525:EB525"/>
    <mergeCell ref="DE528:DH528"/>
    <mergeCell ref="DJ528:DM528"/>
    <mergeCell ref="DO528:DR528"/>
    <mergeCell ref="DT528:DW528"/>
    <mergeCell ref="DY528:EB529"/>
    <mergeCell ref="DE529:DH529"/>
    <mergeCell ref="DS517:DW517"/>
    <mergeCell ref="DS516:DW516"/>
    <mergeCell ref="DX516:EB516"/>
    <mergeCell ref="DD515:DH515"/>
    <mergeCell ref="DI515:DM515"/>
    <mergeCell ref="DN515:DR515"/>
    <mergeCell ref="DS515:DW515"/>
    <mergeCell ref="DX515:EB515"/>
    <mergeCell ref="DD516:DH516"/>
    <mergeCell ref="DI516:DM516"/>
    <mergeCell ref="DN516:DR516"/>
    <mergeCell ref="DX513:EB513"/>
    <mergeCell ref="DD514:DH514"/>
    <mergeCell ref="DI514:DM514"/>
    <mergeCell ref="DN514:DR514"/>
    <mergeCell ref="DS514:DW514"/>
    <mergeCell ref="DX514:EB514"/>
    <mergeCell ref="DD513:DH513"/>
    <mergeCell ref="DI513:DM513"/>
    <mergeCell ref="DS522:DW522"/>
    <mergeCell ref="DX520:EB520"/>
    <mergeCell ref="DX511:EB511"/>
    <mergeCell ref="DD512:DH512"/>
    <mergeCell ref="DT529:DW529"/>
    <mergeCell ref="DN525:DR525"/>
    <mergeCell ref="DS525:DW525"/>
    <mergeCell ref="DX523:EB523"/>
    <mergeCell ref="DD468:DH468"/>
    <mergeCell ref="DI468:DM468"/>
    <mergeCell ref="DD466:DH466"/>
    <mergeCell ref="DI466:DM466"/>
    <mergeCell ref="DN466:DR466"/>
    <mergeCell ref="DJ529:DM529"/>
    <mergeCell ref="DO529:DR529"/>
    <mergeCell ref="DN468:DR468"/>
    <mergeCell ref="DD467:DH467"/>
    <mergeCell ref="DI467:DM467"/>
    <mergeCell ref="DN467:DR467"/>
    <mergeCell ref="DD504:DH504"/>
    <mergeCell ref="DD463:DH463"/>
    <mergeCell ref="DI463:DM463"/>
    <mergeCell ref="DN463:DR463"/>
    <mergeCell ref="DS463:DW463"/>
    <mergeCell ref="DD465:DH465"/>
    <mergeCell ref="DI465:DM465"/>
    <mergeCell ref="DN465:DR465"/>
    <mergeCell ref="DS465:DW465"/>
    <mergeCell ref="DD464:DH464"/>
    <mergeCell ref="DI464:DM464"/>
    <mergeCell ref="DD461:DH461"/>
    <mergeCell ref="DI461:DM461"/>
    <mergeCell ref="DN461:DR461"/>
    <mergeCell ref="DS461:DW461"/>
    <mergeCell ref="DD462:DH462"/>
    <mergeCell ref="DI462:DM462"/>
    <mergeCell ref="DN462:DR462"/>
    <mergeCell ref="DS462:DW462"/>
    <mergeCell ref="DS524:DW524"/>
    <mergeCell ref="DX524:EB524"/>
    <mergeCell ref="DD523:DH523"/>
    <mergeCell ref="DI523:DM523"/>
    <mergeCell ref="DN523:DR523"/>
    <mergeCell ref="DS523:DW523"/>
    <mergeCell ref="DN524:DR524"/>
    <mergeCell ref="DX519:EB519"/>
    <mergeCell ref="DD521:DH521"/>
    <mergeCell ref="DI521:DM521"/>
    <mergeCell ref="DN521:DR521"/>
    <mergeCell ref="DS521:DW521"/>
    <mergeCell ref="DX521:EB521"/>
    <mergeCell ref="DD519:DH519"/>
    <mergeCell ref="DI519:DM519"/>
    <mergeCell ref="DN519:DR519"/>
    <mergeCell ref="DS519:DW519"/>
    <mergeCell ref="DX517:EB517"/>
    <mergeCell ref="DD518:DH518"/>
    <mergeCell ref="DI518:DM518"/>
    <mergeCell ref="DN518:DR518"/>
    <mergeCell ref="DS518:DW518"/>
    <mergeCell ref="DX518:EB518"/>
    <mergeCell ref="DD517:DH517"/>
    <mergeCell ref="DI517:DM517"/>
    <mergeCell ref="DN517:DR517"/>
    <mergeCell ref="DD506:DH506"/>
    <mergeCell ref="DN513:DR513"/>
    <mergeCell ref="DS513:DW513"/>
    <mergeCell ref="DI520:DM520"/>
    <mergeCell ref="DI512:DM512"/>
    <mergeCell ref="DN512:DR512"/>
    <mergeCell ref="DN449:DR449"/>
    <mergeCell ref="DS449:DW449"/>
    <mergeCell ref="DX447:EB447"/>
    <mergeCell ref="DD448:DH448"/>
    <mergeCell ref="DI448:DM448"/>
    <mergeCell ref="DN448:DR448"/>
    <mergeCell ref="DS448:DW448"/>
    <mergeCell ref="DX448:EB448"/>
    <mergeCell ref="DD447:DH447"/>
    <mergeCell ref="DI447:DM447"/>
    <mergeCell ref="DN447:DR447"/>
    <mergeCell ref="DS447:DW447"/>
    <mergeCell ref="DX445:EB445"/>
    <mergeCell ref="DD446:DH446"/>
    <mergeCell ref="DI446:DM446"/>
    <mergeCell ref="DN446:DR446"/>
    <mergeCell ref="DS446:DW446"/>
    <mergeCell ref="DX446:EB446"/>
    <mergeCell ref="DD445:DH445"/>
    <mergeCell ref="DI445:DM445"/>
    <mergeCell ref="DN445:DR445"/>
    <mergeCell ref="DS445:DW445"/>
    <mergeCell ref="DN459:DR459"/>
    <mergeCell ref="DS459:DW459"/>
    <mergeCell ref="DD460:DH460"/>
    <mergeCell ref="DI460:DM460"/>
    <mergeCell ref="DN460:DR460"/>
    <mergeCell ref="DS460:DW460"/>
    <mergeCell ref="DD458:DH458"/>
    <mergeCell ref="DI458:DM458"/>
    <mergeCell ref="DN458:DR458"/>
    <mergeCell ref="DS458:DW458"/>
    <mergeCell ref="DX458:EB458"/>
    <mergeCell ref="DD457:DH457"/>
    <mergeCell ref="DI457:DM457"/>
    <mergeCell ref="DN457:DR457"/>
    <mergeCell ref="DS457:DW457"/>
    <mergeCell ref="DX455:EB455"/>
    <mergeCell ref="DD456:DH456"/>
    <mergeCell ref="DI456:DM456"/>
    <mergeCell ref="DN456:DR456"/>
    <mergeCell ref="DS456:DW456"/>
    <mergeCell ref="DX456:EB456"/>
    <mergeCell ref="DD455:DH455"/>
    <mergeCell ref="DI455:DM455"/>
    <mergeCell ref="DN455:DR455"/>
    <mergeCell ref="DS455:DW455"/>
    <mergeCell ref="DX453:EB453"/>
    <mergeCell ref="DD454:DH454"/>
    <mergeCell ref="DI454:DM454"/>
    <mergeCell ref="DN454:DR454"/>
    <mergeCell ref="DS454:DW454"/>
    <mergeCell ref="DX454:EB454"/>
    <mergeCell ref="DD453:DH453"/>
    <mergeCell ref="DI453:DM453"/>
    <mergeCell ref="DN453:DR453"/>
    <mergeCell ref="DS453:DW453"/>
    <mergeCell ref="DX460:EB460"/>
    <mergeCell ref="DD459:DH459"/>
    <mergeCell ref="DI459:DM459"/>
    <mergeCell ref="DD418:DH418"/>
    <mergeCell ref="DI418:DM418"/>
    <mergeCell ref="DI420:DM420"/>
    <mergeCell ref="DX412:EB412"/>
    <mergeCell ref="DX414:EB414"/>
    <mergeCell ref="DN413:DR413"/>
    <mergeCell ref="DN444:DR444"/>
    <mergeCell ref="DS444:DW444"/>
    <mergeCell ref="DX444:EB444"/>
    <mergeCell ref="DD443:DH443"/>
    <mergeCell ref="DI443:DM443"/>
    <mergeCell ref="DN443:DR443"/>
    <mergeCell ref="DS443:DW443"/>
    <mergeCell ref="DX441:EB441"/>
    <mergeCell ref="DD442:DH442"/>
    <mergeCell ref="DI442:DM442"/>
    <mergeCell ref="DN442:DR442"/>
    <mergeCell ref="DS442:DW442"/>
    <mergeCell ref="DX442:EB442"/>
    <mergeCell ref="DD441:DH441"/>
    <mergeCell ref="DI441:DM441"/>
    <mergeCell ref="DN441:DR441"/>
    <mergeCell ref="DS441:DW441"/>
    <mergeCell ref="DX439:EB439"/>
    <mergeCell ref="DD440:DH440"/>
    <mergeCell ref="DI440:DM440"/>
    <mergeCell ref="DN440:DR440"/>
    <mergeCell ref="DS440:DW440"/>
    <mergeCell ref="DX440:EB440"/>
    <mergeCell ref="DD439:DH439"/>
    <mergeCell ref="DI439:DM439"/>
    <mergeCell ref="DN439:DR439"/>
    <mergeCell ref="DS439:DW439"/>
    <mergeCell ref="DX437:EB437"/>
    <mergeCell ref="DD438:DH438"/>
    <mergeCell ref="DI438:DM438"/>
    <mergeCell ref="DN438:DR438"/>
    <mergeCell ref="DS438:DW438"/>
    <mergeCell ref="DX438:EB438"/>
    <mergeCell ref="DD437:DH437"/>
    <mergeCell ref="DI437:DM437"/>
    <mergeCell ref="DN437:DR437"/>
    <mergeCell ref="DS437:DW437"/>
    <mergeCell ref="DX435:EB435"/>
    <mergeCell ref="DD436:DH436"/>
    <mergeCell ref="DI436:DM436"/>
    <mergeCell ref="DN436:DR436"/>
    <mergeCell ref="DS436:DW436"/>
    <mergeCell ref="DX436:EB436"/>
    <mergeCell ref="DD435:DH435"/>
    <mergeCell ref="DI435:DM435"/>
    <mergeCell ref="DN435:DR435"/>
    <mergeCell ref="DS435:DW435"/>
    <mergeCell ref="DX433:EB433"/>
    <mergeCell ref="DD434:DH434"/>
    <mergeCell ref="AB461:AF461"/>
    <mergeCell ref="AB444:AF444"/>
    <mergeCell ref="AL446:AP446"/>
    <mergeCell ref="DS425:DW425"/>
    <mergeCell ref="DN425:DR425"/>
    <mergeCell ref="DS424:DW424"/>
    <mergeCell ref="DX424:EB424"/>
    <mergeCell ref="DD423:DH423"/>
    <mergeCell ref="DI423:DM423"/>
    <mergeCell ref="DN423:DR423"/>
    <mergeCell ref="DS423:DW423"/>
    <mergeCell ref="DX421:EB421"/>
    <mergeCell ref="DD422:DH422"/>
    <mergeCell ref="DI422:DM422"/>
    <mergeCell ref="DN422:DR422"/>
    <mergeCell ref="DS422:DW422"/>
    <mergeCell ref="DX422:EB422"/>
    <mergeCell ref="DD421:DH421"/>
    <mergeCell ref="DI421:DM421"/>
    <mergeCell ref="DN421:DR421"/>
    <mergeCell ref="DS421:DW421"/>
    <mergeCell ref="DX419:EB419"/>
    <mergeCell ref="DD420:DH420"/>
    <mergeCell ref="DI434:DM434"/>
    <mergeCell ref="DN434:DR434"/>
    <mergeCell ref="DS434:DW434"/>
    <mergeCell ref="DX434:EB434"/>
    <mergeCell ref="DD433:DH433"/>
    <mergeCell ref="DI433:DM433"/>
    <mergeCell ref="DN433:DR433"/>
    <mergeCell ref="DS433:DW433"/>
    <mergeCell ref="DX431:EB431"/>
    <mergeCell ref="DD432:DH432"/>
    <mergeCell ref="DX443:EB443"/>
    <mergeCell ref="DD444:DH444"/>
    <mergeCell ref="DX426:EB426"/>
    <mergeCell ref="DD425:DH425"/>
    <mergeCell ref="DX451:EB451"/>
    <mergeCell ref="DD452:DH452"/>
    <mergeCell ref="DI452:DM452"/>
    <mergeCell ref="DN452:DR452"/>
    <mergeCell ref="DS452:DW452"/>
    <mergeCell ref="DX452:EB452"/>
    <mergeCell ref="DD451:DH451"/>
    <mergeCell ref="DI451:DM451"/>
    <mergeCell ref="DN451:DR451"/>
    <mergeCell ref="DS451:DW451"/>
    <mergeCell ref="DX449:EB449"/>
    <mergeCell ref="DD450:DH450"/>
    <mergeCell ref="DI450:DM450"/>
    <mergeCell ref="DN450:DR450"/>
    <mergeCell ref="DS450:DW450"/>
    <mergeCell ref="DX450:EB450"/>
    <mergeCell ref="DD449:DH449"/>
    <mergeCell ref="DS430:DW430"/>
    <mergeCell ref="DX430:EB430"/>
    <mergeCell ref="DN420:DR420"/>
    <mergeCell ref="DS420:DW420"/>
    <mergeCell ref="DX420:EB420"/>
    <mergeCell ref="DD419:DH419"/>
    <mergeCell ref="DI419:DM419"/>
    <mergeCell ref="DN419:DR419"/>
    <mergeCell ref="DS419:DW419"/>
    <mergeCell ref="DI449:DM449"/>
    <mergeCell ref="D455:Q455"/>
    <mergeCell ref="R455:AA455"/>
    <mergeCell ref="AB455:AF455"/>
    <mergeCell ref="AG455:AK455"/>
    <mergeCell ref="D456:Q456"/>
    <mergeCell ref="AB429:AF429"/>
    <mergeCell ref="AB421:AF421"/>
    <mergeCell ref="AV438:AZ438"/>
    <mergeCell ref="D448:Q448"/>
    <mergeCell ref="R448:AA448"/>
    <mergeCell ref="AB448:AF448"/>
    <mergeCell ref="AG448:AK448"/>
    <mergeCell ref="AB431:AF431"/>
    <mergeCell ref="AV445:AZ445"/>
    <mergeCell ref="D444:Q444"/>
    <mergeCell ref="D422:Q422"/>
    <mergeCell ref="R422:AA422"/>
    <mergeCell ref="AL441:AP441"/>
    <mergeCell ref="D441:Q441"/>
    <mergeCell ref="R432:AA432"/>
    <mergeCell ref="AB432:AF432"/>
    <mergeCell ref="AL422:AP422"/>
    <mergeCell ref="D445:Q445"/>
    <mergeCell ref="AL444:AP444"/>
    <mergeCell ref="AB430:AF430"/>
    <mergeCell ref="AG432:AK432"/>
    <mergeCell ref="AL430:AP430"/>
    <mergeCell ref="D432:Q432"/>
    <mergeCell ref="AG424:AK424"/>
    <mergeCell ref="AQ444:AU444"/>
    <mergeCell ref="AQ449:AU449"/>
    <mergeCell ref="D452:Q452"/>
    <mergeCell ref="AV441:AZ441"/>
    <mergeCell ref="AL440:AP440"/>
    <mergeCell ref="AG440:AK440"/>
    <mergeCell ref="AQ441:AU441"/>
    <mergeCell ref="AQ440:AU440"/>
    <mergeCell ref="AG438:AK438"/>
    <mergeCell ref="AV455:AZ455"/>
    <mergeCell ref="AL456:AP456"/>
    <mergeCell ref="AL450:AP450"/>
    <mergeCell ref="R444:AA444"/>
    <mergeCell ref="AL449:AP449"/>
    <mergeCell ref="R449:AA449"/>
    <mergeCell ref="AQ432:AU432"/>
    <mergeCell ref="AQ431:AU431"/>
    <mergeCell ref="AB454:AF454"/>
    <mergeCell ref="AL454:AP454"/>
    <mergeCell ref="AG456:AK456"/>
    <mergeCell ref="AV452:AZ452"/>
    <mergeCell ref="AL452:AP452"/>
    <mergeCell ref="AQ452:AU452"/>
    <mergeCell ref="AV453:AZ453"/>
    <mergeCell ref="D409:Q409"/>
    <mergeCell ref="R415:AA415"/>
    <mergeCell ref="AG418:AK418"/>
    <mergeCell ref="AG419:AK419"/>
    <mergeCell ref="AV409:AZ409"/>
    <mergeCell ref="R408:AA408"/>
    <mergeCell ref="D411:Q411"/>
    <mergeCell ref="D412:Q412"/>
    <mergeCell ref="R410:AA410"/>
    <mergeCell ref="D410:Q410"/>
    <mergeCell ref="R411:AA411"/>
    <mergeCell ref="R412:AA412"/>
    <mergeCell ref="AQ368:AU368"/>
    <mergeCell ref="D367:Q367"/>
    <mergeCell ref="AB412:AF412"/>
    <mergeCell ref="AB414:AF414"/>
    <mergeCell ref="AV365:AZ365"/>
    <mergeCell ref="AV364:AZ364"/>
    <mergeCell ref="AV369:AZ369"/>
    <mergeCell ref="AQ374:AU374"/>
    <mergeCell ref="AL370:AP370"/>
    <mergeCell ref="R366:AA366"/>
    <mergeCell ref="AL365:AP365"/>
    <mergeCell ref="AL364:AP364"/>
    <mergeCell ref="AG366:AK366"/>
    <mergeCell ref="AG367:AK367"/>
    <mergeCell ref="AL366:AP366"/>
    <mergeCell ref="DD426:DH426"/>
    <mergeCell ref="DD429:DH429"/>
    <mergeCell ref="DI429:DM429"/>
    <mergeCell ref="R413:AA413"/>
    <mergeCell ref="AL417:AP417"/>
    <mergeCell ref="R417:AA417"/>
    <mergeCell ref="AB417:AF417"/>
    <mergeCell ref="R414:AA414"/>
    <mergeCell ref="AL414:AP414"/>
    <mergeCell ref="AL416:AP416"/>
    <mergeCell ref="AG415:AK415"/>
    <mergeCell ref="DD427:DH427"/>
    <mergeCell ref="DI427:DM427"/>
    <mergeCell ref="DI428:DM428"/>
    <mergeCell ref="DD428:DH428"/>
    <mergeCell ref="DI417:DM417"/>
    <mergeCell ref="DD424:DH424"/>
    <mergeCell ref="DI424:DM424"/>
    <mergeCell ref="DI426:DM426"/>
    <mergeCell ref="D414:Q414"/>
    <mergeCell ref="D413:Q413"/>
    <mergeCell ref="DI425:DM425"/>
    <mergeCell ref="AL420:AP420"/>
    <mergeCell ref="AB419:AF419"/>
    <mergeCell ref="D426:Q426"/>
    <mergeCell ref="R421:AA421"/>
    <mergeCell ref="R418:AA418"/>
    <mergeCell ref="D420:Q420"/>
    <mergeCell ref="R420:AA420"/>
    <mergeCell ref="DD413:DH413"/>
    <mergeCell ref="DI413:DM413"/>
    <mergeCell ref="D415:Q415"/>
    <mergeCell ref="AG420:AK420"/>
    <mergeCell ref="AG421:AK421"/>
    <mergeCell ref="AL419:AP419"/>
    <mergeCell ref="AQ418:AU418"/>
    <mergeCell ref="AL415:AP415"/>
    <mergeCell ref="D416:Q416"/>
    <mergeCell ref="D418:Q418"/>
    <mergeCell ref="D417:Q417"/>
    <mergeCell ref="R416:AA416"/>
    <mergeCell ref="D423:Q423"/>
    <mergeCell ref="R423:AA423"/>
    <mergeCell ref="R439:AA439"/>
    <mergeCell ref="AB440:AF440"/>
    <mergeCell ref="R433:AA433"/>
    <mergeCell ref="AB433:AF433"/>
    <mergeCell ref="D429:Q429"/>
    <mergeCell ref="D436:Q436"/>
    <mergeCell ref="R436:AA436"/>
    <mergeCell ref="AG434:AK434"/>
    <mergeCell ref="AG430:AK430"/>
    <mergeCell ref="AG429:AK429"/>
    <mergeCell ref="D424:Q424"/>
    <mergeCell ref="R424:AA424"/>
    <mergeCell ref="D425:Q425"/>
    <mergeCell ref="AB437:AF437"/>
    <mergeCell ref="R428:AA428"/>
    <mergeCell ref="AG452:AK452"/>
    <mergeCell ref="AG436:AK436"/>
    <mergeCell ref="AL437:AP437"/>
    <mergeCell ref="R445:AA445"/>
    <mergeCell ref="AB422:AF422"/>
    <mergeCell ref="R419:AA419"/>
    <mergeCell ref="D419:Q419"/>
    <mergeCell ref="D421:Q421"/>
    <mergeCell ref="AL434:AP434"/>
    <mergeCell ref="AG442:AK442"/>
    <mergeCell ref="AG443:AK443"/>
    <mergeCell ref="AB439:AF439"/>
    <mergeCell ref="AB434:AF434"/>
    <mergeCell ref="AB438:AF438"/>
    <mergeCell ref="D438:Q438"/>
    <mergeCell ref="R437:AA437"/>
    <mergeCell ref="D431:Q431"/>
    <mergeCell ref="D435:Q435"/>
    <mergeCell ref="R435:AA435"/>
    <mergeCell ref="AB435:AF435"/>
    <mergeCell ref="AG435:AK435"/>
    <mergeCell ref="D430:Q430"/>
    <mergeCell ref="R430:AA430"/>
    <mergeCell ref="R438:AA438"/>
    <mergeCell ref="D437:Q437"/>
    <mergeCell ref="D434:Q434"/>
    <mergeCell ref="R434:AA434"/>
    <mergeCell ref="D433:Q433"/>
    <mergeCell ref="D443:Q443"/>
    <mergeCell ref="AB442:AF442"/>
    <mergeCell ref="R443:AA443"/>
    <mergeCell ref="AL418:AP418"/>
    <mergeCell ref="AL421:AP421"/>
    <mergeCell ref="AL438:AP438"/>
    <mergeCell ref="AV348:AZ348"/>
    <mergeCell ref="AQ384:AU384"/>
    <mergeCell ref="AV401:AZ401"/>
    <mergeCell ref="AR397:AU397"/>
    <mergeCell ref="AV405:AZ405"/>
    <mergeCell ref="AV406:AZ406"/>
    <mergeCell ref="AL405:AP405"/>
    <mergeCell ref="AV403:AZ403"/>
    <mergeCell ref="AW397:AZ398"/>
    <mergeCell ref="AM398:AP398"/>
    <mergeCell ref="AM397:AP397"/>
    <mergeCell ref="AV399:AZ399"/>
    <mergeCell ref="AV400:AZ400"/>
    <mergeCell ref="AL399:AP399"/>
    <mergeCell ref="AV390:AZ390"/>
    <mergeCell ref="AQ394:AU394"/>
    <mergeCell ref="AV394:AZ394"/>
    <mergeCell ref="AQ392:AU392"/>
    <mergeCell ref="AQ393:AU393"/>
    <mergeCell ref="AV393:AZ393"/>
    <mergeCell ref="AV392:AZ392"/>
    <mergeCell ref="AQ390:AU390"/>
    <mergeCell ref="AV391:AZ391"/>
    <mergeCell ref="AL389:AP389"/>
    <mergeCell ref="AG382:AK382"/>
    <mergeCell ref="AG393:AK393"/>
    <mergeCell ref="AQ388:AU388"/>
    <mergeCell ref="AL381:AP381"/>
    <mergeCell ref="AL383:AP383"/>
    <mergeCell ref="AL380:AP380"/>
    <mergeCell ref="AG394:AK394"/>
    <mergeCell ref="AQ381:AU381"/>
    <mergeCell ref="AG389:AK389"/>
    <mergeCell ref="AL390:AP390"/>
    <mergeCell ref="AG391:AK391"/>
    <mergeCell ref="AG390:AK390"/>
    <mergeCell ref="AL391:AP391"/>
    <mergeCell ref="AH397:AK397"/>
    <mergeCell ref="AG404:AK404"/>
    <mergeCell ref="AG406:AK406"/>
    <mergeCell ref="AL403:AP403"/>
    <mergeCell ref="AL401:AP401"/>
    <mergeCell ref="AL400:AP400"/>
    <mergeCell ref="AG400:AK400"/>
    <mergeCell ref="AG392:AK392"/>
    <mergeCell ref="AG402:AK402"/>
    <mergeCell ref="AG348:AK348"/>
    <mergeCell ref="AQ375:AU375"/>
    <mergeCell ref="AL375:AP375"/>
    <mergeCell ref="AQ389:AU389"/>
    <mergeCell ref="AQ391:AU391"/>
    <mergeCell ref="AL404:AP404"/>
    <mergeCell ref="AQ403:AU403"/>
    <mergeCell ref="AL392:AP392"/>
    <mergeCell ref="AL394:AP394"/>
    <mergeCell ref="AL402:AP402"/>
    <mergeCell ref="AQ402:AU402"/>
    <mergeCell ref="AV402:AZ402"/>
    <mergeCell ref="AV404:AZ404"/>
    <mergeCell ref="AV367:AZ367"/>
    <mergeCell ref="AV358:AZ358"/>
    <mergeCell ref="AV357:AZ357"/>
    <mergeCell ref="AV359:AZ359"/>
    <mergeCell ref="AV356:AZ356"/>
    <mergeCell ref="AV340:AZ340"/>
    <mergeCell ref="AQ338:AU338"/>
    <mergeCell ref="AV338:AZ338"/>
    <mergeCell ref="DX386:EB386"/>
    <mergeCell ref="DX388:EB388"/>
    <mergeCell ref="DX387:EB387"/>
    <mergeCell ref="DX384:EB384"/>
    <mergeCell ref="DD385:DH385"/>
    <mergeCell ref="DI385:DM385"/>
    <mergeCell ref="DX385:EB385"/>
    <mergeCell ref="DS384:DW384"/>
    <mergeCell ref="DD386:DH386"/>
    <mergeCell ref="DI386:DM386"/>
    <mergeCell ref="DN386:DR386"/>
    <mergeCell ref="DN374:DR374"/>
    <mergeCell ref="DN387:DR387"/>
    <mergeCell ref="DI377:DM377"/>
    <mergeCell ref="DD376:DH376"/>
    <mergeCell ref="DI376:DM376"/>
    <mergeCell ref="DI364:DM364"/>
    <mergeCell ref="DS387:DW387"/>
    <mergeCell ref="DD392:DH392"/>
    <mergeCell ref="DI392:DM392"/>
    <mergeCell ref="DN392:DR392"/>
    <mergeCell ref="DD388:DH388"/>
    <mergeCell ref="DI388:DM388"/>
    <mergeCell ref="DN388:DR388"/>
    <mergeCell ref="DN389:DR389"/>
    <mergeCell ref="DS388:DW388"/>
    <mergeCell ref="DS380:DW380"/>
    <mergeCell ref="DN379:DR379"/>
    <mergeCell ref="DS347:DW347"/>
    <mergeCell ref="DS389:DW389"/>
    <mergeCell ref="DN385:DR385"/>
    <mergeCell ref="DS385:DW385"/>
    <mergeCell ref="DN381:DR381"/>
    <mergeCell ref="DS381:DW381"/>
    <mergeCell ref="DN377:DR377"/>
    <mergeCell ref="DS377:DW377"/>
    <mergeCell ref="DN364:DR364"/>
    <mergeCell ref="DS364:DW364"/>
    <mergeCell ref="DD380:DH380"/>
    <mergeCell ref="DN376:DR376"/>
    <mergeCell ref="DS374:DW374"/>
    <mergeCell ref="DN375:DR375"/>
    <mergeCell ref="DS375:DW375"/>
    <mergeCell ref="DI380:DM380"/>
    <mergeCell ref="DN380:DR380"/>
    <mergeCell ref="DD378:DH378"/>
    <mergeCell ref="DS386:DW386"/>
    <mergeCell ref="DD383:DH383"/>
    <mergeCell ref="DI383:DM383"/>
    <mergeCell ref="DD387:DH387"/>
    <mergeCell ref="DI387:DM387"/>
    <mergeCell ref="DN383:DR383"/>
    <mergeCell ref="DS383:DW383"/>
    <mergeCell ref="DD384:DH384"/>
    <mergeCell ref="DI384:DM384"/>
    <mergeCell ref="DN384:DR384"/>
    <mergeCell ref="DD368:DH368"/>
    <mergeCell ref="DI368:DM368"/>
    <mergeCell ref="DN368:DR368"/>
    <mergeCell ref="DS349:DW349"/>
    <mergeCell ref="AV347:AZ347"/>
    <mergeCell ref="DI341:DM341"/>
    <mergeCell ref="DN341:DR341"/>
    <mergeCell ref="DS341:DW341"/>
    <mergeCell ref="DX339:EB339"/>
    <mergeCell ref="DD340:DH340"/>
    <mergeCell ref="DI340:DM340"/>
    <mergeCell ref="DN340:DR340"/>
    <mergeCell ref="DS340:DW340"/>
    <mergeCell ref="DX340:EB340"/>
    <mergeCell ref="DD339:DH339"/>
    <mergeCell ref="DI339:DM339"/>
    <mergeCell ref="DN339:DR339"/>
    <mergeCell ref="DS339:DW339"/>
    <mergeCell ref="DX337:EB337"/>
    <mergeCell ref="DD338:DH338"/>
    <mergeCell ref="DI338:DM338"/>
    <mergeCell ref="DN338:DR338"/>
    <mergeCell ref="DS338:DW338"/>
    <mergeCell ref="DX338:EB338"/>
    <mergeCell ref="DD337:DH337"/>
    <mergeCell ref="DI337:DM337"/>
    <mergeCell ref="DN337:DR337"/>
    <mergeCell ref="DS337:DW337"/>
    <mergeCell ref="DX335:EB335"/>
    <mergeCell ref="DD336:DH336"/>
    <mergeCell ref="DI336:DM336"/>
    <mergeCell ref="DN336:DR336"/>
    <mergeCell ref="DS336:DW336"/>
    <mergeCell ref="DX336:EB336"/>
    <mergeCell ref="DD335:DH335"/>
    <mergeCell ref="DI335:DM335"/>
    <mergeCell ref="DN335:DR335"/>
    <mergeCell ref="DS335:DW335"/>
    <mergeCell ref="DS293:DW293"/>
    <mergeCell ref="DX293:EB293"/>
    <mergeCell ref="DD294:DH294"/>
    <mergeCell ref="DI294:DM294"/>
    <mergeCell ref="DX294:EB294"/>
    <mergeCell ref="DD293:DH293"/>
    <mergeCell ref="DI293:DM293"/>
    <mergeCell ref="DN293:DR293"/>
    <mergeCell ref="DD307:DH307"/>
    <mergeCell ref="DI307:DM307"/>
    <mergeCell ref="DN307:DR307"/>
    <mergeCell ref="DN297:DR297"/>
    <mergeCell ref="DX295:EB295"/>
    <mergeCell ref="DD296:DH296"/>
    <mergeCell ref="DI296:DM296"/>
    <mergeCell ref="DN296:DR296"/>
    <mergeCell ref="DS296:DW296"/>
    <mergeCell ref="DX296:EB296"/>
    <mergeCell ref="DD295:DH295"/>
    <mergeCell ref="DI295:DM295"/>
    <mergeCell ref="DN295:DR295"/>
    <mergeCell ref="DS295:DW295"/>
    <mergeCell ref="DX297:EB297"/>
    <mergeCell ref="DX299:EB299"/>
    <mergeCell ref="DD300:DH300"/>
    <mergeCell ref="DI300:DM300"/>
    <mergeCell ref="DN300:DR300"/>
    <mergeCell ref="DS300:DW300"/>
    <mergeCell ref="DX300:EB300"/>
    <mergeCell ref="DD299:DH299"/>
    <mergeCell ref="DX307:EB307"/>
    <mergeCell ref="DD298:DH298"/>
    <mergeCell ref="DI298:DM298"/>
    <mergeCell ref="DN298:DR298"/>
    <mergeCell ref="DS298:DW298"/>
    <mergeCell ref="DX298:EB298"/>
    <mergeCell ref="DD297:DH297"/>
    <mergeCell ref="DI297:DM297"/>
    <mergeCell ref="DS297:DW297"/>
    <mergeCell ref="DS307:DW307"/>
    <mergeCell ref="DI299:DM299"/>
    <mergeCell ref="DN299:DR299"/>
    <mergeCell ref="DS299:DW299"/>
    <mergeCell ref="DS305:DW305"/>
    <mergeCell ref="DX303:EB303"/>
    <mergeCell ref="DD304:DH304"/>
    <mergeCell ref="DI304:DM304"/>
    <mergeCell ref="DN304:DR304"/>
    <mergeCell ref="DS304:DW304"/>
    <mergeCell ref="DX304:EB304"/>
    <mergeCell ref="DD303:DH303"/>
    <mergeCell ref="DI303:DM303"/>
    <mergeCell ref="DN303:DR303"/>
    <mergeCell ref="DS303:DW303"/>
    <mergeCell ref="DD302:DH302"/>
    <mergeCell ref="DI302:DM302"/>
    <mergeCell ref="DN302:DR302"/>
    <mergeCell ref="DS302:DW302"/>
    <mergeCell ref="DX302:EB302"/>
    <mergeCell ref="DD301:DH301"/>
    <mergeCell ref="DS301:DW301"/>
    <mergeCell ref="DI301:DM301"/>
    <mergeCell ref="AV345:AZ345"/>
    <mergeCell ref="AV341:AZ341"/>
    <mergeCell ref="D344:Q344"/>
    <mergeCell ref="R342:AA342"/>
    <mergeCell ref="D343:Q343"/>
    <mergeCell ref="AV343:AZ343"/>
    <mergeCell ref="AV344:AZ344"/>
    <mergeCell ref="AL344:AP344"/>
    <mergeCell ref="AQ344:AU344"/>
    <mergeCell ref="AQ343:AU343"/>
    <mergeCell ref="AL343:AP343"/>
    <mergeCell ref="AV342:AZ342"/>
    <mergeCell ref="D341:Q341"/>
    <mergeCell ref="R341:AA341"/>
    <mergeCell ref="AQ342:AU342"/>
    <mergeCell ref="D342:Q342"/>
    <mergeCell ref="AG341:AK341"/>
    <mergeCell ref="AQ341:AU341"/>
    <mergeCell ref="AL341:AP341"/>
    <mergeCell ref="AL342:AP342"/>
    <mergeCell ref="AB342:AF342"/>
    <mergeCell ref="AB341:AF341"/>
    <mergeCell ref="D340:Q340"/>
    <mergeCell ref="R340:AA340"/>
    <mergeCell ref="AB340:AF340"/>
    <mergeCell ref="AG340:AK340"/>
    <mergeCell ref="AL340:AP340"/>
    <mergeCell ref="AQ340:AU340"/>
    <mergeCell ref="AB344:AF344"/>
    <mergeCell ref="DS308:DW308"/>
    <mergeCell ref="DX308:EB308"/>
    <mergeCell ref="DD308:DH308"/>
    <mergeCell ref="DN294:DR294"/>
    <mergeCell ref="DS294:DW294"/>
    <mergeCell ref="DD331:DH331"/>
    <mergeCell ref="DI331:DM331"/>
    <mergeCell ref="DN331:DR331"/>
    <mergeCell ref="DS331:DW331"/>
    <mergeCell ref="DX329:EB329"/>
    <mergeCell ref="DD330:DH330"/>
    <mergeCell ref="DI330:DM330"/>
    <mergeCell ref="DN330:DR330"/>
    <mergeCell ref="DS330:DW330"/>
    <mergeCell ref="DX330:EB330"/>
    <mergeCell ref="DD329:DH329"/>
    <mergeCell ref="DI329:DM329"/>
    <mergeCell ref="DN329:DR329"/>
    <mergeCell ref="DS329:DW329"/>
    <mergeCell ref="DX327:EB327"/>
    <mergeCell ref="DD328:DH328"/>
    <mergeCell ref="DI328:DM328"/>
    <mergeCell ref="DN328:DR328"/>
    <mergeCell ref="DS328:DW328"/>
    <mergeCell ref="DX328:EB328"/>
    <mergeCell ref="DD327:DH327"/>
    <mergeCell ref="DI327:DM327"/>
    <mergeCell ref="DN327:DR327"/>
    <mergeCell ref="DS327:DW327"/>
    <mergeCell ref="DD342:DH342"/>
    <mergeCell ref="DI342:DM342"/>
    <mergeCell ref="DN342:DR342"/>
    <mergeCell ref="DS342:DW342"/>
    <mergeCell ref="DX342:EB342"/>
    <mergeCell ref="DD341:DH341"/>
    <mergeCell ref="AV317:AZ317"/>
    <mergeCell ref="AG334:AK334"/>
    <mergeCell ref="AG339:AK339"/>
    <mergeCell ref="AV335:AZ335"/>
    <mergeCell ref="AL333:AP333"/>
    <mergeCell ref="AQ333:AU333"/>
    <mergeCell ref="AB333:AF333"/>
    <mergeCell ref="AG333:AK333"/>
    <mergeCell ref="AV333:AZ333"/>
    <mergeCell ref="AV334:AZ334"/>
    <mergeCell ref="AL334:AP334"/>
    <mergeCell ref="AQ334:AU334"/>
    <mergeCell ref="AG335:AK335"/>
    <mergeCell ref="D334:Q334"/>
    <mergeCell ref="R334:AA334"/>
    <mergeCell ref="AB334:AF334"/>
    <mergeCell ref="R329:AA329"/>
    <mergeCell ref="AB331:AF331"/>
    <mergeCell ref="D333:Q333"/>
    <mergeCell ref="R333:AA333"/>
    <mergeCell ref="D331:Q331"/>
    <mergeCell ref="R331:AA331"/>
    <mergeCell ref="D332:Q332"/>
    <mergeCell ref="AV329:AZ329"/>
    <mergeCell ref="AL330:AP330"/>
    <mergeCell ref="AQ330:AU330"/>
    <mergeCell ref="AB329:AF329"/>
    <mergeCell ref="D330:Q330"/>
    <mergeCell ref="AB330:AF330"/>
    <mergeCell ref="AQ332:AU332"/>
    <mergeCell ref="AV332:AZ332"/>
    <mergeCell ref="AV330:AZ330"/>
    <mergeCell ref="AV331:AZ331"/>
    <mergeCell ref="AL331:AP331"/>
    <mergeCell ref="AQ331:AU331"/>
    <mergeCell ref="AG327:AK327"/>
    <mergeCell ref="AB317:AF317"/>
    <mergeCell ref="AG324:AK324"/>
    <mergeCell ref="AG322:AK322"/>
    <mergeCell ref="AV325:AZ325"/>
    <mergeCell ref="AV323:AZ323"/>
    <mergeCell ref="AL324:AP324"/>
    <mergeCell ref="AQ324:AU324"/>
    <mergeCell ref="AV324:AZ324"/>
    <mergeCell ref="D326:Q326"/>
    <mergeCell ref="AL320:AP320"/>
    <mergeCell ref="R339:AA339"/>
    <mergeCell ref="AL339:AP339"/>
    <mergeCell ref="AV337:AZ337"/>
    <mergeCell ref="AB337:AF337"/>
    <mergeCell ref="AG337:AK337"/>
    <mergeCell ref="AV336:AZ336"/>
    <mergeCell ref="AL335:AP335"/>
    <mergeCell ref="D338:Q338"/>
    <mergeCell ref="R338:AA338"/>
    <mergeCell ref="AB338:AF338"/>
    <mergeCell ref="AG338:AK338"/>
    <mergeCell ref="AL338:AP338"/>
    <mergeCell ref="AV339:AZ339"/>
    <mergeCell ref="AQ335:AU335"/>
    <mergeCell ref="AB335:AF335"/>
    <mergeCell ref="R335:AA335"/>
    <mergeCell ref="AG331:AK331"/>
    <mergeCell ref="AG329:AK329"/>
    <mergeCell ref="AV310:AZ310"/>
    <mergeCell ref="AV311:AZ311"/>
    <mergeCell ref="AV308:AZ308"/>
    <mergeCell ref="AV309:AZ309"/>
    <mergeCell ref="AQ309:AU309"/>
    <mergeCell ref="AQ308:AU308"/>
    <mergeCell ref="AQ310:AU310"/>
    <mergeCell ref="AQ311:AU311"/>
    <mergeCell ref="DN324:DR324"/>
    <mergeCell ref="DS324:DW324"/>
    <mergeCell ref="DX324:EB324"/>
    <mergeCell ref="DD323:DH323"/>
    <mergeCell ref="AQ325:AU325"/>
    <mergeCell ref="AV328:AZ328"/>
    <mergeCell ref="AL328:AP328"/>
    <mergeCell ref="DD310:DH310"/>
    <mergeCell ref="AL326:AP326"/>
    <mergeCell ref="AL323:AP323"/>
    <mergeCell ref="AQ323:AU323"/>
    <mergeCell ref="AG326:AK326"/>
    <mergeCell ref="DX309:EB309"/>
    <mergeCell ref="DN323:DR323"/>
    <mergeCell ref="DS323:DW323"/>
    <mergeCell ref="DX321:EB321"/>
    <mergeCell ref="DD322:DH322"/>
    <mergeCell ref="DI322:DM322"/>
    <mergeCell ref="DN322:DR322"/>
    <mergeCell ref="DS322:DW322"/>
    <mergeCell ref="DX322:EB322"/>
    <mergeCell ref="DD321:DH321"/>
    <mergeCell ref="DI321:DM321"/>
    <mergeCell ref="DN321:DR321"/>
    <mergeCell ref="DS321:DW321"/>
    <mergeCell ref="DX319:EB319"/>
    <mergeCell ref="DD320:DH320"/>
    <mergeCell ref="DI320:DM320"/>
    <mergeCell ref="DN320:DR320"/>
    <mergeCell ref="DS320:DW320"/>
    <mergeCell ref="DX320:EB320"/>
    <mergeCell ref="DD319:DH319"/>
    <mergeCell ref="DI319:DM319"/>
    <mergeCell ref="DN319:DR319"/>
    <mergeCell ref="DS319:DW319"/>
    <mergeCell ref="DX313:EB313"/>
    <mergeCell ref="DD314:DH314"/>
    <mergeCell ref="DI314:DM314"/>
    <mergeCell ref="DN314:DR314"/>
    <mergeCell ref="DS314:DW314"/>
    <mergeCell ref="DX314:EB314"/>
    <mergeCell ref="DD313:DH313"/>
    <mergeCell ref="DI313:DM313"/>
    <mergeCell ref="DI323:DM323"/>
    <mergeCell ref="DX325:EB325"/>
    <mergeCell ref="DD326:DH326"/>
    <mergeCell ref="DI326:DM326"/>
    <mergeCell ref="AV326:AZ326"/>
    <mergeCell ref="AQ327:AU327"/>
    <mergeCell ref="AL327:AP327"/>
    <mergeCell ref="AL325:AP325"/>
    <mergeCell ref="DN326:DR326"/>
    <mergeCell ref="DS326:DW326"/>
    <mergeCell ref="DX326:EB326"/>
    <mergeCell ref="DD325:DH325"/>
    <mergeCell ref="DI308:DM308"/>
    <mergeCell ref="D246:Q246"/>
    <mergeCell ref="D227:Q227"/>
    <mergeCell ref="D228:Q228"/>
    <mergeCell ref="D229:Q229"/>
    <mergeCell ref="AV259:AZ259"/>
    <mergeCell ref="DS217:DW217"/>
    <mergeCell ref="DS214:DW214"/>
    <mergeCell ref="DD215:DH215"/>
    <mergeCell ref="DI284:DM284"/>
    <mergeCell ref="DN284:DR284"/>
    <mergeCell ref="DD217:DH217"/>
    <mergeCell ref="AV306:AZ306"/>
    <mergeCell ref="AQ305:AU305"/>
    <mergeCell ref="AG305:AK305"/>
    <mergeCell ref="AV303:AZ303"/>
    <mergeCell ref="D304:Q304"/>
    <mergeCell ref="R304:AA304"/>
    <mergeCell ref="AB304:AF304"/>
    <mergeCell ref="AG304:AK304"/>
    <mergeCell ref="AL304:AP304"/>
    <mergeCell ref="AQ304:AU304"/>
    <mergeCell ref="AV304:AZ304"/>
    <mergeCell ref="D303:Q303"/>
    <mergeCell ref="R303:AA303"/>
    <mergeCell ref="AG328:AK328"/>
    <mergeCell ref="D329:Q329"/>
    <mergeCell ref="AL329:AP329"/>
    <mergeCell ref="AQ329:AU329"/>
    <mergeCell ref="AV302:AZ302"/>
    <mergeCell ref="D301:Q301"/>
    <mergeCell ref="R301:AA301"/>
    <mergeCell ref="R302:AA302"/>
    <mergeCell ref="AB302:AF302"/>
    <mergeCell ref="AG302:AK302"/>
    <mergeCell ref="AL302:AP302"/>
    <mergeCell ref="AV301:AZ301"/>
    <mergeCell ref="AL301:AP301"/>
    <mergeCell ref="AQ301:AU301"/>
    <mergeCell ref="R305:AA305"/>
    <mergeCell ref="AB303:AF303"/>
    <mergeCell ref="AV312:AZ312"/>
    <mergeCell ref="AV315:AZ315"/>
    <mergeCell ref="AQ315:AU315"/>
    <mergeCell ref="AV314:AZ314"/>
    <mergeCell ref="AQ313:AU313"/>
    <mergeCell ref="AL315:AP315"/>
    <mergeCell ref="AL309:AP309"/>
    <mergeCell ref="AL314:AP314"/>
    <mergeCell ref="AQ312:AU312"/>
    <mergeCell ref="AB313:AF313"/>
    <mergeCell ref="AB315:AF315"/>
    <mergeCell ref="AL312:AP312"/>
    <mergeCell ref="AL310:AP310"/>
    <mergeCell ref="AG315:AK315"/>
    <mergeCell ref="AV307:AZ307"/>
    <mergeCell ref="R310:AA310"/>
    <mergeCell ref="AB310:AF310"/>
    <mergeCell ref="AG310:AK310"/>
    <mergeCell ref="R308:AA308"/>
    <mergeCell ref="AB308:AF308"/>
    <mergeCell ref="AB309:AF309"/>
    <mergeCell ref="R309:AA309"/>
    <mergeCell ref="AG309:AK309"/>
    <mergeCell ref="AG308:AK308"/>
    <mergeCell ref="DD248:DH248"/>
    <mergeCell ref="DI248:DM248"/>
    <mergeCell ref="DD256:DH256"/>
    <mergeCell ref="DI259:DM259"/>
    <mergeCell ref="DN259:DR259"/>
    <mergeCell ref="DN217:DR217"/>
    <mergeCell ref="DN247:DR247"/>
    <mergeCell ref="DN250:DR250"/>
    <mergeCell ref="DS250:DW250"/>
    <mergeCell ref="DS247:DW247"/>
    <mergeCell ref="DN257:DR257"/>
    <mergeCell ref="DI217:DM217"/>
    <mergeCell ref="DN251:DR251"/>
    <mergeCell ref="AQ217:AU217"/>
    <mergeCell ref="DN268:DR268"/>
    <mergeCell ref="DS268:DW268"/>
    <mergeCell ref="DN260:DR260"/>
    <mergeCell ref="DS260:DW260"/>
    <mergeCell ref="DD255:DH255"/>
    <mergeCell ref="DI255:DM255"/>
    <mergeCell ref="DN273:DR273"/>
    <mergeCell ref="DS273:DW273"/>
    <mergeCell ref="DI231:DM231"/>
    <mergeCell ref="DN231:DR231"/>
    <mergeCell ref="DS231:DW231"/>
    <mergeCell ref="DI215:DM215"/>
    <mergeCell ref="DN215:DR215"/>
    <mergeCell ref="DS215:DW215"/>
    <mergeCell ref="DT266:DW266"/>
    <mergeCell ref="DD251:DH251"/>
    <mergeCell ref="DI251:DM251"/>
    <mergeCell ref="DD252:DH252"/>
    <mergeCell ref="DI252:DM252"/>
    <mergeCell ref="DD245:DH245"/>
    <mergeCell ref="DI245:DM245"/>
    <mergeCell ref="DN245:DR245"/>
    <mergeCell ref="DS245:DW245"/>
    <mergeCell ref="DD246:DH246"/>
    <mergeCell ref="DI246:DM246"/>
    <mergeCell ref="DN246:DR246"/>
    <mergeCell ref="DS246:DW246"/>
    <mergeCell ref="DD243:DH243"/>
    <mergeCell ref="DD216:DH216"/>
    <mergeCell ref="DI216:DM216"/>
    <mergeCell ref="DI243:DM243"/>
    <mergeCell ref="DN243:DR243"/>
    <mergeCell ref="DS243:DW243"/>
    <mergeCell ref="DD244:DH244"/>
    <mergeCell ref="DI244:DM244"/>
    <mergeCell ref="DN244:DR244"/>
    <mergeCell ref="DS244:DW244"/>
    <mergeCell ref="DD249:DH249"/>
    <mergeCell ref="DD247:DH247"/>
    <mergeCell ref="DD230:DH230"/>
    <mergeCell ref="DI230:DM230"/>
    <mergeCell ref="DN230:DR230"/>
    <mergeCell ref="DS230:DW230"/>
    <mergeCell ref="AV272:AZ272"/>
    <mergeCell ref="AV271:AZ271"/>
    <mergeCell ref="AV268:AZ268"/>
    <mergeCell ref="AV269:AZ269"/>
    <mergeCell ref="DX211:EB211"/>
    <mergeCell ref="DN210:DR210"/>
    <mergeCell ref="DS210:DW210"/>
    <mergeCell ref="DX274:EB274"/>
    <mergeCell ref="DI239:DM239"/>
    <mergeCell ref="DN239:DR239"/>
    <mergeCell ref="DS239:DW239"/>
    <mergeCell ref="DX237:EB237"/>
    <mergeCell ref="DD238:DH238"/>
    <mergeCell ref="DI238:DM238"/>
    <mergeCell ref="DN238:DR238"/>
    <mergeCell ref="DS238:DW238"/>
    <mergeCell ref="DX238:EB238"/>
    <mergeCell ref="DD237:DH237"/>
    <mergeCell ref="DI237:DM237"/>
    <mergeCell ref="DN237:DR237"/>
    <mergeCell ref="DS237:DW237"/>
    <mergeCell ref="DX235:EB235"/>
    <mergeCell ref="DD236:DH236"/>
    <mergeCell ref="DI236:DM236"/>
    <mergeCell ref="DN236:DR236"/>
    <mergeCell ref="DS236:DW236"/>
    <mergeCell ref="DX236:EB236"/>
    <mergeCell ref="DD235:DH235"/>
    <mergeCell ref="DI235:DM235"/>
    <mergeCell ref="DN235:DR235"/>
    <mergeCell ref="DS235:DW235"/>
    <mergeCell ref="DX233:EB233"/>
    <mergeCell ref="DD234:DH234"/>
    <mergeCell ref="DI234:DM234"/>
    <mergeCell ref="DN234:DR234"/>
    <mergeCell ref="DS234:DW234"/>
    <mergeCell ref="DX234:EB234"/>
    <mergeCell ref="DD233:DH233"/>
    <mergeCell ref="DI233:DM233"/>
    <mergeCell ref="DX216:EB216"/>
    <mergeCell ref="DD212:DH212"/>
    <mergeCell ref="DI212:DM212"/>
    <mergeCell ref="DN212:DR212"/>
    <mergeCell ref="DS212:DW212"/>
    <mergeCell ref="DI210:DM210"/>
    <mergeCell ref="DX258:EB258"/>
    <mergeCell ref="DX255:EB255"/>
    <mergeCell ref="DX256:EB256"/>
    <mergeCell ref="DX252:EB252"/>
    <mergeCell ref="DX254:EB254"/>
    <mergeCell ref="DX253:EB253"/>
    <mergeCell ref="DX247:EB247"/>
    <mergeCell ref="DX251:EB251"/>
    <mergeCell ref="DX249:EB249"/>
    <mergeCell ref="DX250:EB250"/>
    <mergeCell ref="DX248:EB248"/>
    <mergeCell ref="DX245:EB245"/>
    <mergeCell ref="DX246:EB246"/>
    <mergeCell ref="DX259:EB259"/>
    <mergeCell ref="DI247:DM247"/>
    <mergeCell ref="DN271:DR271"/>
    <mergeCell ref="DN254:DR254"/>
    <mergeCell ref="DS254:DW254"/>
    <mergeCell ref="DE267:DH267"/>
    <mergeCell ref="DI249:DM249"/>
    <mergeCell ref="DS256:DW256"/>
    <mergeCell ref="DX243:EB243"/>
    <mergeCell ref="DN214:DR214"/>
    <mergeCell ref="DN208:DR208"/>
    <mergeCell ref="DS208:DW208"/>
    <mergeCell ref="AQ216:AU216"/>
    <mergeCell ref="DD280:DH280"/>
    <mergeCell ref="DI280:DM280"/>
    <mergeCell ref="DN280:DR280"/>
    <mergeCell ref="DS280:DW280"/>
    <mergeCell ref="DD278:DH278"/>
    <mergeCell ref="DI278:DM278"/>
    <mergeCell ref="DD268:DH268"/>
    <mergeCell ref="DI270:DM270"/>
    <mergeCell ref="DN270:DR270"/>
    <mergeCell ref="DS270:DW270"/>
    <mergeCell ref="DX272:EB272"/>
    <mergeCell ref="DD273:DH273"/>
    <mergeCell ref="DI273:DM273"/>
    <mergeCell ref="DD276:DH276"/>
    <mergeCell ref="DI276:DM276"/>
    <mergeCell ref="DN276:DR276"/>
    <mergeCell ref="DS276:DW276"/>
    <mergeCell ref="DX278:EB278"/>
    <mergeCell ref="DD279:DH279"/>
    <mergeCell ref="DI279:DM279"/>
    <mergeCell ref="DN279:DR279"/>
    <mergeCell ref="DS279:DW279"/>
    <mergeCell ref="DX279:EB279"/>
    <mergeCell ref="DD277:DH277"/>
    <mergeCell ref="DI277:DM277"/>
    <mergeCell ref="DN277:DR277"/>
    <mergeCell ref="DS277:DW277"/>
    <mergeCell ref="DX277:EB277"/>
    <mergeCell ref="DD239:DH239"/>
    <mergeCell ref="DX215:EB215"/>
    <mergeCell ref="DS257:DW257"/>
    <mergeCell ref="DD258:DH258"/>
    <mergeCell ref="DI258:DM258"/>
    <mergeCell ref="DN258:DR258"/>
    <mergeCell ref="DS258:DW258"/>
    <mergeCell ref="DD257:DH257"/>
    <mergeCell ref="DD275:DH275"/>
    <mergeCell ref="DI275:DM275"/>
    <mergeCell ref="DX210:EB210"/>
    <mergeCell ref="DD211:DH211"/>
    <mergeCell ref="DI211:DM211"/>
    <mergeCell ref="DN211:DR211"/>
    <mergeCell ref="DS211:DW211"/>
    <mergeCell ref="DN233:DR233"/>
    <mergeCell ref="DS233:DW233"/>
    <mergeCell ref="DX231:EB231"/>
    <mergeCell ref="DD232:DH232"/>
    <mergeCell ref="DI232:DM232"/>
    <mergeCell ref="DN232:DR232"/>
    <mergeCell ref="DS232:DW232"/>
    <mergeCell ref="DX232:EB232"/>
    <mergeCell ref="DD231:DH231"/>
    <mergeCell ref="DX214:EB214"/>
    <mergeCell ref="DX212:EB212"/>
    <mergeCell ref="DS274:DW274"/>
    <mergeCell ref="DD213:DH213"/>
    <mergeCell ref="DI213:DM213"/>
    <mergeCell ref="DN213:DR213"/>
    <mergeCell ref="DS213:DW213"/>
    <mergeCell ref="DX213:EB213"/>
    <mergeCell ref="DX229:EB229"/>
    <mergeCell ref="DN206:DR206"/>
    <mergeCell ref="DS206:DW206"/>
    <mergeCell ref="DX208:EB208"/>
    <mergeCell ref="DD209:DH209"/>
    <mergeCell ref="DI209:DM209"/>
    <mergeCell ref="DN209:DR209"/>
    <mergeCell ref="DS209:DW209"/>
    <mergeCell ref="DX209:EB209"/>
    <mergeCell ref="DD208:DH208"/>
    <mergeCell ref="DI208:DM208"/>
    <mergeCell ref="DN204:DR204"/>
    <mergeCell ref="DS204:DW204"/>
    <mergeCell ref="DX206:EB206"/>
    <mergeCell ref="DD207:DH207"/>
    <mergeCell ref="DI207:DM207"/>
    <mergeCell ref="DN207:DR207"/>
    <mergeCell ref="DS207:DW207"/>
    <mergeCell ref="DX207:EB207"/>
    <mergeCell ref="DD206:DH206"/>
    <mergeCell ref="DI206:DM206"/>
    <mergeCell ref="DN202:DR202"/>
    <mergeCell ref="DS202:DW202"/>
    <mergeCell ref="DX204:EB204"/>
    <mergeCell ref="DD205:DH205"/>
    <mergeCell ref="DI205:DM205"/>
    <mergeCell ref="DN205:DR205"/>
    <mergeCell ref="DS205:DW205"/>
    <mergeCell ref="DX205:EB205"/>
    <mergeCell ref="DD204:DH204"/>
    <mergeCell ref="DI204:DM204"/>
    <mergeCell ref="DX269:EB269"/>
    <mergeCell ref="DX261:EB261"/>
    <mergeCell ref="DX262:EB262"/>
    <mergeCell ref="DN261:DR261"/>
    <mergeCell ref="DX260:EB260"/>
    <mergeCell ref="DX263:EB263"/>
    <mergeCell ref="DD262:DH262"/>
    <mergeCell ref="DI262:DM262"/>
    <mergeCell ref="DN262:DR262"/>
    <mergeCell ref="DI261:DM261"/>
    <mergeCell ref="DS262:DW262"/>
    <mergeCell ref="DD260:DH260"/>
    <mergeCell ref="DS261:DW261"/>
    <mergeCell ref="DI260:DM260"/>
    <mergeCell ref="DD261:DH261"/>
    <mergeCell ref="DJ267:DM267"/>
    <mergeCell ref="DO267:DR267"/>
    <mergeCell ref="DT267:DW267"/>
    <mergeCell ref="DX242:EB242"/>
    <mergeCell ref="DD241:DH241"/>
    <mergeCell ref="DI241:DM241"/>
    <mergeCell ref="DN241:DR241"/>
    <mergeCell ref="DS241:DW241"/>
    <mergeCell ref="DD242:DH242"/>
    <mergeCell ref="DI242:DM242"/>
    <mergeCell ref="DN242:DR242"/>
    <mergeCell ref="DS242:DW242"/>
    <mergeCell ref="DX241:EB241"/>
    <mergeCell ref="DX239:EB239"/>
    <mergeCell ref="DD240:DH240"/>
    <mergeCell ref="DI240:DM240"/>
    <mergeCell ref="DN240:DR240"/>
    <mergeCell ref="DS240:DW240"/>
    <mergeCell ref="DX240:EB240"/>
    <mergeCell ref="DN183:DR183"/>
    <mergeCell ref="DD170:DH170"/>
    <mergeCell ref="DD183:DH183"/>
    <mergeCell ref="DX176:EB176"/>
    <mergeCell ref="DN200:DR200"/>
    <mergeCell ref="DS200:DW200"/>
    <mergeCell ref="DN182:DR182"/>
    <mergeCell ref="DX202:EB202"/>
    <mergeCell ref="DD203:DH203"/>
    <mergeCell ref="DI203:DM203"/>
    <mergeCell ref="DN203:DR203"/>
    <mergeCell ref="DS203:DW203"/>
    <mergeCell ref="DX203:EB203"/>
    <mergeCell ref="DD202:DH202"/>
    <mergeCell ref="DI202:DM202"/>
    <mergeCell ref="DN198:DR198"/>
    <mergeCell ref="DS198:DW198"/>
    <mergeCell ref="DX200:EB200"/>
    <mergeCell ref="DD201:DH201"/>
    <mergeCell ref="DI201:DM201"/>
    <mergeCell ref="DN201:DR201"/>
    <mergeCell ref="DS201:DW201"/>
    <mergeCell ref="DX201:EB201"/>
    <mergeCell ref="DD200:DH200"/>
    <mergeCell ref="DI200:DM200"/>
    <mergeCell ref="DN196:DR196"/>
    <mergeCell ref="DS196:DW196"/>
    <mergeCell ref="DX198:EB198"/>
    <mergeCell ref="DD199:DH199"/>
    <mergeCell ref="DI199:DM199"/>
    <mergeCell ref="DN199:DR199"/>
    <mergeCell ref="DS199:DW199"/>
    <mergeCell ref="DX199:EB199"/>
    <mergeCell ref="DD198:DH198"/>
    <mergeCell ref="DI198:DM198"/>
    <mergeCell ref="DN194:DR194"/>
    <mergeCell ref="DS194:DW194"/>
    <mergeCell ref="DX196:EB196"/>
    <mergeCell ref="DD197:DH197"/>
    <mergeCell ref="DI197:DM197"/>
    <mergeCell ref="DN197:DR197"/>
    <mergeCell ref="DS197:DW197"/>
    <mergeCell ref="DX197:EB197"/>
    <mergeCell ref="DD196:DH196"/>
    <mergeCell ref="DI196:DM196"/>
    <mergeCell ref="DS183:DW183"/>
    <mergeCell ref="DS185:DW185"/>
    <mergeCell ref="DX185:EB185"/>
    <mergeCell ref="DD185:DH185"/>
    <mergeCell ref="DI185:DM185"/>
    <mergeCell ref="DN185:DR185"/>
    <mergeCell ref="DX182:EB182"/>
    <mergeCell ref="DD182:DH182"/>
    <mergeCell ref="D177:Q177"/>
    <mergeCell ref="D159:Q159"/>
    <mergeCell ref="D163:Q163"/>
    <mergeCell ref="D164:Q164"/>
    <mergeCell ref="DX183:EB183"/>
    <mergeCell ref="DD178:DH178"/>
    <mergeCell ref="DI178:DM178"/>
    <mergeCell ref="DN178:DR178"/>
    <mergeCell ref="DS178:DW178"/>
    <mergeCell ref="DX180:EB180"/>
    <mergeCell ref="DD181:DH181"/>
    <mergeCell ref="DX179:EB179"/>
    <mergeCell ref="DX181:EB181"/>
    <mergeCell ref="DX190:EB190"/>
    <mergeCell ref="DX189:EB189"/>
    <mergeCell ref="DX194:EB194"/>
    <mergeCell ref="DD195:DH195"/>
    <mergeCell ref="DI195:DM195"/>
    <mergeCell ref="DN195:DR195"/>
    <mergeCell ref="DS195:DW195"/>
    <mergeCell ref="DX195:EB195"/>
    <mergeCell ref="DD194:DH194"/>
    <mergeCell ref="DI194:DM194"/>
    <mergeCell ref="DI190:DM190"/>
    <mergeCell ref="DN190:DR190"/>
    <mergeCell ref="DS190:DW190"/>
    <mergeCell ref="DD188:DH188"/>
    <mergeCell ref="DI188:DM188"/>
    <mergeCell ref="DN188:DR188"/>
    <mergeCell ref="DS188:DW188"/>
    <mergeCell ref="DX192:EB192"/>
    <mergeCell ref="DD193:DH193"/>
    <mergeCell ref="DI193:DM193"/>
    <mergeCell ref="DN193:DR193"/>
    <mergeCell ref="DS193:DW193"/>
    <mergeCell ref="DX193:EB193"/>
    <mergeCell ref="DD192:DH192"/>
    <mergeCell ref="DI192:DM192"/>
    <mergeCell ref="DN192:DR192"/>
    <mergeCell ref="DS192:DW192"/>
    <mergeCell ref="DI191:DM191"/>
    <mergeCell ref="DN191:DR191"/>
    <mergeCell ref="DS191:DW191"/>
    <mergeCell ref="DX191:EB191"/>
    <mergeCell ref="DX188:EB188"/>
    <mergeCell ref="DD189:DH189"/>
    <mergeCell ref="DI189:DM189"/>
    <mergeCell ref="DN189:DR189"/>
    <mergeCell ref="DS189:DW189"/>
    <mergeCell ref="DD190:DH190"/>
    <mergeCell ref="DS186:DW186"/>
    <mergeCell ref="DD179:DH179"/>
    <mergeCell ref="DD191:DH191"/>
    <mergeCell ref="DD177:DH177"/>
    <mergeCell ref="DN173:DR173"/>
    <mergeCell ref="DS173:DW173"/>
    <mergeCell ref="DS172:DW172"/>
    <mergeCell ref="DS182:DW182"/>
    <mergeCell ref="DS174:DW174"/>
    <mergeCell ref="DS179:DW179"/>
    <mergeCell ref="DN177:DR177"/>
    <mergeCell ref="DS177:DW177"/>
    <mergeCell ref="DN180:DR180"/>
    <mergeCell ref="DS180:DW180"/>
    <mergeCell ref="DI126:DM126"/>
    <mergeCell ref="DI113:DM113"/>
    <mergeCell ref="DN113:DR113"/>
    <mergeCell ref="DS113:DW113"/>
    <mergeCell ref="DN143:DR143"/>
    <mergeCell ref="DS143:DW143"/>
    <mergeCell ref="AQ165:AU165"/>
    <mergeCell ref="AV127:AZ127"/>
    <mergeCell ref="D185:Q185"/>
    <mergeCell ref="AL185:AP185"/>
    <mergeCell ref="AQ186:AU186"/>
    <mergeCell ref="AQ183:AU183"/>
    <mergeCell ref="AB183:AF183"/>
    <mergeCell ref="AG183:AK183"/>
    <mergeCell ref="AL183:AP183"/>
    <mergeCell ref="AL184:AP184"/>
    <mergeCell ref="AQ184:AU184"/>
    <mergeCell ref="AQ185:AU185"/>
    <mergeCell ref="AL186:AP186"/>
    <mergeCell ref="D184:Q184"/>
    <mergeCell ref="R184:AA184"/>
    <mergeCell ref="AB184:AF184"/>
    <mergeCell ref="AG184:AK184"/>
    <mergeCell ref="AG180:AK180"/>
    <mergeCell ref="AL180:AP180"/>
    <mergeCell ref="R183:AA183"/>
    <mergeCell ref="R180:AA180"/>
    <mergeCell ref="DI159:DM159"/>
    <mergeCell ref="AL191:AP191"/>
    <mergeCell ref="R185:AA185"/>
    <mergeCell ref="AB185:AF185"/>
    <mergeCell ref="AG185:AK185"/>
    <mergeCell ref="AQ191:AU191"/>
    <mergeCell ref="AV171:AZ171"/>
    <mergeCell ref="AV179:AZ179"/>
    <mergeCell ref="AQ171:AU171"/>
    <mergeCell ref="AG190:AK190"/>
    <mergeCell ref="AL190:AP190"/>
    <mergeCell ref="AQ190:AU190"/>
    <mergeCell ref="AL167:AP167"/>
    <mergeCell ref="D178:Q178"/>
    <mergeCell ref="R172:AA172"/>
    <mergeCell ref="R177:AA177"/>
    <mergeCell ref="R162:AA162"/>
    <mergeCell ref="R163:AA163"/>
    <mergeCell ref="R176:AA176"/>
    <mergeCell ref="R190:AA190"/>
    <mergeCell ref="R191:AA191"/>
    <mergeCell ref="D179:Q179"/>
    <mergeCell ref="AL169:AP169"/>
    <mergeCell ref="AL173:AP173"/>
    <mergeCell ref="D170:Q170"/>
    <mergeCell ref="AL161:AP161"/>
    <mergeCell ref="DD159:DH159"/>
    <mergeCell ref="DI173:DM173"/>
    <mergeCell ref="DI177:DM177"/>
    <mergeCell ref="DI179:DM179"/>
    <mergeCell ref="DD176:DH176"/>
    <mergeCell ref="DI183:DM183"/>
    <mergeCell ref="AB161:AF161"/>
    <mergeCell ref="R189:AA189"/>
    <mergeCell ref="AG160:AK160"/>
    <mergeCell ref="AG169:AK169"/>
    <mergeCell ref="D169:Q169"/>
    <mergeCell ref="DD166:DH166"/>
    <mergeCell ref="AV164:AZ164"/>
    <mergeCell ref="AV162:AZ162"/>
    <mergeCell ref="DI144:DM144"/>
    <mergeCell ref="DN144:DR144"/>
    <mergeCell ref="DS144:DW144"/>
    <mergeCell ref="AV145:AZ145"/>
    <mergeCell ref="AQ146:AU146"/>
    <mergeCell ref="DS148:DW148"/>
    <mergeCell ref="DN114:DR114"/>
    <mergeCell ref="DS114:DW114"/>
    <mergeCell ref="AV115:AZ115"/>
    <mergeCell ref="AQ111:AU111"/>
    <mergeCell ref="AQ117:AU117"/>
    <mergeCell ref="AL113:AP113"/>
    <mergeCell ref="AV111:AZ111"/>
    <mergeCell ref="AV112:AZ112"/>
    <mergeCell ref="AV116:AZ116"/>
    <mergeCell ref="AV113:AZ113"/>
    <mergeCell ref="DD147:DH147"/>
    <mergeCell ref="DI147:DM147"/>
    <mergeCell ref="DN147:DR147"/>
    <mergeCell ref="DS147:DW147"/>
    <mergeCell ref="DD113:DH113"/>
    <mergeCell ref="DD149:DH149"/>
    <mergeCell ref="DI149:DM149"/>
    <mergeCell ref="DN149:DR149"/>
    <mergeCell ref="DS149:DW149"/>
    <mergeCell ref="AV110:AZ110"/>
    <mergeCell ref="AL147:AP147"/>
    <mergeCell ref="AL160:AP160"/>
    <mergeCell ref="AL165:AP165"/>
    <mergeCell ref="AV142:AZ142"/>
    <mergeCell ref="AV139:AZ139"/>
    <mergeCell ref="AV143:AZ143"/>
    <mergeCell ref="AV126:AZ126"/>
    <mergeCell ref="AV146:AZ146"/>
    <mergeCell ref="AV120:AZ120"/>
    <mergeCell ref="AV118:AZ118"/>
    <mergeCell ref="AV138:AZ138"/>
    <mergeCell ref="AV132:AZ132"/>
    <mergeCell ref="AQ132:AU132"/>
    <mergeCell ref="AQ130:AU130"/>
    <mergeCell ref="AQ129:AU129"/>
    <mergeCell ref="AQ138:AU138"/>
    <mergeCell ref="AQ137:AU137"/>
    <mergeCell ref="AQ139:AU139"/>
    <mergeCell ref="AQ140:AU140"/>
    <mergeCell ref="DN164:DR164"/>
    <mergeCell ref="DS115:DW115"/>
    <mergeCell ref="AQ142:AU142"/>
    <mergeCell ref="AQ143:AU143"/>
    <mergeCell ref="AQ141:AU141"/>
    <mergeCell ref="AQ123:AU123"/>
    <mergeCell ref="AL131:AP131"/>
    <mergeCell ref="DI124:DM124"/>
    <mergeCell ref="AL143:AP143"/>
    <mergeCell ref="AL146:AP146"/>
    <mergeCell ref="AL125:AP125"/>
    <mergeCell ref="AL127:AP127"/>
    <mergeCell ref="AL132:AP132"/>
    <mergeCell ref="AL126:AP126"/>
    <mergeCell ref="AL128:AP128"/>
    <mergeCell ref="DD124:DH124"/>
    <mergeCell ref="DD122:DH122"/>
    <mergeCell ref="DI122:DM122"/>
    <mergeCell ref="DN122:DR122"/>
    <mergeCell ref="DS122:DW122"/>
    <mergeCell ref="DS120:DW120"/>
    <mergeCell ref="DX117:EB117"/>
    <mergeCell ref="DD116:DH116"/>
    <mergeCell ref="DI116:DM116"/>
    <mergeCell ref="DN116:DR116"/>
    <mergeCell ref="DS116:DW116"/>
    <mergeCell ref="DX145:EB145"/>
    <mergeCell ref="DD146:DH146"/>
    <mergeCell ref="DI146:DM146"/>
    <mergeCell ref="DN146:DR146"/>
    <mergeCell ref="DS146:DW146"/>
    <mergeCell ref="DX146:EB146"/>
    <mergeCell ref="DD145:DH145"/>
    <mergeCell ref="DS145:DW145"/>
    <mergeCell ref="DI145:DM145"/>
    <mergeCell ref="DN145:DR145"/>
    <mergeCell ref="DX143:EB143"/>
    <mergeCell ref="DD144:DH144"/>
    <mergeCell ref="R182:AA182"/>
    <mergeCell ref="AQ180:AU180"/>
    <mergeCell ref="D180:Q180"/>
    <mergeCell ref="AG192:AK192"/>
    <mergeCell ref="AL188:AP188"/>
    <mergeCell ref="AL206:AP206"/>
    <mergeCell ref="AL207:AP207"/>
    <mergeCell ref="AG207:AK207"/>
    <mergeCell ref="AB206:AF206"/>
    <mergeCell ref="AG206:AK206"/>
    <mergeCell ref="AL205:AP205"/>
    <mergeCell ref="AL204:AP204"/>
    <mergeCell ref="AL203:AP203"/>
    <mergeCell ref="AQ202:AU202"/>
    <mergeCell ref="AQ207:AU207"/>
    <mergeCell ref="AQ170:AU170"/>
    <mergeCell ref="AV170:AZ170"/>
    <mergeCell ref="AV167:AZ167"/>
    <mergeCell ref="D196:Q196"/>
    <mergeCell ref="D197:Q197"/>
    <mergeCell ref="R197:AA197"/>
    <mergeCell ref="AB197:AF197"/>
    <mergeCell ref="AQ195:AU195"/>
    <mergeCell ref="AB195:AF195"/>
    <mergeCell ref="AG197:AK197"/>
    <mergeCell ref="AB199:AF199"/>
    <mergeCell ref="AG199:AK199"/>
    <mergeCell ref="AG195:AK195"/>
    <mergeCell ref="AQ197:AU197"/>
    <mergeCell ref="AQ196:AU196"/>
    <mergeCell ref="AL195:AP195"/>
    <mergeCell ref="AB196:AF196"/>
    <mergeCell ref="AL197:AP197"/>
    <mergeCell ref="AG196:AK196"/>
    <mergeCell ref="AL198:AP198"/>
    <mergeCell ref="AL201:AP201"/>
    <mergeCell ref="AV187:AZ187"/>
    <mergeCell ref="AQ188:AU188"/>
    <mergeCell ref="AL194:AP194"/>
    <mergeCell ref="AL200:AP200"/>
    <mergeCell ref="AG201:AK201"/>
    <mergeCell ref="AV194:AZ194"/>
    <mergeCell ref="DI127:DM127"/>
    <mergeCell ref="DN121:DR121"/>
    <mergeCell ref="DS121:DW121"/>
    <mergeCell ref="DX121:EB121"/>
    <mergeCell ref="DD120:DH120"/>
    <mergeCell ref="DI121:DM121"/>
    <mergeCell ref="DD117:DH117"/>
    <mergeCell ref="DI117:DM117"/>
    <mergeCell ref="DN117:DR117"/>
    <mergeCell ref="DS117:DW117"/>
    <mergeCell ref="DS132:DW132"/>
    <mergeCell ref="DD132:DH132"/>
    <mergeCell ref="DX144:EB144"/>
    <mergeCell ref="DD143:DH143"/>
    <mergeCell ref="DI143:DM143"/>
    <mergeCell ref="DI73:DM73"/>
    <mergeCell ref="DD75:DH75"/>
    <mergeCell ref="DI75:DM75"/>
    <mergeCell ref="DD123:DH123"/>
    <mergeCell ref="DS118:DW118"/>
    <mergeCell ref="DD125:DH125"/>
    <mergeCell ref="DI125:DM125"/>
    <mergeCell ref="DD129:DH129"/>
    <mergeCell ref="DD126:DH126"/>
    <mergeCell ref="AV74:AZ74"/>
    <mergeCell ref="AL75:AP75"/>
    <mergeCell ref="AQ75:AU75"/>
    <mergeCell ref="AV75:AZ75"/>
    <mergeCell ref="AL74:AP74"/>
    <mergeCell ref="DX100:EB100"/>
    <mergeCell ref="DN106:DR106"/>
    <mergeCell ref="DS106:DW106"/>
    <mergeCell ref="DX104:EB104"/>
    <mergeCell ref="DD105:DH105"/>
    <mergeCell ref="DD101:DH101"/>
    <mergeCell ref="DI101:DM101"/>
    <mergeCell ref="DN101:DR101"/>
    <mergeCell ref="DS101:DW101"/>
    <mergeCell ref="DX101:EB101"/>
    <mergeCell ref="DD100:DH100"/>
    <mergeCell ref="DI100:DM100"/>
    <mergeCell ref="DN100:DR100"/>
    <mergeCell ref="DS100:DW100"/>
    <mergeCell ref="AQ108:AU108"/>
    <mergeCell ref="AV123:AZ123"/>
    <mergeCell ref="DX105:EB105"/>
    <mergeCell ref="DD104:DH104"/>
    <mergeCell ref="DI104:DM104"/>
    <mergeCell ref="DN104:DR104"/>
    <mergeCell ref="DS104:DW104"/>
    <mergeCell ref="DX102:EB102"/>
    <mergeCell ref="DD103:DH103"/>
    <mergeCell ref="DX98:EB98"/>
    <mergeCell ref="DD99:DH99"/>
    <mergeCell ref="DI103:DM103"/>
    <mergeCell ref="DI99:DM99"/>
    <mergeCell ref="DN103:DR103"/>
    <mergeCell ref="DS103:DW103"/>
    <mergeCell ref="DX103:EB103"/>
    <mergeCell ref="DN115:DR115"/>
    <mergeCell ref="DX97:EB97"/>
    <mergeCell ref="DD96:DH96"/>
    <mergeCell ref="DI96:DM96"/>
    <mergeCell ref="DN96:DR96"/>
    <mergeCell ref="DX165:EB165"/>
    <mergeCell ref="DS164:DW164"/>
    <mergeCell ref="DI164:DM164"/>
    <mergeCell ref="DD164:DH164"/>
    <mergeCell ref="DD163:DH163"/>
    <mergeCell ref="DI163:DM163"/>
    <mergeCell ref="DN163:DR163"/>
    <mergeCell ref="DS163:DW163"/>
    <mergeCell ref="DX163:EB163"/>
    <mergeCell ref="DN162:DR162"/>
    <mergeCell ref="DS162:DW162"/>
    <mergeCell ref="DI162:DM162"/>
    <mergeCell ref="DD162:DH162"/>
    <mergeCell ref="DX149:EB149"/>
    <mergeCell ref="DD150:DH150"/>
    <mergeCell ref="DI150:DM150"/>
    <mergeCell ref="DN150:DR150"/>
    <mergeCell ref="DS150:DW150"/>
    <mergeCell ref="DX150:EB150"/>
    <mergeCell ref="DD157:DH157"/>
    <mergeCell ref="DD158:DH158"/>
    <mergeCell ref="DS154:DW154"/>
    <mergeCell ref="DD155:DH155"/>
    <mergeCell ref="DI154:DM154"/>
    <mergeCell ref="DN154:DR154"/>
    <mergeCell ref="DX151:EB151"/>
    <mergeCell ref="DD152:DH152"/>
    <mergeCell ref="DI152:DM152"/>
    <mergeCell ref="DN152:DR152"/>
    <mergeCell ref="DS152:DW152"/>
    <mergeCell ref="DX152:EB152"/>
    <mergeCell ref="DD151:DH151"/>
    <mergeCell ref="DI151:DM151"/>
    <mergeCell ref="DN151:DR151"/>
    <mergeCell ref="DS151:DW151"/>
    <mergeCell ref="DD154:DH154"/>
    <mergeCell ref="DX154:EB154"/>
    <mergeCell ref="DX153:EB153"/>
    <mergeCell ref="DD153:DH153"/>
    <mergeCell ref="DI153:DM153"/>
    <mergeCell ref="DN153:DR153"/>
    <mergeCell ref="DS153:DW153"/>
    <mergeCell ref="DX162:EB162"/>
    <mergeCell ref="DS155:DW155"/>
    <mergeCell ref="DX147:EB147"/>
    <mergeCell ref="DD148:DH148"/>
    <mergeCell ref="DI148:DM148"/>
    <mergeCell ref="DN148:DR148"/>
    <mergeCell ref="DX148:EB148"/>
    <mergeCell ref="DD102:DH102"/>
    <mergeCell ref="DI102:DM102"/>
    <mergeCell ref="DX122:EB122"/>
    <mergeCell ref="DX120:EB120"/>
    <mergeCell ref="DD121:DH121"/>
    <mergeCell ref="R58:AA58"/>
    <mergeCell ref="AB58:AF58"/>
    <mergeCell ref="AG58:AK58"/>
    <mergeCell ref="D55:Q55"/>
    <mergeCell ref="R55:AA55"/>
    <mergeCell ref="R57:AA57"/>
    <mergeCell ref="D56:Q56"/>
    <mergeCell ref="AG57:AK57"/>
    <mergeCell ref="AB55:AF55"/>
    <mergeCell ref="AG55:AK55"/>
    <mergeCell ref="R56:AA56"/>
    <mergeCell ref="AB56:AF56"/>
    <mergeCell ref="AG56:AK56"/>
    <mergeCell ref="D59:Q59"/>
    <mergeCell ref="R59:AA59"/>
    <mergeCell ref="AG54:AK54"/>
    <mergeCell ref="AB54:AF54"/>
    <mergeCell ref="AL55:AP55"/>
    <mergeCell ref="AV59:AZ59"/>
    <mergeCell ref="D54:Q54"/>
    <mergeCell ref="R54:AA54"/>
    <mergeCell ref="D51:Q51"/>
    <mergeCell ref="R51:AA51"/>
    <mergeCell ref="DD57:DH57"/>
    <mergeCell ref="DD56:DH56"/>
    <mergeCell ref="DD55:DH55"/>
    <mergeCell ref="DN55:DR55"/>
    <mergeCell ref="DD54:DH54"/>
    <mergeCell ref="DN51:DR51"/>
    <mergeCell ref="DS55:DW55"/>
    <mergeCell ref="DX53:EB53"/>
    <mergeCell ref="DI54:DM54"/>
    <mergeCell ref="DD53:DH53"/>
    <mergeCell ref="DS51:DW51"/>
    <mergeCell ref="DX51:EB51"/>
    <mergeCell ref="DN59:DR59"/>
    <mergeCell ref="DS59:DW59"/>
    <mergeCell ref="DD59:DH59"/>
    <mergeCell ref="AB53:AF53"/>
    <mergeCell ref="DX113:EB113"/>
    <mergeCell ref="DD112:DH112"/>
    <mergeCell ref="DI112:DM112"/>
    <mergeCell ref="DN112:DR112"/>
    <mergeCell ref="DS112:DW112"/>
    <mergeCell ref="DX110:EB110"/>
    <mergeCell ref="DD111:DH111"/>
    <mergeCell ref="DI111:DM111"/>
    <mergeCell ref="DN111:DR111"/>
    <mergeCell ref="DS111:DW111"/>
    <mergeCell ref="DX111:EB111"/>
    <mergeCell ref="DD110:DH110"/>
    <mergeCell ref="DI110:DM110"/>
    <mergeCell ref="DN110:DR110"/>
    <mergeCell ref="DS110:DW110"/>
    <mergeCell ref="D61:Q61"/>
    <mergeCell ref="R61:AA61"/>
    <mergeCell ref="AV64:AZ64"/>
    <mergeCell ref="D63:Q63"/>
    <mergeCell ref="R63:AA63"/>
    <mergeCell ref="AB63:AF63"/>
    <mergeCell ref="AG63:AK63"/>
    <mergeCell ref="AL63:AP63"/>
    <mergeCell ref="AQ63:AU63"/>
    <mergeCell ref="AB65:AF65"/>
    <mergeCell ref="AG65:AK65"/>
    <mergeCell ref="AB61:AF61"/>
    <mergeCell ref="AG61:AK61"/>
    <mergeCell ref="R62:AA62"/>
    <mergeCell ref="AB62:AF62"/>
    <mergeCell ref="AG62:AK62"/>
    <mergeCell ref="AL62:AP62"/>
    <mergeCell ref="AV65:AZ65"/>
    <mergeCell ref="AL61:AP61"/>
    <mergeCell ref="AQ61:AU61"/>
    <mergeCell ref="DI64:DM64"/>
    <mergeCell ref="DN64:DR64"/>
    <mergeCell ref="DS64:DW64"/>
    <mergeCell ref="DX65:EB65"/>
    <mergeCell ref="DI65:DM65"/>
    <mergeCell ref="DX62:EB62"/>
    <mergeCell ref="DD62:DH62"/>
    <mergeCell ref="DD61:DH61"/>
    <mergeCell ref="DX63:EB63"/>
    <mergeCell ref="DX64:EB64"/>
    <mergeCell ref="DD65:DH65"/>
    <mergeCell ref="DI61:DM61"/>
    <mergeCell ref="DN65:DR65"/>
    <mergeCell ref="DS65:DW65"/>
    <mergeCell ref="DD64:DH64"/>
    <mergeCell ref="DN63:DR63"/>
    <mergeCell ref="DS63:DW63"/>
    <mergeCell ref="DI63:DM63"/>
    <mergeCell ref="DD63:DH63"/>
    <mergeCell ref="DI62:DM62"/>
    <mergeCell ref="DN62:DR62"/>
    <mergeCell ref="DS62:DW62"/>
    <mergeCell ref="DX47:EB47"/>
    <mergeCell ref="DD49:DH49"/>
    <mergeCell ref="DX57:EB57"/>
    <mergeCell ref="DS56:DW56"/>
    <mergeCell ref="DX58:EB58"/>
    <mergeCell ref="DX59:EB59"/>
    <mergeCell ref="DI57:DM57"/>
    <mergeCell ref="DI66:DM66"/>
    <mergeCell ref="DN66:DR66"/>
    <mergeCell ref="DS66:DW66"/>
    <mergeCell ref="DX66:EB66"/>
    <mergeCell ref="DD58:DH58"/>
    <mergeCell ref="DI58:DM58"/>
    <mergeCell ref="DI59:DM59"/>
    <mergeCell ref="DN58:DR58"/>
    <mergeCell ref="DS58:DW58"/>
    <mergeCell ref="DN2629:DR2629"/>
    <mergeCell ref="DS2629:DW2629"/>
    <mergeCell ref="AG71:AK71"/>
    <mergeCell ref="R69:AA69"/>
    <mergeCell ref="AL71:AP71"/>
    <mergeCell ref="AQ71:AU71"/>
    <mergeCell ref="D70:Q70"/>
    <mergeCell ref="R70:AA70"/>
    <mergeCell ref="AB70:AF70"/>
    <mergeCell ref="AG70:AK70"/>
    <mergeCell ref="AL70:AP70"/>
    <mergeCell ref="AQ70:AU70"/>
    <mergeCell ref="AV67:AZ67"/>
    <mergeCell ref="DS69:DW69"/>
    <mergeCell ref="DD68:DH68"/>
    <mergeCell ref="DI68:DM68"/>
    <mergeCell ref="DN68:DR68"/>
    <mergeCell ref="DI120:DM120"/>
    <mergeCell ref="DN120:DR120"/>
    <mergeCell ref="DD119:DH119"/>
    <mergeCell ref="DI119:DM119"/>
    <mergeCell ref="DN119:DR119"/>
    <mergeCell ref="DS119:DW119"/>
    <mergeCell ref="DD118:DH118"/>
    <mergeCell ref="DI118:DM118"/>
    <mergeCell ref="DN118:DR118"/>
    <mergeCell ref="DI67:DM67"/>
    <mergeCell ref="DD69:DH69"/>
    <mergeCell ref="DN71:DR71"/>
    <mergeCell ref="DS71:DW71"/>
    <mergeCell ref="DI69:DM69"/>
    <mergeCell ref="DS70:DW70"/>
    <mergeCell ref="DI71:DM71"/>
    <mergeCell ref="DD98:DH98"/>
    <mergeCell ref="DI105:DM105"/>
    <mergeCell ref="DN105:DR105"/>
    <mergeCell ref="DS105:DW105"/>
    <mergeCell ref="DN102:DR102"/>
    <mergeCell ref="DS102:DW102"/>
    <mergeCell ref="DN78:DR78"/>
    <mergeCell ref="DS78:DW78"/>
    <mergeCell ref="DS76:DW76"/>
    <mergeCell ref="AV119:AZ119"/>
    <mergeCell ref="AL118:AP118"/>
    <mergeCell ref="AQ121:AU121"/>
    <mergeCell ref="DI2624:DM2624"/>
    <mergeCell ref="DX115:EB115"/>
    <mergeCell ref="DD114:DH114"/>
    <mergeCell ref="DX2631:EB2631"/>
    <mergeCell ref="DD2631:DH2631"/>
    <mergeCell ref="DI2631:DM2631"/>
    <mergeCell ref="DN2631:DR2631"/>
    <mergeCell ref="DS2631:DW2631"/>
    <mergeCell ref="DD2630:DH2630"/>
    <mergeCell ref="DI2630:DM2630"/>
    <mergeCell ref="DD2618:DH2618"/>
    <mergeCell ref="DI2618:DM2618"/>
    <mergeCell ref="DN2618:DR2618"/>
    <mergeCell ref="DS2618:DW2618"/>
    <mergeCell ref="DX2618:EB2618"/>
    <mergeCell ref="DD2617:DH2617"/>
    <mergeCell ref="DI2617:DM2617"/>
    <mergeCell ref="DN2617:DR2617"/>
    <mergeCell ref="DS2617:DW2617"/>
    <mergeCell ref="DX2615:EB2615"/>
    <mergeCell ref="DD2616:DH2616"/>
    <mergeCell ref="DI2616:DM2616"/>
    <mergeCell ref="DN2616:DR2616"/>
    <mergeCell ref="DS2616:DW2616"/>
    <mergeCell ref="DX2616:EB2616"/>
    <mergeCell ref="DD2615:DH2615"/>
    <mergeCell ref="DI2615:DM2615"/>
    <mergeCell ref="DN2615:DR2615"/>
    <mergeCell ref="DS2615:DW2615"/>
    <mergeCell ref="DX2613:EB2613"/>
    <mergeCell ref="DD2614:DH2614"/>
    <mergeCell ref="DI2614:DM2614"/>
    <mergeCell ref="DN2614:DR2614"/>
    <mergeCell ref="DS2614:DW2614"/>
    <mergeCell ref="DX2614:EB2614"/>
    <mergeCell ref="DD2613:DH2613"/>
    <mergeCell ref="DI2613:DM2613"/>
    <mergeCell ref="DN2613:DR2613"/>
    <mergeCell ref="DX2621:EB2621"/>
    <mergeCell ref="DD2622:DH2622"/>
    <mergeCell ref="DI2622:DM2622"/>
    <mergeCell ref="DN2622:DR2622"/>
    <mergeCell ref="DS2622:DW2622"/>
    <mergeCell ref="DX2622:EB2622"/>
    <mergeCell ref="DD2621:DH2621"/>
    <mergeCell ref="DI2621:DM2621"/>
    <mergeCell ref="DD2629:DH2629"/>
    <mergeCell ref="DI2629:DM2629"/>
    <mergeCell ref="DN2624:DR2624"/>
    <mergeCell ref="DS2624:DW2624"/>
    <mergeCell ref="DX2624:EB2624"/>
    <mergeCell ref="DD2623:DH2623"/>
    <mergeCell ref="DI2623:DM2623"/>
    <mergeCell ref="DN2623:DR2623"/>
    <mergeCell ref="DS2623:DW2623"/>
    <mergeCell ref="DS2613:DW2613"/>
    <mergeCell ref="DX2611:EB2611"/>
    <mergeCell ref="DD2612:DH2612"/>
    <mergeCell ref="DI2612:DM2612"/>
    <mergeCell ref="DN2612:DR2612"/>
    <mergeCell ref="DS2612:DW2612"/>
    <mergeCell ref="DX2612:EB2612"/>
    <mergeCell ref="DD2611:DH2611"/>
    <mergeCell ref="DI2611:DM2611"/>
    <mergeCell ref="DD2624:DH2624"/>
    <mergeCell ref="D48:Q48"/>
    <mergeCell ref="DS2628:DW2628"/>
    <mergeCell ref="DX2628:EB2628"/>
    <mergeCell ref="DD2627:DH2627"/>
    <mergeCell ref="DI2627:DM2627"/>
    <mergeCell ref="DN2627:DR2627"/>
    <mergeCell ref="DS2627:DW2627"/>
    <mergeCell ref="DX2625:EB2625"/>
    <mergeCell ref="DD2626:DH2626"/>
    <mergeCell ref="DI2626:DM2626"/>
    <mergeCell ref="DN2626:DR2626"/>
    <mergeCell ref="DS2626:DW2626"/>
    <mergeCell ref="DX2626:EB2626"/>
    <mergeCell ref="DD2625:DH2625"/>
    <mergeCell ref="DI2625:DM2625"/>
    <mergeCell ref="DN2625:DR2625"/>
    <mergeCell ref="DS2625:DW2625"/>
    <mergeCell ref="DX2623:EB2623"/>
    <mergeCell ref="DX2629:EB2629"/>
    <mergeCell ref="DX2627:EB2627"/>
    <mergeCell ref="DD2628:DH2628"/>
    <mergeCell ref="DI2628:DM2628"/>
    <mergeCell ref="DN2628:DR2628"/>
    <mergeCell ref="DN2630:DR2630"/>
    <mergeCell ref="DS2630:DW2630"/>
    <mergeCell ref="DX2630:EB2630"/>
    <mergeCell ref="D49:Q49"/>
    <mergeCell ref="DN2611:DR2611"/>
    <mergeCell ref="DS2611:DW2611"/>
    <mergeCell ref="DN2621:DR2621"/>
    <mergeCell ref="DS2621:DW2621"/>
    <mergeCell ref="DX2619:EB2619"/>
    <mergeCell ref="DD2620:DH2620"/>
    <mergeCell ref="DD2609:DH2609"/>
    <mergeCell ref="DI2609:DM2609"/>
    <mergeCell ref="DN2609:DR2609"/>
    <mergeCell ref="DS2609:DW2609"/>
    <mergeCell ref="DX2607:EB2607"/>
    <mergeCell ref="DD2608:DH2608"/>
    <mergeCell ref="DI2608:DM2608"/>
    <mergeCell ref="DN2608:DR2608"/>
    <mergeCell ref="DS2608:DW2608"/>
    <mergeCell ref="DX2608:EB2608"/>
    <mergeCell ref="DD2607:DH2607"/>
    <mergeCell ref="DI2607:DM2607"/>
    <mergeCell ref="DN2607:DR2607"/>
    <mergeCell ref="DS2607:DW2607"/>
    <mergeCell ref="DD2610:DH2610"/>
    <mergeCell ref="DI2610:DM2610"/>
    <mergeCell ref="DN2610:DR2610"/>
    <mergeCell ref="DS2610:DW2610"/>
    <mergeCell ref="DX2610:EB2610"/>
    <mergeCell ref="DI2620:DM2620"/>
    <mergeCell ref="DN2620:DR2620"/>
    <mergeCell ref="DX2620:EB2620"/>
    <mergeCell ref="D14:Q14"/>
    <mergeCell ref="D17:Q17"/>
    <mergeCell ref="R17:AA17"/>
    <mergeCell ref="D26:Q26"/>
    <mergeCell ref="AQ17:AU17"/>
    <mergeCell ref="AQ34:AU34"/>
    <mergeCell ref="AL34:AP34"/>
    <mergeCell ref="AG29:AK29"/>
    <mergeCell ref="AB30:AF30"/>
    <mergeCell ref="AG30:AK30"/>
    <mergeCell ref="D16:Q16"/>
    <mergeCell ref="R16:AA16"/>
    <mergeCell ref="AB16:AF16"/>
    <mergeCell ref="AG16:AK16"/>
    <mergeCell ref="AV33:AZ33"/>
    <mergeCell ref="AQ33:AU33"/>
    <mergeCell ref="AL33:AP33"/>
    <mergeCell ref="AQ31:AU31"/>
    <mergeCell ref="AL30:AP30"/>
    <mergeCell ref="AB31:AF31"/>
    <mergeCell ref="D15:Q15"/>
    <mergeCell ref="R15:AA15"/>
    <mergeCell ref="AB15:AF15"/>
    <mergeCell ref="D43:Q43"/>
    <mergeCell ref="R43:AA43"/>
    <mergeCell ref="AB43:AF43"/>
    <mergeCell ref="AG43:AK43"/>
    <mergeCell ref="D45:Q45"/>
    <mergeCell ref="AG46:AK46"/>
    <mergeCell ref="D18:Q18"/>
    <mergeCell ref="R18:AA18"/>
    <mergeCell ref="AQ19:AU19"/>
    <mergeCell ref="AL26:AP26"/>
    <mergeCell ref="AQ26:AU26"/>
    <mergeCell ref="R24:AA24"/>
    <mergeCell ref="AL21:AP21"/>
    <mergeCell ref="AG21:AK21"/>
    <mergeCell ref="AV15:AZ15"/>
    <mergeCell ref="R44:AA44"/>
    <mergeCell ref="AB37:AF37"/>
    <mergeCell ref="AB23:AF23"/>
    <mergeCell ref="AB42:AF42"/>
    <mergeCell ref="AB21:AF21"/>
    <mergeCell ref="AB39:AF39"/>
    <mergeCell ref="AB28:AF28"/>
    <mergeCell ref="DX60:EB60"/>
    <mergeCell ref="DX61:EB61"/>
    <mergeCell ref="DI60:DM60"/>
    <mergeCell ref="DX67:EB67"/>
    <mergeCell ref="DX68:EB68"/>
    <mergeCell ref="DX72:EB72"/>
    <mergeCell ref="DX71:EB71"/>
    <mergeCell ref="DX69:EB69"/>
    <mergeCell ref="DX118:EB118"/>
    <mergeCell ref="DX119:EB119"/>
    <mergeCell ref="DD66:DH66"/>
    <mergeCell ref="DD71:DH71"/>
    <mergeCell ref="DN69:DR69"/>
    <mergeCell ref="DS68:DW68"/>
    <mergeCell ref="DX116:EB116"/>
    <mergeCell ref="DS2620:DW2620"/>
    <mergeCell ref="DD2619:DH2619"/>
    <mergeCell ref="DI2619:DM2619"/>
    <mergeCell ref="DN2619:DR2619"/>
    <mergeCell ref="DS2619:DW2619"/>
    <mergeCell ref="DX2617:EB2617"/>
    <mergeCell ref="DX2605:EB2605"/>
    <mergeCell ref="DD2606:DH2606"/>
    <mergeCell ref="DI2606:DM2606"/>
    <mergeCell ref="DN2606:DR2606"/>
    <mergeCell ref="DS2606:DW2606"/>
    <mergeCell ref="DX2606:EB2606"/>
    <mergeCell ref="DD2605:DH2605"/>
    <mergeCell ref="DI2605:DM2605"/>
    <mergeCell ref="DN2605:DR2605"/>
    <mergeCell ref="DS2605:DW2605"/>
    <mergeCell ref="DX2603:EB2603"/>
    <mergeCell ref="DD2604:DH2604"/>
    <mergeCell ref="DI2604:DM2604"/>
    <mergeCell ref="DN2604:DR2604"/>
    <mergeCell ref="DS2604:DW2604"/>
    <mergeCell ref="DX2604:EB2604"/>
    <mergeCell ref="DD2603:DH2603"/>
    <mergeCell ref="DI2603:DM2603"/>
    <mergeCell ref="DN2603:DR2603"/>
    <mergeCell ref="DS2603:DW2603"/>
    <mergeCell ref="DX2609:EB2609"/>
    <mergeCell ref="DX2601:EB2601"/>
    <mergeCell ref="DD2602:DH2602"/>
    <mergeCell ref="DI2602:DM2602"/>
    <mergeCell ref="DN2602:DR2602"/>
    <mergeCell ref="DS2602:DW2602"/>
    <mergeCell ref="DX2602:EB2602"/>
    <mergeCell ref="DD2601:DH2601"/>
    <mergeCell ref="DI2601:DM2601"/>
    <mergeCell ref="DN2601:DR2601"/>
    <mergeCell ref="DS2601:DW2601"/>
    <mergeCell ref="DX2599:EB2599"/>
    <mergeCell ref="DD2600:DH2600"/>
    <mergeCell ref="DI2600:DM2600"/>
    <mergeCell ref="DN2600:DR2600"/>
    <mergeCell ref="DS2600:DW2600"/>
    <mergeCell ref="DX2600:EB2600"/>
    <mergeCell ref="DD2599:DH2599"/>
    <mergeCell ref="DI2599:DM2599"/>
    <mergeCell ref="DN2599:DR2599"/>
    <mergeCell ref="DS2599:DW2599"/>
    <mergeCell ref="DX2597:EB2597"/>
    <mergeCell ref="DD2598:DH2598"/>
    <mergeCell ref="DI2598:DM2598"/>
    <mergeCell ref="DN2598:DR2598"/>
    <mergeCell ref="DS2598:DW2598"/>
    <mergeCell ref="DX2598:EB2598"/>
    <mergeCell ref="DD2597:DH2597"/>
    <mergeCell ref="DI2597:DM2597"/>
    <mergeCell ref="DN2597:DR2597"/>
    <mergeCell ref="DS2597:DW2597"/>
    <mergeCell ref="DX2595:EB2595"/>
    <mergeCell ref="DD2596:DH2596"/>
    <mergeCell ref="DI2596:DM2596"/>
    <mergeCell ref="DN2596:DR2596"/>
    <mergeCell ref="DS2596:DW2596"/>
    <mergeCell ref="DX2596:EB2596"/>
    <mergeCell ref="DD2595:DH2595"/>
    <mergeCell ref="DI2595:DM2595"/>
    <mergeCell ref="DN2595:DR2595"/>
    <mergeCell ref="DS2595:DW2595"/>
    <mergeCell ref="DX2593:EB2593"/>
    <mergeCell ref="DD2594:DH2594"/>
    <mergeCell ref="DI2594:DM2594"/>
    <mergeCell ref="DN2594:DR2594"/>
    <mergeCell ref="DS2594:DW2594"/>
    <mergeCell ref="DX2594:EB2594"/>
    <mergeCell ref="DD2593:DH2593"/>
    <mergeCell ref="DI2593:DM2593"/>
    <mergeCell ref="DN2593:DR2593"/>
    <mergeCell ref="DS2593:DW2593"/>
    <mergeCell ref="DX2591:EB2591"/>
    <mergeCell ref="DD2592:DH2592"/>
    <mergeCell ref="DI2592:DM2592"/>
    <mergeCell ref="DN2592:DR2592"/>
    <mergeCell ref="DS2592:DW2592"/>
    <mergeCell ref="DX2592:EB2592"/>
    <mergeCell ref="DD2591:DH2591"/>
    <mergeCell ref="DI2591:DM2591"/>
    <mergeCell ref="DN2591:DR2591"/>
    <mergeCell ref="DS2591:DW2591"/>
    <mergeCell ref="DX2589:EB2589"/>
    <mergeCell ref="DD2590:DH2590"/>
    <mergeCell ref="DI2590:DM2590"/>
    <mergeCell ref="DN2590:DR2590"/>
    <mergeCell ref="DS2590:DW2590"/>
    <mergeCell ref="DX2590:EB2590"/>
    <mergeCell ref="DD2589:DH2589"/>
    <mergeCell ref="DI2589:DM2589"/>
    <mergeCell ref="DN2589:DR2589"/>
    <mergeCell ref="DS2589:DW2589"/>
    <mergeCell ref="DX2587:EB2587"/>
    <mergeCell ref="DD2588:DH2588"/>
    <mergeCell ref="DI2588:DM2588"/>
    <mergeCell ref="DN2588:DR2588"/>
    <mergeCell ref="DS2588:DW2588"/>
    <mergeCell ref="DX2588:EB2588"/>
    <mergeCell ref="DD2587:DH2587"/>
    <mergeCell ref="DI2587:DM2587"/>
    <mergeCell ref="DN2587:DR2587"/>
    <mergeCell ref="DS2587:DW2587"/>
    <mergeCell ref="DX2585:EB2585"/>
    <mergeCell ref="DD2586:DH2586"/>
    <mergeCell ref="DI2586:DM2586"/>
    <mergeCell ref="DN2586:DR2586"/>
    <mergeCell ref="DS2586:DW2586"/>
    <mergeCell ref="DX2586:EB2586"/>
    <mergeCell ref="DD2585:DH2585"/>
    <mergeCell ref="DI2585:DM2585"/>
    <mergeCell ref="DN2585:DR2585"/>
    <mergeCell ref="DS2585:DW2585"/>
    <mergeCell ref="DX2583:EB2583"/>
    <mergeCell ref="DD2584:DH2584"/>
    <mergeCell ref="DI2584:DM2584"/>
    <mergeCell ref="DN2584:DR2584"/>
    <mergeCell ref="DS2584:DW2584"/>
    <mergeCell ref="DX2584:EB2584"/>
    <mergeCell ref="DD2583:DH2583"/>
    <mergeCell ref="DI2583:DM2583"/>
    <mergeCell ref="DN2583:DR2583"/>
    <mergeCell ref="DS2583:DW2583"/>
    <mergeCell ref="DX2581:EB2581"/>
    <mergeCell ref="DD2582:DH2582"/>
    <mergeCell ref="DI2582:DM2582"/>
    <mergeCell ref="DN2582:DR2582"/>
    <mergeCell ref="DS2582:DW2582"/>
    <mergeCell ref="DX2582:EB2582"/>
    <mergeCell ref="DD2581:DH2581"/>
    <mergeCell ref="DI2581:DM2581"/>
    <mergeCell ref="DN2581:DR2581"/>
    <mergeCell ref="DS2581:DW2581"/>
    <mergeCell ref="DX2579:EB2579"/>
    <mergeCell ref="DD2580:DH2580"/>
    <mergeCell ref="DI2580:DM2580"/>
    <mergeCell ref="DN2580:DR2580"/>
    <mergeCell ref="DS2580:DW2580"/>
    <mergeCell ref="DX2580:EB2580"/>
    <mergeCell ref="DD2579:DH2579"/>
    <mergeCell ref="DI2579:DM2579"/>
    <mergeCell ref="DN2579:DR2579"/>
    <mergeCell ref="DS2579:DW2579"/>
    <mergeCell ref="DX2577:EB2577"/>
    <mergeCell ref="DD2578:DH2578"/>
    <mergeCell ref="DI2578:DM2578"/>
    <mergeCell ref="DN2578:DR2578"/>
    <mergeCell ref="DS2578:DW2578"/>
    <mergeCell ref="DX2578:EB2578"/>
    <mergeCell ref="DD2577:DH2577"/>
    <mergeCell ref="DI2577:DM2577"/>
    <mergeCell ref="DN2577:DR2577"/>
    <mergeCell ref="DS2577:DW2577"/>
    <mergeCell ref="DX2516:EB2516"/>
    <mergeCell ref="DD2515:DH2515"/>
    <mergeCell ref="DI2515:DM2515"/>
    <mergeCell ref="DN2515:DR2515"/>
    <mergeCell ref="DN2524:DR2524"/>
    <mergeCell ref="DS2524:DW2524"/>
    <mergeCell ref="DX2524:EB2524"/>
    <mergeCell ref="DD2524:DH2524"/>
    <mergeCell ref="DI2524:DM2524"/>
    <mergeCell ref="DD2523:DH2523"/>
    <mergeCell ref="DI2523:DM2523"/>
    <mergeCell ref="DN2523:DR2523"/>
    <mergeCell ref="DS2537:DW2537"/>
    <mergeCell ref="DX2539:EB2539"/>
    <mergeCell ref="DD2540:DH2540"/>
    <mergeCell ref="DI2540:DM2540"/>
    <mergeCell ref="DN2540:DR2540"/>
    <mergeCell ref="DS2540:DW2540"/>
    <mergeCell ref="DX2540:EB2540"/>
    <mergeCell ref="DD2539:DH2539"/>
    <mergeCell ref="DI2539:DM2539"/>
    <mergeCell ref="DN2539:DR2539"/>
    <mergeCell ref="DS2535:DW2535"/>
    <mergeCell ref="DX2537:EB2537"/>
    <mergeCell ref="DD2538:DH2538"/>
    <mergeCell ref="DI2538:DM2538"/>
    <mergeCell ref="DN2538:DR2538"/>
    <mergeCell ref="DS2538:DW2538"/>
    <mergeCell ref="DX2538:EB2538"/>
    <mergeCell ref="DD2537:DH2537"/>
    <mergeCell ref="DI2537:DM2537"/>
    <mergeCell ref="DN2537:DR2537"/>
    <mergeCell ref="DS2533:DW2533"/>
    <mergeCell ref="DX2535:EB2535"/>
    <mergeCell ref="DX2514:EB2514"/>
    <mergeCell ref="DD2514:DH2514"/>
    <mergeCell ref="DI2514:DM2514"/>
    <mergeCell ref="DN2514:DR2514"/>
    <mergeCell ref="DS2521:DW2521"/>
    <mergeCell ref="DX2523:EB2523"/>
    <mergeCell ref="DS2514:DW2514"/>
    <mergeCell ref="DX2515:EB2515"/>
    <mergeCell ref="DD2516:DH2516"/>
    <mergeCell ref="DI2516:DM2516"/>
    <mergeCell ref="DS2519:DW2519"/>
    <mergeCell ref="DX2521:EB2521"/>
    <mergeCell ref="DD2522:DH2522"/>
    <mergeCell ref="DI2522:DM2522"/>
    <mergeCell ref="DN2522:DR2522"/>
    <mergeCell ref="DS2522:DW2522"/>
    <mergeCell ref="DX2522:EB2522"/>
    <mergeCell ref="DD2521:DH2521"/>
    <mergeCell ref="DI2521:DM2521"/>
    <mergeCell ref="DN2521:DR2521"/>
    <mergeCell ref="DS2517:DW2517"/>
    <mergeCell ref="DX2519:EB2519"/>
    <mergeCell ref="DD2520:DH2520"/>
    <mergeCell ref="DI2520:DM2520"/>
    <mergeCell ref="DN2520:DR2520"/>
    <mergeCell ref="DS2520:DW2520"/>
    <mergeCell ref="DX2520:EB2520"/>
    <mergeCell ref="DD2519:DH2519"/>
    <mergeCell ref="DX2513:EB2513"/>
    <mergeCell ref="DI2519:DM2519"/>
    <mergeCell ref="DN2519:DR2519"/>
    <mergeCell ref="DS2515:DW2515"/>
    <mergeCell ref="DX2517:EB2517"/>
    <mergeCell ref="DD2518:DH2518"/>
    <mergeCell ref="DI2518:DM2518"/>
    <mergeCell ref="DN2518:DR2518"/>
    <mergeCell ref="DS2518:DW2518"/>
    <mergeCell ref="DX2518:EB2518"/>
    <mergeCell ref="DD2517:DH2517"/>
    <mergeCell ref="DI2517:DM2517"/>
    <mergeCell ref="DN2517:DR2517"/>
    <mergeCell ref="DS2523:DW2523"/>
    <mergeCell ref="DX2511:EB2511"/>
    <mergeCell ref="DX2512:EB2512"/>
    <mergeCell ref="DD2511:DH2511"/>
    <mergeCell ref="DN2511:DR2511"/>
    <mergeCell ref="DS2511:DW2511"/>
    <mergeCell ref="DD2512:DH2512"/>
    <mergeCell ref="DI2512:DM2512"/>
    <mergeCell ref="DN2512:DR2512"/>
    <mergeCell ref="DS2512:DW2512"/>
    <mergeCell ref="DX2479:EB2479"/>
    <mergeCell ref="DD2480:DH2480"/>
    <mergeCell ref="DI2480:DM2480"/>
    <mergeCell ref="DN2480:DR2480"/>
    <mergeCell ref="DS2480:DW2480"/>
    <mergeCell ref="DX2480:EB2480"/>
    <mergeCell ref="DD2479:DH2479"/>
    <mergeCell ref="DI2479:DM2479"/>
    <mergeCell ref="DN2479:DR2479"/>
    <mergeCell ref="DS2479:DW2479"/>
    <mergeCell ref="DX2477:EB2477"/>
    <mergeCell ref="DD2478:DH2478"/>
    <mergeCell ref="DI2478:DM2478"/>
    <mergeCell ref="DN2478:DR2478"/>
    <mergeCell ref="DS2478:DW2478"/>
    <mergeCell ref="DX2478:EB2478"/>
    <mergeCell ref="DD2477:DH2477"/>
    <mergeCell ref="DI2477:DM2477"/>
    <mergeCell ref="DN2477:DR2477"/>
    <mergeCell ref="DS2477:DW2477"/>
    <mergeCell ref="DI2507:DM2507"/>
    <mergeCell ref="DN2507:DR2507"/>
    <mergeCell ref="DS2507:DW2507"/>
    <mergeCell ref="DX2505:EB2505"/>
    <mergeCell ref="DD2506:DH2506"/>
    <mergeCell ref="DI2506:DM2506"/>
    <mergeCell ref="DN2506:DR2506"/>
    <mergeCell ref="DS2506:DW2506"/>
    <mergeCell ref="DX2506:EB2506"/>
    <mergeCell ref="DD2505:DH2505"/>
    <mergeCell ref="DI2505:DM2505"/>
    <mergeCell ref="DN2505:DR2505"/>
    <mergeCell ref="DS2505:DW2505"/>
    <mergeCell ref="DD2491:DH2491"/>
    <mergeCell ref="DI2491:DM2491"/>
    <mergeCell ref="DN2491:DR2491"/>
    <mergeCell ref="DS2491:DW2491"/>
    <mergeCell ref="DE2504:DH2504"/>
    <mergeCell ref="DJ2504:DM2504"/>
    <mergeCell ref="DO2504:DR2504"/>
    <mergeCell ref="DX2489:EB2489"/>
    <mergeCell ref="DD2490:DH2490"/>
    <mergeCell ref="DI2490:DM2490"/>
    <mergeCell ref="DN2490:DR2490"/>
    <mergeCell ref="DS2490:DW2490"/>
    <mergeCell ref="DX2490:EB2490"/>
    <mergeCell ref="DD2489:DH2489"/>
    <mergeCell ref="DI2489:DM2489"/>
    <mergeCell ref="DN2489:DR2489"/>
    <mergeCell ref="DS2489:DW2489"/>
    <mergeCell ref="DN2488:DR2488"/>
    <mergeCell ref="DS2488:DW2488"/>
    <mergeCell ref="DX2488:EB2488"/>
    <mergeCell ref="DX2507:EB2507"/>
    <mergeCell ref="DX2476:EB2476"/>
    <mergeCell ref="DD2475:DH2475"/>
    <mergeCell ref="DI2475:DM2475"/>
    <mergeCell ref="DN2475:DR2475"/>
    <mergeCell ref="DS2475:DW2475"/>
    <mergeCell ref="DX2473:EB2473"/>
    <mergeCell ref="DD2474:DH2474"/>
    <mergeCell ref="DI2474:DM2474"/>
    <mergeCell ref="DN2474:DR2474"/>
    <mergeCell ref="DS2474:DW2474"/>
    <mergeCell ref="DX2474:EB2474"/>
    <mergeCell ref="DD2473:DH2473"/>
    <mergeCell ref="DI2473:DM2473"/>
    <mergeCell ref="DN2473:DR2473"/>
    <mergeCell ref="DS2473:DW2473"/>
    <mergeCell ref="DX2471:EB2471"/>
    <mergeCell ref="DD2472:DH2472"/>
    <mergeCell ref="DI2472:DM2472"/>
    <mergeCell ref="DN2472:DR2472"/>
    <mergeCell ref="DS2472:DW2472"/>
    <mergeCell ref="DX2472:EB2472"/>
    <mergeCell ref="DD2471:DH2471"/>
    <mergeCell ref="DI2471:DM2471"/>
    <mergeCell ref="DN2471:DR2471"/>
    <mergeCell ref="DS2471:DW2471"/>
    <mergeCell ref="DX2469:EB2469"/>
    <mergeCell ref="DD2470:DH2470"/>
    <mergeCell ref="DI2470:DM2470"/>
    <mergeCell ref="DN2470:DR2470"/>
    <mergeCell ref="DS2470:DW2470"/>
    <mergeCell ref="DX2470:EB2470"/>
    <mergeCell ref="DD2469:DH2469"/>
    <mergeCell ref="DI2469:DM2469"/>
    <mergeCell ref="DN2469:DR2469"/>
    <mergeCell ref="DS2469:DW2469"/>
    <mergeCell ref="DX2467:EB2467"/>
    <mergeCell ref="DD2468:DH2468"/>
    <mergeCell ref="DI2468:DM2468"/>
    <mergeCell ref="DN2468:DR2468"/>
    <mergeCell ref="DS2468:DW2468"/>
    <mergeCell ref="DX2468:EB2468"/>
    <mergeCell ref="DD2467:DH2467"/>
    <mergeCell ref="DI2467:DM2467"/>
    <mergeCell ref="DN2467:DR2467"/>
    <mergeCell ref="DS2467:DW2467"/>
    <mergeCell ref="DX2465:EB2465"/>
    <mergeCell ref="DD2466:DH2466"/>
    <mergeCell ref="DI2466:DM2466"/>
    <mergeCell ref="DN2466:DR2466"/>
    <mergeCell ref="DS2466:DW2466"/>
    <mergeCell ref="DX2466:EB2466"/>
    <mergeCell ref="DD2465:DH2465"/>
    <mergeCell ref="DI2465:DM2465"/>
    <mergeCell ref="DN2465:DR2465"/>
    <mergeCell ref="DS2465:DW2465"/>
    <mergeCell ref="DX2463:EB2463"/>
    <mergeCell ref="DD2464:DH2464"/>
    <mergeCell ref="DI2464:DM2464"/>
    <mergeCell ref="DN2464:DR2464"/>
    <mergeCell ref="DS2464:DW2464"/>
    <mergeCell ref="DX2464:EB2464"/>
    <mergeCell ref="DD2463:DH2463"/>
    <mergeCell ref="DI2463:DM2463"/>
    <mergeCell ref="DN2463:DR2463"/>
    <mergeCell ref="DS2463:DW2463"/>
    <mergeCell ref="DX2461:EB2461"/>
    <mergeCell ref="DD2462:DH2462"/>
    <mergeCell ref="DI2462:DM2462"/>
    <mergeCell ref="DN2462:DR2462"/>
    <mergeCell ref="DS2462:DW2462"/>
    <mergeCell ref="DX2462:EB2462"/>
    <mergeCell ref="DD2461:DH2461"/>
    <mergeCell ref="DI2461:DM2461"/>
    <mergeCell ref="DN2461:DR2461"/>
    <mergeCell ref="DS2461:DW2461"/>
    <mergeCell ref="DX2459:EB2459"/>
    <mergeCell ref="DD2460:DH2460"/>
    <mergeCell ref="DI2460:DM2460"/>
    <mergeCell ref="DN2460:DR2460"/>
    <mergeCell ref="DS2460:DW2460"/>
    <mergeCell ref="DX2460:EB2460"/>
    <mergeCell ref="DD2459:DH2459"/>
    <mergeCell ref="DI2459:DM2459"/>
    <mergeCell ref="DN2459:DR2459"/>
    <mergeCell ref="DS2459:DW2459"/>
    <mergeCell ref="DX2457:EB2457"/>
    <mergeCell ref="DD2458:DH2458"/>
    <mergeCell ref="DI2458:DM2458"/>
    <mergeCell ref="DN2458:DR2458"/>
    <mergeCell ref="DS2458:DW2458"/>
    <mergeCell ref="DX2458:EB2458"/>
    <mergeCell ref="DD2457:DH2457"/>
    <mergeCell ref="DI2457:DM2457"/>
    <mergeCell ref="DN2457:DR2457"/>
    <mergeCell ref="DS2457:DW2457"/>
    <mergeCell ref="DX2388:EB2388"/>
    <mergeCell ref="DD2387:DH2387"/>
    <mergeCell ref="DI2387:DM2387"/>
    <mergeCell ref="DN2387:DR2387"/>
    <mergeCell ref="DS2387:DW2387"/>
    <mergeCell ref="DX2385:EB2385"/>
    <mergeCell ref="DD2386:DH2386"/>
    <mergeCell ref="DI2386:DM2386"/>
    <mergeCell ref="DN2386:DR2386"/>
    <mergeCell ref="DS2386:DW2386"/>
    <mergeCell ref="DX2386:EB2386"/>
    <mergeCell ref="DD2454:DH2454"/>
    <mergeCell ref="DI2454:DM2454"/>
    <mergeCell ref="DN2454:DR2454"/>
    <mergeCell ref="DS2454:DW2454"/>
    <mergeCell ref="DX2455:EB2455"/>
    <mergeCell ref="DD2456:DH2456"/>
    <mergeCell ref="DI2456:DM2456"/>
    <mergeCell ref="DN2456:DR2456"/>
    <mergeCell ref="DS2456:DW2456"/>
    <mergeCell ref="DX2456:EB2456"/>
    <mergeCell ref="DD2455:DH2455"/>
    <mergeCell ref="DI2455:DM2455"/>
    <mergeCell ref="DN2455:DR2455"/>
    <mergeCell ref="DS2455:DW2455"/>
    <mergeCell ref="DX2454:EB2454"/>
    <mergeCell ref="DX2451:EB2451"/>
    <mergeCell ref="DD2452:DH2452"/>
    <mergeCell ref="DI2452:DM2452"/>
    <mergeCell ref="DX2453:EB2453"/>
    <mergeCell ref="DX2452:EB2452"/>
    <mergeCell ref="DN2452:DR2452"/>
    <mergeCell ref="DS2452:DW2452"/>
    <mergeCell ref="DD2447:DH2447"/>
    <mergeCell ref="DI2447:DM2447"/>
    <mergeCell ref="DN2447:DR2447"/>
    <mergeCell ref="DS2447:DW2447"/>
    <mergeCell ref="DS2451:DW2451"/>
    <mergeCell ref="DD2451:DH2451"/>
    <mergeCell ref="DX2449:EB2449"/>
    <mergeCell ref="DD2450:DH2450"/>
    <mergeCell ref="DI2450:DM2450"/>
    <mergeCell ref="DN2450:DR2450"/>
    <mergeCell ref="DS2450:DW2450"/>
    <mergeCell ref="DX2450:EB2450"/>
    <mergeCell ref="DX2447:EB2447"/>
    <mergeCell ref="DD2448:DH2448"/>
    <mergeCell ref="DI2448:DM2448"/>
    <mergeCell ref="DN2448:DR2448"/>
    <mergeCell ref="DS2448:DW2448"/>
    <mergeCell ref="DX2448:EB2448"/>
    <mergeCell ref="DD2385:DH2385"/>
    <mergeCell ref="DI2385:DM2385"/>
    <mergeCell ref="DN2385:DR2385"/>
    <mergeCell ref="DS2385:DW2385"/>
    <mergeCell ref="DX2399:EB2399"/>
    <mergeCell ref="DD2400:DH2400"/>
    <mergeCell ref="DI2400:DM2400"/>
    <mergeCell ref="DN2400:DR2400"/>
    <mergeCell ref="DS2400:DW2400"/>
    <mergeCell ref="DX2400:EB2400"/>
    <mergeCell ref="DD2399:DH2399"/>
    <mergeCell ref="DI2399:DM2399"/>
    <mergeCell ref="DN2399:DR2399"/>
    <mergeCell ref="DI2376:DM2376"/>
    <mergeCell ref="DN2376:DR2376"/>
    <mergeCell ref="DS2376:DW2376"/>
    <mergeCell ref="DX2376:EB2376"/>
    <mergeCell ref="DD2375:DH2375"/>
    <mergeCell ref="DI2375:DM2375"/>
    <mergeCell ref="DN2375:DR2375"/>
    <mergeCell ref="DS2375:DW2375"/>
    <mergeCell ref="DX2373:EB2373"/>
    <mergeCell ref="DD2374:DH2374"/>
    <mergeCell ref="DI2374:DM2374"/>
    <mergeCell ref="DN2374:DR2374"/>
    <mergeCell ref="DS2374:DW2374"/>
    <mergeCell ref="DI2380:DM2380"/>
    <mergeCell ref="DN2380:DR2380"/>
    <mergeCell ref="DS2380:DW2380"/>
    <mergeCell ref="DX2375:EB2375"/>
    <mergeCell ref="DD2376:DH2376"/>
    <mergeCell ref="DX2383:EB2383"/>
    <mergeCell ref="DD2384:DH2384"/>
    <mergeCell ref="DI2384:DM2384"/>
    <mergeCell ref="DN2384:DR2384"/>
    <mergeCell ref="DS2384:DW2384"/>
    <mergeCell ref="DX2384:EB2384"/>
    <mergeCell ref="DD2383:DH2383"/>
    <mergeCell ref="DI2383:DM2383"/>
    <mergeCell ref="DN2383:DR2383"/>
    <mergeCell ref="DS2383:DW2383"/>
    <mergeCell ref="DX2381:EB2381"/>
    <mergeCell ref="DD2382:DH2382"/>
    <mergeCell ref="DI2382:DM2382"/>
    <mergeCell ref="DN2382:DR2382"/>
    <mergeCell ref="DS2382:DW2382"/>
    <mergeCell ref="DX2382:EB2382"/>
    <mergeCell ref="DD2381:DH2381"/>
    <mergeCell ref="DI2381:DM2381"/>
    <mergeCell ref="DS2381:DW2381"/>
    <mergeCell ref="DD2393:DH2393"/>
    <mergeCell ref="DI2393:DM2393"/>
    <mergeCell ref="DN2393:DR2393"/>
    <mergeCell ref="DS2393:DW2393"/>
    <mergeCell ref="DX2393:EB2393"/>
    <mergeCell ref="DD2394:DH2394"/>
    <mergeCell ref="DI2394:DM2394"/>
    <mergeCell ref="DS2358:DW2358"/>
    <mergeCell ref="DX2358:EB2358"/>
    <mergeCell ref="DD2357:DH2357"/>
    <mergeCell ref="DI2357:DM2357"/>
    <mergeCell ref="DN2357:DR2357"/>
    <mergeCell ref="DS2357:DW2357"/>
    <mergeCell ref="DS2352:DW2352"/>
    <mergeCell ref="DX2352:EB2352"/>
    <mergeCell ref="DD2351:DH2351"/>
    <mergeCell ref="DI2351:DM2351"/>
    <mergeCell ref="DN2351:DR2351"/>
    <mergeCell ref="DS2351:DW2351"/>
    <mergeCell ref="DX2349:EB2349"/>
    <mergeCell ref="DD2350:DH2350"/>
    <mergeCell ref="DI2350:DM2350"/>
    <mergeCell ref="DN2350:DR2350"/>
    <mergeCell ref="DS2350:DW2350"/>
    <mergeCell ref="DX2350:EB2350"/>
    <mergeCell ref="DD2349:DH2349"/>
    <mergeCell ref="DI2349:DM2349"/>
    <mergeCell ref="DN2349:DR2349"/>
    <mergeCell ref="DS2349:DW2349"/>
    <mergeCell ref="DS2379:DW2379"/>
    <mergeCell ref="DD2380:DH2380"/>
    <mergeCell ref="DX2377:EB2377"/>
    <mergeCell ref="DD2378:DH2378"/>
    <mergeCell ref="DI2378:DM2378"/>
    <mergeCell ref="DN2378:DR2378"/>
    <mergeCell ref="DS2378:DW2378"/>
    <mergeCell ref="DX2378:EB2378"/>
    <mergeCell ref="DD2377:DH2377"/>
    <mergeCell ref="DI2377:DM2377"/>
    <mergeCell ref="DN2377:DR2377"/>
    <mergeCell ref="DS2377:DW2377"/>
    <mergeCell ref="DX2347:EB2347"/>
    <mergeCell ref="DD2348:DH2348"/>
    <mergeCell ref="DI2348:DM2348"/>
    <mergeCell ref="DN2348:DR2348"/>
    <mergeCell ref="DS2348:DW2348"/>
    <mergeCell ref="DX2348:EB2348"/>
    <mergeCell ref="DD2347:DH2347"/>
    <mergeCell ref="DI2347:DM2347"/>
    <mergeCell ref="DN2347:DR2347"/>
    <mergeCell ref="DS2347:DW2347"/>
    <mergeCell ref="DX2345:EB2345"/>
    <mergeCell ref="DD2346:DH2346"/>
    <mergeCell ref="DI2346:DM2346"/>
    <mergeCell ref="DN2346:DR2346"/>
    <mergeCell ref="DS2346:DW2346"/>
    <mergeCell ref="DX2346:EB2346"/>
    <mergeCell ref="DD2345:DH2345"/>
    <mergeCell ref="DI2345:DM2345"/>
    <mergeCell ref="DN2345:DR2345"/>
    <mergeCell ref="DS2345:DW2345"/>
    <mergeCell ref="DX2343:EB2343"/>
    <mergeCell ref="DD2344:DH2344"/>
    <mergeCell ref="DI2344:DM2344"/>
    <mergeCell ref="DN2344:DR2344"/>
    <mergeCell ref="DS2344:DW2344"/>
    <mergeCell ref="DX2344:EB2344"/>
    <mergeCell ref="DD2343:DH2343"/>
    <mergeCell ref="DI2343:DM2343"/>
    <mergeCell ref="DN2343:DR2343"/>
    <mergeCell ref="DS2343:DW2343"/>
    <mergeCell ref="DX2341:EB2341"/>
    <mergeCell ref="DD2342:DH2342"/>
    <mergeCell ref="DI2342:DM2342"/>
    <mergeCell ref="DN2342:DR2342"/>
    <mergeCell ref="DS2342:DW2342"/>
    <mergeCell ref="DX2342:EB2342"/>
    <mergeCell ref="DD2341:DH2341"/>
    <mergeCell ref="DI2341:DM2341"/>
    <mergeCell ref="DN2341:DR2341"/>
    <mergeCell ref="DS2341:DW2341"/>
    <mergeCell ref="DX2339:EB2339"/>
    <mergeCell ref="DD2340:DH2340"/>
    <mergeCell ref="DI2340:DM2340"/>
    <mergeCell ref="DN2340:DR2340"/>
    <mergeCell ref="DS2340:DW2340"/>
    <mergeCell ref="DX2340:EB2340"/>
    <mergeCell ref="DD2339:DH2339"/>
    <mergeCell ref="DI2339:DM2339"/>
    <mergeCell ref="DN2339:DR2339"/>
    <mergeCell ref="DS2339:DW2339"/>
    <mergeCell ref="DX2337:EB2337"/>
    <mergeCell ref="DD2338:DH2338"/>
    <mergeCell ref="DI2338:DM2338"/>
    <mergeCell ref="DN2338:DR2338"/>
    <mergeCell ref="DS2338:DW2338"/>
    <mergeCell ref="DX2338:EB2338"/>
    <mergeCell ref="DD2337:DH2337"/>
    <mergeCell ref="DI2337:DM2337"/>
    <mergeCell ref="DN2337:DR2337"/>
    <mergeCell ref="DS2337:DW2337"/>
    <mergeCell ref="DX2335:EB2335"/>
    <mergeCell ref="DD2336:DH2336"/>
    <mergeCell ref="DI2336:DM2336"/>
    <mergeCell ref="DN2336:DR2336"/>
    <mergeCell ref="DS2336:DW2336"/>
    <mergeCell ref="DX2336:EB2336"/>
    <mergeCell ref="DD2335:DH2335"/>
    <mergeCell ref="DI2335:DM2335"/>
    <mergeCell ref="DN2335:DR2335"/>
    <mergeCell ref="DS2335:DW2335"/>
    <mergeCell ref="DX2333:EB2333"/>
    <mergeCell ref="DD2334:DH2334"/>
    <mergeCell ref="DI2334:DM2334"/>
    <mergeCell ref="DN2334:DR2334"/>
    <mergeCell ref="DS2334:DW2334"/>
    <mergeCell ref="DX2334:EB2334"/>
    <mergeCell ref="DD2333:DH2333"/>
    <mergeCell ref="DI2333:DM2333"/>
    <mergeCell ref="DN2333:DR2333"/>
    <mergeCell ref="DS2333:DW2333"/>
    <mergeCell ref="DX2331:EB2331"/>
    <mergeCell ref="DD2332:DH2332"/>
    <mergeCell ref="DI2332:DM2332"/>
    <mergeCell ref="DN2332:DR2332"/>
    <mergeCell ref="DS2332:DW2332"/>
    <mergeCell ref="DX2332:EB2332"/>
    <mergeCell ref="DD2331:DH2331"/>
    <mergeCell ref="DI2331:DM2331"/>
    <mergeCell ref="DN2331:DR2331"/>
    <mergeCell ref="DS2331:DW2331"/>
    <mergeCell ref="DX2329:EB2329"/>
    <mergeCell ref="DD2330:DH2330"/>
    <mergeCell ref="DI2330:DM2330"/>
    <mergeCell ref="DN2330:DR2330"/>
    <mergeCell ref="DS2330:DW2330"/>
    <mergeCell ref="DX2330:EB2330"/>
    <mergeCell ref="DD2329:DH2329"/>
    <mergeCell ref="DI2329:DM2329"/>
    <mergeCell ref="DN2329:DR2329"/>
    <mergeCell ref="DS2329:DW2329"/>
    <mergeCell ref="DX2327:EB2327"/>
    <mergeCell ref="DD2328:DH2328"/>
    <mergeCell ref="DI2328:DM2328"/>
    <mergeCell ref="DN2328:DR2328"/>
    <mergeCell ref="DS2328:DW2328"/>
    <mergeCell ref="DX2328:EB2328"/>
    <mergeCell ref="DD2327:DH2327"/>
    <mergeCell ref="DI2327:DM2327"/>
    <mergeCell ref="DN2327:DR2327"/>
    <mergeCell ref="DS2327:DW2327"/>
    <mergeCell ref="DX2325:EB2325"/>
    <mergeCell ref="DD2326:DH2326"/>
    <mergeCell ref="DI2326:DM2326"/>
    <mergeCell ref="DN2326:DR2326"/>
    <mergeCell ref="DS2326:DW2326"/>
    <mergeCell ref="DX2326:EB2326"/>
    <mergeCell ref="DD2325:DH2325"/>
    <mergeCell ref="DI2325:DM2325"/>
    <mergeCell ref="DN2325:DR2325"/>
    <mergeCell ref="DS2325:DW2325"/>
    <mergeCell ref="DN2260:DR2260"/>
    <mergeCell ref="DS2260:DW2260"/>
    <mergeCell ref="DX2260:EB2260"/>
    <mergeCell ref="DD2259:DH2259"/>
    <mergeCell ref="DI2259:DM2259"/>
    <mergeCell ref="DN2259:DR2259"/>
    <mergeCell ref="DS2259:DW2259"/>
    <mergeCell ref="DX2271:EB2271"/>
    <mergeCell ref="DX2323:EB2323"/>
    <mergeCell ref="DD2324:DH2324"/>
    <mergeCell ref="DI2324:DM2324"/>
    <mergeCell ref="DN2324:DR2324"/>
    <mergeCell ref="DS2324:DW2324"/>
    <mergeCell ref="DX2324:EB2324"/>
    <mergeCell ref="DD2323:DH2323"/>
    <mergeCell ref="DI2323:DM2323"/>
    <mergeCell ref="DN2323:DR2323"/>
    <mergeCell ref="DS2323:DW2323"/>
    <mergeCell ref="DX2321:EB2321"/>
    <mergeCell ref="DD2322:DH2322"/>
    <mergeCell ref="DI2322:DM2322"/>
    <mergeCell ref="DN2322:DR2322"/>
    <mergeCell ref="DS2322:DW2322"/>
    <mergeCell ref="DX2322:EB2322"/>
    <mergeCell ref="DD2321:DH2321"/>
    <mergeCell ref="DI2321:DM2321"/>
    <mergeCell ref="DN2321:DR2321"/>
    <mergeCell ref="DS2321:DW2321"/>
    <mergeCell ref="DX2319:EB2319"/>
    <mergeCell ref="DD2320:DH2320"/>
    <mergeCell ref="DI2320:DM2320"/>
    <mergeCell ref="DN2320:DR2320"/>
    <mergeCell ref="DS2320:DW2320"/>
    <mergeCell ref="DX2320:EB2320"/>
    <mergeCell ref="DD2319:DH2319"/>
    <mergeCell ref="DI2319:DM2319"/>
    <mergeCell ref="DN2319:DR2319"/>
    <mergeCell ref="DS2319:DW2319"/>
    <mergeCell ref="DX2317:EB2317"/>
    <mergeCell ref="DD2318:DH2318"/>
    <mergeCell ref="DI2318:DM2318"/>
    <mergeCell ref="DN2318:DR2318"/>
    <mergeCell ref="DS2318:DW2318"/>
    <mergeCell ref="DX2318:EB2318"/>
    <mergeCell ref="DD2317:DH2317"/>
    <mergeCell ref="DI2317:DM2317"/>
    <mergeCell ref="DN2317:DR2317"/>
    <mergeCell ref="DS2317:DW2317"/>
    <mergeCell ref="DI2270:DM2270"/>
    <mergeCell ref="DN2270:DR2270"/>
    <mergeCell ref="DS2270:DW2270"/>
    <mergeCell ref="DX2270:EB2270"/>
    <mergeCell ref="DD2269:DH2269"/>
    <mergeCell ref="DI2269:DM2269"/>
    <mergeCell ref="DN2269:DR2269"/>
    <mergeCell ref="DS2269:DW2269"/>
    <mergeCell ref="DX2267:EB2267"/>
    <mergeCell ref="DD2268:DH2268"/>
    <mergeCell ref="DI2268:DM2268"/>
    <mergeCell ref="DN2268:DR2268"/>
    <mergeCell ref="DS2268:DW2268"/>
    <mergeCell ref="DX2268:EB2268"/>
    <mergeCell ref="DD2267:DH2267"/>
    <mergeCell ref="DI2267:DM2267"/>
    <mergeCell ref="DX2258:EB2258"/>
    <mergeCell ref="DD2257:DH2257"/>
    <mergeCell ref="DI2257:DM2257"/>
    <mergeCell ref="DN2257:DR2257"/>
    <mergeCell ref="DS2257:DW2257"/>
    <mergeCell ref="DI2251:DM2251"/>
    <mergeCell ref="DN2251:DR2251"/>
    <mergeCell ref="DS2251:DW2251"/>
    <mergeCell ref="DI2252:DM2252"/>
    <mergeCell ref="DN2252:DR2252"/>
    <mergeCell ref="DS2252:DW2252"/>
    <mergeCell ref="DX2255:EB2255"/>
    <mergeCell ref="DD2256:DH2256"/>
    <mergeCell ref="DJ2240:DM2240"/>
    <mergeCell ref="DO2240:DR2240"/>
    <mergeCell ref="DT2240:DW2240"/>
    <mergeCell ref="DN2248:DR2248"/>
    <mergeCell ref="DS2248:DW2248"/>
    <mergeCell ref="DI2249:DM2249"/>
    <mergeCell ref="DX2233:EB2233"/>
    <mergeCell ref="DD2234:DH2234"/>
    <mergeCell ref="DI2234:DM2234"/>
    <mergeCell ref="DN2234:DR2234"/>
    <mergeCell ref="DS2234:DW2234"/>
    <mergeCell ref="DX2234:EB2234"/>
    <mergeCell ref="DN2233:DR2233"/>
    <mergeCell ref="DS2233:DW2233"/>
    <mergeCell ref="DI2233:DM2233"/>
    <mergeCell ref="DI2235:DM2235"/>
    <mergeCell ref="DI2256:DM2256"/>
    <mergeCell ref="DN2256:DR2256"/>
    <mergeCell ref="DS2256:DW2256"/>
    <mergeCell ref="DX2256:EB2256"/>
    <mergeCell ref="DD2255:DH2255"/>
    <mergeCell ref="DS2261:DW2261"/>
    <mergeCell ref="DX2259:EB2259"/>
    <mergeCell ref="DD2260:DH2260"/>
    <mergeCell ref="DI2260:DM2260"/>
    <mergeCell ref="DD2220:DH2220"/>
    <mergeCell ref="DI2220:DM2220"/>
    <mergeCell ref="DN2220:DR2220"/>
    <mergeCell ref="DS2220:DW2220"/>
    <mergeCell ref="DX2220:EB2220"/>
    <mergeCell ref="DD2215:DH2215"/>
    <mergeCell ref="DI2215:DM2215"/>
    <mergeCell ref="DN2215:DR2215"/>
    <mergeCell ref="DS2215:DW2215"/>
    <mergeCell ref="DX2217:EB2217"/>
    <mergeCell ref="DD2218:DH2218"/>
    <mergeCell ref="DI2218:DM2218"/>
    <mergeCell ref="DN2218:DR2218"/>
    <mergeCell ref="DS2218:DW2218"/>
    <mergeCell ref="DX2218:EB2218"/>
    <mergeCell ref="DD2213:DH2213"/>
    <mergeCell ref="DI2213:DM2213"/>
    <mergeCell ref="DN2213:DR2213"/>
    <mergeCell ref="DS2213:DW2213"/>
    <mergeCell ref="DX2215:EB2215"/>
    <mergeCell ref="DD2216:DH2216"/>
    <mergeCell ref="DI2216:DM2216"/>
    <mergeCell ref="DN2216:DR2216"/>
    <mergeCell ref="DS2216:DW2216"/>
    <mergeCell ref="DX2216:EB2216"/>
    <mergeCell ref="DD2211:DH2211"/>
    <mergeCell ref="DI2211:DM2211"/>
    <mergeCell ref="DN2211:DR2211"/>
    <mergeCell ref="DS2211:DW2211"/>
    <mergeCell ref="DX2213:EB2213"/>
    <mergeCell ref="DD2214:DH2214"/>
    <mergeCell ref="DI2214:DM2214"/>
    <mergeCell ref="DN2214:DR2214"/>
    <mergeCell ref="DS2214:DW2214"/>
    <mergeCell ref="DX2214:EB2214"/>
    <mergeCell ref="DD2229:DH2229"/>
    <mergeCell ref="DI2229:DM2229"/>
    <mergeCell ref="DN2229:DR2229"/>
    <mergeCell ref="DS2229:DW2229"/>
    <mergeCell ref="DD2231:DH2231"/>
    <mergeCell ref="DI2231:DM2231"/>
    <mergeCell ref="DN2231:DR2231"/>
    <mergeCell ref="DI2230:DM2230"/>
    <mergeCell ref="DN2230:DR2230"/>
    <mergeCell ref="DX2229:EB2229"/>
    <mergeCell ref="DX2231:EB2231"/>
    <mergeCell ref="DD2232:DH2232"/>
    <mergeCell ref="DI2232:DM2232"/>
    <mergeCell ref="DN2232:DR2232"/>
    <mergeCell ref="DS2232:DW2232"/>
    <mergeCell ref="DX2232:EB2232"/>
    <mergeCell ref="DS2231:DW2231"/>
    <mergeCell ref="DD2230:DH2230"/>
    <mergeCell ref="DS2230:DW2230"/>
    <mergeCell ref="DX2230:EB2230"/>
    <mergeCell ref="DE2240:DH2240"/>
    <mergeCell ref="DD2258:DH2258"/>
    <mergeCell ref="DI2258:DM2258"/>
    <mergeCell ref="DN2258:DR2258"/>
    <mergeCell ref="DS2258:DW2258"/>
    <mergeCell ref="DD2209:DH2209"/>
    <mergeCell ref="DI2209:DM2209"/>
    <mergeCell ref="DN2209:DR2209"/>
    <mergeCell ref="DS2209:DW2209"/>
    <mergeCell ref="DX2211:EB2211"/>
    <mergeCell ref="DD2212:DH2212"/>
    <mergeCell ref="DI2212:DM2212"/>
    <mergeCell ref="DN2212:DR2212"/>
    <mergeCell ref="DS2212:DW2212"/>
    <mergeCell ref="DX2212:EB2212"/>
    <mergeCell ref="DD2207:DH2207"/>
    <mergeCell ref="DI2207:DM2207"/>
    <mergeCell ref="DN2207:DR2207"/>
    <mergeCell ref="DS2207:DW2207"/>
    <mergeCell ref="DX2209:EB2209"/>
    <mergeCell ref="DD2210:DH2210"/>
    <mergeCell ref="DI2210:DM2210"/>
    <mergeCell ref="DN2210:DR2210"/>
    <mergeCell ref="DS2210:DW2210"/>
    <mergeCell ref="DX2210:EB2210"/>
    <mergeCell ref="DD2205:DH2205"/>
    <mergeCell ref="DI2205:DM2205"/>
    <mergeCell ref="DN2205:DR2205"/>
    <mergeCell ref="DS2205:DW2205"/>
    <mergeCell ref="DX2207:EB2207"/>
    <mergeCell ref="DD2208:DH2208"/>
    <mergeCell ref="DI2208:DM2208"/>
    <mergeCell ref="DN2208:DR2208"/>
    <mergeCell ref="DS2208:DW2208"/>
    <mergeCell ref="DX2208:EB2208"/>
    <mergeCell ref="DD2203:DH2203"/>
    <mergeCell ref="DI2203:DM2203"/>
    <mergeCell ref="DN2203:DR2203"/>
    <mergeCell ref="DS2203:DW2203"/>
    <mergeCell ref="DX2205:EB2205"/>
    <mergeCell ref="DD2206:DH2206"/>
    <mergeCell ref="DI2206:DM2206"/>
    <mergeCell ref="DN2206:DR2206"/>
    <mergeCell ref="DS2206:DW2206"/>
    <mergeCell ref="DX2206:EB2206"/>
    <mergeCell ref="DD2201:DH2201"/>
    <mergeCell ref="DI2201:DM2201"/>
    <mergeCell ref="DN2201:DR2201"/>
    <mergeCell ref="DS2201:DW2201"/>
    <mergeCell ref="DX2203:EB2203"/>
    <mergeCell ref="DD2204:DH2204"/>
    <mergeCell ref="DI2204:DM2204"/>
    <mergeCell ref="DN2204:DR2204"/>
    <mergeCell ref="DS2204:DW2204"/>
    <mergeCell ref="DX2204:EB2204"/>
    <mergeCell ref="DD2199:DH2199"/>
    <mergeCell ref="DI2199:DM2199"/>
    <mergeCell ref="DN2199:DR2199"/>
    <mergeCell ref="DS2199:DW2199"/>
    <mergeCell ref="DX2201:EB2201"/>
    <mergeCell ref="DD2202:DH2202"/>
    <mergeCell ref="DI2202:DM2202"/>
    <mergeCell ref="DN2202:DR2202"/>
    <mergeCell ref="DS2202:DW2202"/>
    <mergeCell ref="DX2202:EB2202"/>
    <mergeCell ref="DD2197:DH2197"/>
    <mergeCell ref="DI2197:DM2197"/>
    <mergeCell ref="DN2197:DR2197"/>
    <mergeCell ref="DS2197:DW2197"/>
    <mergeCell ref="DX2199:EB2199"/>
    <mergeCell ref="DD2200:DH2200"/>
    <mergeCell ref="DI2200:DM2200"/>
    <mergeCell ref="DN2200:DR2200"/>
    <mergeCell ref="DS2200:DW2200"/>
    <mergeCell ref="DX2200:EB2200"/>
    <mergeCell ref="DD2195:DH2195"/>
    <mergeCell ref="DI2195:DM2195"/>
    <mergeCell ref="DN2195:DR2195"/>
    <mergeCell ref="DS2195:DW2195"/>
    <mergeCell ref="DX2197:EB2197"/>
    <mergeCell ref="DD2198:DH2198"/>
    <mergeCell ref="DI2198:DM2198"/>
    <mergeCell ref="DN2198:DR2198"/>
    <mergeCell ref="DS2198:DW2198"/>
    <mergeCell ref="DX2198:EB2198"/>
    <mergeCell ref="DD2193:DH2193"/>
    <mergeCell ref="DI2193:DM2193"/>
    <mergeCell ref="DN2193:DR2193"/>
    <mergeCell ref="DS2193:DW2193"/>
    <mergeCell ref="DX2195:EB2195"/>
    <mergeCell ref="DD2196:DH2196"/>
    <mergeCell ref="DI2196:DM2196"/>
    <mergeCell ref="DN2196:DR2196"/>
    <mergeCell ref="DS2196:DW2196"/>
    <mergeCell ref="DX2196:EB2196"/>
    <mergeCell ref="DD2191:DH2191"/>
    <mergeCell ref="DI2191:DM2191"/>
    <mergeCell ref="DN2191:DR2191"/>
    <mergeCell ref="DS2191:DW2191"/>
    <mergeCell ref="DX2193:EB2193"/>
    <mergeCell ref="DD2194:DH2194"/>
    <mergeCell ref="DI2194:DM2194"/>
    <mergeCell ref="DN2194:DR2194"/>
    <mergeCell ref="DS2194:DW2194"/>
    <mergeCell ref="DX2194:EB2194"/>
    <mergeCell ref="DD2189:DH2189"/>
    <mergeCell ref="DI2189:DM2189"/>
    <mergeCell ref="DN2189:DR2189"/>
    <mergeCell ref="DS2189:DW2189"/>
    <mergeCell ref="DX2191:EB2191"/>
    <mergeCell ref="DD2192:DH2192"/>
    <mergeCell ref="DI2192:DM2192"/>
    <mergeCell ref="DN2192:DR2192"/>
    <mergeCell ref="DS2192:DW2192"/>
    <mergeCell ref="DX2192:EB2192"/>
    <mergeCell ref="DI2182:DM2182"/>
    <mergeCell ref="DN2182:DR2182"/>
    <mergeCell ref="DS2182:DW2182"/>
    <mergeCell ref="DX2182:EB2182"/>
    <mergeCell ref="DX2189:EB2189"/>
    <mergeCell ref="DD2190:DH2190"/>
    <mergeCell ref="DI2190:DM2190"/>
    <mergeCell ref="DN2190:DR2190"/>
    <mergeCell ref="DS2190:DW2190"/>
    <mergeCell ref="DX2190:EB2190"/>
    <mergeCell ref="DX2187:EB2187"/>
    <mergeCell ref="DD2188:DH2188"/>
    <mergeCell ref="DI2188:DM2188"/>
    <mergeCell ref="DN2188:DR2188"/>
    <mergeCell ref="DS2188:DW2188"/>
    <mergeCell ref="DX2188:EB2188"/>
    <mergeCell ref="DD2187:DH2187"/>
    <mergeCell ref="DI2187:DM2187"/>
    <mergeCell ref="DN2187:DR2187"/>
    <mergeCell ref="DS2187:DW2187"/>
    <mergeCell ref="DX2185:EB2185"/>
    <mergeCell ref="DD2186:DH2186"/>
    <mergeCell ref="DI2186:DM2186"/>
    <mergeCell ref="DN2186:DR2186"/>
    <mergeCell ref="DS2186:DW2186"/>
    <mergeCell ref="DX2186:EB2186"/>
    <mergeCell ref="DD2185:DH2185"/>
    <mergeCell ref="DI2185:DM2185"/>
    <mergeCell ref="DN2185:DR2185"/>
    <mergeCell ref="DS2185:DW2185"/>
    <mergeCell ref="DX2183:EB2183"/>
    <mergeCell ref="DD2184:DH2184"/>
    <mergeCell ref="DI2184:DM2184"/>
    <mergeCell ref="DN2184:DR2184"/>
    <mergeCell ref="DS2184:DW2184"/>
    <mergeCell ref="DX2184:EB2184"/>
    <mergeCell ref="DD2183:DH2183"/>
    <mergeCell ref="DI2183:DM2183"/>
    <mergeCell ref="DN2183:DR2183"/>
    <mergeCell ref="DS2183:DW2183"/>
    <mergeCell ref="DI2181:DM2181"/>
    <mergeCell ref="DN2181:DR2181"/>
    <mergeCell ref="DS2181:DW2181"/>
    <mergeCell ref="DX2179:EB2179"/>
    <mergeCell ref="DI2180:DM2180"/>
    <mergeCell ref="DN2180:DR2180"/>
    <mergeCell ref="DS2180:DW2180"/>
    <mergeCell ref="DX2180:EB2180"/>
    <mergeCell ref="DI2179:DM2179"/>
    <mergeCell ref="DN2179:DR2179"/>
    <mergeCell ref="DS2179:DW2179"/>
    <mergeCell ref="DX2177:EB2177"/>
    <mergeCell ref="DD2178:DH2178"/>
    <mergeCell ref="DI2178:DM2178"/>
    <mergeCell ref="DN2178:DR2178"/>
    <mergeCell ref="DS2178:DW2178"/>
    <mergeCell ref="DX2178:EB2178"/>
    <mergeCell ref="DD2177:DH2177"/>
    <mergeCell ref="DI2177:DM2177"/>
    <mergeCell ref="DN2177:DR2177"/>
    <mergeCell ref="DS2177:DW2177"/>
    <mergeCell ref="DX2109:EB2109"/>
    <mergeCell ref="DD2110:DH2110"/>
    <mergeCell ref="DI2110:DM2110"/>
    <mergeCell ref="DN2110:DR2110"/>
    <mergeCell ref="DS2110:DW2110"/>
    <mergeCell ref="DX2110:EB2110"/>
    <mergeCell ref="DD2109:DH2109"/>
    <mergeCell ref="DI2109:DM2109"/>
    <mergeCell ref="DN2109:DR2109"/>
    <mergeCell ref="DS2109:DW2109"/>
    <mergeCell ref="DX2113:EB2113"/>
    <mergeCell ref="DS2115:DW2115"/>
    <mergeCell ref="DX2114:EB2114"/>
    <mergeCell ref="DS2113:DW2113"/>
    <mergeCell ref="DS2111:DW2111"/>
    <mergeCell ref="DX2115:EB2115"/>
    <mergeCell ref="DX2116:EB2116"/>
    <mergeCell ref="DD2115:DH2115"/>
    <mergeCell ref="DI2115:DM2115"/>
    <mergeCell ref="DX2117:EB2117"/>
    <mergeCell ref="DD2118:DH2118"/>
    <mergeCell ref="DI2118:DM2118"/>
    <mergeCell ref="DN2118:DR2118"/>
    <mergeCell ref="DS2118:DW2118"/>
    <mergeCell ref="DX2118:EB2118"/>
    <mergeCell ref="DI2117:DM2117"/>
    <mergeCell ref="DD2117:DH2117"/>
    <mergeCell ref="DD2114:DH2114"/>
    <mergeCell ref="DI2114:DM2114"/>
    <mergeCell ref="DN2114:DR2114"/>
    <mergeCell ref="DS2114:DW2114"/>
    <mergeCell ref="DS2117:DW2117"/>
    <mergeCell ref="DN2115:DR2115"/>
    <mergeCell ref="DN2117:DR2117"/>
    <mergeCell ref="DD2116:DH2116"/>
    <mergeCell ref="DI2116:DM2116"/>
    <mergeCell ref="DN2111:DR2111"/>
    <mergeCell ref="DN2092:DR2092"/>
    <mergeCell ref="DS2092:DW2092"/>
    <mergeCell ref="DX2092:EB2092"/>
    <mergeCell ref="DD2091:DH2091"/>
    <mergeCell ref="DI2091:DM2091"/>
    <mergeCell ref="DN2091:DR2091"/>
    <mergeCell ref="DS2091:DW2091"/>
    <mergeCell ref="DX2089:EB2089"/>
    <mergeCell ref="DD2090:DH2090"/>
    <mergeCell ref="DI2090:DM2090"/>
    <mergeCell ref="DN2090:DR2090"/>
    <mergeCell ref="DS2090:DW2090"/>
    <mergeCell ref="DX2090:EB2090"/>
    <mergeCell ref="DD2089:DH2089"/>
    <mergeCell ref="DI2089:DM2089"/>
    <mergeCell ref="DN2089:DR2089"/>
    <mergeCell ref="DS2089:DW2089"/>
    <mergeCell ref="DX2087:EB2087"/>
    <mergeCell ref="DD2088:DH2088"/>
    <mergeCell ref="DI2088:DM2088"/>
    <mergeCell ref="DN2088:DR2088"/>
    <mergeCell ref="DS2088:DW2088"/>
    <mergeCell ref="DX2088:EB2088"/>
    <mergeCell ref="DD2087:DH2087"/>
    <mergeCell ref="DI2087:DM2087"/>
    <mergeCell ref="DN2087:DR2087"/>
    <mergeCell ref="DS2087:DW2087"/>
    <mergeCell ref="DX2085:EB2085"/>
    <mergeCell ref="DD2086:DH2086"/>
    <mergeCell ref="DI2086:DM2086"/>
    <mergeCell ref="DN2086:DR2086"/>
    <mergeCell ref="DS2086:DW2086"/>
    <mergeCell ref="DX2086:EB2086"/>
    <mergeCell ref="DD2085:DH2085"/>
    <mergeCell ref="DI2085:DM2085"/>
    <mergeCell ref="DN2085:DR2085"/>
    <mergeCell ref="DS2085:DW2085"/>
    <mergeCell ref="DX2083:EB2083"/>
    <mergeCell ref="DD2084:DH2084"/>
    <mergeCell ref="DI2084:DM2084"/>
    <mergeCell ref="DN2084:DR2084"/>
    <mergeCell ref="DS2084:DW2084"/>
    <mergeCell ref="DX2084:EB2084"/>
    <mergeCell ref="DD2083:DH2083"/>
    <mergeCell ref="DI2083:DM2083"/>
    <mergeCell ref="DN2083:DR2083"/>
    <mergeCell ref="DS2083:DW2083"/>
    <mergeCell ref="DX2081:EB2081"/>
    <mergeCell ref="DD2082:DH2082"/>
    <mergeCell ref="DI2082:DM2082"/>
    <mergeCell ref="DN2082:DR2082"/>
    <mergeCell ref="DS2082:DW2082"/>
    <mergeCell ref="DX2082:EB2082"/>
    <mergeCell ref="DD2081:DH2081"/>
    <mergeCell ref="DI2081:DM2081"/>
    <mergeCell ref="DN2081:DR2081"/>
    <mergeCell ref="DS2081:DW2081"/>
    <mergeCell ref="DX2079:EB2079"/>
    <mergeCell ref="DD2080:DH2080"/>
    <mergeCell ref="DI2080:DM2080"/>
    <mergeCell ref="DN2080:DR2080"/>
    <mergeCell ref="DS2080:DW2080"/>
    <mergeCell ref="DX2080:EB2080"/>
    <mergeCell ref="DD2079:DH2079"/>
    <mergeCell ref="DI2079:DM2079"/>
    <mergeCell ref="DN2079:DR2079"/>
    <mergeCell ref="DS2079:DW2079"/>
    <mergeCell ref="DX2077:EB2077"/>
    <mergeCell ref="DD2078:DH2078"/>
    <mergeCell ref="DI2078:DM2078"/>
    <mergeCell ref="DN2078:DR2078"/>
    <mergeCell ref="DS2078:DW2078"/>
    <mergeCell ref="DX2078:EB2078"/>
    <mergeCell ref="DD2077:DH2077"/>
    <mergeCell ref="DI2077:DM2077"/>
    <mergeCell ref="DN2077:DR2077"/>
    <mergeCell ref="DS2077:DW2077"/>
    <mergeCell ref="DX2075:EB2075"/>
    <mergeCell ref="DD2076:DH2076"/>
    <mergeCell ref="DI2076:DM2076"/>
    <mergeCell ref="DN2076:DR2076"/>
    <mergeCell ref="DS2076:DW2076"/>
    <mergeCell ref="DX2076:EB2076"/>
    <mergeCell ref="DD2075:DH2075"/>
    <mergeCell ref="DI2075:DM2075"/>
    <mergeCell ref="DN2075:DR2075"/>
    <mergeCell ref="DS2075:DW2075"/>
    <mergeCell ref="DX2073:EB2073"/>
    <mergeCell ref="DD2074:DH2074"/>
    <mergeCell ref="DI2074:DM2074"/>
    <mergeCell ref="DN2074:DR2074"/>
    <mergeCell ref="DS2074:DW2074"/>
    <mergeCell ref="DX2074:EB2074"/>
    <mergeCell ref="DD2073:DH2073"/>
    <mergeCell ref="DI2073:DM2073"/>
    <mergeCell ref="DN2073:DR2073"/>
    <mergeCell ref="DS2073:DW2073"/>
    <mergeCell ref="DX2071:EB2071"/>
    <mergeCell ref="DD2072:DH2072"/>
    <mergeCell ref="DI2072:DM2072"/>
    <mergeCell ref="DN2072:DR2072"/>
    <mergeCell ref="DS2072:DW2072"/>
    <mergeCell ref="DX2072:EB2072"/>
    <mergeCell ref="DD2071:DH2071"/>
    <mergeCell ref="DI2071:DM2071"/>
    <mergeCell ref="DN2071:DR2071"/>
    <mergeCell ref="DS2071:DW2071"/>
    <mergeCell ref="DX2069:EB2069"/>
    <mergeCell ref="DD2070:DH2070"/>
    <mergeCell ref="DI2070:DM2070"/>
    <mergeCell ref="DN2070:DR2070"/>
    <mergeCell ref="DS2070:DW2070"/>
    <mergeCell ref="DX2070:EB2070"/>
    <mergeCell ref="DD2069:DH2069"/>
    <mergeCell ref="DI2069:DM2069"/>
    <mergeCell ref="DN2069:DR2069"/>
    <mergeCell ref="DS2069:DW2069"/>
    <mergeCell ref="DX2067:EB2067"/>
    <mergeCell ref="DD2068:DH2068"/>
    <mergeCell ref="DI2068:DM2068"/>
    <mergeCell ref="DN2068:DR2068"/>
    <mergeCell ref="DS2068:DW2068"/>
    <mergeCell ref="DX2068:EB2068"/>
    <mergeCell ref="DD2067:DH2067"/>
    <mergeCell ref="DI2067:DM2067"/>
    <mergeCell ref="DN2067:DR2067"/>
    <mergeCell ref="DS2067:DW2067"/>
    <mergeCell ref="DX2065:EB2065"/>
    <mergeCell ref="DD2066:DH2066"/>
    <mergeCell ref="DI2066:DM2066"/>
    <mergeCell ref="DN2066:DR2066"/>
    <mergeCell ref="DS2066:DW2066"/>
    <mergeCell ref="DX2066:EB2066"/>
    <mergeCell ref="DD2065:DH2065"/>
    <mergeCell ref="DI2065:DM2065"/>
    <mergeCell ref="DN2065:DR2065"/>
    <mergeCell ref="DS2065:DW2065"/>
    <mergeCell ref="DX2063:EB2063"/>
    <mergeCell ref="DD2064:DH2064"/>
    <mergeCell ref="DI2064:DM2064"/>
    <mergeCell ref="DN2064:DR2064"/>
    <mergeCell ref="DS2064:DW2064"/>
    <mergeCell ref="DX2064:EB2064"/>
    <mergeCell ref="DD2063:DH2063"/>
    <mergeCell ref="DI2063:DM2063"/>
    <mergeCell ref="DN2063:DR2063"/>
    <mergeCell ref="DS2063:DW2063"/>
    <mergeCell ref="DX2061:EB2061"/>
    <mergeCell ref="DD2062:DH2062"/>
    <mergeCell ref="DI2062:DM2062"/>
    <mergeCell ref="DN2062:DR2062"/>
    <mergeCell ref="DS2062:DW2062"/>
    <mergeCell ref="DX2062:EB2062"/>
    <mergeCell ref="DD2061:DH2061"/>
    <mergeCell ref="DI2061:DM2061"/>
    <mergeCell ref="DN2061:DR2061"/>
    <mergeCell ref="DS2061:DW2061"/>
    <mergeCell ref="DX2059:EB2059"/>
    <mergeCell ref="DD2060:DH2060"/>
    <mergeCell ref="DI2060:DM2060"/>
    <mergeCell ref="DN2060:DR2060"/>
    <mergeCell ref="DS2060:DW2060"/>
    <mergeCell ref="DX2060:EB2060"/>
    <mergeCell ref="DD2059:DH2059"/>
    <mergeCell ref="DI2059:DM2059"/>
    <mergeCell ref="DN2059:DR2059"/>
    <mergeCell ref="DS2059:DW2059"/>
    <mergeCell ref="DX2057:EB2057"/>
    <mergeCell ref="DD2058:DH2058"/>
    <mergeCell ref="DI2058:DM2058"/>
    <mergeCell ref="DN2058:DR2058"/>
    <mergeCell ref="DS2058:DW2058"/>
    <mergeCell ref="DX2058:EB2058"/>
    <mergeCell ref="DD2057:DH2057"/>
    <mergeCell ref="DI2057:DM2057"/>
    <mergeCell ref="DN2057:DR2057"/>
    <mergeCell ref="DS2057:DW2057"/>
    <mergeCell ref="DX2055:EB2055"/>
    <mergeCell ref="DD2056:DH2056"/>
    <mergeCell ref="DI2056:DM2056"/>
    <mergeCell ref="DN2056:DR2056"/>
    <mergeCell ref="DS2056:DW2056"/>
    <mergeCell ref="DX2056:EB2056"/>
    <mergeCell ref="DD2055:DH2055"/>
    <mergeCell ref="DI2055:DM2055"/>
    <mergeCell ref="DN2055:DR2055"/>
    <mergeCell ref="DS2055:DW2055"/>
    <mergeCell ref="DX2053:EB2053"/>
    <mergeCell ref="DD2054:DH2054"/>
    <mergeCell ref="DI2054:DM2054"/>
    <mergeCell ref="DN2054:DR2054"/>
    <mergeCell ref="DS2054:DW2054"/>
    <mergeCell ref="DX2054:EB2054"/>
    <mergeCell ref="DD2053:DH2053"/>
    <mergeCell ref="DI2053:DM2053"/>
    <mergeCell ref="DN2053:DR2053"/>
    <mergeCell ref="DS2053:DW2053"/>
    <mergeCell ref="DX2051:EB2051"/>
    <mergeCell ref="DD2052:DH2052"/>
    <mergeCell ref="DI2052:DM2052"/>
    <mergeCell ref="DN2052:DR2052"/>
    <mergeCell ref="DS2052:DW2052"/>
    <mergeCell ref="DX2052:EB2052"/>
    <mergeCell ref="DD2051:DH2051"/>
    <mergeCell ref="DI2051:DM2051"/>
    <mergeCell ref="DN2051:DR2051"/>
    <mergeCell ref="DS2051:DW2051"/>
    <mergeCell ref="DS2047:DW2047"/>
    <mergeCell ref="DX2049:EB2049"/>
    <mergeCell ref="DD2050:DH2050"/>
    <mergeCell ref="DI2050:DM2050"/>
    <mergeCell ref="DN2050:DR2050"/>
    <mergeCell ref="DS2050:DW2050"/>
    <mergeCell ref="DX2050:EB2050"/>
    <mergeCell ref="DS2049:DW2049"/>
    <mergeCell ref="DD1979:DH1979"/>
    <mergeCell ref="DI1979:DM1979"/>
    <mergeCell ref="DN1979:DR1979"/>
    <mergeCell ref="DS1979:DW1979"/>
    <mergeCell ref="DX2047:EB2047"/>
    <mergeCell ref="DD2048:DH2048"/>
    <mergeCell ref="DI2048:DM2048"/>
    <mergeCell ref="DN2048:DR2048"/>
    <mergeCell ref="DS2048:DW2048"/>
    <mergeCell ref="DX2048:EB2048"/>
    <mergeCell ref="DE1976:DH1976"/>
    <mergeCell ref="DJ1976:DM1976"/>
    <mergeCell ref="DO1976:DR1976"/>
    <mergeCell ref="DT1976:DW1976"/>
    <mergeCell ref="DX1979:EB1979"/>
    <mergeCell ref="DD1980:DH1980"/>
    <mergeCell ref="DI1980:DM1980"/>
    <mergeCell ref="DN1980:DR1980"/>
    <mergeCell ref="DS1980:DW1980"/>
    <mergeCell ref="DX1980:EB1980"/>
    <mergeCell ref="DX1977:EB1977"/>
    <mergeCell ref="DD1978:DH1978"/>
    <mergeCell ref="DI1978:DM1978"/>
    <mergeCell ref="DN1978:DR1978"/>
    <mergeCell ref="DS1978:DW1978"/>
    <mergeCell ref="DX1978:EB1978"/>
    <mergeCell ref="DD1977:DH1977"/>
    <mergeCell ref="DI1977:DM1977"/>
    <mergeCell ref="DN1977:DR1977"/>
    <mergeCell ref="DS1977:DW1977"/>
    <mergeCell ref="DD1987:DH1987"/>
    <mergeCell ref="DI1987:DM1987"/>
    <mergeCell ref="DN1987:DR1987"/>
    <mergeCell ref="DS1987:DW1987"/>
    <mergeCell ref="DD1985:DH1985"/>
    <mergeCell ref="DI1985:DM1985"/>
    <mergeCell ref="DN1985:DR1985"/>
    <mergeCell ref="DI1986:DM1986"/>
    <mergeCell ref="DN1986:DR1986"/>
    <mergeCell ref="DS1986:DW1986"/>
    <mergeCell ref="DX1989:EB1989"/>
    <mergeCell ref="DD1990:DH1990"/>
    <mergeCell ref="DI1990:DM1990"/>
    <mergeCell ref="DN1990:DR1990"/>
    <mergeCell ref="DS1990:DW1990"/>
    <mergeCell ref="DX1990:EB1990"/>
    <mergeCell ref="DX1987:EB1987"/>
    <mergeCell ref="DD1988:DH1988"/>
    <mergeCell ref="DI1988:DM1988"/>
    <mergeCell ref="DN1968:DR1968"/>
    <mergeCell ref="DS1968:DW1968"/>
    <mergeCell ref="DX1968:EB1968"/>
    <mergeCell ref="DY1975:EB1976"/>
    <mergeCell ref="DN1982:DR1982"/>
    <mergeCell ref="DS1982:DW1982"/>
    <mergeCell ref="DD1967:DH1967"/>
    <mergeCell ref="DI1967:DM1967"/>
    <mergeCell ref="DN1967:DR1967"/>
    <mergeCell ref="DS1963:DW1963"/>
    <mergeCell ref="DX1965:EB1965"/>
    <mergeCell ref="DD1966:DH1966"/>
    <mergeCell ref="DI1966:DM1966"/>
    <mergeCell ref="DN1966:DR1966"/>
    <mergeCell ref="DS1966:DW1966"/>
    <mergeCell ref="DX1966:EB1966"/>
    <mergeCell ref="DD1965:DH1965"/>
    <mergeCell ref="DI1965:DM1965"/>
    <mergeCell ref="DN1965:DR1965"/>
    <mergeCell ref="DS1961:DW1961"/>
    <mergeCell ref="DX1963:EB1963"/>
    <mergeCell ref="DD1964:DH1964"/>
    <mergeCell ref="DI1964:DM1964"/>
    <mergeCell ref="DN1964:DR1964"/>
    <mergeCell ref="DS1964:DW1964"/>
    <mergeCell ref="DX1964:EB1964"/>
    <mergeCell ref="DD1963:DH1963"/>
    <mergeCell ref="DI1963:DM1963"/>
    <mergeCell ref="DN1963:DR1963"/>
    <mergeCell ref="DS1959:DW1959"/>
    <mergeCell ref="DX1961:EB1961"/>
    <mergeCell ref="DD1962:DH1962"/>
    <mergeCell ref="DI1962:DM1962"/>
    <mergeCell ref="DN1962:DR1962"/>
    <mergeCell ref="DS1962:DW1962"/>
    <mergeCell ref="DX1962:EB1962"/>
    <mergeCell ref="DD1961:DH1961"/>
    <mergeCell ref="DI1961:DM1961"/>
    <mergeCell ref="DN1961:DR1961"/>
    <mergeCell ref="DX1959:EB1959"/>
    <mergeCell ref="DD1960:DH1960"/>
    <mergeCell ref="DI1960:DM1960"/>
    <mergeCell ref="DN1960:DR1960"/>
    <mergeCell ref="DS1960:DW1960"/>
    <mergeCell ref="DX1960:EB1960"/>
    <mergeCell ref="DD1959:DH1959"/>
    <mergeCell ref="DI1959:DM1959"/>
    <mergeCell ref="DN1959:DR1959"/>
    <mergeCell ref="DX1988:EB1988"/>
    <mergeCell ref="DD1986:DH1986"/>
    <mergeCell ref="DX1986:EB1986"/>
    <mergeCell ref="DN1949:DR1949"/>
    <mergeCell ref="DS1945:DW1945"/>
    <mergeCell ref="DX1947:EB1947"/>
    <mergeCell ref="DD1948:DH1948"/>
    <mergeCell ref="DI1948:DM1948"/>
    <mergeCell ref="DN1948:DR1948"/>
    <mergeCell ref="DS1948:DW1948"/>
    <mergeCell ref="DX1948:EB1948"/>
    <mergeCell ref="DD1947:DH1947"/>
    <mergeCell ref="DI1947:DM1947"/>
    <mergeCell ref="DN1947:DR1947"/>
    <mergeCell ref="DS1943:DW1943"/>
    <mergeCell ref="DX1945:EB1945"/>
    <mergeCell ref="DD1946:DH1946"/>
    <mergeCell ref="DI1946:DM1946"/>
    <mergeCell ref="DN1946:DR1946"/>
    <mergeCell ref="DS1946:DW1946"/>
    <mergeCell ref="DX1946:EB1946"/>
    <mergeCell ref="DD1945:DH1945"/>
    <mergeCell ref="DI1945:DM1945"/>
    <mergeCell ref="DN1945:DR1945"/>
    <mergeCell ref="DS1941:DW1941"/>
    <mergeCell ref="DX1943:EB1943"/>
    <mergeCell ref="DD1944:DH1944"/>
    <mergeCell ref="DI1944:DM1944"/>
    <mergeCell ref="DN1944:DR1944"/>
    <mergeCell ref="DS1944:DW1944"/>
    <mergeCell ref="DX1944:EB1944"/>
    <mergeCell ref="DD1943:DH1943"/>
    <mergeCell ref="DI1943:DM1943"/>
    <mergeCell ref="DN1943:DR1943"/>
    <mergeCell ref="DS1939:DW1939"/>
    <mergeCell ref="DX1941:EB1941"/>
    <mergeCell ref="DD1942:DH1942"/>
    <mergeCell ref="DI1942:DM1942"/>
    <mergeCell ref="DN1942:DR1942"/>
    <mergeCell ref="DS1942:DW1942"/>
    <mergeCell ref="DX1942:EB1942"/>
    <mergeCell ref="DD1941:DH1941"/>
    <mergeCell ref="DI1941:DM1941"/>
    <mergeCell ref="DN1941:DR1941"/>
    <mergeCell ref="DS1937:DW1937"/>
    <mergeCell ref="DX1939:EB1939"/>
    <mergeCell ref="DD1940:DH1940"/>
    <mergeCell ref="DI1940:DM1940"/>
    <mergeCell ref="DN1940:DR1940"/>
    <mergeCell ref="DS1940:DW1940"/>
    <mergeCell ref="DX1940:EB1940"/>
    <mergeCell ref="DD1939:DH1939"/>
    <mergeCell ref="DI1939:DM1939"/>
    <mergeCell ref="DN1939:DR1939"/>
    <mergeCell ref="DS1935:DW1935"/>
    <mergeCell ref="DX1937:EB1937"/>
    <mergeCell ref="DD1938:DH1938"/>
    <mergeCell ref="DI1938:DM1938"/>
    <mergeCell ref="DN1938:DR1938"/>
    <mergeCell ref="DS1938:DW1938"/>
    <mergeCell ref="DX1938:EB1938"/>
    <mergeCell ref="DD1937:DH1937"/>
    <mergeCell ref="DI1937:DM1937"/>
    <mergeCell ref="DN1937:DR1937"/>
    <mergeCell ref="DS1933:DW1933"/>
    <mergeCell ref="DX1935:EB1935"/>
    <mergeCell ref="DD1936:DH1936"/>
    <mergeCell ref="DI1936:DM1936"/>
    <mergeCell ref="DN1936:DR1936"/>
    <mergeCell ref="DS1936:DW1936"/>
    <mergeCell ref="DX1936:EB1936"/>
    <mergeCell ref="DD1935:DH1935"/>
    <mergeCell ref="DI1935:DM1935"/>
    <mergeCell ref="DN1935:DR1935"/>
    <mergeCell ref="DS1931:DW1931"/>
    <mergeCell ref="DX1933:EB1933"/>
    <mergeCell ref="DD1934:DH1934"/>
    <mergeCell ref="DI1934:DM1934"/>
    <mergeCell ref="DN1934:DR1934"/>
    <mergeCell ref="DS1934:DW1934"/>
    <mergeCell ref="DX1934:EB1934"/>
    <mergeCell ref="DD1933:DH1933"/>
    <mergeCell ref="DI1933:DM1933"/>
    <mergeCell ref="DN1933:DR1933"/>
    <mergeCell ref="DS1929:DW1929"/>
    <mergeCell ref="DX1931:EB1931"/>
    <mergeCell ref="DD1932:DH1932"/>
    <mergeCell ref="DI1932:DM1932"/>
    <mergeCell ref="DN1932:DR1932"/>
    <mergeCell ref="DS1932:DW1932"/>
    <mergeCell ref="DX1932:EB1932"/>
    <mergeCell ref="DD1931:DH1931"/>
    <mergeCell ref="DI1931:DM1931"/>
    <mergeCell ref="DN1931:DR1931"/>
    <mergeCell ref="DS1927:DW1927"/>
    <mergeCell ref="DX1929:EB1929"/>
    <mergeCell ref="DD1930:DH1930"/>
    <mergeCell ref="DI1930:DM1930"/>
    <mergeCell ref="DN1930:DR1930"/>
    <mergeCell ref="DS1930:DW1930"/>
    <mergeCell ref="DX1930:EB1930"/>
    <mergeCell ref="DD1929:DH1929"/>
    <mergeCell ref="DI1929:DM1929"/>
    <mergeCell ref="DN1929:DR1929"/>
    <mergeCell ref="DS1925:DW1925"/>
    <mergeCell ref="DX1927:EB1927"/>
    <mergeCell ref="DD1928:DH1928"/>
    <mergeCell ref="DI1928:DM1928"/>
    <mergeCell ref="DN1928:DR1928"/>
    <mergeCell ref="DS1928:DW1928"/>
    <mergeCell ref="DX1928:EB1928"/>
    <mergeCell ref="DD1927:DH1927"/>
    <mergeCell ref="DI1927:DM1927"/>
    <mergeCell ref="DN1927:DR1927"/>
    <mergeCell ref="DS1923:DW1923"/>
    <mergeCell ref="DX1925:EB1925"/>
    <mergeCell ref="DD1926:DH1926"/>
    <mergeCell ref="DI1926:DM1926"/>
    <mergeCell ref="DN1926:DR1926"/>
    <mergeCell ref="DS1926:DW1926"/>
    <mergeCell ref="DX1926:EB1926"/>
    <mergeCell ref="DD1925:DH1925"/>
    <mergeCell ref="DI1925:DM1925"/>
    <mergeCell ref="DN1925:DR1925"/>
    <mergeCell ref="DS1921:DW1921"/>
    <mergeCell ref="DX1923:EB1923"/>
    <mergeCell ref="DD1924:DH1924"/>
    <mergeCell ref="DI1924:DM1924"/>
    <mergeCell ref="DN1924:DR1924"/>
    <mergeCell ref="DS1924:DW1924"/>
    <mergeCell ref="DX1924:EB1924"/>
    <mergeCell ref="DD1923:DH1923"/>
    <mergeCell ref="DI1923:DM1923"/>
    <mergeCell ref="DN1923:DR1923"/>
    <mergeCell ref="DS1919:DW1919"/>
    <mergeCell ref="DX1921:EB1921"/>
    <mergeCell ref="DD1922:DH1922"/>
    <mergeCell ref="DI1922:DM1922"/>
    <mergeCell ref="DN1922:DR1922"/>
    <mergeCell ref="DS1922:DW1922"/>
    <mergeCell ref="DX1922:EB1922"/>
    <mergeCell ref="DD1921:DH1921"/>
    <mergeCell ref="DI1921:DM1921"/>
    <mergeCell ref="DN1921:DR1921"/>
    <mergeCell ref="DS1917:DW1917"/>
    <mergeCell ref="DX1919:EB1919"/>
    <mergeCell ref="DD1920:DH1920"/>
    <mergeCell ref="DI1920:DM1920"/>
    <mergeCell ref="DN1920:DR1920"/>
    <mergeCell ref="DS1920:DW1920"/>
    <mergeCell ref="DX1920:EB1920"/>
    <mergeCell ref="DD1919:DH1919"/>
    <mergeCell ref="DI1919:DM1919"/>
    <mergeCell ref="DN1919:DR1919"/>
    <mergeCell ref="DS1849:DW1849"/>
    <mergeCell ref="DX1917:EB1917"/>
    <mergeCell ref="DD1918:DH1918"/>
    <mergeCell ref="DI1918:DM1918"/>
    <mergeCell ref="DN1918:DR1918"/>
    <mergeCell ref="DS1918:DW1918"/>
    <mergeCell ref="DX1918:EB1918"/>
    <mergeCell ref="DD1917:DH1917"/>
    <mergeCell ref="DI1917:DM1917"/>
    <mergeCell ref="DN1917:DR1917"/>
    <mergeCell ref="DX1854:EB1854"/>
    <mergeCell ref="DD1853:DH1853"/>
    <mergeCell ref="DI1853:DM1853"/>
    <mergeCell ref="DN1853:DR1853"/>
    <mergeCell ref="DS1853:DW1853"/>
    <mergeCell ref="DS1858:DW1858"/>
    <mergeCell ref="DX1858:EB1858"/>
    <mergeCell ref="DI1851:DM1851"/>
    <mergeCell ref="DN1851:DR1851"/>
    <mergeCell ref="DS1851:DW1851"/>
    <mergeCell ref="DD1863:DH1863"/>
    <mergeCell ref="DD1867:DH1867"/>
    <mergeCell ref="DI1867:DM1867"/>
    <mergeCell ref="DN1867:DR1867"/>
    <mergeCell ref="DS1867:DW1867"/>
    <mergeCell ref="DD1866:DH1866"/>
    <mergeCell ref="DI1866:DM1866"/>
    <mergeCell ref="DN1866:DR1866"/>
    <mergeCell ref="DS1866:DW1866"/>
    <mergeCell ref="DX1866:EB1866"/>
    <mergeCell ref="DD1865:DH1865"/>
    <mergeCell ref="DI1865:DM1865"/>
    <mergeCell ref="DN1865:DR1865"/>
    <mergeCell ref="DS1865:DW1865"/>
    <mergeCell ref="DS1847:DW1847"/>
    <mergeCell ref="DX1849:EB1849"/>
    <mergeCell ref="DD1850:DH1850"/>
    <mergeCell ref="DI1850:DM1850"/>
    <mergeCell ref="DN1850:DR1850"/>
    <mergeCell ref="DS1850:DW1850"/>
    <mergeCell ref="DX1850:EB1850"/>
    <mergeCell ref="DD1849:DH1849"/>
    <mergeCell ref="DI1849:DM1849"/>
    <mergeCell ref="DN1849:DR1849"/>
    <mergeCell ref="DS1845:DW1845"/>
    <mergeCell ref="DX1847:EB1847"/>
    <mergeCell ref="DD1848:DH1848"/>
    <mergeCell ref="DI1848:DM1848"/>
    <mergeCell ref="DN1848:DR1848"/>
    <mergeCell ref="DS1848:DW1848"/>
    <mergeCell ref="DX1848:EB1848"/>
    <mergeCell ref="DD1847:DH1847"/>
    <mergeCell ref="DI1847:DM1847"/>
    <mergeCell ref="DN1847:DR1847"/>
    <mergeCell ref="DX1845:EB1845"/>
    <mergeCell ref="DD1846:DH1846"/>
    <mergeCell ref="DI1846:DM1846"/>
    <mergeCell ref="DN1846:DR1846"/>
    <mergeCell ref="DS1846:DW1846"/>
    <mergeCell ref="DX1846:EB1846"/>
    <mergeCell ref="DD1845:DH1845"/>
    <mergeCell ref="DI1845:DM1845"/>
    <mergeCell ref="DN1845:DR1845"/>
    <mergeCell ref="DX1855:EB1855"/>
    <mergeCell ref="DD1856:DH1856"/>
    <mergeCell ref="DI1856:DM1856"/>
    <mergeCell ref="DN1856:DR1856"/>
    <mergeCell ref="DS1856:DW1856"/>
    <mergeCell ref="DX1856:EB1856"/>
    <mergeCell ref="DD1855:DH1855"/>
    <mergeCell ref="DI1855:DM1855"/>
    <mergeCell ref="DN1855:DR1855"/>
    <mergeCell ref="DS1855:DW1855"/>
    <mergeCell ref="DX1853:EB1853"/>
    <mergeCell ref="DD1854:DH1854"/>
    <mergeCell ref="DI1854:DM1854"/>
    <mergeCell ref="DN1854:DR1854"/>
    <mergeCell ref="DS1854:DW1854"/>
    <mergeCell ref="DX1801:EB1801"/>
    <mergeCell ref="DX1803:EB1803"/>
    <mergeCell ref="DX1802:EB1802"/>
    <mergeCell ref="DX1828:EB1828"/>
    <mergeCell ref="DD1827:DH1827"/>
    <mergeCell ref="DS1814:DW1814"/>
    <mergeCell ref="DI1827:DM1827"/>
    <mergeCell ref="DN1827:DR1827"/>
    <mergeCell ref="DS1825:DW1825"/>
    <mergeCell ref="DX1825:EB1825"/>
    <mergeCell ref="DD1826:DH1826"/>
    <mergeCell ref="DI1826:DM1826"/>
    <mergeCell ref="DN1826:DR1826"/>
    <mergeCell ref="DS1826:DW1826"/>
    <mergeCell ref="DX1837:EB1837"/>
    <mergeCell ref="DD1838:DH1838"/>
    <mergeCell ref="DI1838:DM1838"/>
    <mergeCell ref="DN1838:DR1838"/>
    <mergeCell ref="DS1838:DW1838"/>
    <mergeCell ref="DX1838:EB1838"/>
    <mergeCell ref="DD1833:DH1833"/>
    <mergeCell ref="DN1835:DR1835"/>
    <mergeCell ref="DS1835:DW1835"/>
    <mergeCell ref="DI1833:DM1833"/>
    <mergeCell ref="DX1835:EB1835"/>
    <mergeCell ref="DS1834:DW1834"/>
    <mergeCell ref="DX1834:EB1834"/>
    <mergeCell ref="DI1835:DM1835"/>
    <mergeCell ref="DX1836:EB1836"/>
    <mergeCell ref="DD1835:DH1835"/>
    <mergeCell ref="DI1831:DM1831"/>
    <mergeCell ref="DN1833:DR1833"/>
    <mergeCell ref="DS1833:DW1833"/>
    <mergeCell ref="DX1833:EB1833"/>
    <mergeCell ref="DD1832:DH1832"/>
    <mergeCell ref="DD1834:DH1834"/>
    <mergeCell ref="DI1834:DM1834"/>
    <mergeCell ref="DN1834:DR1834"/>
    <mergeCell ref="DI1832:DM1832"/>
    <mergeCell ref="DN1832:DR1832"/>
    <mergeCell ref="DS1832:DW1832"/>
    <mergeCell ref="DX1832:EB1832"/>
    <mergeCell ref="DD1831:DH1831"/>
    <mergeCell ref="DN1831:DR1831"/>
    <mergeCell ref="DS1831:DW1831"/>
    <mergeCell ref="DX1831:EB1831"/>
    <mergeCell ref="DD1830:DH1830"/>
    <mergeCell ref="DI1830:DM1830"/>
    <mergeCell ref="DN1830:DR1830"/>
    <mergeCell ref="DS1830:DW1830"/>
    <mergeCell ref="DX1830:EB1830"/>
    <mergeCell ref="DN1837:DR1837"/>
    <mergeCell ref="DS1837:DW1837"/>
    <mergeCell ref="DD1818:DH1818"/>
    <mergeCell ref="DI1814:DM1814"/>
    <mergeCell ref="DN1814:DR1814"/>
    <mergeCell ref="DN1809:DR1809"/>
    <mergeCell ref="DD1755:DH1755"/>
    <mergeCell ref="DI1755:DM1755"/>
    <mergeCell ref="DX1788:EB1788"/>
    <mergeCell ref="DD1787:DH1787"/>
    <mergeCell ref="DD1730:DH1730"/>
    <mergeCell ref="DI1730:DM1730"/>
    <mergeCell ref="DN1735:DR1735"/>
    <mergeCell ref="DS1735:DW1735"/>
    <mergeCell ref="DN1733:DR1733"/>
    <mergeCell ref="DS1733:DW1733"/>
    <mergeCell ref="DN1734:DR1734"/>
    <mergeCell ref="DS1734:DW1734"/>
    <mergeCell ref="DN1732:DR1732"/>
    <mergeCell ref="DS1732:DW1732"/>
    <mergeCell ref="DN1731:DR1731"/>
    <mergeCell ref="DS1731:DW1731"/>
    <mergeCell ref="DN1729:DR1729"/>
    <mergeCell ref="DX1829:EB1829"/>
    <mergeCell ref="DX1812:EB1812"/>
    <mergeCell ref="DD1811:DH1811"/>
    <mergeCell ref="DN1811:DR1811"/>
    <mergeCell ref="DS1811:DW1811"/>
    <mergeCell ref="DX1809:EB1809"/>
    <mergeCell ref="DX1808:EB1808"/>
    <mergeCell ref="DX1810:EB1810"/>
    <mergeCell ref="DD1809:DH1809"/>
    <mergeCell ref="DD1808:DH1808"/>
    <mergeCell ref="DI1808:DM1808"/>
    <mergeCell ref="DN1808:DR1808"/>
    <mergeCell ref="DS1808:DW1808"/>
    <mergeCell ref="DI1809:DM1809"/>
    <mergeCell ref="DD1810:DH1810"/>
    <mergeCell ref="DN1807:DR1807"/>
    <mergeCell ref="DS1807:DW1807"/>
    <mergeCell ref="DD1807:DH1807"/>
    <mergeCell ref="DS1809:DW1809"/>
    <mergeCell ref="DI1810:DM1810"/>
    <mergeCell ref="DN1810:DR1810"/>
    <mergeCell ref="DX1807:EB1807"/>
    <mergeCell ref="DX1805:EB1805"/>
    <mergeCell ref="DI1806:DM1806"/>
    <mergeCell ref="DN1806:DR1806"/>
    <mergeCell ref="DS1806:DW1806"/>
    <mergeCell ref="DX1806:EB1806"/>
    <mergeCell ref="DI1807:DM1807"/>
    <mergeCell ref="DD1806:DH1806"/>
    <mergeCell ref="DD1805:DH1805"/>
    <mergeCell ref="DI1801:DM1801"/>
    <mergeCell ref="DN1803:DR1803"/>
    <mergeCell ref="DS1803:DW1803"/>
    <mergeCell ref="DD1801:DH1801"/>
    <mergeCell ref="DI1805:DM1805"/>
    <mergeCell ref="DI1803:DM1803"/>
    <mergeCell ref="DN1805:DR1805"/>
    <mergeCell ref="DS1805:DW1805"/>
    <mergeCell ref="DX1804:EB1804"/>
    <mergeCell ref="DD1803:DH1803"/>
    <mergeCell ref="DD1802:DH1802"/>
    <mergeCell ref="DI1802:DM1802"/>
    <mergeCell ref="DN1802:DR1802"/>
    <mergeCell ref="DS1802:DW1802"/>
    <mergeCell ref="DD1804:DH1804"/>
    <mergeCell ref="DI1804:DM1804"/>
    <mergeCell ref="DN1804:DR1804"/>
    <mergeCell ref="DI1746:DM1746"/>
    <mergeCell ref="DN1746:DR1746"/>
    <mergeCell ref="DS1746:DW1746"/>
    <mergeCell ref="DX1746:EB1746"/>
    <mergeCell ref="DD1745:DH1745"/>
    <mergeCell ref="DI1745:DM1745"/>
    <mergeCell ref="DN1745:DR1745"/>
    <mergeCell ref="DS1745:DW1745"/>
    <mergeCell ref="DI1744:DM1744"/>
    <mergeCell ref="DN1744:DR1744"/>
    <mergeCell ref="DS1744:DW1744"/>
    <mergeCell ref="DX1744:EB1744"/>
    <mergeCell ref="DD1743:DH1743"/>
    <mergeCell ref="DI1743:DM1743"/>
    <mergeCell ref="DN1743:DR1743"/>
    <mergeCell ref="DS1743:DW1743"/>
    <mergeCell ref="DD1728:DH1728"/>
    <mergeCell ref="DX1790:EB1790"/>
    <mergeCell ref="DD1789:DH1789"/>
    <mergeCell ref="DS1789:DW1789"/>
    <mergeCell ref="DI1789:DM1789"/>
    <mergeCell ref="DN1728:DR1728"/>
    <mergeCell ref="DX1731:EB1731"/>
    <mergeCell ref="DX1732:EB1732"/>
    <mergeCell ref="DX1733:EB1733"/>
    <mergeCell ref="DX1789:EB1789"/>
    <mergeCell ref="DX1734:EB1734"/>
    <mergeCell ref="DX1735:EB1735"/>
    <mergeCell ref="DX1737:EB1737"/>
    <mergeCell ref="DX1739:EB1739"/>
    <mergeCell ref="DD1788:DH1788"/>
    <mergeCell ref="DI1788:DM1788"/>
    <mergeCell ref="DN1788:DR1788"/>
    <mergeCell ref="DS1788:DW1788"/>
    <mergeCell ref="DX1736:EB1736"/>
    <mergeCell ref="DX1749:EB1749"/>
    <mergeCell ref="DN1789:DR1789"/>
    <mergeCell ref="DD1737:DH1737"/>
    <mergeCell ref="DI1737:DM1737"/>
    <mergeCell ref="DN1737:DR1737"/>
    <mergeCell ref="DS1737:DW1737"/>
    <mergeCell ref="DD1736:DH1736"/>
    <mergeCell ref="DI1736:DM1736"/>
    <mergeCell ref="DN1736:DR1736"/>
    <mergeCell ref="DS1736:DW1736"/>
    <mergeCell ref="DD1750:DH1750"/>
    <mergeCell ref="DI1750:DM1750"/>
    <mergeCell ref="DN1750:DR1750"/>
    <mergeCell ref="DS1750:DW1750"/>
    <mergeCell ref="DX1750:EB1750"/>
    <mergeCell ref="DD1749:DH1749"/>
    <mergeCell ref="DI1749:DM1749"/>
    <mergeCell ref="DN1749:DR1749"/>
    <mergeCell ref="DS1749:DW1749"/>
    <mergeCell ref="DI1728:DM1728"/>
    <mergeCell ref="DI1729:DM1729"/>
    <mergeCell ref="DI1735:DM1735"/>
    <mergeCell ref="DD1733:DH1733"/>
    <mergeCell ref="DX1755:EB1755"/>
    <mergeCell ref="DD1756:DH1756"/>
    <mergeCell ref="DI1756:DM1756"/>
    <mergeCell ref="DN1756:DR1756"/>
    <mergeCell ref="DS1756:DW1756"/>
    <mergeCell ref="DX1756:EB1756"/>
    <mergeCell ref="DS1755:DW1755"/>
    <mergeCell ref="DX1753:EB1753"/>
    <mergeCell ref="DD1754:DH1754"/>
    <mergeCell ref="DN1726:DR1726"/>
    <mergeCell ref="DS1720:DW1720"/>
    <mergeCell ref="DS1787:DW1787"/>
    <mergeCell ref="DS1725:DW1725"/>
    <mergeCell ref="DS1721:DW1721"/>
    <mergeCell ref="DD1721:DH1721"/>
    <mergeCell ref="DS1722:DW1722"/>
    <mergeCell ref="DD1744:DH1744"/>
    <mergeCell ref="DX1719:EB1719"/>
    <mergeCell ref="DX1720:EB1720"/>
    <mergeCell ref="DX1787:EB1787"/>
    <mergeCell ref="DX1722:EB1722"/>
    <mergeCell ref="DX1723:EB1723"/>
    <mergeCell ref="DX1721:EB1721"/>
    <mergeCell ref="DX1724:EB1724"/>
    <mergeCell ref="DX1740:EB1740"/>
    <mergeCell ref="DX1743:EB1743"/>
    <mergeCell ref="DX1745:EB1745"/>
    <mergeCell ref="DX1715:EB1715"/>
    <mergeCell ref="DX1716:EB1716"/>
    <mergeCell ref="DX1713:EB1713"/>
    <mergeCell ref="DX1714:EB1714"/>
    <mergeCell ref="DX1717:EB1717"/>
    <mergeCell ref="DD1718:DH1718"/>
    <mergeCell ref="DI1718:DM1718"/>
    <mergeCell ref="DN1718:DR1718"/>
    <mergeCell ref="DS1718:DW1718"/>
    <mergeCell ref="DX1718:EB1718"/>
    <mergeCell ref="DS1715:DW1715"/>
    <mergeCell ref="DN1717:DR1717"/>
    <mergeCell ref="DS1717:DW1717"/>
    <mergeCell ref="DD1716:DH1716"/>
    <mergeCell ref="DI1716:DM1716"/>
    <mergeCell ref="DN1716:DR1716"/>
    <mergeCell ref="DS1716:DW1716"/>
    <mergeCell ref="DD1717:DH1717"/>
    <mergeCell ref="DI1717:DM1717"/>
    <mergeCell ref="DI1724:DM1724"/>
    <mergeCell ref="DN1724:DR1724"/>
    <mergeCell ref="DX1726:EB1726"/>
    <mergeCell ref="DX1725:EB1725"/>
    <mergeCell ref="DS1724:DW1724"/>
    <mergeCell ref="DN1723:DR1723"/>
    <mergeCell ref="DS1723:DW1723"/>
    <mergeCell ref="DN1725:DR1725"/>
    <mergeCell ref="DN1722:DR1722"/>
    <mergeCell ref="DS1726:DW1726"/>
    <mergeCell ref="DD1741:DH1741"/>
    <mergeCell ref="DI1741:DM1741"/>
    <mergeCell ref="DN1741:DR1741"/>
    <mergeCell ref="DS1741:DW1741"/>
    <mergeCell ref="DD1740:DH1740"/>
    <mergeCell ref="DI1740:DM1740"/>
    <mergeCell ref="DN1740:DR1740"/>
    <mergeCell ref="DS1740:DW1740"/>
    <mergeCell ref="DX1727:EB1727"/>
    <mergeCell ref="DX1728:EB1728"/>
    <mergeCell ref="DX1729:EB1729"/>
    <mergeCell ref="DX1730:EB1730"/>
    <mergeCell ref="DS1713:DW1713"/>
    <mergeCell ref="DD1714:DH1714"/>
    <mergeCell ref="DI1754:DM1754"/>
    <mergeCell ref="DX1701:EB1701"/>
    <mergeCell ref="DD1702:DH1702"/>
    <mergeCell ref="DI1702:DM1702"/>
    <mergeCell ref="DN1702:DR1702"/>
    <mergeCell ref="DS1702:DW1702"/>
    <mergeCell ref="DX1702:EB1702"/>
    <mergeCell ref="DD1701:DH1701"/>
    <mergeCell ref="DI1701:DM1701"/>
    <mergeCell ref="DD1700:DH1700"/>
    <mergeCell ref="DI1700:DM1700"/>
    <mergeCell ref="DN1700:DR1700"/>
    <mergeCell ref="DS1700:DW1700"/>
    <mergeCell ref="DX1700:EB1700"/>
    <mergeCell ref="DD1699:DH1699"/>
    <mergeCell ref="DI1699:DM1699"/>
    <mergeCell ref="DS1699:DW1699"/>
    <mergeCell ref="DS1697:DW1697"/>
    <mergeCell ref="DX1697:EB1697"/>
    <mergeCell ref="DD1698:DH1698"/>
    <mergeCell ref="DI1698:DM1698"/>
    <mergeCell ref="DN1698:DR1698"/>
    <mergeCell ref="DS1698:DW1698"/>
    <mergeCell ref="DX1698:EB1698"/>
    <mergeCell ref="DD1697:DH1697"/>
    <mergeCell ref="DI1697:DM1697"/>
    <mergeCell ref="DN1695:DR1695"/>
    <mergeCell ref="DS1695:DW1695"/>
    <mergeCell ref="DX1695:EB1695"/>
    <mergeCell ref="DD1696:DH1696"/>
    <mergeCell ref="DI1696:DM1696"/>
    <mergeCell ref="DN1696:DR1696"/>
    <mergeCell ref="DS1696:DW1696"/>
    <mergeCell ref="DX1696:EB1696"/>
    <mergeCell ref="DD1695:DH1695"/>
    <mergeCell ref="DI1695:DM1695"/>
    <mergeCell ref="DS1729:DW1729"/>
    <mergeCell ref="DD1727:DH1727"/>
    <mergeCell ref="DI1727:DM1727"/>
    <mergeCell ref="DN1727:DR1727"/>
    <mergeCell ref="DS1727:DW1727"/>
    <mergeCell ref="DS1730:DW1730"/>
    <mergeCell ref="DN1730:DR1730"/>
    <mergeCell ref="DS1728:DW1728"/>
    <mergeCell ref="DX1741:EB1741"/>
    <mergeCell ref="DD1742:DH1742"/>
    <mergeCell ref="DI1742:DM1742"/>
    <mergeCell ref="DN1742:DR1742"/>
    <mergeCell ref="DS1742:DW1742"/>
    <mergeCell ref="DX1742:EB1742"/>
    <mergeCell ref="DD1739:DH1739"/>
    <mergeCell ref="DI1739:DM1739"/>
    <mergeCell ref="DN1739:DR1739"/>
    <mergeCell ref="DX1747:EB1747"/>
    <mergeCell ref="DD1748:DH1748"/>
    <mergeCell ref="DI1748:DM1748"/>
    <mergeCell ref="DN1748:DR1748"/>
    <mergeCell ref="DS1748:DW1748"/>
    <mergeCell ref="DX1748:EB1748"/>
    <mergeCell ref="DD1747:DH1747"/>
    <mergeCell ref="DI1747:DM1747"/>
    <mergeCell ref="DN1747:DR1747"/>
    <mergeCell ref="DS1747:DW1747"/>
    <mergeCell ref="DD1746:DH1746"/>
    <mergeCell ref="DX1693:EB1693"/>
    <mergeCell ref="DD1694:DH1694"/>
    <mergeCell ref="DI1694:DM1694"/>
    <mergeCell ref="DN1694:DR1694"/>
    <mergeCell ref="DS1694:DW1694"/>
    <mergeCell ref="DX1694:EB1694"/>
    <mergeCell ref="DD1693:DH1693"/>
    <mergeCell ref="DI1693:DM1693"/>
    <mergeCell ref="DX1691:EB1691"/>
    <mergeCell ref="DD1692:DH1692"/>
    <mergeCell ref="DI1692:DM1692"/>
    <mergeCell ref="DN1692:DR1692"/>
    <mergeCell ref="DS1692:DW1692"/>
    <mergeCell ref="DX1692:EB1692"/>
    <mergeCell ref="DD1691:DH1691"/>
    <mergeCell ref="DI1691:DM1691"/>
    <mergeCell ref="DN1691:DR1691"/>
    <mergeCell ref="DS1691:DW1691"/>
    <mergeCell ref="DN1689:DR1689"/>
    <mergeCell ref="DS1689:DW1689"/>
    <mergeCell ref="DX1689:EB1689"/>
    <mergeCell ref="DD1690:DH1690"/>
    <mergeCell ref="DI1690:DM1690"/>
    <mergeCell ref="DN1690:DR1690"/>
    <mergeCell ref="DS1690:DW1690"/>
    <mergeCell ref="DX1690:EB1690"/>
    <mergeCell ref="DD1689:DH1689"/>
    <mergeCell ref="DI1689:DM1689"/>
    <mergeCell ref="DN1687:DR1687"/>
    <mergeCell ref="DS1687:DW1687"/>
    <mergeCell ref="DX1687:EB1687"/>
    <mergeCell ref="DD1688:DH1688"/>
    <mergeCell ref="DI1688:DM1688"/>
    <mergeCell ref="DN1688:DR1688"/>
    <mergeCell ref="DS1688:DW1688"/>
    <mergeCell ref="DX1688:EB1688"/>
    <mergeCell ref="DD1687:DH1687"/>
    <mergeCell ref="DI1687:DM1687"/>
    <mergeCell ref="DX1685:EB1685"/>
    <mergeCell ref="DD1686:DH1686"/>
    <mergeCell ref="DI1686:DM1686"/>
    <mergeCell ref="DN1686:DR1686"/>
    <mergeCell ref="DS1686:DW1686"/>
    <mergeCell ref="DX1686:EB1686"/>
    <mergeCell ref="DD1685:DH1685"/>
    <mergeCell ref="DI1685:DM1685"/>
    <mergeCell ref="DS1683:DW1683"/>
    <mergeCell ref="DX1683:EB1683"/>
    <mergeCell ref="DD1684:DH1684"/>
    <mergeCell ref="DI1684:DM1684"/>
    <mergeCell ref="DN1684:DR1684"/>
    <mergeCell ref="DS1684:DW1684"/>
    <mergeCell ref="DX1684:EB1684"/>
    <mergeCell ref="DD1683:DH1683"/>
    <mergeCell ref="DI1683:DM1683"/>
    <mergeCell ref="DN1683:DR1683"/>
    <mergeCell ref="DN1681:DR1681"/>
    <mergeCell ref="DS1681:DW1681"/>
    <mergeCell ref="DX1681:EB1681"/>
    <mergeCell ref="DD1682:DH1682"/>
    <mergeCell ref="DI1682:DM1682"/>
    <mergeCell ref="DN1682:DR1682"/>
    <mergeCell ref="DS1682:DW1682"/>
    <mergeCell ref="DX1682:EB1682"/>
    <mergeCell ref="DD1681:DH1681"/>
    <mergeCell ref="DI1681:DM1681"/>
    <mergeCell ref="DN1679:DR1679"/>
    <mergeCell ref="DS1679:DW1679"/>
    <mergeCell ref="DX1679:EB1679"/>
    <mergeCell ref="DD1680:DH1680"/>
    <mergeCell ref="DI1680:DM1680"/>
    <mergeCell ref="DN1680:DR1680"/>
    <mergeCell ref="DS1680:DW1680"/>
    <mergeCell ref="DX1680:EB1680"/>
    <mergeCell ref="DD1679:DH1679"/>
    <mergeCell ref="DI1679:DM1679"/>
    <mergeCell ref="DX1677:EB1677"/>
    <mergeCell ref="DD1678:DH1678"/>
    <mergeCell ref="DI1678:DM1678"/>
    <mergeCell ref="DN1678:DR1678"/>
    <mergeCell ref="DS1678:DW1678"/>
    <mergeCell ref="DX1678:EB1678"/>
    <mergeCell ref="DD1677:DH1677"/>
    <mergeCell ref="DI1677:DM1677"/>
    <mergeCell ref="DN1675:DR1675"/>
    <mergeCell ref="DS1675:DW1675"/>
    <mergeCell ref="DX1675:EB1675"/>
    <mergeCell ref="DD1676:DH1676"/>
    <mergeCell ref="DI1676:DM1676"/>
    <mergeCell ref="DN1676:DR1676"/>
    <mergeCell ref="DS1676:DW1676"/>
    <mergeCell ref="DX1676:EB1676"/>
    <mergeCell ref="DD1675:DH1675"/>
    <mergeCell ref="DI1675:DM1675"/>
    <mergeCell ref="DN1673:DR1673"/>
    <mergeCell ref="DS1673:DW1673"/>
    <mergeCell ref="DX1673:EB1673"/>
    <mergeCell ref="DD1674:DH1674"/>
    <mergeCell ref="DI1674:DM1674"/>
    <mergeCell ref="DN1674:DR1674"/>
    <mergeCell ref="DS1674:DW1674"/>
    <mergeCell ref="DX1674:EB1674"/>
    <mergeCell ref="DD1673:DH1673"/>
    <mergeCell ref="DI1673:DM1673"/>
    <mergeCell ref="DN1671:DR1671"/>
    <mergeCell ref="DS1671:DW1671"/>
    <mergeCell ref="DX1671:EB1671"/>
    <mergeCell ref="DD1672:DH1672"/>
    <mergeCell ref="DI1672:DM1672"/>
    <mergeCell ref="DN1672:DR1672"/>
    <mergeCell ref="DS1672:DW1672"/>
    <mergeCell ref="DX1672:EB1672"/>
    <mergeCell ref="DD1671:DH1671"/>
    <mergeCell ref="DI1671:DM1671"/>
    <mergeCell ref="DD1606:DH1606"/>
    <mergeCell ref="DN1592:DR1592"/>
    <mergeCell ref="DS1592:DW1592"/>
    <mergeCell ref="DI1606:DM1606"/>
    <mergeCell ref="DN1606:DR1606"/>
    <mergeCell ref="DX1593:EB1593"/>
    <mergeCell ref="DX1606:EB1606"/>
    <mergeCell ref="DX1610:EB1610"/>
    <mergeCell ref="DS1609:DW1609"/>
    <mergeCell ref="DX1607:EB1607"/>
    <mergeCell ref="DS1608:DW1608"/>
    <mergeCell ref="DX1608:EB1608"/>
    <mergeCell ref="DN1610:DR1610"/>
    <mergeCell ref="DS1610:DW1610"/>
    <mergeCell ref="DD1608:DH1608"/>
    <mergeCell ref="DI1608:DM1608"/>
    <mergeCell ref="DS1588:DW1588"/>
    <mergeCell ref="DD1600:DH1600"/>
    <mergeCell ref="DI1600:DM1600"/>
    <mergeCell ref="DN1600:DR1600"/>
    <mergeCell ref="DS1600:DW1600"/>
    <mergeCell ref="DI1602:DM1602"/>
    <mergeCell ref="DS1605:DW1605"/>
    <mergeCell ref="DN1608:DR1608"/>
    <mergeCell ref="DD1607:DH1607"/>
    <mergeCell ref="DD1601:DH1601"/>
    <mergeCell ref="DI1601:DM1601"/>
    <mergeCell ref="DN1601:DR1601"/>
    <mergeCell ref="DS1601:DW1601"/>
    <mergeCell ref="DN1602:DR1602"/>
    <mergeCell ref="DS1602:DW1602"/>
    <mergeCell ref="DS1606:DW1606"/>
    <mergeCell ref="DD1609:DH1609"/>
    <mergeCell ref="DI1609:DM1609"/>
    <mergeCell ref="DN1609:DR1609"/>
    <mergeCell ref="DD1605:DH1605"/>
    <mergeCell ref="DI1605:DM1605"/>
    <mergeCell ref="DN1605:DR1605"/>
    <mergeCell ref="DI1607:DM1607"/>
    <mergeCell ref="DX1603:EB1603"/>
    <mergeCell ref="DD1604:DH1604"/>
    <mergeCell ref="DI1604:DM1604"/>
    <mergeCell ref="DN1604:DR1604"/>
    <mergeCell ref="DS1604:DW1604"/>
    <mergeCell ref="DX1604:EB1604"/>
    <mergeCell ref="DD1603:DH1603"/>
    <mergeCell ref="DI1603:DM1603"/>
    <mergeCell ref="DN1603:DR1603"/>
    <mergeCell ref="DS1603:DW1603"/>
    <mergeCell ref="DD1581:DH1581"/>
    <mergeCell ref="DX1605:EB1605"/>
    <mergeCell ref="DN1587:DR1587"/>
    <mergeCell ref="DS1587:DW1587"/>
    <mergeCell ref="DX1587:EB1587"/>
    <mergeCell ref="DX1583:EB1583"/>
    <mergeCell ref="DX1581:EB1581"/>
    <mergeCell ref="DN1582:DR1582"/>
    <mergeCell ref="DS1582:DW1582"/>
    <mergeCell ref="DX1582:EB1582"/>
    <mergeCell ref="DN1581:DR1581"/>
    <mergeCell ref="DY1579:EB1580"/>
    <mergeCell ref="DE1580:DH1580"/>
    <mergeCell ref="DJ1580:DM1580"/>
    <mergeCell ref="DT1580:DW1580"/>
    <mergeCell ref="DE1579:DH1579"/>
    <mergeCell ref="DJ1579:DM1579"/>
    <mergeCell ref="DO1579:DR1579"/>
    <mergeCell ref="DT1579:DW1579"/>
    <mergeCell ref="DO1580:DR1580"/>
    <mergeCell ref="DX1575:EB1575"/>
    <mergeCell ref="DX1573:EB1573"/>
    <mergeCell ref="DD1574:DH1574"/>
    <mergeCell ref="DI1574:DM1574"/>
    <mergeCell ref="DN1574:DR1574"/>
    <mergeCell ref="DS1574:DW1574"/>
    <mergeCell ref="DX1574:EB1574"/>
    <mergeCell ref="DD1573:DH1573"/>
    <mergeCell ref="DI1573:DM1573"/>
    <mergeCell ref="DN1573:DR1573"/>
    <mergeCell ref="DS1573:DW1573"/>
    <mergeCell ref="DX1571:EB1571"/>
    <mergeCell ref="DD1572:DH1572"/>
    <mergeCell ref="DI1572:DM1572"/>
    <mergeCell ref="DN1572:DR1572"/>
    <mergeCell ref="DS1572:DW1572"/>
    <mergeCell ref="DX1572:EB1572"/>
    <mergeCell ref="DD1571:DH1571"/>
    <mergeCell ref="DI1571:DM1571"/>
    <mergeCell ref="DN1571:DR1571"/>
    <mergeCell ref="DS1571:DW1571"/>
    <mergeCell ref="DX1601:EB1601"/>
    <mergeCell ref="DX1599:EB1599"/>
    <mergeCell ref="DN1590:DR1590"/>
    <mergeCell ref="DS1590:DW1590"/>
    <mergeCell ref="DX1590:EB1590"/>
    <mergeCell ref="DD1589:DH1589"/>
    <mergeCell ref="DI1589:DM1589"/>
    <mergeCell ref="DS1591:DW1591"/>
    <mergeCell ref="DS1589:DW1589"/>
    <mergeCell ref="DX1589:EB1589"/>
    <mergeCell ref="DX1588:EB1588"/>
    <mergeCell ref="DD1588:DH1588"/>
    <mergeCell ref="DI1588:DM1588"/>
    <mergeCell ref="DI1592:DM1592"/>
    <mergeCell ref="DD1566:DH1566"/>
    <mergeCell ref="DI1566:DM1566"/>
    <mergeCell ref="DN1566:DR1566"/>
    <mergeCell ref="DS1566:DW1566"/>
    <mergeCell ref="DX1566:EB1566"/>
    <mergeCell ref="DD1565:DH1565"/>
    <mergeCell ref="DI1565:DM1565"/>
    <mergeCell ref="DN1565:DR1565"/>
    <mergeCell ref="DS1565:DW1565"/>
    <mergeCell ref="DX1563:EB1563"/>
    <mergeCell ref="DD1564:DH1564"/>
    <mergeCell ref="DI1564:DM1564"/>
    <mergeCell ref="DN1564:DR1564"/>
    <mergeCell ref="DS1564:DW1564"/>
    <mergeCell ref="DX1564:EB1564"/>
    <mergeCell ref="DD1563:DH1563"/>
    <mergeCell ref="DI1563:DM1563"/>
    <mergeCell ref="DN1563:DR1563"/>
    <mergeCell ref="DS1563:DW1563"/>
    <mergeCell ref="DX1561:EB1561"/>
    <mergeCell ref="DD1562:DH1562"/>
    <mergeCell ref="DI1562:DM1562"/>
    <mergeCell ref="DN1562:DR1562"/>
    <mergeCell ref="DS1562:DW1562"/>
    <mergeCell ref="DX1562:EB1562"/>
    <mergeCell ref="DD1561:DH1561"/>
    <mergeCell ref="DI1561:DM1561"/>
    <mergeCell ref="DN1561:DR1561"/>
    <mergeCell ref="DS1561:DW1561"/>
    <mergeCell ref="DX1559:EB1559"/>
    <mergeCell ref="DD1560:DH1560"/>
    <mergeCell ref="DI1560:DM1560"/>
    <mergeCell ref="DN1560:DR1560"/>
    <mergeCell ref="DS1560:DW1560"/>
    <mergeCell ref="DX1560:EB1560"/>
    <mergeCell ref="DD1559:DH1559"/>
    <mergeCell ref="DI1559:DM1559"/>
    <mergeCell ref="DN1559:DR1559"/>
    <mergeCell ref="DS1559:DW1559"/>
    <mergeCell ref="DX1557:EB1557"/>
    <mergeCell ref="DD1558:DH1558"/>
    <mergeCell ref="DI1558:DM1558"/>
    <mergeCell ref="DN1558:DR1558"/>
    <mergeCell ref="DS1558:DW1558"/>
    <mergeCell ref="DX1558:EB1558"/>
    <mergeCell ref="DD1557:DH1557"/>
    <mergeCell ref="DI1557:DM1557"/>
    <mergeCell ref="DN1557:DR1557"/>
    <mergeCell ref="DS1557:DW1557"/>
    <mergeCell ref="DX1555:EB1555"/>
    <mergeCell ref="DD1556:DH1556"/>
    <mergeCell ref="DI1556:DM1556"/>
    <mergeCell ref="DN1556:DR1556"/>
    <mergeCell ref="DS1556:DW1556"/>
    <mergeCell ref="DX1556:EB1556"/>
    <mergeCell ref="DD1555:DH1555"/>
    <mergeCell ref="DI1555:DM1555"/>
    <mergeCell ref="DN1555:DR1555"/>
    <mergeCell ref="DS1555:DW1555"/>
    <mergeCell ref="DX1553:EB1553"/>
    <mergeCell ref="DD1554:DH1554"/>
    <mergeCell ref="DI1554:DM1554"/>
    <mergeCell ref="DN1554:DR1554"/>
    <mergeCell ref="DS1554:DW1554"/>
    <mergeCell ref="DX1554:EB1554"/>
    <mergeCell ref="DD1553:DH1553"/>
    <mergeCell ref="DI1553:DM1553"/>
    <mergeCell ref="DN1553:DR1553"/>
    <mergeCell ref="DS1553:DW1553"/>
    <mergeCell ref="DX1551:EB1551"/>
    <mergeCell ref="DD1552:DH1552"/>
    <mergeCell ref="DI1552:DM1552"/>
    <mergeCell ref="DN1552:DR1552"/>
    <mergeCell ref="DS1552:DW1552"/>
    <mergeCell ref="DX1552:EB1552"/>
    <mergeCell ref="DD1551:DH1551"/>
    <mergeCell ref="DI1551:DM1551"/>
    <mergeCell ref="DN1551:DR1551"/>
    <mergeCell ref="DS1551:DW1551"/>
    <mergeCell ref="DX1549:EB1549"/>
    <mergeCell ref="DD1550:DH1550"/>
    <mergeCell ref="DI1550:DM1550"/>
    <mergeCell ref="DN1550:DR1550"/>
    <mergeCell ref="DS1550:DW1550"/>
    <mergeCell ref="DX1550:EB1550"/>
    <mergeCell ref="DD1549:DH1549"/>
    <mergeCell ref="DI1549:DM1549"/>
    <mergeCell ref="DN1549:DR1549"/>
    <mergeCell ref="DS1549:DW1549"/>
    <mergeCell ref="DX1547:EB1547"/>
    <mergeCell ref="DD1548:DH1548"/>
    <mergeCell ref="DI1548:DM1548"/>
    <mergeCell ref="DN1548:DR1548"/>
    <mergeCell ref="DS1548:DW1548"/>
    <mergeCell ref="DX1548:EB1548"/>
    <mergeCell ref="DD1547:DH1547"/>
    <mergeCell ref="DI1547:DM1547"/>
    <mergeCell ref="DN1547:DR1547"/>
    <mergeCell ref="DS1547:DW1547"/>
    <mergeCell ref="DX1545:EB1545"/>
    <mergeCell ref="DD1546:DH1546"/>
    <mergeCell ref="DI1546:DM1546"/>
    <mergeCell ref="DN1546:DR1546"/>
    <mergeCell ref="DS1546:DW1546"/>
    <mergeCell ref="DX1546:EB1546"/>
    <mergeCell ref="DD1545:DH1545"/>
    <mergeCell ref="DI1545:DM1545"/>
    <mergeCell ref="DN1545:DR1545"/>
    <mergeCell ref="DS1545:DW1545"/>
    <mergeCell ref="DX1543:EB1543"/>
    <mergeCell ref="DD1544:DH1544"/>
    <mergeCell ref="DI1544:DM1544"/>
    <mergeCell ref="DN1544:DR1544"/>
    <mergeCell ref="DS1544:DW1544"/>
    <mergeCell ref="DX1544:EB1544"/>
    <mergeCell ref="DD1543:DH1543"/>
    <mergeCell ref="DI1543:DM1543"/>
    <mergeCell ref="DN1543:DR1543"/>
    <mergeCell ref="DS1543:DW1543"/>
    <mergeCell ref="DX1541:EB1541"/>
    <mergeCell ref="DD1542:DH1542"/>
    <mergeCell ref="DI1542:DM1542"/>
    <mergeCell ref="DN1542:DR1542"/>
    <mergeCell ref="DS1542:DW1542"/>
    <mergeCell ref="DX1542:EB1542"/>
    <mergeCell ref="DD1541:DH1541"/>
    <mergeCell ref="DI1541:DM1541"/>
    <mergeCell ref="DN1541:DR1541"/>
    <mergeCell ref="DS1541:DW1541"/>
    <mergeCell ref="DX1539:EB1539"/>
    <mergeCell ref="DD1540:DH1540"/>
    <mergeCell ref="DI1540:DM1540"/>
    <mergeCell ref="DN1540:DR1540"/>
    <mergeCell ref="DS1540:DW1540"/>
    <mergeCell ref="DX1540:EB1540"/>
    <mergeCell ref="DD1539:DH1539"/>
    <mergeCell ref="DI1539:DM1539"/>
    <mergeCell ref="DN1539:DR1539"/>
    <mergeCell ref="DS1539:DW1539"/>
    <mergeCell ref="DX1537:EB1537"/>
    <mergeCell ref="DD1538:DH1538"/>
    <mergeCell ref="DI1538:DM1538"/>
    <mergeCell ref="DN1538:DR1538"/>
    <mergeCell ref="DS1538:DW1538"/>
    <mergeCell ref="DX1538:EB1538"/>
    <mergeCell ref="DD1537:DH1537"/>
    <mergeCell ref="DI1537:DM1537"/>
    <mergeCell ref="DN1537:DR1537"/>
    <mergeCell ref="DS1537:DW1537"/>
    <mergeCell ref="DX1535:EB1535"/>
    <mergeCell ref="DD1536:DH1536"/>
    <mergeCell ref="DI1536:DM1536"/>
    <mergeCell ref="DN1536:DR1536"/>
    <mergeCell ref="DS1536:DW1536"/>
    <mergeCell ref="DX1536:EB1536"/>
    <mergeCell ref="DD1535:DH1535"/>
    <mergeCell ref="DI1535:DM1535"/>
    <mergeCell ref="DN1535:DR1535"/>
    <mergeCell ref="DS1535:DW1535"/>
    <mergeCell ref="DX1533:EB1533"/>
    <mergeCell ref="DD1534:DH1534"/>
    <mergeCell ref="DI1534:DM1534"/>
    <mergeCell ref="DN1534:DR1534"/>
    <mergeCell ref="DS1534:DW1534"/>
    <mergeCell ref="DX1534:EB1534"/>
    <mergeCell ref="DD1533:DH1533"/>
    <mergeCell ref="DI1533:DM1533"/>
    <mergeCell ref="DN1533:DR1533"/>
    <mergeCell ref="DS1533:DW1533"/>
    <mergeCell ref="DX1531:EB1531"/>
    <mergeCell ref="DD1532:DH1532"/>
    <mergeCell ref="DI1532:DM1532"/>
    <mergeCell ref="DN1532:DR1532"/>
    <mergeCell ref="DS1532:DW1532"/>
    <mergeCell ref="DX1532:EB1532"/>
    <mergeCell ref="DD1531:DH1531"/>
    <mergeCell ref="DI1531:DM1531"/>
    <mergeCell ref="DN1531:DR1531"/>
    <mergeCell ref="DS1531:DW1531"/>
    <mergeCell ref="DX1529:EB1529"/>
    <mergeCell ref="DD1530:DH1530"/>
    <mergeCell ref="DI1530:DM1530"/>
    <mergeCell ref="DN1530:DR1530"/>
    <mergeCell ref="DS1530:DW1530"/>
    <mergeCell ref="DX1530:EB1530"/>
    <mergeCell ref="DD1529:DH1529"/>
    <mergeCell ref="DI1529:DM1529"/>
    <mergeCell ref="DN1529:DR1529"/>
    <mergeCell ref="DS1529:DW1529"/>
    <mergeCell ref="DX1527:EB1527"/>
    <mergeCell ref="DD1528:DH1528"/>
    <mergeCell ref="DI1528:DM1528"/>
    <mergeCell ref="DN1528:DR1528"/>
    <mergeCell ref="DS1528:DW1528"/>
    <mergeCell ref="DX1528:EB1528"/>
    <mergeCell ref="DD1527:DH1527"/>
    <mergeCell ref="DI1527:DM1527"/>
    <mergeCell ref="DN1527:DR1527"/>
    <mergeCell ref="DS1527:DW1527"/>
    <mergeCell ref="DX1525:EB1525"/>
    <mergeCell ref="DD1526:DH1526"/>
    <mergeCell ref="DI1526:DM1526"/>
    <mergeCell ref="DN1526:DR1526"/>
    <mergeCell ref="DS1526:DW1526"/>
    <mergeCell ref="DX1526:EB1526"/>
    <mergeCell ref="DD1525:DH1525"/>
    <mergeCell ref="DI1525:DM1525"/>
    <mergeCell ref="DN1525:DR1525"/>
    <mergeCell ref="DS1525:DW1525"/>
    <mergeCell ref="DX1523:EB1523"/>
    <mergeCell ref="DD1524:DH1524"/>
    <mergeCell ref="DI1524:DM1524"/>
    <mergeCell ref="DN1524:DR1524"/>
    <mergeCell ref="DS1524:DW1524"/>
    <mergeCell ref="DX1524:EB1524"/>
    <mergeCell ref="DD1523:DH1523"/>
    <mergeCell ref="DI1523:DM1523"/>
    <mergeCell ref="DN1523:DR1523"/>
    <mergeCell ref="DS1523:DW1523"/>
    <mergeCell ref="DX1521:EB1521"/>
    <mergeCell ref="DD1522:DH1522"/>
    <mergeCell ref="DI1522:DM1522"/>
    <mergeCell ref="DN1522:DR1522"/>
    <mergeCell ref="DS1522:DW1522"/>
    <mergeCell ref="DX1522:EB1522"/>
    <mergeCell ref="DD1521:DH1521"/>
    <mergeCell ref="DI1521:DM1521"/>
    <mergeCell ref="DN1521:DR1521"/>
    <mergeCell ref="DS1521:DW1521"/>
    <mergeCell ref="DX1519:EB1519"/>
    <mergeCell ref="DD1520:DH1520"/>
    <mergeCell ref="DI1520:DM1520"/>
    <mergeCell ref="DN1520:DR1520"/>
    <mergeCell ref="DS1520:DW1520"/>
    <mergeCell ref="DX1520:EB1520"/>
    <mergeCell ref="DD1519:DH1519"/>
    <mergeCell ref="DI1519:DM1519"/>
    <mergeCell ref="DN1519:DR1519"/>
    <mergeCell ref="DS1519:DW1519"/>
    <mergeCell ref="DX1517:EB1517"/>
    <mergeCell ref="DD1518:DH1518"/>
    <mergeCell ref="DI1518:DM1518"/>
    <mergeCell ref="DN1518:DR1518"/>
    <mergeCell ref="DS1518:DW1518"/>
    <mergeCell ref="DX1518:EB1518"/>
    <mergeCell ref="DD1517:DH1517"/>
    <mergeCell ref="DI1517:DM1517"/>
    <mergeCell ref="DN1517:DR1517"/>
    <mergeCell ref="DS1517:DW1517"/>
    <mergeCell ref="DD1443:DH1443"/>
    <mergeCell ref="DI1443:DM1443"/>
    <mergeCell ref="DN1443:DR1443"/>
    <mergeCell ref="DS1443:DW1443"/>
    <mergeCell ref="DX1441:EB1441"/>
    <mergeCell ref="DD1442:DH1442"/>
    <mergeCell ref="DI1442:DM1442"/>
    <mergeCell ref="DN1442:DR1442"/>
    <mergeCell ref="DS1442:DW1442"/>
    <mergeCell ref="DX1442:EB1442"/>
    <mergeCell ref="DX1439:EB1439"/>
    <mergeCell ref="DD1440:DH1440"/>
    <mergeCell ref="DI1440:DM1440"/>
    <mergeCell ref="DN1440:DR1440"/>
    <mergeCell ref="DS1440:DW1440"/>
    <mergeCell ref="DX1440:EB1440"/>
    <mergeCell ref="DD1439:DH1439"/>
    <mergeCell ref="DI1439:DM1439"/>
    <mergeCell ref="DN1439:DR1439"/>
    <mergeCell ref="DI1438:DM1438"/>
    <mergeCell ref="DN1438:DR1438"/>
    <mergeCell ref="DS1438:DW1438"/>
    <mergeCell ref="DX1438:EB1438"/>
    <mergeCell ref="DS1459:DW1459"/>
    <mergeCell ref="DS1461:DW1461"/>
    <mergeCell ref="DS1463:DW1463"/>
    <mergeCell ref="DI1464:DM1464"/>
    <mergeCell ref="DD1451:DH1451"/>
    <mergeCell ref="DI1451:DM1451"/>
    <mergeCell ref="DS1451:DW1451"/>
    <mergeCell ref="DS1455:DW1455"/>
    <mergeCell ref="DX1465:EB1465"/>
    <mergeCell ref="DX1463:EB1463"/>
    <mergeCell ref="DD1464:DH1464"/>
    <mergeCell ref="DD1465:DH1465"/>
    <mergeCell ref="DS1464:DW1464"/>
    <mergeCell ref="DX1464:EB1464"/>
    <mergeCell ref="DS1466:DW1466"/>
    <mergeCell ref="DN1467:DR1467"/>
    <mergeCell ref="DS1467:DW1467"/>
    <mergeCell ref="DX1452:EB1452"/>
    <mergeCell ref="DX1466:EB1466"/>
    <mergeCell ref="DI1465:DM1465"/>
    <mergeCell ref="DN1465:DR1465"/>
    <mergeCell ref="DS1465:DW1465"/>
    <mergeCell ref="DN1464:DR1464"/>
    <mergeCell ref="DX1461:EB1461"/>
    <mergeCell ref="DD1466:DH1466"/>
    <mergeCell ref="DD1463:DH1463"/>
    <mergeCell ref="DI1463:DM1463"/>
    <mergeCell ref="DN1463:DR1463"/>
    <mergeCell ref="DI1466:DM1466"/>
    <mergeCell ref="DN1466:DR1466"/>
    <mergeCell ref="DD1462:DH1462"/>
    <mergeCell ref="DX1457:EB1457"/>
    <mergeCell ref="DD1458:DH1458"/>
    <mergeCell ref="DI1458:DM1458"/>
    <mergeCell ref="DN1458:DR1458"/>
    <mergeCell ref="DS1458:DW1458"/>
    <mergeCell ref="DX1458:EB1458"/>
    <mergeCell ref="DD1457:DH1457"/>
    <mergeCell ref="DI1457:DM1457"/>
    <mergeCell ref="DN1457:DR1457"/>
    <mergeCell ref="DS1457:DW1457"/>
    <mergeCell ref="DX1456:EB1456"/>
    <mergeCell ref="DD1455:DH1455"/>
    <mergeCell ref="DI1455:DM1455"/>
    <mergeCell ref="DN1455:DR1455"/>
    <mergeCell ref="DX1455:EB1455"/>
    <mergeCell ref="DD1456:DH1456"/>
    <mergeCell ref="DI1456:DM1456"/>
    <mergeCell ref="DN1456:DR1456"/>
    <mergeCell ref="DS1456:DW1456"/>
    <mergeCell ref="DX1453:EB1453"/>
    <mergeCell ref="DS1454:DW1454"/>
    <mergeCell ref="DX1454:EB1454"/>
    <mergeCell ref="DD1453:DH1453"/>
    <mergeCell ref="DI1453:DM1453"/>
    <mergeCell ref="DN1453:DR1453"/>
    <mergeCell ref="DS1453:DW1453"/>
    <mergeCell ref="DN1454:DR1454"/>
    <mergeCell ref="DI1454:DM1454"/>
    <mergeCell ref="DD1454:DH1454"/>
    <mergeCell ref="DX1451:EB1451"/>
    <mergeCell ref="DD1452:DH1452"/>
    <mergeCell ref="DI1452:DM1452"/>
    <mergeCell ref="DN1452:DR1452"/>
    <mergeCell ref="DS1452:DW1452"/>
    <mergeCell ref="DX1434:EB1434"/>
    <mergeCell ref="DS1437:DW1437"/>
    <mergeCell ref="DS1439:DW1439"/>
    <mergeCell ref="DX1437:EB1437"/>
    <mergeCell ref="DD1438:DH1438"/>
    <mergeCell ref="DD1433:DH1433"/>
    <mergeCell ref="DI1433:DM1433"/>
    <mergeCell ref="DN1433:DR1433"/>
    <mergeCell ref="DS1433:DW1433"/>
    <mergeCell ref="DX1431:EB1431"/>
    <mergeCell ref="DD1432:DH1432"/>
    <mergeCell ref="DI1432:DM1432"/>
    <mergeCell ref="DN1432:DR1432"/>
    <mergeCell ref="DS1432:DW1432"/>
    <mergeCell ref="DX1432:EB1432"/>
    <mergeCell ref="DD1431:DH1431"/>
    <mergeCell ref="DI1431:DM1431"/>
    <mergeCell ref="DN1431:DR1431"/>
    <mergeCell ref="DS1431:DW1431"/>
    <mergeCell ref="DX1429:EB1429"/>
    <mergeCell ref="DD1430:DH1430"/>
    <mergeCell ref="DI1430:DM1430"/>
    <mergeCell ref="DN1430:DR1430"/>
    <mergeCell ref="DS1430:DW1430"/>
    <mergeCell ref="DX1430:EB1430"/>
    <mergeCell ref="DD1429:DH1429"/>
    <mergeCell ref="DI1429:DM1429"/>
    <mergeCell ref="DN1429:DR1429"/>
    <mergeCell ref="DS1429:DW1429"/>
    <mergeCell ref="DX1427:EB1427"/>
    <mergeCell ref="DD1428:DH1428"/>
    <mergeCell ref="DI1428:DM1428"/>
    <mergeCell ref="DN1428:DR1428"/>
    <mergeCell ref="DS1428:DW1428"/>
    <mergeCell ref="DX1428:EB1428"/>
    <mergeCell ref="DD1427:DH1427"/>
    <mergeCell ref="DI1427:DM1427"/>
    <mergeCell ref="DN1427:DR1427"/>
    <mergeCell ref="DS1427:DW1427"/>
    <mergeCell ref="DD1437:DH1437"/>
    <mergeCell ref="DI1437:DM1437"/>
    <mergeCell ref="DN1437:DR1437"/>
    <mergeCell ref="DX1425:EB1425"/>
    <mergeCell ref="DD1426:DH1426"/>
    <mergeCell ref="DI1426:DM1426"/>
    <mergeCell ref="DN1426:DR1426"/>
    <mergeCell ref="DS1426:DW1426"/>
    <mergeCell ref="DX1426:EB1426"/>
    <mergeCell ref="DD1425:DH1425"/>
    <mergeCell ref="DI1425:DM1425"/>
    <mergeCell ref="DN1425:DR1425"/>
    <mergeCell ref="DS1425:DW1425"/>
    <mergeCell ref="DX1423:EB1423"/>
    <mergeCell ref="DD1424:DH1424"/>
    <mergeCell ref="DI1424:DM1424"/>
    <mergeCell ref="DN1424:DR1424"/>
    <mergeCell ref="DS1424:DW1424"/>
    <mergeCell ref="DX1424:EB1424"/>
    <mergeCell ref="DD1423:DH1423"/>
    <mergeCell ref="DI1423:DM1423"/>
    <mergeCell ref="DN1423:DR1423"/>
    <mergeCell ref="DS1423:DW1423"/>
    <mergeCell ref="DX1421:EB1421"/>
    <mergeCell ref="DD1422:DH1422"/>
    <mergeCell ref="DI1422:DM1422"/>
    <mergeCell ref="DN1422:DR1422"/>
    <mergeCell ref="DS1422:DW1422"/>
    <mergeCell ref="DX1422:EB1422"/>
    <mergeCell ref="DD1421:DH1421"/>
    <mergeCell ref="DI1421:DM1421"/>
    <mergeCell ref="DN1421:DR1421"/>
    <mergeCell ref="DS1421:DW1421"/>
    <mergeCell ref="DX1419:EB1419"/>
    <mergeCell ref="DD1420:DH1420"/>
    <mergeCell ref="DI1420:DM1420"/>
    <mergeCell ref="DN1420:DR1420"/>
    <mergeCell ref="DS1420:DW1420"/>
    <mergeCell ref="DX1420:EB1420"/>
    <mergeCell ref="DD1419:DH1419"/>
    <mergeCell ref="DI1419:DM1419"/>
    <mergeCell ref="DN1419:DR1419"/>
    <mergeCell ref="DS1419:DW1419"/>
    <mergeCell ref="DX1417:EB1417"/>
    <mergeCell ref="DD1418:DH1418"/>
    <mergeCell ref="DI1418:DM1418"/>
    <mergeCell ref="DN1418:DR1418"/>
    <mergeCell ref="DS1418:DW1418"/>
    <mergeCell ref="DX1418:EB1418"/>
    <mergeCell ref="DD1417:DH1417"/>
    <mergeCell ref="DI1417:DM1417"/>
    <mergeCell ref="DN1417:DR1417"/>
    <mergeCell ref="DS1417:DW1417"/>
    <mergeCell ref="DX1415:EB1415"/>
    <mergeCell ref="DD1416:DH1416"/>
    <mergeCell ref="DI1416:DM1416"/>
    <mergeCell ref="DN1416:DR1416"/>
    <mergeCell ref="DS1416:DW1416"/>
    <mergeCell ref="DX1416:EB1416"/>
    <mergeCell ref="DD1415:DH1415"/>
    <mergeCell ref="DI1415:DM1415"/>
    <mergeCell ref="DN1415:DR1415"/>
    <mergeCell ref="DS1415:DW1415"/>
    <mergeCell ref="DX1413:EB1413"/>
    <mergeCell ref="DD1414:DH1414"/>
    <mergeCell ref="DI1414:DM1414"/>
    <mergeCell ref="DN1414:DR1414"/>
    <mergeCell ref="DS1414:DW1414"/>
    <mergeCell ref="DX1414:EB1414"/>
    <mergeCell ref="DD1413:DH1413"/>
    <mergeCell ref="DI1413:DM1413"/>
    <mergeCell ref="DN1413:DR1413"/>
    <mergeCell ref="DS1413:DW1413"/>
    <mergeCell ref="DX1411:EB1411"/>
    <mergeCell ref="DD1412:DH1412"/>
    <mergeCell ref="DI1412:DM1412"/>
    <mergeCell ref="DN1412:DR1412"/>
    <mergeCell ref="DS1412:DW1412"/>
    <mergeCell ref="DX1412:EB1412"/>
    <mergeCell ref="DD1411:DH1411"/>
    <mergeCell ref="DI1411:DM1411"/>
    <mergeCell ref="DN1411:DR1411"/>
    <mergeCell ref="DS1411:DW1411"/>
    <mergeCell ref="DX1409:EB1409"/>
    <mergeCell ref="DD1410:DH1410"/>
    <mergeCell ref="DI1410:DM1410"/>
    <mergeCell ref="DN1410:DR1410"/>
    <mergeCell ref="DS1410:DW1410"/>
    <mergeCell ref="DX1410:EB1410"/>
    <mergeCell ref="DD1409:DH1409"/>
    <mergeCell ref="DI1409:DM1409"/>
    <mergeCell ref="DN1409:DR1409"/>
    <mergeCell ref="DS1409:DW1409"/>
    <mergeCell ref="DX1407:EB1407"/>
    <mergeCell ref="DD1408:DH1408"/>
    <mergeCell ref="DI1408:DM1408"/>
    <mergeCell ref="DN1408:DR1408"/>
    <mergeCell ref="DS1408:DW1408"/>
    <mergeCell ref="DX1408:EB1408"/>
    <mergeCell ref="DD1407:DH1407"/>
    <mergeCell ref="DI1407:DM1407"/>
    <mergeCell ref="DN1407:DR1407"/>
    <mergeCell ref="DS1407:DW1407"/>
    <mergeCell ref="DX1405:EB1405"/>
    <mergeCell ref="DD1406:DH1406"/>
    <mergeCell ref="DI1406:DM1406"/>
    <mergeCell ref="DN1406:DR1406"/>
    <mergeCell ref="DS1406:DW1406"/>
    <mergeCell ref="DX1406:EB1406"/>
    <mergeCell ref="DD1405:DH1405"/>
    <mergeCell ref="DI1405:DM1405"/>
    <mergeCell ref="DN1405:DR1405"/>
    <mergeCell ref="DS1405:DW1405"/>
    <mergeCell ref="DX1403:EB1403"/>
    <mergeCell ref="DD1404:DH1404"/>
    <mergeCell ref="DI1404:DM1404"/>
    <mergeCell ref="DN1404:DR1404"/>
    <mergeCell ref="DS1404:DW1404"/>
    <mergeCell ref="DX1404:EB1404"/>
    <mergeCell ref="DD1403:DH1403"/>
    <mergeCell ref="DI1403:DM1403"/>
    <mergeCell ref="DN1403:DR1403"/>
    <mergeCell ref="DS1403:DW1403"/>
    <mergeCell ref="DX1401:EB1401"/>
    <mergeCell ref="DD1402:DH1402"/>
    <mergeCell ref="DI1402:DM1402"/>
    <mergeCell ref="DN1402:DR1402"/>
    <mergeCell ref="DS1402:DW1402"/>
    <mergeCell ref="DX1402:EB1402"/>
    <mergeCell ref="DD1401:DH1401"/>
    <mergeCell ref="DI1401:DM1401"/>
    <mergeCell ref="DN1401:DR1401"/>
    <mergeCell ref="DS1401:DW1401"/>
    <mergeCell ref="DX1399:EB1399"/>
    <mergeCell ref="DD1400:DH1400"/>
    <mergeCell ref="DI1400:DM1400"/>
    <mergeCell ref="DN1400:DR1400"/>
    <mergeCell ref="DS1400:DW1400"/>
    <mergeCell ref="DX1400:EB1400"/>
    <mergeCell ref="DD1399:DH1399"/>
    <mergeCell ref="DI1399:DM1399"/>
    <mergeCell ref="DN1399:DR1399"/>
    <mergeCell ref="DS1399:DW1399"/>
    <mergeCell ref="DX1397:EB1397"/>
    <mergeCell ref="DD1398:DH1398"/>
    <mergeCell ref="DI1398:DM1398"/>
    <mergeCell ref="DN1398:DR1398"/>
    <mergeCell ref="DS1398:DW1398"/>
    <mergeCell ref="DX1398:EB1398"/>
    <mergeCell ref="DD1397:DH1397"/>
    <mergeCell ref="DI1397:DM1397"/>
    <mergeCell ref="DN1397:DR1397"/>
    <mergeCell ref="DS1397:DW1397"/>
    <mergeCell ref="DX1395:EB1395"/>
    <mergeCell ref="DD1396:DH1396"/>
    <mergeCell ref="DI1396:DM1396"/>
    <mergeCell ref="DN1396:DR1396"/>
    <mergeCell ref="DS1396:DW1396"/>
    <mergeCell ref="DX1396:EB1396"/>
    <mergeCell ref="DD1395:DH1395"/>
    <mergeCell ref="DI1395:DM1395"/>
    <mergeCell ref="DN1395:DR1395"/>
    <mergeCell ref="DS1395:DW1395"/>
    <mergeCell ref="DX1393:EB1393"/>
    <mergeCell ref="DD1394:DH1394"/>
    <mergeCell ref="DI1394:DM1394"/>
    <mergeCell ref="DN1394:DR1394"/>
    <mergeCell ref="DS1394:DW1394"/>
    <mergeCell ref="DX1394:EB1394"/>
    <mergeCell ref="DD1393:DH1393"/>
    <mergeCell ref="DI1393:DM1393"/>
    <mergeCell ref="DN1393:DR1393"/>
    <mergeCell ref="DS1393:DW1393"/>
    <mergeCell ref="DX1391:EB1391"/>
    <mergeCell ref="DD1392:DH1392"/>
    <mergeCell ref="DI1392:DM1392"/>
    <mergeCell ref="DN1392:DR1392"/>
    <mergeCell ref="DS1392:DW1392"/>
    <mergeCell ref="DX1392:EB1392"/>
    <mergeCell ref="DD1391:DH1391"/>
    <mergeCell ref="DI1391:DM1391"/>
    <mergeCell ref="DN1391:DR1391"/>
    <mergeCell ref="DS1391:DW1391"/>
    <mergeCell ref="DD1390:DH1390"/>
    <mergeCell ref="DI1390:DM1390"/>
    <mergeCell ref="DN1390:DR1390"/>
    <mergeCell ref="DS1390:DW1390"/>
    <mergeCell ref="DX1390:EB1390"/>
    <mergeCell ref="DD1389:DH1389"/>
    <mergeCell ref="DI1389:DM1389"/>
    <mergeCell ref="DN1389:DR1389"/>
    <mergeCell ref="DS1389:DW1389"/>
    <mergeCell ref="DS1387:DW1387"/>
    <mergeCell ref="DX1387:EB1387"/>
    <mergeCell ref="DD1388:DH1388"/>
    <mergeCell ref="DI1388:DM1388"/>
    <mergeCell ref="DN1388:DR1388"/>
    <mergeCell ref="DX1389:EB1389"/>
    <mergeCell ref="DX1321:EB1321"/>
    <mergeCell ref="DD1322:DH1322"/>
    <mergeCell ref="DI1322:DM1322"/>
    <mergeCell ref="DN1322:DR1322"/>
    <mergeCell ref="DS1319:DW1319"/>
    <mergeCell ref="DS1388:DW1388"/>
    <mergeCell ref="DX1388:EB1388"/>
    <mergeCell ref="DD1387:DH1387"/>
    <mergeCell ref="DI1387:DM1387"/>
    <mergeCell ref="DN1387:DR1387"/>
    <mergeCell ref="DS1317:DW1317"/>
    <mergeCell ref="DX1319:EB1319"/>
    <mergeCell ref="DD1320:DH1320"/>
    <mergeCell ref="DI1320:DM1320"/>
    <mergeCell ref="DN1320:DR1320"/>
    <mergeCell ref="DS1320:DW1320"/>
    <mergeCell ref="DX1320:EB1320"/>
    <mergeCell ref="DD1319:DH1319"/>
    <mergeCell ref="DI1319:DM1319"/>
    <mergeCell ref="DN1319:DR1319"/>
    <mergeCell ref="DX1325:EB1325"/>
    <mergeCell ref="DI1321:DM1321"/>
    <mergeCell ref="DS1321:DW1321"/>
    <mergeCell ref="DN1321:DR1321"/>
    <mergeCell ref="DD1321:DH1321"/>
    <mergeCell ref="DS1311:DW1311"/>
    <mergeCell ref="DX1317:EB1317"/>
    <mergeCell ref="DD1318:DH1318"/>
    <mergeCell ref="DI1318:DM1318"/>
    <mergeCell ref="DN1318:DR1318"/>
    <mergeCell ref="DS1318:DW1318"/>
    <mergeCell ref="DX1318:EB1318"/>
    <mergeCell ref="DD1317:DH1317"/>
    <mergeCell ref="DI1317:DM1317"/>
    <mergeCell ref="DN1317:DR1317"/>
    <mergeCell ref="DX1326:EB1326"/>
    <mergeCell ref="DD1326:DH1326"/>
    <mergeCell ref="DI1326:DM1326"/>
    <mergeCell ref="DN1326:DR1326"/>
    <mergeCell ref="DS1326:DW1326"/>
    <mergeCell ref="DD1325:DH1325"/>
    <mergeCell ref="DI1325:DM1325"/>
    <mergeCell ref="DN1325:DR1325"/>
    <mergeCell ref="DS1325:DW1325"/>
    <mergeCell ref="DX1329:EB1329"/>
    <mergeCell ref="DD1330:DH1330"/>
    <mergeCell ref="DI1330:DM1330"/>
    <mergeCell ref="DN1330:DR1330"/>
    <mergeCell ref="DS1330:DW1330"/>
    <mergeCell ref="DX1330:EB1330"/>
    <mergeCell ref="DD1329:DH1329"/>
    <mergeCell ref="DI1329:DM1329"/>
    <mergeCell ref="DN1329:DR1329"/>
    <mergeCell ref="DS1329:DW1329"/>
    <mergeCell ref="DX1327:EB1327"/>
    <mergeCell ref="DD1328:DH1328"/>
    <mergeCell ref="DI1328:DM1328"/>
    <mergeCell ref="DN1328:DR1328"/>
    <mergeCell ref="DS1328:DW1328"/>
    <mergeCell ref="DX1328:EB1328"/>
    <mergeCell ref="DD1327:DH1327"/>
    <mergeCell ref="DI1327:DM1327"/>
    <mergeCell ref="DN1327:DR1327"/>
    <mergeCell ref="DS1327:DW1327"/>
    <mergeCell ref="DS1309:DW1309"/>
    <mergeCell ref="DX1311:EB1311"/>
    <mergeCell ref="DE1315:DH1315"/>
    <mergeCell ref="DJ1315:DM1315"/>
    <mergeCell ref="DO1315:DR1315"/>
    <mergeCell ref="DT1315:DW1315"/>
    <mergeCell ref="DY1315:EB1316"/>
    <mergeCell ref="DD1311:DH1311"/>
    <mergeCell ref="DI1311:DM1311"/>
    <mergeCell ref="DN1311:DR1311"/>
    <mergeCell ref="DS1305:DW1305"/>
    <mergeCell ref="DX1309:EB1309"/>
    <mergeCell ref="DD1310:DH1310"/>
    <mergeCell ref="DI1310:DM1310"/>
    <mergeCell ref="DN1310:DR1310"/>
    <mergeCell ref="DS1310:DW1310"/>
    <mergeCell ref="DX1310:EB1310"/>
    <mergeCell ref="DD1309:DH1309"/>
    <mergeCell ref="DI1309:DM1309"/>
    <mergeCell ref="DN1309:DR1309"/>
    <mergeCell ref="DS1303:DW1303"/>
    <mergeCell ref="DX1305:EB1305"/>
    <mergeCell ref="DD1308:DH1308"/>
    <mergeCell ref="DI1308:DM1308"/>
    <mergeCell ref="DN1308:DR1308"/>
    <mergeCell ref="DS1308:DW1308"/>
    <mergeCell ref="DX1308:EB1308"/>
    <mergeCell ref="DD1305:DH1305"/>
    <mergeCell ref="DI1305:DM1305"/>
    <mergeCell ref="DN1305:DR1305"/>
    <mergeCell ref="DX1307:EB1307"/>
    <mergeCell ref="DS1301:DW1301"/>
    <mergeCell ref="DX1303:EB1303"/>
    <mergeCell ref="DD1304:DH1304"/>
    <mergeCell ref="DI1304:DM1304"/>
    <mergeCell ref="DN1304:DR1304"/>
    <mergeCell ref="DS1304:DW1304"/>
    <mergeCell ref="DX1304:EB1304"/>
    <mergeCell ref="DD1303:DH1303"/>
    <mergeCell ref="DI1303:DM1303"/>
    <mergeCell ref="DN1303:DR1303"/>
    <mergeCell ref="DE1316:DH1316"/>
    <mergeCell ref="DJ1316:DM1316"/>
    <mergeCell ref="DO1316:DR1316"/>
    <mergeCell ref="DT1316:DW1316"/>
    <mergeCell ref="DD1307:DH1307"/>
    <mergeCell ref="DI1307:DM1307"/>
    <mergeCell ref="DN1307:DR1307"/>
    <mergeCell ref="DD1306:DH1306"/>
    <mergeCell ref="DS1307:DW1307"/>
    <mergeCell ref="DX1306:EB1306"/>
    <mergeCell ref="DI1306:DM1306"/>
    <mergeCell ref="DN1306:DR1306"/>
    <mergeCell ref="DS1306:DW1306"/>
    <mergeCell ref="DS1299:DW1299"/>
    <mergeCell ref="DX1301:EB1301"/>
    <mergeCell ref="DD1302:DH1302"/>
    <mergeCell ref="DI1302:DM1302"/>
    <mergeCell ref="DN1302:DR1302"/>
    <mergeCell ref="DS1302:DW1302"/>
    <mergeCell ref="DX1302:EB1302"/>
    <mergeCell ref="DD1301:DH1301"/>
    <mergeCell ref="DI1301:DM1301"/>
    <mergeCell ref="DN1301:DR1301"/>
    <mergeCell ref="DS1297:DW1297"/>
    <mergeCell ref="DX1299:EB1299"/>
    <mergeCell ref="DD1300:DH1300"/>
    <mergeCell ref="DI1300:DM1300"/>
    <mergeCell ref="DN1300:DR1300"/>
    <mergeCell ref="DS1300:DW1300"/>
    <mergeCell ref="DX1300:EB1300"/>
    <mergeCell ref="DD1299:DH1299"/>
    <mergeCell ref="DI1299:DM1299"/>
    <mergeCell ref="DN1299:DR1299"/>
    <mergeCell ref="DS1295:DW1295"/>
    <mergeCell ref="DX1297:EB1297"/>
    <mergeCell ref="DD1298:DH1298"/>
    <mergeCell ref="DI1298:DM1298"/>
    <mergeCell ref="DN1298:DR1298"/>
    <mergeCell ref="DS1298:DW1298"/>
    <mergeCell ref="DX1298:EB1298"/>
    <mergeCell ref="DD1297:DH1297"/>
    <mergeCell ref="DI1297:DM1297"/>
    <mergeCell ref="DN1297:DR1297"/>
    <mergeCell ref="DS1293:DW1293"/>
    <mergeCell ref="DX1295:EB1295"/>
    <mergeCell ref="DD1296:DH1296"/>
    <mergeCell ref="DI1296:DM1296"/>
    <mergeCell ref="DN1296:DR1296"/>
    <mergeCell ref="DS1296:DW1296"/>
    <mergeCell ref="DX1296:EB1296"/>
    <mergeCell ref="DD1295:DH1295"/>
    <mergeCell ref="DI1295:DM1295"/>
    <mergeCell ref="DN1295:DR1295"/>
    <mergeCell ref="DS1291:DW1291"/>
    <mergeCell ref="DX1293:EB1293"/>
    <mergeCell ref="DD1294:DH1294"/>
    <mergeCell ref="DI1294:DM1294"/>
    <mergeCell ref="DN1294:DR1294"/>
    <mergeCell ref="DS1294:DW1294"/>
    <mergeCell ref="DX1294:EB1294"/>
    <mergeCell ref="DD1293:DH1293"/>
    <mergeCell ref="DI1293:DM1293"/>
    <mergeCell ref="DN1293:DR1293"/>
    <mergeCell ref="DS1289:DW1289"/>
    <mergeCell ref="DX1291:EB1291"/>
    <mergeCell ref="DD1292:DH1292"/>
    <mergeCell ref="DI1292:DM1292"/>
    <mergeCell ref="DN1292:DR1292"/>
    <mergeCell ref="DS1292:DW1292"/>
    <mergeCell ref="DX1292:EB1292"/>
    <mergeCell ref="DD1291:DH1291"/>
    <mergeCell ref="DI1291:DM1291"/>
    <mergeCell ref="DN1291:DR1291"/>
    <mergeCell ref="DS1287:DW1287"/>
    <mergeCell ref="DX1289:EB1289"/>
    <mergeCell ref="DD1290:DH1290"/>
    <mergeCell ref="DI1290:DM1290"/>
    <mergeCell ref="DN1290:DR1290"/>
    <mergeCell ref="DS1290:DW1290"/>
    <mergeCell ref="DX1290:EB1290"/>
    <mergeCell ref="DD1289:DH1289"/>
    <mergeCell ref="DI1289:DM1289"/>
    <mergeCell ref="DN1289:DR1289"/>
    <mergeCell ref="DS1285:DW1285"/>
    <mergeCell ref="DX1287:EB1287"/>
    <mergeCell ref="DD1288:DH1288"/>
    <mergeCell ref="DI1288:DM1288"/>
    <mergeCell ref="DN1288:DR1288"/>
    <mergeCell ref="DS1288:DW1288"/>
    <mergeCell ref="DX1288:EB1288"/>
    <mergeCell ref="DD1287:DH1287"/>
    <mergeCell ref="DI1287:DM1287"/>
    <mergeCell ref="DN1287:DR1287"/>
    <mergeCell ref="DS1283:DW1283"/>
    <mergeCell ref="DX1285:EB1285"/>
    <mergeCell ref="DD1286:DH1286"/>
    <mergeCell ref="DI1286:DM1286"/>
    <mergeCell ref="DN1286:DR1286"/>
    <mergeCell ref="DS1286:DW1286"/>
    <mergeCell ref="DX1286:EB1286"/>
    <mergeCell ref="DD1285:DH1285"/>
    <mergeCell ref="DI1285:DM1285"/>
    <mergeCell ref="DN1285:DR1285"/>
    <mergeCell ref="DS1281:DW1281"/>
    <mergeCell ref="DX1283:EB1283"/>
    <mergeCell ref="DD1284:DH1284"/>
    <mergeCell ref="DI1284:DM1284"/>
    <mergeCell ref="DN1284:DR1284"/>
    <mergeCell ref="DS1284:DW1284"/>
    <mergeCell ref="DX1284:EB1284"/>
    <mergeCell ref="DD1283:DH1283"/>
    <mergeCell ref="DI1283:DM1283"/>
    <mergeCell ref="DN1283:DR1283"/>
    <mergeCell ref="DS1279:DW1279"/>
    <mergeCell ref="DX1281:EB1281"/>
    <mergeCell ref="DD1282:DH1282"/>
    <mergeCell ref="DI1282:DM1282"/>
    <mergeCell ref="DN1282:DR1282"/>
    <mergeCell ref="DS1282:DW1282"/>
    <mergeCell ref="DX1282:EB1282"/>
    <mergeCell ref="DD1281:DH1281"/>
    <mergeCell ref="DI1281:DM1281"/>
    <mergeCell ref="DN1281:DR1281"/>
    <mergeCell ref="DS1277:DW1277"/>
    <mergeCell ref="DX1279:EB1279"/>
    <mergeCell ref="DD1280:DH1280"/>
    <mergeCell ref="DI1280:DM1280"/>
    <mergeCell ref="DN1280:DR1280"/>
    <mergeCell ref="DS1280:DW1280"/>
    <mergeCell ref="DX1280:EB1280"/>
    <mergeCell ref="DD1279:DH1279"/>
    <mergeCell ref="DI1279:DM1279"/>
    <mergeCell ref="DN1279:DR1279"/>
    <mergeCell ref="DS1275:DW1275"/>
    <mergeCell ref="DX1277:EB1277"/>
    <mergeCell ref="DD1278:DH1278"/>
    <mergeCell ref="DI1278:DM1278"/>
    <mergeCell ref="DN1278:DR1278"/>
    <mergeCell ref="DS1278:DW1278"/>
    <mergeCell ref="DX1278:EB1278"/>
    <mergeCell ref="DD1277:DH1277"/>
    <mergeCell ref="DI1277:DM1277"/>
    <mergeCell ref="DN1277:DR1277"/>
    <mergeCell ref="DS1273:DW1273"/>
    <mergeCell ref="DX1275:EB1275"/>
    <mergeCell ref="DD1276:DH1276"/>
    <mergeCell ref="DI1276:DM1276"/>
    <mergeCell ref="DN1276:DR1276"/>
    <mergeCell ref="DS1276:DW1276"/>
    <mergeCell ref="DX1276:EB1276"/>
    <mergeCell ref="DD1275:DH1275"/>
    <mergeCell ref="DI1275:DM1275"/>
    <mergeCell ref="DN1275:DR1275"/>
    <mergeCell ref="DS1271:DW1271"/>
    <mergeCell ref="DX1273:EB1273"/>
    <mergeCell ref="DD1274:DH1274"/>
    <mergeCell ref="DI1274:DM1274"/>
    <mergeCell ref="DN1274:DR1274"/>
    <mergeCell ref="DS1274:DW1274"/>
    <mergeCell ref="DX1274:EB1274"/>
    <mergeCell ref="DD1273:DH1273"/>
    <mergeCell ref="DI1273:DM1273"/>
    <mergeCell ref="DN1273:DR1273"/>
    <mergeCell ref="DS1269:DW1269"/>
    <mergeCell ref="DX1271:EB1271"/>
    <mergeCell ref="DD1272:DH1272"/>
    <mergeCell ref="DI1272:DM1272"/>
    <mergeCell ref="DN1272:DR1272"/>
    <mergeCell ref="DS1272:DW1272"/>
    <mergeCell ref="DX1272:EB1272"/>
    <mergeCell ref="DD1271:DH1271"/>
    <mergeCell ref="DI1271:DM1271"/>
    <mergeCell ref="DN1271:DR1271"/>
    <mergeCell ref="DS1267:DW1267"/>
    <mergeCell ref="DX1269:EB1269"/>
    <mergeCell ref="DD1270:DH1270"/>
    <mergeCell ref="DI1270:DM1270"/>
    <mergeCell ref="DN1270:DR1270"/>
    <mergeCell ref="DS1270:DW1270"/>
    <mergeCell ref="DX1270:EB1270"/>
    <mergeCell ref="DD1269:DH1269"/>
    <mergeCell ref="DI1269:DM1269"/>
    <mergeCell ref="DN1269:DR1269"/>
    <mergeCell ref="DS1265:DW1265"/>
    <mergeCell ref="DX1267:EB1267"/>
    <mergeCell ref="DD1268:DH1268"/>
    <mergeCell ref="DI1268:DM1268"/>
    <mergeCell ref="DN1268:DR1268"/>
    <mergeCell ref="DS1268:DW1268"/>
    <mergeCell ref="DX1268:EB1268"/>
    <mergeCell ref="DD1267:DH1267"/>
    <mergeCell ref="DI1267:DM1267"/>
    <mergeCell ref="DN1267:DR1267"/>
    <mergeCell ref="DS1263:DW1263"/>
    <mergeCell ref="DX1265:EB1265"/>
    <mergeCell ref="DD1266:DH1266"/>
    <mergeCell ref="DI1266:DM1266"/>
    <mergeCell ref="DN1266:DR1266"/>
    <mergeCell ref="DS1266:DW1266"/>
    <mergeCell ref="DX1266:EB1266"/>
    <mergeCell ref="DD1265:DH1265"/>
    <mergeCell ref="DI1265:DM1265"/>
    <mergeCell ref="DN1265:DR1265"/>
    <mergeCell ref="DS1261:DW1261"/>
    <mergeCell ref="DX1263:EB1263"/>
    <mergeCell ref="DD1264:DH1264"/>
    <mergeCell ref="DI1264:DM1264"/>
    <mergeCell ref="DN1264:DR1264"/>
    <mergeCell ref="DS1264:DW1264"/>
    <mergeCell ref="DX1264:EB1264"/>
    <mergeCell ref="DD1263:DH1263"/>
    <mergeCell ref="DI1263:DM1263"/>
    <mergeCell ref="DN1263:DR1263"/>
    <mergeCell ref="DS1259:DW1259"/>
    <mergeCell ref="DX1261:EB1261"/>
    <mergeCell ref="DD1262:DH1262"/>
    <mergeCell ref="DI1262:DM1262"/>
    <mergeCell ref="DN1262:DR1262"/>
    <mergeCell ref="DS1262:DW1262"/>
    <mergeCell ref="DX1262:EB1262"/>
    <mergeCell ref="DD1261:DH1261"/>
    <mergeCell ref="DI1261:DM1261"/>
    <mergeCell ref="DN1261:DR1261"/>
    <mergeCell ref="DS1257:DW1257"/>
    <mergeCell ref="DX1259:EB1259"/>
    <mergeCell ref="DD1260:DH1260"/>
    <mergeCell ref="DI1260:DM1260"/>
    <mergeCell ref="DN1260:DR1260"/>
    <mergeCell ref="DS1260:DW1260"/>
    <mergeCell ref="DX1260:EB1260"/>
    <mergeCell ref="DD1259:DH1259"/>
    <mergeCell ref="DI1259:DM1259"/>
    <mergeCell ref="DN1259:DR1259"/>
    <mergeCell ref="DS1255:DW1255"/>
    <mergeCell ref="DX1257:EB1257"/>
    <mergeCell ref="DD1258:DH1258"/>
    <mergeCell ref="DI1258:DM1258"/>
    <mergeCell ref="DN1258:DR1258"/>
    <mergeCell ref="DS1258:DW1258"/>
    <mergeCell ref="DX1258:EB1258"/>
    <mergeCell ref="DD1257:DH1257"/>
    <mergeCell ref="DI1257:DM1257"/>
    <mergeCell ref="DN1257:DR1257"/>
    <mergeCell ref="DS1253:DW1253"/>
    <mergeCell ref="DX1255:EB1255"/>
    <mergeCell ref="DD1256:DH1256"/>
    <mergeCell ref="DI1256:DM1256"/>
    <mergeCell ref="DN1256:DR1256"/>
    <mergeCell ref="DS1256:DW1256"/>
    <mergeCell ref="DX1256:EB1256"/>
    <mergeCell ref="DD1255:DH1255"/>
    <mergeCell ref="DI1255:DM1255"/>
    <mergeCell ref="DN1255:DR1255"/>
    <mergeCell ref="DX1253:EB1253"/>
    <mergeCell ref="DD1254:DH1254"/>
    <mergeCell ref="DI1254:DM1254"/>
    <mergeCell ref="DN1254:DR1254"/>
    <mergeCell ref="DS1254:DW1254"/>
    <mergeCell ref="DX1254:EB1254"/>
    <mergeCell ref="DD1253:DH1253"/>
    <mergeCell ref="DI1253:DM1253"/>
    <mergeCell ref="DN1253:DR1253"/>
    <mergeCell ref="DS1158:DW1158"/>
    <mergeCell ref="DX1150:EB1150"/>
    <mergeCell ref="DD1151:DH1151"/>
    <mergeCell ref="DI1151:DM1151"/>
    <mergeCell ref="DN1151:DR1151"/>
    <mergeCell ref="DS1147:DW1147"/>
    <mergeCell ref="DD1186:DH1186"/>
    <mergeCell ref="DI1186:DM1186"/>
    <mergeCell ref="DN1186:DR1186"/>
    <mergeCell ref="DS1186:DW1186"/>
    <mergeCell ref="DX1186:EB1186"/>
    <mergeCell ref="DD1185:DH1185"/>
    <mergeCell ref="DO1183:DR1183"/>
    <mergeCell ref="DT1183:DW1183"/>
    <mergeCell ref="DY1183:EB1184"/>
    <mergeCell ref="DN1176:DR1176"/>
    <mergeCell ref="DN1180:DR1180"/>
    <mergeCell ref="DN1178:DR1178"/>
    <mergeCell ref="DX1162:EB1162"/>
    <mergeCell ref="DD1163:DH1163"/>
    <mergeCell ref="DI1163:DM1163"/>
    <mergeCell ref="DN1163:DR1163"/>
    <mergeCell ref="DS1163:DW1163"/>
    <mergeCell ref="DX1163:EB1163"/>
    <mergeCell ref="DI1162:DM1162"/>
    <mergeCell ref="DX1172:EB1172"/>
    <mergeCell ref="DD1173:DH1173"/>
    <mergeCell ref="DI1173:DM1173"/>
    <mergeCell ref="DN1173:DR1173"/>
    <mergeCell ref="DS1173:DW1173"/>
    <mergeCell ref="DX1173:EB1173"/>
    <mergeCell ref="DD1172:DH1172"/>
    <mergeCell ref="DX1170:EB1170"/>
    <mergeCell ref="DD1171:DH1171"/>
    <mergeCell ref="DI1171:DM1171"/>
    <mergeCell ref="DN1171:DR1171"/>
    <mergeCell ref="DS1171:DW1171"/>
    <mergeCell ref="DX1171:EB1171"/>
    <mergeCell ref="DD1170:DH1170"/>
    <mergeCell ref="DS1148:DW1148"/>
    <mergeCell ref="DI1154:DM1154"/>
    <mergeCell ref="DN1154:DR1154"/>
    <mergeCell ref="DS1154:DW1154"/>
    <mergeCell ref="DX1152:EB1152"/>
    <mergeCell ref="DD1153:DH1153"/>
    <mergeCell ref="DI1153:DM1153"/>
    <mergeCell ref="DN1153:DR1153"/>
    <mergeCell ref="DS1153:DW1153"/>
    <mergeCell ref="DX1153:EB1153"/>
    <mergeCell ref="DD1152:DH1152"/>
    <mergeCell ref="DI1152:DM1152"/>
    <mergeCell ref="DN1152:DR1152"/>
    <mergeCell ref="DS1152:DW1152"/>
    <mergeCell ref="DS1141:DW1141"/>
    <mergeCell ref="DX1141:EB1141"/>
    <mergeCell ref="DD1140:DH1140"/>
    <mergeCell ref="DI1140:DM1140"/>
    <mergeCell ref="DN1140:DR1140"/>
    <mergeCell ref="DS1140:DW1140"/>
    <mergeCell ref="DX1138:EB1138"/>
    <mergeCell ref="DD1139:DH1139"/>
    <mergeCell ref="DI1139:DM1139"/>
    <mergeCell ref="DN1139:DR1139"/>
    <mergeCell ref="DS1139:DW1139"/>
    <mergeCell ref="DX1139:EB1139"/>
    <mergeCell ref="DD1138:DH1138"/>
    <mergeCell ref="DI1138:DM1138"/>
    <mergeCell ref="DN1138:DR1138"/>
    <mergeCell ref="DS1138:DW1138"/>
    <mergeCell ref="DX1136:EB1136"/>
    <mergeCell ref="DD1137:DH1137"/>
    <mergeCell ref="DI1137:DM1137"/>
    <mergeCell ref="DN1137:DR1137"/>
    <mergeCell ref="DS1137:DW1137"/>
    <mergeCell ref="DX1137:EB1137"/>
    <mergeCell ref="DD1136:DH1136"/>
    <mergeCell ref="DI1136:DM1136"/>
    <mergeCell ref="DN1136:DR1136"/>
    <mergeCell ref="DS1136:DW1136"/>
    <mergeCell ref="DX1134:EB1134"/>
    <mergeCell ref="DD1135:DH1135"/>
    <mergeCell ref="DI1135:DM1135"/>
    <mergeCell ref="DN1135:DR1135"/>
    <mergeCell ref="DS1135:DW1135"/>
    <mergeCell ref="DX1135:EB1135"/>
    <mergeCell ref="DD1134:DH1134"/>
    <mergeCell ref="DI1134:DM1134"/>
    <mergeCell ref="DN1134:DR1134"/>
    <mergeCell ref="DS1134:DW1134"/>
    <mergeCell ref="DX1140:EB1140"/>
    <mergeCell ref="DD1141:DH1141"/>
    <mergeCell ref="DI1141:DM1141"/>
    <mergeCell ref="DN1141:DR1141"/>
    <mergeCell ref="DX1132:EB1132"/>
    <mergeCell ref="DD1133:DH1133"/>
    <mergeCell ref="DI1133:DM1133"/>
    <mergeCell ref="DN1133:DR1133"/>
    <mergeCell ref="DS1133:DW1133"/>
    <mergeCell ref="DX1133:EB1133"/>
    <mergeCell ref="DD1132:DH1132"/>
    <mergeCell ref="DI1132:DM1132"/>
    <mergeCell ref="DN1132:DR1132"/>
    <mergeCell ref="DS1132:DW1132"/>
    <mergeCell ref="DX1130:EB1130"/>
    <mergeCell ref="DD1131:DH1131"/>
    <mergeCell ref="DI1131:DM1131"/>
    <mergeCell ref="DN1131:DR1131"/>
    <mergeCell ref="DS1131:DW1131"/>
    <mergeCell ref="DX1131:EB1131"/>
    <mergeCell ref="DD1130:DH1130"/>
    <mergeCell ref="DI1130:DM1130"/>
    <mergeCell ref="DN1130:DR1130"/>
    <mergeCell ref="DS1130:DW1130"/>
    <mergeCell ref="DX1128:EB1128"/>
    <mergeCell ref="DD1129:DH1129"/>
    <mergeCell ref="DI1129:DM1129"/>
    <mergeCell ref="DN1129:DR1129"/>
    <mergeCell ref="DS1129:DW1129"/>
    <mergeCell ref="DX1129:EB1129"/>
    <mergeCell ref="DD1128:DH1128"/>
    <mergeCell ref="DI1128:DM1128"/>
    <mergeCell ref="DN1128:DR1128"/>
    <mergeCell ref="DS1128:DW1128"/>
    <mergeCell ref="DX1126:EB1126"/>
    <mergeCell ref="DD1127:DH1127"/>
    <mergeCell ref="DI1127:DM1127"/>
    <mergeCell ref="DN1127:DR1127"/>
    <mergeCell ref="DS1127:DW1127"/>
    <mergeCell ref="DX1127:EB1127"/>
    <mergeCell ref="DD1126:DH1126"/>
    <mergeCell ref="DI1126:DM1126"/>
    <mergeCell ref="DN1126:DR1126"/>
    <mergeCell ref="DS1126:DW1126"/>
    <mergeCell ref="DX1124:EB1124"/>
    <mergeCell ref="DD1125:DH1125"/>
    <mergeCell ref="DI1125:DM1125"/>
    <mergeCell ref="DN1125:DR1125"/>
    <mergeCell ref="DS1125:DW1125"/>
    <mergeCell ref="DX1125:EB1125"/>
    <mergeCell ref="DD1124:DH1124"/>
    <mergeCell ref="DI1124:DM1124"/>
    <mergeCell ref="DN1124:DR1124"/>
    <mergeCell ref="DS1124:DW1124"/>
    <mergeCell ref="DX1122:EB1122"/>
    <mergeCell ref="DD1123:DH1123"/>
    <mergeCell ref="DI1123:DM1123"/>
    <mergeCell ref="DN1123:DR1123"/>
    <mergeCell ref="DS1123:DW1123"/>
    <mergeCell ref="DX1123:EB1123"/>
    <mergeCell ref="DD1122:DH1122"/>
    <mergeCell ref="DI1122:DM1122"/>
    <mergeCell ref="DN1122:DR1122"/>
    <mergeCell ref="DS1122:DW1122"/>
    <mergeCell ref="DX1121:EB1121"/>
    <mergeCell ref="DN1056:DR1056"/>
    <mergeCell ref="DS1056:DW1056"/>
    <mergeCell ref="DS1059:DW1059"/>
    <mergeCell ref="DN1060:DR1060"/>
    <mergeCell ref="DX1056:EB1056"/>
    <mergeCell ref="DX1057:EB1057"/>
    <mergeCell ref="DX1058:EB1058"/>
    <mergeCell ref="DX1059:EB1059"/>
    <mergeCell ref="DN1058:DR1058"/>
    <mergeCell ref="DS1058:DW1058"/>
    <mergeCell ref="DD1121:DH1121"/>
    <mergeCell ref="DI1121:DM1121"/>
    <mergeCell ref="DN1121:DR1121"/>
    <mergeCell ref="DS1121:DW1121"/>
    <mergeCell ref="DS1060:DW1060"/>
    <mergeCell ref="DN1059:DR1059"/>
    <mergeCell ref="DN1067:DR1067"/>
    <mergeCell ref="DN1069:DR1069"/>
    <mergeCell ref="DD1069:DH1069"/>
    <mergeCell ref="DD1057:DH1057"/>
    <mergeCell ref="DI1057:DM1057"/>
    <mergeCell ref="DD1059:DH1059"/>
    <mergeCell ref="DI1059:DM1059"/>
    <mergeCell ref="DD1058:DH1058"/>
    <mergeCell ref="DI1058:DM1058"/>
    <mergeCell ref="DD1056:DH1056"/>
    <mergeCell ref="DI1056:DM1056"/>
    <mergeCell ref="DN1057:DR1057"/>
    <mergeCell ref="DS1057:DW1057"/>
    <mergeCell ref="DD1064:DH1064"/>
    <mergeCell ref="DI1064:DM1064"/>
    <mergeCell ref="DN1064:DR1064"/>
    <mergeCell ref="DS1064:DW1064"/>
    <mergeCell ref="DX1081:EB1081"/>
    <mergeCell ref="DD1082:DH1082"/>
    <mergeCell ref="DI1082:DM1082"/>
    <mergeCell ref="DN1082:DR1082"/>
    <mergeCell ref="DI1068:DM1068"/>
    <mergeCell ref="DI1079:DM1079"/>
    <mergeCell ref="DN1079:DR1079"/>
    <mergeCell ref="DI1078:DM1078"/>
    <mergeCell ref="DN1078:DR1078"/>
    <mergeCell ref="DX1078:EB1078"/>
    <mergeCell ref="DI1070:DM1070"/>
    <mergeCell ref="DS1071:DW1071"/>
    <mergeCell ref="DS1067:DW1067"/>
    <mergeCell ref="DY1052:EB1053"/>
    <mergeCell ref="DX1054:EB1054"/>
    <mergeCell ref="DX1055:EB1055"/>
    <mergeCell ref="DS1054:DW1054"/>
    <mergeCell ref="DN1055:DR1055"/>
    <mergeCell ref="DS1055:DW1055"/>
    <mergeCell ref="DN1054:DR1054"/>
    <mergeCell ref="DT1052:DW1052"/>
    <mergeCell ref="DJ1053:DM1053"/>
    <mergeCell ref="DX1069:EB1069"/>
    <mergeCell ref="DI1065:DM1065"/>
    <mergeCell ref="DN1065:DR1065"/>
    <mergeCell ref="DS1065:DW1065"/>
    <mergeCell ref="DX1067:EB1067"/>
    <mergeCell ref="DI1063:DM1063"/>
    <mergeCell ref="DN1063:DR1063"/>
    <mergeCell ref="DS1063:DW1063"/>
    <mergeCell ref="DX1063:EB1063"/>
    <mergeCell ref="DX1060:EB1060"/>
    <mergeCell ref="DI1062:DM1062"/>
    <mergeCell ref="DN1062:DR1062"/>
    <mergeCell ref="DT1053:DW1053"/>
    <mergeCell ref="DI1055:DM1055"/>
    <mergeCell ref="DD1054:DH1054"/>
    <mergeCell ref="DI1054:DM1054"/>
    <mergeCell ref="DN1068:DR1068"/>
    <mergeCell ref="DS1068:DW1068"/>
    <mergeCell ref="DX1068:EB1068"/>
    <mergeCell ref="DN1076:DR1076"/>
    <mergeCell ref="DO1053:DR1053"/>
    <mergeCell ref="DO1052:DR1052"/>
    <mergeCell ref="DE1052:DH1052"/>
    <mergeCell ref="DJ1052:DM1052"/>
    <mergeCell ref="DI1073:DM1073"/>
    <mergeCell ref="DD1065:DH1065"/>
    <mergeCell ref="DE1053:DH1053"/>
    <mergeCell ref="DD1055:DH1055"/>
    <mergeCell ref="DD1067:DH1067"/>
    <mergeCell ref="DD1062:DH1062"/>
    <mergeCell ref="DD1074:DH1074"/>
    <mergeCell ref="DI1074:DM1074"/>
    <mergeCell ref="DD1075:DH1075"/>
    <mergeCell ref="DI1075:DM1075"/>
    <mergeCell ref="DN1075:DR1075"/>
    <mergeCell ref="DD1068:DH1068"/>
    <mergeCell ref="DI1069:DM1069"/>
    <mergeCell ref="DN1073:DR1073"/>
    <mergeCell ref="DS1073:DW1073"/>
    <mergeCell ref="DX1075:EB1075"/>
    <mergeCell ref="DN1071:DR1071"/>
    <mergeCell ref="DI1076:DM1076"/>
    <mergeCell ref="DX1073:EB1073"/>
    <mergeCell ref="DD1076:DH1076"/>
    <mergeCell ref="DI1028:DM1028"/>
    <mergeCell ref="DN1028:DR1028"/>
    <mergeCell ref="DS1028:DW1028"/>
    <mergeCell ref="DX1028:EB1028"/>
    <mergeCell ref="DD1000:DH1000"/>
    <mergeCell ref="DI1000:DM1000"/>
    <mergeCell ref="DN1000:DR1000"/>
    <mergeCell ref="DS1000:DW1000"/>
    <mergeCell ref="DX1000:EB1000"/>
    <mergeCell ref="DD999:DH999"/>
    <mergeCell ref="DI999:DM999"/>
    <mergeCell ref="DN999:DR999"/>
    <mergeCell ref="DS999:DW999"/>
    <mergeCell ref="DX1065:EB1065"/>
    <mergeCell ref="DS1069:DW1069"/>
    <mergeCell ref="DX1071:EB1071"/>
    <mergeCell ref="DD1072:DH1072"/>
    <mergeCell ref="DI1072:DM1072"/>
    <mergeCell ref="DN1072:DR1072"/>
    <mergeCell ref="DS1072:DW1072"/>
    <mergeCell ref="DX1072:EB1072"/>
    <mergeCell ref="DI1067:DM1067"/>
    <mergeCell ref="DX1064:EB1064"/>
    <mergeCell ref="DN1070:DR1070"/>
    <mergeCell ref="DS1070:DW1070"/>
    <mergeCell ref="DX1070:EB1070"/>
    <mergeCell ref="DI1066:DM1066"/>
    <mergeCell ref="DN1066:DR1066"/>
    <mergeCell ref="DS1066:DW1066"/>
    <mergeCell ref="DX1066:EB1066"/>
    <mergeCell ref="DI1044:DM1044"/>
    <mergeCell ref="DD1023:DH1023"/>
    <mergeCell ref="DI1023:DM1023"/>
    <mergeCell ref="DN1023:DR1023"/>
    <mergeCell ref="DS1023:DW1023"/>
    <mergeCell ref="DX1017:EB1017"/>
    <mergeCell ref="DX1043:EB1043"/>
    <mergeCell ref="DS1047:DW1047"/>
    <mergeCell ref="DI1046:DM1046"/>
    <mergeCell ref="DN1046:DR1046"/>
    <mergeCell ref="DS1046:DW1046"/>
    <mergeCell ref="DI1047:DM1047"/>
    <mergeCell ref="DI1045:DM1045"/>
    <mergeCell ref="DN1045:DR1045"/>
    <mergeCell ref="DD1043:DH1043"/>
    <mergeCell ref="DD1041:DH1041"/>
    <mergeCell ref="DX1035:EB1035"/>
    <mergeCell ref="DD1036:DH1036"/>
    <mergeCell ref="DI1036:DM1036"/>
    <mergeCell ref="DN1036:DR1036"/>
    <mergeCell ref="DS1036:DW1036"/>
    <mergeCell ref="DX1036:EB1036"/>
    <mergeCell ref="DD1018:DH1018"/>
    <mergeCell ref="DI1018:DM1018"/>
    <mergeCell ref="DN1018:DR1018"/>
    <mergeCell ref="DX1021:EB1021"/>
    <mergeCell ref="DD1022:DH1022"/>
    <mergeCell ref="DI1022:DM1022"/>
    <mergeCell ref="DN1022:DR1022"/>
    <mergeCell ref="DS1022:DW1022"/>
    <mergeCell ref="DX1022:EB1022"/>
    <mergeCell ref="DD1021:DH1021"/>
    <mergeCell ref="DI1021:DM1021"/>
    <mergeCell ref="DN1021:DR1021"/>
    <mergeCell ref="DS1021:DW1021"/>
    <mergeCell ref="DX1019:EB1019"/>
    <mergeCell ref="DD1020:DH1020"/>
    <mergeCell ref="DI1020:DM1020"/>
    <mergeCell ref="DD966:DH966"/>
    <mergeCell ref="DS933:DW933"/>
    <mergeCell ref="DX932:EB932"/>
    <mergeCell ref="DI931:DM931"/>
    <mergeCell ref="DN931:DR931"/>
    <mergeCell ref="DX931:EB931"/>
    <mergeCell ref="DI932:DM932"/>
    <mergeCell ref="DN932:DR932"/>
    <mergeCell ref="DS932:DW932"/>
    <mergeCell ref="DS931:DW931"/>
    <mergeCell ref="DI930:DM930"/>
    <mergeCell ref="DN930:DR930"/>
    <mergeCell ref="DS930:DW930"/>
    <mergeCell ref="DX930:EB930"/>
    <mergeCell ref="DS929:DW929"/>
    <mergeCell ref="DI929:DM929"/>
    <mergeCell ref="DI925:DM925"/>
    <mergeCell ref="DN925:DR925"/>
    <mergeCell ref="DX925:EB925"/>
    <mergeCell ref="DS925:DW925"/>
    <mergeCell ref="DN926:DR926"/>
    <mergeCell ref="DS926:DW926"/>
    <mergeCell ref="DX927:EB927"/>
    <mergeCell ref="DX942:EB942"/>
    <mergeCell ref="DD941:DH941"/>
    <mergeCell ref="DX879:EB879"/>
    <mergeCell ref="DD878:DH878"/>
    <mergeCell ref="DI878:DM878"/>
    <mergeCell ref="DN878:DR878"/>
    <mergeCell ref="DS878:DW878"/>
    <mergeCell ref="DX906:EB906"/>
    <mergeCell ref="DS907:DW907"/>
    <mergeCell ref="DX907:EB907"/>
    <mergeCell ref="DD906:DH906"/>
    <mergeCell ref="DI906:DM906"/>
    <mergeCell ref="DN906:DR906"/>
    <mergeCell ref="DS906:DW906"/>
    <mergeCell ref="DX904:EB904"/>
    <mergeCell ref="DD905:DH905"/>
    <mergeCell ref="DI905:DM905"/>
    <mergeCell ref="DN905:DR905"/>
    <mergeCell ref="DS905:DW905"/>
    <mergeCell ref="DX905:EB905"/>
    <mergeCell ref="DD904:DH904"/>
    <mergeCell ref="DI904:DM904"/>
    <mergeCell ref="DN904:DR904"/>
    <mergeCell ref="DS904:DW904"/>
    <mergeCell ref="DX897:EB897"/>
    <mergeCell ref="DX908:EB908"/>
    <mergeCell ref="DS903:DW903"/>
    <mergeCell ref="DX903:EB903"/>
    <mergeCell ref="DS900:DW900"/>
    <mergeCell ref="DS899:DW899"/>
    <mergeCell ref="DS890:DW890"/>
    <mergeCell ref="DS889:DW889"/>
    <mergeCell ref="DS888:DW888"/>
    <mergeCell ref="DS892:DW892"/>
    <mergeCell ref="DS891:DW891"/>
    <mergeCell ref="DS897:DW897"/>
    <mergeCell ref="DS896:DW896"/>
    <mergeCell ref="DI915:DM915"/>
    <mergeCell ref="DD933:DH933"/>
    <mergeCell ref="DI962:DM962"/>
    <mergeCell ref="DN962:DR962"/>
    <mergeCell ref="DD950:DH950"/>
    <mergeCell ref="DI950:DM950"/>
    <mergeCell ref="DN950:DR950"/>
    <mergeCell ref="DS950:DW950"/>
    <mergeCell ref="DS949:DW949"/>
    <mergeCell ref="DX918:EB918"/>
    <mergeCell ref="DJ921:DM921"/>
    <mergeCell ref="DO921:DR921"/>
    <mergeCell ref="DT921:DW921"/>
    <mergeCell ref="DY921:EB922"/>
    <mergeCell ref="DJ922:DM922"/>
    <mergeCell ref="DN918:DR918"/>
    <mergeCell ref="DS918:DW918"/>
    <mergeCell ref="DX886:EB886"/>
    <mergeCell ref="DD887:DH887"/>
    <mergeCell ref="DI887:DM887"/>
    <mergeCell ref="DN887:DR887"/>
    <mergeCell ref="DS887:DW887"/>
    <mergeCell ref="DX887:EB887"/>
    <mergeCell ref="DD886:DH886"/>
    <mergeCell ref="DI886:DM886"/>
    <mergeCell ref="DN886:DR886"/>
    <mergeCell ref="DS886:DW886"/>
    <mergeCell ref="DI952:DM952"/>
    <mergeCell ref="DN952:DR952"/>
    <mergeCell ref="DS952:DW952"/>
    <mergeCell ref="DS951:DW951"/>
    <mergeCell ref="DX952:EB952"/>
    <mergeCell ref="DX950:EB950"/>
    <mergeCell ref="DX948:EB948"/>
    <mergeCell ref="DX946:EB946"/>
    <mergeCell ref="DX944:EB944"/>
    <mergeCell ref="DD951:DH951"/>
    <mergeCell ref="DO922:DR922"/>
    <mergeCell ref="DT922:DW922"/>
    <mergeCell ref="DX916:EB916"/>
    <mergeCell ref="DX917:EB917"/>
    <mergeCell ref="DI923:DM923"/>
    <mergeCell ref="DN923:DR923"/>
    <mergeCell ref="DS923:DW923"/>
    <mergeCell ref="DI933:DM933"/>
    <mergeCell ref="DN933:DR933"/>
    <mergeCell ref="DX896:EB896"/>
    <mergeCell ref="DX898:EB898"/>
    <mergeCell ref="DX899:EB899"/>
    <mergeCell ref="DX891:EB891"/>
    <mergeCell ref="DX888:EB888"/>
    <mergeCell ref="DX889:EB889"/>
    <mergeCell ref="DD903:DH903"/>
    <mergeCell ref="DI903:DM903"/>
    <mergeCell ref="DN903:DR903"/>
    <mergeCell ref="DD937:DH937"/>
    <mergeCell ref="DI937:DM937"/>
    <mergeCell ref="DN937:DR937"/>
    <mergeCell ref="DS916:DW916"/>
    <mergeCell ref="DN929:DR929"/>
    <mergeCell ref="DX929:EB929"/>
    <mergeCell ref="DS928:DW928"/>
    <mergeCell ref="DX923:EB923"/>
    <mergeCell ref="DS917:DW917"/>
    <mergeCell ref="DS924:DW924"/>
    <mergeCell ref="DX924:EB924"/>
    <mergeCell ref="DD962:DH962"/>
    <mergeCell ref="DX877:EB877"/>
    <mergeCell ref="DD876:DH876"/>
    <mergeCell ref="DI876:DM876"/>
    <mergeCell ref="DN876:DR876"/>
    <mergeCell ref="DS876:DW876"/>
    <mergeCell ref="DX874:EB874"/>
    <mergeCell ref="DX864:EB864"/>
    <mergeCell ref="DD865:DH865"/>
    <mergeCell ref="DI865:DM865"/>
    <mergeCell ref="DN865:DR865"/>
    <mergeCell ref="DS865:DW865"/>
    <mergeCell ref="DX865:EB865"/>
    <mergeCell ref="DD864:DH864"/>
    <mergeCell ref="DI864:DM864"/>
    <mergeCell ref="DN864:DR864"/>
    <mergeCell ref="DS864:DW864"/>
    <mergeCell ref="DX875:EB875"/>
    <mergeCell ref="DD874:DH874"/>
    <mergeCell ref="DI874:DM874"/>
    <mergeCell ref="DN874:DR874"/>
    <mergeCell ref="DS874:DW874"/>
    <mergeCell ref="DX876:EB876"/>
    <mergeCell ref="DD877:DH877"/>
    <mergeCell ref="DX878:EB878"/>
    <mergeCell ref="DS927:DW927"/>
    <mergeCell ref="DD940:DH940"/>
    <mergeCell ref="DX926:EB926"/>
    <mergeCell ref="DX928:EB928"/>
    <mergeCell ref="DI927:DM927"/>
    <mergeCell ref="DN927:DR927"/>
    <mergeCell ref="DI926:DM926"/>
    <mergeCell ref="DD944:DH944"/>
    <mergeCell ref="DI944:DM944"/>
    <mergeCell ref="DN944:DR944"/>
    <mergeCell ref="DX880:EB880"/>
    <mergeCell ref="DX882:EB882"/>
    <mergeCell ref="DD883:DH883"/>
    <mergeCell ref="DI884:DM884"/>
    <mergeCell ref="DN884:DR884"/>
    <mergeCell ref="DS884:DW884"/>
    <mergeCell ref="DX893:EB893"/>
    <mergeCell ref="DX890:EB890"/>
    <mergeCell ref="DX894:EB894"/>
    <mergeCell ref="DX866:EB866"/>
    <mergeCell ref="DD867:DH867"/>
    <mergeCell ref="DI867:DM867"/>
    <mergeCell ref="DN867:DR867"/>
    <mergeCell ref="DX885:EB885"/>
    <mergeCell ref="DN868:DR868"/>
    <mergeCell ref="DS868:DW868"/>
    <mergeCell ref="DX883:EB883"/>
    <mergeCell ref="DD882:DH882"/>
    <mergeCell ref="DI882:DM882"/>
    <mergeCell ref="DN882:DR882"/>
    <mergeCell ref="DS882:DW882"/>
    <mergeCell ref="DX881:EB881"/>
    <mergeCell ref="DD880:DH880"/>
    <mergeCell ref="DI880:DM880"/>
    <mergeCell ref="DD881:DH881"/>
    <mergeCell ref="DI881:DM881"/>
    <mergeCell ref="DN881:DR881"/>
    <mergeCell ref="DS912:DW912"/>
    <mergeCell ref="DS913:DW913"/>
    <mergeCell ref="DS910:DW910"/>
    <mergeCell ref="DX862:EB862"/>
    <mergeCell ref="DD863:DH863"/>
    <mergeCell ref="DI863:DM863"/>
    <mergeCell ref="DN863:DR863"/>
    <mergeCell ref="DS863:DW863"/>
    <mergeCell ref="DX863:EB863"/>
    <mergeCell ref="DD862:DH862"/>
    <mergeCell ref="DI862:DM862"/>
    <mergeCell ref="DN862:DR862"/>
    <mergeCell ref="DS862:DW862"/>
    <mergeCell ref="DX872:EB872"/>
    <mergeCell ref="DD873:DH873"/>
    <mergeCell ref="DI873:DM873"/>
    <mergeCell ref="DN873:DR873"/>
    <mergeCell ref="DS873:DW873"/>
    <mergeCell ref="DX873:EB873"/>
    <mergeCell ref="DD872:DH872"/>
    <mergeCell ref="DI872:DM872"/>
    <mergeCell ref="DN872:DR872"/>
    <mergeCell ref="DS872:DW872"/>
    <mergeCell ref="DX870:EB870"/>
    <mergeCell ref="DD871:DH871"/>
    <mergeCell ref="DI871:DM871"/>
    <mergeCell ref="DN871:DR871"/>
    <mergeCell ref="DS871:DW871"/>
    <mergeCell ref="DX871:EB871"/>
    <mergeCell ref="DD870:DH870"/>
    <mergeCell ref="DI870:DM870"/>
    <mergeCell ref="DN870:DR870"/>
    <mergeCell ref="DS870:DW870"/>
    <mergeCell ref="DX868:EB868"/>
    <mergeCell ref="DD869:DH869"/>
    <mergeCell ref="DI869:DM869"/>
    <mergeCell ref="DN869:DR869"/>
    <mergeCell ref="DS869:DW869"/>
    <mergeCell ref="DX869:EB869"/>
    <mergeCell ref="DD868:DH868"/>
    <mergeCell ref="DI868:DM868"/>
    <mergeCell ref="DX867:EB867"/>
    <mergeCell ref="DD866:DH866"/>
    <mergeCell ref="DI866:DM866"/>
    <mergeCell ref="DN866:DR866"/>
    <mergeCell ref="DS866:DW866"/>
    <mergeCell ref="DX901:EB901"/>
    <mergeCell ref="DI891:DM891"/>
    <mergeCell ref="DX860:EB860"/>
    <mergeCell ref="DD861:DH861"/>
    <mergeCell ref="DI861:DM861"/>
    <mergeCell ref="DN861:DR861"/>
    <mergeCell ref="DS861:DW861"/>
    <mergeCell ref="DX861:EB861"/>
    <mergeCell ref="DD860:DH860"/>
    <mergeCell ref="DI860:DM860"/>
    <mergeCell ref="DN860:DR860"/>
    <mergeCell ref="DS860:DW860"/>
    <mergeCell ref="DX858:EB858"/>
    <mergeCell ref="DD859:DH859"/>
    <mergeCell ref="DI859:DM859"/>
    <mergeCell ref="DN859:DR859"/>
    <mergeCell ref="DS859:DW859"/>
    <mergeCell ref="DX859:EB859"/>
    <mergeCell ref="DD858:DH858"/>
    <mergeCell ref="DI858:DM858"/>
    <mergeCell ref="DN858:DR858"/>
    <mergeCell ref="DS858:DW858"/>
    <mergeCell ref="DX857:EB857"/>
    <mergeCell ref="DD792:DH792"/>
    <mergeCell ref="DI792:DM792"/>
    <mergeCell ref="DN792:DR792"/>
    <mergeCell ref="DS792:DW792"/>
    <mergeCell ref="DX804:EB804"/>
    <mergeCell ref="DD804:DH804"/>
    <mergeCell ref="DI804:DM804"/>
    <mergeCell ref="DN804:DR804"/>
    <mergeCell ref="DS804:DW804"/>
    <mergeCell ref="DS816:DW816"/>
    <mergeCell ref="DS815:DW815"/>
    <mergeCell ref="DD803:DH803"/>
    <mergeCell ref="DD802:DH802"/>
    <mergeCell ref="DX817:EB817"/>
    <mergeCell ref="DX815:EB815"/>
    <mergeCell ref="DX816:EB816"/>
    <mergeCell ref="DI818:DM818"/>
    <mergeCell ref="DN818:DR818"/>
    <mergeCell ref="DS818:DW818"/>
    <mergeCell ref="DX818:EB818"/>
    <mergeCell ref="DN816:DR816"/>
    <mergeCell ref="DI816:DM816"/>
    <mergeCell ref="DD813:DH813"/>
    <mergeCell ref="DD815:DH815"/>
    <mergeCell ref="DD814:DH814"/>
    <mergeCell ref="DI815:DM815"/>
    <mergeCell ref="DN815:DR815"/>
    <mergeCell ref="DI814:DM814"/>
    <mergeCell ref="DX825:EB825"/>
    <mergeCell ref="DX823:EB823"/>
    <mergeCell ref="DX824:EB824"/>
    <mergeCell ref="DS823:DW823"/>
    <mergeCell ref="DX837:EB837"/>
    <mergeCell ref="DS838:DW838"/>
    <mergeCell ref="DX826:EB826"/>
    <mergeCell ref="DS824:DW824"/>
    <mergeCell ref="DX829:EB829"/>
    <mergeCell ref="DX827:EB827"/>
    <mergeCell ref="DI824:DM824"/>
    <mergeCell ref="DD821:DH821"/>
    <mergeCell ref="DD823:DH823"/>
    <mergeCell ref="DD822:DH822"/>
    <mergeCell ref="DI823:DM823"/>
    <mergeCell ref="DY790:EB791"/>
    <mergeCell ref="DE791:DH791"/>
    <mergeCell ref="DS787:DW787"/>
    <mergeCell ref="DO790:DR790"/>
    <mergeCell ref="DT790:DW790"/>
    <mergeCell ref="DJ791:DM791"/>
    <mergeCell ref="DO791:DR791"/>
    <mergeCell ref="DT791:DW791"/>
    <mergeCell ref="DI787:DM787"/>
    <mergeCell ref="DN787:DR787"/>
    <mergeCell ref="DX785:EB785"/>
    <mergeCell ref="DI786:DM786"/>
    <mergeCell ref="DN786:DR786"/>
    <mergeCell ref="DS786:DW786"/>
    <mergeCell ref="DX786:EB786"/>
    <mergeCell ref="DI785:DM785"/>
    <mergeCell ref="DN785:DR785"/>
    <mergeCell ref="DS785:DW785"/>
    <mergeCell ref="DD799:DH799"/>
    <mergeCell ref="DD798:DH798"/>
    <mergeCell ref="DI802:DM802"/>
    <mergeCell ref="DN802:DR802"/>
    <mergeCell ref="DD801:DH801"/>
    <mergeCell ref="DN799:DR799"/>
    <mergeCell ref="DI801:DM801"/>
    <mergeCell ref="DN801:DR801"/>
    <mergeCell ref="DD800:DH800"/>
    <mergeCell ref="DI800:DM800"/>
    <mergeCell ref="DN800:DR800"/>
    <mergeCell ref="DI798:DM798"/>
    <mergeCell ref="DN798:DR798"/>
    <mergeCell ref="DS798:DW798"/>
    <mergeCell ref="DS799:DW799"/>
    <mergeCell ref="DI799:DM799"/>
    <mergeCell ref="DS800:DW800"/>
    <mergeCell ref="DI796:DM796"/>
    <mergeCell ref="DD795:DH795"/>
    <mergeCell ref="DI795:DM795"/>
    <mergeCell ref="DN795:DR795"/>
    <mergeCell ref="DS796:DW796"/>
    <mergeCell ref="DD794:DH794"/>
    <mergeCell ref="DI794:DM794"/>
    <mergeCell ref="DN794:DR794"/>
    <mergeCell ref="DI793:DM793"/>
    <mergeCell ref="DS795:DW795"/>
    <mergeCell ref="DI797:DM797"/>
    <mergeCell ref="DN797:DR797"/>
    <mergeCell ref="DS797:DW797"/>
    <mergeCell ref="DD793:DH793"/>
    <mergeCell ref="DN793:DR793"/>
    <mergeCell ref="DS793:DW793"/>
    <mergeCell ref="DD796:DH796"/>
    <mergeCell ref="DX792:EB792"/>
    <mergeCell ref="DS765:DW765"/>
    <mergeCell ref="DX763:EB763"/>
    <mergeCell ref="DD764:DH764"/>
    <mergeCell ref="DI764:DM764"/>
    <mergeCell ref="DN764:DR764"/>
    <mergeCell ref="DS764:DW764"/>
    <mergeCell ref="DX764:EB764"/>
    <mergeCell ref="DD763:DH763"/>
    <mergeCell ref="DI763:DM763"/>
    <mergeCell ref="DN763:DR763"/>
    <mergeCell ref="DS763:DW763"/>
    <mergeCell ref="DD762:DH762"/>
    <mergeCell ref="DI762:DM762"/>
    <mergeCell ref="DN762:DR762"/>
    <mergeCell ref="DS762:DW762"/>
    <mergeCell ref="DX762:EB762"/>
    <mergeCell ref="DD761:DH761"/>
    <mergeCell ref="DI761:DM761"/>
    <mergeCell ref="DN761:DR761"/>
    <mergeCell ref="DS761:DW761"/>
    <mergeCell ref="DX759:EB759"/>
    <mergeCell ref="DD760:DH760"/>
    <mergeCell ref="DI760:DM760"/>
    <mergeCell ref="DN760:DR760"/>
    <mergeCell ref="DS760:DW760"/>
    <mergeCell ref="DX760:EB760"/>
    <mergeCell ref="DD759:DH759"/>
    <mergeCell ref="DI759:DM759"/>
    <mergeCell ref="DN759:DR759"/>
    <mergeCell ref="DS759:DW759"/>
    <mergeCell ref="DX771:EB771"/>
    <mergeCell ref="DD772:DH772"/>
    <mergeCell ref="DI772:DM772"/>
    <mergeCell ref="DN772:DR772"/>
    <mergeCell ref="DS772:DW772"/>
    <mergeCell ref="DX772:EB772"/>
    <mergeCell ref="DD771:DH771"/>
    <mergeCell ref="DX769:EB769"/>
    <mergeCell ref="DI765:DM765"/>
    <mergeCell ref="DN765:DR765"/>
    <mergeCell ref="DX757:EB757"/>
    <mergeCell ref="DD758:DH758"/>
    <mergeCell ref="DI758:DM758"/>
    <mergeCell ref="DN758:DR758"/>
    <mergeCell ref="DS758:DW758"/>
    <mergeCell ref="DX758:EB758"/>
    <mergeCell ref="DD757:DH757"/>
    <mergeCell ref="DI757:DM757"/>
    <mergeCell ref="DN757:DR757"/>
    <mergeCell ref="DS757:DW757"/>
    <mergeCell ref="DX755:EB755"/>
    <mergeCell ref="DD756:DH756"/>
    <mergeCell ref="DI756:DM756"/>
    <mergeCell ref="DN756:DR756"/>
    <mergeCell ref="DS756:DW756"/>
    <mergeCell ref="DX756:EB756"/>
    <mergeCell ref="DD755:DH755"/>
    <mergeCell ref="DI755:DM755"/>
    <mergeCell ref="DN755:DR755"/>
    <mergeCell ref="DS755:DW755"/>
    <mergeCell ref="DD754:DH754"/>
    <mergeCell ref="DI754:DM754"/>
    <mergeCell ref="DN754:DR754"/>
    <mergeCell ref="DS754:DW754"/>
    <mergeCell ref="DX754:EB754"/>
    <mergeCell ref="DD753:DH753"/>
    <mergeCell ref="DI753:DM753"/>
    <mergeCell ref="DN753:DR753"/>
    <mergeCell ref="DS753:DW753"/>
    <mergeCell ref="DX751:EB751"/>
    <mergeCell ref="DD752:DH752"/>
    <mergeCell ref="DI752:DM752"/>
    <mergeCell ref="DN752:DR752"/>
    <mergeCell ref="DS752:DW752"/>
    <mergeCell ref="DX752:EB752"/>
    <mergeCell ref="DD751:DH751"/>
    <mergeCell ref="DI751:DM751"/>
    <mergeCell ref="DN751:DR751"/>
    <mergeCell ref="DS751:DW751"/>
    <mergeCell ref="DX749:EB749"/>
    <mergeCell ref="DD750:DH750"/>
    <mergeCell ref="DI750:DM750"/>
    <mergeCell ref="DN750:DR750"/>
    <mergeCell ref="DS750:DW750"/>
    <mergeCell ref="DX750:EB750"/>
    <mergeCell ref="DD749:DH749"/>
    <mergeCell ref="DI749:DM749"/>
    <mergeCell ref="DN749:DR749"/>
    <mergeCell ref="DS749:DW749"/>
    <mergeCell ref="DX747:EB747"/>
    <mergeCell ref="DD748:DH748"/>
    <mergeCell ref="DI748:DM748"/>
    <mergeCell ref="DN748:DR748"/>
    <mergeCell ref="DS748:DW748"/>
    <mergeCell ref="DX748:EB748"/>
    <mergeCell ref="DD747:DH747"/>
    <mergeCell ref="DI747:DM747"/>
    <mergeCell ref="DN747:DR747"/>
    <mergeCell ref="DS747:DW747"/>
    <mergeCell ref="DD746:DH746"/>
    <mergeCell ref="DI746:DM746"/>
    <mergeCell ref="DN746:DR746"/>
    <mergeCell ref="DS746:DW746"/>
    <mergeCell ref="DX746:EB746"/>
    <mergeCell ref="DD745:DH745"/>
    <mergeCell ref="DI745:DM745"/>
    <mergeCell ref="DN745:DR745"/>
    <mergeCell ref="DS745:DW745"/>
    <mergeCell ref="DX743:EB743"/>
    <mergeCell ref="DD744:DH744"/>
    <mergeCell ref="DI744:DM744"/>
    <mergeCell ref="DN744:DR744"/>
    <mergeCell ref="DS744:DW744"/>
    <mergeCell ref="DX744:EB744"/>
    <mergeCell ref="DD743:DH743"/>
    <mergeCell ref="DI743:DM743"/>
    <mergeCell ref="DN743:DR743"/>
    <mergeCell ref="DS743:DW743"/>
    <mergeCell ref="DX741:EB741"/>
    <mergeCell ref="DD742:DH742"/>
    <mergeCell ref="DI742:DM742"/>
    <mergeCell ref="DN742:DR742"/>
    <mergeCell ref="DS742:DW742"/>
    <mergeCell ref="DX742:EB742"/>
    <mergeCell ref="DD741:DH741"/>
    <mergeCell ref="DI741:DM741"/>
    <mergeCell ref="DN741:DR741"/>
    <mergeCell ref="DS741:DW741"/>
    <mergeCell ref="DX739:EB739"/>
    <mergeCell ref="DD740:DH740"/>
    <mergeCell ref="DI740:DM740"/>
    <mergeCell ref="DN740:DR740"/>
    <mergeCell ref="DS740:DW740"/>
    <mergeCell ref="DX740:EB740"/>
    <mergeCell ref="DD739:DH739"/>
    <mergeCell ref="DI739:DM739"/>
    <mergeCell ref="DN739:DR739"/>
    <mergeCell ref="DS739:DW739"/>
    <mergeCell ref="DD738:DH738"/>
    <mergeCell ref="DI738:DM738"/>
    <mergeCell ref="DN738:DR738"/>
    <mergeCell ref="DS738:DW738"/>
    <mergeCell ref="DX738:EB738"/>
    <mergeCell ref="DD737:DH737"/>
    <mergeCell ref="DI737:DM737"/>
    <mergeCell ref="DN737:DR737"/>
    <mergeCell ref="DS737:DW737"/>
    <mergeCell ref="DX735:EB735"/>
    <mergeCell ref="DD736:DH736"/>
    <mergeCell ref="DI736:DM736"/>
    <mergeCell ref="DN736:DR736"/>
    <mergeCell ref="DS736:DW736"/>
    <mergeCell ref="DX736:EB736"/>
    <mergeCell ref="DD735:DH735"/>
    <mergeCell ref="DI735:DM735"/>
    <mergeCell ref="DN735:DR735"/>
    <mergeCell ref="DS735:DW735"/>
    <mergeCell ref="DS673:DW673"/>
    <mergeCell ref="DD671:DH671"/>
    <mergeCell ref="DN671:DR671"/>
    <mergeCell ref="DD675:DH675"/>
    <mergeCell ref="DI675:DM675"/>
    <mergeCell ref="DI671:DM671"/>
    <mergeCell ref="DD672:DH672"/>
    <mergeCell ref="DI673:DM673"/>
    <mergeCell ref="DS680:DW680"/>
    <mergeCell ref="DI678:DM678"/>
    <mergeCell ref="DD695:DH695"/>
    <mergeCell ref="DI695:DM695"/>
    <mergeCell ref="DS700:DW700"/>
    <mergeCell ref="DS695:DW695"/>
    <mergeCell ref="DX677:EB677"/>
    <mergeCell ref="DX676:EB676"/>
    <mergeCell ref="DX678:EB678"/>
    <mergeCell ref="DS676:DW676"/>
    <mergeCell ref="DS674:DW674"/>
    <mergeCell ref="DN675:DR675"/>
    <mergeCell ref="DN678:DR678"/>
    <mergeCell ref="DN676:DR676"/>
    <mergeCell ref="DN674:DR674"/>
    <mergeCell ref="DS672:DW672"/>
    <mergeCell ref="DD673:DH673"/>
    <mergeCell ref="DI672:DM672"/>
    <mergeCell ref="DN672:DR672"/>
    <mergeCell ref="DN673:DR673"/>
    <mergeCell ref="DN679:DR679"/>
    <mergeCell ref="DX679:EB679"/>
    <mergeCell ref="DD680:DH680"/>
    <mergeCell ref="DI680:DM680"/>
    <mergeCell ref="DN680:DR680"/>
    <mergeCell ref="DX680:EB680"/>
    <mergeCell ref="DN695:DR695"/>
    <mergeCell ref="DN689:DR689"/>
    <mergeCell ref="DS689:DW689"/>
    <mergeCell ref="DD691:DH691"/>
    <mergeCell ref="DI691:DM691"/>
    <mergeCell ref="DN691:DR691"/>
    <mergeCell ref="DS691:DW691"/>
    <mergeCell ref="DD698:DH698"/>
    <mergeCell ref="DI698:DM698"/>
    <mergeCell ref="DN698:DR698"/>
    <mergeCell ref="DS698:DW698"/>
    <mergeCell ref="DX698:EB698"/>
    <mergeCell ref="DI693:DM693"/>
    <mergeCell ref="DX688:EB688"/>
    <mergeCell ref="DX685:EB685"/>
    <mergeCell ref="DD689:DH689"/>
    <mergeCell ref="DI689:DM689"/>
    <mergeCell ref="DX699:EB699"/>
    <mergeCell ref="DD700:DH700"/>
    <mergeCell ref="DI700:DM700"/>
    <mergeCell ref="DN700:DR700"/>
    <mergeCell ref="DN688:DR688"/>
    <mergeCell ref="DS688:DW688"/>
    <mergeCell ref="DI681:DM681"/>
    <mergeCell ref="DX681:EB681"/>
    <mergeCell ref="DD682:DH682"/>
    <mergeCell ref="DI682:DM682"/>
    <mergeCell ref="DN682:DR682"/>
    <mergeCell ref="DS682:DW682"/>
    <mergeCell ref="DX682:EB682"/>
    <mergeCell ref="DD697:DH697"/>
    <mergeCell ref="DI697:DM697"/>
    <mergeCell ref="DN697:DR697"/>
    <mergeCell ref="DI688:DM688"/>
    <mergeCell ref="DD688:DH688"/>
    <mergeCell ref="DN696:DR696"/>
    <mergeCell ref="DI696:DM696"/>
    <mergeCell ref="DD710:DH710"/>
    <mergeCell ref="DI710:DM710"/>
    <mergeCell ref="DI717:DM717"/>
    <mergeCell ref="DS696:DW696"/>
    <mergeCell ref="DD703:DH703"/>
    <mergeCell ref="DI703:DM703"/>
    <mergeCell ref="DN703:DR703"/>
    <mergeCell ref="DS703:DW703"/>
    <mergeCell ref="DX707:EB707"/>
    <mergeCell ref="DD707:DH707"/>
    <mergeCell ref="DI707:DM707"/>
    <mergeCell ref="DS708:DW708"/>
    <mergeCell ref="DN683:DR683"/>
    <mergeCell ref="DS683:DW683"/>
    <mergeCell ref="DX708:EB708"/>
    <mergeCell ref="DD709:DH709"/>
    <mergeCell ref="DI709:DM709"/>
    <mergeCell ref="DD686:DH686"/>
    <mergeCell ref="DI686:DM686"/>
    <mergeCell ref="DN686:DR686"/>
    <mergeCell ref="DS686:DW686"/>
    <mergeCell ref="DX686:EB686"/>
    <mergeCell ref="DD685:DH685"/>
    <mergeCell ref="DI685:DM685"/>
    <mergeCell ref="DS685:DW685"/>
    <mergeCell ref="DX683:EB683"/>
    <mergeCell ref="DD684:DH684"/>
    <mergeCell ref="DI684:DM684"/>
    <mergeCell ref="DN684:DR684"/>
    <mergeCell ref="DS684:DW684"/>
    <mergeCell ref="DX684:EB684"/>
    <mergeCell ref="DN685:DR685"/>
    <mergeCell ref="DX713:EB713"/>
    <mergeCell ref="DX711:EB711"/>
    <mergeCell ref="DN711:DR711"/>
    <mergeCell ref="DX709:EB709"/>
    <mergeCell ref="DN713:DR713"/>
    <mergeCell ref="DS713:DW713"/>
    <mergeCell ref="DS712:DW712"/>
    <mergeCell ref="DN712:DR712"/>
    <mergeCell ref="DN710:DR710"/>
    <mergeCell ref="DS710:DW710"/>
    <mergeCell ref="DX710:EB710"/>
    <mergeCell ref="DN705:DR705"/>
    <mergeCell ref="DS705:DW705"/>
    <mergeCell ref="DX705:EB705"/>
    <mergeCell ref="DX704:EB704"/>
    <mergeCell ref="DD704:DH704"/>
    <mergeCell ref="DI704:DM704"/>
    <mergeCell ref="DS704:DW704"/>
    <mergeCell ref="DD714:DH714"/>
    <mergeCell ref="DN717:DR717"/>
    <mergeCell ref="DS717:DW717"/>
    <mergeCell ref="DX692:EB692"/>
    <mergeCell ref="DS647:DW647"/>
    <mergeCell ref="DX647:EB647"/>
    <mergeCell ref="DD646:DH646"/>
    <mergeCell ref="DI646:DM646"/>
    <mergeCell ref="DS646:DW646"/>
    <mergeCell ref="DN646:DR646"/>
    <mergeCell ref="DI652:DM652"/>
    <mergeCell ref="DN652:DR652"/>
    <mergeCell ref="DS652:DW652"/>
    <mergeCell ref="DX645:EB645"/>
    <mergeCell ref="DD644:DH644"/>
    <mergeCell ref="DI644:DM644"/>
    <mergeCell ref="DN644:DR644"/>
    <mergeCell ref="DS644:DW644"/>
    <mergeCell ref="DD632:DH632"/>
    <mergeCell ref="DI632:DM632"/>
    <mergeCell ref="DS632:DW632"/>
    <mergeCell ref="DN632:DR632"/>
    <mergeCell ref="DI638:DM638"/>
    <mergeCell ref="DX630:EB630"/>
    <mergeCell ref="DD631:DH631"/>
    <mergeCell ref="DI631:DM631"/>
    <mergeCell ref="DN631:DR631"/>
    <mergeCell ref="DS631:DW631"/>
    <mergeCell ref="DX631:EB631"/>
    <mergeCell ref="DD630:DH630"/>
    <mergeCell ref="DI630:DM630"/>
    <mergeCell ref="DN630:DR630"/>
    <mergeCell ref="DS630:DW630"/>
    <mergeCell ref="DX628:EB628"/>
    <mergeCell ref="DD629:DH629"/>
    <mergeCell ref="DI629:DM629"/>
    <mergeCell ref="DN629:DR629"/>
    <mergeCell ref="DS629:DW629"/>
    <mergeCell ref="DX629:EB629"/>
    <mergeCell ref="DD628:DH628"/>
    <mergeCell ref="DI628:DM628"/>
    <mergeCell ref="DN628:DR628"/>
    <mergeCell ref="DS628:DW628"/>
    <mergeCell ref="DI627:DM627"/>
    <mergeCell ref="DN627:DR627"/>
    <mergeCell ref="DS627:DW627"/>
    <mergeCell ref="DX627:EB627"/>
    <mergeCell ref="DD626:DH626"/>
    <mergeCell ref="DI626:DM626"/>
    <mergeCell ref="DS626:DW626"/>
    <mergeCell ref="DN626:DR626"/>
    <mergeCell ref="DX624:EB624"/>
    <mergeCell ref="DD625:DH625"/>
    <mergeCell ref="DI625:DM625"/>
    <mergeCell ref="DN625:DR625"/>
    <mergeCell ref="DS625:DW625"/>
    <mergeCell ref="DX625:EB625"/>
    <mergeCell ref="DD624:DH624"/>
    <mergeCell ref="DI624:DM624"/>
    <mergeCell ref="DN624:DR624"/>
    <mergeCell ref="DS624:DW624"/>
    <mergeCell ref="DX622:EB622"/>
    <mergeCell ref="DD623:DH623"/>
    <mergeCell ref="DI623:DM623"/>
    <mergeCell ref="DN623:DR623"/>
    <mergeCell ref="DS623:DW623"/>
    <mergeCell ref="DX623:EB623"/>
    <mergeCell ref="DD622:DH622"/>
    <mergeCell ref="DI622:DM622"/>
    <mergeCell ref="DN622:DR622"/>
    <mergeCell ref="DS622:DW622"/>
    <mergeCell ref="DX620:EB620"/>
    <mergeCell ref="DD621:DH621"/>
    <mergeCell ref="DI621:DM621"/>
    <mergeCell ref="DN621:DR621"/>
    <mergeCell ref="DS621:DW621"/>
    <mergeCell ref="DX621:EB621"/>
    <mergeCell ref="DD620:DH620"/>
    <mergeCell ref="DI620:DM620"/>
    <mergeCell ref="DN620:DR620"/>
    <mergeCell ref="DS620:DW620"/>
    <mergeCell ref="DX618:EB618"/>
    <mergeCell ref="DD619:DH619"/>
    <mergeCell ref="DI619:DM619"/>
    <mergeCell ref="DN619:DR619"/>
    <mergeCell ref="DS619:DW619"/>
    <mergeCell ref="DX619:EB619"/>
    <mergeCell ref="DD618:DH618"/>
    <mergeCell ref="DI618:DM618"/>
    <mergeCell ref="DN618:DR618"/>
    <mergeCell ref="DS618:DW618"/>
    <mergeCell ref="DX616:EB616"/>
    <mergeCell ref="DD617:DH617"/>
    <mergeCell ref="DI617:DM617"/>
    <mergeCell ref="DN617:DR617"/>
    <mergeCell ref="DS617:DW617"/>
    <mergeCell ref="DX617:EB617"/>
    <mergeCell ref="DD616:DH616"/>
    <mergeCell ref="DI616:DM616"/>
    <mergeCell ref="DN616:DR616"/>
    <mergeCell ref="DS616:DW616"/>
    <mergeCell ref="DX614:EB614"/>
    <mergeCell ref="DD615:DH615"/>
    <mergeCell ref="DI615:DM615"/>
    <mergeCell ref="DN615:DR615"/>
    <mergeCell ref="DS615:DW615"/>
    <mergeCell ref="DX615:EB615"/>
    <mergeCell ref="DD614:DH614"/>
    <mergeCell ref="DI614:DM614"/>
    <mergeCell ref="DN614:DR614"/>
    <mergeCell ref="DS614:DW614"/>
    <mergeCell ref="DX612:EB612"/>
    <mergeCell ref="DD613:DH613"/>
    <mergeCell ref="DI613:DM613"/>
    <mergeCell ref="DN613:DR613"/>
    <mergeCell ref="DS613:DW613"/>
    <mergeCell ref="DX613:EB613"/>
    <mergeCell ref="DD612:DH612"/>
    <mergeCell ref="DI612:DM612"/>
    <mergeCell ref="DN612:DR612"/>
    <mergeCell ref="DS612:DW612"/>
    <mergeCell ref="DD575:DH575"/>
    <mergeCell ref="DI575:DM575"/>
    <mergeCell ref="DD571:DH571"/>
    <mergeCell ref="DI571:DM571"/>
    <mergeCell ref="DN571:DR571"/>
    <mergeCell ref="DS571:DW571"/>
    <mergeCell ref="DX573:EB573"/>
    <mergeCell ref="DD572:DH572"/>
    <mergeCell ref="DI572:DM572"/>
    <mergeCell ref="DN572:DR572"/>
    <mergeCell ref="DS572:DW572"/>
    <mergeCell ref="DI573:DM573"/>
    <mergeCell ref="DI574:DM574"/>
    <mergeCell ref="DN574:DR574"/>
    <mergeCell ref="DS574:DW574"/>
    <mergeCell ref="DX574:EB574"/>
    <mergeCell ref="DX571:EB571"/>
    <mergeCell ref="DD573:DH573"/>
    <mergeCell ref="DN563:DR563"/>
    <mergeCell ref="DI559:DM559"/>
    <mergeCell ref="DX610:EB610"/>
    <mergeCell ref="DD611:DH611"/>
    <mergeCell ref="DI611:DM611"/>
    <mergeCell ref="DN611:DR611"/>
    <mergeCell ref="DS611:DW611"/>
    <mergeCell ref="DX611:EB611"/>
    <mergeCell ref="DD610:DH610"/>
    <mergeCell ref="DI610:DM610"/>
    <mergeCell ref="DN610:DR610"/>
    <mergeCell ref="DS610:DW610"/>
    <mergeCell ref="DX608:EB608"/>
    <mergeCell ref="DD609:DH609"/>
    <mergeCell ref="DI609:DM609"/>
    <mergeCell ref="DN609:DR609"/>
    <mergeCell ref="DS609:DW609"/>
    <mergeCell ref="DX609:EB609"/>
    <mergeCell ref="DD608:DH608"/>
    <mergeCell ref="DI608:DM608"/>
    <mergeCell ref="DN608:DR608"/>
    <mergeCell ref="DS608:DW608"/>
    <mergeCell ref="DX606:EB606"/>
    <mergeCell ref="DD607:DH607"/>
    <mergeCell ref="DI607:DM607"/>
    <mergeCell ref="DN607:DR607"/>
    <mergeCell ref="DS607:DW607"/>
    <mergeCell ref="DX607:EB607"/>
    <mergeCell ref="DD606:DH606"/>
    <mergeCell ref="DI606:DM606"/>
    <mergeCell ref="DN606:DR606"/>
    <mergeCell ref="DS606:DW606"/>
    <mergeCell ref="DX604:EB604"/>
    <mergeCell ref="DD605:DH605"/>
    <mergeCell ref="DI605:DM605"/>
    <mergeCell ref="DN605:DR605"/>
    <mergeCell ref="DS605:DW605"/>
    <mergeCell ref="DX605:EB605"/>
    <mergeCell ref="DD604:DH604"/>
    <mergeCell ref="DI604:DM604"/>
    <mergeCell ref="DN604:DR604"/>
    <mergeCell ref="DS604:DW604"/>
    <mergeCell ref="DN577:DR577"/>
    <mergeCell ref="DS577:DW577"/>
    <mergeCell ref="DX579:EB579"/>
    <mergeCell ref="DD580:DH580"/>
    <mergeCell ref="DD603:DH603"/>
    <mergeCell ref="DI603:DM603"/>
    <mergeCell ref="DN603:DR603"/>
    <mergeCell ref="DN540:DR540"/>
    <mergeCell ref="DS540:DW540"/>
    <mergeCell ref="DD547:DH547"/>
    <mergeCell ref="DN539:DR539"/>
    <mergeCell ref="DS539:DW539"/>
    <mergeCell ref="DD574:DH574"/>
    <mergeCell ref="DI550:DM550"/>
    <mergeCell ref="DI548:DM548"/>
    <mergeCell ref="DD561:DH561"/>
    <mergeCell ref="DI544:DM544"/>
    <mergeCell ref="DI546:DM546"/>
    <mergeCell ref="DI545:DM545"/>
    <mergeCell ref="DI547:DM547"/>
    <mergeCell ref="DD577:DH577"/>
    <mergeCell ref="DI577:DM577"/>
    <mergeCell ref="DI581:DM581"/>
    <mergeCell ref="DS555:DW555"/>
    <mergeCell ref="DI555:DM555"/>
    <mergeCell ref="DN555:DR555"/>
    <mergeCell ref="DS575:DW575"/>
    <mergeCell ref="DX577:EB577"/>
    <mergeCell ref="DD578:DH578"/>
    <mergeCell ref="DI578:DM578"/>
    <mergeCell ref="DN578:DR578"/>
    <mergeCell ref="DS578:DW578"/>
    <mergeCell ref="DX578:EB578"/>
    <mergeCell ref="DN573:DR573"/>
    <mergeCell ref="DX603:EB603"/>
    <mergeCell ref="DX547:EB547"/>
    <mergeCell ref="DN552:DR552"/>
    <mergeCell ref="DS552:DW552"/>
    <mergeCell ref="DN547:DR547"/>
    <mergeCell ref="DS548:DW548"/>
    <mergeCell ref="DN545:DR545"/>
    <mergeCell ref="DX543:EB543"/>
    <mergeCell ref="DX545:EB545"/>
    <mergeCell ref="DX552:EB552"/>
    <mergeCell ref="DN567:DR567"/>
    <mergeCell ref="DS567:DW567"/>
    <mergeCell ref="DD569:DH569"/>
    <mergeCell ref="DI569:DM569"/>
    <mergeCell ref="DN569:DR569"/>
    <mergeCell ref="DS569:DW569"/>
    <mergeCell ref="DN575:DR575"/>
    <mergeCell ref="DX572:EB572"/>
    <mergeCell ref="DN585:DR585"/>
    <mergeCell ref="DS585:DW585"/>
    <mergeCell ref="DX587:EB587"/>
    <mergeCell ref="DD588:DH588"/>
    <mergeCell ref="DI588:DM588"/>
    <mergeCell ref="DN588:DR588"/>
    <mergeCell ref="DS588:DW588"/>
    <mergeCell ref="DX588:EB588"/>
    <mergeCell ref="DN583:DR583"/>
    <mergeCell ref="DS573:DW573"/>
    <mergeCell ref="DX575:EB575"/>
    <mergeCell ref="DD576:DH576"/>
    <mergeCell ref="DI576:DM576"/>
    <mergeCell ref="DN576:DR576"/>
    <mergeCell ref="DS576:DW576"/>
    <mergeCell ref="DX576:EB576"/>
    <mergeCell ref="DX532:EB532"/>
    <mergeCell ref="DD533:DH533"/>
    <mergeCell ref="DI533:DM533"/>
    <mergeCell ref="DN533:DR533"/>
    <mergeCell ref="DS533:DW533"/>
    <mergeCell ref="DX533:EB533"/>
    <mergeCell ref="DD532:DH532"/>
    <mergeCell ref="DI532:DM532"/>
    <mergeCell ref="DN532:DR532"/>
    <mergeCell ref="DS532:DW532"/>
    <mergeCell ref="DI536:DM536"/>
    <mergeCell ref="DD537:DH537"/>
    <mergeCell ref="DD536:DH536"/>
    <mergeCell ref="DI537:DM537"/>
    <mergeCell ref="DD539:DH539"/>
    <mergeCell ref="DX539:EB539"/>
    <mergeCell ref="DX538:EB538"/>
    <mergeCell ref="DN536:DR536"/>
    <mergeCell ref="DS536:DW536"/>
    <mergeCell ref="DX536:EB536"/>
    <mergeCell ref="DN542:DR542"/>
    <mergeCell ref="DS542:DW542"/>
    <mergeCell ref="DX542:EB542"/>
    <mergeCell ref="DN541:DR541"/>
    <mergeCell ref="DS541:DW541"/>
    <mergeCell ref="DX541:EB541"/>
    <mergeCell ref="DX540:EB540"/>
    <mergeCell ref="DI539:DM539"/>
    <mergeCell ref="DD542:DH542"/>
    <mergeCell ref="DI542:DM542"/>
    <mergeCell ref="DD540:DH540"/>
    <mergeCell ref="DI540:DM540"/>
    <mergeCell ref="DD541:DH541"/>
    <mergeCell ref="DI541:DM541"/>
    <mergeCell ref="DN537:DR537"/>
    <mergeCell ref="DS537:DW537"/>
    <mergeCell ref="DX537:EB537"/>
    <mergeCell ref="DX534:EB534"/>
    <mergeCell ref="DD535:DH535"/>
    <mergeCell ref="DI535:DM535"/>
    <mergeCell ref="DN535:DR535"/>
    <mergeCell ref="DS535:DW535"/>
    <mergeCell ref="DX535:EB535"/>
    <mergeCell ref="DD534:DH534"/>
    <mergeCell ref="DI534:DM534"/>
    <mergeCell ref="DN534:DR534"/>
    <mergeCell ref="DS534:DW534"/>
    <mergeCell ref="DI538:DM538"/>
    <mergeCell ref="DN538:DR538"/>
    <mergeCell ref="DS538:DW538"/>
    <mergeCell ref="DS512:DW512"/>
    <mergeCell ref="DX512:EB512"/>
    <mergeCell ref="DD511:DH511"/>
    <mergeCell ref="DI511:DM511"/>
    <mergeCell ref="DN511:DR511"/>
    <mergeCell ref="DS511:DW511"/>
    <mergeCell ref="DX509:EB509"/>
    <mergeCell ref="DD510:DH510"/>
    <mergeCell ref="DI510:DM510"/>
    <mergeCell ref="DN510:DR510"/>
    <mergeCell ref="DS510:DW510"/>
    <mergeCell ref="DX510:EB510"/>
    <mergeCell ref="DD509:DH509"/>
    <mergeCell ref="DI509:DM509"/>
    <mergeCell ref="DN509:DR509"/>
    <mergeCell ref="DS509:DW509"/>
    <mergeCell ref="DX507:EB507"/>
    <mergeCell ref="DD508:DH508"/>
    <mergeCell ref="DI508:DM508"/>
    <mergeCell ref="DN508:DR508"/>
    <mergeCell ref="DS508:DW508"/>
    <mergeCell ref="DX508:EB508"/>
    <mergeCell ref="DD507:DH507"/>
    <mergeCell ref="DI507:DM507"/>
    <mergeCell ref="DN507:DR507"/>
    <mergeCell ref="DS507:DW507"/>
    <mergeCell ref="DS504:DW504"/>
    <mergeCell ref="DI506:DM506"/>
    <mergeCell ref="DN506:DR506"/>
    <mergeCell ref="DS506:DW506"/>
    <mergeCell ref="DD503:DH503"/>
    <mergeCell ref="DI503:DM503"/>
    <mergeCell ref="DX504:EB504"/>
    <mergeCell ref="DN503:DR503"/>
    <mergeCell ref="DS503:DW503"/>
    <mergeCell ref="DD505:DH505"/>
    <mergeCell ref="DD499:DH499"/>
    <mergeCell ref="DI499:DM499"/>
    <mergeCell ref="DN499:DR499"/>
    <mergeCell ref="DS499:DW499"/>
    <mergeCell ref="DD501:DH501"/>
    <mergeCell ref="DI501:DM501"/>
    <mergeCell ref="DN501:DR501"/>
    <mergeCell ref="DI504:DM504"/>
    <mergeCell ref="DN504:DR504"/>
    <mergeCell ref="DX501:EB501"/>
    <mergeCell ref="DD502:DH502"/>
    <mergeCell ref="DI502:DM502"/>
    <mergeCell ref="DN502:DR502"/>
    <mergeCell ref="DS502:DW502"/>
    <mergeCell ref="DX502:EB502"/>
    <mergeCell ref="DS501:DW501"/>
    <mergeCell ref="DX499:EB499"/>
    <mergeCell ref="DD500:DH500"/>
    <mergeCell ref="DI500:DM500"/>
    <mergeCell ref="DN500:DR500"/>
    <mergeCell ref="DS500:DW500"/>
    <mergeCell ref="DX500:EB500"/>
    <mergeCell ref="DX497:EB497"/>
    <mergeCell ref="DD498:DH498"/>
    <mergeCell ref="DI498:DM498"/>
    <mergeCell ref="DN498:DR498"/>
    <mergeCell ref="DS498:DW498"/>
    <mergeCell ref="DX498:EB498"/>
    <mergeCell ref="DD497:DH497"/>
    <mergeCell ref="DI497:DM497"/>
    <mergeCell ref="DN497:DR497"/>
    <mergeCell ref="DS497:DW497"/>
    <mergeCell ref="DX495:EB495"/>
    <mergeCell ref="DD496:DH496"/>
    <mergeCell ref="DI496:DM496"/>
    <mergeCell ref="DN496:DR496"/>
    <mergeCell ref="DS496:DW496"/>
    <mergeCell ref="DX496:EB496"/>
    <mergeCell ref="DD495:DH495"/>
    <mergeCell ref="DI495:DM495"/>
    <mergeCell ref="DN495:DR495"/>
    <mergeCell ref="DS495:DW495"/>
    <mergeCell ref="DX493:EB493"/>
    <mergeCell ref="DD494:DH494"/>
    <mergeCell ref="DI494:DM494"/>
    <mergeCell ref="DN494:DR494"/>
    <mergeCell ref="DS494:DW494"/>
    <mergeCell ref="DX494:EB494"/>
    <mergeCell ref="DD493:DH493"/>
    <mergeCell ref="DI493:DM493"/>
    <mergeCell ref="DN493:DR493"/>
    <mergeCell ref="DS493:DW493"/>
    <mergeCell ref="DX491:EB491"/>
    <mergeCell ref="DD492:DH492"/>
    <mergeCell ref="DI492:DM492"/>
    <mergeCell ref="DN492:DR492"/>
    <mergeCell ref="DS492:DW492"/>
    <mergeCell ref="DX492:EB492"/>
    <mergeCell ref="DD491:DH491"/>
    <mergeCell ref="DI491:DM491"/>
    <mergeCell ref="DN491:DR491"/>
    <mergeCell ref="DS491:DW491"/>
    <mergeCell ref="DX489:EB489"/>
    <mergeCell ref="DD490:DH490"/>
    <mergeCell ref="DI490:DM490"/>
    <mergeCell ref="DN490:DR490"/>
    <mergeCell ref="DS490:DW490"/>
    <mergeCell ref="DX490:EB490"/>
    <mergeCell ref="DD489:DH489"/>
    <mergeCell ref="DI489:DM489"/>
    <mergeCell ref="DN489:DR489"/>
    <mergeCell ref="DS489:DW489"/>
    <mergeCell ref="DX487:EB487"/>
    <mergeCell ref="DD488:DH488"/>
    <mergeCell ref="DI488:DM488"/>
    <mergeCell ref="DN488:DR488"/>
    <mergeCell ref="DS488:DW488"/>
    <mergeCell ref="DX488:EB488"/>
    <mergeCell ref="DD487:DH487"/>
    <mergeCell ref="DI487:DM487"/>
    <mergeCell ref="DN487:DR487"/>
    <mergeCell ref="DS487:DW487"/>
    <mergeCell ref="DS408:DW408"/>
    <mergeCell ref="DX485:EB485"/>
    <mergeCell ref="DD486:DH486"/>
    <mergeCell ref="DI486:DM486"/>
    <mergeCell ref="DN486:DR486"/>
    <mergeCell ref="DS486:DW486"/>
    <mergeCell ref="DX486:EB486"/>
    <mergeCell ref="DD485:DH485"/>
    <mergeCell ref="DI485:DM485"/>
    <mergeCell ref="DN485:DR485"/>
    <mergeCell ref="DS485:DW485"/>
    <mergeCell ref="DX483:EB483"/>
    <mergeCell ref="DD484:DH484"/>
    <mergeCell ref="DI484:DM484"/>
    <mergeCell ref="DN484:DR484"/>
    <mergeCell ref="DS484:DW484"/>
    <mergeCell ref="DX484:EB484"/>
    <mergeCell ref="DD483:DH483"/>
    <mergeCell ref="DI483:DM483"/>
    <mergeCell ref="DN483:DR483"/>
    <mergeCell ref="DS483:DW483"/>
    <mergeCell ref="DX481:EB481"/>
    <mergeCell ref="DD482:DH482"/>
    <mergeCell ref="DI482:DM482"/>
    <mergeCell ref="DN482:DR482"/>
    <mergeCell ref="DS482:DW482"/>
    <mergeCell ref="DX482:EB482"/>
    <mergeCell ref="DD481:DH481"/>
    <mergeCell ref="DI481:DM481"/>
    <mergeCell ref="DN481:DR481"/>
    <mergeCell ref="DS481:DW481"/>
    <mergeCell ref="DX479:EB479"/>
    <mergeCell ref="DD480:DH480"/>
    <mergeCell ref="DI480:DM480"/>
    <mergeCell ref="DN480:DR480"/>
    <mergeCell ref="DS480:DW480"/>
    <mergeCell ref="DX480:EB480"/>
    <mergeCell ref="DD479:DH479"/>
    <mergeCell ref="DI479:DM479"/>
    <mergeCell ref="DN479:DR479"/>
    <mergeCell ref="DS479:DW479"/>
    <mergeCell ref="DX428:EB428"/>
    <mergeCell ref="DN427:DR427"/>
    <mergeCell ref="DS427:DW427"/>
    <mergeCell ref="DX427:EB427"/>
    <mergeCell ref="DN428:DR428"/>
    <mergeCell ref="DS428:DW428"/>
    <mergeCell ref="DD410:DH410"/>
    <mergeCell ref="DI410:DM410"/>
    <mergeCell ref="DN410:DR410"/>
    <mergeCell ref="DS410:DW410"/>
    <mergeCell ref="DX425:EB425"/>
    <mergeCell ref="DX423:EB423"/>
    <mergeCell ref="DN424:DR424"/>
    <mergeCell ref="DN426:DR426"/>
    <mergeCell ref="DS426:DW426"/>
    <mergeCell ref="DD417:DH417"/>
    <mergeCell ref="DD431:DH431"/>
    <mergeCell ref="DI431:DM431"/>
    <mergeCell ref="DD430:DH430"/>
    <mergeCell ref="DX411:EB411"/>
    <mergeCell ref="DD412:DH412"/>
    <mergeCell ref="DN416:DR416"/>
    <mergeCell ref="DX417:EB417"/>
    <mergeCell ref="DI412:DM412"/>
    <mergeCell ref="DN412:DR412"/>
    <mergeCell ref="DS412:DW412"/>
    <mergeCell ref="DX407:EB407"/>
    <mergeCell ref="DD408:DH408"/>
    <mergeCell ref="DI408:DM408"/>
    <mergeCell ref="DN408:DR408"/>
    <mergeCell ref="DX477:EB477"/>
    <mergeCell ref="DD478:DH478"/>
    <mergeCell ref="DI478:DM478"/>
    <mergeCell ref="DN478:DR478"/>
    <mergeCell ref="DS478:DW478"/>
    <mergeCell ref="DX478:EB478"/>
    <mergeCell ref="DD477:DH477"/>
    <mergeCell ref="DI477:DM477"/>
    <mergeCell ref="DN477:DR477"/>
    <mergeCell ref="DS477:DW477"/>
    <mergeCell ref="DX476:EB476"/>
    <mergeCell ref="DD475:DH475"/>
    <mergeCell ref="DI475:DM475"/>
    <mergeCell ref="DN475:DR475"/>
    <mergeCell ref="DS475:DW475"/>
    <mergeCell ref="DX475:EB475"/>
    <mergeCell ref="DD476:DH476"/>
    <mergeCell ref="DI476:DM476"/>
    <mergeCell ref="DN476:DR476"/>
    <mergeCell ref="DS476:DW476"/>
    <mergeCell ref="DX473:EB473"/>
    <mergeCell ref="DD474:DH474"/>
    <mergeCell ref="DI474:DM474"/>
    <mergeCell ref="DN474:DR474"/>
    <mergeCell ref="DS474:DW474"/>
    <mergeCell ref="DX474:EB474"/>
    <mergeCell ref="DD473:DH473"/>
    <mergeCell ref="DI473:DM473"/>
    <mergeCell ref="DN473:DR473"/>
    <mergeCell ref="DS473:DW473"/>
    <mergeCell ref="DD472:DH472"/>
    <mergeCell ref="DI472:DM472"/>
    <mergeCell ref="DN472:DR472"/>
    <mergeCell ref="DS472:DW472"/>
    <mergeCell ref="DX472:EB472"/>
    <mergeCell ref="DD415:DH415"/>
    <mergeCell ref="DI444:DM444"/>
    <mergeCell ref="DI430:DM430"/>
    <mergeCell ref="DD416:DH416"/>
    <mergeCell ref="DI416:DM416"/>
    <mergeCell ref="DI432:DM432"/>
    <mergeCell ref="DN418:DR418"/>
    <mergeCell ref="DS418:DW418"/>
    <mergeCell ref="DX418:EB418"/>
    <mergeCell ref="DN417:DR417"/>
    <mergeCell ref="DS417:DW417"/>
    <mergeCell ref="DN415:DR415"/>
    <mergeCell ref="DN432:DR432"/>
    <mergeCell ref="DS432:DW432"/>
    <mergeCell ref="DX432:EB432"/>
    <mergeCell ref="DN431:DR431"/>
    <mergeCell ref="DS431:DW431"/>
    <mergeCell ref="DX429:EB429"/>
    <mergeCell ref="DI415:DM415"/>
    <mergeCell ref="DN430:DR430"/>
    <mergeCell ref="DN429:DR429"/>
    <mergeCell ref="DS429:DW429"/>
    <mergeCell ref="DS379:DW379"/>
    <mergeCell ref="DX376:EB376"/>
    <mergeCell ref="DD377:DH377"/>
    <mergeCell ref="DX377:EB377"/>
    <mergeCell ref="DE398:DH398"/>
    <mergeCell ref="DJ398:DM398"/>
    <mergeCell ref="DO398:DR398"/>
    <mergeCell ref="DT398:DW398"/>
    <mergeCell ref="DX401:EB401"/>
    <mergeCell ref="DI389:DM389"/>
    <mergeCell ref="DS392:DW392"/>
    <mergeCell ref="DD393:DH393"/>
    <mergeCell ref="DI393:DM393"/>
    <mergeCell ref="DN394:DR394"/>
    <mergeCell ref="DD471:DH471"/>
    <mergeCell ref="DI471:DM471"/>
    <mergeCell ref="DN471:DR471"/>
    <mergeCell ref="DS471:DW471"/>
    <mergeCell ref="DX403:EB403"/>
    <mergeCell ref="DX404:EB404"/>
    <mergeCell ref="DN405:DR405"/>
    <mergeCell ref="DS405:DW405"/>
    <mergeCell ref="DX405:EB405"/>
    <mergeCell ref="DX471:EB471"/>
    <mergeCell ref="DS415:DW415"/>
    <mergeCell ref="DX415:EB415"/>
    <mergeCell ref="DS416:DW416"/>
    <mergeCell ref="DX416:EB416"/>
    <mergeCell ref="DD403:DH403"/>
    <mergeCell ref="DI403:DM403"/>
    <mergeCell ref="DN403:DR403"/>
    <mergeCell ref="DS403:DW403"/>
    <mergeCell ref="DN406:DR406"/>
    <mergeCell ref="DS406:DW406"/>
    <mergeCell ref="DD405:DH405"/>
    <mergeCell ref="DI405:DM405"/>
    <mergeCell ref="DI406:DM406"/>
    <mergeCell ref="DD406:DH406"/>
    <mergeCell ref="DD407:DH407"/>
    <mergeCell ref="DN407:DR407"/>
    <mergeCell ref="DS407:DW407"/>
    <mergeCell ref="DI407:DM407"/>
    <mergeCell ref="DX409:EB409"/>
    <mergeCell ref="DD404:DH404"/>
    <mergeCell ref="DI404:DM404"/>
    <mergeCell ref="DN404:DR404"/>
    <mergeCell ref="DS404:DW404"/>
    <mergeCell ref="DX406:EB406"/>
    <mergeCell ref="DS413:DW413"/>
    <mergeCell ref="DD409:DH409"/>
    <mergeCell ref="DI409:DM409"/>
    <mergeCell ref="DN409:DR409"/>
    <mergeCell ref="DS409:DW409"/>
    <mergeCell ref="DX408:EB408"/>
    <mergeCell ref="DX410:EB410"/>
    <mergeCell ref="DI411:DM411"/>
    <mergeCell ref="DN411:DR411"/>
    <mergeCell ref="DS411:DW411"/>
    <mergeCell ref="DD411:DH411"/>
    <mergeCell ref="DX413:EB413"/>
    <mergeCell ref="DD414:DH414"/>
    <mergeCell ref="DI414:DM414"/>
    <mergeCell ref="DN414:DR414"/>
    <mergeCell ref="DS414:DW414"/>
    <mergeCell ref="DD402:DH402"/>
    <mergeCell ref="DI402:DM402"/>
    <mergeCell ref="DN402:DR402"/>
    <mergeCell ref="DS402:DW402"/>
    <mergeCell ref="DX402:EB402"/>
    <mergeCell ref="DX399:EB399"/>
    <mergeCell ref="DD400:DH400"/>
    <mergeCell ref="DI400:DM400"/>
    <mergeCell ref="DN400:DR400"/>
    <mergeCell ref="DS400:DW400"/>
    <mergeCell ref="DX400:EB400"/>
    <mergeCell ref="DD399:DH399"/>
    <mergeCell ref="DI399:DM399"/>
    <mergeCell ref="DN399:DR399"/>
    <mergeCell ref="DS399:DW399"/>
    <mergeCell ref="DS390:DW390"/>
    <mergeCell ref="DX390:EB390"/>
    <mergeCell ref="DD391:DH391"/>
    <mergeCell ref="DN390:DR390"/>
    <mergeCell ref="DI394:DM394"/>
    <mergeCell ref="DD394:DH394"/>
    <mergeCell ref="DE397:DH397"/>
    <mergeCell ref="DJ397:DM397"/>
    <mergeCell ref="DO397:DR397"/>
    <mergeCell ref="DT397:DW397"/>
    <mergeCell ref="DD389:DH389"/>
    <mergeCell ref="DD372:DH372"/>
    <mergeCell ref="DI372:DM372"/>
    <mergeCell ref="DN372:DR372"/>
    <mergeCell ref="DS372:DW372"/>
    <mergeCell ref="DX374:EB374"/>
    <mergeCell ref="DD375:DH375"/>
    <mergeCell ref="DI375:DM375"/>
    <mergeCell ref="DD374:DH374"/>
    <mergeCell ref="DI374:DM374"/>
    <mergeCell ref="DX375:EB375"/>
    <mergeCell ref="DY397:EB398"/>
    <mergeCell ref="DX392:EB392"/>
    <mergeCell ref="DN393:DR393"/>
    <mergeCell ref="DS393:DW393"/>
    <mergeCell ref="DX393:EB393"/>
    <mergeCell ref="DX389:EB389"/>
    <mergeCell ref="DX394:EB394"/>
    <mergeCell ref="DS394:DW394"/>
    <mergeCell ref="DD401:DH401"/>
    <mergeCell ref="DI401:DM401"/>
    <mergeCell ref="DN401:DR401"/>
    <mergeCell ref="DS401:DW401"/>
    <mergeCell ref="DD390:DH390"/>
    <mergeCell ref="DX383:EB383"/>
    <mergeCell ref="DX380:EB380"/>
    <mergeCell ref="DD381:DH381"/>
    <mergeCell ref="DI381:DM381"/>
    <mergeCell ref="DX381:EB381"/>
    <mergeCell ref="DD382:DH382"/>
    <mergeCell ref="DI382:DM382"/>
    <mergeCell ref="DN382:DR382"/>
    <mergeCell ref="DS382:DW382"/>
    <mergeCell ref="DX382:EB382"/>
    <mergeCell ref="DX378:EB378"/>
    <mergeCell ref="DD379:DH379"/>
    <mergeCell ref="DI379:DM379"/>
    <mergeCell ref="DX379:EB379"/>
    <mergeCell ref="DS378:DW378"/>
    <mergeCell ref="DD370:DH370"/>
    <mergeCell ref="DI370:DM370"/>
    <mergeCell ref="DN370:DR370"/>
    <mergeCell ref="DS370:DW370"/>
    <mergeCell ref="DX372:EB372"/>
    <mergeCell ref="DD373:DH373"/>
    <mergeCell ref="DI373:DM373"/>
    <mergeCell ref="DN373:DR373"/>
    <mergeCell ref="DS373:DW373"/>
    <mergeCell ref="DX373:EB373"/>
    <mergeCell ref="DX370:EB370"/>
    <mergeCell ref="DD371:DH371"/>
    <mergeCell ref="DI371:DM371"/>
    <mergeCell ref="DN371:DR371"/>
    <mergeCell ref="DS371:DW371"/>
    <mergeCell ref="DX371:EB371"/>
    <mergeCell ref="DI378:DM378"/>
    <mergeCell ref="DN378:DR378"/>
    <mergeCell ref="DS376:DW376"/>
    <mergeCell ref="DX368:EB368"/>
    <mergeCell ref="DD369:DH369"/>
    <mergeCell ref="DI369:DM369"/>
    <mergeCell ref="DN369:DR369"/>
    <mergeCell ref="DS369:DW369"/>
    <mergeCell ref="DX369:EB369"/>
    <mergeCell ref="DS368:DW368"/>
    <mergeCell ref="DX366:EB366"/>
    <mergeCell ref="DD367:DH367"/>
    <mergeCell ref="DI367:DM367"/>
    <mergeCell ref="DN367:DR367"/>
    <mergeCell ref="DS367:DW367"/>
    <mergeCell ref="DX367:EB367"/>
    <mergeCell ref="DD366:DH366"/>
    <mergeCell ref="DI366:DM366"/>
    <mergeCell ref="DN366:DR366"/>
    <mergeCell ref="DS366:DW366"/>
    <mergeCell ref="DD362:DH362"/>
    <mergeCell ref="DN362:DR362"/>
    <mergeCell ref="DS362:DW362"/>
    <mergeCell ref="DX364:EB364"/>
    <mergeCell ref="DD365:DH365"/>
    <mergeCell ref="DI365:DM365"/>
    <mergeCell ref="DN365:DR365"/>
    <mergeCell ref="DS365:DW365"/>
    <mergeCell ref="DX365:EB365"/>
    <mergeCell ref="DD364:DH364"/>
    <mergeCell ref="DI360:DM360"/>
    <mergeCell ref="DN360:DR360"/>
    <mergeCell ref="DS360:DW360"/>
    <mergeCell ref="DX362:EB362"/>
    <mergeCell ref="DD363:DH363"/>
    <mergeCell ref="DI363:DM363"/>
    <mergeCell ref="DN363:DR363"/>
    <mergeCell ref="DS363:DW363"/>
    <mergeCell ref="DX363:EB363"/>
    <mergeCell ref="DI362:DM362"/>
    <mergeCell ref="DI358:DM358"/>
    <mergeCell ref="DN358:DR358"/>
    <mergeCell ref="DS358:DW358"/>
    <mergeCell ref="DX360:EB360"/>
    <mergeCell ref="DD361:DH361"/>
    <mergeCell ref="DI361:DM361"/>
    <mergeCell ref="DN361:DR361"/>
    <mergeCell ref="DS361:DW361"/>
    <mergeCell ref="DX361:EB361"/>
    <mergeCell ref="DD360:DH360"/>
    <mergeCell ref="DX358:EB358"/>
    <mergeCell ref="DD359:DH359"/>
    <mergeCell ref="DI359:DM359"/>
    <mergeCell ref="DN359:DR359"/>
    <mergeCell ref="DS359:DW359"/>
    <mergeCell ref="DX359:EB359"/>
    <mergeCell ref="DD358:DH358"/>
    <mergeCell ref="DX356:EB356"/>
    <mergeCell ref="DD357:DH357"/>
    <mergeCell ref="DI357:DM357"/>
    <mergeCell ref="DN357:DR357"/>
    <mergeCell ref="DS357:DW357"/>
    <mergeCell ref="DX357:EB357"/>
    <mergeCell ref="DD356:DH356"/>
    <mergeCell ref="DI356:DM356"/>
    <mergeCell ref="DN356:DR356"/>
    <mergeCell ref="DS356:DW356"/>
    <mergeCell ref="DX354:EB354"/>
    <mergeCell ref="DD355:DH355"/>
    <mergeCell ref="DI355:DM355"/>
    <mergeCell ref="DN355:DR355"/>
    <mergeCell ref="DS355:DW355"/>
    <mergeCell ref="DX355:EB355"/>
    <mergeCell ref="DD354:DH354"/>
    <mergeCell ref="DI354:DM354"/>
    <mergeCell ref="DN354:DR354"/>
    <mergeCell ref="DS354:DW354"/>
    <mergeCell ref="DX352:EB352"/>
    <mergeCell ref="DD353:DH353"/>
    <mergeCell ref="DI353:DM353"/>
    <mergeCell ref="DN353:DR353"/>
    <mergeCell ref="DS353:DW353"/>
    <mergeCell ref="DX353:EB353"/>
    <mergeCell ref="DD352:DH352"/>
    <mergeCell ref="DI352:DM352"/>
    <mergeCell ref="DN352:DR352"/>
    <mergeCell ref="DS352:DW352"/>
    <mergeCell ref="DX350:EB350"/>
    <mergeCell ref="DD351:DH351"/>
    <mergeCell ref="DI351:DM351"/>
    <mergeCell ref="DN351:DR351"/>
    <mergeCell ref="DS351:DW351"/>
    <mergeCell ref="DX351:EB351"/>
    <mergeCell ref="DD350:DH350"/>
    <mergeCell ref="DI350:DM350"/>
    <mergeCell ref="DN350:DR350"/>
    <mergeCell ref="DS350:DW350"/>
    <mergeCell ref="DX349:EB349"/>
    <mergeCell ref="DD349:DH349"/>
    <mergeCell ref="DI349:DM349"/>
    <mergeCell ref="DN349:DR349"/>
    <mergeCell ref="DX333:EB333"/>
    <mergeCell ref="DD334:DH334"/>
    <mergeCell ref="DI334:DM334"/>
    <mergeCell ref="DN334:DR334"/>
    <mergeCell ref="DS334:DW334"/>
    <mergeCell ref="DX334:EB334"/>
    <mergeCell ref="DD333:DH333"/>
    <mergeCell ref="DI333:DM333"/>
    <mergeCell ref="DN333:DR333"/>
    <mergeCell ref="DS333:DW333"/>
    <mergeCell ref="DX331:EB331"/>
    <mergeCell ref="DD332:DH332"/>
    <mergeCell ref="DI332:DM332"/>
    <mergeCell ref="DN332:DR332"/>
    <mergeCell ref="DS332:DW332"/>
    <mergeCell ref="DX332:EB332"/>
    <mergeCell ref="DX291:EB291"/>
    <mergeCell ref="DD292:DH292"/>
    <mergeCell ref="DI292:DM292"/>
    <mergeCell ref="DN292:DR292"/>
    <mergeCell ref="DS292:DW292"/>
    <mergeCell ref="DX292:EB292"/>
    <mergeCell ref="DD291:DH291"/>
    <mergeCell ref="DI291:DM291"/>
    <mergeCell ref="DN291:DR291"/>
    <mergeCell ref="DS291:DW291"/>
    <mergeCell ref="DX305:EB305"/>
    <mergeCell ref="DD306:DH306"/>
    <mergeCell ref="DI306:DM306"/>
    <mergeCell ref="DN306:DR306"/>
    <mergeCell ref="DS306:DW306"/>
    <mergeCell ref="DX306:EB306"/>
    <mergeCell ref="DD305:DH305"/>
    <mergeCell ref="DI305:DM305"/>
    <mergeCell ref="DN305:DR305"/>
    <mergeCell ref="DN301:DR301"/>
    <mergeCell ref="DN308:DR308"/>
    <mergeCell ref="DX317:EB317"/>
    <mergeCell ref="DD318:DH318"/>
    <mergeCell ref="DI318:DM318"/>
    <mergeCell ref="DN318:DR318"/>
    <mergeCell ref="DS318:DW318"/>
    <mergeCell ref="DX318:EB318"/>
    <mergeCell ref="DD317:DH317"/>
    <mergeCell ref="DI317:DM317"/>
    <mergeCell ref="DN317:DR317"/>
    <mergeCell ref="DS317:DW317"/>
    <mergeCell ref="DX315:EB315"/>
    <mergeCell ref="DD316:DH316"/>
    <mergeCell ref="DI316:DM316"/>
    <mergeCell ref="DN316:DR316"/>
    <mergeCell ref="DS316:DW316"/>
    <mergeCell ref="DX316:EB316"/>
    <mergeCell ref="DD315:DH315"/>
    <mergeCell ref="DI315:DM315"/>
    <mergeCell ref="DN315:DR315"/>
    <mergeCell ref="DS315:DW315"/>
    <mergeCell ref="DX301:EB301"/>
    <mergeCell ref="DX311:EB311"/>
    <mergeCell ref="DD312:DH312"/>
    <mergeCell ref="DI325:DM325"/>
    <mergeCell ref="DN325:DR325"/>
    <mergeCell ref="DS325:DW325"/>
    <mergeCell ref="DX323:EB323"/>
    <mergeCell ref="DD324:DH324"/>
    <mergeCell ref="DI324:DM324"/>
    <mergeCell ref="DX280:EB280"/>
    <mergeCell ref="DX285:EB285"/>
    <mergeCell ref="DX281:EB281"/>
    <mergeCell ref="DX276:EB276"/>
    <mergeCell ref="DX275:EB275"/>
    <mergeCell ref="DX268:EB268"/>
    <mergeCell ref="DX282:EB282"/>
    <mergeCell ref="DX283:EB283"/>
    <mergeCell ref="DX284:EB284"/>
    <mergeCell ref="DX288:EB288"/>
    <mergeCell ref="DD287:DH287"/>
    <mergeCell ref="DI287:DM287"/>
    <mergeCell ref="DN287:DR287"/>
    <mergeCell ref="DS287:DW287"/>
    <mergeCell ref="DI268:DM268"/>
    <mergeCell ref="DX286:EB286"/>
    <mergeCell ref="DD288:DH288"/>
    <mergeCell ref="DI288:DM288"/>
    <mergeCell ref="DX287:EB287"/>
    <mergeCell ref="DS286:DW286"/>
    <mergeCell ref="DN283:DR283"/>
    <mergeCell ref="DS283:DW283"/>
    <mergeCell ref="DS282:DW282"/>
    <mergeCell ref="DX289:EB289"/>
    <mergeCell ref="DD290:DH290"/>
    <mergeCell ref="DI290:DM290"/>
    <mergeCell ref="DN290:DR290"/>
    <mergeCell ref="DS290:DW290"/>
    <mergeCell ref="DX290:EB290"/>
    <mergeCell ref="DS289:DW289"/>
    <mergeCell ref="DD286:DH286"/>
    <mergeCell ref="DI286:DM286"/>
    <mergeCell ref="DN286:DR286"/>
    <mergeCell ref="DD289:DH289"/>
    <mergeCell ref="DI289:DM289"/>
    <mergeCell ref="DN289:DR289"/>
    <mergeCell ref="DI312:DM312"/>
    <mergeCell ref="DN312:DR312"/>
    <mergeCell ref="DS312:DW312"/>
    <mergeCell ref="DX312:EB312"/>
    <mergeCell ref="DD311:DH311"/>
    <mergeCell ref="DN313:DR313"/>
    <mergeCell ref="DS313:DW313"/>
    <mergeCell ref="DD309:DH309"/>
    <mergeCell ref="DI309:DM309"/>
    <mergeCell ref="DN309:DR309"/>
    <mergeCell ref="DS309:DW309"/>
    <mergeCell ref="DI310:DM310"/>
    <mergeCell ref="DN310:DR310"/>
    <mergeCell ref="DS310:DW310"/>
    <mergeCell ref="DX310:EB310"/>
    <mergeCell ref="DI311:DM311"/>
    <mergeCell ref="DN311:DR311"/>
    <mergeCell ref="DS311:DW311"/>
    <mergeCell ref="DN288:DR288"/>
    <mergeCell ref="DS288:DW288"/>
    <mergeCell ref="DI283:DM283"/>
    <mergeCell ref="DD281:DH281"/>
    <mergeCell ref="DY266:EB267"/>
    <mergeCell ref="DD253:DH253"/>
    <mergeCell ref="DI253:DM253"/>
    <mergeCell ref="DS284:DW284"/>
    <mergeCell ref="DD274:DH274"/>
    <mergeCell ref="DI274:DM274"/>
    <mergeCell ref="DN274:DR274"/>
    <mergeCell ref="DD250:DH250"/>
    <mergeCell ref="DI250:DM250"/>
    <mergeCell ref="DD282:DH282"/>
    <mergeCell ref="DI282:DM282"/>
    <mergeCell ref="DN282:DR282"/>
    <mergeCell ref="DD283:DH283"/>
    <mergeCell ref="DN269:DR269"/>
    <mergeCell ref="DS269:DW269"/>
    <mergeCell ref="DS275:DW275"/>
    <mergeCell ref="DS281:DW281"/>
    <mergeCell ref="DD285:DH285"/>
    <mergeCell ref="DI285:DM285"/>
    <mergeCell ref="DN285:DR285"/>
    <mergeCell ref="DS285:DW285"/>
    <mergeCell ref="DD284:DH284"/>
    <mergeCell ref="DX273:EB273"/>
    <mergeCell ref="DD272:DH272"/>
    <mergeCell ref="DI272:DM272"/>
    <mergeCell ref="DN272:DR272"/>
    <mergeCell ref="DS272:DW272"/>
    <mergeCell ref="DX270:EB270"/>
    <mergeCell ref="DD271:DH271"/>
    <mergeCell ref="DI271:DM271"/>
    <mergeCell ref="DS271:DW271"/>
    <mergeCell ref="DX271:EB271"/>
    <mergeCell ref="DD270:DH270"/>
    <mergeCell ref="DD269:DH269"/>
    <mergeCell ref="DI269:DM269"/>
    <mergeCell ref="DN255:DR255"/>
    <mergeCell ref="DS255:DW255"/>
    <mergeCell ref="DS259:DW259"/>
    <mergeCell ref="DD254:DH254"/>
    <mergeCell ref="DI254:DM254"/>
    <mergeCell ref="DI281:DM281"/>
    <mergeCell ref="DN281:DR281"/>
    <mergeCell ref="DN278:DR278"/>
    <mergeCell ref="DS278:DW278"/>
    <mergeCell ref="DE266:DH266"/>
    <mergeCell ref="DJ266:DM266"/>
    <mergeCell ref="DO266:DR266"/>
    <mergeCell ref="DI256:DM256"/>
    <mergeCell ref="DD263:DH263"/>
    <mergeCell ref="DI263:DM263"/>
    <mergeCell ref="DN263:DR263"/>
    <mergeCell ref="DS263:DW263"/>
    <mergeCell ref="DN252:DR252"/>
    <mergeCell ref="DS252:DW252"/>
    <mergeCell ref="DN253:DR253"/>
    <mergeCell ref="DS253:DW253"/>
    <mergeCell ref="DN256:DR256"/>
    <mergeCell ref="DN275:DR275"/>
    <mergeCell ref="DX230:EB230"/>
    <mergeCell ref="DD229:DH229"/>
    <mergeCell ref="DI229:DM229"/>
    <mergeCell ref="DN229:DR229"/>
    <mergeCell ref="DS229:DW229"/>
    <mergeCell ref="DX227:EB227"/>
    <mergeCell ref="DD228:DH228"/>
    <mergeCell ref="DI228:DM228"/>
    <mergeCell ref="DN228:DR228"/>
    <mergeCell ref="DS228:DW228"/>
    <mergeCell ref="DX228:EB228"/>
    <mergeCell ref="DD227:DH227"/>
    <mergeCell ref="DI227:DM227"/>
    <mergeCell ref="DN227:DR227"/>
    <mergeCell ref="DS227:DW227"/>
    <mergeCell ref="DX225:EB225"/>
    <mergeCell ref="DD226:DH226"/>
    <mergeCell ref="DI226:DM226"/>
    <mergeCell ref="DN226:DR226"/>
    <mergeCell ref="DS226:DW226"/>
    <mergeCell ref="DX226:EB226"/>
    <mergeCell ref="DD225:DH225"/>
    <mergeCell ref="DI225:DM225"/>
    <mergeCell ref="DN225:DR225"/>
    <mergeCell ref="DS225:DW225"/>
    <mergeCell ref="DX223:EB223"/>
    <mergeCell ref="DD224:DH224"/>
    <mergeCell ref="DI224:DM224"/>
    <mergeCell ref="DN224:DR224"/>
    <mergeCell ref="DS224:DW224"/>
    <mergeCell ref="DX224:EB224"/>
    <mergeCell ref="DD223:DH223"/>
    <mergeCell ref="DI223:DM223"/>
    <mergeCell ref="DN223:DR223"/>
    <mergeCell ref="DS223:DW223"/>
    <mergeCell ref="DX221:EB221"/>
    <mergeCell ref="DD222:DH222"/>
    <mergeCell ref="DI222:DM222"/>
    <mergeCell ref="DN222:DR222"/>
    <mergeCell ref="DS222:DW222"/>
    <mergeCell ref="DX222:EB222"/>
    <mergeCell ref="DD221:DH221"/>
    <mergeCell ref="DI221:DM221"/>
    <mergeCell ref="DN221:DR221"/>
    <mergeCell ref="DS221:DW221"/>
    <mergeCell ref="DX219:EB219"/>
    <mergeCell ref="DD220:DH220"/>
    <mergeCell ref="DI220:DM220"/>
    <mergeCell ref="DN220:DR220"/>
    <mergeCell ref="DS220:DW220"/>
    <mergeCell ref="DX220:EB220"/>
    <mergeCell ref="DD219:DH219"/>
    <mergeCell ref="DI219:DM219"/>
    <mergeCell ref="DN219:DR219"/>
    <mergeCell ref="DS219:DW219"/>
    <mergeCell ref="DD218:DH218"/>
    <mergeCell ref="DI218:DM218"/>
    <mergeCell ref="DN218:DR218"/>
    <mergeCell ref="DS218:DW218"/>
    <mergeCell ref="DX218:EB218"/>
    <mergeCell ref="DI161:DM161"/>
    <mergeCell ref="DX160:EB160"/>
    <mergeCell ref="DS170:DW170"/>
    <mergeCell ref="DX172:EB172"/>
    <mergeCell ref="DD173:DH173"/>
    <mergeCell ref="DD168:DH168"/>
    <mergeCell ref="DI168:DM168"/>
    <mergeCell ref="DN168:DR168"/>
    <mergeCell ref="DS168:DW168"/>
    <mergeCell ref="DX170:EB170"/>
    <mergeCell ref="DD171:DH171"/>
    <mergeCell ref="DS169:DW169"/>
    <mergeCell ref="DX169:EB169"/>
    <mergeCell ref="DX168:EB168"/>
    <mergeCell ref="DX171:EB171"/>
    <mergeCell ref="DD172:DH172"/>
    <mergeCell ref="DI172:DM172"/>
    <mergeCell ref="DN172:DR172"/>
    <mergeCell ref="DS161:DW161"/>
    <mergeCell ref="DX186:EB186"/>
    <mergeCell ref="DD187:DH187"/>
    <mergeCell ref="DI187:DM187"/>
    <mergeCell ref="DN187:DR187"/>
    <mergeCell ref="DS187:DW187"/>
    <mergeCell ref="DX187:EB187"/>
    <mergeCell ref="DD186:DH186"/>
    <mergeCell ref="DI186:DM186"/>
    <mergeCell ref="DN186:DR186"/>
    <mergeCell ref="DX177:EB177"/>
    <mergeCell ref="DD184:DH184"/>
    <mergeCell ref="DI184:DM184"/>
    <mergeCell ref="DN184:DR184"/>
    <mergeCell ref="DS184:DW184"/>
    <mergeCell ref="DN179:DR179"/>
    <mergeCell ref="DX184:EB184"/>
    <mergeCell ref="DI180:DM180"/>
    <mergeCell ref="DI182:DM182"/>
    <mergeCell ref="DX161:EB161"/>
    <mergeCell ref="DN160:DR160"/>
    <mergeCell ref="DI176:DM176"/>
    <mergeCell ref="DN176:DR176"/>
    <mergeCell ref="DS176:DW176"/>
    <mergeCell ref="DX178:EB178"/>
    <mergeCell ref="DN181:DR181"/>
    <mergeCell ref="DS181:DW181"/>
    <mergeCell ref="DX173:EB173"/>
    <mergeCell ref="DI181:DM181"/>
    <mergeCell ref="DS160:DW160"/>
    <mergeCell ref="DD161:DH161"/>
    <mergeCell ref="DI160:DM160"/>
    <mergeCell ref="DI175:DM175"/>
    <mergeCell ref="DN175:DR175"/>
    <mergeCell ref="DS175:DW175"/>
    <mergeCell ref="DI174:DM174"/>
    <mergeCell ref="DN174:DR174"/>
    <mergeCell ref="DN170:DR170"/>
    <mergeCell ref="DX158:EB158"/>
    <mergeCell ref="DX155:EB155"/>
    <mergeCell ref="DX156:EB156"/>
    <mergeCell ref="DI158:DM158"/>
    <mergeCell ref="DD160:DH160"/>
    <mergeCell ref="DI170:DM170"/>
    <mergeCell ref="DN159:DR159"/>
    <mergeCell ref="DS156:DW156"/>
    <mergeCell ref="DN157:DR157"/>
    <mergeCell ref="DS157:DW157"/>
    <mergeCell ref="DI156:DM156"/>
    <mergeCell ref="DN156:DR156"/>
    <mergeCell ref="DN158:DR158"/>
    <mergeCell ref="DS158:DW158"/>
    <mergeCell ref="DS159:DW159"/>
    <mergeCell ref="DN161:DR161"/>
    <mergeCell ref="DX157:EB157"/>
    <mergeCell ref="DN155:DR155"/>
    <mergeCell ref="DD175:DH175"/>
    <mergeCell ref="DD174:DH174"/>
    <mergeCell ref="DD180:DH180"/>
    <mergeCell ref="DX175:EB175"/>
    <mergeCell ref="DX174:EB174"/>
    <mergeCell ref="DI171:DM171"/>
    <mergeCell ref="DN171:DR171"/>
    <mergeCell ref="DS171:DW171"/>
    <mergeCell ref="DD156:DH156"/>
    <mergeCell ref="DI157:DM157"/>
    <mergeCell ref="DI155:DM155"/>
    <mergeCell ref="DX159:EB159"/>
    <mergeCell ref="DD169:DH169"/>
    <mergeCell ref="DI169:DM169"/>
    <mergeCell ref="DN169:DR169"/>
    <mergeCell ref="DX166:EB166"/>
    <mergeCell ref="DD167:DH167"/>
    <mergeCell ref="DI167:DM167"/>
    <mergeCell ref="DN167:DR167"/>
    <mergeCell ref="DS167:DW167"/>
    <mergeCell ref="DX167:EB167"/>
    <mergeCell ref="DI166:DM166"/>
    <mergeCell ref="DN166:DR166"/>
    <mergeCell ref="DS166:DW166"/>
    <mergeCell ref="DX164:EB164"/>
    <mergeCell ref="DD165:DH165"/>
    <mergeCell ref="DI165:DM165"/>
    <mergeCell ref="DN165:DR165"/>
    <mergeCell ref="DS165:DW165"/>
    <mergeCell ref="DX141:EB141"/>
    <mergeCell ref="DD142:DH142"/>
    <mergeCell ref="DI142:DM142"/>
    <mergeCell ref="DN142:DR142"/>
    <mergeCell ref="DS142:DW142"/>
    <mergeCell ref="DX142:EB142"/>
    <mergeCell ref="DD141:DH141"/>
    <mergeCell ref="DI141:DM141"/>
    <mergeCell ref="DN141:DR141"/>
    <mergeCell ref="DS141:DW141"/>
    <mergeCell ref="DX139:EB139"/>
    <mergeCell ref="DD140:DH140"/>
    <mergeCell ref="DI140:DM140"/>
    <mergeCell ref="DN140:DR140"/>
    <mergeCell ref="DS140:DW140"/>
    <mergeCell ref="DX140:EB140"/>
    <mergeCell ref="DD139:DH139"/>
    <mergeCell ref="DI139:DM139"/>
    <mergeCell ref="DN139:DR139"/>
    <mergeCell ref="DS139:DW139"/>
    <mergeCell ref="DX137:EB137"/>
    <mergeCell ref="DD138:DH138"/>
    <mergeCell ref="DI138:DM138"/>
    <mergeCell ref="DN138:DR138"/>
    <mergeCell ref="DS138:DW138"/>
    <mergeCell ref="DX138:EB138"/>
    <mergeCell ref="DD137:DH137"/>
    <mergeCell ref="DI137:DM137"/>
    <mergeCell ref="DN137:DR137"/>
    <mergeCell ref="DS137:DW137"/>
    <mergeCell ref="DS89:DW89"/>
    <mergeCell ref="DX89:EB89"/>
    <mergeCell ref="DD88:DH88"/>
    <mergeCell ref="DI88:DM88"/>
    <mergeCell ref="DN88:DR88"/>
    <mergeCell ref="DS88:DW88"/>
    <mergeCell ref="DX99:EB99"/>
    <mergeCell ref="DI114:DM114"/>
    <mergeCell ref="DX112:EB112"/>
    <mergeCell ref="DI98:DM98"/>
    <mergeCell ref="DN98:DR98"/>
    <mergeCell ref="DS98:DW98"/>
    <mergeCell ref="DX96:EB96"/>
    <mergeCell ref="DD97:DH97"/>
    <mergeCell ref="DN99:DR99"/>
    <mergeCell ref="DS99:DW99"/>
    <mergeCell ref="DX108:EB108"/>
    <mergeCell ref="DD109:DH109"/>
    <mergeCell ref="DI109:DM109"/>
    <mergeCell ref="DN109:DR109"/>
    <mergeCell ref="DS109:DW109"/>
    <mergeCell ref="DX109:EB109"/>
    <mergeCell ref="DD108:DH108"/>
    <mergeCell ref="DI108:DM108"/>
    <mergeCell ref="DN108:DR108"/>
    <mergeCell ref="DS108:DW108"/>
    <mergeCell ref="DX106:EB106"/>
    <mergeCell ref="DD107:DH107"/>
    <mergeCell ref="DI107:DM107"/>
    <mergeCell ref="DN107:DR107"/>
    <mergeCell ref="DS107:DW107"/>
    <mergeCell ref="DX107:EB107"/>
    <mergeCell ref="DD106:DH106"/>
    <mergeCell ref="DI106:DM106"/>
    <mergeCell ref="DX86:EB86"/>
    <mergeCell ref="DD87:DH87"/>
    <mergeCell ref="DI87:DM87"/>
    <mergeCell ref="DN87:DR87"/>
    <mergeCell ref="DS87:DW87"/>
    <mergeCell ref="DX87:EB87"/>
    <mergeCell ref="DD86:DH86"/>
    <mergeCell ref="DI86:DM86"/>
    <mergeCell ref="DN86:DR86"/>
    <mergeCell ref="DS86:DW86"/>
    <mergeCell ref="DY135:EB136"/>
    <mergeCell ref="DX132:EB132"/>
    <mergeCell ref="DT135:DW135"/>
    <mergeCell ref="DE136:DH136"/>
    <mergeCell ref="DJ136:DM136"/>
    <mergeCell ref="DO136:DR136"/>
    <mergeCell ref="DT136:DW136"/>
    <mergeCell ref="DO135:DR135"/>
    <mergeCell ref="DI132:DM132"/>
    <mergeCell ref="DN132:DR132"/>
    <mergeCell ref="DX130:EB130"/>
    <mergeCell ref="DD131:DH131"/>
    <mergeCell ref="DI131:DM131"/>
    <mergeCell ref="DN131:DR131"/>
    <mergeCell ref="DS131:DW131"/>
    <mergeCell ref="DX131:EB131"/>
    <mergeCell ref="DD130:DH130"/>
    <mergeCell ref="DI130:DM130"/>
    <mergeCell ref="DN130:DR130"/>
    <mergeCell ref="DS130:DW130"/>
    <mergeCell ref="DX125:EB125"/>
    <mergeCell ref="DS124:DW124"/>
    <mergeCell ref="DX126:EB126"/>
    <mergeCell ref="DX127:EB127"/>
    <mergeCell ref="DS125:DW125"/>
    <mergeCell ref="DS126:DW126"/>
    <mergeCell ref="DX124:EB124"/>
    <mergeCell ref="DS129:DW129"/>
    <mergeCell ref="DN124:DR124"/>
    <mergeCell ref="DX128:EB128"/>
    <mergeCell ref="DD128:DH128"/>
    <mergeCell ref="DI128:DM128"/>
    <mergeCell ref="DN128:DR128"/>
    <mergeCell ref="DS128:DW128"/>
    <mergeCell ref="DX129:EB129"/>
    <mergeCell ref="DE135:DH135"/>
    <mergeCell ref="DJ135:DM135"/>
    <mergeCell ref="DI129:DM129"/>
    <mergeCell ref="DN129:DR129"/>
    <mergeCell ref="DN127:DR127"/>
    <mergeCell ref="DS127:DW127"/>
    <mergeCell ref="DN126:DR126"/>
    <mergeCell ref="DI123:DM123"/>
    <mergeCell ref="DN123:DR123"/>
    <mergeCell ref="DN125:DR125"/>
    <mergeCell ref="DI97:DM97"/>
    <mergeCell ref="DN97:DR97"/>
    <mergeCell ref="DS97:DW97"/>
    <mergeCell ref="DX114:EB114"/>
    <mergeCell ref="DD115:DH115"/>
    <mergeCell ref="DI115:DM115"/>
    <mergeCell ref="DX123:EB123"/>
    <mergeCell ref="DS123:DW123"/>
    <mergeCell ref="DD127:DH127"/>
    <mergeCell ref="DS46:DW46"/>
    <mergeCell ref="DX46:EB46"/>
    <mergeCell ref="DI45:DM45"/>
    <mergeCell ref="DN45:DR45"/>
    <mergeCell ref="DS45:DW45"/>
    <mergeCell ref="DN61:DR61"/>
    <mergeCell ref="DS61:DW61"/>
    <mergeCell ref="DD47:DH47"/>
    <mergeCell ref="DD46:DH46"/>
    <mergeCell ref="DN47:DR47"/>
    <mergeCell ref="DD48:DH48"/>
    <mergeCell ref="DI48:DM48"/>
    <mergeCell ref="DN48:DR48"/>
    <mergeCell ref="DX49:EB49"/>
    <mergeCell ref="DI50:DM50"/>
    <mergeCell ref="DN50:DR50"/>
    <mergeCell ref="DS50:DW50"/>
    <mergeCell ref="DX50:EB50"/>
    <mergeCell ref="DN49:DR49"/>
    <mergeCell ref="DS49:DW49"/>
    <mergeCell ref="DX48:EB48"/>
    <mergeCell ref="DS96:DW96"/>
    <mergeCell ref="DX94:EB94"/>
    <mergeCell ref="DD95:DH95"/>
    <mergeCell ref="DI95:DM95"/>
    <mergeCell ref="DN95:DR95"/>
    <mergeCell ref="DS95:DW95"/>
    <mergeCell ref="DX95:EB95"/>
    <mergeCell ref="DD94:DH94"/>
    <mergeCell ref="DI94:DM94"/>
    <mergeCell ref="DN94:DR94"/>
    <mergeCell ref="DS94:DW94"/>
    <mergeCell ref="DX78:EB78"/>
    <mergeCell ref="DD79:DH79"/>
    <mergeCell ref="DI79:DM79"/>
    <mergeCell ref="DN79:DR79"/>
    <mergeCell ref="DS79:DW79"/>
    <mergeCell ref="DX79:EB79"/>
    <mergeCell ref="DD78:DH78"/>
    <mergeCell ref="DI78:DM78"/>
    <mergeCell ref="DX92:EB92"/>
    <mergeCell ref="DD93:DH93"/>
    <mergeCell ref="DI93:DM93"/>
    <mergeCell ref="DN93:DR93"/>
    <mergeCell ref="DS93:DW93"/>
    <mergeCell ref="DX93:EB93"/>
    <mergeCell ref="DD92:DH92"/>
    <mergeCell ref="DI92:DM92"/>
    <mergeCell ref="DN92:DR92"/>
    <mergeCell ref="DS92:DW92"/>
    <mergeCell ref="DX90:EB90"/>
    <mergeCell ref="DD91:DH91"/>
    <mergeCell ref="DI91:DM91"/>
    <mergeCell ref="DN91:DR91"/>
    <mergeCell ref="DS91:DW91"/>
    <mergeCell ref="DX91:EB91"/>
    <mergeCell ref="DD90:DH90"/>
    <mergeCell ref="DI90:DM90"/>
    <mergeCell ref="DN90:DR90"/>
    <mergeCell ref="DS90:DW90"/>
    <mergeCell ref="DX88:EB88"/>
    <mergeCell ref="DD89:DH89"/>
    <mergeCell ref="DI89:DM89"/>
    <mergeCell ref="DN89:DR89"/>
    <mergeCell ref="DX84:EB84"/>
    <mergeCell ref="DD85:DH85"/>
    <mergeCell ref="DI85:DM85"/>
    <mergeCell ref="DN85:DR85"/>
    <mergeCell ref="DS85:DW85"/>
    <mergeCell ref="DX85:EB85"/>
    <mergeCell ref="DD84:DH84"/>
    <mergeCell ref="DI84:DM84"/>
    <mergeCell ref="DN84:DR84"/>
    <mergeCell ref="DS84:DW84"/>
    <mergeCell ref="DX82:EB82"/>
    <mergeCell ref="DD83:DH83"/>
    <mergeCell ref="DI83:DM83"/>
    <mergeCell ref="DN83:DR83"/>
    <mergeCell ref="DS83:DW83"/>
    <mergeCell ref="DX83:EB83"/>
    <mergeCell ref="DD82:DH82"/>
    <mergeCell ref="DI82:DM82"/>
    <mergeCell ref="DN82:DR82"/>
    <mergeCell ref="DS82:DW82"/>
    <mergeCell ref="DX80:EB80"/>
    <mergeCell ref="DD81:DH81"/>
    <mergeCell ref="DI81:DM81"/>
    <mergeCell ref="DN81:DR81"/>
    <mergeCell ref="DS81:DW81"/>
    <mergeCell ref="DX81:EB81"/>
    <mergeCell ref="DD80:DH80"/>
    <mergeCell ref="DN76:DR76"/>
    <mergeCell ref="DN72:DR72"/>
    <mergeCell ref="DS72:DW72"/>
    <mergeCell ref="DN70:DR70"/>
    <mergeCell ref="DN67:DR67"/>
    <mergeCell ref="DS67:DW67"/>
    <mergeCell ref="DD67:DH67"/>
    <mergeCell ref="DX70:EB70"/>
    <mergeCell ref="DD70:DH70"/>
    <mergeCell ref="DI70:DM70"/>
    <mergeCell ref="DN80:DR80"/>
    <mergeCell ref="DS80:DW80"/>
    <mergeCell ref="DD74:DH74"/>
    <mergeCell ref="DI74:DM74"/>
    <mergeCell ref="DN74:DR74"/>
    <mergeCell ref="DS74:DW74"/>
    <mergeCell ref="DN73:DR73"/>
    <mergeCell ref="DD72:DH72"/>
    <mergeCell ref="DX75:EB75"/>
    <mergeCell ref="DX73:EB73"/>
    <mergeCell ref="DS75:DW75"/>
    <mergeCell ref="DI72:DM72"/>
    <mergeCell ref="DS73:DW73"/>
    <mergeCell ref="DX74:EB74"/>
    <mergeCell ref="DD73:DH73"/>
    <mergeCell ref="DN75:DR75"/>
    <mergeCell ref="DX44:EB44"/>
    <mergeCell ref="DI49:DM49"/>
    <mergeCell ref="DN53:DR53"/>
    <mergeCell ref="DS53:DW53"/>
    <mergeCell ref="DD52:DH52"/>
    <mergeCell ref="DI52:DM52"/>
    <mergeCell ref="DN52:DR52"/>
    <mergeCell ref="DS52:DW52"/>
    <mergeCell ref="DD51:DH51"/>
    <mergeCell ref="DI80:DM80"/>
    <mergeCell ref="DI53:DM53"/>
    <mergeCell ref="DN57:DR57"/>
    <mergeCell ref="DS57:DW57"/>
    <mergeCell ref="DI56:DM56"/>
    <mergeCell ref="DN56:DR56"/>
    <mergeCell ref="DN54:DR54"/>
    <mergeCell ref="DS54:DW54"/>
    <mergeCell ref="DX54:EB54"/>
    <mergeCell ref="DI55:DM55"/>
    <mergeCell ref="DX55:EB55"/>
    <mergeCell ref="DX52:EB52"/>
    <mergeCell ref="DX56:EB56"/>
    <mergeCell ref="DD50:DH50"/>
    <mergeCell ref="DI51:DM51"/>
    <mergeCell ref="DX45:EB45"/>
    <mergeCell ref="DX43:EB43"/>
    <mergeCell ref="DI41:DM41"/>
    <mergeCell ref="DD34:DH34"/>
    <mergeCell ref="DI35:DM35"/>
    <mergeCell ref="DN39:DR39"/>
    <mergeCell ref="DD38:DH38"/>
    <mergeCell ref="DN35:DR35"/>
    <mergeCell ref="DD39:DH39"/>
    <mergeCell ref="DX35:EB35"/>
    <mergeCell ref="DD42:DH42"/>
    <mergeCell ref="DX36:EB36"/>
    <mergeCell ref="DD41:DH41"/>
    <mergeCell ref="DI37:DM37"/>
    <mergeCell ref="DN41:DR41"/>
    <mergeCell ref="DS41:DW41"/>
    <mergeCell ref="DD40:DH40"/>
    <mergeCell ref="DI40:DM40"/>
    <mergeCell ref="DN40:DR40"/>
    <mergeCell ref="DX41:EB41"/>
    <mergeCell ref="DS40:DW40"/>
    <mergeCell ref="DS39:DW39"/>
    <mergeCell ref="DI38:DM38"/>
    <mergeCell ref="DN38:DR38"/>
    <mergeCell ref="DS38:DW38"/>
    <mergeCell ref="DX38:EB38"/>
    <mergeCell ref="DI43:DM43"/>
    <mergeCell ref="DX39:EB39"/>
    <mergeCell ref="DX40:EB40"/>
    <mergeCell ref="DS36:DW36"/>
    <mergeCell ref="DN43:DR43"/>
    <mergeCell ref="DS43:DW43"/>
    <mergeCell ref="DI76:DM76"/>
    <mergeCell ref="DS48:DW48"/>
    <mergeCell ref="DS47:DW47"/>
    <mergeCell ref="DI47:DM47"/>
    <mergeCell ref="DD60:DH60"/>
    <mergeCell ref="DN60:DR60"/>
    <mergeCell ref="DS60:DW60"/>
    <mergeCell ref="DD45:DH45"/>
    <mergeCell ref="D66:Q66"/>
    <mergeCell ref="AQ66:AU66"/>
    <mergeCell ref="D65:Q65"/>
    <mergeCell ref="R65:AA65"/>
    <mergeCell ref="D75:Q75"/>
    <mergeCell ref="R75:AA75"/>
    <mergeCell ref="AL106:AP106"/>
    <mergeCell ref="AQ105:AU105"/>
    <mergeCell ref="AL107:AP107"/>
    <mergeCell ref="AQ107:AU107"/>
    <mergeCell ref="AQ109:AU109"/>
    <mergeCell ref="AL109:AP109"/>
    <mergeCell ref="AQ106:AU106"/>
    <mergeCell ref="AG77:AK77"/>
    <mergeCell ref="AG78:AK78"/>
    <mergeCell ref="AL105:AP105"/>
    <mergeCell ref="AQ94:AU94"/>
    <mergeCell ref="AL94:AP94"/>
    <mergeCell ref="AG94:AK94"/>
    <mergeCell ref="AQ97:AU97"/>
    <mergeCell ref="AQ95:AU95"/>
    <mergeCell ref="AQ92:AU92"/>
    <mergeCell ref="AL96:AP96"/>
    <mergeCell ref="AQ104:AU104"/>
    <mergeCell ref="AG74:AK74"/>
    <mergeCell ref="AB72:AF72"/>
    <mergeCell ref="AL104:AP104"/>
    <mergeCell ref="D88:Q88"/>
    <mergeCell ref="D78:Q78"/>
    <mergeCell ref="D89:Q89"/>
    <mergeCell ref="AB84:AF84"/>
    <mergeCell ref="AB90:AF90"/>
    <mergeCell ref="AB85:AF85"/>
    <mergeCell ref="AG90:AK90"/>
    <mergeCell ref="AG76:AK76"/>
    <mergeCell ref="D68:Q68"/>
    <mergeCell ref="R68:AA68"/>
    <mergeCell ref="AB68:AF68"/>
    <mergeCell ref="AG68:AK68"/>
    <mergeCell ref="AL68:AP68"/>
    <mergeCell ref="AQ68:AU68"/>
    <mergeCell ref="D67:Q67"/>
    <mergeCell ref="R67:AA67"/>
    <mergeCell ref="AB67:AF67"/>
    <mergeCell ref="AG67:AK67"/>
    <mergeCell ref="AB71:AF71"/>
    <mergeCell ref="AL73:AP73"/>
    <mergeCell ref="R95:AA95"/>
    <mergeCell ref="R83:AA83"/>
    <mergeCell ref="R87:AA87"/>
    <mergeCell ref="R86:AA86"/>
    <mergeCell ref="AB86:AF86"/>
    <mergeCell ref="R78:AA78"/>
    <mergeCell ref="AB95:AF95"/>
    <mergeCell ref="AB101:AF101"/>
    <mergeCell ref="D71:Q71"/>
    <mergeCell ref="R71:AA71"/>
    <mergeCell ref="DX10:EB10"/>
    <mergeCell ref="DD11:DH11"/>
    <mergeCell ref="DX7:EB7"/>
    <mergeCell ref="DD6:DH6"/>
    <mergeCell ref="DI6:DM6"/>
    <mergeCell ref="DN6:DR6"/>
    <mergeCell ref="DS6:DW6"/>
    <mergeCell ref="DN13:DR13"/>
    <mergeCell ref="DS13:DW13"/>
    <mergeCell ref="DI27:DM27"/>
    <mergeCell ref="DX27:EB27"/>
    <mergeCell ref="DX31:EB31"/>
    <mergeCell ref="DD31:DH31"/>
    <mergeCell ref="DD29:DH29"/>
    <mergeCell ref="DI25:DM25"/>
    <mergeCell ref="DN29:DR29"/>
    <mergeCell ref="DS29:DW29"/>
    <mergeCell ref="DN42:DR42"/>
    <mergeCell ref="DS42:DW42"/>
    <mergeCell ref="DX42:EB42"/>
    <mergeCell ref="DD23:DH23"/>
    <mergeCell ref="DD18:DH18"/>
    <mergeCell ref="DD19:DH19"/>
    <mergeCell ref="DX23:EB23"/>
    <mergeCell ref="DD22:DH22"/>
    <mergeCell ref="DI22:DM22"/>
    <mergeCell ref="DI23:DM23"/>
    <mergeCell ref="AV40:AZ40"/>
    <mergeCell ref="DN23:DR23"/>
    <mergeCell ref="DS23:DW23"/>
    <mergeCell ref="DN26:DR26"/>
    <mergeCell ref="DS26:DW26"/>
    <mergeCell ref="DX21:EB21"/>
    <mergeCell ref="DN22:DR22"/>
    <mergeCell ref="DS22:DW22"/>
    <mergeCell ref="DX22:EB22"/>
    <mergeCell ref="DD24:DH24"/>
    <mergeCell ref="DD26:DH26"/>
    <mergeCell ref="DS25:DW25"/>
    <mergeCell ref="DN25:DR25"/>
    <mergeCell ref="DI24:DM24"/>
    <mergeCell ref="DD28:DH28"/>
    <mergeCell ref="DI28:DM28"/>
    <mergeCell ref="DX25:EB25"/>
    <mergeCell ref="DS24:DW24"/>
    <mergeCell ref="DX24:EB24"/>
    <mergeCell ref="DD25:DH25"/>
    <mergeCell ref="DS18:DW18"/>
    <mergeCell ref="DS21:DW21"/>
    <mergeCell ref="DN27:DR27"/>
    <mergeCell ref="DX32:EB32"/>
    <mergeCell ref="DD33:DH33"/>
    <mergeCell ref="DX19:EB19"/>
    <mergeCell ref="DX20:EB20"/>
    <mergeCell ref="DD20:DH20"/>
    <mergeCell ref="DI20:DM20"/>
    <mergeCell ref="DN20:DR20"/>
    <mergeCell ref="DS20:DW20"/>
    <mergeCell ref="DI21:DM21"/>
    <mergeCell ref="DN21:DR21"/>
    <mergeCell ref="DX18:EB18"/>
    <mergeCell ref="DD35:DH35"/>
    <mergeCell ref="DI14:DM14"/>
    <mergeCell ref="DN14:DR14"/>
    <mergeCell ref="DS14:DW14"/>
    <mergeCell ref="DD37:DH37"/>
    <mergeCell ref="DI33:DM33"/>
    <mergeCell ref="DN37:DR37"/>
    <mergeCell ref="DS37:DW37"/>
    <mergeCell ref="DD36:DH36"/>
    <mergeCell ref="DI36:DM36"/>
    <mergeCell ref="DN36:DR36"/>
    <mergeCell ref="DI32:DM32"/>
    <mergeCell ref="DN32:DR32"/>
    <mergeCell ref="DS35:DW35"/>
    <mergeCell ref="DX33:EB33"/>
    <mergeCell ref="DI34:DM34"/>
    <mergeCell ref="DN34:DR34"/>
    <mergeCell ref="DS34:DW34"/>
    <mergeCell ref="DX34:EB34"/>
    <mergeCell ref="DN33:DR33"/>
    <mergeCell ref="DS33:DW33"/>
    <mergeCell ref="DD32:DH32"/>
    <mergeCell ref="DS32:DW32"/>
    <mergeCell ref="DN15:DR15"/>
    <mergeCell ref="DS15:DW15"/>
    <mergeCell ref="DX15:EB15"/>
    <mergeCell ref="DX37:EB37"/>
    <mergeCell ref="DX17:EB17"/>
    <mergeCell ref="DI16:DM16"/>
    <mergeCell ref="DN16:DR16"/>
    <mergeCell ref="DS16:DW16"/>
    <mergeCell ref="DI18:DM18"/>
    <mergeCell ref="DN18:DR18"/>
    <mergeCell ref="DX14:EB14"/>
    <mergeCell ref="DI15:DM15"/>
    <mergeCell ref="DN17:DR17"/>
    <mergeCell ref="DS17:DW17"/>
    <mergeCell ref="DN28:DR28"/>
    <mergeCell ref="DS28:DW28"/>
    <mergeCell ref="DI26:DM26"/>
    <mergeCell ref="DX26:EB26"/>
    <mergeCell ref="DX29:EB29"/>
    <mergeCell ref="DI30:DM30"/>
    <mergeCell ref="DI17:DM17"/>
    <mergeCell ref="DD16:DH16"/>
    <mergeCell ref="DD17:DH17"/>
    <mergeCell ref="DX16:EB16"/>
    <mergeCell ref="DN30:DR30"/>
    <mergeCell ref="DS30:DW30"/>
    <mergeCell ref="DX30:EB30"/>
    <mergeCell ref="DI29:DM29"/>
    <mergeCell ref="DN31:DR31"/>
    <mergeCell ref="DS31:DW31"/>
    <mergeCell ref="DN19:DR19"/>
    <mergeCell ref="DS19:DW19"/>
    <mergeCell ref="DD30:DH30"/>
    <mergeCell ref="DI31:DM31"/>
    <mergeCell ref="DS11:DW11"/>
    <mergeCell ref="DX11:EB11"/>
    <mergeCell ref="DD10:DH10"/>
    <mergeCell ref="DI10:DM10"/>
    <mergeCell ref="DN10:DR10"/>
    <mergeCell ref="DS10:DW10"/>
    <mergeCell ref="DX8:EB8"/>
    <mergeCell ref="DD9:DH9"/>
    <mergeCell ref="DI9:DM9"/>
    <mergeCell ref="DN9:DR9"/>
    <mergeCell ref="DS9:DW9"/>
    <mergeCell ref="DX9:EB9"/>
    <mergeCell ref="DD8:DH8"/>
    <mergeCell ref="DI8:DM8"/>
    <mergeCell ref="DN8:DR8"/>
    <mergeCell ref="DS8:DW8"/>
    <mergeCell ref="AV117:AZ117"/>
    <mergeCell ref="AL117:AP117"/>
    <mergeCell ref="AV92:AZ92"/>
    <mergeCell ref="AV97:AZ97"/>
    <mergeCell ref="AV86:AZ86"/>
    <mergeCell ref="AV108:AZ108"/>
    <mergeCell ref="AV103:AZ103"/>
    <mergeCell ref="AV104:AZ104"/>
    <mergeCell ref="AV107:AZ107"/>
    <mergeCell ref="AV98:AZ98"/>
    <mergeCell ref="AV100:AZ100"/>
    <mergeCell ref="AV91:AZ91"/>
    <mergeCell ref="AV105:AZ105"/>
    <mergeCell ref="AV109:AZ109"/>
    <mergeCell ref="AV83:AZ83"/>
    <mergeCell ref="AV81:AZ81"/>
    <mergeCell ref="AV82:AZ82"/>
    <mergeCell ref="AV95:AZ95"/>
    <mergeCell ref="AV93:AZ93"/>
    <mergeCell ref="AV84:AZ84"/>
    <mergeCell ref="AV85:AZ85"/>
    <mergeCell ref="AV88:AZ88"/>
    <mergeCell ref="AV89:AZ89"/>
    <mergeCell ref="AV96:AZ96"/>
    <mergeCell ref="AV90:AZ90"/>
    <mergeCell ref="AV99:AZ99"/>
    <mergeCell ref="AV66:AZ66"/>
    <mergeCell ref="AV63:AZ63"/>
    <mergeCell ref="AV72:AZ72"/>
    <mergeCell ref="DD44:DH44"/>
    <mergeCell ref="DI44:DM44"/>
    <mergeCell ref="DN44:DR44"/>
    <mergeCell ref="DS44:DW44"/>
    <mergeCell ref="DD43:DH43"/>
    <mergeCell ref="DX12:EB12"/>
    <mergeCell ref="DI13:DM13"/>
    <mergeCell ref="DS27:DW27"/>
    <mergeCell ref="DX13:EB13"/>
    <mergeCell ref="DI12:DM12"/>
    <mergeCell ref="DN12:DR12"/>
    <mergeCell ref="DS12:DW12"/>
    <mergeCell ref="DD12:DH12"/>
    <mergeCell ref="DD13:DH13"/>
    <mergeCell ref="DD14:DH14"/>
    <mergeCell ref="DD15:DH15"/>
    <mergeCell ref="DD27:DH27"/>
    <mergeCell ref="DX28:EB28"/>
    <mergeCell ref="DN24:DR24"/>
    <mergeCell ref="DI11:DM11"/>
    <mergeCell ref="R6:AA6"/>
    <mergeCell ref="R9:AA9"/>
    <mergeCell ref="R8:AA8"/>
    <mergeCell ref="AV9:AZ9"/>
    <mergeCell ref="AQ78:AU78"/>
    <mergeCell ref="AL42:AP42"/>
    <mergeCell ref="AL39:AP39"/>
    <mergeCell ref="AQ53:AU53"/>
    <mergeCell ref="AL58:AP58"/>
    <mergeCell ref="AQ58:AU58"/>
    <mergeCell ref="AL56:AP56"/>
    <mergeCell ref="AQ56:AU56"/>
    <mergeCell ref="DN11:DR11"/>
    <mergeCell ref="DI42:DM42"/>
    <mergeCell ref="DI39:DM39"/>
    <mergeCell ref="AL77:AP77"/>
    <mergeCell ref="AV60:AZ60"/>
    <mergeCell ref="AV51:AZ51"/>
    <mergeCell ref="R22:AA22"/>
    <mergeCell ref="AL44:AP44"/>
    <mergeCell ref="R48:AA48"/>
    <mergeCell ref="AG50:AK50"/>
    <mergeCell ref="AV47:AZ47"/>
    <mergeCell ref="AB47:AF47"/>
    <mergeCell ref="AG47:AK47"/>
    <mergeCell ref="AL48:AP48"/>
    <mergeCell ref="AQ48:AU48"/>
    <mergeCell ref="AL50:AP50"/>
    <mergeCell ref="AL49:AP49"/>
    <mergeCell ref="AV68:AZ68"/>
    <mergeCell ref="AL67:AP67"/>
    <mergeCell ref="AQ67:AU67"/>
    <mergeCell ref="AQ69:AU69"/>
    <mergeCell ref="AB69:AF69"/>
    <mergeCell ref="AG69:AK69"/>
    <mergeCell ref="AV71:AZ71"/>
    <mergeCell ref="AV69:AZ69"/>
    <mergeCell ref="AV70:AZ70"/>
    <mergeCell ref="AL69:AP69"/>
    <mergeCell ref="R64:AA64"/>
    <mergeCell ref="AB64:AF64"/>
    <mergeCell ref="AG64:AK64"/>
    <mergeCell ref="AL64:AP64"/>
    <mergeCell ref="AQ64:AU64"/>
    <mergeCell ref="AG32:AK32"/>
    <mergeCell ref="AG35:AK35"/>
    <mergeCell ref="AV22:AZ22"/>
    <mergeCell ref="DI19:DM19"/>
    <mergeCell ref="AV18:AZ18"/>
    <mergeCell ref="DI46:DM46"/>
    <mergeCell ref="DN46:DR46"/>
    <mergeCell ref="R49:AA49"/>
    <mergeCell ref="R50:AA50"/>
    <mergeCell ref="AQ47:AU47"/>
    <mergeCell ref="AQ6:AU6"/>
    <mergeCell ref="AB46:AF46"/>
    <mergeCell ref="AG45:AK45"/>
    <mergeCell ref="AL37:AP37"/>
    <mergeCell ref="AG37:AK37"/>
    <mergeCell ref="AL31:AP31"/>
    <mergeCell ref="AB49:AF49"/>
    <mergeCell ref="AB35:AF35"/>
    <mergeCell ref="AL78:AP78"/>
    <mergeCell ref="DY4:EB5"/>
    <mergeCell ref="DE5:DH5"/>
    <mergeCell ref="DJ5:DM5"/>
    <mergeCell ref="DO5:DR5"/>
    <mergeCell ref="DT5:DW5"/>
    <mergeCell ref="DE4:DH4"/>
    <mergeCell ref="DJ4:DM4"/>
    <mergeCell ref="DO4:DR4"/>
    <mergeCell ref="DT4:DW4"/>
    <mergeCell ref="D117:Q117"/>
    <mergeCell ref="D27:Q27"/>
    <mergeCell ref="D33:Q33"/>
    <mergeCell ref="D34:Q34"/>
    <mergeCell ref="D36:Q36"/>
    <mergeCell ref="D77:Q77"/>
    <mergeCell ref="D32:Q32"/>
    <mergeCell ref="D72:Q72"/>
    <mergeCell ref="D37:Q37"/>
    <mergeCell ref="D74:Q74"/>
    <mergeCell ref="D19:Q19"/>
    <mergeCell ref="D39:Q39"/>
    <mergeCell ref="D44:Q44"/>
    <mergeCell ref="D46:Q46"/>
    <mergeCell ref="D50:Q50"/>
    <mergeCell ref="D21:Q21"/>
    <mergeCell ref="D22:Q22"/>
    <mergeCell ref="D24:Q24"/>
    <mergeCell ref="D28:Q28"/>
    <mergeCell ref="D41:Q41"/>
    <mergeCell ref="D7:Q7"/>
    <mergeCell ref="D10:Q10"/>
    <mergeCell ref="D113:Q113"/>
    <mergeCell ref="D112:Q112"/>
    <mergeCell ref="D109:Q109"/>
    <mergeCell ref="D76:Q76"/>
    <mergeCell ref="D30:Q30"/>
    <mergeCell ref="D23:Q23"/>
    <mergeCell ref="D31:Q31"/>
    <mergeCell ref="D20:Q20"/>
    <mergeCell ref="D99:Q99"/>
    <mergeCell ref="D104:Q104"/>
    <mergeCell ref="R117:AA117"/>
    <mergeCell ref="AV6:AZ6"/>
    <mergeCell ref="DX76:EB76"/>
    <mergeCell ref="DD77:DH77"/>
    <mergeCell ref="DI77:DM77"/>
    <mergeCell ref="DN77:DR77"/>
    <mergeCell ref="DS77:DW77"/>
    <mergeCell ref="DX77:EB77"/>
    <mergeCell ref="DD76:DH76"/>
    <mergeCell ref="AB115:AF115"/>
    <mergeCell ref="DX6:EB6"/>
    <mergeCell ref="DD7:DH7"/>
    <mergeCell ref="DI7:DM7"/>
    <mergeCell ref="DN7:DR7"/>
    <mergeCell ref="DS7:DW7"/>
    <mergeCell ref="DD21:DH21"/>
    <mergeCell ref="D85:Q85"/>
    <mergeCell ref="D86:Q86"/>
    <mergeCell ref="D4:Q5"/>
    <mergeCell ref="D11:Q11"/>
    <mergeCell ref="D8:Q8"/>
    <mergeCell ref="R4:AA5"/>
    <mergeCell ref="AV43:AZ43"/>
    <mergeCell ref="D150:Q150"/>
    <mergeCell ref="D147:Q147"/>
    <mergeCell ref="D148:Q148"/>
    <mergeCell ref="D135:Q136"/>
    <mergeCell ref="D140:Q140"/>
    <mergeCell ref="D149:Q149"/>
    <mergeCell ref="D146:Q146"/>
    <mergeCell ref="D145:Q145"/>
    <mergeCell ref="D141:Q141"/>
    <mergeCell ref="D144:Q144"/>
    <mergeCell ref="C135:C136"/>
    <mergeCell ref="C134:Q134"/>
    <mergeCell ref="D93:Q93"/>
    <mergeCell ref="D138:Q138"/>
    <mergeCell ref="D139:Q139"/>
    <mergeCell ref="D73:Q73"/>
    <mergeCell ref="D12:Q12"/>
    <mergeCell ref="D13:Q13"/>
    <mergeCell ref="D95:Q95"/>
    <mergeCell ref="D96:Q96"/>
    <mergeCell ref="D35:Q35"/>
    <mergeCell ref="D38:Q38"/>
    <mergeCell ref="D47:Q47"/>
    <mergeCell ref="D40:Q40"/>
    <mergeCell ref="D53:Q53"/>
    <mergeCell ref="D64:Q64"/>
    <mergeCell ref="D128:Q128"/>
    <mergeCell ref="D129:Q129"/>
    <mergeCell ref="D90:Q90"/>
    <mergeCell ref="D87:Q87"/>
    <mergeCell ref="D80:Q80"/>
    <mergeCell ref="AV106:AZ106"/>
    <mergeCell ref="AV102:AZ102"/>
    <mergeCell ref="AV77:AZ77"/>
    <mergeCell ref="AV45:AZ45"/>
    <mergeCell ref="AV23:AZ23"/>
    <mergeCell ref="AV56:AZ56"/>
    <mergeCell ref="AV48:AZ48"/>
    <mergeCell ref="AV58:AZ58"/>
    <mergeCell ref="AV49:AZ49"/>
    <mergeCell ref="AV50:AZ50"/>
    <mergeCell ref="AV57:AZ57"/>
    <mergeCell ref="AV55:AZ55"/>
    <mergeCell ref="AV52:AZ52"/>
    <mergeCell ref="AV25:AZ25"/>
    <mergeCell ref="AV24:AZ24"/>
    <mergeCell ref="AV26:AZ26"/>
    <mergeCell ref="AV16:AZ16"/>
    <mergeCell ref="AV19:AZ19"/>
    <mergeCell ref="AV31:AZ31"/>
    <mergeCell ref="AV46:AZ46"/>
    <mergeCell ref="AV80:AZ80"/>
    <mergeCell ref="AV76:AZ76"/>
    <mergeCell ref="AV78:AZ78"/>
    <mergeCell ref="AV79:AZ79"/>
    <mergeCell ref="AV53:AZ53"/>
    <mergeCell ref="AV54:AZ54"/>
    <mergeCell ref="AV21:AZ21"/>
    <mergeCell ref="AV32:AZ32"/>
    <mergeCell ref="AV38:AZ38"/>
    <mergeCell ref="AV44:AZ44"/>
    <mergeCell ref="AV39:AZ39"/>
    <mergeCell ref="AV36:AZ36"/>
    <mergeCell ref="AG83:AK83"/>
    <mergeCell ref="D9:Q9"/>
    <mergeCell ref="D58:Q58"/>
    <mergeCell ref="D52:Q52"/>
    <mergeCell ref="D69:Q69"/>
    <mergeCell ref="D62:Q62"/>
    <mergeCell ref="C4:C5"/>
    <mergeCell ref="D94:Q94"/>
    <mergeCell ref="D103:Q103"/>
    <mergeCell ref="D105:Q105"/>
    <mergeCell ref="D42:Q42"/>
    <mergeCell ref="D60:Q60"/>
    <mergeCell ref="AB137:AF137"/>
    <mergeCell ref="D107:Q107"/>
    <mergeCell ref="R101:AA101"/>
    <mergeCell ref="R102:AA102"/>
    <mergeCell ref="D100:Q100"/>
    <mergeCell ref="R103:AA103"/>
    <mergeCell ref="R100:AA100"/>
    <mergeCell ref="R99:AA99"/>
    <mergeCell ref="D102:Q102"/>
    <mergeCell ref="AG98:AK98"/>
    <mergeCell ref="AB123:AF123"/>
    <mergeCell ref="R131:AA131"/>
    <mergeCell ref="AB131:AF131"/>
    <mergeCell ref="R97:AA97"/>
    <mergeCell ref="R123:AA123"/>
    <mergeCell ref="R126:AA126"/>
    <mergeCell ref="D123:Q123"/>
    <mergeCell ref="D125:Q125"/>
    <mergeCell ref="C132:Q132"/>
    <mergeCell ref="R98:AA98"/>
    <mergeCell ref="AB99:AF99"/>
    <mergeCell ref="AG99:AK99"/>
    <mergeCell ref="AG116:AK116"/>
    <mergeCell ref="AG105:AK105"/>
    <mergeCell ref="D98:Q98"/>
    <mergeCell ref="AG44:AK44"/>
    <mergeCell ref="AG41:AK41"/>
    <mergeCell ref="AG42:AK42"/>
    <mergeCell ref="AG7:AK7"/>
    <mergeCell ref="AG8:AK8"/>
    <mergeCell ref="AB60:AF60"/>
    <mergeCell ref="AG60:AK60"/>
    <mergeCell ref="AG79:AK79"/>
    <mergeCell ref="AG80:AK80"/>
    <mergeCell ref="AB89:AF89"/>
    <mergeCell ref="R21:AA21"/>
    <mergeCell ref="AB82:AF82"/>
    <mergeCell ref="R85:AA85"/>
    <mergeCell ref="R41:AA41"/>
    <mergeCell ref="R66:AA66"/>
    <mergeCell ref="R25:AA25"/>
    <mergeCell ref="R30:AA30"/>
    <mergeCell ref="R33:AA33"/>
    <mergeCell ref="R29:AA29"/>
    <mergeCell ref="AB88:AF88"/>
    <mergeCell ref="R45:AA45"/>
    <mergeCell ref="AB66:AF66"/>
    <mergeCell ref="AB75:AF75"/>
    <mergeCell ref="AB74:AF74"/>
    <mergeCell ref="AB59:AF59"/>
    <mergeCell ref="AB57:AF57"/>
    <mergeCell ref="AB73:AF73"/>
    <mergeCell ref="AB83:AF83"/>
    <mergeCell ref="R138:AA138"/>
    <mergeCell ref="AG110:AK110"/>
    <mergeCell ref="D137:Q137"/>
    <mergeCell ref="R116:AA116"/>
    <mergeCell ref="AB122:AF122"/>
    <mergeCell ref="R119:AA119"/>
    <mergeCell ref="AG124:AK124"/>
    <mergeCell ref="AG125:AK125"/>
    <mergeCell ref="AG108:AK108"/>
    <mergeCell ref="AG106:AK106"/>
    <mergeCell ref="AG109:AK109"/>
    <mergeCell ref="AG113:AK113"/>
    <mergeCell ref="AG114:AK114"/>
    <mergeCell ref="AG112:AK112"/>
    <mergeCell ref="AG115:AK115"/>
    <mergeCell ref="AB103:AF103"/>
    <mergeCell ref="AB104:AF104"/>
    <mergeCell ref="AB105:AF105"/>
    <mergeCell ref="D124:Q124"/>
    <mergeCell ref="AB119:AF119"/>
    <mergeCell ref="AG129:AK129"/>
    <mergeCell ref="AG117:AK117"/>
    <mergeCell ref="AG127:AK127"/>
    <mergeCell ref="AB127:AF127"/>
    <mergeCell ref="R121:AA121"/>
    <mergeCell ref="R122:AA122"/>
    <mergeCell ref="AG121:AK121"/>
    <mergeCell ref="AB121:AF121"/>
    <mergeCell ref="AG122:AK122"/>
    <mergeCell ref="AG119:AK119"/>
    <mergeCell ref="AG126:AK126"/>
    <mergeCell ref="AG123:AK123"/>
    <mergeCell ref="D122:Q122"/>
    <mergeCell ref="R112:AA112"/>
    <mergeCell ref="R114:AA114"/>
    <mergeCell ref="R113:AA113"/>
    <mergeCell ref="R108:AA108"/>
    <mergeCell ref="R111:AA111"/>
    <mergeCell ref="R110:AA110"/>
    <mergeCell ref="AG137:AK137"/>
    <mergeCell ref="AH136:AK136"/>
    <mergeCell ref="AG138:AK138"/>
    <mergeCell ref="D131:Q131"/>
    <mergeCell ref="D130:Q130"/>
    <mergeCell ref="D121:Q121"/>
    <mergeCell ref="D114:Q114"/>
    <mergeCell ref="D120:Q120"/>
    <mergeCell ref="D115:Q115"/>
    <mergeCell ref="D119:Q119"/>
    <mergeCell ref="D126:Q126"/>
    <mergeCell ref="D127:Q127"/>
    <mergeCell ref="D118:Q118"/>
    <mergeCell ref="AG130:AK130"/>
    <mergeCell ref="AG128:AK128"/>
    <mergeCell ref="R125:AA125"/>
    <mergeCell ref="AB124:AF124"/>
    <mergeCell ref="D300:Q300"/>
    <mergeCell ref="R300:AA300"/>
    <mergeCell ref="AB299:AF299"/>
    <mergeCell ref="R298:AA298"/>
    <mergeCell ref="AB300:AF300"/>
    <mergeCell ref="AB1266:AF1266"/>
    <mergeCell ref="AB311:AF311"/>
    <mergeCell ref="AV298:AZ298"/>
    <mergeCell ref="AV300:AZ300"/>
    <mergeCell ref="AB295:AF295"/>
    <mergeCell ref="AV297:AZ297"/>
    <mergeCell ref="AQ297:AU297"/>
    <mergeCell ref="AL298:AP298"/>
    <mergeCell ref="AQ298:AU298"/>
    <mergeCell ref="AV296:AZ296"/>
    <mergeCell ref="AB298:AF298"/>
    <mergeCell ref="AG298:AK298"/>
    <mergeCell ref="D1293:Q1293"/>
    <mergeCell ref="D1296:Q1296"/>
    <mergeCell ref="D1291:Q1291"/>
    <mergeCell ref="D1290:Q1290"/>
    <mergeCell ref="D1294:Q1294"/>
    <mergeCell ref="D1292:Q1292"/>
    <mergeCell ref="AG1288:AK1288"/>
    <mergeCell ref="AQ306:AU306"/>
    <mergeCell ref="AG307:AK307"/>
    <mergeCell ref="AL308:AP308"/>
    <mergeCell ref="AB307:AF307"/>
    <mergeCell ref="AQ307:AU307"/>
    <mergeCell ref="AL307:AP307"/>
    <mergeCell ref="AV305:AZ305"/>
    <mergeCell ref="D306:Q306"/>
    <mergeCell ref="R306:AA306"/>
    <mergeCell ref="AB306:AF306"/>
    <mergeCell ref="AG1289:AK1289"/>
    <mergeCell ref="D302:Q302"/>
    <mergeCell ref="AQ320:AU320"/>
    <mergeCell ref="D322:Q322"/>
    <mergeCell ref="AB322:AF322"/>
    <mergeCell ref="D323:Q323"/>
    <mergeCell ref="R323:AA323"/>
    <mergeCell ref="AB323:AF323"/>
    <mergeCell ref="AL321:AP321"/>
    <mergeCell ref="AV322:AZ322"/>
    <mergeCell ref="AQ321:AU321"/>
    <mergeCell ref="AV321:AZ321"/>
    <mergeCell ref="AL322:AP322"/>
    <mergeCell ref="AQ322:AU322"/>
    <mergeCell ref="AV319:AZ319"/>
    <mergeCell ref="AV320:AZ320"/>
    <mergeCell ref="AV313:AZ313"/>
    <mergeCell ref="AV318:AZ318"/>
    <mergeCell ref="AV316:AZ316"/>
    <mergeCell ref="AL318:AP318"/>
    <mergeCell ref="AQ318:AU318"/>
    <mergeCell ref="AQ316:AU316"/>
    <mergeCell ref="AL316:AP316"/>
    <mergeCell ref="AQ328:AU328"/>
    <mergeCell ref="AQ326:AU326"/>
    <mergeCell ref="AV327:AZ327"/>
    <mergeCell ref="D328:Q328"/>
    <mergeCell ref="D327:Q327"/>
    <mergeCell ref="AV346:AZ346"/>
    <mergeCell ref="AQ346:AU346"/>
    <mergeCell ref="AQ1307:AU1307"/>
    <mergeCell ref="AB285:AF285"/>
    <mergeCell ref="R291:AA291"/>
    <mergeCell ref="R287:AA287"/>
    <mergeCell ref="R285:AA285"/>
    <mergeCell ref="AB289:AF289"/>
    <mergeCell ref="R286:AA286"/>
    <mergeCell ref="AB286:AF286"/>
    <mergeCell ref="AQ1299:AU1299"/>
    <mergeCell ref="AB1298:AF1298"/>
    <mergeCell ref="AQ1297:AU1297"/>
    <mergeCell ref="AQ1296:AU1296"/>
    <mergeCell ref="AL1302:AP1302"/>
    <mergeCell ref="AQ1308:AU1308"/>
    <mergeCell ref="AQ1305:AU1305"/>
    <mergeCell ref="R1306:AA1306"/>
    <mergeCell ref="AL1306:AP1306"/>
    <mergeCell ref="AQ1306:AU1306"/>
    <mergeCell ref="AG1308:AK1308"/>
    <mergeCell ref="AG1306:AK1306"/>
    <mergeCell ref="AG1307:AK1307"/>
    <mergeCell ref="AL1307:AP1307"/>
    <mergeCell ref="AB1304:AF1304"/>
    <mergeCell ref="AG1305:AK1305"/>
    <mergeCell ref="AQ1304:AU1304"/>
    <mergeCell ref="AQ1302:AU1302"/>
    <mergeCell ref="AQ1303:AU1303"/>
    <mergeCell ref="AB1302:AF1302"/>
    <mergeCell ref="AG1302:AK1302"/>
    <mergeCell ref="AL1303:AP1303"/>
    <mergeCell ref="AG1303:AK1303"/>
    <mergeCell ref="AG1304:AK1304"/>
    <mergeCell ref="AB1308:AF1308"/>
    <mergeCell ref="R1293:AA1293"/>
    <mergeCell ref="AB1293:AF1293"/>
    <mergeCell ref="R1295:AA1295"/>
    <mergeCell ref="AG1296:AK1296"/>
    <mergeCell ref="R1296:AA1296"/>
    <mergeCell ref="AB1296:AF1296"/>
    <mergeCell ref="AG1294:AK1294"/>
    <mergeCell ref="AG1293:AK1293"/>
    <mergeCell ref="R1291:AA1291"/>
    <mergeCell ref="AL1295:AP1295"/>
    <mergeCell ref="AG1291:AK1291"/>
    <mergeCell ref="R1294:AA1294"/>
    <mergeCell ref="AB1294:AF1294"/>
    <mergeCell ref="AB1292:AF1292"/>
    <mergeCell ref="AQ1292:AU1292"/>
    <mergeCell ref="AQ1288:AU1288"/>
    <mergeCell ref="AG1287:AK1287"/>
    <mergeCell ref="AB1288:AF1288"/>
    <mergeCell ref="AL1289:AP1289"/>
    <mergeCell ref="AQ1287:AU1287"/>
    <mergeCell ref="AQ1289:AU1289"/>
    <mergeCell ref="AQ1286:AU1286"/>
    <mergeCell ref="AQ1285:AU1285"/>
    <mergeCell ref="AL1177:AP1177"/>
    <mergeCell ref="AG1280:AK1280"/>
    <mergeCell ref="AB1190:AF1190"/>
    <mergeCell ref="AG1188:AK1188"/>
    <mergeCell ref="AB1263:AF1263"/>
    <mergeCell ref="AL423:AP423"/>
    <mergeCell ref="AL424:AP424"/>
    <mergeCell ref="AQ294:AU294"/>
    <mergeCell ref="AL1300:AP1300"/>
    <mergeCell ref="D1303:Q1303"/>
    <mergeCell ref="R1303:AA1303"/>
    <mergeCell ref="AB1303:AF1303"/>
    <mergeCell ref="D1300:Q1300"/>
    <mergeCell ref="R1300:AA1300"/>
    <mergeCell ref="AB1300:AF1300"/>
    <mergeCell ref="AG1301:AK1301"/>
    <mergeCell ref="D1297:Q1297"/>
    <mergeCell ref="R1297:AA1297"/>
    <mergeCell ref="AB1297:AF1297"/>
    <mergeCell ref="D1299:Q1299"/>
    <mergeCell ref="R1299:AA1299"/>
    <mergeCell ref="AB1299:AF1299"/>
    <mergeCell ref="AG1299:AK1299"/>
    <mergeCell ref="AL1299:AP1299"/>
    <mergeCell ref="AG1298:AK1298"/>
    <mergeCell ref="D1275:Q1275"/>
    <mergeCell ref="AG1278:AK1278"/>
    <mergeCell ref="AB1286:AF1286"/>
    <mergeCell ref="AG1283:AK1283"/>
    <mergeCell ref="AG1286:AK1286"/>
    <mergeCell ref="AB1284:AF1284"/>
    <mergeCell ref="AL1275:AP1275"/>
    <mergeCell ref="AG1292:AK1292"/>
    <mergeCell ref="AL1292:AP1292"/>
    <mergeCell ref="AG1290:AK1290"/>
    <mergeCell ref="AB1301:AF1301"/>
    <mergeCell ref="D1298:Q1298"/>
    <mergeCell ref="AL1298:AP1298"/>
    <mergeCell ref="AG1300:AK1300"/>
    <mergeCell ref="R1298:AA1298"/>
    <mergeCell ref="D1295:Q1295"/>
    <mergeCell ref="AG1297:AK1297"/>
    <mergeCell ref="D1285:Q1285"/>
    <mergeCell ref="R1285:AA1285"/>
    <mergeCell ref="AB1285:AF1285"/>
    <mergeCell ref="D1286:Q1286"/>
    <mergeCell ref="R1289:AA1289"/>
    <mergeCell ref="R1288:AA1288"/>
    <mergeCell ref="D1287:Q1287"/>
    <mergeCell ref="R1287:AA1287"/>
    <mergeCell ref="R1283:AA1283"/>
    <mergeCell ref="AL1283:AP1283"/>
    <mergeCell ref="AL1287:AP1287"/>
    <mergeCell ref="AB1287:AF1287"/>
    <mergeCell ref="R1286:AA1286"/>
    <mergeCell ref="AG1284:AK1284"/>
    <mergeCell ref="AB1279:AF1279"/>
    <mergeCell ref="AB1280:AF1280"/>
    <mergeCell ref="R1278:AA1278"/>
    <mergeCell ref="D1283:Q1283"/>
    <mergeCell ref="D1282:Q1282"/>
    <mergeCell ref="R1282:AA1282"/>
    <mergeCell ref="R1281:AA1281"/>
    <mergeCell ref="AG1277:AK1277"/>
    <mergeCell ref="D1221:Q1221"/>
    <mergeCell ref="D1230:Q1230"/>
    <mergeCell ref="R1230:AA1230"/>
    <mergeCell ref="AB1230:AF1230"/>
    <mergeCell ref="AG1230:AK1230"/>
    <mergeCell ref="AL1230:AP1230"/>
    <mergeCell ref="AL1246:AP1246"/>
    <mergeCell ref="AL1248:AP1248"/>
    <mergeCell ref="AB1274:AF1274"/>
    <mergeCell ref="AG1274:AK1274"/>
    <mergeCell ref="AG1272:AK1272"/>
    <mergeCell ref="AG1271:AK1271"/>
    <mergeCell ref="AG1266:AK1266"/>
    <mergeCell ref="AG1264:AK1264"/>
    <mergeCell ref="AG1265:AK1265"/>
    <mergeCell ref="D1261:Q1261"/>
    <mergeCell ref="AL1233:AP1233"/>
    <mergeCell ref="AL1220:AP1220"/>
    <mergeCell ref="AG1220:AK1220"/>
    <mergeCell ref="AB1220:AF1220"/>
    <mergeCell ref="AB1221:AF1221"/>
    <mergeCell ref="AL1235:AP1235"/>
    <mergeCell ref="AL1238:AP1238"/>
    <mergeCell ref="AG1248:AK1248"/>
    <mergeCell ref="AL1247:AP1247"/>
    <mergeCell ref="AB1275:AF1275"/>
    <mergeCell ref="AG1275:AK1275"/>
    <mergeCell ref="AB1276:AF1276"/>
    <mergeCell ref="AG1273:AK1273"/>
    <mergeCell ref="AB1270:AF1270"/>
    <mergeCell ref="R1261:AA1261"/>
    <mergeCell ref="AG1256:AK1256"/>
    <mergeCell ref="D1266:Q1266"/>
    <mergeCell ref="R1266:AA1266"/>
    <mergeCell ref="D1267:Q1267"/>
    <mergeCell ref="D1238:Q1238"/>
    <mergeCell ref="R1238:AA1238"/>
    <mergeCell ref="D1237:Q1237"/>
    <mergeCell ref="D1263:Q1263"/>
    <mergeCell ref="R1263:AA1263"/>
    <mergeCell ref="D1264:Q1264"/>
    <mergeCell ref="R1264:AA1264"/>
    <mergeCell ref="D1265:Q1265"/>
    <mergeCell ref="R1265:AA1265"/>
    <mergeCell ref="D1272:Q1272"/>
    <mergeCell ref="R1272:AA1272"/>
    <mergeCell ref="R1270:AA1270"/>
    <mergeCell ref="D1268:Q1268"/>
    <mergeCell ref="AL1249:AP1249"/>
    <mergeCell ref="AL1242:AP1242"/>
    <mergeCell ref="R1268:AA1268"/>
    <mergeCell ref="D1246:Q1246"/>
    <mergeCell ref="R1246:AA1246"/>
    <mergeCell ref="AB1245:AF1245"/>
    <mergeCell ref="D1241:Q1241"/>
    <mergeCell ref="D1242:Q1242"/>
    <mergeCell ref="R1242:AA1242"/>
    <mergeCell ref="D1245:Q1245"/>
    <mergeCell ref="D1244:Q1244"/>
    <mergeCell ref="R1244:AA1244"/>
    <mergeCell ref="AB1244:AF1244"/>
    <mergeCell ref="AG1244:AK1244"/>
    <mergeCell ref="D1240:Q1240"/>
    <mergeCell ref="R1240:AA1240"/>
    <mergeCell ref="D1192:Q1192"/>
    <mergeCell ref="R1192:AA1192"/>
    <mergeCell ref="AB1192:AF1192"/>
    <mergeCell ref="AB1261:AF1261"/>
    <mergeCell ref="AB1260:AF1260"/>
    <mergeCell ref="D1198:Q1198"/>
    <mergeCell ref="R1198:AA1198"/>
    <mergeCell ref="AB1194:AF1194"/>
    <mergeCell ref="AB1269:AF1269"/>
    <mergeCell ref="R1275:AA1275"/>
    <mergeCell ref="AB1278:AF1278"/>
    <mergeCell ref="D1274:Q1274"/>
    <mergeCell ref="R1274:AA1274"/>
    <mergeCell ref="AB1272:AF1272"/>
    <mergeCell ref="AB1271:AF1271"/>
    <mergeCell ref="D1270:Q1270"/>
    <mergeCell ref="D1271:Q1271"/>
    <mergeCell ref="AB1186:AF1186"/>
    <mergeCell ref="AB1191:AF1191"/>
    <mergeCell ref="AG1192:AK1192"/>
    <mergeCell ref="AB1193:AF1193"/>
    <mergeCell ref="AG1195:AK1195"/>
    <mergeCell ref="AB1196:AF1196"/>
    <mergeCell ref="AG1196:AK1196"/>
    <mergeCell ref="AB1195:AF1195"/>
    <mergeCell ref="AG1194:AK1194"/>
    <mergeCell ref="AG1193:AK1193"/>
    <mergeCell ref="AB1265:AF1265"/>
    <mergeCell ref="AB1262:AF1262"/>
    <mergeCell ref="AB1264:AF1264"/>
    <mergeCell ref="AB1253:AF1253"/>
    <mergeCell ref="AB1197:AF1197"/>
    <mergeCell ref="AB1198:AF1198"/>
    <mergeCell ref="AB1204:AF1204"/>
    <mergeCell ref="AB1249:AF1249"/>
    <mergeCell ref="AB1248:AF1248"/>
    <mergeCell ref="AB1250:AF1250"/>
    <mergeCell ref="AG1202:AK1202"/>
    <mergeCell ref="AG1205:AK1205"/>
    <mergeCell ref="R1208:AA1208"/>
    <mergeCell ref="D1199:Q1199"/>
    <mergeCell ref="D1200:Q1200"/>
    <mergeCell ref="R1200:AA1200"/>
    <mergeCell ref="D1202:Q1202"/>
    <mergeCell ref="R1202:AA1202"/>
    <mergeCell ref="D1204:Q1204"/>
    <mergeCell ref="R1204:AA1204"/>
    <mergeCell ref="D1203:Q1203"/>
    <mergeCell ref="R1258:AA1258"/>
    <mergeCell ref="D1254:Q1254"/>
    <mergeCell ref="R1254:AA1254"/>
    <mergeCell ref="R1253:AA1253"/>
    <mergeCell ref="R1199:AA1199"/>
    <mergeCell ref="D1205:Q1205"/>
    <mergeCell ref="D1207:Q1207"/>
    <mergeCell ref="R1207:AA1207"/>
    <mergeCell ref="R1211:AA1211"/>
    <mergeCell ref="D1209:Q1209"/>
    <mergeCell ref="AB1209:AF1209"/>
    <mergeCell ref="R1217:AA1217"/>
    <mergeCell ref="AB1273:AF1273"/>
    <mergeCell ref="R1235:AA1235"/>
    <mergeCell ref="AG1237:AK1237"/>
    <mergeCell ref="AB1235:AF1235"/>
    <mergeCell ref="AV1105:AZ1105"/>
    <mergeCell ref="AQ1104:AU1104"/>
    <mergeCell ref="AQ1113:AU1113"/>
    <mergeCell ref="AV1092:AZ1092"/>
    <mergeCell ref="AQ1120:AU1120"/>
    <mergeCell ref="AL1110:AP1110"/>
    <mergeCell ref="AL1112:AP1112"/>
    <mergeCell ref="AV1119:AZ1119"/>
    <mergeCell ref="AL1076:AP1076"/>
    <mergeCell ref="AQ1076:AU1076"/>
    <mergeCell ref="AQ1081:AU1081"/>
    <mergeCell ref="D1170:Q1170"/>
    <mergeCell ref="AG1170:AK1170"/>
    <mergeCell ref="AL1170:AP1170"/>
    <mergeCell ref="R1170:AA1170"/>
    <mergeCell ref="AB1170:AF1170"/>
    <mergeCell ref="AQ1170:AU1170"/>
    <mergeCell ref="R1171:AA1171"/>
    <mergeCell ref="D1171:Q1171"/>
    <mergeCell ref="AQ1169:AU1169"/>
    <mergeCell ref="D1168:Q1168"/>
    <mergeCell ref="R1168:AA1168"/>
    <mergeCell ref="AB1168:AF1168"/>
    <mergeCell ref="AQ1168:AU1168"/>
    <mergeCell ref="D1169:Q1169"/>
    <mergeCell ref="R1169:AA1169"/>
    <mergeCell ref="AB1169:AF1169"/>
    <mergeCell ref="AL1168:AP1168"/>
    <mergeCell ref="AL1169:AP1169"/>
    <mergeCell ref="AB1171:AF1171"/>
    <mergeCell ref="AL1171:AP1171"/>
    <mergeCell ref="AB1158:AF1158"/>
    <mergeCell ref="AB1159:AF1159"/>
    <mergeCell ref="AQ1145:AU1145"/>
    <mergeCell ref="AL1147:AP1147"/>
    <mergeCell ref="AL1149:AP1149"/>
    <mergeCell ref="AL1143:AP1143"/>
    <mergeCell ref="R1146:AA1146"/>
    <mergeCell ref="D1143:Q1143"/>
    <mergeCell ref="AV1140:AZ1140"/>
    <mergeCell ref="AV1139:AZ1139"/>
    <mergeCell ref="AV1136:AZ1136"/>
    <mergeCell ref="AV1142:AZ1142"/>
    <mergeCell ref="AQ1154:AU1154"/>
    <mergeCell ref="AV1154:AZ1154"/>
    <mergeCell ref="AV1152:AZ1152"/>
    <mergeCell ref="AV1146:AZ1146"/>
    <mergeCell ref="AV1143:AZ1143"/>
    <mergeCell ref="AQ1141:AU1141"/>
    <mergeCell ref="AL1140:AP1140"/>
    <mergeCell ref="AL1141:AP1141"/>
    <mergeCell ref="AQ1139:AU1139"/>
    <mergeCell ref="AQ1142:AU1142"/>
    <mergeCell ref="AG1137:AK1137"/>
    <mergeCell ref="AL1139:AP1139"/>
    <mergeCell ref="AG1138:AK1138"/>
    <mergeCell ref="AG1162:AK1162"/>
    <mergeCell ref="AG1157:AK1157"/>
    <mergeCell ref="AG1161:AK1161"/>
    <mergeCell ref="AL1142:AP1142"/>
    <mergeCell ref="D1097:Q1097"/>
    <mergeCell ref="R1097:AA1097"/>
    <mergeCell ref="AB1097:AF1097"/>
    <mergeCell ref="AG1097:AK1097"/>
    <mergeCell ref="D1034:Q1034"/>
    <mergeCell ref="D1035:Q1035"/>
    <mergeCell ref="D1036:Q1036"/>
    <mergeCell ref="D1038:Q1038"/>
    <mergeCell ref="AL1038:AP1038"/>
    <mergeCell ref="AL1046:AP1046"/>
    <mergeCell ref="AB1044:AF1044"/>
    <mergeCell ref="AG1044:AK1044"/>
    <mergeCell ref="AL1044:AP1044"/>
    <mergeCell ref="AL1045:AP1045"/>
    <mergeCell ref="AG1043:AK1043"/>
    <mergeCell ref="R1041:AA1041"/>
    <mergeCell ref="R1034:AA1034"/>
    <mergeCell ref="AL1067:AP1067"/>
    <mergeCell ref="D1068:Q1068"/>
    <mergeCell ref="AQ1137:AU1137"/>
    <mergeCell ref="AQ1135:AU1135"/>
    <mergeCell ref="AV1079:AZ1079"/>
    <mergeCell ref="AV1080:AZ1080"/>
    <mergeCell ref="AV1084:AZ1084"/>
    <mergeCell ref="AV1132:AZ1132"/>
    <mergeCell ref="AV1086:AZ1086"/>
    <mergeCell ref="AL1134:AP1134"/>
    <mergeCell ref="AL1087:AP1087"/>
    <mergeCell ref="AL1091:AP1091"/>
    <mergeCell ref="AQ1072:AU1072"/>
    <mergeCell ref="AQ1092:AU1092"/>
    <mergeCell ref="AL1121:AP1121"/>
    <mergeCell ref="AQ1071:AU1071"/>
    <mergeCell ref="AL1078:AP1078"/>
    <mergeCell ref="AL1069:AP1069"/>
    <mergeCell ref="AL1070:AP1070"/>
    <mergeCell ref="AL1072:AP1072"/>
    <mergeCell ref="AL1071:AP1071"/>
    <mergeCell ref="AV1137:AZ1137"/>
    <mergeCell ref="AV1088:AZ1088"/>
    <mergeCell ref="AV1109:AZ1109"/>
    <mergeCell ref="AL1097:AP1097"/>
    <mergeCell ref="AL1098:AP1098"/>
    <mergeCell ref="AV1102:AZ1102"/>
    <mergeCell ref="AL1101:AP1101"/>
    <mergeCell ref="AQ1100:AU1100"/>
    <mergeCell ref="AV1103:AZ1103"/>
    <mergeCell ref="AL1093:AP1093"/>
    <mergeCell ref="AL1094:AP1094"/>
    <mergeCell ref="AL1116:AP1116"/>
    <mergeCell ref="AV1108:AZ1108"/>
    <mergeCell ref="AL1137:AP1137"/>
    <mergeCell ref="AL1107:AP1107"/>
    <mergeCell ref="AQ1107:AU1107"/>
    <mergeCell ref="AQ1102:AU1102"/>
    <mergeCell ref="AQ1116:AU1116"/>
    <mergeCell ref="AV1115:AZ1115"/>
    <mergeCell ref="AV1112:AZ1112"/>
    <mergeCell ref="AV1113:AZ1113"/>
    <mergeCell ref="AQ1114:AU1114"/>
    <mergeCell ref="AV1107:AZ1107"/>
    <mergeCell ref="AQ1115:AU1115"/>
    <mergeCell ref="AV1106:AZ1106"/>
    <mergeCell ref="AV1114:AZ1114"/>
    <mergeCell ref="AQ1112:AU1112"/>
    <mergeCell ref="AL1113:AP1113"/>
    <mergeCell ref="AQ1136:AU1136"/>
    <mergeCell ref="AQ1090:AU1090"/>
    <mergeCell ref="D1039:Q1039"/>
    <mergeCell ref="D1040:Q1040"/>
    <mergeCell ref="D1044:Q1044"/>
    <mergeCell ref="D1047:Q1047"/>
    <mergeCell ref="D1041:Q1041"/>
    <mergeCell ref="AG1071:AK1071"/>
    <mergeCell ref="AG1062:AK1062"/>
    <mergeCell ref="R1052:AA1053"/>
    <mergeCell ref="AB1069:AF1069"/>
    <mergeCell ref="R1069:AA1069"/>
    <mergeCell ref="AL1059:AP1059"/>
    <mergeCell ref="AL1057:AP1057"/>
    <mergeCell ref="AG1038:AK1038"/>
    <mergeCell ref="AG1041:AK1041"/>
    <mergeCell ref="AG1042:AK1042"/>
    <mergeCell ref="AG1039:AK1039"/>
    <mergeCell ref="AG1040:AK1040"/>
    <mergeCell ref="AM1052:AP1052"/>
    <mergeCell ref="AG1058:AK1058"/>
    <mergeCell ref="AG1045:AK1045"/>
    <mergeCell ref="AG1049:AK1049"/>
    <mergeCell ref="AH1052:AK1052"/>
    <mergeCell ref="C1051:Q1051"/>
    <mergeCell ref="C1052:C1053"/>
    <mergeCell ref="AB1048:AF1048"/>
    <mergeCell ref="AB1046:AF1046"/>
    <mergeCell ref="D1048:Q1048"/>
    <mergeCell ref="AG1047:AK1047"/>
    <mergeCell ref="AC1053:AF1053"/>
    <mergeCell ref="AC1052:AF1052"/>
    <mergeCell ref="D1059:Q1059"/>
    <mergeCell ref="D1065:Q1065"/>
    <mergeCell ref="D1064:Q1064"/>
    <mergeCell ref="D1071:Q1071"/>
    <mergeCell ref="D1054:Q1054"/>
    <mergeCell ref="R1049:AA1049"/>
    <mergeCell ref="AB1049:AF1049"/>
    <mergeCell ref="D1067:Q1067"/>
    <mergeCell ref="D1066:Q1066"/>
    <mergeCell ref="D1069:Q1069"/>
    <mergeCell ref="AG1054:AK1054"/>
    <mergeCell ref="AL1068:AP1068"/>
    <mergeCell ref="AG1056:AK1056"/>
    <mergeCell ref="AL1063:AP1063"/>
    <mergeCell ref="AG1064:AK1064"/>
    <mergeCell ref="AB1063:AF1063"/>
    <mergeCell ref="AB1056:AF1056"/>
    <mergeCell ref="AB1055:AF1055"/>
    <mergeCell ref="AG1061:AK1061"/>
    <mergeCell ref="AB1066:AF1066"/>
    <mergeCell ref="AB1054:AF1054"/>
    <mergeCell ref="AL1058:AP1058"/>
    <mergeCell ref="AB1045:AF1045"/>
    <mergeCell ref="R1068:AA1068"/>
    <mergeCell ref="AL1048:AP1048"/>
    <mergeCell ref="AL1049:AP1049"/>
    <mergeCell ref="AL1029:AP1029"/>
    <mergeCell ref="AB1028:AF1028"/>
    <mergeCell ref="AB1027:AF1027"/>
    <mergeCell ref="AV1026:AZ1026"/>
    <mergeCell ref="AV1033:AZ1033"/>
    <mergeCell ref="AV1042:AZ1042"/>
    <mergeCell ref="AV1037:AZ1037"/>
    <mergeCell ref="R1037:AA1037"/>
    <mergeCell ref="AB1042:AF1042"/>
    <mergeCell ref="AV1020:AZ1020"/>
    <mergeCell ref="AQ1026:AU1026"/>
    <mergeCell ref="AB1041:AF1041"/>
    <mergeCell ref="R1042:AA1042"/>
    <mergeCell ref="AG1014:AK1014"/>
    <mergeCell ref="AG1013:AK1013"/>
    <mergeCell ref="AL1015:AP1015"/>
    <mergeCell ref="AG1022:AK1022"/>
    <mergeCell ref="AG1016:AK1016"/>
    <mergeCell ref="AG1019:AK1019"/>
    <mergeCell ref="AQ1033:AU1033"/>
    <mergeCell ref="AQ1032:AU1032"/>
    <mergeCell ref="AQ1023:AU1023"/>
    <mergeCell ref="AQ1024:AU1024"/>
    <mergeCell ref="AB1029:AF1029"/>
    <mergeCell ref="AG1031:AK1031"/>
    <mergeCell ref="AG1028:AK1028"/>
    <mergeCell ref="AL1026:AP1026"/>
    <mergeCell ref="AB1031:AF1031"/>
    <mergeCell ref="AV1034:AZ1034"/>
    <mergeCell ref="AV1031:AZ1031"/>
    <mergeCell ref="AQ1029:AU1029"/>
    <mergeCell ref="AG1033:AK1033"/>
    <mergeCell ref="AG1032:AK1032"/>
    <mergeCell ref="AB1030:AF1030"/>
    <mergeCell ref="AV1029:AZ1029"/>
    <mergeCell ref="AV1032:AZ1032"/>
    <mergeCell ref="AV1039:AZ1039"/>
    <mergeCell ref="AQ1031:AU1031"/>
    <mergeCell ref="AG1030:AK1030"/>
    <mergeCell ref="AV1030:AZ1030"/>
    <mergeCell ref="AQ1030:AU1030"/>
    <mergeCell ref="AL1027:AP1027"/>
    <mergeCell ref="AV1027:AZ1027"/>
    <mergeCell ref="AQ1028:AU1028"/>
    <mergeCell ref="AB1021:AF1021"/>
    <mergeCell ref="AB1022:AF1022"/>
    <mergeCell ref="AB1020:AF1020"/>
    <mergeCell ref="AB1024:AF1024"/>
    <mergeCell ref="AL1042:AP1042"/>
    <mergeCell ref="AL1041:AP1041"/>
    <mergeCell ref="AQ1025:AU1025"/>
    <mergeCell ref="AL1021:AP1021"/>
    <mergeCell ref="AQ1017:AU1017"/>
    <mergeCell ref="AQ1018:AU1018"/>
    <mergeCell ref="R1032:AA1032"/>
    <mergeCell ref="R1033:AA1033"/>
    <mergeCell ref="AB1034:AF1034"/>
    <mergeCell ref="AG1034:AK1034"/>
    <mergeCell ref="AG1035:AK1035"/>
    <mergeCell ref="R1035:AA1035"/>
    <mergeCell ref="AB1035:AF1035"/>
    <mergeCell ref="AB1032:AF1032"/>
    <mergeCell ref="AB1033:AF1033"/>
    <mergeCell ref="AB1010:AF1010"/>
    <mergeCell ref="AQ1027:AU1027"/>
    <mergeCell ref="AB1007:AF1007"/>
    <mergeCell ref="AB1018:AF1018"/>
    <mergeCell ref="AB1017:AF1017"/>
    <mergeCell ref="AQ1044:AU1044"/>
    <mergeCell ref="R1040:AA1040"/>
    <mergeCell ref="AV1040:AZ1040"/>
    <mergeCell ref="AQ1041:AU1041"/>
    <mergeCell ref="AQ1039:AU1039"/>
    <mergeCell ref="R1024:AA1024"/>
    <mergeCell ref="R1022:AA1022"/>
    <mergeCell ref="R1025:AA1025"/>
    <mergeCell ref="AG1037:AK1037"/>
    <mergeCell ref="R1000:AA1000"/>
    <mergeCell ref="R998:AA998"/>
    <mergeCell ref="AG991:AK991"/>
    <mergeCell ref="AV996:AZ996"/>
    <mergeCell ref="AL998:AP998"/>
    <mergeCell ref="AL997:AP997"/>
    <mergeCell ref="AL999:AP999"/>
    <mergeCell ref="AL1012:AP1012"/>
    <mergeCell ref="AL1010:AP1010"/>
    <mergeCell ref="AL1009:AP1009"/>
    <mergeCell ref="AL1003:AP1003"/>
    <mergeCell ref="AL1001:AP1001"/>
    <mergeCell ref="D1026:Q1026"/>
    <mergeCell ref="R1056:AA1056"/>
    <mergeCell ref="R1054:AA1054"/>
    <mergeCell ref="AQ1043:AU1043"/>
    <mergeCell ref="AQ1046:AU1046"/>
    <mergeCell ref="AG1036:AK1036"/>
    <mergeCell ref="AG1026:AK1026"/>
    <mergeCell ref="AL1033:AP1033"/>
    <mergeCell ref="AL1030:AP1030"/>
    <mergeCell ref="AV1012:AZ1012"/>
    <mergeCell ref="AV1017:AZ1017"/>
    <mergeCell ref="AV1018:AZ1018"/>
    <mergeCell ref="AV1019:AZ1019"/>
    <mergeCell ref="AV1014:AZ1014"/>
    <mergeCell ref="AG1025:AK1025"/>
    <mergeCell ref="AL1019:AP1019"/>
    <mergeCell ref="AG1024:AK1024"/>
    <mergeCell ref="AG1023:AK1023"/>
    <mergeCell ref="AL1024:AP1024"/>
    <mergeCell ref="AV1038:AZ1038"/>
    <mergeCell ref="AV1035:AZ1035"/>
    <mergeCell ref="AB1026:AF1026"/>
    <mergeCell ref="R1027:AA1027"/>
    <mergeCell ref="R1026:AA1026"/>
    <mergeCell ref="AB1025:AF1025"/>
    <mergeCell ref="AV1025:AZ1025"/>
    <mergeCell ref="AL1032:AP1032"/>
    <mergeCell ref="AG1029:AK1029"/>
    <mergeCell ref="AG1027:AK1027"/>
    <mergeCell ref="AB1040:AF1040"/>
    <mergeCell ref="AV1022:AZ1022"/>
    <mergeCell ref="AV1023:AZ1023"/>
    <mergeCell ref="AV1024:AZ1024"/>
    <mergeCell ref="AV1043:AZ1043"/>
    <mergeCell ref="AV1041:AZ1041"/>
    <mergeCell ref="AV1044:AZ1044"/>
    <mergeCell ref="AV1045:AZ1045"/>
    <mergeCell ref="AQ1048:AU1048"/>
    <mergeCell ref="R970:AA970"/>
    <mergeCell ref="D972:Q972"/>
    <mergeCell ref="D976:Q976"/>
    <mergeCell ref="D988:Q988"/>
    <mergeCell ref="D975:Q975"/>
    <mergeCell ref="AL1004:AP1004"/>
    <mergeCell ref="AL1005:AP1005"/>
    <mergeCell ref="AQ1005:AU1005"/>
    <mergeCell ref="AL1006:AP1006"/>
    <mergeCell ref="AQ1006:AU1006"/>
    <mergeCell ref="AL1007:AP1007"/>
    <mergeCell ref="AV1006:AZ1006"/>
    <mergeCell ref="AV1002:AZ1002"/>
    <mergeCell ref="AV1003:AZ1003"/>
    <mergeCell ref="R1036:AA1036"/>
    <mergeCell ref="AB1037:AF1037"/>
    <mergeCell ref="AB1036:AF1036"/>
    <mergeCell ref="AQ1003:AU1003"/>
    <mergeCell ref="AG1021:AK1021"/>
    <mergeCell ref="AG1020:AK1020"/>
    <mergeCell ref="AV1007:AZ1007"/>
    <mergeCell ref="AV1008:AZ1008"/>
    <mergeCell ref="AQ1015:AU1015"/>
    <mergeCell ref="AQ1014:AU1014"/>
    <mergeCell ref="AV1013:AZ1013"/>
    <mergeCell ref="AV1011:AZ1011"/>
    <mergeCell ref="AG1018:AK1018"/>
    <mergeCell ref="AV1015:AZ1015"/>
    <mergeCell ref="AV1009:AZ1009"/>
    <mergeCell ref="AG1012:AK1012"/>
    <mergeCell ref="AQ1010:AU1010"/>
    <mergeCell ref="AQ1016:AU1016"/>
    <mergeCell ref="AL1014:AP1014"/>
    <mergeCell ref="AL1013:AP1013"/>
    <mergeCell ref="AL1016:AP1016"/>
    <mergeCell ref="AQ1011:AU1011"/>
    <mergeCell ref="AL1011:AP1011"/>
    <mergeCell ref="AV1016:AZ1016"/>
    <mergeCell ref="AG1015:AK1015"/>
    <mergeCell ref="AG1017:AK1017"/>
    <mergeCell ref="AB1006:AF1006"/>
    <mergeCell ref="AB1005:AF1005"/>
    <mergeCell ref="AB1011:AF1011"/>
    <mergeCell ref="R1020:AA1020"/>
    <mergeCell ref="R1008:AA1008"/>
    <mergeCell ref="R1007:AA1007"/>
    <mergeCell ref="R1002:AA1002"/>
    <mergeCell ref="AG1010:AK1010"/>
    <mergeCell ref="AG1008:AK1008"/>
    <mergeCell ref="AG1005:AK1005"/>
    <mergeCell ref="AG1006:AK1006"/>
    <mergeCell ref="AG1002:AK1002"/>
    <mergeCell ref="AG1011:AK1011"/>
    <mergeCell ref="AG1009:AK1009"/>
    <mergeCell ref="AB1012:AF1012"/>
    <mergeCell ref="R1023:AA1023"/>
    <mergeCell ref="R1029:AA1029"/>
    <mergeCell ref="R1009:AA1009"/>
    <mergeCell ref="R1013:AA1013"/>
    <mergeCell ref="R1012:AA1012"/>
    <mergeCell ref="R1011:AA1011"/>
    <mergeCell ref="R1010:AA1010"/>
    <mergeCell ref="R1016:AA1016"/>
    <mergeCell ref="AB1009:AF1009"/>
    <mergeCell ref="D949:Q949"/>
    <mergeCell ref="D950:Q950"/>
    <mergeCell ref="D960:Q960"/>
    <mergeCell ref="D959:Q959"/>
    <mergeCell ref="AG964:AK964"/>
    <mergeCell ref="AL994:AP994"/>
    <mergeCell ref="AL993:AP993"/>
    <mergeCell ref="AG994:AK994"/>
    <mergeCell ref="AG993:AK993"/>
    <mergeCell ref="R996:AA996"/>
    <mergeCell ref="R994:AA994"/>
    <mergeCell ref="AL992:AP992"/>
    <mergeCell ref="AL938:AP938"/>
    <mergeCell ref="AL944:AP944"/>
    <mergeCell ref="AL963:AP963"/>
    <mergeCell ref="AL961:AP961"/>
    <mergeCell ref="AL948:AP948"/>
    <mergeCell ref="AL947:AP947"/>
    <mergeCell ref="AL975:AP975"/>
    <mergeCell ref="AL990:AP990"/>
    <mergeCell ref="AL989:AP989"/>
    <mergeCell ref="R923:AA923"/>
    <mergeCell ref="AL929:AP929"/>
    <mergeCell ref="AB960:AF960"/>
    <mergeCell ref="AG998:AK998"/>
    <mergeCell ref="AG999:AK999"/>
    <mergeCell ref="R952:AA952"/>
    <mergeCell ref="AB952:AF952"/>
    <mergeCell ref="AL956:AP956"/>
    <mergeCell ref="AG974:AK974"/>
    <mergeCell ref="R973:AA973"/>
    <mergeCell ref="AL972:AP972"/>
    <mergeCell ref="AL970:AP970"/>
    <mergeCell ref="AB971:AF971"/>
    <mergeCell ref="AB973:AF973"/>
    <mergeCell ref="AG970:AK970"/>
    <mergeCell ref="AB972:AF972"/>
    <mergeCell ref="D971:Q971"/>
    <mergeCell ref="D969:Q969"/>
    <mergeCell ref="R969:AA969"/>
    <mergeCell ref="AL969:AP969"/>
    <mergeCell ref="AG968:AK968"/>
    <mergeCell ref="AG972:AK972"/>
    <mergeCell ref="AB988:AF988"/>
    <mergeCell ref="AB942:AF942"/>
    <mergeCell ref="AB941:AF941"/>
    <mergeCell ref="AB945:AF945"/>
    <mergeCell ref="R930:AA930"/>
    <mergeCell ref="D961:Q961"/>
    <mergeCell ref="D964:Q964"/>
    <mergeCell ref="AB946:AF946"/>
    <mergeCell ref="AB933:AF933"/>
    <mergeCell ref="D979:Q979"/>
    <mergeCell ref="R979:AA979"/>
    <mergeCell ref="AB979:AF979"/>
    <mergeCell ref="AL936:AP936"/>
    <mergeCell ref="AL933:AP933"/>
    <mergeCell ref="AL971:AP971"/>
    <mergeCell ref="R971:AA971"/>
    <mergeCell ref="R997:AA997"/>
    <mergeCell ref="D968:Q968"/>
    <mergeCell ref="AB993:AF993"/>
    <mergeCell ref="AB994:AF994"/>
    <mergeCell ref="D970:Q970"/>
    <mergeCell ref="AV664:AZ664"/>
    <mergeCell ref="AQ664:AU664"/>
    <mergeCell ref="AV665:AZ665"/>
    <mergeCell ref="AV678:AZ678"/>
    <mergeCell ref="AQ680:AU680"/>
    <mergeCell ref="AV679:AZ679"/>
    <mergeCell ref="AV663:AZ663"/>
    <mergeCell ref="AV667:AZ667"/>
    <mergeCell ref="D664:Q664"/>
    <mergeCell ref="AQ666:AU666"/>
    <mergeCell ref="R665:AA665"/>
    <mergeCell ref="AV917:AZ917"/>
    <mergeCell ref="AV918:AZ918"/>
    <mergeCell ref="D686:Q686"/>
    <mergeCell ref="D741:Q741"/>
    <mergeCell ref="D694:Q694"/>
    <mergeCell ref="D691:Q691"/>
    <mergeCell ref="D695:Q695"/>
    <mergeCell ref="D696:Q696"/>
    <mergeCell ref="D740:Q740"/>
    <mergeCell ref="D663:Q663"/>
    <mergeCell ref="D737:Q737"/>
    <mergeCell ref="D739:Q739"/>
    <mergeCell ref="R663:AA663"/>
    <mergeCell ref="AB874:AF874"/>
    <mergeCell ref="AV808:AZ808"/>
    <mergeCell ref="AV798:AZ798"/>
    <mergeCell ref="D715:Q715"/>
    <mergeCell ref="R709:AA709"/>
    <mergeCell ref="D710:Q710"/>
    <mergeCell ref="R710:AA710"/>
    <mergeCell ref="AB710:AF710"/>
    <mergeCell ref="AG710:AK710"/>
    <mergeCell ref="AB709:AF709"/>
    <mergeCell ref="D709:Q709"/>
    <mergeCell ref="D713:Q713"/>
    <mergeCell ref="R713:AA713"/>
    <mergeCell ref="D857:Q857"/>
    <mergeCell ref="C787:Q787"/>
    <mergeCell ref="D786:Q786"/>
    <mergeCell ref="D765:Q765"/>
    <mergeCell ref="D779:Q779"/>
    <mergeCell ref="D773:Q773"/>
    <mergeCell ref="D777:Q777"/>
    <mergeCell ref="D778:Q778"/>
    <mergeCell ref="D784:Q784"/>
    <mergeCell ref="AL690:AP690"/>
    <mergeCell ref="AQ690:AU690"/>
    <mergeCell ref="AV690:AZ690"/>
    <mergeCell ref="AQ693:AU693"/>
    <mergeCell ref="R689:AA689"/>
    <mergeCell ref="R688:AA688"/>
    <mergeCell ref="D666:Q666"/>
    <mergeCell ref="AG668:AK668"/>
    <mergeCell ref="AL682:AP682"/>
    <mergeCell ref="AG667:AK667"/>
    <mergeCell ref="AL668:AP668"/>
    <mergeCell ref="AL673:AP673"/>
    <mergeCell ref="AB666:AF666"/>
    <mergeCell ref="AB680:AF680"/>
    <mergeCell ref="AG671:AK671"/>
    <mergeCell ref="AG675:AK675"/>
    <mergeCell ref="AG680:AK680"/>
    <mergeCell ref="AG857:AK857"/>
    <mergeCell ref="AV774:AZ774"/>
    <mergeCell ref="AV709:AZ709"/>
    <mergeCell ref="AV701:AZ701"/>
    <mergeCell ref="AL702:AP702"/>
    <mergeCell ref="AB797:AF797"/>
    <mergeCell ref="AB777:AF777"/>
    <mergeCell ref="AB774:AF774"/>
    <mergeCell ref="AB772:AF772"/>
    <mergeCell ref="AB768:AF768"/>
    <mergeCell ref="AB781:AF781"/>
    <mergeCell ref="AG746:AK746"/>
    <mergeCell ref="AB685:AF685"/>
    <mergeCell ref="AG689:AK689"/>
    <mergeCell ref="AG688:AK688"/>
    <mergeCell ref="AB751:AF751"/>
    <mergeCell ref="AB750:AF750"/>
    <mergeCell ref="AB739:AF739"/>
    <mergeCell ref="AB741:AF741"/>
    <mergeCell ref="D796:Q796"/>
    <mergeCell ref="D759:Q759"/>
    <mergeCell ref="R760:AA760"/>
    <mergeCell ref="R762:AA762"/>
    <mergeCell ref="R752:AA752"/>
    <mergeCell ref="R753:AA753"/>
    <mergeCell ref="R755:AA755"/>
    <mergeCell ref="R758:AA758"/>
    <mergeCell ref="AB702:AF702"/>
    <mergeCell ref="AG782:AK782"/>
    <mergeCell ref="AB736:AF736"/>
    <mergeCell ref="AB754:AF754"/>
    <mergeCell ref="AB693:AF693"/>
    <mergeCell ref="AB689:AF689"/>
    <mergeCell ref="AB716:AF716"/>
    <mergeCell ref="D755:Q755"/>
    <mergeCell ref="D685:Q685"/>
    <mergeCell ref="D774:Q774"/>
    <mergeCell ref="R772:AA772"/>
    <mergeCell ref="R775:AA775"/>
    <mergeCell ref="R773:AA773"/>
    <mergeCell ref="R780:AA780"/>
    <mergeCell ref="R790:AA791"/>
    <mergeCell ref="D752:Q752"/>
    <mergeCell ref="D767:Q767"/>
    <mergeCell ref="AB740:AF740"/>
    <mergeCell ref="D758:Q758"/>
    <mergeCell ref="C789:Q789"/>
    <mergeCell ref="D782:Q782"/>
    <mergeCell ref="D776:Q776"/>
    <mergeCell ref="D742:Q742"/>
    <mergeCell ref="D748:Q748"/>
    <mergeCell ref="D753:Q753"/>
    <mergeCell ref="R728:AA728"/>
    <mergeCell ref="AB728:AF728"/>
    <mergeCell ref="AG728:AK728"/>
    <mergeCell ref="D730:Q730"/>
    <mergeCell ref="R730:AA730"/>
    <mergeCell ref="AG730:AK730"/>
    <mergeCell ref="D728:Q728"/>
    <mergeCell ref="AB730:AF730"/>
    <mergeCell ref="D727:Q727"/>
    <mergeCell ref="R729:AA729"/>
    <mergeCell ref="AB729:AF729"/>
    <mergeCell ref="D729:Q729"/>
    <mergeCell ref="R725:AA725"/>
    <mergeCell ref="AB722:AF722"/>
    <mergeCell ref="D722:Q722"/>
    <mergeCell ref="AQ716:AU716"/>
    <mergeCell ref="AV718:AZ718"/>
    <mergeCell ref="AV716:AZ716"/>
    <mergeCell ref="AG715:AK715"/>
    <mergeCell ref="D717:Q717"/>
    <mergeCell ref="AV725:AZ725"/>
    <mergeCell ref="AB723:AF723"/>
    <mergeCell ref="AG723:AK723"/>
    <mergeCell ref="AG724:AK724"/>
    <mergeCell ref="R721:AA721"/>
    <mergeCell ref="AG678:AK678"/>
    <mergeCell ref="AV677:AZ677"/>
    <mergeCell ref="AQ685:AU685"/>
    <mergeCell ref="AL677:AP677"/>
    <mergeCell ref="AL678:AP678"/>
    <mergeCell ref="AQ679:AU679"/>
    <mergeCell ref="AQ677:AU677"/>
    <mergeCell ref="D721:Q721"/>
    <mergeCell ref="AV720:AZ720"/>
    <mergeCell ref="AB690:AF690"/>
    <mergeCell ref="AV692:AZ692"/>
    <mergeCell ref="AV699:AZ699"/>
    <mergeCell ref="D718:Q718"/>
    <mergeCell ref="R718:AA718"/>
    <mergeCell ref="AV685:AZ685"/>
    <mergeCell ref="AQ681:AU681"/>
    <mergeCell ref="AV684:AZ684"/>
    <mergeCell ref="AL681:AP681"/>
    <mergeCell ref="AV681:AZ681"/>
    <mergeCell ref="R683:AA683"/>
    <mergeCell ref="R681:AA681"/>
    <mergeCell ref="R682:AA682"/>
    <mergeCell ref="AB681:AF681"/>
    <mergeCell ref="AV705:AZ705"/>
    <mergeCell ref="AV700:AZ700"/>
    <mergeCell ref="AB712:AF712"/>
    <mergeCell ref="AG698:AK698"/>
    <mergeCell ref="AL698:AP698"/>
    <mergeCell ref="AQ698:AU698"/>
    <mergeCell ref="AG722:AK722"/>
    <mergeCell ref="AB724:AF724"/>
    <mergeCell ref="R720:AA720"/>
    <mergeCell ref="AB720:AF720"/>
    <mergeCell ref="R694:AA694"/>
    <mergeCell ref="AG706:AK706"/>
    <mergeCell ref="AG679:AK679"/>
    <mergeCell ref="AV721:AZ721"/>
    <mergeCell ref="AG721:AK721"/>
    <mergeCell ref="AQ708:AU708"/>
    <mergeCell ref="AB705:AF705"/>
    <mergeCell ref="AB718:AF718"/>
    <mergeCell ref="AG718:AK718"/>
    <mergeCell ref="AG716:AK716"/>
    <mergeCell ref="AB707:AF707"/>
    <mergeCell ref="R707:AA707"/>
    <mergeCell ref="R708:AA708"/>
    <mergeCell ref="AB708:AF708"/>
    <mergeCell ref="AV717:AZ717"/>
    <mergeCell ref="AQ715:AU715"/>
    <mergeCell ref="AV707:AZ707"/>
    <mergeCell ref="AQ692:AU692"/>
    <mergeCell ref="AQ701:AU701"/>
    <mergeCell ref="AG692:AK692"/>
    <mergeCell ref="AL692:AP692"/>
    <mergeCell ref="AV693:AZ693"/>
    <mergeCell ref="AV765:AZ765"/>
    <mergeCell ref="AV768:AZ768"/>
    <mergeCell ref="AV769:AZ769"/>
    <mergeCell ref="AL751:AP751"/>
    <mergeCell ref="AG767:AK767"/>
    <mergeCell ref="AL773:AP773"/>
    <mergeCell ref="R777:AA777"/>
    <mergeCell ref="R779:AA779"/>
    <mergeCell ref="R776:AA776"/>
    <mergeCell ref="R781:AA781"/>
    <mergeCell ref="R782:AA782"/>
    <mergeCell ref="D760:Q760"/>
    <mergeCell ref="D769:Q769"/>
    <mergeCell ref="D761:Q761"/>
    <mergeCell ref="D766:Q766"/>
    <mergeCell ref="D764:Q764"/>
    <mergeCell ref="AL697:AP697"/>
    <mergeCell ref="AV696:AZ696"/>
    <mergeCell ref="AV698:AZ698"/>
    <mergeCell ref="AL699:AP699"/>
    <mergeCell ref="AG694:AK694"/>
    <mergeCell ref="AB714:AF714"/>
    <mergeCell ref="AB715:AF715"/>
    <mergeCell ref="R717:AA717"/>
    <mergeCell ref="AB717:AF717"/>
    <mergeCell ref="AG712:AK712"/>
    <mergeCell ref="AQ717:AU717"/>
    <mergeCell ref="AQ713:AU713"/>
    <mergeCell ref="AL713:AP713"/>
    <mergeCell ref="AL714:AP714"/>
    <mergeCell ref="AQ714:AU714"/>
    <mergeCell ref="AG713:AK713"/>
    <mergeCell ref="AB713:AF713"/>
    <mergeCell ref="AB711:AF711"/>
    <mergeCell ref="R712:AA712"/>
    <mergeCell ref="AL711:AP711"/>
    <mergeCell ref="AV694:AZ694"/>
    <mergeCell ref="AV706:AZ706"/>
    <mergeCell ref="AB701:AF701"/>
    <mergeCell ref="AQ706:AU706"/>
    <mergeCell ref="AV703:AZ703"/>
    <mergeCell ref="AV702:AZ702"/>
    <mergeCell ref="AQ695:AU695"/>
    <mergeCell ref="AG709:AK709"/>
    <mergeCell ref="AQ696:AU696"/>
    <mergeCell ref="AL759:AP759"/>
    <mergeCell ref="AL760:AP760"/>
    <mergeCell ref="AL761:AP761"/>
    <mergeCell ref="AQ765:AU765"/>
    <mergeCell ref="AL765:AP765"/>
    <mergeCell ref="R744:AA744"/>
    <mergeCell ref="R747:AA747"/>
    <mergeCell ref="R759:AA759"/>
    <mergeCell ref="AV722:AZ722"/>
    <mergeCell ref="AV723:AZ723"/>
    <mergeCell ref="AQ727:AU727"/>
    <mergeCell ref="R727:AA727"/>
    <mergeCell ref="AG714:AK714"/>
    <mergeCell ref="AB727:AF727"/>
    <mergeCell ref="D711:Q711"/>
    <mergeCell ref="R726:AA726"/>
    <mergeCell ref="AQ845:AU845"/>
    <mergeCell ref="AL838:AP838"/>
    <mergeCell ref="AL762:AP762"/>
    <mergeCell ref="AL782:AP782"/>
    <mergeCell ref="AL783:AP783"/>
    <mergeCell ref="AG748:AK748"/>
    <mergeCell ref="AG693:AK693"/>
    <mergeCell ref="AG700:AK700"/>
    <mergeCell ref="AL704:AP704"/>
    <mergeCell ref="AL707:AP707"/>
    <mergeCell ref="AL716:AP716"/>
    <mergeCell ref="AG740:AK740"/>
    <mergeCell ref="AG741:AK741"/>
    <mergeCell ref="AG744:AK744"/>
    <mergeCell ref="AL745:AP745"/>
    <mergeCell ref="AQ775:AU775"/>
    <mergeCell ref="AQ779:AU779"/>
    <mergeCell ref="AQ780:AU780"/>
    <mergeCell ref="AQ778:AU778"/>
    <mergeCell ref="AQ772:AU772"/>
    <mergeCell ref="AQ770:AU770"/>
    <mergeCell ref="AQ777:AU777"/>
    <mergeCell ref="AQ760:AU760"/>
    <mergeCell ref="AQ759:AU759"/>
    <mergeCell ref="AQ766:AU766"/>
    <mergeCell ref="AQ761:AU761"/>
    <mergeCell ref="AQ768:AU768"/>
    <mergeCell ref="AQ767:AU767"/>
    <mergeCell ref="AQ769:AU769"/>
    <mergeCell ref="AG708:AK708"/>
    <mergeCell ref="AL825:AP825"/>
    <mergeCell ref="AQ825:AU825"/>
    <mergeCell ref="AG823:AK823"/>
    <mergeCell ref="AL823:AP823"/>
    <mergeCell ref="AQ823:AU823"/>
    <mergeCell ref="AL784:AP784"/>
    <mergeCell ref="AR790:AU790"/>
    <mergeCell ref="AQ827:AU827"/>
    <mergeCell ref="AG825:AK825"/>
    <mergeCell ref="AL828:AP828"/>
    <mergeCell ref="AQ831:AU831"/>
    <mergeCell ref="AQ837:AU837"/>
    <mergeCell ref="AL836:AP836"/>
    <mergeCell ref="AG732:AK732"/>
    <mergeCell ref="AG731:AK731"/>
    <mergeCell ref="AG729:AK729"/>
    <mergeCell ref="AG727:AK727"/>
    <mergeCell ref="AL727:AP727"/>
    <mergeCell ref="AG725:AK725"/>
    <mergeCell ref="AG726:AK726"/>
    <mergeCell ref="AL719:AP719"/>
    <mergeCell ref="AL709:AP709"/>
    <mergeCell ref="AL710:AP710"/>
    <mergeCell ref="AQ710:AU710"/>
    <mergeCell ref="AL705:AP705"/>
    <mergeCell ref="AG705:AK705"/>
    <mergeCell ref="AG808:AK808"/>
    <mergeCell ref="AG827:AK827"/>
    <mergeCell ref="AG835:AK835"/>
    <mergeCell ref="AQ725:AU725"/>
    <mergeCell ref="AL693:AP693"/>
    <mergeCell ref="AG703:AK703"/>
    <mergeCell ref="AG704:AK704"/>
    <mergeCell ref="AB488:AF488"/>
    <mergeCell ref="AB491:AF491"/>
    <mergeCell ref="AB486:AF486"/>
    <mergeCell ref="D503:Q503"/>
    <mergeCell ref="D506:Q506"/>
    <mergeCell ref="D495:Q495"/>
    <mergeCell ref="D496:Q496"/>
    <mergeCell ref="AL500:AP500"/>
    <mergeCell ref="R552:AA552"/>
    <mergeCell ref="AB571:AF571"/>
    <mergeCell ref="AG562:AK562"/>
    <mergeCell ref="AG858:AK858"/>
    <mergeCell ref="AL741:AP741"/>
    <mergeCell ref="AL722:AP722"/>
    <mergeCell ref="AG859:AK859"/>
    <mergeCell ref="AQ728:AU728"/>
    <mergeCell ref="AQ711:AU711"/>
    <mergeCell ref="AL780:AP780"/>
    <mergeCell ref="AG851:AK851"/>
    <mergeCell ref="AL851:AP851"/>
    <mergeCell ref="AL850:AP850"/>
    <mergeCell ref="AL781:AP781"/>
    <mergeCell ref="AG793:AK793"/>
    <mergeCell ref="AH790:AK790"/>
    <mergeCell ref="AL793:AP793"/>
    <mergeCell ref="AG798:AK798"/>
    <mergeCell ref="AG801:AK801"/>
    <mergeCell ref="AG756:AK756"/>
    <mergeCell ref="AG755:AK755"/>
    <mergeCell ref="AL792:AP792"/>
    <mergeCell ref="AL787:AP787"/>
    <mergeCell ref="AL754:AP754"/>
    <mergeCell ref="AG762:AK762"/>
    <mergeCell ref="AL770:AP770"/>
    <mergeCell ref="AL763:AP763"/>
    <mergeCell ref="AL775:AP775"/>
    <mergeCell ref="AL797:AP797"/>
    <mergeCell ref="AL795:AP795"/>
    <mergeCell ref="AG768:AK768"/>
    <mergeCell ref="AQ753:AU753"/>
    <mergeCell ref="AL736:AP736"/>
    <mergeCell ref="AL735:AP735"/>
    <mergeCell ref="AQ757:AU757"/>
    <mergeCell ref="AQ784:AU784"/>
    <mergeCell ref="AQ771:AU771"/>
    <mergeCell ref="AQ773:AU773"/>
    <mergeCell ref="AG777:AK777"/>
    <mergeCell ref="AG775:AK775"/>
    <mergeCell ref="AG763:AK763"/>
    <mergeCell ref="AG771:AK771"/>
    <mergeCell ref="AG752:AK752"/>
    <mergeCell ref="AG733:AK733"/>
    <mergeCell ref="AG719:AK719"/>
    <mergeCell ref="AG761:AK761"/>
    <mergeCell ref="AG757:AK757"/>
    <mergeCell ref="AQ781:AU781"/>
    <mergeCell ref="AL764:AP764"/>
    <mergeCell ref="AL768:AP768"/>
    <mergeCell ref="AL767:AP767"/>
    <mergeCell ref="AL779:AP779"/>
    <mergeCell ref="AL777:AP777"/>
    <mergeCell ref="AL778:AP778"/>
    <mergeCell ref="AQ762:AU762"/>
    <mergeCell ref="AQ764:AU764"/>
    <mergeCell ref="R550:AA550"/>
    <mergeCell ref="AB550:AF550"/>
    <mergeCell ref="D549:Q549"/>
    <mergeCell ref="AL549:AP549"/>
    <mergeCell ref="D561:Q561"/>
    <mergeCell ref="R562:AA562"/>
    <mergeCell ref="AB562:AF562"/>
    <mergeCell ref="D560:Q560"/>
    <mergeCell ref="D551:Q551"/>
    <mergeCell ref="D557:Q557"/>
    <mergeCell ref="AQ566:AU566"/>
    <mergeCell ref="AV566:AZ566"/>
    <mergeCell ref="AQ537:AU537"/>
    <mergeCell ref="AQ538:AU538"/>
    <mergeCell ref="AV539:AZ539"/>
    <mergeCell ref="AV639:AZ639"/>
    <mergeCell ref="R564:AA564"/>
    <mergeCell ref="R601:AA601"/>
    <mergeCell ref="R600:AA600"/>
    <mergeCell ref="R597:AA597"/>
    <mergeCell ref="R579:AA579"/>
    <mergeCell ref="R583:AA583"/>
    <mergeCell ref="R592:AA592"/>
    <mergeCell ref="R587:AA587"/>
    <mergeCell ref="AV544:AZ544"/>
    <mergeCell ref="AV542:AZ542"/>
    <mergeCell ref="AL586:AP586"/>
    <mergeCell ref="AL587:AP587"/>
    <mergeCell ref="AQ631:AU631"/>
    <mergeCell ref="D569:Q569"/>
    <mergeCell ref="AV600:AZ600"/>
    <mergeCell ref="AV581:AZ581"/>
    <mergeCell ref="AV582:AZ582"/>
    <mergeCell ref="AQ638:AU638"/>
    <mergeCell ref="R620:AA620"/>
    <mergeCell ref="R618:AA618"/>
    <mergeCell ref="AG628:AK628"/>
    <mergeCell ref="AB638:AF638"/>
    <mergeCell ref="AG611:AK611"/>
    <mergeCell ref="AB613:AF613"/>
    <mergeCell ref="AG618:AK618"/>
    <mergeCell ref="AB620:AF620"/>
    <mergeCell ref="AG619:AK619"/>
    <mergeCell ref="AL619:AP619"/>
    <mergeCell ref="R561:AA561"/>
    <mergeCell ref="AG555:AK555"/>
    <mergeCell ref="AG544:AK544"/>
    <mergeCell ref="AG567:AK567"/>
    <mergeCell ref="AG561:AK561"/>
    <mergeCell ref="R544:AA544"/>
    <mergeCell ref="D568:Q568"/>
    <mergeCell ref="D567:Q567"/>
    <mergeCell ref="D566:Q566"/>
    <mergeCell ref="D570:Q570"/>
    <mergeCell ref="D565:Q565"/>
    <mergeCell ref="AL545:AP545"/>
    <mergeCell ref="AG604:AK604"/>
    <mergeCell ref="AB627:AF627"/>
    <mergeCell ref="AL604:AP604"/>
    <mergeCell ref="D596:Q596"/>
    <mergeCell ref="AG593:AK593"/>
    <mergeCell ref="R599:AA599"/>
    <mergeCell ref="AG599:AK599"/>
    <mergeCell ref="R584:AA584"/>
    <mergeCell ref="C528:C529"/>
    <mergeCell ref="D528:Q529"/>
    <mergeCell ref="AB503:AF503"/>
    <mergeCell ref="AB502:AF502"/>
    <mergeCell ref="AB504:AF504"/>
    <mergeCell ref="AB516:AF516"/>
    <mergeCell ref="AB515:AF515"/>
    <mergeCell ref="AB510:AF510"/>
    <mergeCell ref="R508:AA508"/>
    <mergeCell ref="R504:AA504"/>
    <mergeCell ref="AB508:AF508"/>
    <mergeCell ref="D515:Q515"/>
    <mergeCell ref="D499:Q499"/>
    <mergeCell ref="AV640:AZ640"/>
    <mergeCell ref="R603:AA603"/>
    <mergeCell ref="D624:Q624"/>
    <mergeCell ref="D603:Q603"/>
    <mergeCell ref="D616:Q616"/>
    <mergeCell ref="D614:Q614"/>
    <mergeCell ref="D619:Q619"/>
    <mergeCell ref="D642:Q642"/>
    <mergeCell ref="AV632:AZ632"/>
    <mergeCell ref="AL633:AP633"/>
    <mergeCell ref="AL637:AP637"/>
    <mergeCell ref="AQ632:AU632"/>
    <mergeCell ref="AQ634:AU634"/>
    <mergeCell ref="AQ636:AU636"/>
    <mergeCell ref="AV634:AZ634"/>
    <mergeCell ref="AV641:AZ641"/>
    <mergeCell ref="AV642:AZ642"/>
    <mergeCell ref="AB642:AF642"/>
    <mergeCell ref="AL524:AP524"/>
    <mergeCell ref="AL522:AP522"/>
    <mergeCell ref="AB519:AF519"/>
    <mergeCell ref="AL504:AP504"/>
    <mergeCell ref="AL503:AP503"/>
    <mergeCell ref="AV631:AZ631"/>
    <mergeCell ref="AV630:AZ630"/>
    <mergeCell ref="AV635:AZ635"/>
    <mergeCell ref="AQ635:AU635"/>
    <mergeCell ref="AQ637:AU637"/>
    <mergeCell ref="AL631:AP631"/>
    <mergeCell ref="AL629:AP629"/>
    <mergeCell ref="AL630:AP630"/>
    <mergeCell ref="AG630:AK630"/>
    <mergeCell ref="AG636:AK636"/>
    <mergeCell ref="AQ630:AU630"/>
    <mergeCell ref="AQ633:AU633"/>
    <mergeCell ref="AG631:AK631"/>
    <mergeCell ref="AQ622:AU622"/>
    <mergeCell ref="AQ626:AU626"/>
    <mergeCell ref="AQ625:AU625"/>
    <mergeCell ref="AV625:AZ625"/>
    <mergeCell ref="AQ627:AU627"/>
    <mergeCell ref="AL627:AP627"/>
    <mergeCell ref="AL626:AP626"/>
    <mergeCell ref="AV572:AZ572"/>
    <mergeCell ref="D579:Q579"/>
    <mergeCell ref="D580:Q580"/>
    <mergeCell ref="R578:AA578"/>
    <mergeCell ref="AG563:AK563"/>
    <mergeCell ref="D510:Q510"/>
    <mergeCell ref="AV593:AZ593"/>
    <mergeCell ref="AV590:AZ590"/>
    <mergeCell ref="D594:Q594"/>
    <mergeCell ref="AQ530:AU530"/>
    <mergeCell ref="AL600:AP600"/>
    <mergeCell ref="AV591:AZ591"/>
    <mergeCell ref="AV573:AZ573"/>
    <mergeCell ref="AV574:AZ574"/>
    <mergeCell ref="AV586:AZ586"/>
    <mergeCell ref="AQ593:AU593"/>
    <mergeCell ref="AQ591:AU591"/>
    <mergeCell ref="AQ590:AU590"/>
    <mergeCell ref="AQ589:AU589"/>
    <mergeCell ref="AQ581:AU581"/>
    <mergeCell ref="AQ580:AU580"/>
    <mergeCell ref="AQ582:AU582"/>
    <mergeCell ref="AQ586:AU586"/>
    <mergeCell ref="AQ588:AU588"/>
    <mergeCell ref="AQ584:AU584"/>
    <mergeCell ref="D590:Q590"/>
    <mergeCell ref="AG584:AK584"/>
    <mergeCell ref="R590:AA590"/>
    <mergeCell ref="AB590:AF590"/>
    <mergeCell ref="D588:Q588"/>
    <mergeCell ref="D593:Q593"/>
    <mergeCell ref="D589:Q589"/>
    <mergeCell ref="D591:Q591"/>
    <mergeCell ref="D592:Q592"/>
    <mergeCell ref="R568:AA568"/>
    <mergeCell ref="D586:Q586"/>
    <mergeCell ref="D581:Q581"/>
    <mergeCell ref="D582:Q582"/>
    <mergeCell ref="D571:Q571"/>
    <mergeCell ref="AG572:AK572"/>
    <mergeCell ref="D577:Q577"/>
    <mergeCell ref="R577:AA577"/>
    <mergeCell ref="AL583:AP583"/>
    <mergeCell ref="AL568:AP568"/>
    <mergeCell ref="AG571:AK571"/>
    <mergeCell ref="AB586:AF586"/>
    <mergeCell ref="AQ571:AU571"/>
    <mergeCell ref="D587:Q587"/>
    <mergeCell ref="AG585:AK585"/>
    <mergeCell ref="R580:AA580"/>
    <mergeCell ref="AB588:AF588"/>
    <mergeCell ref="AB585:AF585"/>
    <mergeCell ref="AL594:AP594"/>
    <mergeCell ref="AB595:AF595"/>
    <mergeCell ref="AG595:AK595"/>
    <mergeCell ref="D548:Q548"/>
    <mergeCell ref="R548:AA548"/>
    <mergeCell ref="AB548:AF548"/>
    <mergeCell ref="AG548:AK548"/>
    <mergeCell ref="AL548:AP548"/>
    <mergeCell ref="AB555:AF555"/>
    <mergeCell ref="AQ549:AU549"/>
    <mergeCell ref="AV552:AZ552"/>
    <mergeCell ref="AB561:AF561"/>
    <mergeCell ref="AQ552:AU552"/>
    <mergeCell ref="AG551:AK551"/>
    <mergeCell ref="AL562:AP562"/>
    <mergeCell ref="AV562:AZ562"/>
    <mergeCell ref="AV561:AZ561"/>
    <mergeCell ref="D555:Q555"/>
    <mergeCell ref="D553:Q553"/>
    <mergeCell ref="D550:Q550"/>
    <mergeCell ref="D464:Q464"/>
    <mergeCell ref="R464:AA464"/>
    <mergeCell ref="AB552:AF552"/>
    <mergeCell ref="AV553:AZ553"/>
    <mergeCell ref="AG553:AK553"/>
    <mergeCell ref="AV556:AZ556"/>
    <mergeCell ref="AL556:AP556"/>
    <mergeCell ref="AV549:AZ549"/>
    <mergeCell ref="AV550:AZ550"/>
    <mergeCell ref="R554:AA554"/>
    <mergeCell ref="D552:Q552"/>
    <mergeCell ref="R516:AA516"/>
    <mergeCell ref="R514:AA514"/>
    <mergeCell ref="R498:AA498"/>
    <mergeCell ref="AG632:AK632"/>
    <mergeCell ref="D584:Q584"/>
    <mergeCell ref="R576:AA576"/>
    <mergeCell ref="AG581:AK581"/>
    <mergeCell ref="AL590:AP590"/>
    <mergeCell ref="R588:AA588"/>
    <mergeCell ref="AG590:AK590"/>
    <mergeCell ref="R572:AA572"/>
    <mergeCell ref="AG573:AK573"/>
    <mergeCell ref="AG576:AK576"/>
    <mergeCell ref="AG580:AK580"/>
    <mergeCell ref="AL577:AP577"/>
    <mergeCell ref="AB577:AF577"/>
    <mergeCell ref="AG577:AK577"/>
    <mergeCell ref="AB578:AF578"/>
    <mergeCell ref="AG578:AK578"/>
    <mergeCell ref="AQ501:AU501"/>
    <mergeCell ref="AQ509:AU509"/>
    <mergeCell ref="AQ506:AU506"/>
    <mergeCell ref="R505:AA505"/>
    <mergeCell ref="R503:AA503"/>
    <mergeCell ref="R586:AA586"/>
    <mergeCell ref="AG583:AK583"/>
    <mergeCell ref="AB568:AF568"/>
    <mergeCell ref="AG568:AK568"/>
    <mergeCell ref="AB569:AF569"/>
    <mergeCell ref="AG586:AK586"/>
    <mergeCell ref="AL582:AP582"/>
    <mergeCell ref="AB580:AF580"/>
    <mergeCell ref="AB575:AF575"/>
    <mergeCell ref="AL554:AP554"/>
    <mergeCell ref="R553:AA553"/>
    <mergeCell ref="AG560:AK560"/>
    <mergeCell ref="R560:AA560"/>
    <mergeCell ref="AG579:AK579"/>
    <mergeCell ref="D578:Q578"/>
    <mergeCell ref="D536:Q536"/>
    <mergeCell ref="D533:Q533"/>
    <mergeCell ref="R565:AA565"/>
    <mergeCell ref="R569:AA569"/>
    <mergeCell ref="R567:AA567"/>
    <mergeCell ref="R571:AA571"/>
    <mergeCell ref="R570:AA570"/>
    <mergeCell ref="R559:AA559"/>
    <mergeCell ref="D530:Q530"/>
    <mergeCell ref="D508:Q508"/>
    <mergeCell ref="AV599:AZ599"/>
    <mergeCell ref="AV598:AZ598"/>
    <mergeCell ref="AV597:AZ597"/>
    <mergeCell ref="AQ602:AU602"/>
    <mergeCell ref="D459:Q459"/>
    <mergeCell ref="AB459:AF459"/>
    <mergeCell ref="AG459:AK459"/>
    <mergeCell ref="AL459:AP459"/>
    <mergeCell ref="AQ458:AU458"/>
    <mergeCell ref="AB458:AF458"/>
    <mergeCell ref="D476:Q476"/>
    <mergeCell ref="D477:Q477"/>
    <mergeCell ref="D481:Q481"/>
    <mergeCell ref="D427:Q427"/>
    <mergeCell ref="R427:AA427"/>
    <mergeCell ref="AQ442:AU442"/>
    <mergeCell ref="AQ446:AU446"/>
    <mergeCell ref="AL442:AP442"/>
    <mergeCell ref="AL443:AP443"/>
    <mergeCell ref="AB445:AF445"/>
    <mergeCell ref="AG445:AK445"/>
    <mergeCell ref="AG433:AK433"/>
    <mergeCell ref="D428:Q428"/>
    <mergeCell ref="AQ430:AU430"/>
    <mergeCell ref="D478:Q478"/>
    <mergeCell ref="AQ482:AU482"/>
    <mergeCell ref="AQ483:AU483"/>
    <mergeCell ref="AG481:AK481"/>
    <mergeCell ref="AB482:AF482"/>
    <mergeCell ref="AL476:AP476"/>
    <mergeCell ref="AL475:AP475"/>
    <mergeCell ref="AL478:AP478"/>
    <mergeCell ref="AG470:AK470"/>
    <mergeCell ref="AQ475:AU475"/>
    <mergeCell ref="AQ464:AU464"/>
    <mergeCell ref="AG465:AK465"/>
    <mergeCell ref="AL465:AP465"/>
    <mergeCell ref="AL463:AP463"/>
    <mergeCell ref="AB465:AF465"/>
    <mergeCell ref="AB469:AF469"/>
    <mergeCell ref="AB474:AF474"/>
    <mergeCell ref="AB479:AF479"/>
    <mergeCell ref="AB475:AF475"/>
    <mergeCell ref="AB476:AF476"/>
    <mergeCell ref="AB483:AF483"/>
    <mergeCell ref="AB480:AF480"/>
    <mergeCell ref="AB477:AF477"/>
    <mergeCell ref="AB478:AF478"/>
    <mergeCell ref="AG468:AK468"/>
    <mergeCell ref="AL470:AP470"/>
    <mergeCell ref="R466:AA466"/>
    <mergeCell ref="AG466:AK466"/>
    <mergeCell ref="AG464:AK464"/>
    <mergeCell ref="AQ474:AU474"/>
    <mergeCell ref="AQ472:AU472"/>
    <mergeCell ref="R465:AA465"/>
    <mergeCell ref="R468:AA468"/>
    <mergeCell ref="AL468:AP468"/>
    <mergeCell ref="R478:AA478"/>
    <mergeCell ref="D475:Q475"/>
    <mergeCell ref="D482:Q482"/>
    <mergeCell ref="D480:Q480"/>
    <mergeCell ref="AB471:AF471"/>
    <mergeCell ref="AB472:AF472"/>
    <mergeCell ref="D473:Q473"/>
    <mergeCell ref="D474:Q474"/>
    <mergeCell ref="D479:Q479"/>
    <mergeCell ref="AB470:AF470"/>
    <mergeCell ref="D466:Q466"/>
    <mergeCell ref="R456:AA456"/>
    <mergeCell ref="D451:Q451"/>
    <mergeCell ref="R451:AA451"/>
    <mergeCell ref="D454:Q454"/>
    <mergeCell ref="D461:Q461"/>
    <mergeCell ref="R461:AA461"/>
    <mergeCell ref="AQ455:AU455"/>
    <mergeCell ref="AL457:AP457"/>
    <mergeCell ref="D470:Q470"/>
    <mergeCell ref="D472:Q472"/>
    <mergeCell ref="D471:Q471"/>
    <mergeCell ref="AL431:AP431"/>
    <mergeCell ref="AB446:AF446"/>
    <mergeCell ref="D447:Q447"/>
    <mergeCell ref="R447:AA447"/>
    <mergeCell ref="AB447:AF447"/>
    <mergeCell ref="AL448:AP448"/>
    <mergeCell ref="AQ448:AU448"/>
    <mergeCell ref="AG458:AK458"/>
    <mergeCell ref="R454:AA454"/>
    <mergeCell ref="R453:AA453"/>
    <mergeCell ref="AG454:AK454"/>
    <mergeCell ref="AG461:AK461"/>
    <mergeCell ref="R457:AA457"/>
    <mergeCell ref="R460:AA460"/>
    <mergeCell ref="R459:AA459"/>
    <mergeCell ref="AB460:AF460"/>
    <mergeCell ref="AG437:AK437"/>
    <mergeCell ref="AQ468:AU468"/>
    <mergeCell ref="AQ467:AU467"/>
    <mergeCell ref="AQ465:AU465"/>
    <mergeCell ref="AG467:AK467"/>
    <mergeCell ref="AB463:AF463"/>
    <mergeCell ref="D468:Q468"/>
    <mergeCell ref="D469:Q469"/>
    <mergeCell ref="AB464:AF464"/>
    <mergeCell ref="AL464:AP464"/>
    <mergeCell ref="D460:Q460"/>
    <mergeCell ref="D465:Q465"/>
    <mergeCell ref="D467:Q467"/>
    <mergeCell ref="D453:Q453"/>
    <mergeCell ref="D440:Q440"/>
    <mergeCell ref="R440:AA440"/>
    <mergeCell ref="D449:Q449"/>
    <mergeCell ref="D439:Q439"/>
    <mergeCell ref="R431:AA431"/>
    <mergeCell ref="AB452:AF452"/>
    <mergeCell ref="D450:Q450"/>
    <mergeCell ref="D462:Q462"/>
    <mergeCell ref="D463:Q463"/>
    <mergeCell ref="R463:AA463"/>
    <mergeCell ref="R462:AA462"/>
    <mergeCell ref="AB462:AF462"/>
    <mergeCell ref="AG462:AK462"/>
    <mergeCell ref="D458:Q458"/>
    <mergeCell ref="D457:Q457"/>
    <mergeCell ref="AG471:AK471"/>
    <mergeCell ref="R469:AA469"/>
    <mergeCell ref="AG463:AK463"/>
    <mergeCell ref="AB456:AF456"/>
    <mergeCell ref="AG460:AK460"/>
    <mergeCell ref="AL460:AP460"/>
    <mergeCell ref="AQ460:AU460"/>
    <mergeCell ref="D308:Q308"/>
    <mergeCell ref="AG311:AK311"/>
    <mergeCell ref="AB318:AF318"/>
    <mergeCell ref="AL317:AP317"/>
    <mergeCell ref="AQ317:AU317"/>
    <mergeCell ref="AQ319:AU319"/>
    <mergeCell ref="AQ339:AU339"/>
    <mergeCell ref="AG353:AK353"/>
    <mergeCell ref="AB350:AF350"/>
    <mergeCell ref="AG352:AK352"/>
    <mergeCell ref="R352:AA352"/>
    <mergeCell ref="AL352:AP352"/>
    <mergeCell ref="AL363:AP363"/>
    <mergeCell ref="AL362:AP362"/>
    <mergeCell ref="AQ362:AU362"/>
    <mergeCell ref="D348:Q348"/>
    <mergeCell ref="R348:AA348"/>
    <mergeCell ref="AB348:AF348"/>
    <mergeCell ref="AL319:AP319"/>
    <mergeCell ref="D319:Q319"/>
    <mergeCell ref="R319:AA319"/>
    <mergeCell ref="D321:Q321"/>
    <mergeCell ref="D316:Q316"/>
    <mergeCell ref="D318:Q318"/>
    <mergeCell ref="D337:Q337"/>
    <mergeCell ref="R337:AA337"/>
    <mergeCell ref="AL336:AP336"/>
    <mergeCell ref="AQ336:AU336"/>
    <mergeCell ref="AL337:AP337"/>
    <mergeCell ref="AQ337:AU337"/>
    <mergeCell ref="D335:Q335"/>
    <mergeCell ref="D336:Q336"/>
    <mergeCell ref="AG344:AK344"/>
    <mergeCell ref="AB354:AF354"/>
    <mergeCell ref="AB332:AF332"/>
    <mergeCell ref="D350:Q350"/>
    <mergeCell ref="AG350:AK350"/>
    <mergeCell ref="AG318:AK318"/>
    <mergeCell ref="AG319:AK319"/>
    <mergeCell ref="AG332:AK332"/>
    <mergeCell ref="AG330:AK330"/>
    <mergeCell ref="AQ351:AU351"/>
    <mergeCell ref="AQ349:AU349"/>
    <mergeCell ref="AL357:AP357"/>
    <mergeCell ref="AQ357:AU357"/>
    <mergeCell ref="AQ358:AU358"/>
    <mergeCell ref="AQ359:AU359"/>
    <mergeCell ref="AQ361:AU361"/>
    <mergeCell ref="AQ360:AU360"/>
    <mergeCell ref="AL358:AP358"/>
    <mergeCell ref="AL360:AP360"/>
    <mergeCell ref="AL361:AP361"/>
    <mergeCell ref="AL359:AP359"/>
    <mergeCell ref="AL345:AP345"/>
    <mergeCell ref="AQ345:AU345"/>
    <mergeCell ref="R325:AA325"/>
    <mergeCell ref="AG312:AK312"/>
    <mergeCell ref="AQ355:AU355"/>
    <mergeCell ref="D311:Q311"/>
    <mergeCell ref="R315:AA315"/>
    <mergeCell ref="D313:Q313"/>
    <mergeCell ref="D315:Q315"/>
    <mergeCell ref="R313:AA313"/>
    <mergeCell ref="AG346:AK346"/>
    <mergeCell ref="AB145:AF145"/>
    <mergeCell ref="R152:AA152"/>
    <mergeCell ref="R151:AA151"/>
    <mergeCell ref="AB144:AF144"/>
    <mergeCell ref="AG179:AK179"/>
    <mergeCell ref="AQ176:AU176"/>
    <mergeCell ref="AG176:AK176"/>
    <mergeCell ref="AG178:AK178"/>
    <mergeCell ref="AG181:AK181"/>
    <mergeCell ref="D172:Q172"/>
    <mergeCell ref="R171:AA171"/>
    <mergeCell ref="AG173:AK173"/>
    <mergeCell ref="AG171:AK171"/>
    <mergeCell ref="AG189:AK189"/>
    <mergeCell ref="AG188:AK188"/>
    <mergeCell ref="AG187:AK187"/>
    <mergeCell ref="AG182:AK182"/>
    <mergeCell ref="AG177:AK177"/>
    <mergeCell ref="AV169:AZ169"/>
    <mergeCell ref="AQ178:AU178"/>
    <mergeCell ref="AQ192:AU192"/>
    <mergeCell ref="AQ189:AU189"/>
    <mergeCell ref="AG191:AK191"/>
    <mergeCell ref="AL189:AP189"/>
    <mergeCell ref="AQ181:AU181"/>
    <mergeCell ref="AV144:AZ144"/>
    <mergeCell ref="D153:Q153"/>
    <mergeCell ref="D156:Q156"/>
    <mergeCell ref="D154:Q154"/>
    <mergeCell ref="AB172:AF172"/>
    <mergeCell ref="AV172:AZ172"/>
    <mergeCell ref="AB154:AF154"/>
    <mergeCell ref="AB153:AF153"/>
    <mergeCell ref="AB151:AF151"/>
    <mergeCell ref="AB150:AF150"/>
    <mergeCell ref="AG158:AK158"/>
    <mergeCell ref="AG154:AK154"/>
    <mergeCell ref="AQ150:AU150"/>
    <mergeCell ref="AL158:AP158"/>
    <mergeCell ref="AQ154:AU154"/>
    <mergeCell ref="AQ149:AU149"/>
    <mergeCell ref="AQ151:AU151"/>
    <mergeCell ref="AL150:AP150"/>
    <mergeCell ref="AL149:AP149"/>
    <mergeCell ref="AL151:AP151"/>
    <mergeCell ref="AL156:AP156"/>
    <mergeCell ref="AQ152:AU152"/>
    <mergeCell ref="AQ158:AU158"/>
    <mergeCell ref="AB149:AF149"/>
    <mergeCell ref="AB152:AF152"/>
    <mergeCell ref="AQ163:AU163"/>
    <mergeCell ref="AQ161:AU161"/>
    <mergeCell ref="AQ155:AU155"/>
    <mergeCell ref="D167:Q167"/>
    <mergeCell ref="AV152:AZ152"/>
    <mergeCell ref="AV153:AZ153"/>
    <mergeCell ref="AV159:AZ159"/>
    <mergeCell ref="AV154:AZ154"/>
    <mergeCell ref="AV160:AZ160"/>
    <mergeCell ref="AV158:AZ158"/>
    <mergeCell ref="AV155:AZ155"/>
    <mergeCell ref="AV161:AZ161"/>
    <mergeCell ref="AV157:AZ157"/>
    <mergeCell ref="D190:Q190"/>
    <mergeCell ref="AQ299:AU299"/>
    <mergeCell ref="AQ295:AU295"/>
    <mergeCell ref="D186:Q186"/>
    <mergeCell ref="R186:AA186"/>
    <mergeCell ref="AB186:AF186"/>
    <mergeCell ref="AV151:AZ151"/>
    <mergeCell ref="AV150:AZ150"/>
    <mergeCell ref="AV147:AZ147"/>
    <mergeCell ref="AQ253:AU253"/>
    <mergeCell ref="AV253:AZ253"/>
    <mergeCell ref="AV249:AZ249"/>
    <mergeCell ref="AV250:AZ250"/>
    <mergeCell ref="AQ251:AU251"/>
    <mergeCell ref="AL253:AP253"/>
    <mergeCell ref="AQ249:AU249"/>
    <mergeCell ref="AV251:AZ251"/>
    <mergeCell ref="AQ252:AU252"/>
    <mergeCell ref="AL252:AP252"/>
    <mergeCell ref="AL248:AP248"/>
    <mergeCell ref="AQ250:AU250"/>
    <mergeCell ref="AL250:AP250"/>
    <mergeCell ref="AQ254:AU254"/>
    <mergeCell ref="AV230:AZ230"/>
    <mergeCell ref="AV235:AZ235"/>
    <mergeCell ref="AQ233:AU233"/>
    <mergeCell ref="AV244:AZ244"/>
    <mergeCell ref="AV243:AZ243"/>
    <mergeCell ref="AQ247:AU247"/>
    <mergeCell ref="AQ232:AU232"/>
    <mergeCell ref="AQ237:AU237"/>
    <mergeCell ref="AL242:AP242"/>
    <mergeCell ref="AL233:AP233"/>
    <mergeCell ref="AQ234:AU234"/>
    <mergeCell ref="AL235:AP235"/>
    <mergeCell ref="AL232:AP232"/>
    <mergeCell ref="AL254:AP254"/>
    <mergeCell ref="AL247:AP247"/>
    <mergeCell ref="AV248:AZ248"/>
    <mergeCell ref="AV246:AZ246"/>
    <mergeCell ref="AV245:AZ245"/>
    <mergeCell ref="AV225:AZ225"/>
    <mergeCell ref="AV224:AZ224"/>
    <mergeCell ref="AV227:AZ227"/>
    <mergeCell ref="AV226:AZ226"/>
    <mergeCell ref="AV214:AZ214"/>
    <mergeCell ref="AV222:AZ222"/>
    <mergeCell ref="AV218:AZ218"/>
    <mergeCell ref="AV217:AZ217"/>
    <mergeCell ref="AV219:AZ219"/>
    <mergeCell ref="AV216:AZ216"/>
    <mergeCell ref="AV215:AZ215"/>
    <mergeCell ref="AV220:AZ220"/>
    <mergeCell ref="AV221:AZ221"/>
    <mergeCell ref="AV213:AZ213"/>
    <mergeCell ref="AL179:AP179"/>
    <mergeCell ref="AL187:AP187"/>
    <mergeCell ref="AL182:AP182"/>
    <mergeCell ref="AV168:AZ168"/>
    <mergeCell ref="AV165:AZ165"/>
    <mergeCell ref="AB148:AF148"/>
    <mergeCell ref="AV295:AZ295"/>
    <mergeCell ref="AV299:AZ299"/>
    <mergeCell ref="D238:Q238"/>
    <mergeCell ref="AL221:AP221"/>
    <mergeCell ref="D189:Q189"/>
    <mergeCell ref="D192:Q192"/>
    <mergeCell ref="R192:AA192"/>
    <mergeCell ref="AB192:AF192"/>
    <mergeCell ref="AB239:AF239"/>
    <mergeCell ref="AG238:AK238"/>
    <mergeCell ref="AG237:AK237"/>
    <mergeCell ref="AG231:AK231"/>
    <mergeCell ref="AG230:AK230"/>
    <mergeCell ref="AG233:AK233"/>
    <mergeCell ref="AB231:AF231"/>
    <mergeCell ref="AB233:AF233"/>
    <mergeCell ref="AB237:AF237"/>
    <mergeCell ref="D219:Q219"/>
    <mergeCell ref="D220:Q220"/>
    <mergeCell ref="D224:Q224"/>
    <mergeCell ref="D211:Q211"/>
    <mergeCell ref="D212:Q212"/>
    <mergeCell ref="AG210:AK210"/>
    <mergeCell ref="R210:AA210"/>
    <mergeCell ref="D210:Q210"/>
    <mergeCell ref="D209:Q209"/>
    <mergeCell ref="AG212:AK212"/>
    <mergeCell ref="R211:AA211"/>
    <mergeCell ref="R204:AA204"/>
    <mergeCell ref="R232:AA232"/>
    <mergeCell ref="R239:AA239"/>
    <mergeCell ref="D188:Q188"/>
    <mergeCell ref="AB189:AF189"/>
    <mergeCell ref="D207:Q207"/>
    <mergeCell ref="R207:AA207"/>
    <mergeCell ref="D206:Q206"/>
    <mergeCell ref="AB207:AF207"/>
    <mergeCell ref="R212:AA212"/>
    <mergeCell ref="AB202:AF202"/>
    <mergeCell ref="AB216:AF216"/>
    <mergeCell ref="AG215:AK215"/>
    <mergeCell ref="D217:Q217"/>
    <mergeCell ref="R217:AA217"/>
    <mergeCell ref="D216:Q216"/>
    <mergeCell ref="R216:AA216"/>
    <mergeCell ref="D215:Q215"/>
    <mergeCell ref="AG216:AK216"/>
    <mergeCell ref="AG203:AK203"/>
    <mergeCell ref="AG198:AK198"/>
    <mergeCell ref="AB217:AF217"/>
    <mergeCell ref="R214:AA214"/>
    <mergeCell ref="R213:AA213"/>
    <mergeCell ref="AG193:AK193"/>
    <mergeCell ref="AG204:AK204"/>
    <mergeCell ref="R193:AA193"/>
    <mergeCell ref="D198:Q198"/>
    <mergeCell ref="AL295:AP295"/>
    <mergeCell ref="D213:Q213"/>
    <mergeCell ref="D200:Q200"/>
    <mergeCell ref="D205:Q205"/>
    <mergeCell ref="R223:AA223"/>
    <mergeCell ref="AB296:AF296"/>
    <mergeCell ref="AV196:AZ196"/>
    <mergeCell ref="AV188:AZ188"/>
    <mergeCell ref="AG200:AK200"/>
    <mergeCell ref="D270:Q270"/>
    <mergeCell ref="D276:Q276"/>
    <mergeCell ref="D277:Q277"/>
    <mergeCell ref="D269:Q269"/>
    <mergeCell ref="C3:Q3"/>
    <mergeCell ref="D79:Q79"/>
    <mergeCell ref="D83:Q83"/>
    <mergeCell ref="D92:Q92"/>
    <mergeCell ref="D84:Q84"/>
    <mergeCell ref="D81:Q81"/>
    <mergeCell ref="D82:Q82"/>
    <mergeCell ref="D29:Q29"/>
    <mergeCell ref="D25:Q25"/>
    <mergeCell ref="D91:Q91"/>
    <mergeCell ref="R141:AA141"/>
    <mergeCell ref="D142:Q142"/>
    <mergeCell ref="R198:AA198"/>
    <mergeCell ref="D195:Q195"/>
    <mergeCell ref="R196:AA196"/>
    <mergeCell ref="D271:Q271"/>
    <mergeCell ref="R276:AA276"/>
    <mergeCell ref="D176:Q176"/>
    <mergeCell ref="R178:AA178"/>
    <mergeCell ref="D161:Q161"/>
    <mergeCell ref="R7:AA7"/>
    <mergeCell ref="R154:AA154"/>
    <mergeCell ref="R109:AA109"/>
    <mergeCell ref="D116:Q116"/>
    <mergeCell ref="D111:Q111"/>
    <mergeCell ref="D110:Q110"/>
    <mergeCell ref="D101:Q101"/>
    <mergeCell ref="D97:Q97"/>
    <mergeCell ref="R115:AA115"/>
    <mergeCell ref="R105:AA105"/>
    <mergeCell ref="R104:AA104"/>
    <mergeCell ref="R107:AA107"/>
    <mergeCell ref="D108:Q108"/>
    <mergeCell ref="D106:Q106"/>
    <mergeCell ref="R237:AA237"/>
    <mergeCell ref="R238:AA238"/>
    <mergeCell ref="D255:Q255"/>
    <mergeCell ref="R226:AA226"/>
    <mergeCell ref="D252:Q252"/>
    <mergeCell ref="D242:Q242"/>
    <mergeCell ref="D258:Q258"/>
    <mergeCell ref="D259:Q259"/>
    <mergeCell ref="R140:AA140"/>
    <mergeCell ref="R137:AA137"/>
    <mergeCell ref="R139:AA139"/>
    <mergeCell ref="D6:Q6"/>
    <mergeCell ref="D231:Q231"/>
    <mergeCell ref="R144:AA144"/>
    <mergeCell ref="R143:AA143"/>
    <mergeCell ref="D155:Q155"/>
    <mergeCell ref="D160:Q160"/>
    <mergeCell ref="D168:Q168"/>
    <mergeCell ref="R168:AA168"/>
    <mergeCell ref="D165:Q165"/>
    <mergeCell ref="R165:AA165"/>
    <mergeCell ref="AB194:AF194"/>
    <mergeCell ref="AB235:AF235"/>
    <mergeCell ref="AB138:AF138"/>
    <mergeCell ref="R169:AA169"/>
    <mergeCell ref="R159:AA159"/>
    <mergeCell ref="AB262:AF262"/>
    <mergeCell ref="R146:AA146"/>
    <mergeCell ref="R150:AA150"/>
    <mergeCell ref="AB139:AF139"/>
    <mergeCell ref="R148:AA148"/>
    <mergeCell ref="R147:AA147"/>
    <mergeCell ref="AB163:AF163"/>
    <mergeCell ref="AB162:AF162"/>
    <mergeCell ref="AB198:AF198"/>
    <mergeCell ref="AB113:AF113"/>
    <mergeCell ref="R120:AA120"/>
    <mergeCell ref="AB120:AF120"/>
    <mergeCell ref="R127:AA127"/>
    <mergeCell ref="AB114:AF114"/>
    <mergeCell ref="R124:AA124"/>
    <mergeCell ref="D175:Q175"/>
    <mergeCell ref="D151:Q151"/>
    <mergeCell ref="D152:Q152"/>
    <mergeCell ref="AB210:AF210"/>
    <mergeCell ref="AB209:AF209"/>
    <mergeCell ref="R142:AA142"/>
    <mergeCell ref="D191:Q191"/>
    <mergeCell ref="D199:Q199"/>
    <mergeCell ref="R215:AA215"/>
    <mergeCell ref="R203:AA203"/>
    <mergeCell ref="R206:AA206"/>
    <mergeCell ref="R187:AA187"/>
    <mergeCell ref="R179:AA179"/>
    <mergeCell ref="D208:Q208"/>
    <mergeCell ref="D174:Q174"/>
    <mergeCell ref="AB238:AF238"/>
    <mergeCell ref="AB234:AF234"/>
    <mergeCell ref="AB236:AF236"/>
    <mergeCell ref="AB241:AF241"/>
    <mergeCell ref="AB242:AF242"/>
    <mergeCell ref="D261:Q261"/>
    <mergeCell ref="D262:Q262"/>
    <mergeCell ref="D260:Q260"/>
    <mergeCell ref="D257:Q257"/>
    <mergeCell ref="D158:Q158"/>
    <mergeCell ref="D157:Q157"/>
    <mergeCell ref="AB160:AF160"/>
    <mergeCell ref="D204:Q204"/>
    <mergeCell ref="R247:AA247"/>
    <mergeCell ref="R236:AA236"/>
    <mergeCell ref="R222:AA222"/>
    <mergeCell ref="D202:Q202"/>
    <mergeCell ref="R195:AA195"/>
    <mergeCell ref="D214:Q214"/>
    <mergeCell ref="R229:AA229"/>
    <mergeCell ref="R225:AA225"/>
    <mergeCell ref="R254:AA254"/>
    <mergeCell ref="AB142:AF142"/>
    <mergeCell ref="D230:Q230"/>
    <mergeCell ref="D187:Q187"/>
    <mergeCell ref="AB146:AF146"/>
    <mergeCell ref="AB220:AF220"/>
    <mergeCell ref="AB174:AF174"/>
    <mergeCell ref="D166:Q166"/>
    <mergeCell ref="D143:Q143"/>
    <mergeCell ref="R158:AA158"/>
    <mergeCell ref="D377:Q377"/>
    <mergeCell ref="D355:Q355"/>
    <mergeCell ref="D354:Q354"/>
    <mergeCell ref="D292:Q292"/>
    <mergeCell ref="D309:Q309"/>
    <mergeCell ref="D296:Q296"/>
    <mergeCell ref="D305:Q305"/>
    <mergeCell ref="R279:AA279"/>
    <mergeCell ref="R296:AA296"/>
    <mergeCell ref="R293:AA293"/>
    <mergeCell ref="R263:AA263"/>
    <mergeCell ref="AB263:AF263"/>
    <mergeCell ref="AB244:AF244"/>
    <mergeCell ref="AB246:AF246"/>
    <mergeCell ref="R251:AA251"/>
    <mergeCell ref="R244:AA244"/>
    <mergeCell ref="AB269:AF269"/>
    <mergeCell ref="AB250:AF250"/>
    <mergeCell ref="R245:AA245"/>
    <mergeCell ref="AB245:AF245"/>
    <mergeCell ref="R242:AA242"/>
    <mergeCell ref="R243:AA243"/>
    <mergeCell ref="R227:AA227"/>
    <mergeCell ref="R224:AA224"/>
    <mergeCell ref="D225:Q225"/>
    <mergeCell ref="R219:AA219"/>
    <mergeCell ref="AB211:AF211"/>
    <mergeCell ref="D226:Q226"/>
    <mergeCell ref="AB252:AF252"/>
    <mergeCell ref="R230:AA230"/>
    <mergeCell ref="D239:Q239"/>
    <mergeCell ref="D237:Q237"/>
    <mergeCell ref="D222:Q222"/>
    <mergeCell ref="D223:Q223"/>
    <mergeCell ref="D234:Q234"/>
    <mergeCell ref="D256:Q256"/>
    <mergeCell ref="D254:Q254"/>
    <mergeCell ref="AB260:AF260"/>
    <mergeCell ref="AC267:AF267"/>
    <mergeCell ref="AB257:AF257"/>
    <mergeCell ref="R261:AA261"/>
    <mergeCell ref="R241:AA241"/>
    <mergeCell ref="R278:AA278"/>
    <mergeCell ref="D360:Q360"/>
    <mergeCell ref="D232:Q232"/>
    <mergeCell ref="D235:Q235"/>
    <mergeCell ref="D233:Q233"/>
    <mergeCell ref="D243:Q243"/>
    <mergeCell ref="R240:AA240"/>
    <mergeCell ref="AB232:AF232"/>
    <mergeCell ref="AB222:AF222"/>
    <mergeCell ref="AB225:AF225"/>
    <mergeCell ref="D291:Q291"/>
    <mergeCell ref="D284:Q284"/>
    <mergeCell ref="D288:Q288"/>
    <mergeCell ref="D293:Q293"/>
    <mergeCell ref="D279:Q279"/>
    <mergeCell ref="D278:Q278"/>
    <mergeCell ref="R273:AA273"/>
    <mergeCell ref="R275:AA275"/>
    <mergeCell ref="R277:AA277"/>
    <mergeCell ref="R269:AA269"/>
    <mergeCell ref="D203:Q203"/>
    <mergeCell ref="D240:Q240"/>
    <mergeCell ref="D241:Q241"/>
    <mergeCell ref="AB193:AF193"/>
    <mergeCell ref="AB208:AF208"/>
    <mergeCell ref="AB182:AF182"/>
    <mergeCell ref="AB191:AF191"/>
    <mergeCell ref="R188:AA188"/>
    <mergeCell ref="AB240:AF240"/>
    <mergeCell ref="AB368:AF368"/>
    <mergeCell ref="R374:AA374"/>
    <mergeCell ref="AB371:AF371"/>
    <mergeCell ref="AB229:AF229"/>
    <mergeCell ref="AB243:AF243"/>
    <mergeCell ref="AB253:AF253"/>
    <mergeCell ref="D244:Q244"/>
    <mergeCell ref="D245:Q245"/>
    <mergeCell ref="D236:Q236"/>
    <mergeCell ref="R155:AA155"/>
    <mergeCell ref="AB171:AF171"/>
    <mergeCell ref="AB170:AF170"/>
    <mergeCell ref="AB169:AF169"/>
    <mergeCell ref="AB180:AF180"/>
    <mergeCell ref="AB177:AF177"/>
    <mergeCell ref="AB178:AF178"/>
    <mergeCell ref="AB175:AF175"/>
    <mergeCell ref="AB164:AF164"/>
    <mergeCell ref="AB165:AF165"/>
    <mergeCell ref="AB167:AF167"/>
    <mergeCell ref="R161:AA161"/>
    <mergeCell ref="AB224:AF224"/>
    <mergeCell ref="AB159:AF159"/>
    <mergeCell ref="R221:AA221"/>
    <mergeCell ref="R208:AA208"/>
    <mergeCell ref="R174:AA174"/>
    <mergeCell ref="D249:Q249"/>
    <mergeCell ref="D273:Q273"/>
    <mergeCell ref="D218:Q218"/>
    <mergeCell ref="D162:Q162"/>
    <mergeCell ref="R200:AA200"/>
    <mergeCell ref="R199:AA199"/>
    <mergeCell ref="AB179:AF179"/>
    <mergeCell ref="R166:AA166"/>
    <mergeCell ref="AB230:AF230"/>
    <mergeCell ref="R170:AA170"/>
    <mergeCell ref="R156:AA156"/>
    <mergeCell ref="AB176:AF176"/>
    <mergeCell ref="AB168:AF168"/>
    <mergeCell ref="D250:Q250"/>
    <mergeCell ref="D253:Q253"/>
    <mergeCell ref="D247:Q247"/>
    <mergeCell ref="D248:Q248"/>
    <mergeCell ref="D251:Q251"/>
    <mergeCell ref="AB156:AF156"/>
    <mergeCell ref="AB215:AF215"/>
    <mergeCell ref="AB214:AF214"/>
    <mergeCell ref="AB212:AF212"/>
    <mergeCell ref="AB213:AF213"/>
    <mergeCell ref="D171:Q171"/>
    <mergeCell ref="D173:Q173"/>
    <mergeCell ref="R173:AA173"/>
    <mergeCell ref="R175:AA175"/>
    <mergeCell ref="AB173:AF173"/>
    <mergeCell ref="D194:Q194"/>
    <mergeCell ref="R194:AA194"/>
    <mergeCell ref="D193:Q193"/>
    <mergeCell ref="AB155:AF155"/>
    <mergeCell ref="AB166:AF166"/>
    <mergeCell ref="AB158:AF158"/>
    <mergeCell ref="AB157:AF157"/>
    <mergeCell ref="D221:Q221"/>
    <mergeCell ref="R228:AA228"/>
    <mergeCell ref="R231:AA231"/>
    <mergeCell ref="R233:AA233"/>
    <mergeCell ref="R234:AA234"/>
    <mergeCell ref="R235:AA235"/>
    <mergeCell ref="AG880:AK880"/>
    <mergeCell ref="C266:C267"/>
    <mergeCell ref="R370:AA370"/>
    <mergeCell ref="R284:AA284"/>
    <mergeCell ref="R266:AA267"/>
    <mergeCell ref="R271:AA271"/>
    <mergeCell ref="R268:AA268"/>
    <mergeCell ref="R327:AA327"/>
    <mergeCell ref="R332:AA332"/>
    <mergeCell ref="R330:AA330"/>
    <mergeCell ref="R354:AA354"/>
    <mergeCell ref="R355:AA355"/>
    <mergeCell ref="R351:AA351"/>
    <mergeCell ref="D272:Q272"/>
    <mergeCell ref="D274:Q274"/>
    <mergeCell ref="D275:Q275"/>
    <mergeCell ref="C263:Q263"/>
    <mergeCell ref="D268:Q268"/>
    <mergeCell ref="C265:Q265"/>
    <mergeCell ref="D283:Q283"/>
    <mergeCell ref="D282:Q282"/>
    <mergeCell ref="D285:Q285"/>
    <mergeCell ref="D290:Q290"/>
    <mergeCell ref="D298:Q298"/>
    <mergeCell ref="D297:Q297"/>
    <mergeCell ref="D295:Q295"/>
    <mergeCell ref="D294:Q294"/>
    <mergeCell ref="D287:Q287"/>
    <mergeCell ref="D286:Q286"/>
    <mergeCell ref="D266:Q267"/>
    <mergeCell ref="D346:Q346"/>
    <mergeCell ref="D312:Q312"/>
    <mergeCell ref="R472:AA472"/>
    <mergeCell ref="R401:AA401"/>
    <mergeCell ref="R356:AA356"/>
    <mergeCell ref="D349:Q349"/>
    <mergeCell ref="D299:Q299"/>
    <mergeCell ref="R274:AA274"/>
    <mergeCell ref="C396:Q396"/>
    <mergeCell ref="R397:AA398"/>
    <mergeCell ref="R403:AA403"/>
    <mergeCell ref="D397:Q398"/>
    <mergeCell ref="D403:Q403"/>
    <mergeCell ref="D402:Q402"/>
    <mergeCell ref="D351:Q351"/>
    <mergeCell ref="D353:Q353"/>
    <mergeCell ref="D407:Q407"/>
    <mergeCell ref="D408:Q408"/>
    <mergeCell ref="AG299:AK299"/>
    <mergeCell ref="D401:Q401"/>
    <mergeCell ref="D406:Q406"/>
    <mergeCell ref="D405:Q405"/>
    <mergeCell ref="D404:Q404"/>
    <mergeCell ref="D400:Q400"/>
    <mergeCell ref="R299:AA299"/>
    <mergeCell ref="R290:AA290"/>
    <mergeCell ref="R283:AA283"/>
    <mergeCell ref="AB281:AF281"/>
    <mergeCell ref="D325:Q325"/>
    <mergeCell ref="D314:Q314"/>
    <mergeCell ref="R314:AA314"/>
    <mergeCell ref="D307:Q307"/>
    <mergeCell ref="AG1000:AK1000"/>
    <mergeCell ref="AG995:AK995"/>
    <mergeCell ref="AG997:AK997"/>
    <mergeCell ref="AB869:AF869"/>
    <mergeCell ref="AG905:AK905"/>
    <mergeCell ref="AB1013:AF1013"/>
    <mergeCell ref="AG306:AK306"/>
    <mergeCell ref="AG375:AK375"/>
    <mergeCell ref="AL303:AP303"/>
    <mergeCell ref="AL350:AP350"/>
    <mergeCell ref="AL305:AP305"/>
    <mergeCell ref="R336:AA336"/>
    <mergeCell ref="AB336:AF336"/>
    <mergeCell ref="AG336:AK336"/>
    <mergeCell ref="AL306:AP306"/>
    <mergeCell ref="AG240:AK240"/>
    <mergeCell ref="AG246:AK246"/>
    <mergeCell ref="AG241:AK241"/>
    <mergeCell ref="AG243:AK243"/>
    <mergeCell ref="AG245:AK245"/>
    <mergeCell ref="AG287:AK287"/>
    <mergeCell ref="AB258:AF258"/>
    <mergeCell ref="AB259:AF259"/>
    <mergeCell ref="AB261:AF261"/>
    <mergeCell ref="AG296:AK296"/>
    <mergeCell ref="AG292:AK292"/>
    <mergeCell ref="AG251:AK251"/>
    <mergeCell ref="AB349:AF349"/>
    <mergeCell ref="AB363:AF363"/>
    <mergeCell ref="R258:AA258"/>
    <mergeCell ref="R262:AA262"/>
    <mergeCell ref="R260:AA260"/>
    <mergeCell ref="R259:AA259"/>
    <mergeCell ref="R253:AA253"/>
    <mergeCell ref="AG281:AK281"/>
    <mergeCell ref="R328:AA328"/>
    <mergeCell ref="AB249:AF249"/>
    <mergeCell ref="AB251:AF251"/>
    <mergeCell ref="AB254:AF254"/>
    <mergeCell ref="AG323:AK323"/>
    <mergeCell ref="AG313:AK313"/>
    <mergeCell ref="AB374:AF374"/>
    <mergeCell ref="AB305:AF305"/>
    <mergeCell ref="AB255:AF255"/>
    <mergeCell ref="AB256:AF256"/>
    <mergeCell ref="AB369:AF369"/>
    <mergeCell ref="AC266:AF266"/>
    <mergeCell ref="AB271:AF271"/>
    <mergeCell ref="D281:Q281"/>
    <mergeCell ref="D280:Q280"/>
    <mergeCell ref="AB301:AF301"/>
    <mergeCell ref="AG301:AK301"/>
    <mergeCell ref="AG303:AK303"/>
    <mergeCell ref="AG300:AK300"/>
    <mergeCell ref="AG256:AK256"/>
    <mergeCell ref="AG268:AK268"/>
    <mergeCell ref="AG317:AK317"/>
    <mergeCell ref="AG320:AK320"/>
    <mergeCell ref="AG248:AK248"/>
    <mergeCell ref="R246:AA246"/>
    <mergeCell ref="AB248:AF248"/>
    <mergeCell ref="AG247:AK247"/>
    <mergeCell ref="AB247:AF247"/>
    <mergeCell ref="R248:AA248"/>
    <mergeCell ref="AG249:AK249"/>
    <mergeCell ref="R404:AA404"/>
    <mergeCell ref="R406:AA406"/>
    <mergeCell ref="R473:AA473"/>
    <mergeCell ref="AB404:AF404"/>
    <mergeCell ref="AG441:AK441"/>
    <mergeCell ref="AG473:AK473"/>
    <mergeCell ref="AG405:AK405"/>
    <mergeCell ref="AB406:AF406"/>
    <mergeCell ref="AL407:AP407"/>
    <mergeCell ref="AL376:AP376"/>
    <mergeCell ref="AL377:AP377"/>
    <mergeCell ref="AL378:AP378"/>
    <mergeCell ref="AB378:AF378"/>
    <mergeCell ref="AL406:AP406"/>
    <mergeCell ref="AB351:AF351"/>
    <mergeCell ref="AB365:AF365"/>
    <mergeCell ref="AB362:AF362"/>
    <mergeCell ref="AB359:AF359"/>
    <mergeCell ref="R321:AA321"/>
    <mergeCell ref="AG321:AK321"/>
    <mergeCell ref="AB321:AF321"/>
    <mergeCell ref="R317:AA317"/>
    <mergeCell ref="R316:AA316"/>
    <mergeCell ref="AG316:AK316"/>
    <mergeCell ref="R318:AA318"/>
    <mergeCell ref="R320:AA320"/>
    <mergeCell ref="AB320:AF320"/>
    <mergeCell ref="AH398:AK398"/>
    <mergeCell ref="R270:AA270"/>
    <mergeCell ref="R368:AA368"/>
    <mergeCell ref="R369:AA369"/>
    <mergeCell ref="R322:AA322"/>
    <mergeCell ref="R350:AA350"/>
    <mergeCell ref="R312:AA312"/>
    <mergeCell ref="R371:AA371"/>
    <mergeCell ref="R289:AA289"/>
    <mergeCell ref="R349:AA349"/>
    <mergeCell ref="R367:AA367"/>
    <mergeCell ref="R394:AA394"/>
    <mergeCell ref="AG355:AK355"/>
    <mergeCell ref="AL270:AP270"/>
    <mergeCell ref="AL269:AP269"/>
    <mergeCell ref="R343:AA343"/>
    <mergeCell ref="AG278:AK278"/>
    <mergeCell ref="R272:AA272"/>
    <mergeCell ref="AB284:AF284"/>
    <mergeCell ref="AG351:AK351"/>
    <mergeCell ref="AG373:AK373"/>
    <mergeCell ref="AG297:AK297"/>
    <mergeCell ref="AL297:AP297"/>
    <mergeCell ref="R458:AA458"/>
    <mergeCell ref="AB443:AF443"/>
    <mergeCell ref="R307:AA307"/>
    <mergeCell ref="R311:AA311"/>
    <mergeCell ref="AB1309:AF1309"/>
    <mergeCell ref="AG1285:AK1285"/>
    <mergeCell ref="AG1279:AK1279"/>
    <mergeCell ref="AG1276:AK1276"/>
    <mergeCell ref="AB1295:AF1295"/>
    <mergeCell ref="AG1295:AK1295"/>
    <mergeCell ref="AG1281:AK1281"/>
    <mergeCell ref="AB1291:AF1291"/>
    <mergeCell ref="AG1282:AK1282"/>
    <mergeCell ref="AB1281:AF1281"/>
    <mergeCell ref="AB1277:AF1277"/>
    <mergeCell ref="AG1163:AK1163"/>
    <mergeCell ref="AG1171:AK1171"/>
    <mergeCell ref="AG1269:AK1269"/>
    <mergeCell ref="AG1262:AK1262"/>
    <mergeCell ref="AG1267:AK1267"/>
    <mergeCell ref="AG1186:AK1186"/>
    <mergeCell ref="AG1164:AK1164"/>
    <mergeCell ref="AG1259:AK1259"/>
    <mergeCell ref="AB1172:AF1172"/>
    <mergeCell ref="AL1309:AP1309"/>
    <mergeCell ref="AL1281:AP1281"/>
    <mergeCell ref="AL1282:AP1282"/>
    <mergeCell ref="AL1290:AP1290"/>
    <mergeCell ref="AL1296:AP1296"/>
    <mergeCell ref="AL1304:AP1304"/>
    <mergeCell ref="AL1308:AP1308"/>
    <mergeCell ref="AL1301:AP1301"/>
    <mergeCell ref="AL1305:AP1305"/>
    <mergeCell ref="AL1293:AP1293"/>
    <mergeCell ref="AG1141:AK1141"/>
    <mergeCell ref="AL1179:AP1179"/>
    <mergeCell ref="AM1183:AP1183"/>
    <mergeCell ref="AL1205:AP1205"/>
    <mergeCell ref="AL1208:AP1208"/>
    <mergeCell ref="AL1253:AP1253"/>
    <mergeCell ref="AL1206:AP1206"/>
    <mergeCell ref="AL1254:AP1254"/>
    <mergeCell ref="AB1268:AF1268"/>
    <mergeCell ref="AL1276:AP1276"/>
    <mergeCell ref="AL1207:AP1207"/>
    <mergeCell ref="AL1144:AP1144"/>
    <mergeCell ref="AL1145:AP1145"/>
    <mergeCell ref="AG1177:AK1177"/>
    <mergeCell ref="AG1261:AK1261"/>
    <mergeCell ref="AH1184:AK1184"/>
    <mergeCell ref="AG1215:AK1215"/>
    <mergeCell ref="AG1260:AK1260"/>
    <mergeCell ref="AL1190:AP1190"/>
    <mergeCell ref="AL1251:AP1251"/>
    <mergeCell ref="AB1179:AF1179"/>
    <mergeCell ref="AL1286:AP1286"/>
    <mergeCell ref="AL1285:AP1285"/>
    <mergeCell ref="AB1161:AF1161"/>
    <mergeCell ref="AB1259:AF1259"/>
    <mergeCell ref="AB1257:AF1257"/>
    <mergeCell ref="AB1215:AF1215"/>
    <mergeCell ref="AB1251:AF1251"/>
    <mergeCell ref="AG1251:AK1251"/>
    <mergeCell ref="AB1188:AF1188"/>
    <mergeCell ref="AB1189:AF1189"/>
    <mergeCell ref="AG1189:AK1189"/>
    <mergeCell ref="AB1214:AF1214"/>
    <mergeCell ref="AG1214:AK1214"/>
    <mergeCell ref="AL1214:AP1214"/>
    <mergeCell ref="AG1191:AK1191"/>
    <mergeCell ref="AB1237:AF1237"/>
    <mergeCell ref="AB1233:AF1233"/>
    <mergeCell ref="AG1233:AK1233"/>
    <mergeCell ref="AB1234:AF1234"/>
    <mergeCell ref="AB1240:AF1240"/>
    <mergeCell ref="AG1240:AK1240"/>
    <mergeCell ref="AG1239:AK1239"/>
    <mergeCell ref="AL1239:AP1239"/>
    <mergeCell ref="AG1245:AK1245"/>
    <mergeCell ref="AB1246:AF1246"/>
    <mergeCell ref="AG1246:AK1246"/>
    <mergeCell ref="AB1247:AF1247"/>
    <mergeCell ref="AG1247:AK1247"/>
    <mergeCell ref="AL1243:AP1243"/>
    <mergeCell ref="AB1231:AF1231"/>
    <mergeCell ref="AG1231:AK1231"/>
    <mergeCell ref="AB1229:AF1229"/>
    <mergeCell ref="AG1232:AK1232"/>
    <mergeCell ref="AB1173:AF1173"/>
    <mergeCell ref="AB1174:AF1174"/>
    <mergeCell ref="AB1175:AF1175"/>
    <mergeCell ref="AG1175:AK1175"/>
    <mergeCell ref="AG1148:AK1148"/>
    <mergeCell ref="AG1159:AK1159"/>
    <mergeCell ref="AL1160:AP1160"/>
    <mergeCell ref="AL1176:AP1176"/>
    <mergeCell ref="AG1174:AK1174"/>
    <mergeCell ref="AG1173:AK1173"/>
    <mergeCell ref="AG1150:AK1150"/>
    <mergeCell ref="AB1157:AF1157"/>
    <mergeCell ref="AG1169:AK1169"/>
    <mergeCell ref="AL1157:AP1157"/>
    <mergeCell ref="AL1156:AP1156"/>
    <mergeCell ref="AL1158:AP1158"/>
    <mergeCell ref="AL1163:AP1163"/>
    <mergeCell ref="AL1154:AP1154"/>
    <mergeCell ref="AB1236:AF1236"/>
    <mergeCell ref="AB1238:AF1238"/>
    <mergeCell ref="AL1172:AP1172"/>
    <mergeCell ref="AL1173:AP1173"/>
    <mergeCell ref="AL1174:AP1174"/>
    <mergeCell ref="AB1202:AF1202"/>
    <mergeCell ref="AB1205:AF1205"/>
    <mergeCell ref="AL1211:AP1211"/>
    <mergeCell ref="AL1209:AP1209"/>
    <mergeCell ref="AB1219:AF1219"/>
    <mergeCell ref="AG1219:AK1219"/>
    <mergeCell ref="AB1217:AF1217"/>
    <mergeCell ref="AG1217:AK1217"/>
    <mergeCell ref="AB1218:AF1218"/>
    <mergeCell ref="AL1217:AP1217"/>
    <mergeCell ref="AL1218:AP1218"/>
    <mergeCell ref="AG1218:AK1218"/>
    <mergeCell ref="AB1216:AF1216"/>
    <mergeCell ref="AG1216:AK1216"/>
    <mergeCell ref="AL1216:AP1216"/>
    <mergeCell ref="AL1191:AP1191"/>
    <mergeCell ref="AG996:AK996"/>
    <mergeCell ref="AG1004:AK1004"/>
    <mergeCell ref="AB955:AF955"/>
    <mergeCell ref="AB882:AF882"/>
    <mergeCell ref="AB883:AF883"/>
    <mergeCell ref="AB905:AF905"/>
    <mergeCell ref="AG896:AK896"/>
    <mergeCell ref="AG895:AK895"/>
    <mergeCell ref="AG889:AK889"/>
    <mergeCell ref="AG890:AK890"/>
    <mergeCell ref="AG965:AK965"/>
    <mergeCell ref="AB957:AF957"/>
    <mergeCell ref="AB970:AF970"/>
    <mergeCell ref="AB958:AF958"/>
    <mergeCell ref="AB939:AF939"/>
    <mergeCell ref="AB965:AF965"/>
    <mergeCell ref="AB967:AF967"/>
    <mergeCell ref="AB1003:AF1003"/>
    <mergeCell ref="AB893:AF893"/>
    <mergeCell ref="AG1003:AK1003"/>
    <mergeCell ref="AG1001:AK1001"/>
    <mergeCell ref="AB877:AF877"/>
    <mergeCell ref="AB878:AF878"/>
    <mergeCell ref="AB866:AF866"/>
    <mergeCell ref="AB961:AF961"/>
    <mergeCell ref="AB948:AF948"/>
    <mergeCell ref="AB962:AF962"/>
    <mergeCell ref="AG967:AK967"/>
    <mergeCell ref="AG947:AK947"/>
    <mergeCell ref="AG958:AK958"/>
    <mergeCell ref="AG992:AK992"/>
    <mergeCell ref="AB992:AF992"/>
    <mergeCell ref="AB968:AF968"/>
    <mergeCell ref="AB927:AF927"/>
    <mergeCell ref="AB940:AF940"/>
    <mergeCell ref="AB944:AF944"/>
    <mergeCell ref="AB895:AF895"/>
    <mergeCell ref="AB889:AF889"/>
    <mergeCell ref="AG945:AK945"/>
    <mergeCell ref="AG946:AK946"/>
    <mergeCell ref="AG943:AK943"/>
    <mergeCell ref="AB949:AF949"/>
    <mergeCell ref="AG949:AK949"/>
    <mergeCell ref="AB950:AF950"/>
    <mergeCell ref="AG950:AK950"/>
    <mergeCell ref="AB938:AF938"/>
    <mergeCell ref="AB937:AF937"/>
    <mergeCell ref="AB936:AF936"/>
    <mergeCell ref="AB947:AF947"/>
    <mergeCell ref="AH921:AK921"/>
    <mergeCell ref="AB923:AF923"/>
    <mergeCell ref="AB932:AF932"/>
    <mergeCell ref="AB929:AF929"/>
    <mergeCell ref="AG982:AK982"/>
    <mergeCell ref="AG984:AK984"/>
    <mergeCell ref="AG931:AK931"/>
    <mergeCell ref="AG940:AK940"/>
    <mergeCell ref="AB934:AF934"/>
    <mergeCell ref="AG934:AK934"/>
    <mergeCell ref="AB908:AF908"/>
    <mergeCell ref="AB1002:AF1002"/>
    <mergeCell ref="AG875:AK875"/>
    <mergeCell ref="AG883:AK883"/>
    <mergeCell ref="AG878:AK878"/>
    <mergeCell ref="AB1199:AF1199"/>
    <mergeCell ref="AG1255:AK1255"/>
    <mergeCell ref="AG1258:AK1258"/>
    <mergeCell ref="AG1270:AK1270"/>
    <mergeCell ref="AB1267:AF1267"/>
    <mergeCell ref="AL1262:AP1262"/>
    <mergeCell ref="AL1264:AP1264"/>
    <mergeCell ref="AL1200:AP1200"/>
    <mergeCell ref="AL1258:AP1258"/>
    <mergeCell ref="AB1208:AF1208"/>
    <mergeCell ref="AG1208:AK1208"/>
    <mergeCell ref="AQ1214:AU1214"/>
    <mergeCell ref="AG1211:AK1211"/>
    <mergeCell ref="AQ1213:AU1213"/>
    <mergeCell ref="AL1213:AP1213"/>
    <mergeCell ref="AB1227:AF1227"/>
    <mergeCell ref="AQ1224:AU1224"/>
    <mergeCell ref="AG1223:AK1223"/>
    <mergeCell ref="AG1226:AK1226"/>
    <mergeCell ref="AQ1226:AU1226"/>
    <mergeCell ref="AL1223:AP1223"/>
    <mergeCell ref="AQ1223:AU1223"/>
    <mergeCell ref="AG1224:AK1224"/>
    <mergeCell ref="AL1224:AP1224"/>
    <mergeCell ref="AL1226:AP1226"/>
    <mergeCell ref="AQ1225:AU1225"/>
    <mergeCell ref="AG1225:AK1225"/>
    <mergeCell ref="AL1225:AP1225"/>
    <mergeCell ref="AB1226:AF1226"/>
    <mergeCell ref="AB1224:AF1224"/>
    <mergeCell ref="AB1223:AF1223"/>
    <mergeCell ref="AQ1204:AU1204"/>
    <mergeCell ref="AB1200:AF1200"/>
    <mergeCell ref="AL1270:AP1270"/>
    <mergeCell ref="AG1263:AK1263"/>
    <mergeCell ref="AG1254:AK1254"/>
    <mergeCell ref="AG1252:AK1252"/>
    <mergeCell ref="AG1253:AK1253"/>
    <mergeCell ref="AG1207:AK1207"/>
    <mergeCell ref="AG1204:AK1204"/>
    <mergeCell ref="AG1234:AK1234"/>
    <mergeCell ref="AG1238:AK1238"/>
    <mergeCell ref="AG1206:AK1206"/>
    <mergeCell ref="AG1210:AK1210"/>
    <mergeCell ref="AG1221:AK1221"/>
    <mergeCell ref="AG1236:AK1236"/>
    <mergeCell ref="AG1250:AK1250"/>
    <mergeCell ref="AG1249:AK1249"/>
    <mergeCell ref="AL1252:AP1252"/>
    <mergeCell ref="AQ1252:AU1252"/>
    <mergeCell ref="AL1250:AP1250"/>
    <mergeCell ref="AL1244:AP1244"/>
    <mergeCell ref="AL1245:AP1245"/>
    <mergeCell ref="AB1243:AF1243"/>
    <mergeCell ref="AQ1251:AU1251"/>
    <mergeCell ref="AQ1248:AU1248"/>
    <mergeCell ref="AQ1249:AU1249"/>
    <mergeCell ref="AQ1227:AU1227"/>
    <mergeCell ref="AQ1244:AU1244"/>
    <mergeCell ref="AQ1245:AU1245"/>
    <mergeCell ref="AQ1221:AU1221"/>
    <mergeCell ref="AQ1220:AU1220"/>
    <mergeCell ref="AQ1250:AU1250"/>
    <mergeCell ref="AB1222:AF1222"/>
    <mergeCell ref="AQ1188:AU1188"/>
    <mergeCell ref="AQ1191:AU1191"/>
    <mergeCell ref="AQ1159:AU1159"/>
    <mergeCell ref="AL1194:AP1194"/>
    <mergeCell ref="AL1198:AP1198"/>
    <mergeCell ref="AQ1258:AU1258"/>
    <mergeCell ref="AL1257:AP1257"/>
    <mergeCell ref="AQ1257:AU1257"/>
    <mergeCell ref="AQ1255:AU1255"/>
    <mergeCell ref="AQ1253:AU1253"/>
    <mergeCell ref="AQ1254:AU1254"/>
    <mergeCell ref="AQ1210:AU1210"/>
    <mergeCell ref="AQ1197:AU1197"/>
    <mergeCell ref="AL1197:AP1197"/>
    <mergeCell ref="AL1188:AP1188"/>
    <mergeCell ref="AL1203:AP1203"/>
    <mergeCell ref="AQ1203:AU1203"/>
    <mergeCell ref="AL1192:AP1192"/>
    <mergeCell ref="AL1196:AP1196"/>
    <mergeCell ref="AQ1200:AU1200"/>
    <mergeCell ref="AL1201:AP1201"/>
    <mergeCell ref="AQ1201:AU1201"/>
    <mergeCell ref="AV1185:AZ1185"/>
    <mergeCell ref="AQ1186:AU1186"/>
    <mergeCell ref="AL1187:AP1187"/>
    <mergeCell ref="AQ1187:AU1187"/>
    <mergeCell ref="AL1185:AP1185"/>
    <mergeCell ref="AQ1185:AU1185"/>
    <mergeCell ref="AV1179:AZ1179"/>
    <mergeCell ref="AG1180:AK1180"/>
    <mergeCell ref="AG1187:AK1187"/>
    <mergeCell ref="AG1179:AK1179"/>
    <mergeCell ref="AG1178:AK1178"/>
    <mergeCell ref="AQ1180:AU1180"/>
    <mergeCell ref="AL1180:AP1180"/>
    <mergeCell ref="AQ1179:AU1179"/>
    <mergeCell ref="AQ1178:AU1178"/>
    <mergeCell ref="AV1180:AZ1180"/>
    <mergeCell ref="AV1178:AZ1178"/>
    <mergeCell ref="AL1178:AP1178"/>
    <mergeCell ref="AQ1208:AU1208"/>
    <mergeCell ref="AQ1217:AU1217"/>
    <mergeCell ref="AQ1218:AU1218"/>
    <mergeCell ref="AQ1222:AU1222"/>
    <mergeCell ref="AQ1215:AU1215"/>
    <mergeCell ref="AQ1192:AU1192"/>
    <mergeCell ref="AG1197:AK1197"/>
    <mergeCell ref="AG1199:AK1199"/>
    <mergeCell ref="AG1198:AK1198"/>
    <mergeCell ref="AL1199:AP1199"/>
    <mergeCell ref="AQ1199:AU1199"/>
    <mergeCell ref="AQ1216:AU1216"/>
    <mergeCell ref="AL1215:AP1215"/>
    <mergeCell ref="AQ1207:AU1207"/>
    <mergeCell ref="AQ1205:AU1205"/>
    <mergeCell ref="AQ1240:AU1240"/>
    <mergeCell ref="AQ1231:AU1231"/>
    <mergeCell ref="AQ1230:AU1230"/>
    <mergeCell ref="AG1176:AK1176"/>
    <mergeCell ref="AL1186:AP1186"/>
    <mergeCell ref="AM1184:AP1184"/>
    <mergeCell ref="AG1227:AK1227"/>
    <mergeCell ref="AG1222:AK1222"/>
    <mergeCell ref="AL1222:AP1222"/>
    <mergeCell ref="AV1297:AZ1297"/>
    <mergeCell ref="AV1295:AZ1295"/>
    <mergeCell ref="AV1303:AZ1303"/>
    <mergeCell ref="AL1204:AP1204"/>
    <mergeCell ref="AL1202:AP1202"/>
    <mergeCell ref="AQ1202:AU1202"/>
    <mergeCell ref="AQ1189:AU1189"/>
    <mergeCell ref="AV1283:AZ1283"/>
    <mergeCell ref="AV1270:AZ1270"/>
    <mergeCell ref="AV1274:AZ1274"/>
    <mergeCell ref="AV1200:AZ1200"/>
    <mergeCell ref="AV1195:AZ1195"/>
    <mergeCell ref="AL1219:AP1219"/>
    <mergeCell ref="AL1210:AP1210"/>
    <mergeCell ref="AQ1262:AU1262"/>
    <mergeCell ref="AL1297:AP1297"/>
    <mergeCell ref="AQ1277:AU1277"/>
    <mergeCell ref="AL1278:AP1278"/>
    <mergeCell ref="AL1279:AP1279"/>
    <mergeCell ref="AL1288:AP1288"/>
    <mergeCell ref="AQ1295:AU1295"/>
    <mergeCell ref="AL1294:AP1294"/>
    <mergeCell ref="AQ1294:AU1294"/>
    <mergeCell ref="AQ1290:AU1290"/>
    <mergeCell ref="AQ1291:AU1291"/>
    <mergeCell ref="AL1291:AP1291"/>
    <mergeCell ref="AQ1301:AU1301"/>
    <mergeCell ref="AQ1300:AU1300"/>
    <mergeCell ref="AQ1298:AU1298"/>
    <mergeCell ref="AV1217:AZ1217"/>
    <mergeCell ref="AV1218:AZ1218"/>
    <mergeCell ref="AV1215:AZ1215"/>
    <mergeCell ref="AV1196:AZ1196"/>
    <mergeCell ref="AV1197:AZ1197"/>
    <mergeCell ref="AV1199:AZ1199"/>
    <mergeCell ref="AV1192:AZ1192"/>
    <mergeCell ref="AV1191:AZ1191"/>
    <mergeCell ref="AQ1274:AU1274"/>
    <mergeCell ref="AQ1269:AU1269"/>
    <mergeCell ref="AV1189:AZ1189"/>
    <mergeCell ref="AV1198:AZ1198"/>
    <mergeCell ref="AQ1283:AU1283"/>
    <mergeCell ref="AL1221:AP1221"/>
    <mergeCell ref="AL1256:AP1256"/>
    <mergeCell ref="AL1255:AP1255"/>
    <mergeCell ref="AQ1282:AU1282"/>
    <mergeCell ref="AQ1264:AU1264"/>
    <mergeCell ref="AQ1270:AU1270"/>
    <mergeCell ref="AQ1193:AU1193"/>
    <mergeCell ref="AL1193:AP1193"/>
    <mergeCell ref="AL1189:AP1189"/>
    <mergeCell ref="AV1299:AZ1299"/>
    <mergeCell ref="AV1293:AZ1293"/>
    <mergeCell ref="AV1296:AZ1296"/>
    <mergeCell ref="AV1294:AZ1294"/>
    <mergeCell ref="AQ1293:AU1293"/>
    <mergeCell ref="AV1220:AZ1220"/>
    <mergeCell ref="AV1247:AZ1247"/>
    <mergeCell ref="AQ1273:AU1273"/>
    <mergeCell ref="AV1264:AZ1264"/>
    <mergeCell ref="AV1265:AZ1265"/>
    <mergeCell ref="AQ1272:AU1272"/>
    <mergeCell ref="AQ1267:AU1267"/>
    <mergeCell ref="AL1195:AP1195"/>
    <mergeCell ref="AV1308:AZ1308"/>
    <mergeCell ref="AV1273:AZ1273"/>
    <mergeCell ref="AV1287:AZ1287"/>
    <mergeCell ref="AV1282:AZ1282"/>
    <mergeCell ref="AV1289:AZ1289"/>
    <mergeCell ref="AV1290:AZ1290"/>
    <mergeCell ref="AV1248:AZ1248"/>
    <mergeCell ref="AV1262:AZ1262"/>
    <mergeCell ref="AV1263:AZ1263"/>
    <mergeCell ref="AV1288:AZ1288"/>
    <mergeCell ref="AV1266:AZ1266"/>
    <mergeCell ref="AV1267:AZ1267"/>
    <mergeCell ref="AV1268:AZ1268"/>
    <mergeCell ref="AV1269:AZ1269"/>
    <mergeCell ref="AV1280:AZ1280"/>
    <mergeCell ref="AV1281:AZ1281"/>
    <mergeCell ref="AV1201:AZ1201"/>
    <mergeCell ref="AV1206:AZ1206"/>
    <mergeCell ref="AV1219:AZ1219"/>
    <mergeCell ref="AV1214:AZ1214"/>
    <mergeCell ref="AV1211:AZ1211"/>
    <mergeCell ref="AV1212:AZ1212"/>
    <mergeCell ref="AV1216:AZ1216"/>
    <mergeCell ref="AV1202:AZ1202"/>
    <mergeCell ref="AV1204:AZ1204"/>
    <mergeCell ref="AV1207:AZ1207"/>
    <mergeCell ref="AV1221:AZ1221"/>
    <mergeCell ref="AV1251:AZ1251"/>
    <mergeCell ref="AV1260:AZ1260"/>
    <mergeCell ref="AV1253:AZ1253"/>
    <mergeCell ref="AV1203:AZ1203"/>
    <mergeCell ref="AV1259:AZ1259"/>
    <mergeCell ref="AV1237:AZ1237"/>
    <mergeCell ref="AV1257:AZ1257"/>
    <mergeCell ref="AV1250:AZ1250"/>
    <mergeCell ref="AV1249:AZ1249"/>
    <mergeCell ref="AV1292:AZ1292"/>
    <mergeCell ref="AV1210:AZ1210"/>
    <mergeCell ref="AV1213:AZ1213"/>
    <mergeCell ref="AV1254:AZ1254"/>
    <mergeCell ref="AV1255:AZ1255"/>
    <mergeCell ref="AV1205:AZ1205"/>
    <mergeCell ref="AV1261:AZ1261"/>
    <mergeCell ref="AV1238:AZ1238"/>
    <mergeCell ref="AV1256:AZ1256"/>
    <mergeCell ref="AV1258:AZ1258"/>
    <mergeCell ref="AV1304:AZ1304"/>
    <mergeCell ref="AV1276:AZ1276"/>
    <mergeCell ref="AV1277:AZ1277"/>
    <mergeCell ref="AV1278:AZ1278"/>
    <mergeCell ref="AV1279:AZ1279"/>
    <mergeCell ref="AV1300:AZ1300"/>
    <mergeCell ref="AV1301:AZ1301"/>
    <mergeCell ref="AV1302:AZ1302"/>
    <mergeCell ref="AV1275:AZ1275"/>
    <mergeCell ref="AV1271:AZ1271"/>
    <mergeCell ref="AV1272:AZ1272"/>
    <mergeCell ref="AV1236:AZ1236"/>
    <mergeCell ref="AV1225:AZ1225"/>
    <mergeCell ref="AV1223:AZ1223"/>
    <mergeCell ref="AV1224:AZ1224"/>
    <mergeCell ref="AV1307:AZ1307"/>
    <mergeCell ref="AV1252:AZ1252"/>
    <mergeCell ref="AV1306:AZ1306"/>
    <mergeCell ref="AV1177:AZ1177"/>
    <mergeCell ref="AV1173:AZ1173"/>
    <mergeCell ref="AV1176:AZ1176"/>
    <mergeCell ref="AV1171:AZ1171"/>
    <mergeCell ref="AV1172:AZ1172"/>
    <mergeCell ref="AV1175:AZ1175"/>
    <mergeCell ref="AV1141:AZ1141"/>
    <mergeCell ref="AV1174:AZ1174"/>
    <mergeCell ref="AQ1160:AU1160"/>
    <mergeCell ref="AV1162:AZ1162"/>
    <mergeCell ref="AV1163:AZ1163"/>
    <mergeCell ref="AQ1163:AU1163"/>
    <mergeCell ref="AQ1167:AU1167"/>
    <mergeCell ref="AV1165:AZ1165"/>
    <mergeCell ref="AV1161:AZ1161"/>
    <mergeCell ref="AV1170:AZ1170"/>
    <mergeCell ref="AV1169:AZ1169"/>
    <mergeCell ref="AV1166:AZ1166"/>
    <mergeCell ref="AV1167:AZ1167"/>
    <mergeCell ref="AV1168:AZ1168"/>
    <mergeCell ref="AV1147:AZ1147"/>
    <mergeCell ref="AV1144:AZ1144"/>
    <mergeCell ref="AV1156:AZ1156"/>
    <mergeCell ref="AV1145:AZ1145"/>
    <mergeCell ref="AV1155:AZ1155"/>
    <mergeCell ref="AL1161:AP1161"/>
    <mergeCell ref="AL1159:AP1159"/>
    <mergeCell ref="AL1150:AP1150"/>
    <mergeCell ref="AQ1156:AU1156"/>
    <mergeCell ref="AV1150:AZ1150"/>
    <mergeCell ref="AQ1171:AU1171"/>
    <mergeCell ref="AQ1176:AU1176"/>
    <mergeCell ref="AL1162:AP1162"/>
    <mergeCell ref="AL1148:AP1148"/>
    <mergeCell ref="AQ1172:AU1172"/>
    <mergeCell ref="AQ1173:AU1173"/>
    <mergeCell ref="AQ1175:AU1175"/>
    <mergeCell ref="AQ1174:AU1174"/>
    <mergeCell ref="AQ1158:AU1158"/>
    <mergeCell ref="AQ1161:AU1161"/>
    <mergeCell ref="AQ1162:AU1162"/>
    <mergeCell ref="AQ1164:AU1164"/>
    <mergeCell ref="AV1157:AZ1157"/>
    <mergeCell ref="AV1164:AZ1164"/>
    <mergeCell ref="AV1158:AZ1158"/>
    <mergeCell ref="AV1159:AZ1159"/>
    <mergeCell ref="AV1160:AZ1160"/>
    <mergeCell ref="AQ1157:AU1157"/>
    <mergeCell ref="AV1151:AZ1151"/>
    <mergeCell ref="AQ1151:AU1151"/>
    <mergeCell ref="AQ1155:AU1155"/>
    <mergeCell ref="R1125:AA1125"/>
    <mergeCell ref="AV1070:AZ1070"/>
    <mergeCell ref="AQ1070:AU1070"/>
    <mergeCell ref="R1070:AA1070"/>
    <mergeCell ref="R1119:AA1119"/>
    <mergeCell ref="AB1119:AF1119"/>
    <mergeCell ref="AB1146:AF1146"/>
    <mergeCell ref="AG1145:AK1145"/>
    <mergeCell ref="AB1143:AF1143"/>
    <mergeCell ref="AB1141:AF1141"/>
    <mergeCell ref="D1144:Q1144"/>
    <mergeCell ref="D1141:Q1141"/>
    <mergeCell ref="AB1154:AF1154"/>
    <mergeCell ref="AG1151:AK1151"/>
    <mergeCell ref="AB1151:AF1151"/>
    <mergeCell ref="AG1153:AK1153"/>
    <mergeCell ref="AB1152:AF1152"/>
    <mergeCell ref="R1155:AA1155"/>
    <mergeCell ref="R1154:AA1154"/>
    <mergeCell ref="AQ1150:AU1150"/>
    <mergeCell ref="AQ1149:AU1149"/>
    <mergeCell ref="D1167:Q1167"/>
    <mergeCell ref="R1167:AA1167"/>
    <mergeCell ref="AB1167:AF1167"/>
    <mergeCell ref="AG1167:AK1167"/>
    <mergeCell ref="AL1164:AP1164"/>
    <mergeCell ref="D1166:Q1166"/>
    <mergeCell ref="D1165:Q1165"/>
    <mergeCell ref="R1165:AA1165"/>
    <mergeCell ref="AB1165:AF1165"/>
    <mergeCell ref="AG1165:AK1165"/>
    <mergeCell ref="R1166:AA1166"/>
    <mergeCell ref="AB1166:AF1166"/>
    <mergeCell ref="AL1165:AP1165"/>
    <mergeCell ref="AQ1165:AU1165"/>
    <mergeCell ref="AQ1166:AU1166"/>
    <mergeCell ref="AL1166:AP1166"/>
    <mergeCell ref="AL1167:AP1167"/>
    <mergeCell ref="AG1166:AK1166"/>
    <mergeCell ref="AQ1147:AU1147"/>
    <mergeCell ref="AQ1146:AU1146"/>
    <mergeCell ref="AQ1143:AU1143"/>
    <mergeCell ref="AQ1144:AU1144"/>
    <mergeCell ref="AQ1148:AU1148"/>
    <mergeCell ref="D1160:Q1160"/>
    <mergeCell ref="R1159:AA1159"/>
    <mergeCell ref="R1161:AA1161"/>
    <mergeCell ref="R1160:AA1160"/>
    <mergeCell ref="D1161:Q1161"/>
    <mergeCell ref="AB1144:AF1144"/>
    <mergeCell ref="AB1142:AF1142"/>
    <mergeCell ref="AG1146:AK1146"/>
    <mergeCell ref="AV1153:AZ1153"/>
    <mergeCell ref="AQ1153:AU1153"/>
    <mergeCell ref="AQ1152:AU1152"/>
    <mergeCell ref="AL1155:AP1155"/>
    <mergeCell ref="AL1151:AP1151"/>
    <mergeCell ref="AL1153:AP1153"/>
    <mergeCell ref="AV1148:AZ1148"/>
    <mergeCell ref="AV1149:AZ1149"/>
    <mergeCell ref="AV1093:AZ1093"/>
    <mergeCell ref="AV1099:AZ1099"/>
    <mergeCell ref="AV1096:AZ1096"/>
    <mergeCell ref="AV1097:AZ1097"/>
    <mergeCell ref="D1029:Q1029"/>
    <mergeCell ref="D1030:Q1030"/>
    <mergeCell ref="D1028:Q1028"/>
    <mergeCell ref="R1074:AA1074"/>
    <mergeCell ref="D1077:Q1077"/>
    <mergeCell ref="D1078:Q1078"/>
    <mergeCell ref="AL1138:AP1138"/>
    <mergeCell ref="R1140:AA1140"/>
    <mergeCell ref="D1136:Q1136"/>
    <mergeCell ref="AG1139:AK1139"/>
    <mergeCell ref="AQ1089:AU1089"/>
    <mergeCell ref="D1072:Q1072"/>
    <mergeCell ref="AQ1099:AU1099"/>
    <mergeCell ref="D1100:Q1100"/>
    <mergeCell ref="R1100:AA1100"/>
    <mergeCell ref="AB1100:AF1100"/>
    <mergeCell ref="AG1100:AK1100"/>
    <mergeCell ref="AL1100:AP1100"/>
    <mergeCell ref="D1099:Q1099"/>
    <mergeCell ref="R1099:AA1099"/>
    <mergeCell ref="AB1099:AF1099"/>
    <mergeCell ref="AG1099:AK1099"/>
    <mergeCell ref="R1122:AA1122"/>
    <mergeCell ref="AQ1068:AU1068"/>
    <mergeCell ref="AQ1069:AU1069"/>
    <mergeCell ref="AV1072:AZ1072"/>
    <mergeCell ref="AQ1138:AU1138"/>
    <mergeCell ref="AV1073:AZ1073"/>
    <mergeCell ref="AV1074:AZ1074"/>
    <mergeCell ref="AV1075:AZ1075"/>
    <mergeCell ref="R1123:AA1123"/>
    <mergeCell ref="AV1078:AZ1078"/>
    <mergeCell ref="AQ1126:AU1126"/>
    <mergeCell ref="AV1126:AZ1126"/>
    <mergeCell ref="AQ1125:AU1125"/>
    <mergeCell ref="AV1125:AZ1125"/>
    <mergeCell ref="AQ1122:AU1122"/>
    <mergeCell ref="AB1125:AF1125"/>
    <mergeCell ref="AV1124:AZ1124"/>
    <mergeCell ref="AG1125:AK1125"/>
    <mergeCell ref="AG1124:AK1124"/>
    <mergeCell ref="AL1123:AP1123"/>
    <mergeCell ref="AV1123:AZ1123"/>
    <mergeCell ref="AQ1124:AU1124"/>
    <mergeCell ref="AQ1123:AU1123"/>
    <mergeCell ref="AG1123:AK1123"/>
    <mergeCell ref="AB1124:AF1124"/>
    <mergeCell ref="AL1124:AP1124"/>
    <mergeCell ref="AB1123:AF1123"/>
    <mergeCell ref="AL1122:AP1122"/>
    <mergeCell ref="AV1069:AZ1069"/>
    <mergeCell ref="AV1122:AZ1122"/>
    <mergeCell ref="AV1121:AZ1121"/>
    <mergeCell ref="AL1073:AP1073"/>
    <mergeCell ref="AB1088:AF1088"/>
    <mergeCell ref="AV1071:AZ1071"/>
    <mergeCell ref="AV1076:AZ1076"/>
    <mergeCell ref="R1124:AA1124"/>
    <mergeCell ref="AB1136:AF1136"/>
    <mergeCell ref="AL1125:AP1125"/>
    <mergeCell ref="AG1132:AK1132"/>
    <mergeCell ref="AL1135:AP1135"/>
    <mergeCell ref="AG1130:AK1130"/>
    <mergeCell ref="AG1129:AK1129"/>
    <mergeCell ref="AB991:AF991"/>
    <mergeCell ref="AB951:AF951"/>
    <mergeCell ref="D931:Q931"/>
    <mergeCell ref="AG881:AK881"/>
    <mergeCell ref="AG862:AK862"/>
    <mergeCell ref="AG990:AK990"/>
    <mergeCell ref="R1121:AA1121"/>
    <mergeCell ref="AB1138:AF1138"/>
    <mergeCell ref="AV1138:AZ1138"/>
    <mergeCell ref="AG1122:AK1122"/>
    <mergeCell ref="AB1122:AF1122"/>
    <mergeCell ref="AB1121:AF1121"/>
    <mergeCell ref="AB1068:AF1068"/>
    <mergeCell ref="AG1121:AK1121"/>
    <mergeCell ref="AB1101:AF1101"/>
    <mergeCell ref="AB1115:AF1115"/>
    <mergeCell ref="AG1116:AK1116"/>
    <mergeCell ref="AG1136:AK1136"/>
    <mergeCell ref="AG1077:AK1077"/>
    <mergeCell ref="AV1135:AZ1135"/>
    <mergeCell ref="AL1136:AP1136"/>
    <mergeCell ref="R1138:AA1138"/>
    <mergeCell ref="AR660:AU660"/>
    <mergeCell ref="D1138:Q1138"/>
    <mergeCell ref="R1139:AA1139"/>
    <mergeCell ref="AB1137:AF1137"/>
    <mergeCell ref="AG1140:AK1140"/>
    <mergeCell ref="AQ1140:AU1140"/>
    <mergeCell ref="D1139:Q1139"/>
    <mergeCell ref="AQ1121:AU1121"/>
    <mergeCell ref="R1143:AA1143"/>
    <mergeCell ref="D1137:Q1137"/>
    <mergeCell ref="R1136:AA1136"/>
    <mergeCell ref="R1137:AA1137"/>
    <mergeCell ref="D1125:Q1125"/>
    <mergeCell ref="D1127:Q1127"/>
    <mergeCell ref="D1070:Q1070"/>
    <mergeCell ref="R1141:AA1141"/>
    <mergeCell ref="D1142:Q1142"/>
    <mergeCell ref="AB963:AF963"/>
    <mergeCell ref="AB1140:AF1140"/>
    <mergeCell ref="AL1043:AP1043"/>
    <mergeCell ref="AB989:AF989"/>
    <mergeCell ref="AG961:AK961"/>
    <mergeCell ref="AG989:AK989"/>
    <mergeCell ref="AB1008:AF1008"/>
    <mergeCell ref="AB1004:AF1004"/>
    <mergeCell ref="AB999:AF999"/>
    <mergeCell ref="AB997:AF997"/>
    <mergeCell ref="AG1007:AK1007"/>
    <mergeCell ref="AB1062:AF1062"/>
    <mergeCell ref="AL1066:AP1066"/>
    <mergeCell ref="AB1139:AF1139"/>
    <mergeCell ref="R958:AA958"/>
    <mergeCell ref="D962:Q962"/>
    <mergeCell ref="D958:Q958"/>
    <mergeCell ref="AL995:AP995"/>
    <mergeCell ref="D999:Q999"/>
    <mergeCell ref="D995:Q995"/>
    <mergeCell ref="D998:Q998"/>
    <mergeCell ref="D997:Q997"/>
    <mergeCell ref="AB978:AF978"/>
    <mergeCell ref="R992:AA992"/>
    <mergeCell ref="AB975:AF975"/>
    <mergeCell ref="AQ604:AU604"/>
    <mergeCell ref="AG538:AK538"/>
    <mergeCell ref="AG549:AK549"/>
    <mergeCell ref="AQ556:AU556"/>
    <mergeCell ref="AL547:AP547"/>
    <mergeCell ref="AG532:AK532"/>
    <mergeCell ref="D1073:Q1073"/>
    <mergeCell ref="D1075:Q1075"/>
    <mergeCell ref="R1019:AA1019"/>
    <mergeCell ref="D1019:Q1019"/>
    <mergeCell ref="D1017:Q1017"/>
    <mergeCell ref="D1016:Q1016"/>
    <mergeCell ref="D1021:Q1021"/>
    <mergeCell ref="D1023:Q1023"/>
    <mergeCell ref="R1021:AA1021"/>
    <mergeCell ref="R1017:AA1017"/>
    <mergeCell ref="AB1047:AF1047"/>
    <mergeCell ref="D978:Q978"/>
    <mergeCell ref="R1120:AA1120"/>
    <mergeCell ref="R1001:AA1001"/>
    <mergeCell ref="R999:AA999"/>
    <mergeCell ref="D1022:Q1022"/>
    <mergeCell ref="AB399:AF399"/>
    <mergeCell ref="AL466:AP466"/>
    <mergeCell ref="AB1001:AF1001"/>
    <mergeCell ref="AB998:AF998"/>
    <mergeCell ref="R1004:AA1004"/>
    <mergeCell ref="R1005:AA1005"/>
    <mergeCell ref="R1006:AA1006"/>
    <mergeCell ref="AB996:AF996"/>
    <mergeCell ref="R995:AA995"/>
    <mergeCell ref="D994:Q994"/>
    <mergeCell ref="D980:Q980"/>
    <mergeCell ref="D982:Q982"/>
    <mergeCell ref="D991:Q991"/>
    <mergeCell ref="R918:AA918"/>
    <mergeCell ref="R915:AA915"/>
    <mergeCell ref="R925:AA925"/>
    <mergeCell ref="R966:AA966"/>
    <mergeCell ref="R962:AA962"/>
    <mergeCell ref="R957:AA957"/>
    <mergeCell ref="R956:AA956"/>
    <mergeCell ref="R953:AA953"/>
    <mergeCell ref="R947:AA947"/>
    <mergeCell ref="R941:AA941"/>
    <mergeCell ref="R948:AA948"/>
    <mergeCell ref="R949:AA949"/>
    <mergeCell ref="R950:AA950"/>
    <mergeCell ref="R951:AA951"/>
    <mergeCell ref="R939:AA939"/>
    <mergeCell ref="R910:AA910"/>
    <mergeCell ref="D992:Q992"/>
    <mergeCell ref="D990:Q990"/>
    <mergeCell ref="D993:Q993"/>
    <mergeCell ref="D977:Q977"/>
    <mergeCell ref="D989:Q989"/>
    <mergeCell ref="AB1000:AF1000"/>
    <mergeCell ref="AB990:AF990"/>
    <mergeCell ref="AB924:AF924"/>
    <mergeCell ref="AB918:AF918"/>
    <mergeCell ref="D985:Q985"/>
    <mergeCell ref="R985:AA985"/>
    <mergeCell ref="D981:Q981"/>
    <mergeCell ref="R981:AA981"/>
    <mergeCell ref="AL640:AP640"/>
    <mergeCell ref="AQ629:AU629"/>
    <mergeCell ref="AQ641:AU641"/>
    <mergeCell ref="AQ643:AU643"/>
    <mergeCell ref="AL508:AP508"/>
    <mergeCell ref="AL544:AP544"/>
    <mergeCell ref="AG877:AK877"/>
    <mergeCell ref="AG874:AK874"/>
    <mergeCell ref="AG893:AK893"/>
    <mergeCell ref="AG892:AK892"/>
    <mergeCell ref="AG899:AK899"/>
    <mergeCell ref="AG885:AK885"/>
    <mergeCell ref="AL591:AP591"/>
    <mergeCell ref="AV274:AZ274"/>
    <mergeCell ref="AV276:AZ276"/>
    <mergeCell ref="AV285:AZ285"/>
    <mergeCell ref="AV286:AZ286"/>
    <mergeCell ref="AV349:AZ349"/>
    <mergeCell ref="AV376:AZ376"/>
    <mergeCell ref="AV432:AZ432"/>
    <mergeCell ref="AG525:AK525"/>
    <mergeCell ref="AB499:AF499"/>
    <mergeCell ref="AB511:AF511"/>
    <mergeCell ref="AB512:AF512"/>
    <mergeCell ref="AB532:AF532"/>
    <mergeCell ref="AL535:AP535"/>
    <mergeCell ref="AB581:AF581"/>
    <mergeCell ref="AG537:AK537"/>
    <mergeCell ref="AG536:AK536"/>
    <mergeCell ref="AG541:AK541"/>
    <mergeCell ref="AG539:AK539"/>
    <mergeCell ref="AG523:AK523"/>
    <mergeCell ref="AQ613:AU613"/>
    <mergeCell ref="AQ612:AU612"/>
    <mergeCell ref="AQ614:AU614"/>
    <mergeCell ref="AQ616:AU616"/>
    <mergeCell ref="AQ617:AU617"/>
    <mergeCell ref="AQ620:AU620"/>
    <mergeCell ref="AQ583:AU583"/>
    <mergeCell ref="AQ564:AU564"/>
    <mergeCell ref="AQ576:AU576"/>
    <mergeCell ref="AQ575:AU575"/>
    <mergeCell ref="AQ585:AU585"/>
    <mergeCell ref="AL596:AP596"/>
    <mergeCell ref="AQ597:AU597"/>
    <mergeCell ref="AL598:AP598"/>
    <mergeCell ref="AQ598:AU598"/>
    <mergeCell ref="AQ599:AU599"/>
    <mergeCell ref="AQ596:AU596"/>
    <mergeCell ref="AQ595:AU595"/>
    <mergeCell ref="AL348:AP348"/>
    <mergeCell ref="AL356:AP356"/>
    <mergeCell ref="AB522:AF522"/>
    <mergeCell ref="AG515:AK515"/>
    <mergeCell ref="AG489:AK489"/>
    <mergeCell ref="AL602:AP602"/>
    <mergeCell ref="AB587:AF587"/>
    <mergeCell ref="AG589:AK589"/>
    <mergeCell ref="AG556:AK556"/>
    <mergeCell ref="AL552:AP552"/>
    <mergeCell ref="AL550:AP550"/>
    <mergeCell ref="AQ570:AU570"/>
    <mergeCell ref="AQ565:AU565"/>
    <mergeCell ref="AQ603:AU603"/>
    <mergeCell ref="AL8:AP8"/>
    <mergeCell ref="AL9:AP9"/>
    <mergeCell ref="AB32:AF32"/>
    <mergeCell ref="AB38:AF38"/>
    <mergeCell ref="AB25:AF25"/>
    <mergeCell ref="AB8:AF8"/>
    <mergeCell ref="AG542:AK542"/>
    <mergeCell ref="AG603:AK603"/>
    <mergeCell ref="AB600:AF600"/>
    <mergeCell ref="AB597:AF597"/>
    <mergeCell ref="AG597:AK597"/>
    <mergeCell ref="AB468:AF468"/>
    <mergeCell ref="AG40:AK40"/>
    <mergeCell ref="AG28:AK28"/>
    <mergeCell ref="AG48:AK48"/>
    <mergeCell ref="AV646:AZ646"/>
    <mergeCell ref="AV621:AZ621"/>
    <mergeCell ref="AV622:AZ622"/>
    <mergeCell ref="AV623:AZ623"/>
    <mergeCell ref="AV624:AZ624"/>
    <mergeCell ref="AW659:AZ660"/>
    <mergeCell ref="AG662:AK662"/>
    <mergeCell ref="AV627:AZ627"/>
    <mergeCell ref="AV628:AZ628"/>
    <mergeCell ref="AV629:AZ629"/>
    <mergeCell ref="AB867:AF867"/>
    <mergeCell ref="AL311:AP311"/>
    <mergeCell ref="AQ639:AU639"/>
    <mergeCell ref="AQ644:AU644"/>
    <mergeCell ref="AG641:AK641"/>
    <mergeCell ref="AL641:AP641"/>
    <mergeCell ref="AL644:AP644"/>
    <mergeCell ref="AQ642:AU642"/>
    <mergeCell ref="AQ640:AU640"/>
    <mergeCell ref="AG640:AK640"/>
    <mergeCell ref="AL650:AP650"/>
    <mergeCell ref="AQ652:AU652"/>
    <mergeCell ref="AQ648:AU648"/>
    <mergeCell ref="AQ655:AU655"/>
    <mergeCell ref="AQ650:AU650"/>
    <mergeCell ref="AQ656:AU656"/>
    <mergeCell ref="AQ662:AU662"/>
    <mergeCell ref="AQ653:AU653"/>
    <mergeCell ref="AV662:AZ662"/>
    <mergeCell ref="AQ651:AU651"/>
    <mergeCell ref="AQ649:AU649"/>
    <mergeCell ref="AL646:AP646"/>
    <mergeCell ref="AL647:AP647"/>
    <mergeCell ref="AG643:AK643"/>
    <mergeCell ref="AG647:AK647"/>
    <mergeCell ref="AG648:AK648"/>
    <mergeCell ref="AL645:AP645"/>
    <mergeCell ref="AL654:AP654"/>
    <mergeCell ref="AH660:AK660"/>
    <mergeCell ref="AG649:AK649"/>
    <mergeCell ref="AG650:AK650"/>
    <mergeCell ref="AH659:AK659"/>
    <mergeCell ref="AG653:AK653"/>
    <mergeCell ref="AV34:AZ34"/>
    <mergeCell ref="AV30:AZ30"/>
    <mergeCell ref="AV28:AZ28"/>
    <mergeCell ref="AV29:AZ29"/>
    <mergeCell ref="AQ645:AU645"/>
    <mergeCell ref="AL652:AP652"/>
    <mergeCell ref="AQ40:AU40"/>
    <mergeCell ref="AQ23:AU23"/>
    <mergeCell ref="AQ28:AU28"/>
    <mergeCell ref="AQ30:AU30"/>
    <mergeCell ref="AQ43:AU43"/>
    <mergeCell ref="AQ15:AU15"/>
    <mergeCell ref="AG540:AK540"/>
    <mergeCell ref="AG545:AK545"/>
    <mergeCell ref="AB544:AF544"/>
    <mergeCell ref="AB542:AF542"/>
    <mergeCell ref="AG547:AK547"/>
    <mergeCell ref="AC529:AF529"/>
    <mergeCell ref="AC5:AF5"/>
    <mergeCell ref="AG17:AK17"/>
    <mergeCell ref="AB18:AF18"/>
    <mergeCell ref="AG18:AK18"/>
    <mergeCell ref="AG20:AK20"/>
    <mergeCell ref="AH4:AK4"/>
    <mergeCell ref="AM4:AP4"/>
    <mergeCell ref="AG9:AK9"/>
    <mergeCell ref="AG10:AK10"/>
    <mergeCell ref="AG11:AK11"/>
    <mergeCell ref="AM5:AP5"/>
    <mergeCell ref="AL10:AP10"/>
    <mergeCell ref="AL15:AP15"/>
    <mergeCell ref="AL14:AP14"/>
    <mergeCell ref="AL13:AP13"/>
    <mergeCell ref="AL16:AP16"/>
    <mergeCell ref="AL23:AP23"/>
    <mergeCell ref="AG14:AK14"/>
    <mergeCell ref="AL17:AP17"/>
    <mergeCell ref="AL20:AP20"/>
    <mergeCell ref="AL53:AP53"/>
    <mergeCell ref="AL45:AP45"/>
    <mergeCell ref="AG33:AK33"/>
    <mergeCell ref="AG34:AK34"/>
    <mergeCell ref="AG36:AK36"/>
    <mergeCell ref="AG25:AK25"/>
    <mergeCell ref="AL41:AP41"/>
    <mergeCell ref="AG31:AK31"/>
    <mergeCell ref="AG53:AK53"/>
    <mergeCell ref="AL38:AP38"/>
    <mergeCell ref="AG38:AK38"/>
    <mergeCell ref="AG26:AK26"/>
    <mergeCell ref="AL24:AP24"/>
    <mergeCell ref="AG27:AK27"/>
    <mergeCell ref="AG24:AK24"/>
    <mergeCell ref="AL28:AP28"/>
    <mergeCell ref="AG23:AK23"/>
    <mergeCell ref="AL29:AP29"/>
    <mergeCell ref="AL22:AP22"/>
    <mergeCell ref="AB10:AF10"/>
    <mergeCell ref="AB7:AF7"/>
    <mergeCell ref="AC4:AF4"/>
    <mergeCell ref="AG52:AK52"/>
    <mergeCell ref="AG51:AK51"/>
    <mergeCell ref="AL11:AP11"/>
    <mergeCell ref="AB9:AF9"/>
    <mergeCell ref="AH5:AK5"/>
    <mergeCell ref="AL6:AP6"/>
    <mergeCell ref="AG19:AK19"/>
    <mergeCell ref="AB6:AF6"/>
    <mergeCell ref="AG6:AK6"/>
    <mergeCell ref="AL7:AP7"/>
    <mergeCell ref="AQ7:AU7"/>
    <mergeCell ref="AQ44:AU44"/>
    <mergeCell ref="AL40:AP40"/>
    <mergeCell ref="AQ42:AU42"/>
    <mergeCell ref="AL32:AP32"/>
    <mergeCell ref="AL12:AP12"/>
    <mergeCell ref="AL27:AP27"/>
    <mergeCell ref="AL25:AP25"/>
    <mergeCell ref="AL19:AP19"/>
    <mergeCell ref="AL18:AP18"/>
    <mergeCell ref="AQ21:AU21"/>
    <mergeCell ref="AQ32:AU32"/>
    <mergeCell ref="AL35:AP35"/>
    <mergeCell ref="AQ35:AU35"/>
    <mergeCell ref="AV37:AZ37"/>
    <mergeCell ref="AV42:AZ42"/>
    <mergeCell ref="AV41:AZ41"/>
    <mergeCell ref="AL36:AP36"/>
    <mergeCell ref="AV7:AZ7"/>
    <mergeCell ref="AV8:AZ8"/>
    <mergeCell ref="AV11:AZ11"/>
    <mergeCell ref="AV10:AZ10"/>
    <mergeCell ref="AV14:AZ14"/>
    <mergeCell ref="AV35:AZ35"/>
    <mergeCell ref="AV20:AZ20"/>
    <mergeCell ref="AQ8:AU8"/>
    <mergeCell ref="AV27:AZ27"/>
    <mergeCell ref="AV12:AZ12"/>
    <mergeCell ref="AV13:AZ13"/>
    <mergeCell ref="AV17:AZ17"/>
    <mergeCell ref="AG84:AK84"/>
    <mergeCell ref="AG93:AK93"/>
    <mergeCell ref="AG92:AK92"/>
    <mergeCell ref="AG91:AK91"/>
    <mergeCell ref="AQ76:AU76"/>
    <mergeCell ref="AL54:AP54"/>
    <mergeCell ref="AL46:AP46"/>
    <mergeCell ref="AG12:AK12"/>
    <mergeCell ref="AG13:AK13"/>
    <mergeCell ref="AG15:AK15"/>
    <mergeCell ref="AG22:AK22"/>
    <mergeCell ref="AG39:AK39"/>
    <mergeCell ref="AG49:AK49"/>
    <mergeCell ref="AQ10:AU10"/>
    <mergeCell ref="AQ16:AU16"/>
    <mergeCell ref="AQ27:AU27"/>
    <mergeCell ref="AQ11:AU11"/>
    <mergeCell ref="AQ37:AU37"/>
    <mergeCell ref="AQ41:AU41"/>
    <mergeCell ref="AQ29:AU29"/>
    <mergeCell ref="AQ20:AU20"/>
    <mergeCell ref="AQ13:AU13"/>
    <mergeCell ref="AQ14:AU14"/>
    <mergeCell ref="AQ38:AU38"/>
    <mergeCell ref="AL43:AP43"/>
    <mergeCell ref="AQ18:AU18"/>
    <mergeCell ref="AQ36:AU36"/>
    <mergeCell ref="AQ45:AU45"/>
    <mergeCell ref="AQ9:AU9"/>
    <mergeCell ref="AQ25:AU25"/>
    <mergeCell ref="AQ12:AU12"/>
    <mergeCell ref="AQ22:AU22"/>
    <mergeCell ref="AQ24:AU24"/>
    <mergeCell ref="AQ39:AU39"/>
    <mergeCell ref="AG66:AK66"/>
    <mergeCell ref="AL66:AP66"/>
    <mergeCell ref="AG75:AK75"/>
    <mergeCell ref="AL59:AP59"/>
    <mergeCell ref="AL57:AP57"/>
    <mergeCell ref="AG59:AK59"/>
    <mergeCell ref="AG73:AK73"/>
    <mergeCell ref="AL122:AP122"/>
    <mergeCell ref="AQ125:AU125"/>
    <mergeCell ref="AR136:AU136"/>
    <mergeCell ref="AM136:AP136"/>
    <mergeCell ref="AQ124:AU124"/>
    <mergeCell ref="AQ126:AU126"/>
    <mergeCell ref="AQ131:AU131"/>
    <mergeCell ref="AL76:AP76"/>
    <mergeCell ref="AG96:AK96"/>
    <mergeCell ref="AL80:AP80"/>
    <mergeCell ref="AG143:AK143"/>
    <mergeCell ref="AL129:AP129"/>
    <mergeCell ref="AG131:AK131"/>
    <mergeCell ref="AG132:AK132"/>
    <mergeCell ref="AG145:AK145"/>
    <mergeCell ref="AG146:AK146"/>
    <mergeCell ref="AG147:AK147"/>
    <mergeCell ref="AG144:AK144"/>
    <mergeCell ref="AL114:AP114"/>
    <mergeCell ref="AG162:AK162"/>
    <mergeCell ref="AL79:AP79"/>
    <mergeCell ref="AL65:AP65"/>
    <mergeCell ref="AL82:AP82"/>
    <mergeCell ref="AL84:AP84"/>
    <mergeCell ref="AL90:AP90"/>
    <mergeCell ref="AQ91:AU91"/>
    <mergeCell ref="AQ84:AU84"/>
    <mergeCell ref="AQ85:AU85"/>
    <mergeCell ref="AQ86:AU86"/>
    <mergeCell ref="AL86:AP86"/>
    <mergeCell ref="AQ90:AU90"/>
    <mergeCell ref="AG85:AK85"/>
    <mergeCell ref="AG81:AK81"/>
    <mergeCell ref="AG88:AK88"/>
    <mergeCell ref="AG87:AK87"/>
    <mergeCell ref="AG89:AK89"/>
    <mergeCell ref="AL85:AP85"/>
    <mergeCell ref="AL89:AP89"/>
    <mergeCell ref="AL95:AP95"/>
    <mergeCell ref="AG95:AK95"/>
    <mergeCell ref="AQ128:AU128"/>
    <mergeCell ref="AG167:AK167"/>
    <mergeCell ref="AG168:AK168"/>
    <mergeCell ref="AG164:AK164"/>
    <mergeCell ref="AV149:AZ149"/>
    <mergeCell ref="AV166:AZ166"/>
    <mergeCell ref="AL171:AP171"/>
    <mergeCell ref="AL174:AP174"/>
    <mergeCell ref="AQ206:AU206"/>
    <mergeCell ref="AQ205:AU205"/>
    <mergeCell ref="AQ201:AU201"/>
    <mergeCell ref="AL208:AP208"/>
    <mergeCell ref="AQ179:AU179"/>
    <mergeCell ref="AG202:AK202"/>
    <mergeCell ref="AL202:AP202"/>
    <mergeCell ref="AQ144:AU144"/>
    <mergeCell ref="AG208:AK208"/>
    <mergeCell ref="AL196:AP196"/>
    <mergeCell ref="AV205:AZ205"/>
    <mergeCell ref="AV204:AZ204"/>
    <mergeCell ref="AG209:AK209"/>
    <mergeCell ref="AL209:AP209"/>
    <mergeCell ref="AG205:AK205"/>
    <mergeCell ref="AQ204:AU204"/>
    <mergeCell ref="AL159:AP159"/>
    <mergeCell ref="AQ159:AU159"/>
    <mergeCell ref="AQ166:AU166"/>
    <mergeCell ref="AL153:AP153"/>
    <mergeCell ref="AL155:AP155"/>
    <mergeCell ref="AQ153:AU153"/>
    <mergeCell ref="AL163:AP163"/>
    <mergeCell ref="AV156:AZ156"/>
    <mergeCell ref="AQ200:AU200"/>
    <mergeCell ref="AG163:AK163"/>
    <mergeCell ref="AQ145:AU145"/>
    <mergeCell ref="AL145:AP145"/>
    <mergeCell ref="AQ156:AU156"/>
    <mergeCell ref="AQ162:AU162"/>
    <mergeCell ref="AL154:AP154"/>
    <mergeCell ref="AQ169:AU169"/>
    <mergeCell ref="AQ148:AU148"/>
    <mergeCell ref="AQ147:AU147"/>
    <mergeCell ref="AL168:AP168"/>
    <mergeCell ref="AL164:AP164"/>
    <mergeCell ref="AG165:AK165"/>
    <mergeCell ref="AL166:AP166"/>
    <mergeCell ref="AG159:AK159"/>
    <mergeCell ref="AG157:AK157"/>
    <mergeCell ref="AL157:AP157"/>
    <mergeCell ref="AG161:AK161"/>
    <mergeCell ref="AG153:AK153"/>
    <mergeCell ref="AV200:AZ200"/>
    <mergeCell ref="AL199:AP199"/>
    <mergeCell ref="AQ199:AU199"/>
    <mergeCell ref="AG82:AK82"/>
    <mergeCell ref="AQ54:AU54"/>
    <mergeCell ref="AQ55:AU55"/>
    <mergeCell ref="AG194:AK194"/>
    <mergeCell ref="AV121:AZ121"/>
    <mergeCell ref="AV101:AZ101"/>
    <mergeCell ref="AL60:AP60"/>
    <mergeCell ref="AQ60:AU60"/>
    <mergeCell ref="AQ51:AU51"/>
    <mergeCell ref="AQ59:AU59"/>
    <mergeCell ref="AQ57:AU57"/>
    <mergeCell ref="AV148:AZ148"/>
    <mergeCell ref="AV163:AZ163"/>
    <mergeCell ref="AV62:AZ62"/>
    <mergeCell ref="AL47:AP47"/>
    <mergeCell ref="AQ49:AU49"/>
    <mergeCell ref="AL52:AP52"/>
    <mergeCell ref="AQ52:AU52"/>
    <mergeCell ref="AL51:AP51"/>
    <mergeCell ref="AV212:AZ212"/>
    <mergeCell ref="AV173:AZ173"/>
    <mergeCell ref="AV176:AZ176"/>
    <mergeCell ref="AV178:AZ178"/>
    <mergeCell ref="AV206:AZ206"/>
    <mergeCell ref="AV209:AZ209"/>
    <mergeCell ref="AV181:AZ181"/>
    <mergeCell ref="AV201:AZ201"/>
    <mergeCell ref="AV182:AZ182"/>
    <mergeCell ref="AV180:AZ180"/>
    <mergeCell ref="AV191:AZ191"/>
    <mergeCell ref="AV193:AZ193"/>
    <mergeCell ref="AV190:AZ190"/>
    <mergeCell ref="AV192:AZ192"/>
    <mergeCell ref="AV198:AZ198"/>
    <mergeCell ref="AV174:AZ174"/>
    <mergeCell ref="AV177:AZ177"/>
    <mergeCell ref="AV189:AZ189"/>
    <mergeCell ref="AV199:AZ199"/>
    <mergeCell ref="AV195:AZ195"/>
    <mergeCell ref="AV211:AZ211"/>
    <mergeCell ref="AV183:AZ183"/>
    <mergeCell ref="AV203:AZ203"/>
    <mergeCell ref="AL148:AP148"/>
    <mergeCell ref="AQ73:AU73"/>
    <mergeCell ref="AL72:AP72"/>
    <mergeCell ref="AQ72:AU72"/>
    <mergeCell ref="AL81:AP81"/>
    <mergeCell ref="AL83:AP83"/>
    <mergeCell ref="AL88:AP88"/>
    <mergeCell ref="AW135:AZ136"/>
    <mergeCell ref="AV131:AZ131"/>
    <mergeCell ref="AL139:AP139"/>
    <mergeCell ref="AV140:AZ140"/>
    <mergeCell ref="AV141:AZ141"/>
    <mergeCell ref="AL137:AP137"/>
    <mergeCell ref="AV175:AZ175"/>
    <mergeCell ref="AV197:AZ197"/>
    <mergeCell ref="AV186:AZ186"/>
    <mergeCell ref="AV185:AZ185"/>
    <mergeCell ref="AV208:AZ208"/>
    <mergeCell ref="AQ194:AU194"/>
    <mergeCell ref="AL178:AP178"/>
    <mergeCell ref="AL192:AP192"/>
    <mergeCell ref="AG148:AK148"/>
    <mergeCell ref="AV184:AZ184"/>
    <mergeCell ref="AQ46:AU46"/>
    <mergeCell ref="AV94:AZ94"/>
    <mergeCell ref="AL97:AP97"/>
    <mergeCell ref="AQ102:AU102"/>
    <mergeCell ref="AQ99:AU99"/>
    <mergeCell ref="AQ101:AU101"/>
    <mergeCell ref="AV87:AZ87"/>
    <mergeCell ref="AL93:AP93"/>
    <mergeCell ref="AQ96:AU96"/>
    <mergeCell ref="AQ93:AU93"/>
    <mergeCell ref="AL120:AP120"/>
    <mergeCell ref="AL121:AP121"/>
    <mergeCell ref="AL108:AP108"/>
    <mergeCell ref="AL110:AP110"/>
    <mergeCell ref="AL124:AP124"/>
    <mergeCell ref="AL123:AP123"/>
    <mergeCell ref="AQ157:AU157"/>
    <mergeCell ref="AQ160:AU160"/>
    <mergeCell ref="AQ164:AU164"/>
    <mergeCell ref="AV114:AZ114"/>
    <mergeCell ref="AL87:AP87"/>
    <mergeCell ref="AV61:AZ61"/>
    <mergeCell ref="AV137:AZ137"/>
    <mergeCell ref="AV122:AZ122"/>
    <mergeCell ref="AQ119:AU119"/>
    <mergeCell ref="AQ114:AU114"/>
    <mergeCell ref="AQ112:AU112"/>
    <mergeCell ref="AV129:AZ129"/>
    <mergeCell ref="AV128:AZ128"/>
    <mergeCell ref="AV130:AZ130"/>
    <mergeCell ref="AQ50:AU50"/>
    <mergeCell ref="AV73:AZ73"/>
    <mergeCell ref="AV125:AZ125"/>
    <mergeCell ref="AQ103:AU103"/>
    <mergeCell ref="AL103:AP103"/>
    <mergeCell ref="AQ88:AU88"/>
    <mergeCell ref="AQ89:AU89"/>
    <mergeCell ref="AQ87:AU87"/>
    <mergeCell ref="AL92:AP92"/>
    <mergeCell ref="AL91:AP91"/>
    <mergeCell ref="AL138:AP138"/>
    <mergeCell ref="AL142:AP142"/>
    <mergeCell ref="AQ122:AU122"/>
    <mergeCell ref="AL130:AP130"/>
    <mergeCell ref="AQ81:AU81"/>
    <mergeCell ref="AQ82:AU82"/>
    <mergeCell ref="AQ80:AU80"/>
    <mergeCell ref="AQ79:AU79"/>
    <mergeCell ref="AL98:AP98"/>
    <mergeCell ref="AL100:AP100"/>
    <mergeCell ref="AQ77:AU77"/>
    <mergeCell ref="AQ65:AU65"/>
    <mergeCell ref="AQ62:AU62"/>
    <mergeCell ref="AQ74:AU74"/>
    <mergeCell ref="AV124:AZ124"/>
    <mergeCell ref="AV223:AZ223"/>
    <mergeCell ref="AL220:AP220"/>
    <mergeCell ref="AQ227:AU227"/>
    <mergeCell ref="AV229:AZ229"/>
    <mergeCell ref="AV231:AZ231"/>
    <mergeCell ref="AQ239:AU239"/>
    <mergeCell ref="AV232:AZ232"/>
    <mergeCell ref="AV233:AZ233"/>
    <mergeCell ref="AV242:AZ242"/>
    <mergeCell ref="AV234:AZ234"/>
    <mergeCell ref="AV236:AZ236"/>
    <mergeCell ref="AQ235:AU235"/>
    <mergeCell ref="AQ236:AU236"/>
    <mergeCell ref="AQ241:AU241"/>
    <mergeCell ref="AV257:AZ257"/>
    <mergeCell ref="AV228:AZ228"/>
    <mergeCell ref="AG232:AK232"/>
    <mergeCell ref="AL258:AP258"/>
    <mergeCell ref="AV258:AZ258"/>
    <mergeCell ref="AG257:AK257"/>
    <mergeCell ref="AL243:AP243"/>
    <mergeCell ref="AL249:AP249"/>
    <mergeCell ref="AL231:AP231"/>
    <mergeCell ref="AQ203:AU203"/>
    <mergeCell ref="AQ211:AU211"/>
    <mergeCell ref="AQ212:AU212"/>
    <mergeCell ref="AQ225:AU225"/>
    <mergeCell ref="AG219:AK219"/>
    <mergeCell ref="AL225:AP225"/>
    <mergeCell ref="AL227:AP227"/>
    <mergeCell ref="AL216:AP216"/>
    <mergeCell ref="AG244:AK244"/>
    <mergeCell ref="AG186:AK186"/>
    <mergeCell ref="AQ208:AU208"/>
    <mergeCell ref="AV202:AZ202"/>
    <mergeCell ref="AL213:AP213"/>
    <mergeCell ref="AL214:AP214"/>
    <mergeCell ref="AG217:AK217"/>
    <mergeCell ref="AL217:AP217"/>
    <mergeCell ref="AV210:AZ210"/>
    <mergeCell ref="AV207:AZ207"/>
    <mergeCell ref="AG213:AK213"/>
    <mergeCell ref="AG214:AK214"/>
    <mergeCell ref="AG211:AK211"/>
    <mergeCell ref="AQ218:AU218"/>
    <mergeCell ref="AG218:AK218"/>
    <mergeCell ref="AL215:AP215"/>
    <mergeCell ref="AQ215:AU215"/>
    <mergeCell ref="AQ214:AU214"/>
    <mergeCell ref="AG272:AK272"/>
    <mergeCell ref="AL277:AP277"/>
    <mergeCell ref="AL280:AP280"/>
    <mergeCell ref="AL288:AP288"/>
    <mergeCell ref="AL293:AP293"/>
    <mergeCell ref="AQ270:AU270"/>
    <mergeCell ref="AR267:AU267"/>
    <mergeCell ref="AG262:AK262"/>
    <mergeCell ref="AV261:AZ261"/>
    <mergeCell ref="AQ259:AU259"/>
    <mergeCell ref="AW266:AZ267"/>
    <mergeCell ref="AV263:AZ263"/>
    <mergeCell ref="AV260:AZ260"/>
    <mergeCell ref="AR266:AU266"/>
    <mergeCell ref="AL234:AP234"/>
    <mergeCell ref="AQ238:AU238"/>
    <mergeCell ref="AL237:AP237"/>
    <mergeCell ref="AQ245:AU245"/>
    <mergeCell ref="AL246:AP246"/>
    <mergeCell ref="AL245:AP245"/>
    <mergeCell ref="AL236:AP236"/>
    <mergeCell ref="AQ243:AU243"/>
    <mergeCell ref="AQ244:AU244"/>
    <mergeCell ref="AQ246:AU246"/>
    <mergeCell ref="AV240:AZ240"/>
    <mergeCell ref="AG239:AK239"/>
    <mergeCell ref="AQ240:AU240"/>
    <mergeCell ref="AQ242:AU242"/>
    <mergeCell ref="AV241:AZ241"/>
    <mergeCell ref="AL239:AP239"/>
    <mergeCell ref="AV239:AZ239"/>
    <mergeCell ref="AG242:AK242"/>
    <mergeCell ref="AV238:AZ238"/>
    <mergeCell ref="AV256:AZ256"/>
    <mergeCell ref="AV252:AZ252"/>
    <mergeCell ref="AQ262:AU262"/>
    <mergeCell ref="AL241:AP241"/>
    <mergeCell ref="AV237:AZ237"/>
    <mergeCell ref="AL238:AP238"/>
    <mergeCell ref="AL244:AP244"/>
    <mergeCell ref="AG236:AK236"/>
    <mergeCell ref="AG235:AK235"/>
    <mergeCell ref="AG250:AK250"/>
    <mergeCell ref="AL256:AP256"/>
    <mergeCell ref="AL259:AP259"/>
    <mergeCell ref="AG261:AK261"/>
    <mergeCell ref="AV254:AZ254"/>
    <mergeCell ref="AV247:AZ247"/>
    <mergeCell ref="AQ256:AU256"/>
    <mergeCell ref="AG234:AK234"/>
    <mergeCell ref="AV262:AZ262"/>
    <mergeCell ref="AL260:AP260"/>
    <mergeCell ref="AQ260:AU260"/>
    <mergeCell ref="AQ261:AU261"/>
    <mergeCell ref="AL240:AP240"/>
    <mergeCell ref="AL263:AP263"/>
    <mergeCell ref="AG252:AK252"/>
    <mergeCell ref="AG254:AK254"/>
    <mergeCell ref="AG263:AK263"/>
    <mergeCell ref="AG260:AK260"/>
    <mergeCell ref="AL251:AP251"/>
    <mergeCell ref="AL257:AP257"/>
    <mergeCell ref="AG565:AK565"/>
    <mergeCell ref="AL566:AP566"/>
    <mergeCell ref="R520:AA520"/>
    <mergeCell ref="AG518:AK518"/>
    <mergeCell ref="AG514:AK514"/>
    <mergeCell ref="R494:AA494"/>
    <mergeCell ref="R491:AA491"/>
    <mergeCell ref="R493:AA493"/>
    <mergeCell ref="AB556:AF556"/>
    <mergeCell ref="AB538:AF538"/>
    <mergeCell ref="AB551:AF551"/>
    <mergeCell ref="AB537:AF537"/>
    <mergeCell ref="AB506:AF506"/>
    <mergeCell ref="AQ268:AU268"/>
    <mergeCell ref="AQ269:AU269"/>
    <mergeCell ref="AQ258:AU258"/>
    <mergeCell ref="AB268:AF268"/>
    <mergeCell ref="D368:Q368"/>
    <mergeCell ref="AQ263:AU263"/>
    <mergeCell ref="R375:AA375"/>
    <mergeCell ref="R345:AA345"/>
    <mergeCell ref="AB345:AF345"/>
    <mergeCell ref="AG345:AK345"/>
    <mergeCell ref="AL271:AP271"/>
    <mergeCell ref="AQ347:AU347"/>
    <mergeCell ref="AG347:AK347"/>
    <mergeCell ref="AQ370:AU370"/>
    <mergeCell ref="AQ257:AU257"/>
    <mergeCell ref="AQ255:AU255"/>
    <mergeCell ref="AL255:AP255"/>
    <mergeCell ref="AV255:AZ255"/>
    <mergeCell ref="D379:Q379"/>
    <mergeCell ref="D378:Q378"/>
    <mergeCell ref="D375:Q375"/>
    <mergeCell ref="D376:Q376"/>
    <mergeCell ref="AQ350:AU350"/>
    <mergeCell ref="AQ353:AU353"/>
    <mergeCell ref="AB355:AF355"/>
    <mergeCell ref="AG356:AK356"/>
    <mergeCell ref="AB356:AF356"/>
    <mergeCell ref="AG362:AK362"/>
    <mergeCell ref="AG363:AK363"/>
    <mergeCell ref="AG361:AK361"/>
    <mergeCell ref="AB361:AF361"/>
    <mergeCell ref="AQ366:AU366"/>
    <mergeCell ref="AQ367:AU367"/>
    <mergeCell ref="AQ369:AU369"/>
    <mergeCell ref="AB314:AF314"/>
    <mergeCell ref="AB353:AF353"/>
    <mergeCell ref="AB352:AF352"/>
    <mergeCell ref="AB316:AF316"/>
    <mergeCell ref="AB319:AF319"/>
    <mergeCell ref="AG270:AK270"/>
    <mergeCell ref="AL274:AP274"/>
    <mergeCell ref="AL261:AP261"/>
    <mergeCell ref="AM266:AP266"/>
    <mergeCell ref="AL262:AP262"/>
    <mergeCell ref="AG255:AK255"/>
    <mergeCell ref="AG259:AK259"/>
    <mergeCell ref="AG258:AK258"/>
    <mergeCell ref="AL286:AP286"/>
    <mergeCell ref="AQ277:AU277"/>
    <mergeCell ref="AQ281:AU281"/>
    <mergeCell ref="AQ275:AU275"/>
    <mergeCell ref="D494:Q494"/>
    <mergeCell ref="D490:Q490"/>
    <mergeCell ref="D504:Q504"/>
    <mergeCell ref="D505:Q505"/>
    <mergeCell ref="AB489:AF489"/>
    <mergeCell ref="AB493:AF493"/>
    <mergeCell ref="AB492:AF492"/>
    <mergeCell ref="D497:Q497"/>
    <mergeCell ref="D498:Q498"/>
    <mergeCell ref="D500:Q500"/>
    <mergeCell ref="D502:Q502"/>
    <mergeCell ref="R497:AA497"/>
    <mergeCell ref="AL497:AP497"/>
    <mergeCell ref="AL491:AP491"/>
    <mergeCell ref="AB507:AF507"/>
    <mergeCell ref="AL530:AP530"/>
    <mergeCell ref="AC528:AF528"/>
    <mergeCell ref="AB524:AF524"/>
    <mergeCell ref="AB520:AF520"/>
    <mergeCell ref="AB521:AF521"/>
    <mergeCell ref="AG524:AK524"/>
    <mergeCell ref="AM528:AP528"/>
    <mergeCell ref="R495:AA495"/>
    <mergeCell ref="R502:AA502"/>
    <mergeCell ref="AB525:AF525"/>
    <mergeCell ref="R523:AA523"/>
    <mergeCell ref="R524:AA524"/>
    <mergeCell ref="R525:AA525"/>
    <mergeCell ref="AB523:AF523"/>
    <mergeCell ref="AG504:AK504"/>
    <mergeCell ref="AG503:AK503"/>
    <mergeCell ref="AG507:AK507"/>
    <mergeCell ref="AG498:AK498"/>
    <mergeCell ref="AG516:AK516"/>
    <mergeCell ref="AM529:AP529"/>
    <mergeCell ref="AG501:AK501"/>
    <mergeCell ref="R507:AA507"/>
    <mergeCell ref="R499:AA499"/>
    <mergeCell ref="R489:AA489"/>
    <mergeCell ref="R506:AA506"/>
    <mergeCell ref="AG492:AK492"/>
    <mergeCell ref="AL502:AP502"/>
    <mergeCell ref="AL507:AP507"/>
    <mergeCell ref="D523:Q523"/>
    <mergeCell ref="R501:AA501"/>
    <mergeCell ref="AB500:AF500"/>
    <mergeCell ref="AB505:AF505"/>
    <mergeCell ref="AH529:AK529"/>
    <mergeCell ref="AL516:AP516"/>
    <mergeCell ref="AB494:AF494"/>
    <mergeCell ref="AG403:AK403"/>
    <mergeCell ref="AQ406:AU406"/>
    <mergeCell ref="AQ399:AU399"/>
    <mergeCell ref="AQ400:AU400"/>
    <mergeCell ref="AQ401:AU401"/>
    <mergeCell ref="AQ405:AU405"/>
    <mergeCell ref="AL472:AP472"/>
    <mergeCell ref="AL471:AP471"/>
    <mergeCell ref="AQ404:AU404"/>
    <mergeCell ref="AL467:AP467"/>
    <mergeCell ref="D595:Q595"/>
    <mergeCell ref="R575:AA575"/>
    <mergeCell ref="R581:AA581"/>
    <mergeCell ref="D556:Q556"/>
    <mergeCell ref="D576:Q576"/>
    <mergeCell ref="D538:Q538"/>
    <mergeCell ref="D534:Q534"/>
    <mergeCell ref="D535:Q535"/>
    <mergeCell ref="R556:AA556"/>
    <mergeCell ref="D563:Q563"/>
    <mergeCell ref="D554:Q554"/>
    <mergeCell ref="AL576:AP576"/>
    <mergeCell ref="AB572:AF572"/>
    <mergeCell ref="AG587:AK587"/>
    <mergeCell ref="D509:Q509"/>
    <mergeCell ref="D507:Q507"/>
    <mergeCell ref="C525:Q525"/>
    <mergeCell ref="D532:Q532"/>
    <mergeCell ref="D512:Q512"/>
    <mergeCell ref="D513:Q513"/>
    <mergeCell ref="D517:Q517"/>
    <mergeCell ref="D514:Q514"/>
    <mergeCell ref="D519:Q519"/>
    <mergeCell ref="D518:Q518"/>
    <mergeCell ref="D540:Q540"/>
    <mergeCell ref="D542:Q542"/>
    <mergeCell ref="AG543:AK543"/>
    <mergeCell ref="D544:Q544"/>
    <mergeCell ref="D546:Q546"/>
    <mergeCell ref="R546:AA546"/>
    <mergeCell ref="AB546:AF546"/>
    <mergeCell ref="AG546:AK546"/>
    <mergeCell ref="AB513:AF513"/>
    <mergeCell ref="AQ480:AU480"/>
    <mergeCell ref="AL585:AP585"/>
    <mergeCell ref="AB583:AF583"/>
    <mergeCell ref="AB582:AF582"/>
    <mergeCell ref="AL584:AP584"/>
    <mergeCell ref="AG582:AK582"/>
    <mergeCell ref="AG512:AK512"/>
    <mergeCell ref="AG519:AK519"/>
    <mergeCell ref="AL517:AP517"/>
    <mergeCell ref="AG594:AK594"/>
    <mergeCell ref="AQ491:AU491"/>
    <mergeCell ref="AB484:AF484"/>
    <mergeCell ref="R484:AA484"/>
    <mergeCell ref="AG485:AK485"/>
    <mergeCell ref="R490:AA490"/>
    <mergeCell ref="AB593:AF593"/>
    <mergeCell ref="R496:AA496"/>
    <mergeCell ref="D511:Q511"/>
    <mergeCell ref="AB426:AF426"/>
    <mergeCell ref="D491:Q491"/>
    <mergeCell ref="D492:Q492"/>
    <mergeCell ref="AL349:AP349"/>
    <mergeCell ref="R536:AA536"/>
    <mergeCell ref="R542:AA542"/>
    <mergeCell ref="R573:AA573"/>
    <mergeCell ref="R563:AA563"/>
    <mergeCell ref="R566:AA566"/>
    <mergeCell ref="R598:AA598"/>
    <mergeCell ref="R388:AA388"/>
    <mergeCell ref="R376:AA376"/>
    <mergeCell ref="R383:AA383"/>
    <mergeCell ref="R381:AA381"/>
    <mergeCell ref="R480:AA480"/>
    <mergeCell ref="AL480:AP480"/>
    <mergeCell ref="AQ485:AU485"/>
    <mergeCell ref="AQ481:AU481"/>
    <mergeCell ref="AQ488:AU488"/>
    <mergeCell ref="AQ492:AU492"/>
    <mergeCell ref="AQ493:AU493"/>
    <mergeCell ref="AL573:AP573"/>
    <mergeCell ref="AG575:AK575"/>
    <mergeCell ref="AB617:AF617"/>
    <mergeCell ref="D573:Q573"/>
    <mergeCell ref="D574:Q574"/>
    <mergeCell ref="D575:Q575"/>
    <mergeCell ref="D558:Q558"/>
    <mergeCell ref="D572:Q572"/>
    <mergeCell ref="AQ525:AU525"/>
    <mergeCell ref="AR528:AU528"/>
    <mergeCell ref="AG474:AK474"/>
    <mergeCell ref="AG476:AK476"/>
    <mergeCell ref="AG479:AK479"/>
    <mergeCell ref="AQ477:AU477"/>
    <mergeCell ref="AB467:AF467"/>
    <mergeCell ref="AG487:AK487"/>
    <mergeCell ref="AG357:AK357"/>
    <mergeCell ref="AG358:AK358"/>
    <mergeCell ref="AG360:AK360"/>
    <mergeCell ref="AG359:AK359"/>
    <mergeCell ref="AL514:AP514"/>
    <mergeCell ref="AL511:AP511"/>
    <mergeCell ref="AL510:AP510"/>
    <mergeCell ref="AL509:AP509"/>
    <mergeCell ref="AB547:AF547"/>
    <mergeCell ref="AB517:AF517"/>
    <mergeCell ref="AG506:AK506"/>
    <mergeCell ref="AG497:AK497"/>
    <mergeCell ref="AL505:AP505"/>
    <mergeCell ref="AG482:AK482"/>
    <mergeCell ref="AL546:AP546"/>
    <mergeCell ref="AB545:AF545"/>
    <mergeCell ref="R535:AA535"/>
    <mergeCell ref="R534:AA534"/>
    <mergeCell ref="R537:AA537"/>
    <mergeCell ref="AB535:AF535"/>
    <mergeCell ref="AB534:AF534"/>
    <mergeCell ref="R481:AA481"/>
    <mergeCell ref="R485:AA485"/>
    <mergeCell ref="AG488:AK488"/>
    <mergeCell ref="R487:AA487"/>
    <mergeCell ref="AB487:AF487"/>
    <mergeCell ref="AQ376:AU376"/>
    <mergeCell ref="R547:AA547"/>
    <mergeCell ref="R540:AA540"/>
    <mergeCell ref="AG500:AK500"/>
    <mergeCell ref="AG738:AK738"/>
    <mergeCell ref="AQ573:AU573"/>
    <mergeCell ref="AL477:AP477"/>
    <mergeCell ref="AB453:AF453"/>
    <mergeCell ref="AG453:AK453"/>
    <mergeCell ref="R399:AA399"/>
    <mergeCell ref="AB392:AF392"/>
    <mergeCell ref="R391:AA391"/>
    <mergeCell ref="R392:AA392"/>
    <mergeCell ref="AC397:AF397"/>
    <mergeCell ref="AB391:AF391"/>
    <mergeCell ref="AB389:AF389"/>
    <mergeCell ref="R364:AA364"/>
    <mergeCell ref="R359:AA359"/>
    <mergeCell ref="R358:AA358"/>
    <mergeCell ref="D522:Q522"/>
    <mergeCell ref="D524:Q524"/>
    <mergeCell ref="AQ519:AU519"/>
    <mergeCell ref="AQ517:AU517"/>
    <mergeCell ref="AG513:AK513"/>
    <mergeCell ref="AQ457:AU457"/>
    <mergeCell ref="AB473:AF473"/>
    <mergeCell ref="AL515:AP515"/>
    <mergeCell ref="AB393:AF393"/>
    <mergeCell ref="AG422:AK422"/>
    <mergeCell ref="AG423:AK423"/>
    <mergeCell ref="AB418:AF418"/>
    <mergeCell ref="AB420:AF420"/>
    <mergeCell ref="AQ425:AU425"/>
    <mergeCell ref="AG559:AK559"/>
    <mergeCell ref="AQ559:AU559"/>
    <mergeCell ref="AB558:AF558"/>
    <mergeCell ref="AG558:AK558"/>
    <mergeCell ref="AG557:AK557"/>
    <mergeCell ref="AL558:AP558"/>
    <mergeCell ref="AB599:AF599"/>
    <mergeCell ref="AL519:AP519"/>
    <mergeCell ref="AL513:AP513"/>
    <mergeCell ref="R429:AA429"/>
    <mergeCell ref="R426:AA426"/>
    <mergeCell ref="AG439:AK439"/>
    <mergeCell ref="R452:AA452"/>
    <mergeCell ref="R441:AA441"/>
    <mergeCell ref="R425:AA425"/>
    <mergeCell ref="AB410:AF410"/>
    <mergeCell ref="AG410:AK410"/>
    <mergeCell ref="R409:AA409"/>
    <mergeCell ref="AB409:AF409"/>
    <mergeCell ref="AQ515:AU515"/>
    <mergeCell ref="AG520:AK520"/>
    <mergeCell ref="AG469:AK469"/>
    <mergeCell ref="R471:AA471"/>
    <mergeCell ref="AQ378:AU378"/>
    <mergeCell ref="AQ377:AU377"/>
    <mergeCell ref="AB416:AF416"/>
    <mergeCell ref="AB413:AF413"/>
    <mergeCell ref="AB408:AF408"/>
    <mergeCell ref="AL367:AP367"/>
    <mergeCell ref="AB509:AF509"/>
    <mergeCell ref="AG522:AK522"/>
    <mergeCell ref="AG511:AK511"/>
    <mergeCell ref="AC398:AF398"/>
    <mergeCell ref="AL484:AP484"/>
    <mergeCell ref="AL483:AP483"/>
    <mergeCell ref="AQ248:AU248"/>
    <mergeCell ref="AQ274:AU274"/>
    <mergeCell ref="AQ222:AU222"/>
    <mergeCell ref="AL229:AP229"/>
    <mergeCell ref="AL268:AP268"/>
    <mergeCell ref="AH267:AK267"/>
    <mergeCell ref="AM267:AP267"/>
    <mergeCell ref="AH266:AK266"/>
    <mergeCell ref="AG282:AK282"/>
    <mergeCell ref="AB602:AF602"/>
    <mergeCell ref="AL230:AP230"/>
    <mergeCell ref="R255:AA255"/>
    <mergeCell ref="R257:AA257"/>
    <mergeCell ref="R256:AA256"/>
    <mergeCell ref="R250:AA250"/>
    <mergeCell ref="R249:AA249"/>
    <mergeCell ref="R252:AA252"/>
    <mergeCell ref="AG253:AK253"/>
    <mergeCell ref="AL612:AP612"/>
    <mergeCell ref="AB614:AF614"/>
    <mergeCell ref="AL614:AP614"/>
    <mergeCell ref="AG614:AK614"/>
    <mergeCell ref="AG613:AK613"/>
    <mergeCell ref="AG617:AK617"/>
    <mergeCell ref="AL617:AP617"/>
    <mergeCell ref="AG616:AK616"/>
    <mergeCell ref="AL613:AP613"/>
    <mergeCell ref="AL616:AP616"/>
    <mergeCell ref="AL615:AP615"/>
    <mergeCell ref="AG615:AK615"/>
    <mergeCell ref="AL620:AP620"/>
    <mergeCell ref="AL498:AP498"/>
    <mergeCell ref="AG505:AK505"/>
    <mergeCell ref="R492:AA492"/>
    <mergeCell ref="R477:AA477"/>
    <mergeCell ref="R479:AA479"/>
    <mergeCell ref="R486:AA486"/>
    <mergeCell ref="R482:AA482"/>
    <mergeCell ref="AQ520:AU520"/>
    <mergeCell ref="R474:AA474"/>
    <mergeCell ref="R488:AA488"/>
    <mergeCell ref="AG494:AK494"/>
    <mergeCell ref="AG496:AK496"/>
    <mergeCell ref="AG407:AK407"/>
    <mergeCell ref="AG408:AK408"/>
    <mergeCell ref="AG413:AK413"/>
    <mergeCell ref="AG472:AK472"/>
    <mergeCell ref="AG411:AK411"/>
    <mergeCell ref="AL393:AP393"/>
    <mergeCell ref="AL462:AP462"/>
    <mergeCell ref="AL429:AP429"/>
    <mergeCell ref="AG444:AK444"/>
    <mergeCell ref="AG447:AK447"/>
    <mergeCell ref="AB428:AF428"/>
    <mergeCell ref="AB427:AF427"/>
    <mergeCell ref="AG427:AK427"/>
    <mergeCell ref="AQ429:AU429"/>
    <mergeCell ref="AQ453:AU453"/>
    <mergeCell ref="AQ470:AU470"/>
    <mergeCell ref="AG508:AK508"/>
    <mergeCell ref="AG502:AK502"/>
    <mergeCell ref="AQ478:AU478"/>
    <mergeCell ref="AG499:AK499"/>
    <mergeCell ref="AL290:AP290"/>
    <mergeCell ref="D531:Q531"/>
    <mergeCell ref="D520:Q520"/>
    <mergeCell ref="D485:Q485"/>
    <mergeCell ref="D483:Q483"/>
    <mergeCell ref="D486:Q486"/>
    <mergeCell ref="D484:Q484"/>
    <mergeCell ref="D488:Q488"/>
    <mergeCell ref="D487:Q487"/>
    <mergeCell ref="C527:Q527"/>
    <mergeCell ref="D521:Q521"/>
    <mergeCell ref="D564:Q564"/>
    <mergeCell ref="D562:Q562"/>
    <mergeCell ref="D489:Q489"/>
    <mergeCell ref="D516:Q516"/>
    <mergeCell ref="D719:Q719"/>
    <mergeCell ref="R719:AA719"/>
    <mergeCell ref="D701:Q701"/>
    <mergeCell ref="D716:Q716"/>
    <mergeCell ref="R716:AA716"/>
    <mergeCell ref="R724:AA724"/>
    <mergeCell ref="AB601:AF601"/>
    <mergeCell ref="D599:Q599"/>
    <mergeCell ref="AB737:AF737"/>
    <mergeCell ref="D383:Q383"/>
    <mergeCell ref="D364:Q364"/>
    <mergeCell ref="D365:Q365"/>
    <mergeCell ref="D382:Q382"/>
    <mergeCell ref="D380:Q380"/>
    <mergeCell ref="D374:Q374"/>
    <mergeCell ref="D373:Q373"/>
    <mergeCell ref="D370:Q370"/>
    <mergeCell ref="D371:Q371"/>
    <mergeCell ref="D387:Q387"/>
    <mergeCell ref="D386:Q386"/>
    <mergeCell ref="AB376:AF376"/>
    <mergeCell ref="AB385:AF385"/>
    <mergeCell ref="D385:Q385"/>
    <mergeCell ref="D384:Q384"/>
    <mergeCell ref="AB495:AF495"/>
    <mergeCell ref="D559:Q559"/>
    <mergeCell ref="D697:Q697"/>
    <mergeCell ref="D714:Q714"/>
    <mergeCell ref="R714:AA714"/>
    <mergeCell ref="R475:AA475"/>
    <mergeCell ref="R476:AA476"/>
    <mergeCell ref="R407:AA407"/>
    <mergeCell ref="R533:AA533"/>
    <mergeCell ref="R519:AA519"/>
    <mergeCell ref="R543:AA543"/>
    <mergeCell ref="R515:AA515"/>
    <mergeCell ref="R513:AA513"/>
    <mergeCell ref="R517:AA517"/>
    <mergeCell ref="R532:AA532"/>
    <mergeCell ref="R538:AA538"/>
    <mergeCell ref="R528:AA529"/>
    <mergeCell ref="R509:AA509"/>
    <mergeCell ref="D392:Q392"/>
    <mergeCell ref="AB626:AF626"/>
    <mergeCell ref="R518:AA518"/>
    <mergeCell ref="AB518:AF518"/>
    <mergeCell ref="AB514:AF514"/>
    <mergeCell ref="R500:AA500"/>
    <mergeCell ref="AB415:AF415"/>
    <mergeCell ref="D493:Q493"/>
    <mergeCell ref="C790:C791"/>
    <mergeCell ref="R722:AA722"/>
    <mergeCell ref="D751:Q751"/>
    <mergeCell ref="D747:Q747"/>
    <mergeCell ref="D750:Q750"/>
    <mergeCell ref="D745:Q745"/>
    <mergeCell ref="R637:AA637"/>
    <mergeCell ref="D654:Q654"/>
    <mergeCell ref="R655:AA655"/>
    <mergeCell ref="D655:Q655"/>
    <mergeCell ref="R654:AA654"/>
    <mergeCell ref="R774:AA774"/>
    <mergeCell ref="R786:AA786"/>
    <mergeCell ref="R778:AA778"/>
    <mergeCell ref="D689:Q689"/>
    <mergeCell ref="R690:AA690"/>
    <mergeCell ref="R695:AA695"/>
    <mergeCell ref="AB743:AF743"/>
    <mergeCell ref="AB744:AF744"/>
    <mergeCell ref="AB745:AF745"/>
    <mergeCell ref="D762:Q762"/>
    <mergeCell ref="AB775:AF775"/>
    <mergeCell ref="AB640:AF640"/>
    <mergeCell ref="D731:Q731"/>
    <mergeCell ref="AB641:AF641"/>
    <mergeCell ref="D684:Q684"/>
    <mergeCell ref="D678:Q678"/>
    <mergeCell ref="D679:Q679"/>
    <mergeCell ref="D680:Q680"/>
    <mergeCell ref="D682:Q682"/>
    <mergeCell ref="D681:Q681"/>
    <mergeCell ref="D692:Q692"/>
    <mergeCell ref="D693:Q693"/>
    <mergeCell ref="D688:Q688"/>
    <mergeCell ref="D708:Q708"/>
    <mergeCell ref="AB655:AF655"/>
    <mergeCell ref="D645:Q645"/>
    <mergeCell ref="D644:Q644"/>
    <mergeCell ref="D646:Q646"/>
    <mergeCell ref="D647:Q647"/>
    <mergeCell ref="D649:Q649"/>
    <mergeCell ref="AB647:AF647"/>
    <mergeCell ref="AB649:AF649"/>
    <mergeCell ref="AB650:AF650"/>
    <mergeCell ref="AB761:AF761"/>
    <mergeCell ref="AB746:AF746"/>
    <mergeCell ref="AB749:AF749"/>
    <mergeCell ref="AB760:AF760"/>
    <mergeCell ref="AB765:AF765"/>
    <mergeCell ref="AB766:AF766"/>
    <mergeCell ref="AB773:AF773"/>
    <mergeCell ref="AB771:AF771"/>
    <mergeCell ref="AB747:AF747"/>
    <mergeCell ref="AB755:AF755"/>
    <mergeCell ref="AB753:AF753"/>
    <mergeCell ref="AB762:AF762"/>
    <mergeCell ref="AB763:AF763"/>
    <mergeCell ref="AB764:AF764"/>
    <mergeCell ref="D754:Q754"/>
    <mergeCell ref="D749:Q749"/>
    <mergeCell ref="AB780:AF780"/>
    <mergeCell ref="D790:Q791"/>
    <mergeCell ref="D780:Q780"/>
    <mergeCell ref="AB725:AF725"/>
    <mergeCell ref="D907:Q907"/>
    <mergeCell ref="D905:Q905"/>
    <mergeCell ref="D670:Q670"/>
    <mergeCell ref="D671:Q671"/>
    <mergeCell ref="D673:Q673"/>
    <mergeCell ref="D736:Q736"/>
    <mergeCell ref="D683:Q683"/>
    <mergeCell ref="D865:Q865"/>
    <mergeCell ref="D858:Q858"/>
    <mergeCell ref="R907:AA907"/>
    <mergeCell ref="R901:AA901"/>
    <mergeCell ref="D901:Q901"/>
    <mergeCell ref="D902:Q902"/>
    <mergeCell ref="D903:Q903"/>
    <mergeCell ref="R897:AA897"/>
    <mergeCell ref="R905:AA905"/>
    <mergeCell ref="R902:AA902"/>
    <mergeCell ref="D899:Q899"/>
    <mergeCell ref="R764:AA764"/>
    <mergeCell ref="R765:AA765"/>
    <mergeCell ref="R769:AA769"/>
    <mergeCell ref="D803:Q803"/>
    <mergeCell ref="D792:Q792"/>
    <mergeCell ref="R796:AA796"/>
    <mergeCell ref="R768:AA768"/>
    <mergeCell ref="D768:Q768"/>
    <mergeCell ref="D794:Q794"/>
    <mergeCell ref="D797:Q797"/>
    <mergeCell ref="D770:Q770"/>
    <mergeCell ref="D809:Q809"/>
    <mergeCell ref="R809:AA809"/>
    <mergeCell ref="D878:Q878"/>
    <mergeCell ref="D862:Q862"/>
    <mergeCell ref="D872:Q872"/>
    <mergeCell ref="D875:Q875"/>
    <mergeCell ref="D859:Q859"/>
    <mergeCell ref="R685:AA685"/>
    <mergeCell ref="R860:AA860"/>
    <mergeCell ref="R889:AA889"/>
    <mergeCell ref="R886:AA886"/>
    <mergeCell ref="D886:Q886"/>
    <mergeCell ref="D889:Q889"/>
    <mergeCell ref="R863:AA863"/>
    <mergeCell ref="R865:AA865"/>
    <mergeCell ref="R862:AA862"/>
    <mergeCell ref="R861:AA861"/>
    <mergeCell ref="R885:AA885"/>
    <mergeCell ref="R798:AA798"/>
    <mergeCell ref="D726:Q726"/>
    <mergeCell ref="D675:Q675"/>
    <mergeCell ref="D735:Q735"/>
    <mergeCell ref="D896:Q896"/>
    <mergeCell ref="D890:Q890"/>
    <mergeCell ref="D888:Q888"/>
    <mergeCell ref="D757:Q757"/>
    <mergeCell ref="D763:Q763"/>
    <mergeCell ref="D884:Q884"/>
    <mergeCell ref="D864:Q864"/>
    <mergeCell ref="D891:Q891"/>
    <mergeCell ref="D743:Q743"/>
    <mergeCell ref="D861:Q861"/>
    <mergeCell ref="D868:Q868"/>
    <mergeCell ref="D712:Q712"/>
    <mergeCell ref="R692:AA692"/>
    <mergeCell ref="AB793:AF793"/>
    <mergeCell ref="AB784:AF784"/>
    <mergeCell ref="AB782:AF782"/>
    <mergeCell ref="AB778:AF778"/>
    <mergeCell ref="AB807:AF807"/>
    <mergeCell ref="AB815:AF815"/>
    <mergeCell ref="AB832:AF832"/>
    <mergeCell ref="AB904:AF904"/>
    <mergeCell ref="AB956:AF956"/>
    <mergeCell ref="AB995:AF995"/>
    <mergeCell ref="AB798:AF798"/>
    <mergeCell ref="AB794:AF794"/>
    <mergeCell ref="AB800:AF800"/>
    <mergeCell ref="AC790:AF790"/>
    <mergeCell ref="AB792:AF792"/>
    <mergeCell ref="AB857:AF857"/>
    <mergeCell ref="AB819:AF819"/>
    <mergeCell ref="AB811:AF811"/>
    <mergeCell ref="AB817:AF817"/>
    <mergeCell ref="R876:AA876"/>
    <mergeCell ref="R972:AA972"/>
    <mergeCell ref="AB986:AF986"/>
    <mergeCell ref="AB880:AF880"/>
    <mergeCell ref="R978:AA978"/>
    <mergeCell ref="R942:AA942"/>
    <mergeCell ref="R926:AA926"/>
    <mergeCell ref="R976:AA976"/>
    <mergeCell ref="AB976:AF976"/>
    <mergeCell ref="AB977:AF977"/>
    <mergeCell ref="R975:AA975"/>
    <mergeCell ref="R988:AA988"/>
    <mergeCell ref="AB983:AF983"/>
    <mergeCell ref="R983:AA983"/>
    <mergeCell ref="R954:AA954"/>
    <mergeCell ref="AB862:AF862"/>
    <mergeCell ref="AB884:AF884"/>
    <mergeCell ref="AB887:AF887"/>
    <mergeCell ref="AB886:AF886"/>
    <mergeCell ref="AB888:AF888"/>
    <mergeCell ref="AB894:AF894"/>
    <mergeCell ref="R890:AA890"/>
    <mergeCell ref="R878:AA878"/>
    <mergeCell ref="R883:AA883"/>
    <mergeCell ref="R864:AA864"/>
    <mergeCell ref="R868:AA868"/>
    <mergeCell ref="R871:AA871"/>
    <mergeCell ref="R870:AA870"/>
    <mergeCell ref="AB873:AF873"/>
    <mergeCell ref="AB829:AF829"/>
    <mergeCell ref="AB858:AF858"/>
    <mergeCell ref="AB779:AF779"/>
    <mergeCell ref="AB943:AF943"/>
    <mergeCell ref="AB827:AF827"/>
    <mergeCell ref="AB823:AF823"/>
    <mergeCell ref="AB825:AF825"/>
    <mergeCell ref="AB826:AF826"/>
    <mergeCell ref="AB859:AF859"/>
    <mergeCell ref="AB903:AF903"/>
    <mergeCell ref="AB925:AF925"/>
    <mergeCell ref="AB897:AF897"/>
    <mergeCell ref="AB864:AF864"/>
    <mergeCell ref="R935:AA935"/>
    <mergeCell ref="R944:AA944"/>
    <mergeCell ref="R938:AA938"/>
    <mergeCell ref="D1122:Q1122"/>
    <mergeCell ref="D1121:Q1121"/>
    <mergeCell ref="AB1118:AF1118"/>
    <mergeCell ref="D1055:Q1055"/>
    <mergeCell ref="R1047:AA1047"/>
    <mergeCell ref="R1043:AA1043"/>
    <mergeCell ref="D1046:Q1046"/>
    <mergeCell ref="D1045:Q1045"/>
    <mergeCell ref="R1071:AA1071"/>
    <mergeCell ref="D1043:Q1043"/>
    <mergeCell ref="R1048:AA1048"/>
    <mergeCell ref="D1062:Q1062"/>
    <mergeCell ref="R1028:AA1028"/>
    <mergeCell ref="D1027:Q1027"/>
    <mergeCell ref="R1039:AA1039"/>
    <mergeCell ref="D1037:Q1037"/>
    <mergeCell ref="D1061:Q1061"/>
    <mergeCell ref="D1060:Q1060"/>
    <mergeCell ref="D1058:Q1058"/>
    <mergeCell ref="R1058:AA1058"/>
    <mergeCell ref="D1052:Q1053"/>
    <mergeCell ref="R1046:AA1046"/>
    <mergeCell ref="R1014:AA1014"/>
    <mergeCell ref="AB1016:AF1016"/>
    <mergeCell ref="AB1015:AF1015"/>
    <mergeCell ref="R1015:AA1015"/>
    <mergeCell ref="D1025:Q1025"/>
    <mergeCell ref="R1018:AA1018"/>
    <mergeCell ref="D1020:Q1020"/>
    <mergeCell ref="AB1019:AF1019"/>
    <mergeCell ref="AB1014:AF1014"/>
    <mergeCell ref="AB1023:AF1023"/>
    <mergeCell ref="D1014:Q1014"/>
    <mergeCell ref="AB1039:AF1039"/>
    <mergeCell ref="AB1038:AF1038"/>
    <mergeCell ref="D1056:Q1056"/>
    <mergeCell ref="C1049:Q1049"/>
    <mergeCell ref="R1057:AA1057"/>
    <mergeCell ref="R1067:AA1067"/>
    <mergeCell ref="D1085:Q1085"/>
    <mergeCell ref="R1085:AA1085"/>
    <mergeCell ref="D1084:Q1084"/>
    <mergeCell ref="R1084:AA1084"/>
    <mergeCell ref="AB1084:AF1084"/>
    <mergeCell ref="D1090:Q1090"/>
    <mergeCell ref="R1090:AA1090"/>
    <mergeCell ref="AB1090:AF1090"/>
    <mergeCell ref="AB1089:AF1089"/>
    <mergeCell ref="D1095:Q1095"/>
    <mergeCell ref="R1095:AA1095"/>
    <mergeCell ref="D1098:Q1098"/>
    <mergeCell ref="R1098:AA1098"/>
    <mergeCell ref="AB1098:AF1098"/>
    <mergeCell ref="AB1102:AF1102"/>
    <mergeCell ref="AB1113:AF1113"/>
    <mergeCell ref="D1117:Q1117"/>
    <mergeCell ref="AB1095:AF1095"/>
    <mergeCell ref="D1024:Q1024"/>
    <mergeCell ref="D1015:Q1015"/>
    <mergeCell ref="D1120:Q1120"/>
    <mergeCell ref="AB1079:AF1079"/>
    <mergeCell ref="D1119:Q1119"/>
    <mergeCell ref="D1074:Q1074"/>
    <mergeCell ref="R1108:AA1108"/>
    <mergeCell ref="R940:AA940"/>
    <mergeCell ref="D1042:Q1042"/>
    <mergeCell ref="D1057:Q1057"/>
    <mergeCell ref="R1044:AA1044"/>
    <mergeCell ref="R903:AA903"/>
    <mergeCell ref="R1062:AA1062"/>
    <mergeCell ref="D1063:Q1063"/>
    <mergeCell ref="R1045:AA1045"/>
    <mergeCell ref="R1038:AA1038"/>
    <mergeCell ref="D1008:Q1008"/>
    <mergeCell ref="D1001:Q1001"/>
    <mergeCell ref="D1007:Q1007"/>
    <mergeCell ref="D1002:Q1002"/>
    <mergeCell ref="D1003:Q1003"/>
    <mergeCell ref="R1003:AA1003"/>
    <mergeCell ref="R893:AA893"/>
    <mergeCell ref="D882:Q882"/>
    <mergeCell ref="D1004:Q1004"/>
    <mergeCell ref="D1005:Q1005"/>
    <mergeCell ref="D1006:Q1006"/>
    <mergeCell ref="C918:Q918"/>
    <mergeCell ref="C920:Q920"/>
    <mergeCell ref="D1009:Q1009"/>
    <mergeCell ref="D1011:Q1011"/>
    <mergeCell ref="D1013:Q1013"/>
    <mergeCell ref="D1012:Q1012"/>
    <mergeCell ref="R913:AA913"/>
    <mergeCell ref="R916:AA916"/>
    <mergeCell ref="R917:AA917"/>
    <mergeCell ref="R991:AA991"/>
    <mergeCell ref="R904:AA904"/>
    <mergeCell ref="D908:Q908"/>
    <mergeCell ref="R968:AA968"/>
    <mergeCell ref="D973:Q973"/>
    <mergeCell ref="D965:Q965"/>
    <mergeCell ref="D898:Q898"/>
    <mergeCell ref="C921:C922"/>
    <mergeCell ref="R990:AA990"/>
    <mergeCell ref="D953:Q953"/>
    <mergeCell ref="D954:Q954"/>
    <mergeCell ref="D900:Q900"/>
    <mergeCell ref="D942:Q942"/>
    <mergeCell ref="D948:Q948"/>
    <mergeCell ref="D946:Q946"/>
    <mergeCell ref="D939:Q939"/>
    <mergeCell ref="D940:Q940"/>
    <mergeCell ref="D947:Q947"/>
    <mergeCell ref="D928:Q928"/>
    <mergeCell ref="D945:Q945"/>
    <mergeCell ref="R937:AA937"/>
    <mergeCell ref="R936:AA936"/>
    <mergeCell ref="R945:AA945"/>
    <mergeCell ref="D932:Q932"/>
    <mergeCell ref="D935:Q935"/>
    <mergeCell ref="R959:AA959"/>
    <mergeCell ref="R961:AA961"/>
    <mergeCell ref="R965:AA965"/>
    <mergeCell ref="D923:Q923"/>
    <mergeCell ref="R967:AA967"/>
    <mergeCell ref="R963:AA963"/>
    <mergeCell ref="D952:Q952"/>
    <mergeCell ref="D951:Q951"/>
    <mergeCell ref="D897:Q897"/>
    <mergeCell ref="D906:Q906"/>
    <mergeCell ref="D867:Q867"/>
    <mergeCell ref="D866:Q866"/>
    <mergeCell ref="R943:AA943"/>
    <mergeCell ref="R946:AA946"/>
    <mergeCell ref="D925:Q925"/>
    <mergeCell ref="D926:Q926"/>
    <mergeCell ref="R960:AA960"/>
    <mergeCell ref="D921:Q922"/>
    <mergeCell ref="D933:Q933"/>
    <mergeCell ref="D966:Q966"/>
    <mergeCell ref="R955:AA955"/>
    <mergeCell ref="D924:Q924"/>
    <mergeCell ref="D930:Q930"/>
    <mergeCell ref="D944:Q944"/>
    <mergeCell ref="D963:Q963"/>
    <mergeCell ref="D967:Q967"/>
    <mergeCell ref="D879:Q879"/>
    <mergeCell ref="R977:AA977"/>
    <mergeCell ref="D869:Q869"/>
    <mergeCell ref="D870:Q870"/>
    <mergeCell ref="D873:Q873"/>
    <mergeCell ref="D880:Q880"/>
    <mergeCell ref="D927:Q927"/>
    <mergeCell ref="D916:Q916"/>
    <mergeCell ref="D914:Q914"/>
    <mergeCell ref="D915:Q915"/>
    <mergeCell ref="D894:Q894"/>
    <mergeCell ref="D895:Q895"/>
    <mergeCell ref="D892:Q892"/>
    <mergeCell ref="D893:Q893"/>
    <mergeCell ref="D917:Q917"/>
    <mergeCell ref="R899:AA899"/>
    <mergeCell ref="AB896:AF896"/>
    <mergeCell ref="D910:Q910"/>
    <mergeCell ref="D912:Q912"/>
    <mergeCell ref="D913:Q913"/>
    <mergeCell ref="D938:Q938"/>
    <mergeCell ref="D941:Q941"/>
    <mergeCell ref="D943:Q943"/>
    <mergeCell ref="D937:Q937"/>
    <mergeCell ref="D909:Q909"/>
    <mergeCell ref="D911:Q911"/>
    <mergeCell ref="R884:AA884"/>
    <mergeCell ref="R898:AA898"/>
    <mergeCell ref="D929:Q929"/>
    <mergeCell ref="D934:Q934"/>
    <mergeCell ref="R934:AA934"/>
    <mergeCell ref="R906:AA906"/>
    <mergeCell ref="R887:AA887"/>
    <mergeCell ref="R891:AA891"/>
    <mergeCell ref="D904:Q904"/>
    <mergeCell ref="R896:AA896"/>
    <mergeCell ref="R900:AA900"/>
    <mergeCell ref="R892:AA892"/>
    <mergeCell ref="R894:AA894"/>
    <mergeCell ref="D881:Q881"/>
    <mergeCell ref="D883:Q883"/>
    <mergeCell ref="D887:Q887"/>
    <mergeCell ref="D885:Q885"/>
    <mergeCell ref="D876:Q876"/>
    <mergeCell ref="D877:Q877"/>
    <mergeCell ref="D874:Q874"/>
    <mergeCell ref="D871:Q871"/>
    <mergeCell ref="D956:Q956"/>
    <mergeCell ref="AB855:AF855"/>
    <mergeCell ref="R735:AA735"/>
    <mergeCell ref="R794:AA794"/>
    <mergeCell ref="R787:AA787"/>
    <mergeCell ref="R784:AA784"/>
    <mergeCell ref="R793:AA793"/>
    <mergeCell ref="AG750:AK750"/>
    <mergeCell ref="AG742:AK742"/>
    <mergeCell ref="AG778:AK778"/>
    <mergeCell ref="AG781:AK781"/>
    <mergeCell ref="AG749:AK749"/>
    <mergeCell ref="AB759:AF759"/>
    <mergeCell ref="AB757:AF757"/>
    <mergeCell ref="AB758:AF758"/>
    <mergeCell ref="R746:AA746"/>
    <mergeCell ref="R770:AA770"/>
    <mergeCell ref="R751:AA751"/>
    <mergeCell ref="R797:AA797"/>
    <mergeCell ref="R785:AA785"/>
    <mergeCell ref="R767:AA767"/>
    <mergeCell ref="R763:AA763"/>
    <mergeCell ref="R766:AA766"/>
    <mergeCell ref="R866:AA866"/>
    <mergeCell ref="R895:AA895"/>
    <mergeCell ref="R874:AA874"/>
    <mergeCell ref="R875:AA875"/>
    <mergeCell ref="AB785:AF785"/>
    <mergeCell ref="AB845:AF845"/>
    <mergeCell ref="AG855:AK855"/>
    <mergeCell ref="AB851:AF851"/>
    <mergeCell ref="AG869:AK869"/>
    <mergeCell ref="AG867:AK867"/>
    <mergeCell ref="AG864:AK864"/>
    <mergeCell ref="R877:AA877"/>
    <mergeCell ref="R880:AA880"/>
    <mergeCell ref="R879:AA879"/>
    <mergeCell ref="R873:AA873"/>
    <mergeCell ref="R869:AA869"/>
    <mergeCell ref="R888:AA888"/>
    <mergeCell ref="R867:AA867"/>
    <mergeCell ref="R881:AA881"/>
    <mergeCell ref="AB879:AF879"/>
    <mergeCell ref="R857:AA857"/>
    <mergeCell ref="R761:AA761"/>
    <mergeCell ref="AG754:AK754"/>
    <mergeCell ref="AG773:AK773"/>
    <mergeCell ref="AG764:AK764"/>
    <mergeCell ref="AG758:AK758"/>
    <mergeCell ref="AG759:AK759"/>
    <mergeCell ref="AG772:AK772"/>
    <mergeCell ref="AG776:AK776"/>
    <mergeCell ref="AG760:AK760"/>
    <mergeCell ref="AG766:AK766"/>
    <mergeCell ref="AB799:AF799"/>
    <mergeCell ref="R872:AA872"/>
    <mergeCell ref="R882:AA882"/>
    <mergeCell ref="AB871:AF871"/>
    <mergeCell ref="AB876:AF876"/>
    <mergeCell ref="AB885:AF885"/>
    <mergeCell ref="AB881:AF881"/>
    <mergeCell ref="AB860:AF860"/>
    <mergeCell ref="R830:AA830"/>
    <mergeCell ref="R843:AA843"/>
    <mergeCell ref="AB756:AF756"/>
    <mergeCell ref="AQ621:AU621"/>
    <mergeCell ref="D585:Q585"/>
    <mergeCell ref="D583:Q583"/>
    <mergeCell ref="AB549:AF549"/>
    <mergeCell ref="AQ624:AU624"/>
    <mergeCell ref="AQ623:AU623"/>
    <mergeCell ref="AQ628:AU628"/>
    <mergeCell ref="AL623:AP623"/>
    <mergeCell ref="AL642:AP642"/>
    <mergeCell ref="R631:AA631"/>
    <mergeCell ref="R633:AA633"/>
    <mergeCell ref="AG605:AK605"/>
    <mergeCell ref="AG606:AK606"/>
    <mergeCell ref="AG612:AK612"/>
    <mergeCell ref="AG621:AK621"/>
    <mergeCell ref="AG623:AK623"/>
    <mergeCell ref="AG624:AK624"/>
    <mergeCell ref="AB623:AF623"/>
    <mergeCell ref="AB605:AF605"/>
    <mergeCell ref="AG566:AK566"/>
    <mergeCell ref="AB560:AF560"/>
    <mergeCell ref="AB559:AF559"/>
    <mergeCell ref="AB570:AF570"/>
    <mergeCell ref="AQ615:AU615"/>
    <mergeCell ref="AQ619:AU619"/>
    <mergeCell ref="AQ618:AU618"/>
    <mergeCell ref="AG707:AK707"/>
    <mergeCell ref="AB721:AF721"/>
    <mergeCell ref="AB726:AF726"/>
    <mergeCell ref="AB719:AF719"/>
    <mergeCell ref="AG717:AK717"/>
    <mergeCell ref="D720:Q720"/>
    <mergeCell ref="D700:Q700"/>
    <mergeCell ref="D707:Q707"/>
    <mergeCell ref="AG711:AK711"/>
    <mergeCell ref="AB636:AF636"/>
    <mergeCell ref="AB634:AF634"/>
    <mergeCell ref="AB564:AF564"/>
    <mergeCell ref="AB576:AF576"/>
    <mergeCell ref="AB579:AF579"/>
    <mergeCell ref="AG552:AK552"/>
    <mergeCell ref="AB566:AF566"/>
    <mergeCell ref="AB565:AF565"/>
    <mergeCell ref="AG550:AK550"/>
    <mergeCell ref="AG602:AK602"/>
    <mergeCell ref="AG600:AK600"/>
    <mergeCell ref="AG626:AK626"/>
    <mergeCell ref="AG625:AK625"/>
    <mergeCell ref="AG620:AK620"/>
    <mergeCell ref="AQ572:AU572"/>
    <mergeCell ref="AQ594:AU594"/>
    <mergeCell ref="AQ592:AU592"/>
    <mergeCell ref="R558:AA558"/>
    <mergeCell ref="AB557:AF557"/>
    <mergeCell ref="AQ672:AU672"/>
    <mergeCell ref="AB645:AF645"/>
    <mergeCell ref="AB661:AF661"/>
    <mergeCell ref="AB654:AF654"/>
    <mergeCell ref="AB648:AF648"/>
    <mergeCell ref="AB651:AF651"/>
    <mergeCell ref="AQ699:AU699"/>
    <mergeCell ref="AL715:AP715"/>
    <mergeCell ref="AL721:AP721"/>
    <mergeCell ref="AQ605:AU605"/>
    <mergeCell ref="R282:AA282"/>
    <mergeCell ref="AB282:AF282"/>
    <mergeCell ref="AB280:AF280"/>
    <mergeCell ref="R281:AA281"/>
    <mergeCell ref="AB283:AF283"/>
    <mergeCell ref="R288:AA288"/>
    <mergeCell ref="AB748:AF748"/>
    <mergeCell ref="AB769:AF769"/>
    <mergeCell ref="AB776:AF776"/>
    <mergeCell ref="AB767:AF767"/>
    <mergeCell ref="AB770:AF770"/>
    <mergeCell ref="R736:AA736"/>
    <mergeCell ref="R737:AA737"/>
    <mergeCell ref="AB607:AF607"/>
    <mergeCell ref="AG739:AK739"/>
    <mergeCell ref="AB603:AF603"/>
    <mergeCell ref="AB604:AF604"/>
    <mergeCell ref="AB496:AF496"/>
    <mergeCell ref="AG484:AK484"/>
    <mergeCell ref="R346:AA346"/>
    <mergeCell ref="AB425:AF425"/>
    <mergeCell ref="AG425:AK425"/>
    <mergeCell ref="R574:AA574"/>
    <mergeCell ref="AB574:AF574"/>
    <mergeCell ref="AB573:AF573"/>
    <mergeCell ref="AG574:AK574"/>
    <mergeCell ref="AG295:AK295"/>
    <mergeCell ref="AB287:AF287"/>
    <mergeCell ref="AB293:AF293"/>
    <mergeCell ref="AL353:AP353"/>
    <mergeCell ref="AB360:AF360"/>
    <mergeCell ref="R357:AA357"/>
    <mergeCell ref="AL453:AP453"/>
    <mergeCell ref="AG426:AK426"/>
    <mergeCell ref="AG478:AK478"/>
    <mergeCell ref="AG477:AK477"/>
    <mergeCell ref="AL474:AP474"/>
    <mergeCell ref="AG412:AK412"/>
    <mergeCell ref="AG414:AK414"/>
    <mergeCell ref="AG416:AK416"/>
    <mergeCell ref="AG417:AK417"/>
    <mergeCell ref="AL593:AP593"/>
    <mergeCell ref="AL772:AP772"/>
    <mergeCell ref="AL776:AP776"/>
    <mergeCell ref="AG570:AK570"/>
    <mergeCell ref="AB567:AF567"/>
    <mergeCell ref="AL570:AP570"/>
    <mergeCell ref="AL565:AP565"/>
    <mergeCell ref="AL569:AP569"/>
    <mergeCell ref="AG569:AK569"/>
    <mergeCell ref="AG564:AK564"/>
    <mergeCell ref="AL567:AP567"/>
    <mergeCell ref="AL564:AP564"/>
    <mergeCell ref="AB742:AF742"/>
    <mergeCell ref="AB738:AF738"/>
    <mergeCell ref="R740:AA740"/>
    <mergeCell ref="R741:AA741"/>
    <mergeCell ref="R743:AA743"/>
    <mergeCell ref="R742:AA742"/>
    <mergeCell ref="R739:AA739"/>
    <mergeCell ref="R749:AA749"/>
    <mergeCell ref="R748:AA748"/>
    <mergeCell ref="R745:AA745"/>
    <mergeCell ref="R557:AA557"/>
    <mergeCell ref="R145:AA145"/>
    <mergeCell ref="AB132:AF132"/>
    <mergeCell ref="R135:AA136"/>
    <mergeCell ref="AC136:AF136"/>
    <mergeCell ref="R149:AA149"/>
    <mergeCell ref="R153:AA153"/>
    <mergeCell ref="R157:AA157"/>
    <mergeCell ref="R160:AA160"/>
    <mergeCell ref="AL718:AP718"/>
    <mergeCell ref="AL720:AP720"/>
    <mergeCell ref="AG720:AK720"/>
    <mergeCell ref="AG751:AK751"/>
    <mergeCell ref="AG753:AK753"/>
    <mergeCell ref="AL769:AP769"/>
    <mergeCell ref="AL750:AP750"/>
    <mergeCell ref="AL753:AP753"/>
    <mergeCell ref="AL766:AP766"/>
    <mergeCell ref="AL746:AP746"/>
    <mergeCell ref="AL752:AP752"/>
    <mergeCell ref="R295:AA295"/>
    <mergeCell ref="R294:AA294"/>
    <mergeCell ref="AL599:AP599"/>
    <mergeCell ref="AG401:AK401"/>
    <mergeCell ref="AG314:AK314"/>
    <mergeCell ref="AB358:AF358"/>
    <mergeCell ref="AB327:AF327"/>
    <mergeCell ref="AB328:AF328"/>
    <mergeCell ref="AG486:AK486"/>
    <mergeCell ref="AG495:AK495"/>
    <mergeCell ref="AG493:AK493"/>
    <mergeCell ref="AG491:AK491"/>
    <mergeCell ref="AL445:AP445"/>
    <mergeCell ref="AL473:AP473"/>
    <mergeCell ref="AL354:AP354"/>
    <mergeCell ref="AG517:AK517"/>
    <mergeCell ref="AL496:AP496"/>
    <mergeCell ref="AL521:AP521"/>
    <mergeCell ref="AL518:AP518"/>
    <mergeCell ref="AL523:AP523"/>
    <mergeCell ref="AL520:AP520"/>
    <mergeCell ref="AG510:AK510"/>
    <mergeCell ref="R511:AA511"/>
    <mergeCell ref="R521:AA521"/>
    <mergeCell ref="R522:AA522"/>
    <mergeCell ref="AB490:AF490"/>
    <mergeCell ref="R512:AA512"/>
    <mergeCell ref="R510:AA510"/>
    <mergeCell ref="AB501:AF501"/>
    <mergeCell ref="AG149:AK149"/>
    <mergeCell ref="AG155:AK155"/>
    <mergeCell ref="AG156:AK156"/>
    <mergeCell ref="AG151:AK151"/>
    <mergeCell ref="AG152:AK152"/>
    <mergeCell ref="AG150:AK150"/>
    <mergeCell ref="R280:AA280"/>
    <mergeCell ref="AB273:AF273"/>
    <mergeCell ref="AG277:AK277"/>
    <mergeCell ref="AB270:AF270"/>
    <mergeCell ref="AL283:AP283"/>
    <mergeCell ref="AB481:AF481"/>
    <mergeCell ref="AB497:AF497"/>
    <mergeCell ref="AB498:AF498"/>
    <mergeCell ref="AG483:AK483"/>
    <mergeCell ref="AG490:AK490"/>
    <mergeCell ref="AB96:AF96"/>
    <mergeCell ref="AB485:AF485"/>
    <mergeCell ref="R164:AA164"/>
    <mergeCell ref="AB223:AF223"/>
    <mergeCell ref="AB221:AF221"/>
    <mergeCell ref="AB219:AF219"/>
    <mergeCell ref="R209:AA209"/>
    <mergeCell ref="R218:AA218"/>
    <mergeCell ref="AB436:AF436"/>
    <mergeCell ref="AB424:AF424"/>
    <mergeCell ref="R82:AA82"/>
    <mergeCell ref="R84:AA84"/>
    <mergeCell ref="D201:Q201"/>
    <mergeCell ref="R201:AA201"/>
    <mergeCell ref="AB201:AF201"/>
    <mergeCell ref="R202:AA202"/>
    <mergeCell ref="R205:AA205"/>
    <mergeCell ref="AB205:AF205"/>
    <mergeCell ref="AB204:AF204"/>
    <mergeCell ref="R220:AA220"/>
    <mergeCell ref="D381:Q381"/>
    <mergeCell ref="R385:AA385"/>
    <mergeCell ref="R377:AA377"/>
    <mergeCell ref="D357:Q357"/>
    <mergeCell ref="D356:Q356"/>
    <mergeCell ref="D369:Q369"/>
    <mergeCell ref="D366:Q366"/>
    <mergeCell ref="R372:AA372"/>
    <mergeCell ref="AB372:AF372"/>
    <mergeCell ref="R373:AA373"/>
    <mergeCell ref="D372:Q372"/>
    <mergeCell ref="D388:Q388"/>
    <mergeCell ref="R365:AA365"/>
    <mergeCell ref="AB357:AF357"/>
    <mergeCell ref="AB364:AF364"/>
    <mergeCell ref="D399:Q399"/>
    <mergeCell ref="D391:Q391"/>
    <mergeCell ref="R393:AA393"/>
    <mergeCell ref="AB94:AF94"/>
    <mergeCell ref="AB91:AF91"/>
    <mergeCell ref="AB92:AF92"/>
    <mergeCell ref="R90:AA90"/>
    <mergeCell ref="AB87:AF87"/>
    <mergeCell ref="R380:AA380"/>
    <mergeCell ref="R360:AA360"/>
    <mergeCell ref="R297:AA297"/>
    <mergeCell ref="R292:AA292"/>
    <mergeCell ref="D347:Q347"/>
    <mergeCell ref="D317:Q317"/>
    <mergeCell ref="D320:Q320"/>
    <mergeCell ref="D339:Q339"/>
    <mergeCell ref="D345:Q345"/>
    <mergeCell ref="R378:AA378"/>
    <mergeCell ref="R386:AA386"/>
    <mergeCell ref="D352:Q352"/>
    <mergeCell ref="R362:AA362"/>
    <mergeCell ref="D362:Q362"/>
    <mergeCell ref="D361:Q361"/>
    <mergeCell ref="R361:AA361"/>
    <mergeCell ref="D363:Q363"/>
    <mergeCell ref="R363:AA363"/>
    <mergeCell ref="D359:Q359"/>
    <mergeCell ref="D358:Q358"/>
    <mergeCell ref="R353:AA353"/>
    <mergeCell ref="R47:AA47"/>
    <mergeCell ref="AB140:AF140"/>
    <mergeCell ref="AB141:AF141"/>
    <mergeCell ref="R167:AA167"/>
    <mergeCell ref="C394:Q394"/>
    <mergeCell ref="D390:Q390"/>
    <mergeCell ref="R483:AA483"/>
    <mergeCell ref="AB130:AF130"/>
    <mergeCell ref="R130:AA130"/>
    <mergeCell ref="R128:AA128"/>
    <mergeCell ref="AB128:AF128"/>
    <mergeCell ref="R132:AA132"/>
    <mergeCell ref="R129:AA129"/>
    <mergeCell ref="AB129:AF129"/>
    <mergeCell ref="AB143:AF143"/>
    <mergeCell ref="C397:C398"/>
    <mergeCell ref="R37:AA37"/>
    <mergeCell ref="R36:AA36"/>
    <mergeCell ref="R39:AA39"/>
    <mergeCell ref="R10:AA10"/>
    <mergeCell ref="R11:AA11"/>
    <mergeCell ref="R34:AA34"/>
    <mergeCell ref="R32:AA32"/>
    <mergeCell ref="R31:AA31"/>
    <mergeCell ref="R27:AA27"/>
    <mergeCell ref="R28:AA28"/>
    <mergeCell ref="AB11:AF11"/>
    <mergeCell ref="AB78:AF78"/>
    <mergeCell ref="AB81:AF81"/>
    <mergeCell ref="AB79:AF79"/>
    <mergeCell ref="AB80:AF80"/>
    <mergeCell ref="AB22:AF22"/>
    <mergeCell ref="AB24:AF24"/>
    <mergeCell ref="AB77:AF77"/>
    <mergeCell ref="AB45:AF45"/>
    <mergeCell ref="AB52:AF52"/>
    <mergeCell ref="R76:AA76"/>
    <mergeCell ref="R77:AA77"/>
    <mergeCell ref="AB14:AF14"/>
    <mergeCell ref="AB34:AF34"/>
    <mergeCell ref="R23:AA23"/>
    <mergeCell ref="R20:AA20"/>
    <mergeCell ref="AB20:AF20"/>
    <mergeCell ref="AB41:AF41"/>
    <mergeCell ref="AB29:AF29"/>
    <mergeCell ref="R79:AA79"/>
    <mergeCell ref="R14:AA14"/>
    <mergeCell ref="AB19:AF19"/>
    <mergeCell ref="R26:AA26"/>
    <mergeCell ref="AB26:AF26"/>
    <mergeCell ref="R19:AA19"/>
    <mergeCell ref="AB17:AF17"/>
    <mergeCell ref="R46:AA46"/>
    <mergeCell ref="R42:AA42"/>
    <mergeCell ref="R60:AA60"/>
    <mergeCell ref="R52:AA52"/>
    <mergeCell ref="AB51:AF51"/>
    <mergeCell ref="AB76:AF76"/>
    <mergeCell ref="AB27:AF27"/>
    <mergeCell ref="R80:AA80"/>
    <mergeCell ref="R81:AA81"/>
    <mergeCell ref="AB13:AF13"/>
    <mergeCell ref="AB36:AF36"/>
    <mergeCell ref="AB44:AF44"/>
    <mergeCell ref="R73:AA73"/>
    <mergeCell ref="R74:AA74"/>
    <mergeCell ref="R72:AA72"/>
    <mergeCell ref="R12:AA12"/>
    <mergeCell ref="AB12:AF12"/>
    <mergeCell ref="R13:AA13"/>
    <mergeCell ref="AB33:AF33"/>
    <mergeCell ref="R35:AA35"/>
    <mergeCell ref="R38:AA38"/>
    <mergeCell ref="AB48:AF48"/>
    <mergeCell ref="R40:AA40"/>
    <mergeCell ref="AB40:AF40"/>
    <mergeCell ref="R53:AA53"/>
    <mergeCell ref="AG86:AK86"/>
    <mergeCell ref="AQ83:AU83"/>
    <mergeCell ref="R89:AA89"/>
    <mergeCell ref="R88:AA88"/>
    <mergeCell ref="R94:AA94"/>
    <mergeCell ref="R106:AA106"/>
    <mergeCell ref="AB110:AF110"/>
    <mergeCell ref="AB106:AF106"/>
    <mergeCell ref="AG107:AK107"/>
    <mergeCell ref="AG102:AK102"/>
    <mergeCell ref="AB108:AF108"/>
    <mergeCell ref="AB102:AF102"/>
    <mergeCell ref="AB100:AF100"/>
    <mergeCell ref="AG97:AK97"/>
    <mergeCell ref="AB107:AF107"/>
    <mergeCell ref="AQ120:AU120"/>
    <mergeCell ref="AQ118:AU118"/>
    <mergeCell ref="AQ116:AU116"/>
    <mergeCell ref="AL119:AP119"/>
    <mergeCell ref="AG111:AK111"/>
    <mergeCell ref="AB111:AF111"/>
    <mergeCell ref="AB112:AF112"/>
    <mergeCell ref="AB97:AF97"/>
    <mergeCell ref="AB98:AF98"/>
    <mergeCell ref="AG104:AK104"/>
    <mergeCell ref="AG103:AK103"/>
    <mergeCell ref="AQ100:AU100"/>
    <mergeCell ref="AQ98:AU98"/>
    <mergeCell ref="AG101:AK101"/>
    <mergeCell ref="AG100:AK100"/>
    <mergeCell ref="AB109:AF109"/>
    <mergeCell ref="R118:AA118"/>
    <mergeCell ref="AL116:AP116"/>
    <mergeCell ref="AL112:AP112"/>
    <mergeCell ref="AB117:AF117"/>
    <mergeCell ref="AB118:AF118"/>
    <mergeCell ref="AB116:AF116"/>
    <mergeCell ref="AG120:AK120"/>
    <mergeCell ref="R96:AA96"/>
    <mergeCell ref="AL102:AP102"/>
    <mergeCell ref="AL99:AP99"/>
    <mergeCell ref="AL101:AP101"/>
    <mergeCell ref="AL111:AP111"/>
    <mergeCell ref="AQ110:AU110"/>
    <mergeCell ref="AQ113:AU113"/>
    <mergeCell ref="AQ115:AU115"/>
    <mergeCell ref="AB93:AF93"/>
    <mergeCell ref="R91:AA91"/>
    <mergeCell ref="R92:AA92"/>
    <mergeCell ref="R93:AA93"/>
    <mergeCell ref="AG72:AK72"/>
    <mergeCell ref="AB50:AF50"/>
    <mergeCell ref="AQ198:AU198"/>
    <mergeCell ref="AQ187:AU187"/>
    <mergeCell ref="AQ213:AU213"/>
    <mergeCell ref="AL211:AP211"/>
    <mergeCell ref="AL212:AP212"/>
    <mergeCell ref="AQ223:AU223"/>
    <mergeCell ref="AQ230:AU230"/>
    <mergeCell ref="AQ231:AU231"/>
    <mergeCell ref="AL228:AP228"/>
    <mergeCell ref="AQ229:AU229"/>
    <mergeCell ref="AB227:AF227"/>
    <mergeCell ref="AB226:AF226"/>
    <mergeCell ref="AB228:AF228"/>
    <mergeCell ref="AQ221:AU221"/>
    <mergeCell ref="AQ219:AU219"/>
    <mergeCell ref="AL219:AP219"/>
    <mergeCell ref="AL218:AP218"/>
    <mergeCell ref="AL193:AP193"/>
    <mergeCell ref="AB190:AF190"/>
    <mergeCell ref="AB218:AF218"/>
    <mergeCell ref="AG229:AK229"/>
    <mergeCell ref="AG228:AK228"/>
    <mergeCell ref="AG220:AK220"/>
    <mergeCell ref="AG223:AK223"/>
    <mergeCell ref="AG225:AK225"/>
    <mergeCell ref="AG224:AK224"/>
    <mergeCell ref="AG226:AK226"/>
    <mergeCell ref="AG222:AK222"/>
    <mergeCell ref="AG227:AK227"/>
    <mergeCell ref="AB203:AF203"/>
    <mergeCell ref="AL115:AP115"/>
    <mergeCell ref="AG118:AK118"/>
    <mergeCell ref="AQ226:AU226"/>
    <mergeCell ref="AG221:AK221"/>
    <mergeCell ref="AQ228:AU228"/>
    <mergeCell ref="AQ168:AU168"/>
    <mergeCell ref="AG170:AK170"/>
    <mergeCell ref="AL140:AP140"/>
    <mergeCell ref="AG141:AK141"/>
    <mergeCell ref="AL144:AP144"/>
    <mergeCell ref="AL141:AP141"/>
    <mergeCell ref="AL152:AP152"/>
    <mergeCell ref="AQ220:AU220"/>
    <mergeCell ref="AB188:AF188"/>
    <mergeCell ref="AB187:AF187"/>
    <mergeCell ref="AB200:AF200"/>
    <mergeCell ref="AB125:AF125"/>
    <mergeCell ref="AB126:AF126"/>
    <mergeCell ref="AB147:AF147"/>
    <mergeCell ref="AG139:AK139"/>
    <mergeCell ref="AG140:AK140"/>
    <mergeCell ref="AG166:AK166"/>
    <mergeCell ref="AQ175:AU175"/>
    <mergeCell ref="AQ172:AU172"/>
    <mergeCell ref="AL172:AP172"/>
    <mergeCell ref="AG175:AK175"/>
    <mergeCell ref="AG172:AK172"/>
    <mergeCell ref="AQ174:AU174"/>
    <mergeCell ref="AG174:AK174"/>
    <mergeCell ref="AQ173:AU173"/>
    <mergeCell ref="AL176:AP176"/>
    <mergeCell ref="AL175:AP175"/>
    <mergeCell ref="AG142:AK142"/>
    <mergeCell ref="AQ290:AU290"/>
    <mergeCell ref="AV289:AZ289"/>
    <mergeCell ref="AG290:AK290"/>
    <mergeCell ref="AQ288:AU288"/>
    <mergeCell ref="AV280:AZ280"/>
    <mergeCell ref="AG289:AK289"/>
    <mergeCell ref="AV291:AZ291"/>
    <mergeCell ref="AL292:AP292"/>
    <mergeCell ref="AQ292:AU292"/>
    <mergeCell ref="AV292:AZ292"/>
    <mergeCell ref="AG291:AK291"/>
    <mergeCell ref="AQ291:AU291"/>
    <mergeCell ref="AV282:AZ282"/>
    <mergeCell ref="AV283:AZ283"/>
    <mergeCell ref="AQ293:AU293"/>
    <mergeCell ref="AL291:AP291"/>
    <mergeCell ref="AL294:AP294"/>
    <mergeCell ref="AB291:AF291"/>
    <mergeCell ref="AB292:AF292"/>
    <mergeCell ref="AB288:AF288"/>
    <mergeCell ref="AB290:AF290"/>
    <mergeCell ref="AB294:AF294"/>
    <mergeCell ref="AV288:AZ288"/>
    <mergeCell ref="AV275:AZ275"/>
    <mergeCell ref="AV279:AZ279"/>
    <mergeCell ref="AV278:AZ278"/>
    <mergeCell ref="AB276:AF276"/>
    <mergeCell ref="AB275:AF275"/>
    <mergeCell ref="AB279:AF279"/>
    <mergeCell ref="AB277:AF277"/>
    <mergeCell ref="AB278:AF278"/>
    <mergeCell ref="AV287:AZ287"/>
    <mergeCell ref="AQ289:AU289"/>
    <mergeCell ref="AG275:AK275"/>
    <mergeCell ref="AG280:AK280"/>
    <mergeCell ref="AQ279:AU279"/>
    <mergeCell ref="AG284:AK284"/>
    <mergeCell ref="AL282:AP282"/>
    <mergeCell ref="AL276:AP276"/>
    <mergeCell ref="AL281:AP281"/>
    <mergeCell ref="AL278:AP278"/>
    <mergeCell ref="AL279:AP279"/>
    <mergeCell ref="AQ284:AU284"/>
    <mergeCell ref="AL284:AP284"/>
    <mergeCell ref="AL272:AP272"/>
    <mergeCell ref="AG269:AK269"/>
    <mergeCell ref="AG274:AK274"/>
    <mergeCell ref="AG276:AK276"/>
    <mergeCell ref="AQ287:AU287"/>
    <mergeCell ref="AB274:AF274"/>
    <mergeCell ref="AB272:AF272"/>
    <mergeCell ref="AG293:AK293"/>
    <mergeCell ref="AV284:AZ284"/>
    <mergeCell ref="AV273:AZ273"/>
    <mergeCell ref="AV270:AZ270"/>
    <mergeCell ref="AV277:AZ277"/>
    <mergeCell ref="AG288:AK288"/>
    <mergeCell ref="AV293:AZ293"/>
    <mergeCell ref="AV294:AZ294"/>
    <mergeCell ref="AV290:AZ290"/>
    <mergeCell ref="AL287:AP287"/>
    <mergeCell ref="AL289:AP289"/>
    <mergeCell ref="AG271:AK271"/>
    <mergeCell ref="AQ272:AU272"/>
    <mergeCell ref="AQ271:AU271"/>
    <mergeCell ref="AQ283:AU283"/>
    <mergeCell ref="AQ282:AU282"/>
    <mergeCell ref="AQ276:AU276"/>
    <mergeCell ref="AQ286:AU286"/>
    <mergeCell ref="AQ280:AU280"/>
    <mergeCell ref="AQ278:AU278"/>
    <mergeCell ref="AQ285:AU285"/>
    <mergeCell ref="AV373:AZ373"/>
    <mergeCell ref="AV378:AZ378"/>
    <mergeCell ref="AV386:AZ386"/>
    <mergeCell ref="AV381:AZ381"/>
    <mergeCell ref="AV384:AZ384"/>
    <mergeCell ref="AV383:AZ383"/>
    <mergeCell ref="AB297:AF297"/>
    <mergeCell ref="AB312:AF312"/>
    <mergeCell ref="AB343:AF343"/>
    <mergeCell ref="AB379:AF379"/>
    <mergeCell ref="AL285:AP285"/>
    <mergeCell ref="AG285:AK285"/>
    <mergeCell ref="AG286:AK286"/>
    <mergeCell ref="AG349:AK349"/>
    <mergeCell ref="AL332:AP332"/>
    <mergeCell ref="AL346:AP346"/>
    <mergeCell ref="AL296:AP296"/>
    <mergeCell ref="AQ296:AU296"/>
    <mergeCell ref="AG379:AK379"/>
    <mergeCell ref="AV382:AZ382"/>
    <mergeCell ref="AG354:AK354"/>
    <mergeCell ref="AL355:AP355"/>
    <mergeCell ref="AG378:AK378"/>
    <mergeCell ref="AV354:AZ354"/>
    <mergeCell ref="AQ354:AU354"/>
    <mergeCell ref="AV379:AZ379"/>
    <mergeCell ref="AV380:AZ380"/>
    <mergeCell ref="AV377:AZ377"/>
    <mergeCell ref="AG377:AK377"/>
    <mergeCell ref="AG376:AK376"/>
    <mergeCell ref="AB377:AF377"/>
    <mergeCell ref="AG371:AK371"/>
    <mergeCell ref="AV362:AZ362"/>
    <mergeCell ref="AV363:AZ363"/>
    <mergeCell ref="AG381:AK381"/>
    <mergeCell ref="AV281:AZ281"/>
    <mergeCell ref="D393:Q393"/>
    <mergeCell ref="AB370:AF370"/>
    <mergeCell ref="AL384:AP384"/>
    <mergeCell ref="AL379:AP379"/>
    <mergeCell ref="AG385:AK385"/>
    <mergeCell ref="AB381:AF381"/>
    <mergeCell ref="AL385:AP385"/>
    <mergeCell ref="AB382:AF382"/>
    <mergeCell ref="AB380:AF380"/>
    <mergeCell ref="AG380:AK380"/>
    <mergeCell ref="AB388:AF388"/>
    <mergeCell ref="AB383:AF383"/>
    <mergeCell ref="AG384:AK384"/>
    <mergeCell ref="AB386:AF386"/>
    <mergeCell ref="AB387:AF387"/>
    <mergeCell ref="AG388:AK388"/>
    <mergeCell ref="AG386:AK386"/>
    <mergeCell ref="AG387:AK387"/>
    <mergeCell ref="AG383:AK383"/>
    <mergeCell ref="AB384:AF384"/>
    <mergeCell ref="AQ379:AU379"/>
    <mergeCell ref="AL388:AP388"/>
    <mergeCell ref="AL386:AP386"/>
    <mergeCell ref="AL387:AP387"/>
    <mergeCell ref="AL382:AP382"/>
    <mergeCell ref="AQ387:AU387"/>
    <mergeCell ref="AQ385:AU385"/>
    <mergeCell ref="AL373:AP373"/>
    <mergeCell ref="AL372:AP372"/>
    <mergeCell ref="R379:AA379"/>
    <mergeCell ref="D389:Q389"/>
    <mergeCell ref="R382:AA382"/>
    <mergeCell ref="AB373:AF373"/>
    <mergeCell ref="AQ380:AU380"/>
    <mergeCell ref="AQ386:AU386"/>
    <mergeCell ref="AQ382:AU382"/>
    <mergeCell ref="AQ383:AU383"/>
    <mergeCell ref="R387:AA387"/>
    <mergeCell ref="R384:AA384"/>
    <mergeCell ref="AL371:AP371"/>
    <mergeCell ref="AB375:AF375"/>
    <mergeCell ref="AG372:AK372"/>
    <mergeCell ref="AG374:AK374"/>
    <mergeCell ref="AG370:AK370"/>
    <mergeCell ref="AQ273:AU273"/>
    <mergeCell ref="R389:AA389"/>
    <mergeCell ref="R405:AA405"/>
    <mergeCell ref="AB405:AF405"/>
    <mergeCell ref="AB402:AF402"/>
    <mergeCell ref="AG428:AK428"/>
    <mergeCell ref="AB466:AF466"/>
    <mergeCell ref="AB457:AF457"/>
    <mergeCell ref="AB449:AF449"/>
    <mergeCell ref="AG449:AK449"/>
    <mergeCell ref="AB400:AF400"/>
    <mergeCell ref="AB403:AF403"/>
    <mergeCell ref="AB401:AF401"/>
    <mergeCell ref="AG399:AK399"/>
    <mergeCell ref="R390:AA390"/>
    <mergeCell ref="R402:AA402"/>
    <mergeCell ref="R400:AA400"/>
    <mergeCell ref="AV350:AZ350"/>
    <mergeCell ref="AV351:AZ351"/>
    <mergeCell ref="AV352:AZ352"/>
    <mergeCell ref="AV353:AZ353"/>
    <mergeCell ref="AL273:AP273"/>
    <mergeCell ref="AG279:AK279"/>
    <mergeCell ref="AL275:AP275"/>
    <mergeCell ref="AG283:AK283"/>
    <mergeCell ref="AV374:AZ374"/>
    <mergeCell ref="AV385:AZ385"/>
    <mergeCell ref="AV370:AZ370"/>
    <mergeCell ref="AV371:AZ371"/>
    <mergeCell ref="AV372:AZ372"/>
    <mergeCell ref="AV375:AZ375"/>
    <mergeCell ref="AV366:AZ366"/>
    <mergeCell ref="AL374:AP374"/>
    <mergeCell ref="AQ371:AU371"/>
    <mergeCell ref="AV448:AZ448"/>
    <mergeCell ref="AQ454:AU454"/>
    <mergeCell ref="AQ463:AU463"/>
    <mergeCell ref="AL351:AP351"/>
    <mergeCell ref="AV355:AZ355"/>
    <mergeCell ref="AV360:AZ360"/>
    <mergeCell ref="AV368:AZ368"/>
    <mergeCell ref="AQ356:AU356"/>
    <mergeCell ref="AQ373:AU373"/>
    <mergeCell ref="AQ372:AU372"/>
    <mergeCell ref="AQ363:AU363"/>
    <mergeCell ref="AQ352:AU352"/>
    <mergeCell ref="AQ419:AU419"/>
    <mergeCell ref="AQ417:AU417"/>
    <mergeCell ref="AL409:AP409"/>
    <mergeCell ref="AV361:AZ361"/>
    <mergeCell ref="AL299:AP299"/>
    <mergeCell ref="AL300:AP300"/>
    <mergeCell ref="AL368:AP368"/>
    <mergeCell ref="AL369:AP369"/>
    <mergeCell ref="AB366:AF366"/>
    <mergeCell ref="AG368:AK368"/>
    <mergeCell ref="AG364:AK364"/>
    <mergeCell ref="AG365:AK365"/>
    <mergeCell ref="AG369:AK369"/>
    <mergeCell ref="AB367:AF367"/>
    <mergeCell ref="AV388:AZ388"/>
    <mergeCell ref="AV387:AZ387"/>
    <mergeCell ref="AG273:AK273"/>
    <mergeCell ref="AG294:AK294"/>
    <mergeCell ref="AV468:AZ468"/>
    <mergeCell ref="AL436:AP436"/>
    <mergeCell ref="AQ420:AU420"/>
    <mergeCell ref="AL410:AP410"/>
    <mergeCell ref="AQ414:AU414"/>
    <mergeCell ref="AQ410:AU410"/>
    <mergeCell ref="AL447:AP447"/>
    <mergeCell ref="AQ456:AU456"/>
    <mergeCell ref="AQ462:AU462"/>
    <mergeCell ref="AQ469:AU469"/>
    <mergeCell ref="AQ466:AU466"/>
    <mergeCell ref="AV423:AZ423"/>
    <mergeCell ref="AV443:AZ443"/>
    <mergeCell ref="AV459:AZ459"/>
    <mergeCell ref="AV456:AZ456"/>
    <mergeCell ref="AV447:AZ447"/>
    <mergeCell ref="AV412:AZ412"/>
    <mergeCell ref="AV469:AZ469"/>
    <mergeCell ref="AV454:AZ454"/>
    <mergeCell ref="AV451:AZ451"/>
    <mergeCell ref="AQ413:AU413"/>
    <mergeCell ref="AL413:AP413"/>
    <mergeCell ref="AQ411:AU411"/>
    <mergeCell ref="AL412:AP412"/>
    <mergeCell ref="AQ412:AU412"/>
    <mergeCell ref="AL411:AP411"/>
    <mergeCell ref="AQ428:AU428"/>
    <mergeCell ref="AQ422:AU422"/>
    <mergeCell ref="AQ424:AU424"/>
    <mergeCell ref="AQ427:AU427"/>
    <mergeCell ref="AQ426:AU426"/>
    <mergeCell ref="AQ423:AU423"/>
    <mergeCell ref="AV425:AZ425"/>
    <mergeCell ref="AV429:AZ429"/>
    <mergeCell ref="AV419:AZ419"/>
    <mergeCell ref="AV416:AZ416"/>
    <mergeCell ref="AV417:AZ417"/>
    <mergeCell ref="AV413:AZ413"/>
    <mergeCell ref="AQ421:AU421"/>
    <mergeCell ref="AL426:AP426"/>
    <mergeCell ref="AL432:AP432"/>
    <mergeCell ref="AL428:AP428"/>
    <mergeCell ref="AL427:AP427"/>
    <mergeCell ref="AQ459:AU459"/>
    <mergeCell ref="AQ438:AU438"/>
    <mergeCell ref="AV462:AZ462"/>
    <mergeCell ref="AV460:AZ460"/>
    <mergeCell ref="AV461:AZ461"/>
    <mergeCell ref="AL461:AP461"/>
    <mergeCell ref="AQ461:AU461"/>
    <mergeCell ref="AV458:AZ458"/>
    <mergeCell ref="AV457:AZ457"/>
    <mergeCell ref="AQ443:AU443"/>
    <mergeCell ref="AQ439:AU439"/>
    <mergeCell ref="AQ435:AU435"/>
    <mergeCell ref="AQ434:AU434"/>
    <mergeCell ref="AQ436:AU436"/>
    <mergeCell ref="AQ447:AU447"/>
    <mergeCell ref="AL458:AP458"/>
    <mergeCell ref="AV474:AZ474"/>
    <mergeCell ref="AV471:AZ471"/>
    <mergeCell ref="AV470:AZ470"/>
    <mergeCell ref="AQ473:AU473"/>
    <mergeCell ref="AV436:AZ436"/>
    <mergeCell ref="AV437:AZ437"/>
    <mergeCell ref="AV434:AZ434"/>
    <mergeCell ref="AV435:AZ435"/>
    <mergeCell ref="AV442:AZ442"/>
    <mergeCell ref="AV446:AZ446"/>
    <mergeCell ref="AV449:AZ449"/>
    <mergeCell ref="AV433:AZ433"/>
    <mergeCell ref="AV410:AZ410"/>
    <mergeCell ref="AV411:AZ411"/>
    <mergeCell ref="AV389:AZ389"/>
    <mergeCell ref="AV426:AZ426"/>
    <mergeCell ref="AV427:AZ427"/>
    <mergeCell ref="AV431:AZ431"/>
    <mergeCell ref="AV430:AZ430"/>
    <mergeCell ref="AV424:AZ424"/>
    <mergeCell ref="AV418:AZ418"/>
    <mergeCell ref="AV420:AZ420"/>
    <mergeCell ref="AV422:AZ422"/>
    <mergeCell ref="AQ437:AU437"/>
    <mergeCell ref="AL425:AP425"/>
    <mergeCell ref="AV610:AZ610"/>
    <mergeCell ref="AV602:AZ602"/>
    <mergeCell ref="AQ550:AU550"/>
    <mergeCell ref="AQ551:AU551"/>
    <mergeCell ref="AQ553:AU553"/>
    <mergeCell ref="AQ557:AU557"/>
    <mergeCell ref="AQ558:AU558"/>
    <mergeCell ref="AQ561:AU561"/>
    <mergeCell ref="AL538:AP538"/>
    <mergeCell ref="AL537:AP537"/>
    <mergeCell ref="AL542:AP542"/>
    <mergeCell ref="AL534:AP534"/>
    <mergeCell ref="AV476:AZ476"/>
    <mergeCell ref="AV477:AZ477"/>
    <mergeCell ref="AV478:AZ478"/>
    <mergeCell ref="AV475:AZ475"/>
    <mergeCell ref="AQ476:AU476"/>
    <mergeCell ref="AQ479:AU479"/>
    <mergeCell ref="AL482:AP482"/>
    <mergeCell ref="AV428:AZ428"/>
    <mergeCell ref="AV444:AZ444"/>
    <mergeCell ref="AL433:AP433"/>
    <mergeCell ref="AL469:AP469"/>
    <mergeCell ref="AL435:AP435"/>
    <mergeCell ref="AV473:AZ473"/>
    <mergeCell ref="AQ416:AU416"/>
    <mergeCell ref="AV407:AZ407"/>
    <mergeCell ref="AQ409:AU409"/>
    <mergeCell ref="AL408:AP408"/>
    <mergeCell ref="AQ408:AU408"/>
    <mergeCell ref="AQ415:AU415"/>
    <mergeCell ref="AV439:AZ439"/>
    <mergeCell ref="AV421:AZ421"/>
    <mergeCell ref="AV440:AZ440"/>
    <mergeCell ref="AV472:AZ472"/>
    <mergeCell ref="AQ407:AU407"/>
    <mergeCell ref="AV408:AZ408"/>
    <mergeCell ref="AV415:AZ415"/>
    <mergeCell ref="AV414:AZ414"/>
    <mergeCell ref="AQ471:AU471"/>
    <mergeCell ref="AV467:AZ467"/>
    <mergeCell ref="AV466:AZ466"/>
    <mergeCell ref="AV463:AZ463"/>
    <mergeCell ref="AV464:AZ464"/>
    <mergeCell ref="AV465:AZ465"/>
    <mergeCell ref="AG480:AK480"/>
    <mergeCell ref="AG475:AK475"/>
    <mergeCell ref="AQ450:AU450"/>
    <mergeCell ref="AV450:AZ450"/>
    <mergeCell ref="AL451:AP451"/>
    <mergeCell ref="AL611:AP611"/>
    <mergeCell ref="AV588:AZ588"/>
    <mergeCell ref="AV534:AZ534"/>
    <mergeCell ref="AV545:AZ545"/>
    <mergeCell ref="AV560:AZ560"/>
    <mergeCell ref="AV559:AZ559"/>
    <mergeCell ref="AL560:AP560"/>
    <mergeCell ref="AL559:AP559"/>
    <mergeCell ref="AQ560:AU560"/>
    <mergeCell ref="AV517:AZ517"/>
    <mergeCell ref="AV516:AZ516"/>
    <mergeCell ref="AV513:AZ513"/>
    <mergeCell ref="AV515:AZ515"/>
    <mergeCell ref="AV514:AZ514"/>
    <mergeCell ref="AV541:AZ541"/>
    <mergeCell ref="AQ562:AU562"/>
    <mergeCell ref="AV571:AZ571"/>
    <mergeCell ref="AV575:AZ575"/>
    <mergeCell ref="AV601:AZ601"/>
    <mergeCell ref="AL532:AP532"/>
    <mergeCell ref="AQ534:AU534"/>
    <mergeCell ref="AL536:AP536"/>
    <mergeCell ref="AL540:AP540"/>
    <mergeCell ref="AV479:AZ479"/>
    <mergeCell ref="AL479:AP479"/>
    <mergeCell ref="AG450:AK450"/>
    <mergeCell ref="AQ610:AU610"/>
    <mergeCell ref="AV520:AZ520"/>
    <mergeCell ref="AV522:AZ522"/>
    <mergeCell ref="AV484:AZ484"/>
    <mergeCell ref="AQ486:AU486"/>
    <mergeCell ref="AV490:AZ490"/>
    <mergeCell ref="AQ489:AU489"/>
    <mergeCell ref="AV492:AZ492"/>
    <mergeCell ref="AV495:AZ495"/>
    <mergeCell ref="AV480:AZ480"/>
    <mergeCell ref="AV487:AZ487"/>
    <mergeCell ref="AV485:AZ485"/>
    <mergeCell ref="AV489:AZ489"/>
    <mergeCell ref="AV488:AZ488"/>
    <mergeCell ref="AV486:AZ486"/>
    <mergeCell ref="AV496:AZ496"/>
    <mergeCell ref="AQ494:AU494"/>
    <mergeCell ref="AQ495:AU495"/>
    <mergeCell ref="AQ496:AU496"/>
    <mergeCell ref="AV481:AZ481"/>
    <mergeCell ref="AV482:AZ482"/>
    <mergeCell ref="AV491:AZ491"/>
    <mergeCell ref="AQ490:AU490"/>
    <mergeCell ref="AQ487:AU487"/>
    <mergeCell ref="AV493:AZ493"/>
    <mergeCell ref="AV500:AZ500"/>
    <mergeCell ref="AV499:AZ499"/>
    <mergeCell ref="AV497:AZ497"/>
    <mergeCell ref="AV498:AZ498"/>
    <mergeCell ref="AQ499:AU499"/>
    <mergeCell ref="AQ500:AU500"/>
    <mergeCell ref="AQ498:AU498"/>
    <mergeCell ref="AQ497:AU497"/>
    <mergeCell ref="AV494:AZ494"/>
    <mergeCell ref="AV587:AZ587"/>
    <mergeCell ref="AV585:AZ585"/>
    <mergeCell ref="AV583:AZ583"/>
    <mergeCell ref="AV570:AZ570"/>
    <mergeCell ref="AQ569:AU569"/>
    <mergeCell ref="AV567:AZ567"/>
    <mergeCell ref="AQ568:AU568"/>
    <mergeCell ref="AV519:AZ519"/>
    <mergeCell ref="AV518:AZ518"/>
    <mergeCell ref="AV523:AZ523"/>
    <mergeCell ref="AV524:AZ524"/>
    <mergeCell ref="AQ609:AU609"/>
    <mergeCell ref="AV501:AZ501"/>
    <mergeCell ref="AV509:AZ509"/>
    <mergeCell ref="AV510:AZ510"/>
    <mergeCell ref="AV502:AZ502"/>
    <mergeCell ref="AV503:AZ503"/>
    <mergeCell ref="AV504:AZ504"/>
    <mergeCell ref="AV508:AZ508"/>
    <mergeCell ref="AV505:AZ505"/>
    <mergeCell ref="AV483:AZ483"/>
    <mergeCell ref="AL494:AP494"/>
    <mergeCell ref="AL490:AP490"/>
    <mergeCell ref="AL492:AP492"/>
    <mergeCell ref="AL493:AP493"/>
    <mergeCell ref="AV512:AZ512"/>
    <mergeCell ref="AV511:AZ511"/>
    <mergeCell ref="AV506:AZ506"/>
    <mergeCell ref="AV507:AZ507"/>
    <mergeCell ref="AQ508:AU508"/>
    <mergeCell ref="AQ502:AU502"/>
    <mergeCell ref="AQ503:AU503"/>
    <mergeCell ref="AQ507:AU507"/>
    <mergeCell ref="AQ505:AU505"/>
    <mergeCell ref="AQ504:AU504"/>
    <mergeCell ref="AL512:AP512"/>
    <mergeCell ref="AQ514:AU514"/>
    <mergeCell ref="AQ513:AU513"/>
    <mergeCell ref="AL506:AP506"/>
    <mergeCell ref="AQ484:AU484"/>
    <mergeCell ref="AV609:AZ609"/>
    <mergeCell ref="AQ600:AU600"/>
    <mergeCell ref="AQ587:AU587"/>
    <mergeCell ref="AQ601:AU601"/>
    <mergeCell ref="AQ536:AU536"/>
    <mergeCell ref="AQ542:AU542"/>
    <mergeCell ref="AQ541:AU541"/>
    <mergeCell ref="AQ539:AU539"/>
    <mergeCell ref="AQ548:AU548"/>
    <mergeCell ref="AQ518:AU518"/>
    <mergeCell ref="AQ516:AU516"/>
    <mergeCell ref="AL595:AP595"/>
    <mergeCell ref="AL571:AP571"/>
    <mergeCell ref="AL575:AP575"/>
    <mergeCell ref="AL574:AP574"/>
    <mergeCell ref="AL557:AP557"/>
    <mergeCell ref="AL589:AP589"/>
    <mergeCell ref="AV617:AZ617"/>
    <mergeCell ref="AV616:AZ616"/>
    <mergeCell ref="AV536:AZ536"/>
    <mergeCell ref="AV537:AZ537"/>
    <mergeCell ref="AV538:AZ538"/>
    <mergeCell ref="AV546:AZ546"/>
    <mergeCell ref="AV554:AZ554"/>
    <mergeCell ref="AV608:AZ608"/>
    <mergeCell ref="AV606:AZ606"/>
    <mergeCell ref="AV607:AZ607"/>
    <mergeCell ref="AV540:AZ540"/>
    <mergeCell ref="AV576:AZ576"/>
    <mergeCell ref="AV605:AZ605"/>
    <mergeCell ref="AV603:AZ603"/>
    <mergeCell ref="AV604:AZ604"/>
    <mergeCell ref="AV615:AZ615"/>
    <mergeCell ref="AV577:AZ577"/>
    <mergeCell ref="AV595:AZ595"/>
    <mergeCell ref="AV596:AZ596"/>
    <mergeCell ref="AV589:AZ589"/>
    <mergeCell ref="AV584:AZ584"/>
    <mergeCell ref="AV592:AZ592"/>
    <mergeCell ref="AQ533:AU533"/>
    <mergeCell ref="AQ532:AU532"/>
    <mergeCell ref="AL533:AP533"/>
    <mergeCell ref="AQ510:AU510"/>
    <mergeCell ref="AQ511:AU511"/>
    <mergeCell ref="AQ512:AU512"/>
    <mergeCell ref="AQ522:AU522"/>
    <mergeCell ref="AL531:AP531"/>
    <mergeCell ref="AV563:AZ563"/>
    <mergeCell ref="AV569:AZ569"/>
    <mergeCell ref="AV565:AZ565"/>
    <mergeCell ref="AV564:AZ564"/>
    <mergeCell ref="AQ563:AU563"/>
    <mergeCell ref="AL563:AP563"/>
    <mergeCell ref="AV535:AZ535"/>
    <mergeCell ref="AQ607:AU607"/>
    <mergeCell ref="AQ606:AU606"/>
    <mergeCell ref="AQ535:AU535"/>
    <mergeCell ref="AQ545:AU545"/>
    <mergeCell ref="AQ521:AU521"/>
    <mergeCell ref="AQ524:AU524"/>
    <mergeCell ref="AV614:AZ614"/>
    <mergeCell ref="AV613:AZ613"/>
    <mergeCell ref="AV612:AZ612"/>
    <mergeCell ref="AV568:AZ568"/>
    <mergeCell ref="AQ567:AU567"/>
    <mergeCell ref="AQ578:AU578"/>
    <mergeCell ref="AV580:AZ580"/>
    <mergeCell ref="AL579:AP579"/>
    <mergeCell ref="AQ579:AU579"/>
    <mergeCell ref="AV579:AZ579"/>
    <mergeCell ref="AV578:AZ578"/>
    <mergeCell ref="AL580:AP580"/>
    <mergeCell ref="AL578:AP578"/>
    <mergeCell ref="AQ574:AU574"/>
    <mergeCell ref="AQ577:AU577"/>
    <mergeCell ref="AL561:AP561"/>
    <mergeCell ref="AQ523:AU523"/>
    <mergeCell ref="AQ611:AU611"/>
    <mergeCell ref="AQ608:AU608"/>
    <mergeCell ref="AV594:AZ594"/>
    <mergeCell ref="AV611:AZ611"/>
    <mergeCell ref="AV618:AZ618"/>
    <mergeCell ref="AV619:AZ619"/>
    <mergeCell ref="AQ735:AU735"/>
    <mergeCell ref="AQ730:AU730"/>
    <mergeCell ref="AL731:AP731"/>
    <mergeCell ref="AQ731:AU731"/>
    <mergeCell ref="AV648:AZ648"/>
    <mergeCell ref="AV645:AZ645"/>
    <mergeCell ref="AV653:AZ653"/>
    <mergeCell ref="AV652:AZ652"/>
    <mergeCell ref="AV651:AZ651"/>
    <mergeCell ref="AV633:AZ633"/>
    <mergeCell ref="AV638:AZ638"/>
    <mergeCell ref="AV626:AZ626"/>
    <mergeCell ref="AV636:AZ636"/>
    <mergeCell ref="AV637:AZ637"/>
    <mergeCell ref="AQ654:AU654"/>
    <mergeCell ref="AQ724:AU724"/>
    <mergeCell ref="AV711:AZ711"/>
    <mergeCell ref="AV729:AZ729"/>
    <mergeCell ref="AV727:AZ727"/>
    <mergeCell ref="AL728:AP728"/>
    <mergeCell ref="AQ726:AU726"/>
    <mergeCell ref="AV728:AZ728"/>
    <mergeCell ref="AV726:AZ726"/>
    <mergeCell ref="AL726:AP726"/>
    <mergeCell ref="AL725:AP725"/>
    <mergeCell ref="AL747:AP747"/>
    <mergeCell ref="AL744:AP744"/>
    <mergeCell ref="AL737:AP737"/>
    <mergeCell ref="AQ758:AU758"/>
    <mergeCell ref="AL717:AP717"/>
    <mergeCell ref="AV643:AZ643"/>
    <mergeCell ref="AV644:AZ644"/>
    <mergeCell ref="AV650:AZ650"/>
    <mergeCell ref="AL639:AP639"/>
    <mergeCell ref="AQ661:AU661"/>
    <mergeCell ref="AQ719:AU719"/>
    <mergeCell ref="AQ718:AU718"/>
    <mergeCell ref="AQ722:AU722"/>
    <mergeCell ref="AL742:AP742"/>
    <mergeCell ref="AQ739:AU739"/>
    <mergeCell ref="AQ738:AU738"/>
    <mergeCell ref="AQ737:AU737"/>
    <mergeCell ref="AQ736:AU736"/>
    <mergeCell ref="AQ729:AU729"/>
    <mergeCell ref="AV620:AZ620"/>
    <mergeCell ref="AQ720:AU720"/>
    <mergeCell ref="AV691:AZ691"/>
    <mergeCell ref="AQ750:AU750"/>
    <mergeCell ref="AL729:AP729"/>
    <mergeCell ref="AL730:AP730"/>
    <mergeCell ref="AL723:AP723"/>
    <mergeCell ref="AL724:AP724"/>
    <mergeCell ref="AV738:AZ738"/>
    <mergeCell ref="AV739:AZ739"/>
    <mergeCell ref="AQ754:AU754"/>
    <mergeCell ref="AQ748:AU748"/>
    <mergeCell ref="AQ743:AU743"/>
    <mergeCell ref="AQ747:AU747"/>
    <mergeCell ref="AQ749:AU749"/>
    <mergeCell ref="AQ746:AU746"/>
    <mergeCell ref="AQ745:AU745"/>
    <mergeCell ref="AQ744:AU744"/>
    <mergeCell ref="AL869:AP869"/>
    <mergeCell ref="AQ869:AU869"/>
    <mergeCell ref="AQ867:AU867"/>
    <mergeCell ref="AQ796:AU796"/>
    <mergeCell ref="AL864:AP864"/>
    <mergeCell ref="AQ885:AU885"/>
    <mergeCell ref="AL802:AP802"/>
    <mergeCell ref="AR791:AU791"/>
    <mergeCell ref="AL877:AP877"/>
    <mergeCell ref="AQ794:AU794"/>
    <mergeCell ref="AQ797:AU797"/>
    <mergeCell ref="AQ801:AU801"/>
    <mergeCell ref="AQ883:AU883"/>
    <mergeCell ref="AL882:AP882"/>
    <mergeCell ref="AQ795:AU795"/>
    <mergeCell ref="AQ774:AU774"/>
    <mergeCell ref="AQ782:AU782"/>
    <mergeCell ref="AG780:AK780"/>
    <mergeCell ref="AG839:AK839"/>
    <mergeCell ref="AL839:AP839"/>
    <mergeCell ref="AG838:AK838"/>
    <mergeCell ref="AQ918:AU918"/>
    <mergeCell ref="AQ875:AU875"/>
    <mergeCell ref="AL870:AP870"/>
    <mergeCell ref="AQ870:AU870"/>
    <mergeCell ref="AQ871:AU871"/>
    <mergeCell ref="AQ876:AU876"/>
    <mergeCell ref="AL876:AP876"/>
    <mergeCell ref="AL809:AP809"/>
    <mergeCell ref="AL794:AP794"/>
    <mergeCell ref="AL827:AP827"/>
    <mergeCell ref="AL774:AP774"/>
    <mergeCell ref="AL796:AP796"/>
    <mergeCell ref="AL807:AP807"/>
    <mergeCell ref="AL821:AP821"/>
    <mergeCell ref="AL837:AP837"/>
    <mergeCell ref="AL847:AP847"/>
    <mergeCell ref="AL808:AP808"/>
    <mergeCell ref="AL816:AP816"/>
    <mergeCell ref="AL824:AP824"/>
    <mergeCell ref="AG873:AK873"/>
    <mergeCell ref="AG872:AK872"/>
    <mergeCell ref="AG871:AK871"/>
    <mergeCell ref="AG882:AK882"/>
    <mergeCell ref="AG870:AK870"/>
    <mergeCell ref="AG866:AK866"/>
    <mergeCell ref="AG865:AK865"/>
    <mergeCell ref="AG868:AK868"/>
    <mergeCell ref="AG903:AK903"/>
    <mergeCell ref="AG901:AK901"/>
    <mergeCell ref="AL891:AP891"/>
    <mergeCell ref="AL893:AP893"/>
    <mergeCell ref="AG888:AK888"/>
    <mergeCell ref="AG894:AK894"/>
    <mergeCell ref="AG897:AK897"/>
    <mergeCell ref="AL848:AP848"/>
    <mergeCell ref="AQ848:AU848"/>
    <mergeCell ref="AL902:AP902"/>
    <mergeCell ref="AL887:AP887"/>
    <mergeCell ref="AL888:AP888"/>
    <mergeCell ref="AL889:AP889"/>
    <mergeCell ref="AQ852:AU852"/>
    <mergeCell ref="AG876:AK876"/>
    <mergeCell ref="AL845:AP845"/>
    <mergeCell ref="AG963:AK963"/>
    <mergeCell ref="AG938:AK938"/>
    <mergeCell ref="AG951:AK951"/>
    <mergeCell ref="AL953:AP953"/>
    <mergeCell ref="AL962:AP962"/>
    <mergeCell ref="AL966:AP966"/>
    <mergeCell ref="AL983:AP983"/>
    <mergeCell ref="AG952:AK952"/>
    <mergeCell ref="AL952:AP952"/>
    <mergeCell ref="AG900:AK900"/>
    <mergeCell ref="AL985:AP985"/>
    <mergeCell ref="AL986:AP986"/>
    <mergeCell ref="AL984:AP984"/>
    <mergeCell ref="AL979:AP979"/>
    <mergeCell ref="AL981:AP981"/>
    <mergeCell ref="AL980:AP980"/>
    <mergeCell ref="AL977:AP977"/>
    <mergeCell ref="AL978:AP978"/>
    <mergeCell ref="AL976:AP976"/>
    <mergeCell ref="AL974:AP974"/>
    <mergeCell ref="AG898:AK898"/>
    <mergeCell ref="AG904:AK904"/>
    <mergeCell ref="AL903:AP903"/>
    <mergeCell ref="AG930:AK930"/>
    <mergeCell ref="AG929:AK929"/>
    <mergeCell ref="AL959:AP959"/>
    <mergeCell ref="AL957:AP957"/>
    <mergeCell ref="AL973:AP973"/>
    <mergeCell ref="AG913:AK913"/>
    <mergeCell ref="AG914:AK914"/>
    <mergeCell ref="AG909:AK909"/>
    <mergeCell ref="AG915:AK915"/>
    <mergeCell ref="AG917:AK917"/>
    <mergeCell ref="AG923:AK923"/>
    <mergeCell ref="AG979:AK979"/>
    <mergeCell ref="AG976:AK976"/>
    <mergeCell ref="AG977:AK977"/>
    <mergeCell ref="AG983:AK983"/>
    <mergeCell ref="AG953:AK953"/>
    <mergeCell ref="AL954:AP954"/>
    <mergeCell ref="AG973:AK973"/>
    <mergeCell ref="AG975:AK975"/>
    <mergeCell ref="AG944:AK944"/>
    <mergeCell ref="AG956:AK956"/>
    <mergeCell ref="AL950:AP950"/>
    <mergeCell ref="AL937:AP937"/>
    <mergeCell ref="AL941:AP941"/>
    <mergeCell ref="AL935:AP935"/>
    <mergeCell ref="AL943:AP943"/>
    <mergeCell ref="AL939:AP939"/>
    <mergeCell ref="AG939:AK939"/>
    <mergeCell ref="AG941:AK941"/>
    <mergeCell ref="AG942:AK942"/>
    <mergeCell ref="AG971:AK971"/>
    <mergeCell ref="AG937:AK937"/>
    <mergeCell ref="AG935:AK935"/>
    <mergeCell ref="AG936:AK936"/>
    <mergeCell ref="AG933:AK933"/>
    <mergeCell ref="AG932:AK932"/>
    <mergeCell ref="AL917:AP917"/>
    <mergeCell ref="AG957:AK957"/>
    <mergeCell ref="AG907:AK907"/>
    <mergeCell ref="AL946:AP946"/>
    <mergeCell ref="AV672:AZ672"/>
    <mergeCell ref="AV673:AZ673"/>
    <mergeCell ref="AQ668:AU668"/>
    <mergeCell ref="AQ671:AU671"/>
    <mergeCell ref="AV671:AZ671"/>
    <mergeCell ref="AV670:AZ670"/>
    <mergeCell ref="AV669:AZ669"/>
    <mergeCell ref="AV668:AZ668"/>
    <mergeCell ref="AQ669:AU669"/>
    <mergeCell ref="AQ673:AU673"/>
    <mergeCell ref="AQ756:AU756"/>
    <mergeCell ref="AV735:AZ735"/>
    <mergeCell ref="AV736:AZ736"/>
    <mergeCell ref="AV740:AZ740"/>
    <mergeCell ref="AV680:AZ680"/>
    <mergeCell ref="AQ689:AU689"/>
    <mergeCell ref="AQ721:AU721"/>
    <mergeCell ref="AQ702:AU702"/>
    <mergeCell ref="AQ704:AU704"/>
    <mergeCell ref="AQ705:AU705"/>
    <mergeCell ref="AV749:AZ749"/>
    <mergeCell ref="AV704:AZ704"/>
    <mergeCell ref="AV674:AZ674"/>
    <mergeCell ref="AV737:AZ737"/>
    <mergeCell ref="AQ742:AU742"/>
    <mergeCell ref="AQ741:AU741"/>
    <mergeCell ref="AQ707:AU707"/>
    <mergeCell ref="AQ709:AU709"/>
    <mergeCell ref="AV743:AZ743"/>
    <mergeCell ref="AQ723:AU723"/>
    <mergeCell ref="AV746:AZ746"/>
    <mergeCell ref="AV761:AZ761"/>
    <mergeCell ref="AQ763:AU763"/>
    <mergeCell ref="AQ755:AU755"/>
    <mergeCell ref="AV752:AZ752"/>
    <mergeCell ref="AV741:AZ741"/>
    <mergeCell ref="AV751:AZ751"/>
    <mergeCell ref="AV742:AZ742"/>
    <mergeCell ref="AV747:AZ747"/>
    <mergeCell ref="AV753:AZ753"/>
    <mergeCell ref="AV682:AZ682"/>
    <mergeCell ref="AV688:AZ688"/>
    <mergeCell ref="AV689:AZ689"/>
    <mergeCell ref="AV697:AZ697"/>
    <mergeCell ref="AV676:AZ676"/>
    <mergeCell ref="AQ686:AU686"/>
    <mergeCell ref="AV675:AZ675"/>
    <mergeCell ref="AQ675:AU675"/>
    <mergeCell ref="AQ676:AU676"/>
    <mergeCell ref="AV714:AZ714"/>
    <mergeCell ref="AV708:AZ708"/>
    <mergeCell ref="AV734:AZ734"/>
    <mergeCell ref="AV763:AZ763"/>
    <mergeCell ref="AV759:AZ759"/>
    <mergeCell ref="AQ691:AU691"/>
    <mergeCell ref="AV744:AZ744"/>
    <mergeCell ref="AV745:AZ745"/>
    <mergeCell ref="AV940:AZ940"/>
    <mergeCell ref="AV748:AZ748"/>
    <mergeCell ref="AV766:AZ766"/>
    <mergeCell ref="AQ911:AU911"/>
    <mergeCell ref="AQ909:AU909"/>
    <mergeCell ref="AV754:AZ754"/>
    <mergeCell ref="AQ857:AU857"/>
    <mergeCell ref="AQ802:AU802"/>
    <mergeCell ref="AV779:AZ779"/>
    <mergeCell ref="AV796:AZ796"/>
    <mergeCell ref="AV888:AZ888"/>
    <mergeCell ref="AQ783:AU783"/>
    <mergeCell ref="AV780:AZ780"/>
    <mergeCell ref="AV990:AZ990"/>
    <mergeCell ref="AV927:AZ927"/>
    <mergeCell ref="AV935:AZ935"/>
    <mergeCell ref="AV937:AZ937"/>
    <mergeCell ref="AV931:AZ931"/>
    <mergeCell ref="AV939:AZ939"/>
    <mergeCell ref="AV941:AZ941"/>
    <mergeCell ref="AV886:AZ886"/>
    <mergeCell ref="AV859:AZ859"/>
    <mergeCell ref="AQ910:AU910"/>
    <mergeCell ref="AQ906:AU906"/>
    <mergeCell ref="AV910:AZ910"/>
    <mergeCell ref="AV909:AZ909"/>
    <mergeCell ref="AV887:AZ887"/>
    <mergeCell ref="AV876:AZ876"/>
    <mergeCell ref="AV883:AZ883"/>
    <mergeCell ref="AV899:AZ899"/>
    <mergeCell ref="AQ899:AU899"/>
    <mergeCell ref="AQ904:AU904"/>
    <mergeCell ref="AQ905:AU905"/>
    <mergeCell ref="AV936:AZ936"/>
    <mergeCell ref="AV911:AZ911"/>
    <mergeCell ref="AQ912:AU912"/>
    <mergeCell ref="AV914:AZ914"/>
    <mergeCell ref="AV913:AZ913"/>
    <mergeCell ref="AV916:AZ916"/>
    <mergeCell ref="AV929:AZ929"/>
    <mergeCell ref="AV889:AZ889"/>
    <mergeCell ref="AV892:AZ892"/>
    <mergeCell ref="AV803:AZ803"/>
    <mergeCell ref="AV804:AZ804"/>
    <mergeCell ref="AV805:AZ805"/>
    <mergeCell ref="AV874:AZ874"/>
    <mergeCell ref="AV865:AZ865"/>
    <mergeCell ref="AV866:AZ866"/>
    <mergeCell ref="AV857:AZ857"/>
    <mergeCell ref="AV860:AZ860"/>
    <mergeCell ref="AV864:AZ864"/>
    <mergeCell ref="AV871:AZ871"/>
    <mergeCell ref="AV750:AZ750"/>
    <mergeCell ref="AV783:AZ783"/>
    <mergeCell ref="AV793:AZ793"/>
    <mergeCell ref="AW790:AZ791"/>
    <mergeCell ref="AV776:AZ776"/>
    <mergeCell ref="AV760:AZ760"/>
    <mergeCell ref="AV777:AZ777"/>
    <mergeCell ref="AV787:AZ787"/>
    <mergeCell ref="AV786:AZ786"/>
    <mergeCell ref="AQ850:AU850"/>
    <mergeCell ref="AV773:AZ773"/>
    <mergeCell ref="AQ786:AU786"/>
    <mergeCell ref="AQ776:AU776"/>
    <mergeCell ref="AQ787:AU787"/>
    <mergeCell ref="AV785:AZ785"/>
    <mergeCell ref="AQ785:AU785"/>
    <mergeCell ref="AQ824:AU824"/>
    <mergeCell ref="AL880:AP880"/>
    <mergeCell ref="AQ880:AU880"/>
    <mergeCell ref="AQ879:AU879"/>
    <mergeCell ref="AQ877:AU877"/>
    <mergeCell ref="AQ878:AU878"/>
    <mergeCell ref="AQ873:AU873"/>
    <mergeCell ref="AL875:AP875"/>
    <mergeCell ref="AQ874:AU874"/>
    <mergeCell ref="AL857:AP857"/>
    <mergeCell ref="AQ965:AU965"/>
    <mergeCell ref="AQ951:AU951"/>
    <mergeCell ref="AQ959:AU959"/>
    <mergeCell ref="AQ961:AU961"/>
    <mergeCell ref="AR921:AU921"/>
    <mergeCell ref="AQ923:AU923"/>
    <mergeCell ref="AQ939:AU939"/>
    <mergeCell ref="AQ927:AU927"/>
    <mergeCell ref="AQ925:AU925"/>
    <mergeCell ref="AQ950:AU950"/>
    <mergeCell ref="AQ932:AU932"/>
    <mergeCell ref="AQ942:AU942"/>
    <mergeCell ref="AQ934:AU934"/>
    <mergeCell ref="AQ944:AU944"/>
    <mergeCell ref="AQ929:AU929"/>
    <mergeCell ref="AQ937:AU937"/>
    <mergeCell ref="AQ940:AU940"/>
    <mergeCell ref="AQ941:AU941"/>
    <mergeCell ref="AL951:AP951"/>
    <mergeCell ref="AL786:AP786"/>
    <mergeCell ref="AL785:AP785"/>
    <mergeCell ref="AM790:AP790"/>
    <mergeCell ref="AM791:AP791"/>
    <mergeCell ref="AL874:AP874"/>
    <mergeCell ref="AL873:AP873"/>
    <mergeCell ref="AL872:AP872"/>
    <mergeCell ref="AL928:AP928"/>
    <mergeCell ref="AL923:AP923"/>
    <mergeCell ref="AL927:AP927"/>
    <mergeCell ref="AL924:AP924"/>
    <mergeCell ref="AL886:AP886"/>
    <mergeCell ref="AL885:AP885"/>
    <mergeCell ref="AL881:AP881"/>
    <mergeCell ref="AV946:AZ946"/>
    <mergeCell ref="AV948:AZ948"/>
    <mergeCell ref="AQ946:AU946"/>
    <mergeCell ref="AV947:AZ947"/>
    <mergeCell ref="AV950:AZ950"/>
    <mergeCell ref="AQ958:AU958"/>
    <mergeCell ref="AQ957:AU957"/>
    <mergeCell ref="AQ948:AU948"/>
    <mergeCell ref="AV942:AZ942"/>
    <mergeCell ref="AQ947:AU947"/>
    <mergeCell ref="AV944:AZ944"/>
    <mergeCell ref="AV949:AZ949"/>
    <mergeCell ref="AV955:AZ955"/>
    <mergeCell ref="AV849:AZ849"/>
    <mergeCell ref="AV848:AZ848"/>
    <mergeCell ref="AV778:AZ778"/>
    <mergeCell ref="AV992:AZ992"/>
    <mergeCell ref="AV994:AZ994"/>
    <mergeCell ref="AV993:AZ993"/>
    <mergeCell ref="AV975:AZ975"/>
    <mergeCell ref="AV981:AZ981"/>
    <mergeCell ref="AV980:AZ980"/>
    <mergeCell ref="AV926:AZ926"/>
    <mergeCell ref="AV991:AZ991"/>
    <mergeCell ref="AL991:AP991"/>
    <mergeCell ref="AV961:AZ961"/>
    <mergeCell ref="AQ962:AU962"/>
    <mergeCell ref="AV962:AZ962"/>
    <mergeCell ref="AL965:AP965"/>
    <mergeCell ref="AQ970:AU970"/>
    <mergeCell ref="AQ991:AU991"/>
    <mergeCell ref="AL968:AP968"/>
    <mergeCell ref="AL987:AP987"/>
    <mergeCell ref="AL964:AP964"/>
    <mergeCell ref="AQ964:AU964"/>
    <mergeCell ref="AV964:AZ964"/>
    <mergeCell ref="AQ792:AU792"/>
    <mergeCell ref="AQ793:AU793"/>
    <mergeCell ref="AQ966:AU966"/>
    <mergeCell ref="AV850:AZ850"/>
    <mergeCell ref="AV957:AZ957"/>
    <mergeCell ref="AV958:AZ958"/>
    <mergeCell ref="AV960:AZ960"/>
    <mergeCell ref="AL932:AP932"/>
    <mergeCell ref="AV989:AZ989"/>
    <mergeCell ref="AV943:AZ943"/>
    <mergeCell ref="AV938:AZ938"/>
    <mergeCell ref="AQ994:AU994"/>
    <mergeCell ref="AV867:AZ867"/>
    <mergeCell ref="AV884:AZ884"/>
    <mergeCell ref="AV877:AZ877"/>
    <mergeCell ref="AV878:AZ878"/>
    <mergeCell ref="AV879:AZ879"/>
    <mergeCell ref="AV882:AZ882"/>
    <mergeCell ref="AV880:AZ880"/>
    <mergeCell ref="AV873:AZ873"/>
    <mergeCell ref="AV881:AZ881"/>
    <mergeCell ref="AV875:AZ875"/>
    <mergeCell ref="AV868:AZ868"/>
    <mergeCell ref="AV902:AZ902"/>
    <mergeCell ref="AL878:AP878"/>
    <mergeCell ref="AQ897:AU897"/>
    <mergeCell ref="AQ896:AU896"/>
    <mergeCell ref="AL904:AP904"/>
    <mergeCell ref="AQ887:AU887"/>
    <mergeCell ref="AQ889:AU889"/>
    <mergeCell ref="AQ890:AU890"/>
    <mergeCell ref="AQ892:AU892"/>
    <mergeCell ref="AQ903:AU903"/>
    <mergeCell ref="AQ902:AU902"/>
    <mergeCell ref="AQ898:AU898"/>
    <mergeCell ref="AQ868:AU868"/>
    <mergeCell ref="AL940:AP940"/>
    <mergeCell ref="AL958:AP958"/>
    <mergeCell ref="AL942:AP942"/>
    <mergeCell ref="AV802:AZ802"/>
    <mergeCell ref="AV896:AZ896"/>
    <mergeCell ref="AV794:AZ794"/>
    <mergeCell ref="AL960:AP960"/>
    <mergeCell ref="AQ997:AU997"/>
    <mergeCell ref="AQ998:AU998"/>
    <mergeCell ref="AV997:AZ997"/>
    <mergeCell ref="AV999:AZ999"/>
    <mergeCell ref="AL1002:AP1002"/>
    <mergeCell ref="AL1000:AP1000"/>
    <mergeCell ref="AV998:AZ998"/>
    <mergeCell ref="AV1000:AZ1000"/>
    <mergeCell ref="AV1001:AZ1001"/>
    <mergeCell ref="AQ1000:AU1000"/>
    <mergeCell ref="AV1028:AZ1028"/>
    <mergeCell ref="AQ1009:AU1009"/>
    <mergeCell ref="AQ1012:AU1012"/>
    <mergeCell ref="AV1010:AZ1010"/>
    <mergeCell ref="AV1021:AZ1021"/>
    <mergeCell ref="AL1017:AP1017"/>
    <mergeCell ref="AL1018:AP1018"/>
    <mergeCell ref="AQ999:AU999"/>
    <mergeCell ref="AL1023:AP1023"/>
    <mergeCell ref="AQ993:AU993"/>
    <mergeCell ref="AQ990:AU990"/>
    <mergeCell ref="AQ960:AU960"/>
    <mergeCell ref="AQ982:AU982"/>
    <mergeCell ref="AQ992:AU992"/>
    <mergeCell ref="AQ963:AU963"/>
    <mergeCell ref="AQ972:AU972"/>
    <mergeCell ref="AQ975:AU975"/>
    <mergeCell ref="AQ978:AU978"/>
    <mergeCell ref="AQ989:AU989"/>
    <mergeCell ref="AV995:AZ995"/>
    <mergeCell ref="AQ995:AU995"/>
    <mergeCell ref="AV966:AZ966"/>
    <mergeCell ref="AV968:AZ968"/>
    <mergeCell ref="AV967:AZ967"/>
    <mergeCell ref="AQ967:AU967"/>
    <mergeCell ref="AV970:AZ970"/>
    <mergeCell ref="AV963:AZ963"/>
    <mergeCell ref="AL982:AP982"/>
    <mergeCell ref="AL967:AP967"/>
    <mergeCell ref="AV987:AZ987"/>
    <mergeCell ref="AV985:AZ985"/>
    <mergeCell ref="AQ973:AU973"/>
    <mergeCell ref="AQ980:AU980"/>
    <mergeCell ref="AV983:AZ983"/>
    <mergeCell ref="AV984:AZ984"/>
    <mergeCell ref="AV986:AZ986"/>
    <mergeCell ref="AQ985:AU985"/>
    <mergeCell ref="AQ986:AU986"/>
    <mergeCell ref="AQ984:AU984"/>
    <mergeCell ref="AQ983:AU983"/>
    <mergeCell ref="AQ979:AU979"/>
    <mergeCell ref="AQ977:AU977"/>
    <mergeCell ref="AQ981:AU981"/>
    <mergeCell ref="AQ976:AU976"/>
    <mergeCell ref="AQ974:AU974"/>
    <mergeCell ref="AV965:AZ965"/>
    <mergeCell ref="AQ971:AU971"/>
    <mergeCell ref="AQ968:AU968"/>
    <mergeCell ref="AV973:AZ973"/>
    <mergeCell ref="AV971:AZ971"/>
    <mergeCell ref="AQ969:AU969"/>
    <mergeCell ref="AQ1004:AU1004"/>
    <mergeCell ref="AV1004:AZ1004"/>
    <mergeCell ref="AV1005:AZ1005"/>
    <mergeCell ref="D1126:Q1126"/>
    <mergeCell ref="AG1127:AK1127"/>
    <mergeCell ref="AQ1127:AU1127"/>
    <mergeCell ref="AV1129:AZ1129"/>
    <mergeCell ref="AQ1128:AU1128"/>
    <mergeCell ref="AQ1129:AU1129"/>
    <mergeCell ref="AV1128:AZ1128"/>
    <mergeCell ref="AL1129:AP1129"/>
    <mergeCell ref="AL1127:AP1127"/>
    <mergeCell ref="R1126:AA1126"/>
    <mergeCell ref="R1127:AA1127"/>
    <mergeCell ref="AQ1130:AU1130"/>
    <mergeCell ref="D1131:Q1131"/>
    <mergeCell ref="AB1128:AF1128"/>
    <mergeCell ref="R1128:AA1128"/>
    <mergeCell ref="AL1131:AP1131"/>
    <mergeCell ref="D1130:Q1130"/>
    <mergeCell ref="R1129:AA1129"/>
    <mergeCell ref="R1130:AA1130"/>
    <mergeCell ref="AB1129:AF1129"/>
    <mergeCell ref="AB1130:AF1130"/>
    <mergeCell ref="AV1130:AZ1130"/>
    <mergeCell ref="AB1134:AF1134"/>
    <mergeCell ref="R1133:AA1133"/>
    <mergeCell ref="AQ1131:AU1131"/>
    <mergeCell ref="AB1131:AF1131"/>
    <mergeCell ref="AG1134:AK1134"/>
    <mergeCell ref="AQ1132:AU1132"/>
    <mergeCell ref="R1132:AA1132"/>
    <mergeCell ref="R1131:AA1131"/>
    <mergeCell ref="AQ1134:AU1134"/>
    <mergeCell ref="D1132:Q1132"/>
    <mergeCell ref="D1133:Q1133"/>
    <mergeCell ref="AG1133:AK1133"/>
    <mergeCell ref="AQ1133:AU1133"/>
    <mergeCell ref="AB1132:AF1132"/>
    <mergeCell ref="AB1133:AF1133"/>
    <mergeCell ref="AL1133:AP1133"/>
    <mergeCell ref="AL1132:AP1132"/>
    <mergeCell ref="AV1131:AZ1131"/>
    <mergeCell ref="AV1133:AZ1133"/>
    <mergeCell ref="AV1127:AZ1127"/>
    <mergeCell ref="AV1134:AZ1134"/>
    <mergeCell ref="AL1128:AP1128"/>
    <mergeCell ref="AG1128:AK1128"/>
    <mergeCell ref="AB1126:AF1126"/>
    <mergeCell ref="AB1127:AF1127"/>
    <mergeCell ref="AG1126:AK1126"/>
    <mergeCell ref="C1183:C1184"/>
    <mergeCell ref="D1183:Q1184"/>
    <mergeCell ref="AB1180:AF1180"/>
    <mergeCell ref="C1182:Q1182"/>
    <mergeCell ref="R1183:AA1184"/>
    <mergeCell ref="C1180:Q1180"/>
    <mergeCell ref="R1180:AA1180"/>
    <mergeCell ref="AC1183:AF1183"/>
    <mergeCell ref="D1154:Q1154"/>
    <mergeCell ref="AG1155:AK1155"/>
    <mergeCell ref="AG1154:AK1154"/>
    <mergeCell ref="AB1148:AF1148"/>
    <mergeCell ref="D1150:Q1150"/>
    <mergeCell ref="D1151:Q1151"/>
    <mergeCell ref="D1149:Q1149"/>
    <mergeCell ref="D1153:Q1153"/>
    <mergeCell ref="AB1155:AF1155"/>
    <mergeCell ref="D1155:Q1155"/>
    <mergeCell ref="D1156:Q1156"/>
    <mergeCell ref="AG1152:AK1152"/>
    <mergeCell ref="AG1156:AK1156"/>
    <mergeCell ref="D1158:Q1158"/>
    <mergeCell ref="D1157:Q1157"/>
    <mergeCell ref="D1152:Q1152"/>
    <mergeCell ref="R1156:AA1156"/>
    <mergeCell ref="AB1156:AF1156"/>
    <mergeCell ref="R1157:AA1157"/>
    <mergeCell ref="R1152:AA1152"/>
    <mergeCell ref="R1149:AA1149"/>
    <mergeCell ref="AB1149:AF1149"/>
    <mergeCell ref="AG1149:AK1149"/>
    <mergeCell ref="D1145:Q1145"/>
    <mergeCell ref="R1145:AA1145"/>
    <mergeCell ref="AB1145:AF1145"/>
    <mergeCell ref="D1148:Q1148"/>
    <mergeCell ref="D1147:Q1147"/>
    <mergeCell ref="R1148:AA1148"/>
    <mergeCell ref="R1147:AA1147"/>
    <mergeCell ref="D1176:Q1176"/>
    <mergeCell ref="R1176:AA1176"/>
    <mergeCell ref="R1172:AA1172"/>
    <mergeCell ref="D1174:Q1174"/>
    <mergeCell ref="D1173:Q1173"/>
    <mergeCell ref="R1173:AA1173"/>
    <mergeCell ref="D1175:Q1175"/>
    <mergeCell ref="R1175:AA1175"/>
    <mergeCell ref="D1172:Q1172"/>
    <mergeCell ref="R1164:AA1164"/>
    <mergeCell ref="AB1164:AF1164"/>
    <mergeCell ref="D1164:Q1164"/>
    <mergeCell ref="D1162:Q1162"/>
    <mergeCell ref="R1162:AA1162"/>
    <mergeCell ref="AB1162:AF1162"/>
    <mergeCell ref="D1163:Q1163"/>
    <mergeCell ref="R1163:AA1163"/>
    <mergeCell ref="AB1163:AF1163"/>
    <mergeCell ref="D1159:Q1159"/>
    <mergeCell ref="AG1172:AK1172"/>
    <mergeCell ref="D1177:Q1177"/>
    <mergeCell ref="R1177:AA1177"/>
    <mergeCell ref="D1179:Q1179"/>
    <mergeCell ref="R1179:AA1179"/>
    <mergeCell ref="D1178:Q1178"/>
    <mergeCell ref="AB1177:AF1177"/>
    <mergeCell ref="D1123:Q1123"/>
    <mergeCell ref="D1124:Q1124"/>
    <mergeCell ref="R1151:AA1151"/>
    <mergeCell ref="AB1147:AF1147"/>
    <mergeCell ref="AB1150:AF1150"/>
    <mergeCell ref="R1150:AA1150"/>
    <mergeCell ref="D1140:Q1140"/>
    <mergeCell ref="R1144:AA1144"/>
    <mergeCell ref="D1134:Q1134"/>
    <mergeCell ref="R1134:AA1134"/>
    <mergeCell ref="R1197:AA1197"/>
    <mergeCell ref="D1185:Q1185"/>
    <mergeCell ref="R1186:AA1186"/>
    <mergeCell ref="D1186:Q1186"/>
    <mergeCell ref="R1195:AA1195"/>
    <mergeCell ref="D1187:Q1187"/>
    <mergeCell ref="R1187:AA1187"/>
    <mergeCell ref="D1188:Q1188"/>
    <mergeCell ref="D1190:Q1190"/>
    <mergeCell ref="R1190:AA1190"/>
    <mergeCell ref="AG1142:AK1142"/>
    <mergeCell ref="AC1184:AF1184"/>
    <mergeCell ref="AB1153:AF1153"/>
    <mergeCell ref="AH1183:AK1183"/>
    <mergeCell ref="AB1178:AF1178"/>
    <mergeCell ref="AG1143:AK1143"/>
    <mergeCell ref="AG1144:AK1144"/>
    <mergeCell ref="AG1168:AK1168"/>
    <mergeCell ref="AG1147:AK1147"/>
    <mergeCell ref="AG1158:AK1158"/>
    <mergeCell ref="AG1185:AK1185"/>
    <mergeCell ref="AG1190:AK1190"/>
    <mergeCell ref="R1178:AA1178"/>
    <mergeCell ref="R1185:AA1185"/>
    <mergeCell ref="R1174:AA1174"/>
    <mergeCell ref="AG1160:AK1160"/>
    <mergeCell ref="AB1185:AF1185"/>
    <mergeCell ref="AB1187:AF1187"/>
    <mergeCell ref="AB1160:AF1160"/>
    <mergeCell ref="AB1176:AF1176"/>
    <mergeCell ref="D1196:Q1196"/>
    <mergeCell ref="R1196:AA1196"/>
    <mergeCell ref="D1189:Q1189"/>
    <mergeCell ref="R1189:AA1189"/>
    <mergeCell ref="D1194:Q1194"/>
    <mergeCell ref="R1194:AA1194"/>
    <mergeCell ref="R1193:AA1193"/>
    <mergeCell ref="R1191:AA1191"/>
    <mergeCell ref="D1191:Q1191"/>
    <mergeCell ref="D1193:Q1193"/>
    <mergeCell ref="D1195:Q1195"/>
    <mergeCell ref="AB1135:AF1135"/>
    <mergeCell ref="AG1135:AK1135"/>
    <mergeCell ref="R1153:AA1153"/>
    <mergeCell ref="D1135:Q1135"/>
    <mergeCell ref="R1135:AA1135"/>
    <mergeCell ref="R1142:AA1142"/>
    <mergeCell ref="D1146:Q1146"/>
    <mergeCell ref="R1188:AA1188"/>
    <mergeCell ref="R1158:AA1158"/>
    <mergeCell ref="D1197:Q1197"/>
    <mergeCell ref="D1129:Q1129"/>
    <mergeCell ref="AG1131:AK1131"/>
    <mergeCell ref="D1128:Q1128"/>
    <mergeCell ref="R1205:AA1205"/>
    <mergeCell ref="AG1200:AK1200"/>
    <mergeCell ref="AB1201:AF1201"/>
    <mergeCell ref="AG1201:AK1201"/>
    <mergeCell ref="R1203:AA1203"/>
    <mergeCell ref="AB1203:AF1203"/>
    <mergeCell ref="AG1203:AK1203"/>
    <mergeCell ref="R1209:AA1209"/>
    <mergeCell ref="AG1209:AK1209"/>
    <mergeCell ref="D1219:Q1219"/>
    <mergeCell ref="D1213:Q1213"/>
    <mergeCell ref="D1210:Q1210"/>
    <mergeCell ref="R1210:AA1210"/>
    <mergeCell ref="AB1211:AF1211"/>
    <mergeCell ref="D1211:Q1211"/>
    <mergeCell ref="D1212:Q1212"/>
    <mergeCell ref="R1212:AA1212"/>
    <mergeCell ref="AB1206:AF1206"/>
    <mergeCell ref="AB1252:AF1252"/>
    <mergeCell ref="D1201:Q1201"/>
    <mergeCell ref="R1201:AA1201"/>
    <mergeCell ref="D1206:Q1206"/>
    <mergeCell ref="R1206:AA1206"/>
    <mergeCell ref="R1219:AA1219"/>
    <mergeCell ref="D1218:Q1218"/>
    <mergeCell ref="R1218:AA1218"/>
    <mergeCell ref="D1222:Q1222"/>
    <mergeCell ref="R1222:AA1222"/>
    <mergeCell ref="D1215:Q1215"/>
    <mergeCell ref="R1215:AA1215"/>
    <mergeCell ref="D1216:Q1216"/>
    <mergeCell ref="R1216:AA1216"/>
    <mergeCell ref="D1214:Q1214"/>
    <mergeCell ref="R1214:AA1214"/>
    <mergeCell ref="R1237:AA1237"/>
    <mergeCell ref="D1235:Q1235"/>
    <mergeCell ref="D1233:Q1233"/>
    <mergeCell ref="R1233:AA1233"/>
    <mergeCell ref="D1234:Q1234"/>
    <mergeCell ref="R1234:AA1234"/>
    <mergeCell ref="D1231:Q1231"/>
    <mergeCell ref="R1231:AA1231"/>
    <mergeCell ref="R1225:AA1225"/>
    <mergeCell ref="R1223:AA1223"/>
    <mergeCell ref="D1226:Q1226"/>
    <mergeCell ref="R1226:AA1226"/>
    <mergeCell ref="D1223:Q1223"/>
    <mergeCell ref="D1224:Q1224"/>
    <mergeCell ref="R1224:AA1224"/>
    <mergeCell ref="D1225:Q1225"/>
    <mergeCell ref="AB1225:AF1225"/>
    <mergeCell ref="AG1235:AK1235"/>
    <mergeCell ref="D1252:Q1252"/>
    <mergeCell ref="D1248:Q1248"/>
    <mergeCell ref="R1248:AA1248"/>
    <mergeCell ref="D1251:Q1251"/>
    <mergeCell ref="R1251:AA1251"/>
    <mergeCell ref="R1252:AA1252"/>
    <mergeCell ref="D1249:Q1249"/>
    <mergeCell ref="R1249:AA1249"/>
    <mergeCell ref="D1250:Q1250"/>
    <mergeCell ref="R1250:AA1250"/>
    <mergeCell ref="D1236:Q1236"/>
    <mergeCell ref="R1236:AA1236"/>
    <mergeCell ref="D1309:Q1309"/>
    <mergeCell ref="R1309:AA1309"/>
    <mergeCell ref="D1276:Q1276"/>
    <mergeCell ref="R1276:AA1276"/>
    <mergeCell ref="D1277:Q1277"/>
    <mergeCell ref="R1277:AA1277"/>
    <mergeCell ref="D1278:Q1278"/>
    <mergeCell ref="D1281:Q1281"/>
    <mergeCell ref="D1280:Q1280"/>
    <mergeCell ref="R1280:AA1280"/>
    <mergeCell ref="D1256:Q1256"/>
    <mergeCell ref="D1279:Q1279"/>
    <mergeCell ref="R1279:AA1279"/>
    <mergeCell ref="R1271:AA1271"/>
    <mergeCell ref="AB1289:AF1289"/>
    <mergeCell ref="R1290:AA1290"/>
    <mergeCell ref="R1292:AA1292"/>
    <mergeCell ref="D1288:Q1288"/>
    <mergeCell ref="D1289:Q1289"/>
    <mergeCell ref="AB1290:AF1290"/>
    <mergeCell ref="D1308:Q1308"/>
    <mergeCell ref="R1308:AA1308"/>
    <mergeCell ref="D1239:Q1239"/>
    <mergeCell ref="D1253:Q1253"/>
    <mergeCell ref="AB1258:AF1258"/>
    <mergeCell ref="AB1254:AF1254"/>
    <mergeCell ref="R1256:AA1256"/>
    <mergeCell ref="D1255:Q1255"/>
    <mergeCell ref="R1255:AA1255"/>
    <mergeCell ref="D1262:Q1262"/>
    <mergeCell ref="R1262:AA1262"/>
    <mergeCell ref="D1257:Q1257"/>
    <mergeCell ref="R1257:AA1257"/>
    <mergeCell ref="D1258:Q1258"/>
    <mergeCell ref="D1259:Q1259"/>
    <mergeCell ref="R1259:AA1259"/>
    <mergeCell ref="D1260:Q1260"/>
    <mergeCell ref="R1260:AA1260"/>
    <mergeCell ref="AB1255:AF1255"/>
    <mergeCell ref="R1267:AA1267"/>
    <mergeCell ref="D1269:Q1269"/>
    <mergeCell ref="R1269:AA1269"/>
    <mergeCell ref="D1273:Q1273"/>
    <mergeCell ref="R1273:AA1273"/>
    <mergeCell ref="D1305:Q1305"/>
    <mergeCell ref="D1307:Q1307"/>
    <mergeCell ref="D1306:Q1306"/>
    <mergeCell ref="R1307:AA1307"/>
    <mergeCell ref="AB1307:AF1307"/>
    <mergeCell ref="AB1306:AF1306"/>
    <mergeCell ref="AB1305:AF1305"/>
    <mergeCell ref="R1305:AA1305"/>
    <mergeCell ref="R1301:AA1301"/>
    <mergeCell ref="R1302:AA1302"/>
    <mergeCell ref="D1304:Q1304"/>
    <mergeCell ref="D1302:Q1302"/>
    <mergeCell ref="D1301:Q1301"/>
    <mergeCell ref="R1304:AA1304"/>
    <mergeCell ref="D1247:Q1247"/>
    <mergeCell ref="D1243:Q1243"/>
    <mergeCell ref="R1247:AA1247"/>
    <mergeCell ref="R1245:AA1245"/>
    <mergeCell ref="R1243:AA1243"/>
    <mergeCell ref="R1239:AA1239"/>
    <mergeCell ref="AV1449:AZ1449"/>
    <mergeCell ref="D1310:Q1310"/>
    <mergeCell ref="AV1310:AZ1310"/>
    <mergeCell ref="R1310:AA1310"/>
    <mergeCell ref="C1311:Q1311"/>
    <mergeCell ref="R1311:AA1311"/>
    <mergeCell ref="AB1311:AF1311"/>
    <mergeCell ref="AV1311:AZ1311"/>
    <mergeCell ref="D1323:Q1323"/>
    <mergeCell ref="AQ1441:AU1441"/>
    <mergeCell ref="AL1439:AP1439"/>
    <mergeCell ref="AQ1439:AU1439"/>
    <mergeCell ref="AG1321:AK1321"/>
    <mergeCell ref="AG1440:AK1440"/>
    <mergeCell ref="AL1440:AP1440"/>
    <mergeCell ref="AQ1440:AU1440"/>
    <mergeCell ref="AL1328:AP1328"/>
    <mergeCell ref="AQ1328:AU1328"/>
    <mergeCell ref="AG1437:AK1437"/>
    <mergeCell ref="D1284:Q1284"/>
    <mergeCell ref="AB1283:AF1283"/>
    <mergeCell ref="R1284:AA1284"/>
    <mergeCell ref="AB1282:AF1282"/>
    <mergeCell ref="D1389:Q1389"/>
    <mergeCell ref="R1389:AA1389"/>
    <mergeCell ref="D1317:Q1317"/>
    <mergeCell ref="R1317:AA1317"/>
    <mergeCell ref="D1325:Q1325"/>
    <mergeCell ref="R1325:AA1325"/>
    <mergeCell ref="AG1311:AK1311"/>
    <mergeCell ref="AG1317:AK1317"/>
    <mergeCell ref="C1314:Q1314"/>
    <mergeCell ref="C1315:C1316"/>
    <mergeCell ref="D1315:Q1316"/>
    <mergeCell ref="AC1316:AF1316"/>
    <mergeCell ref="AH1316:AK1316"/>
    <mergeCell ref="R1315:AA1316"/>
    <mergeCell ref="AC1315:AF1315"/>
    <mergeCell ref="AH1315:AK1315"/>
    <mergeCell ref="AQ1449:AU1449"/>
    <mergeCell ref="AL1387:AP1387"/>
    <mergeCell ref="AQ1387:AU1387"/>
    <mergeCell ref="AL1389:AP1389"/>
    <mergeCell ref="AQ1389:AU1389"/>
    <mergeCell ref="AL1441:AP1441"/>
    <mergeCell ref="AQ1428:AU1428"/>
    <mergeCell ref="AQ1429:AU1429"/>
    <mergeCell ref="AQ1433:AU1433"/>
    <mergeCell ref="AL1437:AP1437"/>
    <mergeCell ref="AL1321:AP1321"/>
    <mergeCell ref="AQ1321:AU1321"/>
    <mergeCell ref="AL1323:AP1323"/>
    <mergeCell ref="R1321:AA1321"/>
    <mergeCell ref="R1319:AA1319"/>
    <mergeCell ref="R1323:AA1323"/>
    <mergeCell ref="AL1319:AP1319"/>
    <mergeCell ref="AQ1319:AU1319"/>
    <mergeCell ref="AQ1322:AU1322"/>
    <mergeCell ref="AG1323:AK1323"/>
    <mergeCell ref="AB1387:AF1387"/>
    <mergeCell ref="AG1387:AK1387"/>
    <mergeCell ref="D1326:Q1326"/>
    <mergeCell ref="R1326:AA1326"/>
    <mergeCell ref="AV1305:AZ1305"/>
    <mergeCell ref="AL1311:AP1311"/>
    <mergeCell ref="AQ1329:AU1329"/>
    <mergeCell ref="AB1328:AF1328"/>
    <mergeCell ref="AG1328:AK1328"/>
    <mergeCell ref="AB1325:AF1325"/>
    <mergeCell ref="D1330:Q1330"/>
    <mergeCell ref="R1330:AA1330"/>
    <mergeCell ref="AB1330:AF1330"/>
    <mergeCell ref="AG1330:AK1330"/>
    <mergeCell ref="AQ1326:AU1326"/>
    <mergeCell ref="AL1330:AP1330"/>
    <mergeCell ref="D1329:Q1329"/>
    <mergeCell ref="R1329:AA1329"/>
    <mergeCell ref="AQ1330:AU1330"/>
    <mergeCell ref="AL1329:AP1329"/>
    <mergeCell ref="AV1317:AZ1317"/>
    <mergeCell ref="D1318:Q1318"/>
    <mergeCell ref="R1318:AA1318"/>
    <mergeCell ref="AB1318:AF1318"/>
    <mergeCell ref="AG1318:AK1318"/>
    <mergeCell ref="AL1318:AP1318"/>
    <mergeCell ref="AQ1318:AU1318"/>
    <mergeCell ref="AV1318:AZ1318"/>
    <mergeCell ref="AQ1317:AU1317"/>
    <mergeCell ref="AL1317:AP1317"/>
    <mergeCell ref="AV1319:AZ1319"/>
    <mergeCell ref="D1320:Q1320"/>
    <mergeCell ref="R1320:AA1320"/>
    <mergeCell ref="AB1320:AF1320"/>
    <mergeCell ref="AG1320:AK1320"/>
    <mergeCell ref="AL1320:AP1320"/>
    <mergeCell ref="AQ1320:AU1320"/>
    <mergeCell ref="AV1320:AZ1320"/>
    <mergeCell ref="AB1319:AF1319"/>
    <mergeCell ref="AG1319:AK1319"/>
    <mergeCell ref="AG1329:AK1329"/>
    <mergeCell ref="AL1324:AP1324"/>
    <mergeCell ref="AQ1324:AU1324"/>
    <mergeCell ref="AQ1311:AU1311"/>
    <mergeCell ref="D1322:Q1322"/>
    <mergeCell ref="R1322:AA1322"/>
    <mergeCell ref="AB1322:AF1322"/>
    <mergeCell ref="AG1322:AK1322"/>
    <mergeCell ref="AL1322:AP1322"/>
    <mergeCell ref="D1324:Q1324"/>
    <mergeCell ref="R1324:AA1324"/>
    <mergeCell ref="AB1324:AF1324"/>
    <mergeCell ref="AG1324:AK1324"/>
    <mergeCell ref="D1321:Q1321"/>
    <mergeCell ref="AV1323:AZ1323"/>
    <mergeCell ref="AV1324:AZ1324"/>
    <mergeCell ref="AQ1323:AU1323"/>
    <mergeCell ref="AB1323:AF1323"/>
    <mergeCell ref="AV1321:AZ1321"/>
    <mergeCell ref="AB1321:AF1321"/>
    <mergeCell ref="AV1322:AZ1322"/>
    <mergeCell ref="R1390:AA1390"/>
    <mergeCell ref="AB1390:AF1390"/>
    <mergeCell ref="AG1390:AK1390"/>
    <mergeCell ref="AL1390:AP1390"/>
    <mergeCell ref="AQ1390:AU1390"/>
    <mergeCell ref="AV1390:AZ1390"/>
    <mergeCell ref="AB1389:AF1389"/>
    <mergeCell ref="AG1389:AK1389"/>
    <mergeCell ref="D1319:Q1319"/>
    <mergeCell ref="AB1317:AF1317"/>
    <mergeCell ref="AV1331:AZ1331"/>
    <mergeCell ref="AV1328:AZ1328"/>
    <mergeCell ref="AV1330:AZ1330"/>
    <mergeCell ref="AB1327:AF1327"/>
    <mergeCell ref="AG1327:AK1327"/>
    <mergeCell ref="AB1326:AF1326"/>
    <mergeCell ref="AG1326:AK1326"/>
    <mergeCell ref="AV1329:AZ1329"/>
    <mergeCell ref="AV1327:AZ1327"/>
    <mergeCell ref="AV1326:AZ1326"/>
    <mergeCell ref="AL1327:AP1327"/>
    <mergeCell ref="AQ1327:AU1327"/>
    <mergeCell ref="AL1326:AP1326"/>
    <mergeCell ref="AV1325:AZ1325"/>
    <mergeCell ref="AG1325:AK1325"/>
    <mergeCell ref="AL1325:AP1325"/>
    <mergeCell ref="AQ1325:AU1325"/>
    <mergeCell ref="D1327:Q1327"/>
    <mergeCell ref="D1328:Q1328"/>
    <mergeCell ref="R1328:AA1328"/>
    <mergeCell ref="R1327:AA1327"/>
    <mergeCell ref="AV1392:AZ1392"/>
    <mergeCell ref="D1391:Q1391"/>
    <mergeCell ref="R1391:AA1391"/>
    <mergeCell ref="AB1391:AF1391"/>
    <mergeCell ref="AG1391:AK1391"/>
    <mergeCell ref="AL1391:AP1391"/>
    <mergeCell ref="AQ1391:AU1391"/>
    <mergeCell ref="AV1391:AZ1391"/>
    <mergeCell ref="D1392:Q1392"/>
    <mergeCell ref="R1392:AA1392"/>
    <mergeCell ref="AB1329:AF1329"/>
    <mergeCell ref="D1335:Q1335"/>
    <mergeCell ref="AV1387:AZ1387"/>
    <mergeCell ref="D1388:Q1388"/>
    <mergeCell ref="R1388:AA1388"/>
    <mergeCell ref="AB1388:AF1388"/>
    <mergeCell ref="AG1388:AK1388"/>
    <mergeCell ref="AL1388:AP1388"/>
    <mergeCell ref="AQ1388:AU1388"/>
    <mergeCell ref="AV1388:AZ1388"/>
    <mergeCell ref="D1387:Q1387"/>
    <mergeCell ref="R1387:AA1387"/>
    <mergeCell ref="AV1389:AZ1389"/>
    <mergeCell ref="D1390:Q1390"/>
    <mergeCell ref="AB1335:AF1335"/>
    <mergeCell ref="AG1335:AK1335"/>
    <mergeCell ref="AQ1336:AU1336"/>
    <mergeCell ref="AG1336:AK1336"/>
    <mergeCell ref="AL1336:AP1336"/>
    <mergeCell ref="R1335:AA1335"/>
    <mergeCell ref="R1336:AA1336"/>
    <mergeCell ref="AB1336:AF1336"/>
    <mergeCell ref="AQ1334:AU1334"/>
    <mergeCell ref="AB1393:AF1393"/>
    <mergeCell ref="AG1393:AK1393"/>
    <mergeCell ref="AL1393:AP1393"/>
    <mergeCell ref="AQ1393:AU1393"/>
    <mergeCell ref="AB1392:AF1392"/>
    <mergeCell ref="AG1392:AK1392"/>
    <mergeCell ref="AL1392:AP1392"/>
    <mergeCell ref="AQ1392:AU1392"/>
    <mergeCell ref="AV1393:AZ1393"/>
    <mergeCell ref="D1394:Q1394"/>
    <mergeCell ref="R1394:AA1394"/>
    <mergeCell ref="AB1394:AF1394"/>
    <mergeCell ref="AG1394:AK1394"/>
    <mergeCell ref="AL1394:AP1394"/>
    <mergeCell ref="AQ1394:AU1394"/>
    <mergeCell ref="AV1394:AZ1394"/>
    <mergeCell ref="D1393:Q1393"/>
    <mergeCell ref="R1393:AA1393"/>
    <mergeCell ref="AV1396:AZ1396"/>
    <mergeCell ref="D1395:Q1395"/>
    <mergeCell ref="R1395:AA1395"/>
    <mergeCell ref="AB1395:AF1395"/>
    <mergeCell ref="AG1395:AK1395"/>
    <mergeCell ref="AL1395:AP1395"/>
    <mergeCell ref="AQ1395:AU1395"/>
    <mergeCell ref="AV1395:AZ1395"/>
    <mergeCell ref="D1396:Q1396"/>
    <mergeCell ref="R1396:AA1396"/>
    <mergeCell ref="AB1396:AF1396"/>
    <mergeCell ref="AG1396:AK1396"/>
    <mergeCell ref="AL1396:AP1396"/>
    <mergeCell ref="AQ1396:AU1396"/>
    <mergeCell ref="AV1397:AZ1397"/>
    <mergeCell ref="AB1397:AF1397"/>
    <mergeCell ref="AG1397:AK1397"/>
    <mergeCell ref="AL1397:AP1397"/>
    <mergeCell ref="AQ1397:AU1397"/>
    <mergeCell ref="D1398:Q1398"/>
    <mergeCell ref="R1398:AA1398"/>
    <mergeCell ref="AB1398:AF1398"/>
    <mergeCell ref="AG1398:AK1398"/>
    <mergeCell ref="AL1398:AP1398"/>
    <mergeCell ref="AV1398:AZ1398"/>
    <mergeCell ref="D1397:Q1397"/>
    <mergeCell ref="R1397:AA1397"/>
    <mergeCell ref="AV1400:AZ1400"/>
    <mergeCell ref="D1399:Q1399"/>
    <mergeCell ref="R1399:AA1399"/>
    <mergeCell ref="AB1399:AF1399"/>
    <mergeCell ref="AG1399:AK1399"/>
    <mergeCell ref="AL1399:AP1399"/>
    <mergeCell ref="AQ1399:AU1399"/>
    <mergeCell ref="AV1399:AZ1399"/>
    <mergeCell ref="D1400:Q1400"/>
    <mergeCell ref="R1400:AA1400"/>
    <mergeCell ref="AB1401:AF1401"/>
    <mergeCell ref="AG1401:AK1401"/>
    <mergeCell ref="AL1401:AP1401"/>
    <mergeCell ref="AQ1401:AU1401"/>
    <mergeCell ref="AB1400:AF1400"/>
    <mergeCell ref="AG1400:AK1400"/>
    <mergeCell ref="AL1400:AP1400"/>
    <mergeCell ref="AV1401:AZ1401"/>
    <mergeCell ref="D1402:Q1402"/>
    <mergeCell ref="R1402:AA1402"/>
    <mergeCell ref="AB1402:AF1402"/>
    <mergeCell ref="AG1402:AK1402"/>
    <mergeCell ref="AL1402:AP1402"/>
    <mergeCell ref="AQ1402:AU1402"/>
    <mergeCell ref="AV1402:AZ1402"/>
    <mergeCell ref="D1401:Q1401"/>
    <mergeCell ref="R1401:AA1401"/>
    <mergeCell ref="AQ1398:AU1398"/>
    <mergeCell ref="AQ1400:AU1400"/>
    <mergeCell ref="AV1404:AZ1404"/>
    <mergeCell ref="D1403:Q1403"/>
    <mergeCell ref="R1403:AA1403"/>
    <mergeCell ref="AB1403:AF1403"/>
    <mergeCell ref="AG1403:AK1403"/>
    <mergeCell ref="AL1403:AP1403"/>
    <mergeCell ref="AQ1403:AU1403"/>
    <mergeCell ref="AV1403:AZ1403"/>
    <mergeCell ref="D1404:Q1404"/>
    <mergeCell ref="R1404:AA1404"/>
    <mergeCell ref="AB1405:AF1405"/>
    <mergeCell ref="AG1405:AK1405"/>
    <mergeCell ref="AL1405:AP1405"/>
    <mergeCell ref="AQ1405:AU1405"/>
    <mergeCell ref="AB1404:AF1404"/>
    <mergeCell ref="AG1404:AK1404"/>
    <mergeCell ref="AL1404:AP1404"/>
    <mergeCell ref="AQ1404:AU1404"/>
    <mergeCell ref="AV1405:AZ1405"/>
    <mergeCell ref="D1406:Q1406"/>
    <mergeCell ref="R1406:AA1406"/>
    <mergeCell ref="AB1406:AF1406"/>
    <mergeCell ref="AG1406:AK1406"/>
    <mergeCell ref="AL1406:AP1406"/>
    <mergeCell ref="AQ1406:AU1406"/>
    <mergeCell ref="AV1406:AZ1406"/>
    <mergeCell ref="D1405:Q1405"/>
    <mergeCell ref="R1405:AA1405"/>
    <mergeCell ref="AV1408:AZ1408"/>
    <mergeCell ref="D1407:Q1407"/>
    <mergeCell ref="R1407:AA1407"/>
    <mergeCell ref="AB1407:AF1407"/>
    <mergeCell ref="AG1407:AK1407"/>
    <mergeCell ref="AL1407:AP1407"/>
    <mergeCell ref="AQ1407:AU1407"/>
    <mergeCell ref="AV1407:AZ1407"/>
    <mergeCell ref="D1408:Q1408"/>
    <mergeCell ref="R1408:AA1408"/>
    <mergeCell ref="AB1408:AF1408"/>
    <mergeCell ref="AG1408:AK1408"/>
    <mergeCell ref="AL1408:AP1408"/>
    <mergeCell ref="AQ1408:AU1408"/>
    <mergeCell ref="AV1409:AZ1409"/>
    <mergeCell ref="D1410:Q1410"/>
    <mergeCell ref="R1410:AA1410"/>
    <mergeCell ref="AB1410:AF1410"/>
    <mergeCell ref="AG1410:AK1410"/>
    <mergeCell ref="AL1410:AP1410"/>
    <mergeCell ref="AQ1410:AU1410"/>
    <mergeCell ref="AV1410:AZ1410"/>
    <mergeCell ref="D1409:Q1409"/>
    <mergeCell ref="R1409:AA1409"/>
    <mergeCell ref="AV1412:AZ1412"/>
    <mergeCell ref="D1411:Q1411"/>
    <mergeCell ref="R1411:AA1411"/>
    <mergeCell ref="AB1411:AF1411"/>
    <mergeCell ref="AG1411:AK1411"/>
    <mergeCell ref="AL1411:AP1411"/>
    <mergeCell ref="AQ1411:AU1411"/>
    <mergeCell ref="AV1411:AZ1411"/>
    <mergeCell ref="D1412:Q1412"/>
    <mergeCell ref="R1412:AA1412"/>
    <mergeCell ref="AB1413:AF1413"/>
    <mergeCell ref="AG1413:AK1413"/>
    <mergeCell ref="AL1413:AP1413"/>
    <mergeCell ref="AQ1413:AU1413"/>
    <mergeCell ref="AB1412:AF1412"/>
    <mergeCell ref="AG1412:AK1412"/>
    <mergeCell ref="AL1412:AP1412"/>
    <mergeCell ref="AQ1412:AU1412"/>
    <mergeCell ref="AV1413:AZ1413"/>
    <mergeCell ref="D1414:Q1414"/>
    <mergeCell ref="R1414:AA1414"/>
    <mergeCell ref="AB1414:AF1414"/>
    <mergeCell ref="AG1414:AK1414"/>
    <mergeCell ref="AL1414:AP1414"/>
    <mergeCell ref="AQ1414:AU1414"/>
    <mergeCell ref="AV1414:AZ1414"/>
    <mergeCell ref="D1413:Q1413"/>
    <mergeCell ref="R1413:AA1413"/>
    <mergeCell ref="AB1409:AF1409"/>
    <mergeCell ref="AG1409:AK1409"/>
    <mergeCell ref="AL1409:AP1409"/>
    <mergeCell ref="AQ1409:AU1409"/>
    <mergeCell ref="AV1416:AZ1416"/>
    <mergeCell ref="D1415:Q1415"/>
    <mergeCell ref="R1415:AA1415"/>
    <mergeCell ref="AB1415:AF1415"/>
    <mergeCell ref="AG1415:AK1415"/>
    <mergeCell ref="AL1415:AP1415"/>
    <mergeCell ref="AQ1415:AU1415"/>
    <mergeCell ref="AV1415:AZ1415"/>
    <mergeCell ref="D1416:Q1416"/>
    <mergeCell ref="R1416:AA1416"/>
    <mergeCell ref="AB1417:AF1417"/>
    <mergeCell ref="AG1417:AK1417"/>
    <mergeCell ref="AL1417:AP1417"/>
    <mergeCell ref="AQ1417:AU1417"/>
    <mergeCell ref="AB1416:AF1416"/>
    <mergeCell ref="AG1416:AK1416"/>
    <mergeCell ref="AL1416:AP1416"/>
    <mergeCell ref="AQ1416:AU1416"/>
    <mergeCell ref="AV1417:AZ1417"/>
    <mergeCell ref="D1418:Q1418"/>
    <mergeCell ref="R1418:AA1418"/>
    <mergeCell ref="AB1418:AF1418"/>
    <mergeCell ref="AG1418:AK1418"/>
    <mergeCell ref="AL1418:AP1418"/>
    <mergeCell ref="AQ1418:AU1418"/>
    <mergeCell ref="AV1418:AZ1418"/>
    <mergeCell ref="D1417:Q1417"/>
    <mergeCell ref="R1417:AA1417"/>
    <mergeCell ref="AV1420:AZ1420"/>
    <mergeCell ref="D1419:Q1419"/>
    <mergeCell ref="R1419:AA1419"/>
    <mergeCell ref="AB1419:AF1419"/>
    <mergeCell ref="AG1419:AK1419"/>
    <mergeCell ref="AL1419:AP1419"/>
    <mergeCell ref="AQ1419:AU1419"/>
    <mergeCell ref="AV1419:AZ1419"/>
    <mergeCell ref="D1420:Q1420"/>
    <mergeCell ref="R1420:AA1420"/>
    <mergeCell ref="AB1420:AF1420"/>
    <mergeCell ref="AG1420:AK1420"/>
    <mergeCell ref="AL1420:AP1420"/>
    <mergeCell ref="AQ1420:AU1420"/>
    <mergeCell ref="AV1421:AZ1421"/>
    <mergeCell ref="D1422:Q1422"/>
    <mergeCell ref="R1422:AA1422"/>
    <mergeCell ref="AB1422:AF1422"/>
    <mergeCell ref="AG1422:AK1422"/>
    <mergeCell ref="AL1422:AP1422"/>
    <mergeCell ref="AQ1422:AU1422"/>
    <mergeCell ref="AV1422:AZ1422"/>
    <mergeCell ref="D1421:Q1421"/>
    <mergeCell ref="R1421:AA1421"/>
    <mergeCell ref="AV1424:AZ1424"/>
    <mergeCell ref="D1423:Q1423"/>
    <mergeCell ref="R1423:AA1423"/>
    <mergeCell ref="AB1423:AF1423"/>
    <mergeCell ref="AG1423:AK1423"/>
    <mergeCell ref="AL1423:AP1423"/>
    <mergeCell ref="AQ1423:AU1423"/>
    <mergeCell ref="AV1423:AZ1423"/>
    <mergeCell ref="D1424:Q1424"/>
    <mergeCell ref="R1424:AA1424"/>
    <mergeCell ref="AB1425:AF1425"/>
    <mergeCell ref="AG1425:AK1425"/>
    <mergeCell ref="AL1425:AP1425"/>
    <mergeCell ref="AQ1425:AU1425"/>
    <mergeCell ref="AB1424:AF1424"/>
    <mergeCell ref="AG1424:AK1424"/>
    <mergeCell ref="AL1424:AP1424"/>
    <mergeCell ref="AQ1424:AU1424"/>
    <mergeCell ref="AV1425:AZ1425"/>
    <mergeCell ref="D1426:Q1426"/>
    <mergeCell ref="R1426:AA1426"/>
    <mergeCell ref="AB1426:AF1426"/>
    <mergeCell ref="AG1426:AK1426"/>
    <mergeCell ref="AL1426:AP1426"/>
    <mergeCell ref="AQ1426:AU1426"/>
    <mergeCell ref="AV1426:AZ1426"/>
    <mergeCell ref="D1425:Q1425"/>
    <mergeCell ref="R1425:AA1425"/>
    <mergeCell ref="AB1421:AF1421"/>
    <mergeCell ref="AG1421:AK1421"/>
    <mergeCell ref="AL1421:AP1421"/>
    <mergeCell ref="AQ1421:AU1421"/>
    <mergeCell ref="AV1428:AZ1428"/>
    <mergeCell ref="D1427:Q1427"/>
    <mergeCell ref="R1427:AA1427"/>
    <mergeCell ref="AB1427:AF1427"/>
    <mergeCell ref="AG1427:AK1427"/>
    <mergeCell ref="AL1427:AP1427"/>
    <mergeCell ref="AQ1427:AU1427"/>
    <mergeCell ref="AV1427:AZ1427"/>
    <mergeCell ref="D1428:Q1428"/>
    <mergeCell ref="R1428:AA1428"/>
    <mergeCell ref="R1429:AA1429"/>
    <mergeCell ref="AB1428:AF1428"/>
    <mergeCell ref="AG1428:AK1428"/>
    <mergeCell ref="AL1428:AP1428"/>
    <mergeCell ref="AB1429:AF1429"/>
    <mergeCell ref="AG1429:AK1429"/>
    <mergeCell ref="AL1429:AP1429"/>
    <mergeCell ref="AV1429:AZ1429"/>
    <mergeCell ref="D1430:Q1430"/>
    <mergeCell ref="R1430:AA1430"/>
    <mergeCell ref="AB1430:AF1430"/>
    <mergeCell ref="AG1430:AK1430"/>
    <mergeCell ref="AL1430:AP1430"/>
    <mergeCell ref="AQ1430:AU1430"/>
    <mergeCell ref="AV1430:AZ1430"/>
    <mergeCell ref="D1429:Q1429"/>
    <mergeCell ref="AV1432:AZ1432"/>
    <mergeCell ref="D1431:Q1431"/>
    <mergeCell ref="R1431:AA1431"/>
    <mergeCell ref="AB1431:AF1431"/>
    <mergeCell ref="AG1431:AK1431"/>
    <mergeCell ref="AL1431:AP1431"/>
    <mergeCell ref="AQ1431:AU1431"/>
    <mergeCell ref="AV1431:AZ1431"/>
    <mergeCell ref="D1432:Q1432"/>
    <mergeCell ref="R1432:AA1432"/>
    <mergeCell ref="AV1434:AZ1434"/>
    <mergeCell ref="D1433:Q1433"/>
    <mergeCell ref="R1433:AA1433"/>
    <mergeCell ref="AB1432:AF1432"/>
    <mergeCell ref="AG1432:AK1432"/>
    <mergeCell ref="AL1432:AP1432"/>
    <mergeCell ref="AQ1432:AU1432"/>
    <mergeCell ref="AB1433:AF1433"/>
    <mergeCell ref="AG1433:AK1433"/>
    <mergeCell ref="AL1433:AP1433"/>
    <mergeCell ref="AG1436:AK1436"/>
    <mergeCell ref="AV1435:AZ1435"/>
    <mergeCell ref="D1436:Q1436"/>
    <mergeCell ref="R1436:AA1436"/>
    <mergeCell ref="AV1433:AZ1433"/>
    <mergeCell ref="D1434:Q1434"/>
    <mergeCell ref="R1434:AA1434"/>
    <mergeCell ref="AB1434:AF1434"/>
    <mergeCell ref="AG1434:AK1434"/>
    <mergeCell ref="AL1434:AP1434"/>
    <mergeCell ref="R1438:AA1438"/>
    <mergeCell ref="AQ1437:AU1437"/>
    <mergeCell ref="AV1436:AZ1436"/>
    <mergeCell ref="D1435:Q1435"/>
    <mergeCell ref="R1435:AA1435"/>
    <mergeCell ref="AB1435:AF1435"/>
    <mergeCell ref="AG1435:AK1435"/>
    <mergeCell ref="AL1435:AP1435"/>
    <mergeCell ref="AQ1435:AU1435"/>
    <mergeCell ref="AB1436:AF1436"/>
    <mergeCell ref="AV1440:AZ1440"/>
    <mergeCell ref="AV1437:AZ1437"/>
    <mergeCell ref="AB1438:AF1438"/>
    <mergeCell ref="AG1438:AK1438"/>
    <mergeCell ref="AL1438:AP1438"/>
    <mergeCell ref="AQ1438:AU1438"/>
    <mergeCell ref="AV1438:AZ1438"/>
    <mergeCell ref="D1439:Q1439"/>
    <mergeCell ref="R1439:AA1439"/>
    <mergeCell ref="AB1439:AF1439"/>
    <mergeCell ref="AG1439:AK1439"/>
    <mergeCell ref="AL1436:AP1436"/>
    <mergeCell ref="AQ1436:AU1436"/>
    <mergeCell ref="AB1437:AF1437"/>
    <mergeCell ref="D1437:Q1437"/>
    <mergeCell ref="R1437:AA1437"/>
    <mergeCell ref="D1438:Q1438"/>
    <mergeCell ref="AQ1434:AU1434"/>
    <mergeCell ref="AV1443:AZ1443"/>
    <mergeCell ref="C1446:Q1446"/>
    <mergeCell ref="AV1439:AZ1439"/>
    <mergeCell ref="D1440:Q1440"/>
    <mergeCell ref="R1440:AA1440"/>
    <mergeCell ref="AB1440:AF1440"/>
    <mergeCell ref="AV1441:AZ1441"/>
    <mergeCell ref="AV1442:AZ1442"/>
    <mergeCell ref="AB1442:AF1442"/>
    <mergeCell ref="AB1441:AF1441"/>
    <mergeCell ref="AG1441:AK1441"/>
    <mergeCell ref="D1442:Q1442"/>
    <mergeCell ref="C1447:C1448"/>
    <mergeCell ref="D1447:Q1448"/>
    <mergeCell ref="R1447:AA1448"/>
    <mergeCell ref="AC1447:AF1447"/>
    <mergeCell ref="D1441:Q1441"/>
    <mergeCell ref="R1441:AA1441"/>
    <mergeCell ref="C1443:Q1443"/>
    <mergeCell ref="R1443:AA1443"/>
    <mergeCell ref="R1442:AA1442"/>
    <mergeCell ref="D1449:Q1449"/>
    <mergeCell ref="R1449:AA1449"/>
    <mergeCell ref="AB1449:AF1449"/>
    <mergeCell ref="AG1449:AK1449"/>
    <mergeCell ref="AG1442:AK1442"/>
    <mergeCell ref="AB1443:AF1443"/>
    <mergeCell ref="AG1443:AK1443"/>
    <mergeCell ref="AL1449:AP1449"/>
    <mergeCell ref="AV1517:AZ1517"/>
    <mergeCell ref="AQ1450:AU1450"/>
    <mergeCell ref="D1450:Q1450"/>
    <mergeCell ref="R1450:AA1450"/>
    <mergeCell ref="AB1450:AF1450"/>
    <mergeCell ref="AG1450:AK1450"/>
    <mergeCell ref="D1451:Q1451"/>
    <mergeCell ref="R1451:AA1451"/>
    <mergeCell ref="AL1450:AP1450"/>
    <mergeCell ref="AV1450:AZ1450"/>
    <mergeCell ref="D1517:Q1517"/>
    <mergeCell ref="R1517:AA1517"/>
    <mergeCell ref="AB1517:AF1517"/>
    <mergeCell ref="AG1517:AK1517"/>
    <mergeCell ref="AL1517:AP1517"/>
    <mergeCell ref="AQ1517:AU1517"/>
    <mergeCell ref="AV1451:AZ1451"/>
    <mergeCell ref="D1452:Q1452"/>
    <mergeCell ref="R1452:AA1452"/>
    <mergeCell ref="AV1453:AZ1453"/>
    <mergeCell ref="AV1454:AZ1454"/>
    <mergeCell ref="AL1453:AP1453"/>
    <mergeCell ref="AQ1453:AU1453"/>
    <mergeCell ref="AL1454:AP1454"/>
    <mergeCell ref="AQ1454:AU1454"/>
    <mergeCell ref="AV1455:AZ1455"/>
    <mergeCell ref="D1453:Q1453"/>
    <mergeCell ref="R1453:AA1453"/>
    <mergeCell ref="AV1452:AZ1452"/>
    <mergeCell ref="AL1452:AP1452"/>
    <mergeCell ref="AQ1452:AU1452"/>
    <mergeCell ref="AB1453:AF1453"/>
    <mergeCell ref="AG1453:AK1453"/>
    <mergeCell ref="AB1452:AF1452"/>
    <mergeCell ref="AG1452:AK1452"/>
    <mergeCell ref="AQ1524:AU1524"/>
    <mergeCell ref="AV1524:AZ1524"/>
    <mergeCell ref="AL1525:AP1525"/>
    <mergeCell ref="AQ1526:AU1526"/>
    <mergeCell ref="AV1526:AZ1526"/>
    <mergeCell ref="D1527:Q1527"/>
    <mergeCell ref="R1527:AA1527"/>
    <mergeCell ref="AV1527:AZ1527"/>
    <mergeCell ref="D1526:Q1526"/>
    <mergeCell ref="R1526:AA1526"/>
    <mergeCell ref="AB1526:AF1526"/>
    <mergeCell ref="AG1526:AK1526"/>
    <mergeCell ref="AL1526:AP1526"/>
    <mergeCell ref="D1524:Q1524"/>
    <mergeCell ref="R1524:AA1524"/>
    <mergeCell ref="AB1524:AF1524"/>
    <mergeCell ref="AG1524:AK1524"/>
    <mergeCell ref="D1525:Q1525"/>
    <mergeCell ref="R1525:AA1525"/>
    <mergeCell ref="AB1525:AF1525"/>
    <mergeCell ref="AG1525:AK1525"/>
    <mergeCell ref="AL1527:AP1527"/>
    <mergeCell ref="AQ1527:AU1527"/>
    <mergeCell ref="AB1528:AF1528"/>
    <mergeCell ref="AG1528:AK1528"/>
    <mergeCell ref="AL1528:AP1528"/>
    <mergeCell ref="AQ1528:AU1528"/>
    <mergeCell ref="AB1527:AF1527"/>
    <mergeCell ref="AG1527:AK1527"/>
    <mergeCell ref="AV1528:AZ1528"/>
    <mergeCell ref="AG1518:AK1518"/>
    <mergeCell ref="AB1519:AF1519"/>
    <mergeCell ref="AG1519:AK1519"/>
    <mergeCell ref="D1518:Q1518"/>
    <mergeCell ref="R1518:AA1518"/>
    <mergeCell ref="AB1518:AF1518"/>
    <mergeCell ref="D1519:Q1519"/>
    <mergeCell ref="R1519:AA1519"/>
    <mergeCell ref="R1520:AA1520"/>
    <mergeCell ref="AB1520:AF1520"/>
    <mergeCell ref="AG1520:AK1520"/>
    <mergeCell ref="D1521:Q1521"/>
    <mergeCell ref="R1521:AA1521"/>
    <mergeCell ref="AQ1522:AU1522"/>
    <mergeCell ref="AL1520:AP1520"/>
    <mergeCell ref="D1520:Q1520"/>
    <mergeCell ref="AV1522:AZ1522"/>
    <mergeCell ref="AB1522:AF1522"/>
    <mergeCell ref="AG1522:AK1522"/>
    <mergeCell ref="AL1521:AP1521"/>
    <mergeCell ref="AQ1521:AU1521"/>
    <mergeCell ref="AB1521:AF1521"/>
    <mergeCell ref="AG1521:AK1521"/>
    <mergeCell ref="AV1521:AZ1521"/>
    <mergeCell ref="AV1523:AZ1523"/>
    <mergeCell ref="AL1522:AP1522"/>
    <mergeCell ref="D1523:Q1523"/>
    <mergeCell ref="R1523:AA1523"/>
    <mergeCell ref="AB1523:AF1523"/>
    <mergeCell ref="AG1523:AK1523"/>
    <mergeCell ref="D1522:Q1522"/>
    <mergeCell ref="R1522:AA1522"/>
    <mergeCell ref="AL1523:AP1523"/>
    <mergeCell ref="AQ1523:AU1523"/>
    <mergeCell ref="D1539:Q1539"/>
    <mergeCell ref="R1539:AA1539"/>
    <mergeCell ref="D1529:Q1529"/>
    <mergeCell ref="R1529:AA1529"/>
    <mergeCell ref="AB1529:AF1529"/>
    <mergeCell ref="AG1529:AK1529"/>
    <mergeCell ref="AL1529:AP1529"/>
    <mergeCell ref="AQ1529:AU1529"/>
    <mergeCell ref="AV1529:AZ1529"/>
    <mergeCell ref="D1528:Q1528"/>
    <mergeCell ref="R1528:AA1528"/>
    <mergeCell ref="AV1531:AZ1531"/>
    <mergeCell ref="D1530:Q1530"/>
    <mergeCell ref="R1530:AA1530"/>
    <mergeCell ref="AB1530:AF1530"/>
    <mergeCell ref="AG1530:AK1530"/>
    <mergeCell ref="AL1530:AP1530"/>
    <mergeCell ref="AQ1530:AU1530"/>
    <mergeCell ref="AV1530:AZ1530"/>
    <mergeCell ref="D1531:Q1531"/>
    <mergeCell ref="R1531:AA1531"/>
    <mergeCell ref="AB1532:AF1532"/>
    <mergeCell ref="AG1532:AK1532"/>
    <mergeCell ref="AL1532:AP1532"/>
    <mergeCell ref="AQ1532:AU1532"/>
    <mergeCell ref="AB1531:AF1531"/>
    <mergeCell ref="AG1531:AK1531"/>
    <mergeCell ref="AL1531:AP1531"/>
    <mergeCell ref="AQ1531:AU1531"/>
    <mergeCell ref="AV1532:AZ1532"/>
    <mergeCell ref="D1533:Q1533"/>
    <mergeCell ref="R1533:AA1533"/>
    <mergeCell ref="AB1533:AF1533"/>
    <mergeCell ref="AG1533:AK1533"/>
    <mergeCell ref="AL1533:AP1533"/>
    <mergeCell ref="AQ1533:AU1533"/>
    <mergeCell ref="AV1533:AZ1533"/>
    <mergeCell ref="D1532:Q1532"/>
    <mergeCell ref="R1532:AA1532"/>
    <mergeCell ref="D1541:Q1541"/>
    <mergeCell ref="R1541:AA1541"/>
    <mergeCell ref="AB1541:AF1541"/>
    <mergeCell ref="AG1541:AK1541"/>
    <mergeCell ref="AL1541:AP1541"/>
    <mergeCell ref="AQ1541:AU1541"/>
    <mergeCell ref="AV1541:AZ1541"/>
    <mergeCell ref="D1540:Q1540"/>
    <mergeCell ref="R1540:AA1540"/>
    <mergeCell ref="AV1543:AZ1543"/>
    <mergeCell ref="D1542:Q1542"/>
    <mergeCell ref="R1542:AA1542"/>
    <mergeCell ref="AB1542:AF1542"/>
    <mergeCell ref="AG1542:AK1542"/>
    <mergeCell ref="AL1542:AP1542"/>
    <mergeCell ref="AQ1542:AU1542"/>
    <mergeCell ref="AV1542:AZ1542"/>
    <mergeCell ref="D1543:Q1543"/>
    <mergeCell ref="R1543:AA1543"/>
    <mergeCell ref="AB1544:AF1544"/>
    <mergeCell ref="AG1544:AK1544"/>
    <mergeCell ref="AL1544:AP1544"/>
    <mergeCell ref="AQ1544:AU1544"/>
    <mergeCell ref="AB1543:AF1543"/>
    <mergeCell ref="AG1543:AK1543"/>
    <mergeCell ref="AL1543:AP1543"/>
    <mergeCell ref="AQ1543:AU1543"/>
    <mergeCell ref="AV1544:AZ1544"/>
    <mergeCell ref="AV1535:AZ1535"/>
    <mergeCell ref="D1534:Q1534"/>
    <mergeCell ref="R1534:AA1534"/>
    <mergeCell ref="AB1534:AF1534"/>
    <mergeCell ref="AG1534:AK1534"/>
    <mergeCell ref="AL1534:AP1534"/>
    <mergeCell ref="AQ1534:AU1534"/>
    <mergeCell ref="AV1534:AZ1534"/>
    <mergeCell ref="D1535:Q1535"/>
    <mergeCell ref="R1535:AA1535"/>
    <mergeCell ref="AB1536:AF1536"/>
    <mergeCell ref="AG1536:AK1536"/>
    <mergeCell ref="AL1536:AP1536"/>
    <mergeCell ref="AQ1536:AU1536"/>
    <mergeCell ref="AB1535:AF1535"/>
    <mergeCell ref="AG1535:AK1535"/>
    <mergeCell ref="AL1535:AP1535"/>
    <mergeCell ref="AQ1535:AU1535"/>
    <mergeCell ref="AV1536:AZ1536"/>
    <mergeCell ref="D1537:Q1537"/>
    <mergeCell ref="R1537:AA1537"/>
    <mergeCell ref="AB1537:AF1537"/>
    <mergeCell ref="AG1537:AK1537"/>
    <mergeCell ref="AL1537:AP1537"/>
    <mergeCell ref="AQ1537:AU1537"/>
    <mergeCell ref="AV1537:AZ1537"/>
    <mergeCell ref="D1536:Q1536"/>
    <mergeCell ref="R1536:AA1536"/>
    <mergeCell ref="AV1539:AZ1539"/>
    <mergeCell ref="D1538:Q1538"/>
    <mergeCell ref="R1538:AA1538"/>
    <mergeCell ref="AB1538:AF1538"/>
    <mergeCell ref="AG1538:AK1538"/>
    <mergeCell ref="AL1538:AP1538"/>
    <mergeCell ref="AQ1538:AU1538"/>
    <mergeCell ref="AV1538:AZ1538"/>
    <mergeCell ref="D1555:Q1555"/>
    <mergeCell ref="R1555:AA1555"/>
    <mergeCell ref="D1545:Q1545"/>
    <mergeCell ref="R1545:AA1545"/>
    <mergeCell ref="AB1545:AF1545"/>
    <mergeCell ref="AG1545:AK1545"/>
    <mergeCell ref="AL1545:AP1545"/>
    <mergeCell ref="AQ1545:AU1545"/>
    <mergeCell ref="AV1545:AZ1545"/>
    <mergeCell ref="D1544:Q1544"/>
    <mergeCell ref="R1544:AA1544"/>
    <mergeCell ref="AV1547:AZ1547"/>
    <mergeCell ref="D1546:Q1546"/>
    <mergeCell ref="R1546:AA1546"/>
    <mergeCell ref="AB1546:AF1546"/>
    <mergeCell ref="AG1546:AK1546"/>
    <mergeCell ref="AL1546:AP1546"/>
    <mergeCell ref="AQ1546:AU1546"/>
    <mergeCell ref="AV1546:AZ1546"/>
    <mergeCell ref="D1547:Q1547"/>
    <mergeCell ref="R1547:AA1547"/>
    <mergeCell ref="AB1548:AF1548"/>
    <mergeCell ref="AG1548:AK1548"/>
    <mergeCell ref="AL1548:AP1548"/>
    <mergeCell ref="AQ1548:AU1548"/>
    <mergeCell ref="AB1547:AF1547"/>
    <mergeCell ref="AG1547:AK1547"/>
    <mergeCell ref="AL1547:AP1547"/>
    <mergeCell ref="AQ1547:AU1547"/>
    <mergeCell ref="AV1548:AZ1548"/>
    <mergeCell ref="D1549:Q1549"/>
    <mergeCell ref="R1549:AA1549"/>
    <mergeCell ref="AB1549:AF1549"/>
    <mergeCell ref="AG1549:AK1549"/>
    <mergeCell ref="AL1549:AP1549"/>
    <mergeCell ref="AQ1549:AU1549"/>
    <mergeCell ref="AV1549:AZ1549"/>
    <mergeCell ref="D1548:Q1548"/>
    <mergeCell ref="R1548:AA1548"/>
    <mergeCell ref="AB1555:AF1555"/>
    <mergeCell ref="AG1555:AK1555"/>
    <mergeCell ref="D1557:Q1557"/>
    <mergeCell ref="R1557:AA1557"/>
    <mergeCell ref="AB1557:AF1557"/>
    <mergeCell ref="AG1557:AK1557"/>
    <mergeCell ref="AL1557:AP1557"/>
    <mergeCell ref="AQ1557:AU1557"/>
    <mergeCell ref="AV1557:AZ1557"/>
    <mergeCell ref="D1556:Q1556"/>
    <mergeCell ref="R1556:AA1556"/>
    <mergeCell ref="AV1559:AZ1559"/>
    <mergeCell ref="D1558:Q1558"/>
    <mergeCell ref="R1558:AA1558"/>
    <mergeCell ref="AB1558:AF1558"/>
    <mergeCell ref="AG1558:AK1558"/>
    <mergeCell ref="AL1558:AP1558"/>
    <mergeCell ref="AQ1558:AU1558"/>
    <mergeCell ref="AV1558:AZ1558"/>
    <mergeCell ref="D1559:Q1559"/>
    <mergeCell ref="R1559:AA1559"/>
    <mergeCell ref="AL1559:AP1559"/>
    <mergeCell ref="AQ1559:AU1559"/>
    <mergeCell ref="AB1560:AF1560"/>
    <mergeCell ref="AG1560:AK1560"/>
    <mergeCell ref="AL1560:AP1560"/>
    <mergeCell ref="AQ1560:AU1560"/>
    <mergeCell ref="AB1559:AF1559"/>
    <mergeCell ref="AG1559:AK1559"/>
    <mergeCell ref="AV1560:AZ1560"/>
    <mergeCell ref="AV1551:AZ1551"/>
    <mergeCell ref="D1550:Q1550"/>
    <mergeCell ref="R1550:AA1550"/>
    <mergeCell ref="AB1550:AF1550"/>
    <mergeCell ref="AG1550:AK1550"/>
    <mergeCell ref="AL1550:AP1550"/>
    <mergeCell ref="AQ1550:AU1550"/>
    <mergeCell ref="AV1550:AZ1550"/>
    <mergeCell ref="D1551:Q1551"/>
    <mergeCell ref="R1551:AA1551"/>
    <mergeCell ref="AB1552:AF1552"/>
    <mergeCell ref="AG1552:AK1552"/>
    <mergeCell ref="AL1552:AP1552"/>
    <mergeCell ref="AQ1552:AU1552"/>
    <mergeCell ref="AB1551:AF1551"/>
    <mergeCell ref="AG1551:AK1551"/>
    <mergeCell ref="AL1551:AP1551"/>
    <mergeCell ref="AQ1551:AU1551"/>
    <mergeCell ref="AV1552:AZ1552"/>
    <mergeCell ref="D1553:Q1553"/>
    <mergeCell ref="R1553:AA1553"/>
    <mergeCell ref="AB1553:AF1553"/>
    <mergeCell ref="AG1553:AK1553"/>
    <mergeCell ref="AL1553:AP1553"/>
    <mergeCell ref="AQ1553:AU1553"/>
    <mergeCell ref="AV1553:AZ1553"/>
    <mergeCell ref="D1552:Q1552"/>
    <mergeCell ref="R1552:AA1552"/>
    <mergeCell ref="AV1555:AZ1555"/>
    <mergeCell ref="D1554:Q1554"/>
    <mergeCell ref="R1554:AA1554"/>
    <mergeCell ref="AB1554:AF1554"/>
    <mergeCell ref="AG1554:AK1554"/>
    <mergeCell ref="AL1554:AP1554"/>
    <mergeCell ref="AQ1554:AU1554"/>
    <mergeCell ref="AV1554:AZ1554"/>
    <mergeCell ref="D1561:Q1561"/>
    <mergeCell ref="R1561:AA1561"/>
    <mergeCell ref="AB1561:AF1561"/>
    <mergeCell ref="AG1561:AK1561"/>
    <mergeCell ref="AL1561:AP1561"/>
    <mergeCell ref="AQ1561:AU1561"/>
    <mergeCell ref="AV1561:AZ1561"/>
    <mergeCell ref="D1560:Q1560"/>
    <mergeCell ref="R1560:AA1560"/>
    <mergeCell ref="AL1564:AP1564"/>
    <mergeCell ref="AQ1564:AU1564"/>
    <mergeCell ref="AV1563:AZ1563"/>
    <mergeCell ref="D1562:Q1562"/>
    <mergeCell ref="R1562:AA1562"/>
    <mergeCell ref="AB1562:AF1562"/>
    <mergeCell ref="AG1562:AK1562"/>
    <mergeCell ref="AV1564:AZ1564"/>
    <mergeCell ref="D1565:Q1565"/>
    <mergeCell ref="AL1562:AP1562"/>
    <mergeCell ref="AQ1562:AU1562"/>
    <mergeCell ref="AV1562:AZ1562"/>
    <mergeCell ref="AL1563:AP1563"/>
    <mergeCell ref="AQ1563:AU1563"/>
    <mergeCell ref="AQ1565:AU1565"/>
    <mergeCell ref="AV1565:AZ1565"/>
    <mergeCell ref="AB1563:AF1563"/>
    <mergeCell ref="AG1563:AK1563"/>
    <mergeCell ref="R1565:AA1565"/>
    <mergeCell ref="AB1565:AF1565"/>
    <mergeCell ref="D1563:Q1563"/>
    <mergeCell ref="R1563:AA1563"/>
    <mergeCell ref="D1564:Q1564"/>
    <mergeCell ref="R1564:AA1564"/>
    <mergeCell ref="AB1564:AF1564"/>
    <mergeCell ref="AG1564:AK1564"/>
    <mergeCell ref="AG1583:AK1583"/>
    <mergeCell ref="AV1584:AZ1584"/>
    <mergeCell ref="D1585:Q1585"/>
    <mergeCell ref="R1585:AA1585"/>
    <mergeCell ref="AB1585:AF1585"/>
    <mergeCell ref="AG1570:AK1570"/>
    <mergeCell ref="AL1570:AP1570"/>
    <mergeCell ref="AB1571:AF1571"/>
    <mergeCell ref="D1567:Q1567"/>
    <mergeCell ref="R1567:AA1567"/>
    <mergeCell ref="D1566:Q1566"/>
    <mergeCell ref="R1566:AA1566"/>
    <mergeCell ref="AG1573:AK1573"/>
    <mergeCell ref="AL1573:AP1573"/>
    <mergeCell ref="AQ1572:AU1572"/>
    <mergeCell ref="R1573:AA1573"/>
    <mergeCell ref="AB1573:AF1573"/>
    <mergeCell ref="AL1572:AP1572"/>
    <mergeCell ref="D1574:Q1574"/>
    <mergeCell ref="R1574:AA1574"/>
    <mergeCell ref="AB1574:AF1574"/>
    <mergeCell ref="AG1574:AK1574"/>
    <mergeCell ref="AV1573:AZ1573"/>
    <mergeCell ref="D1572:Q1572"/>
    <mergeCell ref="R1572:AA1572"/>
    <mergeCell ref="AB1572:AF1572"/>
    <mergeCell ref="AG1572:AK1572"/>
    <mergeCell ref="AV1572:AZ1572"/>
    <mergeCell ref="AV1574:AZ1574"/>
    <mergeCell ref="AL1575:AP1575"/>
    <mergeCell ref="AQ1575:AU1575"/>
    <mergeCell ref="AV1575:AZ1575"/>
    <mergeCell ref="AL1574:AP1574"/>
    <mergeCell ref="AQ1574:AU1574"/>
    <mergeCell ref="AG1575:AK1575"/>
    <mergeCell ref="C1578:Q1578"/>
    <mergeCell ref="C1575:Q1575"/>
    <mergeCell ref="AG1568:AK1568"/>
    <mergeCell ref="AL1568:AP1568"/>
    <mergeCell ref="AQ1568:AU1568"/>
    <mergeCell ref="AQ1569:AU1569"/>
    <mergeCell ref="AG1571:AK1571"/>
    <mergeCell ref="AQ1573:AU1573"/>
    <mergeCell ref="D1573:Q1573"/>
    <mergeCell ref="AV1569:AZ1569"/>
    <mergeCell ref="D1568:Q1568"/>
    <mergeCell ref="R1568:AA1568"/>
    <mergeCell ref="AB1568:AF1568"/>
    <mergeCell ref="AV1568:AZ1568"/>
    <mergeCell ref="D1569:Q1569"/>
    <mergeCell ref="R1569:AA1569"/>
    <mergeCell ref="AB1569:AF1569"/>
    <mergeCell ref="AG1569:AK1569"/>
    <mergeCell ref="AL1569:AP1569"/>
    <mergeCell ref="AV1570:AZ1570"/>
    <mergeCell ref="D1571:Q1571"/>
    <mergeCell ref="R1571:AA1571"/>
    <mergeCell ref="AQ1571:AU1571"/>
    <mergeCell ref="AV1571:AZ1571"/>
    <mergeCell ref="D1570:Q1570"/>
    <mergeCell ref="AL1571:AP1571"/>
    <mergeCell ref="AQ1570:AU1570"/>
    <mergeCell ref="R1570:AA1570"/>
    <mergeCell ref="AB1570:AF1570"/>
    <mergeCell ref="R1584:AA1584"/>
    <mergeCell ref="D1590:Q1590"/>
    <mergeCell ref="R1590:AA1590"/>
    <mergeCell ref="AB1590:AF1590"/>
    <mergeCell ref="AB1588:AF1588"/>
    <mergeCell ref="D1589:Q1589"/>
    <mergeCell ref="R1589:AA1589"/>
    <mergeCell ref="AB1589:AF1589"/>
    <mergeCell ref="AG1589:AK1589"/>
    <mergeCell ref="AV1590:AZ1590"/>
    <mergeCell ref="AL1590:AP1590"/>
    <mergeCell ref="AQ1590:AU1590"/>
    <mergeCell ref="AL1595:AP1595"/>
    <mergeCell ref="AQ1595:AU1595"/>
    <mergeCell ref="AQ1599:AU1599"/>
    <mergeCell ref="AQ1596:AU1596"/>
    <mergeCell ref="AG1582:AK1582"/>
    <mergeCell ref="R1575:AA1575"/>
    <mergeCell ref="AB1575:AF1575"/>
    <mergeCell ref="AG1581:AK1581"/>
    <mergeCell ref="R1582:AA1582"/>
    <mergeCell ref="AB1582:AF1582"/>
    <mergeCell ref="C1579:C1580"/>
    <mergeCell ref="D1579:Q1580"/>
    <mergeCell ref="R1579:AA1580"/>
    <mergeCell ref="D1583:Q1583"/>
    <mergeCell ref="R1583:AA1583"/>
    <mergeCell ref="AB1583:AF1583"/>
    <mergeCell ref="D1581:Q1581"/>
    <mergeCell ref="R1581:AA1581"/>
    <mergeCell ref="AB1581:AF1581"/>
    <mergeCell ref="D1582:Q1582"/>
    <mergeCell ref="AQ1585:AU1585"/>
    <mergeCell ref="AV1585:AZ1585"/>
    <mergeCell ref="D1584:Q1584"/>
    <mergeCell ref="AV1583:AZ1583"/>
    <mergeCell ref="AL1583:AP1583"/>
    <mergeCell ref="AB1584:AF1584"/>
    <mergeCell ref="AG1584:AK1584"/>
    <mergeCell ref="AL1584:AP1584"/>
    <mergeCell ref="AQ1584:AU1584"/>
    <mergeCell ref="AQ1583:AU1583"/>
    <mergeCell ref="AL1581:AP1581"/>
    <mergeCell ref="AQ1581:AU1581"/>
    <mergeCell ref="AV1581:AZ1581"/>
    <mergeCell ref="AV1582:AZ1582"/>
    <mergeCell ref="AL1582:AP1582"/>
    <mergeCell ref="AQ1582:AU1582"/>
    <mergeCell ref="AV1586:AZ1586"/>
    <mergeCell ref="AV1598:AZ1598"/>
    <mergeCell ref="AQ1598:AU1598"/>
    <mergeCell ref="AL1592:AP1592"/>
    <mergeCell ref="AQ1592:AU1592"/>
    <mergeCell ref="AV1592:AZ1592"/>
    <mergeCell ref="AQ1593:AU1593"/>
    <mergeCell ref="AL1598:AP1598"/>
    <mergeCell ref="AV1595:AZ1595"/>
    <mergeCell ref="AV1593:AZ1593"/>
    <mergeCell ref="AL1594:AP1594"/>
    <mergeCell ref="AQ1594:AU1594"/>
    <mergeCell ref="AV1594:AZ1594"/>
    <mergeCell ref="AL1593:AP1593"/>
    <mergeCell ref="AV1597:AZ1597"/>
    <mergeCell ref="AL1591:AP1591"/>
    <mergeCell ref="R1659:AA1659"/>
    <mergeCell ref="R1595:AA1595"/>
    <mergeCell ref="R1658:AA1658"/>
    <mergeCell ref="D1596:Q1596"/>
    <mergeCell ref="D1591:Q1591"/>
    <mergeCell ref="R1591:AA1591"/>
    <mergeCell ref="D1598:Q1598"/>
    <mergeCell ref="R1598:AA1598"/>
    <mergeCell ref="D1600:Q1600"/>
    <mergeCell ref="R1596:AA1596"/>
    <mergeCell ref="D1597:Q1597"/>
    <mergeCell ref="R1597:AA1597"/>
    <mergeCell ref="AQ1649:AU1649"/>
    <mergeCell ref="AQ1659:AU1659"/>
    <mergeCell ref="AG1658:AK1658"/>
    <mergeCell ref="AB1657:AF1657"/>
    <mergeCell ref="AG1657:AK1657"/>
    <mergeCell ref="AL1657:AP1657"/>
    <mergeCell ref="AG1585:AK1585"/>
    <mergeCell ref="AL1585:AP1585"/>
    <mergeCell ref="AV1587:AZ1587"/>
    <mergeCell ref="D1586:Q1586"/>
    <mergeCell ref="R1586:AA1586"/>
    <mergeCell ref="AB1586:AF1586"/>
    <mergeCell ref="AG1586:AK1586"/>
    <mergeCell ref="AL1586:AP1586"/>
    <mergeCell ref="AQ1586:AU1586"/>
    <mergeCell ref="R1587:AA1587"/>
    <mergeCell ref="AB1587:AF1587"/>
    <mergeCell ref="AL1587:AP1587"/>
    <mergeCell ref="AQ1589:AU1589"/>
    <mergeCell ref="AV1589:AZ1589"/>
    <mergeCell ref="D1588:Q1588"/>
    <mergeCell ref="AL1588:AP1588"/>
    <mergeCell ref="AV1588:AZ1588"/>
    <mergeCell ref="AL1589:AP1589"/>
    <mergeCell ref="AQ1588:AU1588"/>
    <mergeCell ref="R1588:AA1588"/>
    <mergeCell ref="AG1588:AK1588"/>
    <mergeCell ref="AQ1587:AU1587"/>
    <mergeCell ref="AQ1591:AU1591"/>
    <mergeCell ref="AV1596:AZ1596"/>
    <mergeCell ref="AL1597:AP1597"/>
    <mergeCell ref="AQ1597:AU1597"/>
    <mergeCell ref="AL1596:AP1596"/>
    <mergeCell ref="D1587:Q1587"/>
    <mergeCell ref="AG1587:AK1587"/>
    <mergeCell ref="AV1607:AZ1607"/>
    <mergeCell ref="D1604:Q1604"/>
    <mergeCell ref="R1604:AA1604"/>
    <mergeCell ref="AB1604:AF1604"/>
    <mergeCell ref="AV1606:AZ1606"/>
    <mergeCell ref="AV1605:AZ1605"/>
    <mergeCell ref="AB1605:AF1605"/>
    <mergeCell ref="AG1605:AK1605"/>
    <mergeCell ref="AB1607:AF1607"/>
    <mergeCell ref="D1607:Q1607"/>
    <mergeCell ref="R1606:AA1606"/>
    <mergeCell ref="AB1606:AF1606"/>
    <mergeCell ref="AG1606:AK1606"/>
    <mergeCell ref="R1607:AA1607"/>
    <mergeCell ref="AL1602:AP1602"/>
    <mergeCell ref="AQ1607:AU1607"/>
    <mergeCell ref="AB1603:AF1603"/>
    <mergeCell ref="D1662:Q1662"/>
    <mergeCell ref="R1662:AA1662"/>
    <mergeCell ref="AL1663:AP1663"/>
    <mergeCell ref="AQ1663:AU1663"/>
    <mergeCell ref="AL1662:AP1662"/>
    <mergeCell ref="AQ1662:AU1662"/>
    <mergeCell ref="AB1662:AF1662"/>
    <mergeCell ref="AG1662:AK1662"/>
    <mergeCell ref="D1665:Q1665"/>
    <mergeCell ref="R1665:AA1665"/>
    <mergeCell ref="AL1664:AP1664"/>
    <mergeCell ref="AQ1664:AU1664"/>
    <mergeCell ref="AB1665:AF1665"/>
    <mergeCell ref="AG1665:AK1665"/>
    <mergeCell ref="D1664:Q1664"/>
    <mergeCell ref="R1664:AA1664"/>
    <mergeCell ref="AV1591:AZ1591"/>
    <mergeCell ref="AG1590:AK1590"/>
    <mergeCell ref="D1658:Q1658"/>
    <mergeCell ref="D1657:Q1657"/>
    <mergeCell ref="R1657:AA1657"/>
    <mergeCell ref="D1593:Q1593"/>
    <mergeCell ref="R1593:AA1593"/>
    <mergeCell ref="D1594:Q1594"/>
    <mergeCell ref="R1594:AA1594"/>
    <mergeCell ref="D1592:Q1592"/>
    <mergeCell ref="R1592:AA1592"/>
    <mergeCell ref="AQ1661:AU1661"/>
    <mergeCell ref="AG1600:AK1600"/>
    <mergeCell ref="AB1601:AF1601"/>
    <mergeCell ref="AL1660:AP1660"/>
    <mergeCell ref="AQ1660:AU1660"/>
    <mergeCell ref="AG1601:AK1601"/>
    <mergeCell ref="AB1591:AF1591"/>
    <mergeCell ref="AB1594:AF1594"/>
    <mergeCell ref="AG1594:AK1594"/>
    <mergeCell ref="AB1593:AF1593"/>
    <mergeCell ref="AB1592:AF1592"/>
    <mergeCell ref="AG1592:AK1592"/>
    <mergeCell ref="AG1591:AK1591"/>
    <mergeCell ref="AG1593:AK1593"/>
    <mergeCell ref="AB1598:AF1598"/>
    <mergeCell ref="AB1596:AF1596"/>
    <mergeCell ref="AL1659:AP1659"/>
    <mergeCell ref="AB1659:AF1659"/>
    <mergeCell ref="AG1659:AK1659"/>
    <mergeCell ref="AL1661:AP1661"/>
    <mergeCell ref="AG1599:AK1599"/>
    <mergeCell ref="AG1607:AK1607"/>
    <mergeCell ref="AG1596:AK1596"/>
    <mergeCell ref="AG1598:AK1598"/>
    <mergeCell ref="AG1597:AK1597"/>
    <mergeCell ref="D1603:Q1603"/>
    <mergeCell ref="D1608:Q1608"/>
    <mergeCell ref="AB1595:AF1595"/>
    <mergeCell ref="AG1595:AK1595"/>
    <mergeCell ref="D1595:Q1595"/>
    <mergeCell ref="AB1597:AF1597"/>
    <mergeCell ref="R1600:AA1600"/>
    <mergeCell ref="AB1600:AF1600"/>
    <mergeCell ref="R1599:AA1599"/>
    <mergeCell ref="D1659:Q1659"/>
    <mergeCell ref="AG1655:AK1655"/>
    <mergeCell ref="AG1656:AK1656"/>
    <mergeCell ref="AL1655:AP1655"/>
    <mergeCell ref="AQ1651:AU1651"/>
    <mergeCell ref="D1649:Q1649"/>
    <mergeCell ref="AB1669:AF1669"/>
    <mergeCell ref="AG1669:AK1669"/>
    <mergeCell ref="AQ1669:AU1669"/>
    <mergeCell ref="AL1669:AP1669"/>
    <mergeCell ref="AG1668:AK1668"/>
    <mergeCell ref="D1669:Q1669"/>
    <mergeCell ref="R1669:AA1669"/>
    <mergeCell ref="AB1658:AF1658"/>
    <mergeCell ref="D1671:Q1671"/>
    <mergeCell ref="R1671:AA1671"/>
    <mergeCell ref="AB1671:AF1671"/>
    <mergeCell ref="AG1671:AK1671"/>
    <mergeCell ref="AL1671:AP1671"/>
    <mergeCell ref="D1672:Q1672"/>
    <mergeCell ref="R1672:AA1672"/>
    <mergeCell ref="AB1672:AF1672"/>
    <mergeCell ref="AG1672:AK1672"/>
    <mergeCell ref="AL1672:AP1672"/>
    <mergeCell ref="AV1672:AZ1672"/>
    <mergeCell ref="AL1673:AP1673"/>
    <mergeCell ref="AQ1673:AU1673"/>
    <mergeCell ref="D1670:Q1670"/>
    <mergeCell ref="R1670:AA1670"/>
    <mergeCell ref="AB1670:AF1670"/>
    <mergeCell ref="AG1670:AK1670"/>
    <mergeCell ref="D1673:Q1673"/>
    <mergeCell ref="R1673:AA1673"/>
    <mergeCell ref="AB1673:AF1673"/>
    <mergeCell ref="AQ1672:AU1672"/>
    <mergeCell ref="AL1670:AP1670"/>
    <mergeCell ref="AQ1670:AU1670"/>
    <mergeCell ref="AQ1666:AU1666"/>
    <mergeCell ref="AL1666:AP1666"/>
    <mergeCell ref="AG1666:AK1666"/>
    <mergeCell ref="D1666:Q1666"/>
    <mergeCell ref="R1666:AA1666"/>
    <mergeCell ref="D1668:Q1668"/>
    <mergeCell ref="R1668:AA1668"/>
    <mergeCell ref="AB1668:AF1668"/>
    <mergeCell ref="AB1666:AF1666"/>
    <mergeCell ref="D1667:Q1667"/>
    <mergeCell ref="R1667:AA1667"/>
    <mergeCell ref="AL1668:AP1668"/>
    <mergeCell ref="AB1667:AF1667"/>
    <mergeCell ref="AG1667:AK1667"/>
    <mergeCell ref="AQ1667:AU1667"/>
    <mergeCell ref="AQ1668:AU1668"/>
    <mergeCell ref="AB1663:AF1663"/>
    <mergeCell ref="AG1663:AK1663"/>
    <mergeCell ref="AB1664:AF1664"/>
    <mergeCell ref="AG1664:AK1664"/>
    <mergeCell ref="D1660:Q1660"/>
    <mergeCell ref="R1660:AA1660"/>
    <mergeCell ref="AB1660:AF1660"/>
    <mergeCell ref="D1661:Q1661"/>
    <mergeCell ref="R1661:AA1661"/>
    <mergeCell ref="AB1661:AF1661"/>
    <mergeCell ref="D1663:Q1663"/>
    <mergeCell ref="R1663:AA1663"/>
    <mergeCell ref="AQ1671:AU1671"/>
    <mergeCell ref="AV1673:AZ1673"/>
    <mergeCell ref="D1676:Q1676"/>
    <mergeCell ref="R1676:AA1676"/>
    <mergeCell ref="D1674:Q1674"/>
    <mergeCell ref="R1674:AA1674"/>
    <mergeCell ref="D1675:Q1675"/>
    <mergeCell ref="R1675:AA1675"/>
    <mergeCell ref="AB1674:AF1674"/>
    <mergeCell ref="AG1674:AK1674"/>
    <mergeCell ref="AL1674:AP1674"/>
    <mergeCell ref="AL1677:AP1677"/>
    <mergeCell ref="AQ1677:AU1677"/>
    <mergeCell ref="D1677:Q1677"/>
    <mergeCell ref="R1677:AA1677"/>
    <mergeCell ref="AB1677:AF1677"/>
    <mergeCell ref="AG1677:AK1677"/>
    <mergeCell ref="AB1678:AF1678"/>
    <mergeCell ref="D1680:Q1680"/>
    <mergeCell ref="AQ1676:AU1676"/>
    <mergeCell ref="AG1676:AK1676"/>
    <mergeCell ref="AB1676:AF1676"/>
    <mergeCell ref="AV1678:AZ1678"/>
    <mergeCell ref="AG1678:AK1678"/>
    <mergeCell ref="AL1678:AP1678"/>
    <mergeCell ref="AQ1678:AU1678"/>
    <mergeCell ref="AV1676:AZ1676"/>
    <mergeCell ref="AL1679:AP1679"/>
    <mergeCell ref="AQ1679:AU1679"/>
    <mergeCell ref="AV1679:AZ1679"/>
    <mergeCell ref="AV1680:AZ1680"/>
    <mergeCell ref="D1678:Q1678"/>
    <mergeCell ref="R1678:AA1678"/>
    <mergeCell ref="D1679:Q1679"/>
    <mergeCell ref="R1679:AA1679"/>
    <mergeCell ref="AB1679:AF1679"/>
    <mergeCell ref="AG1679:AK1679"/>
    <mergeCell ref="R1680:AA1680"/>
    <mergeCell ref="AB1680:AF1680"/>
    <mergeCell ref="D1681:Q1681"/>
    <mergeCell ref="R1681:AA1681"/>
    <mergeCell ref="AB1681:AF1681"/>
    <mergeCell ref="AG1681:AK1681"/>
    <mergeCell ref="AG1680:AK1680"/>
    <mergeCell ref="AL1682:AP1682"/>
    <mergeCell ref="AQ1682:AU1682"/>
    <mergeCell ref="AL1680:AP1680"/>
    <mergeCell ref="AQ1680:AU1680"/>
    <mergeCell ref="AL1681:AP1681"/>
    <mergeCell ref="AQ1681:AU1681"/>
    <mergeCell ref="D1682:Q1682"/>
    <mergeCell ref="R1682:AA1682"/>
    <mergeCell ref="D1683:Q1683"/>
    <mergeCell ref="R1683:AA1683"/>
    <mergeCell ref="AB1683:AF1683"/>
    <mergeCell ref="AG1683:AK1683"/>
    <mergeCell ref="AB1682:AF1682"/>
    <mergeCell ref="AG1682:AK1682"/>
    <mergeCell ref="AG1685:AK1685"/>
    <mergeCell ref="AG1684:AK1684"/>
    <mergeCell ref="AL1683:AP1683"/>
    <mergeCell ref="AQ1683:AU1683"/>
    <mergeCell ref="AV1683:AZ1683"/>
    <mergeCell ref="AV1684:AZ1684"/>
    <mergeCell ref="D1684:Q1684"/>
    <mergeCell ref="R1684:AA1684"/>
    <mergeCell ref="AB1684:AF1684"/>
    <mergeCell ref="D1685:Q1685"/>
    <mergeCell ref="R1685:AA1685"/>
    <mergeCell ref="AB1685:AF1685"/>
    <mergeCell ref="AL1686:AP1686"/>
    <mergeCell ref="AQ1686:AU1686"/>
    <mergeCell ref="AL1684:AP1684"/>
    <mergeCell ref="AQ1684:AU1684"/>
    <mergeCell ref="AL1685:AP1685"/>
    <mergeCell ref="AQ1685:AU1685"/>
    <mergeCell ref="D1686:Q1686"/>
    <mergeCell ref="R1686:AA1686"/>
    <mergeCell ref="D1687:Q1687"/>
    <mergeCell ref="R1687:AA1687"/>
    <mergeCell ref="AB1687:AF1687"/>
    <mergeCell ref="AG1687:AK1687"/>
    <mergeCell ref="AB1686:AF1686"/>
    <mergeCell ref="AG1686:AK1686"/>
    <mergeCell ref="D1688:Q1688"/>
    <mergeCell ref="R1688:AA1688"/>
    <mergeCell ref="AB1688:AF1688"/>
    <mergeCell ref="AG1688:AK1688"/>
    <mergeCell ref="AL1687:AP1687"/>
    <mergeCell ref="AL1688:AP1688"/>
    <mergeCell ref="D1689:Q1689"/>
    <mergeCell ref="R1689:AA1689"/>
    <mergeCell ref="AB1689:AF1689"/>
    <mergeCell ref="AG1689:AK1689"/>
    <mergeCell ref="AL1689:AP1689"/>
    <mergeCell ref="AQ1689:AU1689"/>
    <mergeCell ref="AB1690:AF1690"/>
    <mergeCell ref="AG1690:AK1690"/>
    <mergeCell ref="AL1690:AP1690"/>
    <mergeCell ref="AQ1690:AU1690"/>
    <mergeCell ref="AQ1688:AU1688"/>
    <mergeCell ref="AV1688:AZ1688"/>
    <mergeCell ref="AV1690:AZ1690"/>
    <mergeCell ref="D1691:Q1691"/>
    <mergeCell ref="R1691:AA1691"/>
    <mergeCell ref="AB1691:AF1691"/>
    <mergeCell ref="AG1691:AK1691"/>
    <mergeCell ref="AL1691:AP1691"/>
    <mergeCell ref="AQ1691:AU1691"/>
    <mergeCell ref="AV1691:AZ1691"/>
    <mergeCell ref="D1690:Q1690"/>
    <mergeCell ref="R1690:AA1690"/>
    <mergeCell ref="D1692:Q1692"/>
    <mergeCell ref="R1692:AA1692"/>
    <mergeCell ref="AB1692:AF1692"/>
    <mergeCell ref="AG1692:AK1692"/>
    <mergeCell ref="AL1692:AP1692"/>
    <mergeCell ref="AQ1692:AU1692"/>
    <mergeCell ref="AV1692:AZ1692"/>
    <mergeCell ref="D1693:Q1693"/>
    <mergeCell ref="R1693:AA1693"/>
    <mergeCell ref="AL1693:AP1693"/>
    <mergeCell ref="AQ1693:AU1693"/>
    <mergeCell ref="AB1693:AF1693"/>
    <mergeCell ref="AG1693:AK1693"/>
    <mergeCell ref="AV1694:AZ1694"/>
    <mergeCell ref="D1695:Q1695"/>
    <mergeCell ref="R1695:AA1695"/>
    <mergeCell ref="AB1695:AF1695"/>
    <mergeCell ref="AG1695:AK1695"/>
    <mergeCell ref="AL1695:AP1695"/>
    <mergeCell ref="AQ1695:AU1695"/>
    <mergeCell ref="AV1695:AZ1695"/>
    <mergeCell ref="D1694:Q1694"/>
    <mergeCell ref="R1694:AA1694"/>
    <mergeCell ref="AV1697:AZ1697"/>
    <mergeCell ref="D1696:Q1696"/>
    <mergeCell ref="R1696:AA1696"/>
    <mergeCell ref="AB1696:AF1696"/>
    <mergeCell ref="AG1696:AK1696"/>
    <mergeCell ref="AL1696:AP1696"/>
    <mergeCell ref="AQ1696:AU1696"/>
    <mergeCell ref="AV1696:AZ1696"/>
    <mergeCell ref="D1697:Q1697"/>
    <mergeCell ref="AQ1697:AU1697"/>
    <mergeCell ref="AB1694:AF1694"/>
    <mergeCell ref="AG1694:AK1694"/>
    <mergeCell ref="AL1694:AP1694"/>
    <mergeCell ref="AQ1694:AU1694"/>
    <mergeCell ref="R1697:AA1697"/>
    <mergeCell ref="AB1697:AF1697"/>
    <mergeCell ref="AG1697:AK1697"/>
    <mergeCell ref="AL1697:AP1697"/>
    <mergeCell ref="AV1698:AZ1698"/>
    <mergeCell ref="R1699:AA1699"/>
    <mergeCell ref="AB1699:AF1699"/>
    <mergeCell ref="AG1698:AK1698"/>
    <mergeCell ref="AL1698:AP1698"/>
    <mergeCell ref="AL1699:AP1699"/>
    <mergeCell ref="AQ1698:AU1698"/>
    <mergeCell ref="R1698:AA1698"/>
    <mergeCell ref="AB1698:AF1698"/>
    <mergeCell ref="R1701:AA1701"/>
    <mergeCell ref="AB1701:AF1701"/>
    <mergeCell ref="D1701:Q1701"/>
    <mergeCell ref="AB1700:AF1700"/>
    <mergeCell ref="AB1702:AF1702"/>
    <mergeCell ref="AQ1701:AU1701"/>
    <mergeCell ref="D1700:Q1700"/>
    <mergeCell ref="AL1700:AP1700"/>
    <mergeCell ref="AQ1700:AU1700"/>
    <mergeCell ref="R1700:AA1700"/>
    <mergeCell ref="D1699:Q1699"/>
    <mergeCell ref="D1698:Q1698"/>
    <mergeCell ref="AG1699:AK1699"/>
    <mergeCell ref="AQ1699:AU1699"/>
    <mergeCell ref="AV1703:AZ1703"/>
    <mergeCell ref="AG1701:AK1701"/>
    <mergeCell ref="AL1701:AP1701"/>
    <mergeCell ref="AG1702:AK1702"/>
    <mergeCell ref="AV1701:AZ1701"/>
    <mergeCell ref="AQ1703:AU1703"/>
    <mergeCell ref="AG1713:AK1713"/>
    <mergeCell ref="AL1713:AP1713"/>
    <mergeCell ref="AV1706:AZ1706"/>
    <mergeCell ref="AV1707:AZ1707"/>
    <mergeCell ref="AQ1706:AU1706"/>
    <mergeCell ref="AG1706:AK1706"/>
    <mergeCell ref="AV1713:AZ1713"/>
    <mergeCell ref="AW1711:AZ1712"/>
    <mergeCell ref="AR1711:AU1711"/>
    <mergeCell ref="AM1712:AP1712"/>
    <mergeCell ref="D1713:Q1713"/>
    <mergeCell ref="R1713:AA1713"/>
    <mergeCell ref="D1702:Q1702"/>
    <mergeCell ref="R1702:AA1702"/>
    <mergeCell ref="AL1714:AP1714"/>
    <mergeCell ref="AC1711:AF1711"/>
    <mergeCell ref="AB1713:AF1713"/>
    <mergeCell ref="AC1712:AF1712"/>
    <mergeCell ref="AH1712:AK1712"/>
    <mergeCell ref="AG1714:AK1714"/>
    <mergeCell ref="AV1714:AZ1714"/>
    <mergeCell ref="D1715:Q1715"/>
    <mergeCell ref="R1715:AA1715"/>
    <mergeCell ref="AB1715:AF1715"/>
    <mergeCell ref="AG1715:AK1715"/>
    <mergeCell ref="AV1715:AZ1715"/>
    <mergeCell ref="D1714:Q1714"/>
    <mergeCell ref="AQ1714:AU1714"/>
    <mergeCell ref="AL1715:AP1715"/>
    <mergeCell ref="AQ1715:AU1715"/>
    <mergeCell ref="AB1704:AF1704"/>
    <mergeCell ref="AV1704:AZ1704"/>
    <mergeCell ref="AG1704:AK1704"/>
    <mergeCell ref="R1705:AA1705"/>
    <mergeCell ref="AB1705:AF1705"/>
    <mergeCell ref="AG1705:AK1705"/>
    <mergeCell ref="AH1711:AK1711"/>
    <mergeCell ref="AR1712:AU1712"/>
    <mergeCell ref="AQ1713:AU1713"/>
    <mergeCell ref="D1703:Q1703"/>
    <mergeCell ref="R1703:AA1703"/>
    <mergeCell ref="AB1703:AF1703"/>
    <mergeCell ref="AG1703:AK1703"/>
    <mergeCell ref="AQ1704:AU1704"/>
    <mergeCell ref="AQ1705:AU1705"/>
    <mergeCell ref="AB1707:AF1707"/>
    <mergeCell ref="AL1702:AP1702"/>
    <mergeCell ref="C1707:Q1707"/>
    <mergeCell ref="R1707:AA1707"/>
    <mergeCell ref="AL1703:AP1703"/>
    <mergeCell ref="D1704:Q1704"/>
    <mergeCell ref="D1705:Q1705"/>
    <mergeCell ref="R1704:AA1704"/>
    <mergeCell ref="AL1704:AP1704"/>
    <mergeCell ref="AL1705:AP1705"/>
    <mergeCell ref="AL1706:AP1706"/>
    <mergeCell ref="C1711:C1712"/>
    <mergeCell ref="D1711:Q1712"/>
    <mergeCell ref="R1711:AA1712"/>
    <mergeCell ref="R1706:AA1706"/>
    <mergeCell ref="D1706:Q1706"/>
    <mergeCell ref="C1710:Q1710"/>
    <mergeCell ref="AG1707:AK1707"/>
    <mergeCell ref="AB1706:AF1706"/>
    <mergeCell ref="AV1702:AZ1702"/>
    <mergeCell ref="D1716:Q1716"/>
    <mergeCell ref="R1716:AA1716"/>
    <mergeCell ref="AB1716:AF1716"/>
    <mergeCell ref="AG1716:AK1716"/>
    <mergeCell ref="R1714:AA1714"/>
    <mergeCell ref="AB1714:AF1714"/>
    <mergeCell ref="AV1717:AZ1717"/>
    <mergeCell ref="AL1716:AP1716"/>
    <mergeCell ref="AQ1716:AU1716"/>
    <mergeCell ref="AV1716:AZ1716"/>
    <mergeCell ref="AL1717:AP1717"/>
    <mergeCell ref="AQ1717:AU1717"/>
    <mergeCell ref="AB1718:AF1718"/>
    <mergeCell ref="AG1718:AK1718"/>
    <mergeCell ref="D1717:Q1717"/>
    <mergeCell ref="R1717:AA1717"/>
    <mergeCell ref="AB1717:AF1717"/>
    <mergeCell ref="D1718:Q1718"/>
    <mergeCell ref="AG1717:AK1717"/>
    <mergeCell ref="AL1718:AP1718"/>
    <mergeCell ref="R1718:AA1718"/>
    <mergeCell ref="R1720:AA1720"/>
    <mergeCell ref="AV1718:AZ1718"/>
    <mergeCell ref="AL1719:AP1719"/>
    <mergeCell ref="AQ1719:AU1719"/>
    <mergeCell ref="AV1719:AZ1719"/>
    <mergeCell ref="AG1720:AK1720"/>
    <mergeCell ref="AQ1718:AU1718"/>
    <mergeCell ref="AV1720:AZ1720"/>
    <mergeCell ref="AL1788:AP1788"/>
    <mergeCell ref="AQ1788:AU1788"/>
    <mergeCell ref="D1719:Q1719"/>
    <mergeCell ref="R1719:AA1719"/>
    <mergeCell ref="AB1719:AF1719"/>
    <mergeCell ref="AG1719:AK1719"/>
    <mergeCell ref="AQ1722:AU1722"/>
    <mergeCell ref="AB1722:AF1722"/>
    <mergeCell ref="AG1722:AK1722"/>
    <mergeCell ref="AL1722:AP1722"/>
    <mergeCell ref="AL1787:AP1787"/>
    <mergeCell ref="AL1721:AP1721"/>
    <mergeCell ref="AQ1721:AU1721"/>
    <mergeCell ref="AV1721:AZ1721"/>
    <mergeCell ref="AV1722:AZ1722"/>
    <mergeCell ref="AV1724:AZ1724"/>
    <mergeCell ref="AV1723:AZ1723"/>
    <mergeCell ref="AL1725:AP1725"/>
    <mergeCell ref="AQ1725:AU1725"/>
    <mergeCell ref="AL1723:AP1723"/>
    <mergeCell ref="AL1720:AP1720"/>
    <mergeCell ref="AQ1720:AU1720"/>
    <mergeCell ref="AB1720:AF1720"/>
    <mergeCell ref="D1787:Q1787"/>
    <mergeCell ref="R1787:AA1787"/>
    <mergeCell ref="AB1787:AF1787"/>
    <mergeCell ref="AG1787:AK1787"/>
    <mergeCell ref="D1721:Q1721"/>
    <mergeCell ref="R1721:AA1721"/>
    <mergeCell ref="D1720:Q1720"/>
    <mergeCell ref="D1725:Q1725"/>
    <mergeCell ref="R1725:AA1725"/>
    <mergeCell ref="D1726:Q1726"/>
    <mergeCell ref="R1726:AA1726"/>
    <mergeCell ref="AV1725:AZ1725"/>
    <mergeCell ref="AL1726:AP1726"/>
    <mergeCell ref="AQ1726:AU1726"/>
    <mergeCell ref="AV1726:AZ1726"/>
    <mergeCell ref="AB1726:AF1726"/>
    <mergeCell ref="AG1726:AK1726"/>
    <mergeCell ref="AG1723:AK1723"/>
    <mergeCell ref="AB1725:AF1725"/>
    <mergeCell ref="AG1725:AK1725"/>
    <mergeCell ref="AB1724:AF1724"/>
    <mergeCell ref="AG1724:AK1724"/>
    <mergeCell ref="AQ1723:AU1723"/>
    <mergeCell ref="AL1724:AP1724"/>
    <mergeCell ref="AQ1724:AU1724"/>
    <mergeCell ref="AV1731:AZ1731"/>
    <mergeCell ref="D1732:Q1732"/>
    <mergeCell ref="R1732:AA1732"/>
    <mergeCell ref="AB1732:AF1732"/>
    <mergeCell ref="AG1732:AK1732"/>
    <mergeCell ref="AL1732:AP1732"/>
    <mergeCell ref="AQ1732:AU1732"/>
    <mergeCell ref="AV1732:AZ1732"/>
    <mergeCell ref="D1731:Q1731"/>
    <mergeCell ref="D1791:Q1791"/>
    <mergeCell ref="R1791:AA1791"/>
    <mergeCell ref="D1788:Q1788"/>
    <mergeCell ref="R1788:AA1788"/>
    <mergeCell ref="D1789:Q1789"/>
    <mergeCell ref="R1789:AA1789"/>
    <mergeCell ref="D1790:Q1790"/>
    <mergeCell ref="R1790:AA1790"/>
    <mergeCell ref="D1722:Q1722"/>
    <mergeCell ref="R1722:AA1722"/>
    <mergeCell ref="AB1788:AF1788"/>
    <mergeCell ref="AG1788:AK1788"/>
    <mergeCell ref="D1723:Q1723"/>
    <mergeCell ref="R1723:AA1723"/>
    <mergeCell ref="D1724:Q1724"/>
    <mergeCell ref="R1724:AA1724"/>
    <mergeCell ref="R1727:AA1727"/>
    <mergeCell ref="AB1723:AF1723"/>
    <mergeCell ref="AB1789:AF1789"/>
    <mergeCell ref="AG1789:AK1789"/>
    <mergeCell ref="AB1790:AF1790"/>
    <mergeCell ref="AG1790:AK1790"/>
    <mergeCell ref="AQ1790:AU1790"/>
    <mergeCell ref="AV1790:AZ1790"/>
    <mergeCell ref="AL1789:AP1789"/>
    <mergeCell ref="AQ1789:AU1789"/>
    <mergeCell ref="AQ1728:AU1728"/>
    <mergeCell ref="AV1728:AZ1728"/>
    <mergeCell ref="D1727:Q1727"/>
    <mergeCell ref="AQ1727:AU1727"/>
    <mergeCell ref="AV1727:AZ1727"/>
    <mergeCell ref="D1728:Q1728"/>
    <mergeCell ref="R1728:AA1728"/>
    <mergeCell ref="AL1727:AP1727"/>
    <mergeCell ref="AB1727:AF1727"/>
    <mergeCell ref="AG1727:AK1727"/>
    <mergeCell ref="AL1735:AP1735"/>
    <mergeCell ref="AQ1735:AU1735"/>
    <mergeCell ref="AB1735:AF1735"/>
    <mergeCell ref="AG1735:AK1735"/>
    <mergeCell ref="D1737:Q1737"/>
    <mergeCell ref="R1737:AA1737"/>
    <mergeCell ref="AG1792:AK1792"/>
    <mergeCell ref="AL1792:AP1792"/>
    <mergeCell ref="AL1790:AP1790"/>
    <mergeCell ref="AB1791:AF1791"/>
    <mergeCell ref="AG1791:AK1791"/>
    <mergeCell ref="AL1791:AP1791"/>
    <mergeCell ref="R1736:AA1736"/>
    <mergeCell ref="AB1736:AF1736"/>
    <mergeCell ref="AL1793:AP1793"/>
    <mergeCell ref="AQ1793:AU1793"/>
    <mergeCell ref="D1792:Q1792"/>
    <mergeCell ref="R1792:AA1792"/>
    <mergeCell ref="D1793:Q1793"/>
    <mergeCell ref="R1793:AA1793"/>
    <mergeCell ref="AB1793:AF1793"/>
    <mergeCell ref="AG1793:AK1793"/>
    <mergeCell ref="AB1792:AF1792"/>
    <mergeCell ref="AQ1729:AU1729"/>
    <mergeCell ref="AV1729:AZ1729"/>
    <mergeCell ref="D1730:Q1730"/>
    <mergeCell ref="R1730:AA1730"/>
    <mergeCell ref="AB1730:AF1730"/>
    <mergeCell ref="AG1730:AK1730"/>
    <mergeCell ref="AL1730:AP1730"/>
    <mergeCell ref="AQ1730:AU1730"/>
    <mergeCell ref="AV1730:AZ1730"/>
    <mergeCell ref="D1729:Q1729"/>
    <mergeCell ref="AL1729:AP1729"/>
    <mergeCell ref="AB1728:AF1728"/>
    <mergeCell ref="R1729:AA1729"/>
    <mergeCell ref="AG1728:AK1728"/>
    <mergeCell ref="AL1728:AP1728"/>
    <mergeCell ref="R1734:AA1734"/>
    <mergeCell ref="AB1734:AF1734"/>
    <mergeCell ref="AG1734:AK1734"/>
    <mergeCell ref="AL1734:AP1734"/>
    <mergeCell ref="AB1729:AF1729"/>
    <mergeCell ref="AG1729:AK1729"/>
    <mergeCell ref="AV1734:AZ1734"/>
    <mergeCell ref="D1733:Q1733"/>
    <mergeCell ref="R1733:AA1733"/>
    <mergeCell ref="R1731:AA1731"/>
    <mergeCell ref="AB1733:AF1733"/>
    <mergeCell ref="AL1731:AP1731"/>
    <mergeCell ref="AQ1731:AU1731"/>
    <mergeCell ref="AB1731:AF1731"/>
    <mergeCell ref="AG1731:AK1731"/>
    <mergeCell ref="AG1736:AK1736"/>
    <mergeCell ref="AL1736:AP1736"/>
    <mergeCell ref="AQ1736:AU1736"/>
    <mergeCell ref="AV1736:AZ1736"/>
    <mergeCell ref="AV1733:AZ1733"/>
    <mergeCell ref="D1735:Q1735"/>
    <mergeCell ref="R1735:AA1735"/>
    <mergeCell ref="AG1733:AK1733"/>
    <mergeCell ref="AL1733:AP1733"/>
    <mergeCell ref="AQ1734:AU1734"/>
    <mergeCell ref="D1734:Q1734"/>
    <mergeCell ref="AV1737:AZ1737"/>
    <mergeCell ref="D1738:Q1738"/>
    <mergeCell ref="R1738:AA1738"/>
    <mergeCell ref="AB1738:AF1738"/>
    <mergeCell ref="AG1738:AK1738"/>
    <mergeCell ref="AL1738:AP1738"/>
    <mergeCell ref="D1797:Q1797"/>
    <mergeCell ref="AL1794:AP1794"/>
    <mergeCell ref="AQ1794:AU1794"/>
    <mergeCell ref="AL1796:AP1796"/>
    <mergeCell ref="AQ1796:AU1796"/>
    <mergeCell ref="AL1795:AP1795"/>
    <mergeCell ref="AQ1795:AU1795"/>
    <mergeCell ref="D1794:Q1794"/>
    <mergeCell ref="R1794:AA1794"/>
    <mergeCell ref="AB1794:AF1794"/>
    <mergeCell ref="D1796:Q1796"/>
    <mergeCell ref="R1796:AA1796"/>
    <mergeCell ref="AB1795:AF1795"/>
    <mergeCell ref="AG1795:AK1795"/>
    <mergeCell ref="AB1796:AF1796"/>
    <mergeCell ref="AG1796:AK1796"/>
    <mergeCell ref="D1795:Q1795"/>
    <mergeCell ref="R1795:AA1795"/>
    <mergeCell ref="AG1794:AK1794"/>
    <mergeCell ref="D1798:Q1798"/>
    <mergeCell ref="R1798:AA1798"/>
    <mergeCell ref="AB1798:AF1798"/>
    <mergeCell ref="AG1798:AK1798"/>
    <mergeCell ref="D1799:Q1799"/>
    <mergeCell ref="R1799:AA1799"/>
    <mergeCell ref="AB1799:AF1799"/>
    <mergeCell ref="AG1799:AK1799"/>
    <mergeCell ref="R1797:AA1797"/>
    <mergeCell ref="AB1797:AF1797"/>
    <mergeCell ref="AG1797:AK1797"/>
    <mergeCell ref="AL1800:AP1800"/>
    <mergeCell ref="AB1800:AF1800"/>
    <mergeCell ref="AG1800:AK1800"/>
    <mergeCell ref="AL1798:AP1798"/>
    <mergeCell ref="AL1799:AP1799"/>
    <mergeCell ref="AL1797:AP1797"/>
    <mergeCell ref="AQ1798:AU1798"/>
    <mergeCell ref="AB1801:AF1801"/>
    <mergeCell ref="AL1803:AP1803"/>
    <mergeCell ref="AQ1803:AU1803"/>
    <mergeCell ref="AG1803:AK1803"/>
    <mergeCell ref="AB1802:AF1802"/>
    <mergeCell ref="AG1802:AK1802"/>
    <mergeCell ref="AL1802:AP1802"/>
    <mergeCell ref="AG1801:AK1801"/>
    <mergeCell ref="AB1803:AF1803"/>
    <mergeCell ref="D1800:Q1800"/>
    <mergeCell ref="R1800:AA1800"/>
    <mergeCell ref="D1801:Q1801"/>
    <mergeCell ref="R1801:AA1801"/>
    <mergeCell ref="R1802:AA1802"/>
    <mergeCell ref="D1804:Q1804"/>
    <mergeCell ref="R1804:AA1804"/>
    <mergeCell ref="D1803:Q1803"/>
    <mergeCell ref="R1803:AA1803"/>
    <mergeCell ref="D1802:Q1802"/>
    <mergeCell ref="D1805:Q1805"/>
    <mergeCell ref="R1805:AA1805"/>
    <mergeCell ref="AB1805:AF1805"/>
    <mergeCell ref="AG1805:AK1805"/>
    <mergeCell ref="AL1804:AP1804"/>
    <mergeCell ref="AQ1804:AU1804"/>
    <mergeCell ref="AB1804:AF1804"/>
    <mergeCell ref="AG1806:AK1806"/>
    <mergeCell ref="AG1807:AK1807"/>
    <mergeCell ref="AL1805:AP1805"/>
    <mergeCell ref="AL1806:AP1806"/>
    <mergeCell ref="AQ1806:AU1806"/>
    <mergeCell ref="AQ1805:AU1805"/>
    <mergeCell ref="AB1807:AF1807"/>
    <mergeCell ref="AG1804:AK1804"/>
    <mergeCell ref="AL1807:AP1807"/>
    <mergeCell ref="D1809:Q1809"/>
    <mergeCell ref="AQ1807:AU1807"/>
    <mergeCell ref="AV1807:AZ1807"/>
    <mergeCell ref="D1806:Q1806"/>
    <mergeCell ref="R1806:AA1806"/>
    <mergeCell ref="AB1806:AF1806"/>
    <mergeCell ref="AG1808:AK1808"/>
    <mergeCell ref="AL1808:AP1808"/>
    <mergeCell ref="AQ1808:AU1808"/>
    <mergeCell ref="AL1811:AP1811"/>
    <mergeCell ref="AQ1811:AU1811"/>
    <mergeCell ref="D1807:Q1807"/>
    <mergeCell ref="D1808:Q1808"/>
    <mergeCell ref="R1808:AA1808"/>
    <mergeCell ref="AB1808:AF1808"/>
    <mergeCell ref="R1807:AA1807"/>
    <mergeCell ref="AV1809:AZ1809"/>
    <mergeCell ref="R1809:AA1809"/>
    <mergeCell ref="AB1809:AF1809"/>
    <mergeCell ref="AG1809:AK1809"/>
    <mergeCell ref="AL1809:AP1809"/>
    <mergeCell ref="AQ1810:AU1810"/>
    <mergeCell ref="AV1810:AZ1810"/>
    <mergeCell ref="AL1810:AP1810"/>
    <mergeCell ref="D1810:Q1810"/>
    <mergeCell ref="AQ1809:AU1809"/>
    <mergeCell ref="AB1812:AF1812"/>
    <mergeCell ref="AG1812:AK1812"/>
    <mergeCell ref="AL1812:AP1812"/>
    <mergeCell ref="AQ1812:AU1812"/>
    <mergeCell ref="D1813:Q1813"/>
    <mergeCell ref="R1810:AA1810"/>
    <mergeCell ref="AB1810:AF1810"/>
    <mergeCell ref="AG1810:AK1810"/>
    <mergeCell ref="D1811:Q1811"/>
    <mergeCell ref="R1811:AA1811"/>
    <mergeCell ref="AB1811:AF1811"/>
    <mergeCell ref="AG1811:AK1811"/>
    <mergeCell ref="D1812:Q1812"/>
    <mergeCell ref="R1812:AA1812"/>
    <mergeCell ref="D1814:Q1814"/>
    <mergeCell ref="AQ1814:AU1814"/>
    <mergeCell ref="AV1814:AZ1814"/>
    <mergeCell ref="AL1814:AP1814"/>
    <mergeCell ref="AB1815:AF1815"/>
    <mergeCell ref="AG1815:AK1815"/>
    <mergeCell ref="R1816:AA1816"/>
    <mergeCell ref="AQ1813:AU1813"/>
    <mergeCell ref="AV1813:AZ1813"/>
    <mergeCell ref="R1813:AA1813"/>
    <mergeCell ref="AB1813:AF1813"/>
    <mergeCell ref="AG1813:AK1813"/>
    <mergeCell ref="AL1813:AP1813"/>
    <mergeCell ref="AB1816:AF1816"/>
    <mergeCell ref="AG1816:AK1816"/>
    <mergeCell ref="AL1815:AP1815"/>
    <mergeCell ref="AL1816:AP1816"/>
    <mergeCell ref="AQ1816:AU1816"/>
    <mergeCell ref="D1817:Q1817"/>
    <mergeCell ref="R1814:AA1814"/>
    <mergeCell ref="AB1814:AF1814"/>
    <mergeCell ref="AG1814:AK1814"/>
    <mergeCell ref="D1815:Q1815"/>
    <mergeCell ref="R1815:AA1815"/>
    <mergeCell ref="AQ1817:AU1817"/>
    <mergeCell ref="D1816:Q1816"/>
    <mergeCell ref="AV1816:AZ1816"/>
    <mergeCell ref="AL1819:AP1819"/>
    <mergeCell ref="AQ1819:AU1819"/>
    <mergeCell ref="AV1819:AZ1819"/>
    <mergeCell ref="D1818:Q1818"/>
    <mergeCell ref="AQ1818:AU1818"/>
    <mergeCell ref="AV1818:AZ1818"/>
    <mergeCell ref="AG1818:AK1818"/>
    <mergeCell ref="AL1818:AP1818"/>
    <mergeCell ref="AG1819:AK1819"/>
    <mergeCell ref="AV1817:AZ1817"/>
    <mergeCell ref="R1817:AA1817"/>
    <mergeCell ref="AB1817:AF1817"/>
    <mergeCell ref="AG1817:AK1817"/>
    <mergeCell ref="AL1817:AP1817"/>
    <mergeCell ref="R1820:AA1820"/>
    <mergeCell ref="R1818:AA1818"/>
    <mergeCell ref="AB1818:AF1818"/>
    <mergeCell ref="D1819:Q1819"/>
    <mergeCell ref="R1819:AA1819"/>
    <mergeCell ref="AB1819:AF1819"/>
    <mergeCell ref="AL1821:AP1821"/>
    <mergeCell ref="AQ1821:AU1821"/>
    <mergeCell ref="AL1820:AP1820"/>
    <mergeCell ref="AB1820:AF1820"/>
    <mergeCell ref="AG1820:AK1820"/>
    <mergeCell ref="D1821:Q1821"/>
    <mergeCell ref="R1821:AA1821"/>
    <mergeCell ref="AB1821:AF1821"/>
    <mergeCell ref="AG1821:AK1821"/>
    <mergeCell ref="D1820:Q1820"/>
    <mergeCell ref="AL1823:AP1823"/>
    <mergeCell ref="AQ1820:AU1820"/>
    <mergeCell ref="AV1820:AZ1820"/>
    <mergeCell ref="D1822:Q1822"/>
    <mergeCell ref="AL1822:AP1822"/>
    <mergeCell ref="AQ1822:AU1822"/>
    <mergeCell ref="R1822:AA1822"/>
    <mergeCell ref="AB1822:AF1822"/>
    <mergeCell ref="AG1822:AK1822"/>
    <mergeCell ref="AQ1823:AU1823"/>
    <mergeCell ref="D1823:Q1823"/>
    <mergeCell ref="R1823:AA1823"/>
    <mergeCell ref="AB1823:AF1823"/>
    <mergeCell ref="AG1823:AK1823"/>
    <mergeCell ref="D1825:Q1825"/>
    <mergeCell ref="R1825:AA1825"/>
    <mergeCell ref="D1824:Q1824"/>
    <mergeCell ref="R1824:AA1824"/>
    <mergeCell ref="AV1824:AZ1824"/>
    <mergeCell ref="AL1828:AP1828"/>
    <mergeCell ref="AB1824:AF1824"/>
    <mergeCell ref="AL1824:AP1824"/>
    <mergeCell ref="D1828:Q1828"/>
    <mergeCell ref="R1828:AA1828"/>
    <mergeCell ref="AB1828:AF1828"/>
    <mergeCell ref="AQ1824:AU1824"/>
    <mergeCell ref="AL1825:AP1825"/>
    <mergeCell ref="AQ1825:AU1825"/>
    <mergeCell ref="AB1825:AF1825"/>
    <mergeCell ref="AG1825:AK1825"/>
    <mergeCell ref="AG1824:AK1824"/>
    <mergeCell ref="D1826:Q1826"/>
    <mergeCell ref="R1826:AA1826"/>
    <mergeCell ref="AB1826:AF1826"/>
    <mergeCell ref="AL1827:AP1827"/>
    <mergeCell ref="D1827:Q1827"/>
    <mergeCell ref="R1827:AA1827"/>
    <mergeCell ref="AG1826:AK1826"/>
    <mergeCell ref="AB1827:AF1827"/>
    <mergeCell ref="AG1827:AK1827"/>
    <mergeCell ref="AG1828:AK1828"/>
    <mergeCell ref="R1830:AA1830"/>
    <mergeCell ref="AB1830:AF1830"/>
    <mergeCell ref="AG1830:AK1830"/>
    <mergeCell ref="D1829:Q1829"/>
    <mergeCell ref="R1829:AA1829"/>
    <mergeCell ref="AB1829:AF1829"/>
    <mergeCell ref="AG1829:AK1829"/>
    <mergeCell ref="AQ1833:AU1833"/>
    <mergeCell ref="AQ1832:AU1832"/>
    <mergeCell ref="AB1832:AF1832"/>
    <mergeCell ref="AG1832:AK1832"/>
    <mergeCell ref="AG1833:AK1833"/>
    <mergeCell ref="D1830:Q1830"/>
    <mergeCell ref="AL1830:AP1830"/>
    <mergeCell ref="AG1831:AK1831"/>
    <mergeCell ref="D1832:Q1832"/>
    <mergeCell ref="D1831:Q1831"/>
    <mergeCell ref="D1833:Q1833"/>
    <mergeCell ref="R1833:AA1833"/>
    <mergeCell ref="AB1833:AF1833"/>
    <mergeCell ref="AL1833:AP1833"/>
    <mergeCell ref="AB1835:AF1835"/>
    <mergeCell ref="D1838:Q1838"/>
    <mergeCell ref="AB1831:AF1831"/>
    <mergeCell ref="R1832:AA1832"/>
    <mergeCell ref="R1831:AA1831"/>
    <mergeCell ref="D1834:Q1834"/>
    <mergeCell ref="R1834:AA1834"/>
    <mergeCell ref="AB1834:AF1834"/>
    <mergeCell ref="C1842:Q1842"/>
    <mergeCell ref="AG1839:AK1839"/>
    <mergeCell ref="R1838:AA1838"/>
    <mergeCell ref="C1839:Q1839"/>
    <mergeCell ref="D1835:Q1835"/>
    <mergeCell ref="R1835:AA1835"/>
    <mergeCell ref="AB1838:AF1838"/>
    <mergeCell ref="D1836:Q1836"/>
    <mergeCell ref="AQ1834:AU1834"/>
    <mergeCell ref="AL1836:AP1836"/>
    <mergeCell ref="AG1836:AK1836"/>
    <mergeCell ref="AQ1835:AU1835"/>
    <mergeCell ref="AG1834:AK1834"/>
    <mergeCell ref="AL1835:AP1835"/>
    <mergeCell ref="AL1834:AP1834"/>
    <mergeCell ref="AH1843:AK1843"/>
    <mergeCell ref="AV1835:AZ1835"/>
    <mergeCell ref="AG1837:AK1837"/>
    <mergeCell ref="AL1837:AP1837"/>
    <mergeCell ref="D1837:Q1837"/>
    <mergeCell ref="R1837:AA1837"/>
    <mergeCell ref="R1836:AA1836"/>
    <mergeCell ref="AB1837:AF1837"/>
    <mergeCell ref="AB1836:AF1836"/>
    <mergeCell ref="AG1835:AK1835"/>
    <mergeCell ref="C1843:C1844"/>
    <mergeCell ref="D1843:Q1844"/>
    <mergeCell ref="R1843:AA1844"/>
    <mergeCell ref="AV1832:AZ1832"/>
    <mergeCell ref="AV1834:AZ1834"/>
    <mergeCell ref="AV1833:AZ1833"/>
    <mergeCell ref="AB1917:AF1917"/>
    <mergeCell ref="AV1839:AZ1839"/>
    <mergeCell ref="AQ1839:AU1839"/>
    <mergeCell ref="AV1838:AZ1838"/>
    <mergeCell ref="AQ1846:AU1846"/>
    <mergeCell ref="AL1846:AP1846"/>
    <mergeCell ref="AQ1845:AU1845"/>
    <mergeCell ref="AR1844:AU1844"/>
    <mergeCell ref="AB1849:AF1849"/>
    <mergeCell ref="AG1848:AK1848"/>
    <mergeCell ref="AL1852:AP1852"/>
    <mergeCell ref="AL1859:AP1859"/>
    <mergeCell ref="AQ1859:AU1859"/>
    <mergeCell ref="AG1859:AK1859"/>
    <mergeCell ref="AG1861:AK1861"/>
    <mergeCell ref="D1863:Q1863"/>
    <mergeCell ref="AV1861:AZ1861"/>
    <mergeCell ref="D1862:Q1862"/>
    <mergeCell ref="R1862:AA1862"/>
    <mergeCell ref="AB1862:AF1862"/>
    <mergeCell ref="AG1862:AK1862"/>
    <mergeCell ref="AL1862:AP1862"/>
    <mergeCell ref="AQ1862:AU1862"/>
    <mergeCell ref="AV1862:AZ1862"/>
    <mergeCell ref="AL1838:AP1838"/>
    <mergeCell ref="AG1838:AK1838"/>
    <mergeCell ref="AV1845:AZ1845"/>
    <mergeCell ref="AV1846:AZ1846"/>
    <mergeCell ref="AV1847:AZ1847"/>
    <mergeCell ref="D1861:Q1861"/>
    <mergeCell ref="R1861:AA1861"/>
    <mergeCell ref="AV1859:AZ1859"/>
    <mergeCell ref="D1860:Q1860"/>
    <mergeCell ref="R1860:AA1860"/>
    <mergeCell ref="AB1860:AF1860"/>
    <mergeCell ref="AG1860:AK1860"/>
    <mergeCell ref="AL1860:AP1860"/>
    <mergeCell ref="AQ1860:AU1860"/>
    <mergeCell ref="AV1860:AZ1860"/>
    <mergeCell ref="AB1859:AF1859"/>
    <mergeCell ref="D1857:Q1857"/>
    <mergeCell ref="R1857:AA1857"/>
    <mergeCell ref="AL1857:AP1857"/>
    <mergeCell ref="AQ1857:AU1857"/>
    <mergeCell ref="AB1857:AF1857"/>
    <mergeCell ref="D1917:Q1917"/>
    <mergeCell ref="R1917:AA1917"/>
    <mergeCell ref="D1858:Q1858"/>
    <mergeCell ref="D1872:Q1872"/>
    <mergeCell ref="R1872:AA1872"/>
    <mergeCell ref="AB1872:AF1872"/>
    <mergeCell ref="AG1872:AK1872"/>
    <mergeCell ref="AL1872:AP1872"/>
    <mergeCell ref="AQ1872:AU1872"/>
    <mergeCell ref="AV1872:AZ1872"/>
    <mergeCell ref="D1871:Q1871"/>
    <mergeCell ref="R1871:AA1871"/>
    <mergeCell ref="D1869:Q1869"/>
    <mergeCell ref="R1869:AA1869"/>
    <mergeCell ref="D1870:Q1870"/>
    <mergeCell ref="R1870:AA1870"/>
    <mergeCell ref="AV1870:AZ1870"/>
    <mergeCell ref="AL1869:AP1869"/>
    <mergeCell ref="AQ1869:AU1869"/>
    <mergeCell ref="AG1917:AK1917"/>
    <mergeCell ref="AL1851:AP1851"/>
    <mergeCell ref="AV1918:AZ1918"/>
    <mergeCell ref="AL1854:AP1854"/>
    <mergeCell ref="AL1917:AP1917"/>
    <mergeCell ref="AQ1917:AU1917"/>
    <mergeCell ref="AV1917:AZ1917"/>
    <mergeCell ref="AV1853:AZ1853"/>
    <mergeCell ref="AV1851:AZ1851"/>
    <mergeCell ref="AG1854:AK1854"/>
    <mergeCell ref="AG1856:AK1856"/>
    <mergeCell ref="AB1854:AF1854"/>
    <mergeCell ref="AB1856:AF1856"/>
    <mergeCell ref="AB1855:AF1855"/>
    <mergeCell ref="AV1854:AZ1854"/>
    <mergeCell ref="D1859:Q1859"/>
    <mergeCell ref="R1859:AA1859"/>
    <mergeCell ref="D1846:Q1846"/>
    <mergeCell ref="R1846:AA1846"/>
    <mergeCell ref="AB1846:AF1846"/>
    <mergeCell ref="AM1844:AP1844"/>
    <mergeCell ref="AG1846:AK1846"/>
    <mergeCell ref="AL1839:AP1839"/>
    <mergeCell ref="R1839:AA1839"/>
    <mergeCell ref="AB1839:AF1839"/>
    <mergeCell ref="AG1845:AK1845"/>
    <mergeCell ref="AC1843:AF1843"/>
    <mergeCell ref="AG1857:AK1857"/>
    <mergeCell ref="AL1858:AP1858"/>
    <mergeCell ref="AQ1858:AU1858"/>
    <mergeCell ref="AV1858:AZ1858"/>
    <mergeCell ref="AV1857:AZ1857"/>
    <mergeCell ref="AB1858:AF1858"/>
    <mergeCell ref="AG1858:AK1858"/>
    <mergeCell ref="R1863:AA1863"/>
    <mergeCell ref="AB1863:AF1863"/>
    <mergeCell ref="AG1863:AK1863"/>
    <mergeCell ref="AL1861:AP1861"/>
    <mergeCell ref="AQ1861:AU1861"/>
    <mergeCell ref="AB1861:AF1861"/>
    <mergeCell ref="AB1866:AF1866"/>
    <mergeCell ref="D1868:Q1868"/>
    <mergeCell ref="R1868:AA1868"/>
    <mergeCell ref="AB1868:AF1868"/>
    <mergeCell ref="AG1868:AK1868"/>
    <mergeCell ref="AG1867:AK1867"/>
    <mergeCell ref="AB1871:AF1871"/>
    <mergeCell ref="AG1871:AK1871"/>
    <mergeCell ref="AB1869:AF1869"/>
    <mergeCell ref="D1865:Q1865"/>
    <mergeCell ref="R1865:AA1865"/>
    <mergeCell ref="D1867:Q1867"/>
    <mergeCell ref="R1867:AA1867"/>
    <mergeCell ref="D1866:Q1866"/>
    <mergeCell ref="AL1855:AP1855"/>
    <mergeCell ref="AB1865:AF1865"/>
    <mergeCell ref="AG1865:AK1865"/>
    <mergeCell ref="AL1845:AP1845"/>
    <mergeCell ref="D1845:Q1845"/>
    <mergeCell ref="R1845:AA1845"/>
    <mergeCell ref="AB1845:AF1845"/>
    <mergeCell ref="AM1843:AP1843"/>
    <mergeCell ref="AC1844:AF1844"/>
    <mergeCell ref="AH1844:AK1844"/>
    <mergeCell ref="AV1848:AZ1848"/>
    <mergeCell ref="AL1847:AP1847"/>
    <mergeCell ref="AL1848:AP1848"/>
    <mergeCell ref="AQ1848:AU1848"/>
    <mergeCell ref="AQ1847:AU1847"/>
    <mergeCell ref="AG1853:AK1853"/>
    <mergeCell ref="AV1849:AZ1849"/>
    <mergeCell ref="AV1850:AZ1850"/>
    <mergeCell ref="AG1849:AK1849"/>
    <mergeCell ref="AQ1852:AU1852"/>
    <mergeCell ref="AQ1851:AU1851"/>
    <mergeCell ref="D1853:Q1853"/>
    <mergeCell ref="R1853:AA1853"/>
    <mergeCell ref="AB1850:AF1850"/>
    <mergeCell ref="D1850:Q1850"/>
    <mergeCell ref="R1850:AA1850"/>
    <mergeCell ref="AB1853:AF1853"/>
    <mergeCell ref="AG1850:AK1850"/>
    <mergeCell ref="AL1850:AP1850"/>
    <mergeCell ref="AQ1850:AU1850"/>
    <mergeCell ref="D1855:Q1855"/>
    <mergeCell ref="R1855:AA1855"/>
    <mergeCell ref="AL1849:AP1849"/>
    <mergeCell ref="AQ1849:AU1849"/>
    <mergeCell ref="AG1855:AK1855"/>
    <mergeCell ref="AL1853:AP1853"/>
    <mergeCell ref="AQ1853:AU1853"/>
    <mergeCell ref="AG1852:AK1852"/>
    <mergeCell ref="D1849:Q1849"/>
    <mergeCell ref="R1849:AA1849"/>
    <mergeCell ref="R1866:AA1866"/>
    <mergeCell ref="AG1866:AK1866"/>
    <mergeCell ref="AV1863:AZ1863"/>
    <mergeCell ref="D1864:Q1864"/>
    <mergeCell ref="R1864:AA1864"/>
    <mergeCell ref="AB1864:AF1864"/>
    <mergeCell ref="AG1864:AK1864"/>
    <mergeCell ref="AL1864:AP1864"/>
    <mergeCell ref="AQ1864:AU1864"/>
    <mergeCell ref="AV1864:AZ1864"/>
    <mergeCell ref="AL1863:AP1863"/>
    <mergeCell ref="AQ1863:AU1863"/>
    <mergeCell ref="D1854:Q1854"/>
    <mergeCell ref="D1851:Q1851"/>
    <mergeCell ref="R1851:AA1851"/>
    <mergeCell ref="R1858:AA1858"/>
    <mergeCell ref="R1854:AA1854"/>
    <mergeCell ref="D1856:Q1856"/>
    <mergeCell ref="R1856:AA1856"/>
    <mergeCell ref="D1848:Q1848"/>
    <mergeCell ref="R1848:AA1848"/>
    <mergeCell ref="D1847:Q1847"/>
    <mergeCell ref="R1847:AA1847"/>
    <mergeCell ref="AB1847:AF1847"/>
    <mergeCell ref="AG1847:AK1847"/>
    <mergeCell ref="AB1848:AF1848"/>
    <mergeCell ref="AQ1855:AU1855"/>
    <mergeCell ref="AQ1854:AU1854"/>
    <mergeCell ref="AL1919:AP1919"/>
    <mergeCell ref="AQ1919:AU1919"/>
    <mergeCell ref="AV1919:AZ1919"/>
    <mergeCell ref="D1918:Q1918"/>
    <mergeCell ref="R1918:AA1918"/>
    <mergeCell ref="D1919:Q1919"/>
    <mergeCell ref="R1919:AA1919"/>
    <mergeCell ref="AB1919:AF1919"/>
    <mergeCell ref="AG1919:AK1919"/>
    <mergeCell ref="AQ1918:AU1918"/>
    <mergeCell ref="AV1921:AZ1921"/>
    <mergeCell ref="D1920:Q1920"/>
    <mergeCell ref="R1920:AA1920"/>
    <mergeCell ref="AB1920:AF1920"/>
    <mergeCell ref="AG1920:AK1920"/>
    <mergeCell ref="AL1920:AP1920"/>
    <mergeCell ref="AQ1920:AU1920"/>
    <mergeCell ref="AV1920:AZ1920"/>
    <mergeCell ref="D1921:Q1921"/>
    <mergeCell ref="R1921:AA1921"/>
    <mergeCell ref="AB1922:AF1922"/>
    <mergeCell ref="AG1922:AK1922"/>
    <mergeCell ref="AL1922:AP1922"/>
    <mergeCell ref="AQ1922:AU1922"/>
    <mergeCell ref="AB1921:AF1921"/>
    <mergeCell ref="AG1921:AK1921"/>
    <mergeCell ref="AL1921:AP1921"/>
    <mergeCell ref="AQ1921:AU1921"/>
    <mergeCell ref="AV1922:AZ1922"/>
    <mergeCell ref="D1923:Q1923"/>
    <mergeCell ref="R1923:AA1923"/>
    <mergeCell ref="AB1923:AF1923"/>
    <mergeCell ref="AG1923:AK1923"/>
    <mergeCell ref="AL1923:AP1923"/>
    <mergeCell ref="AQ1923:AU1923"/>
    <mergeCell ref="AV1923:AZ1923"/>
    <mergeCell ref="D1922:Q1922"/>
    <mergeCell ref="R1922:AA1922"/>
    <mergeCell ref="AB1918:AF1918"/>
    <mergeCell ref="AG1918:AK1918"/>
    <mergeCell ref="AL1918:AP1918"/>
    <mergeCell ref="AV1925:AZ1925"/>
    <mergeCell ref="D1924:Q1924"/>
    <mergeCell ref="R1924:AA1924"/>
    <mergeCell ref="AB1924:AF1924"/>
    <mergeCell ref="AG1924:AK1924"/>
    <mergeCell ref="AL1924:AP1924"/>
    <mergeCell ref="AQ1924:AU1924"/>
    <mergeCell ref="AV1924:AZ1924"/>
    <mergeCell ref="D1925:Q1925"/>
    <mergeCell ref="R1925:AA1925"/>
    <mergeCell ref="AB1926:AF1926"/>
    <mergeCell ref="AG1926:AK1926"/>
    <mergeCell ref="AL1926:AP1926"/>
    <mergeCell ref="AQ1926:AU1926"/>
    <mergeCell ref="AB1925:AF1925"/>
    <mergeCell ref="AG1925:AK1925"/>
    <mergeCell ref="AL1925:AP1925"/>
    <mergeCell ref="AQ1925:AU1925"/>
    <mergeCell ref="AV1926:AZ1926"/>
    <mergeCell ref="D1927:Q1927"/>
    <mergeCell ref="R1927:AA1927"/>
    <mergeCell ref="AB1927:AF1927"/>
    <mergeCell ref="AG1927:AK1927"/>
    <mergeCell ref="AL1927:AP1927"/>
    <mergeCell ref="AQ1927:AU1927"/>
    <mergeCell ref="AV1927:AZ1927"/>
    <mergeCell ref="D1926:Q1926"/>
    <mergeCell ref="R1926:AA1926"/>
    <mergeCell ref="AV1929:AZ1929"/>
    <mergeCell ref="D1928:Q1928"/>
    <mergeCell ref="R1928:AA1928"/>
    <mergeCell ref="AB1928:AF1928"/>
    <mergeCell ref="AG1928:AK1928"/>
    <mergeCell ref="AL1928:AP1928"/>
    <mergeCell ref="AQ1928:AU1928"/>
    <mergeCell ref="AV1928:AZ1928"/>
    <mergeCell ref="D1929:Q1929"/>
    <mergeCell ref="R1929:AA1929"/>
    <mergeCell ref="AB1930:AF1930"/>
    <mergeCell ref="AG1930:AK1930"/>
    <mergeCell ref="AL1930:AP1930"/>
    <mergeCell ref="AQ1930:AU1930"/>
    <mergeCell ref="AB1929:AF1929"/>
    <mergeCell ref="AG1929:AK1929"/>
    <mergeCell ref="AL1929:AP1929"/>
    <mergeCell ref="AQ1929:AU1929"/>
    <mergeCell ref="AV1930:AZ1930"/>
    <mergeCell ref="D1931:Q1931"/>
    <mergeCell ref="R1931:AA1931"/>
    <mergeCell ref="AB1931:AF1931"/>
    <mergeCell ref="AG1931:AK1931"/>
    <mergeCell ref="AL1931:AP1931"/>
    <mergeCell ref="AQ1931:AU1931"/>
    <mergeCell ref="AV1931:AZ1931"/>
    <mergeCell ref="D1930:Q1930"/>
    <mergeCell ref="R1930:AA1930"/>
    <mergeCell ref="AV1933:AZ1933"/>
    <mergeCell ref="D1932:Q1932"/>
    <mergeCell ref="R1932:AA1932"/>
    <mergeCell ref="AB1932:AF1932"/>
    <mergeCell ref="AG1932:AK1932"/>
    <mergeCell ref="AL1932:AP1932"/>
    <mergeCell ref="AQ1932:AU1932"/>
    <mergeCell ref="AV1932:AZ1932"/>
    <mergeCell ref="D1933:Q1933"/>
    <mergeCell ref="R1933:AA1933"/>
    <mergeCell ref="AB1934:AF1934"/>
    <mergeCell ref="AG1934:AK1934"/>
    <mergeCell ref="AL1934:AP1934"/>
    <mergeCell ref="AQ1934:AU1934"/>
    <mergeCell ref="AB1933:AF1933"/>
    <mergeCell ref="AG1933:AK1933"/>
    <mergeCell ref="AL1933:AP1933"/>
    <mergeCell ref="AQ1933:AU1933"/>
    <mergeCell ref="AV1934:AZ1934"/>
    <mergeCell ref="D1935:Q1935"/>
    <mergeCell ref="R1935:AA1935"/>
    <mergeCell ref="AB1935:AF1935"/>
    <mergeCell ref="AG1935:AK1935"/>
    <mergeCell ref="AL1935:AP1935"/>
    <mergeCell ref="AQ1935:AU1935"/>
    <mergeCell ref="AV1935:AZ1935"/>
    <mergeCell ref="D1934:Q1934"/>
    <mergeCell ref="R1934:AA1934"/>
    <mergeCell ref="AV1937:AZ1937"/>
    <mergeCell ref="D1936:Q1936"/>
    <mergeCell ref="R1936:AA1936"/>
    <mergeCell ref="AB1936:AF1936"/>
    <mergeCell ref="AG1936:AK1936"/>
    <mergeCell ref="AL1936:AP1936"/>
    <mergeCell ref="AQ1936:AU1936"/>
    <mergeCell ref="AV1936:AZ1936"/>
    <mergeCell ref="D1937:Q1937"/>
    <mergeCell ref="R1937:AA1937"/>
    <mergeCell ref="AB1938:AF1938"/>
    <mergeCell ref="AG1938:AK1938"/>
    <mergeCell ref="AL1938:AP1938"/>
    <mergeCell ref="AQ1938:AU1938"/>
    <mergeCell ref="AB1937:AF1937"/>
    <mergeCell ref="AG1937:AK1937"/>
    <mergeCell ref="AL1937:AP1937"/>
    <mergeCell ref="AQ1937:AU1937"/>
    <mergeCell ref="AV1938:AZ1938"/>
    <mergeCell ref="D1939:Q1939"/>
    <mergeCell ref="R1939:AA1939"/>
    <mergeCell ref="AB1939:AF1939"/>
    <mergeCell ref="AG1939:AK1939"/>
    <mergeCell ref="AL1939:AP1939"/>
    <mergeCell ref="AQ1939:AU1939"/>
    <mergeCell ref="AV1939:AZ1939"/>
    <mergeCell ref="D1938:Q1938"/>
    <mergeCell ref="R1938:AA1938"/>
    <mergeCell ref="AV1941:AZ1941"/>
    <mergeCell ref="D1940:Q1940"/>
    <mergeCell ref="R1940:AA1940"/>
    <mergeCell ref="AB1940:AF1940"/>
    <mergeCell ref="AG1940:AK1940"/>
    <mergeCell ref="AL1940:AP1940"/>
    <mergeCell ref="AQ1940:AU1940"/>
    <mergeCell ref="AV1940:AZ1940"/>
    <mergeCell ref="D1941:Q1941"/>
    <mergeCell ref="R1941:AA1941"/>
    <mergeCell ref="AB1942:AF1942"/>
    <mergeCell ref="AG1942:AK1942"/>
    <mergeCell ref="AL1942:AP1942"/>
    <mergeCell ref="AQ1942:AU1942"/>
    <mergeCell ref="AB1941:AF1941"/>
    <mergeCell ref="AG1941:AK1941"/>
    <mergeCell ref="AL1941:AP1941"/>
    <mergeCell ref="AQ1941:AU1941"/>
    <mergeCell ref="AV1942:AZ1942"/>
    <mergeCell ref="D1943:Q1943"/>
    <mergeCell ref="R1943:AA1943"/>
    <mergeCell ref="AB1943:AF1943"/>
    <mergeCell ref="AG1943:AK1943"/>
    <mergeCell ref="AL1943:AP1943"/>
    <mergeCell ref="AQ1943:AU1943"/>
    <mergeCell ref="AV1943:AZ1943"/>
    <mergeCell ref="D1942:Q1942"/>
    <mergeCell ref="R1942:AA1942"/>
    <mergeCell ref="AV1945:AZ1945"/>
    <mergeCell ref="D1944:Q1944"/>
    <mergeCell ref="R1944:AA1944"/>
    <mergeCell ref="AB1944:AF1944"/>
    <mergeCell ref="AG1944:AK1944"/>
    <mergeCell ref="AL1944:AP1944"/>
    <mergeCell ref="AQ1944:AU1944"/>
    <mergeCell ref="AV1944:AZ1944"/>
    <mergeCell ref="D1945:Q1945"/>
    <mergeCell ref="R1945:AA1945"/>
    <mergeCell ref="AB1946:AF1946"/>
    <mergeCell ref="AG1946:AK1946"/>
    <mergeCell ref="AL1946:AP1946"/>
    <mergeCell ref="AQ1946:AU1946"/>
    <mergeCell ref="AB1945:AF1945"/>
    <mergeCell ref="AG1945:AK1945"/>
    <mergeCell ref="AL1945:AP1945"/>
    <mergeCell ref="AQ1945:AU1945"/>
    <mergeCell ref="AV1946:AZ1946"/>
    <mergeCell ref="D1947:Q1947"/>
    <mergeCell ref="R1947:AA1947"/>
    <mergeCell ref="AB1947:AF1947"/>
    <mergeCell ref="AG1947:AK1947"/>
    <mergeCell ref="AL1947:AP1947"/>
    <mergeCell ref="AQ1947:AU1947"/>
    <mergeCell ref="AV1947:AZ1947"/>
    <mergeCell ref="D1946:Q1946"/>
    <mergeCell ref="R1946:AA1946"/>
    <mergeCell ref="AV1949:AZ1949"/>
    <mergeCell ref="D1948:Q1948"/>
    <mergeCell ref="R1948:AA1948"/>
    <mergeCell ref="AB1948:AF1948"/>
    <mergeCell ref="AG1948:AK1948"/>
    <mergeCell ref="AL1948:AP1948"/>
    <mergeCell ref="AQ1948:AU1948"/>
    <mergeCell ref="AV1948:AZ1948"/>
    <mergeCell ref="D1949:Q1949"/>
    <mergeCell ref="R1949:AA1949"/>
    <mergeCell ref="AB1950:AF1950"/>
    <mergeCell ref="AG1950:AK1950"/>
    <mergeCell ref="AL1950:AP1950"/>
    <mergeCell ref="AQ1950:AU1950"/>
    <mergeCell ref="AB1949:AF1949"/>
    <mergeCell ref="AG1949:AK1949"/>
    <mergeCell ref="AL1949:AP1949"/>
    <mergeCell ref="AQ1949:AU1949"/>
    <mergeCell ref="AV1950:AZ1950"/>
    <mergeCell ref="D1951:Q1951"/>
    <mergeCell ref="R1951:AA1951"/>
    <mergeCell ref="AB1951:AF1951"/>
    <mergeCell ref="AG1951:AK1951"/>
    <mergeCell ref="AL1951:AP1951"/>
    <mergeCell ref="AQ1951:AU1951"/>
    <mergeCell ref="AV1951:AZ1951"/>
    <mergeCell ref="D1950:Q1950"/>
    <mergeCell ref="R1950:AA1950"/>
    <mergeCell ref="AV1953:AZ1953"/>
    <mergeCell ref="D1952:Q1952"/>
    <mergeCell ref="R1952:AA1952"/>
    <mergeCell ref="AB1952:AF1952"/>
    <mergeCell ref="AG1952:AK1952"/>
    <mergeCell ref="AL1952:AP1952"/>
    <mergeCell ref="AQ1952:AU1952"/>
    <mergeCell ref="AV1952:AZ1952"/>
    <mergeCell ref="D1953:Q1953"/>
    <mergeCell ref="R1953:AA1953"/>
    <mergeCell ref="AB1954:AF1954"/>
    <mergeCell ref="AG1954:AK1954"/>
    <mergeCell ref="AL1954:AP1954"/>
    <mergeCell ref="AQ1954:AU1954"/>
    <mergeCell ref="AB1953:AF1953"/>
    <mergeCell ref="AG1953:AK1953"/>
    <mergeCell ref="AL1953:AP1953"/>
    <mergeCell ref="AQ1953:AU1953"/>
    <mergeCell ref="AV1954:AZ1954"/>
    <mergeCell ref="D1955:Q1955"/>
    <mergeCell ref="R1955:AA1955"/>
    <mergeCell ref="AB1955:AF1955"/>
    <mergeCell ref="AG1955:AK1955"/>
    <mergeCell ref="AL1955:AP1955"/>
    <mergeCell ref="AQ1955:AU1955"/>
    <mergeCell ref="AV1955:AZ1955"/>
    <mergeCell ref="D1954:Q1954"/>
    <mergeCell ref="R1954:AA1954"/>
    <mergeCell ref="AV1957:AZ1957"/>
    <mergeCell ref="D1956:Q1956"/>
    <mergeCell ref="R1956:AA1956"/>
    <mergeCell ref="AB1956:AF1956"/>
    <mergeCell ref="AG1956:AK1956"/>
    <mergeCell ref="AL1956:AP1956"/>
    <mergeCell ref="AQ1956:AU1956"/>
    <mergeCell ref="AV1956:AZ1956"/>
    <mergeCell ref="D1957:Q1957"/>
    <mergeCell ref="R1957:AA1957"/>
    <mergeCell ref="AB1958:AF1958"/>
    <mergeCell ref="AG1958:AK1958"/>
    <mergeCell ref="AL1958:AP1958"/>
    <mergeCell ref="AQ1958:AU1958"/>
    <mergeCell ref="AB1957:AF1957"/>
    <mergeCell ref="AG1957:AK1957"/>
    <mergeCell ref="AL1957:AP1957"/>
    <mergeCell ref="AQ1957:AU1957"/>
    <mergeCell ref="AV1958:AZ1958"/>
    <mergeCell ref="D1959:Q1959"/>
    <mergeCell ref="R1959:AA1959"/>
    <mergeCell ref="AB1959:AF1959"/>
    <mergeCell ref="AG1959:AK1959"/>
    <mergeCell ref="AL1959:AP1959"/>
    <mergeCell ref="AQ1959:AU1959"/>
    <mergeCell ref="AV1959:AZ1959"/>
    <mergeCell ref="D1958:Q1958"/>
    <mergeCell ref="R1958:AA1958"/>
    <mergeCell ref="AV1961:AZ1961"/>
    <mergeCell ref="D1960:Q1960"/>
    <mergeCell ref="R1960:AA1960"/>
    <mergeCell ref="AB1960:AF1960"/>
    <mergeCell ref="AG1960:AK1960"/>
    <mergeCell ref="AL1960:AP1960"/>
    <mergeCell ref="AQ1960:AU1960"/>
    <mergeCell ref="AV1960:AZ1960"/>
    <mergeCell ref="D1961:Q1961"/>
    <mergeCell ref="R1961:AA1961"/>
    <mergeCell ref="C1975:C1976"/>
    <mergeCell ref="D1975:Q1976"/>
    <mergeCell ref="R1975:AA1976"/>
    <mergeCell ref="R1970:AA1970"/>
    <mergeCell ref="AQ1970:AU1970"/>
    <mergeCell ref="AG1968:AK1968"/>
    <mergeCell ref="AV1971:AZ1971"/>
    <mergeCell ref="C1974:Q1974"/>
    <mergeCell ref="C1971:Q1971"/>
    <mergeCell ref="R1971:AA1971"/>
    <mergeCell ref="AB1971:AF1971"/>
    <mergeCell ref="D1970:Q1970"/>
    <mergeCell ref="AL1968:AP1968"/>
    <mergeCell ref="AQ1968:AU1968"/>
    <mergeCell ref="AL1969:AP1969"/>
    <mergeCell ref="AB1962:AF1962"/>
    <mergeCell ref="AG1962:AK1962"/>
    <mergeCell ref="AL1962:AP1962"/>
    <mergeCell ref="AQ1962:AU1962"/>
    <mergeCell ref="AB1961:AF1961"/>
    <mergeCell ref="AG1961:AK1961"/>
    <mergeCell ref="AL1961:AP1961"/>
    <mergeCell ref="AQ1961:AU1961"/>
    <mergeCell ref="AV1962:AZ1962"/>
    <mergeCell ref="D1963:Q1963"/>
    <mergeCell ref="R1963:AA1963"/>
    <mergeCell ref="AB1963:AF1963"/>
    <mergeCell ref="AG1963:AK1963"/>
    <mergeCell ref="AL1963:AP1963"/>
    <mergeCell ref="AQ1963:AU1963"/>
    <mergeCell ref="AV1963:AZ1963"/>
    <mergeCell ref="D1962:Q1962"/>
    <mergeCell ref="R1962:AA1962"/>
    <mergeCell ref="AV1965:AZ1965"/>
    <mergeCell ref="D1964:Q1964"/>
    <mergeCell ref="R1964:AA1964"/>
    <mergeCell ref="AB1964:AF1964"/>
    <mergeCell ref="AG1964:AK1964"/>
    <mergeCell ref="AL1964:AP1964"/>
    <mergeCell ref="AQ1964:AU1964"/>
    <mergeCell ref="AV1964:AZ1964"/>
    <mergeCell ref="D1965:Q1965"/>
    <mergeCell ref="R1965:AA1965"/>
    <mergeCell ref="AB1966:AF1966"/>
    <mergeCell ref="AG1966:AK1966"/>
    <mergeCell ref="AL1966:AP1966"/>
    <mergeCell ref="AQ1966:AU1966"/>
    <mergeCell ref="AB1965:AF1965"/>
    <mergeCell ref="AG1965:AK1965"/>
    <mergeCell ref="AL1965:AP1965"/>
    <mergeCell ref="AQ1965:AU1965"/>
    <mergeCell ref="AB1970:AF1970"/>
    <mergeCell ref="AV1966:AZ1966"/>
    <mergeCell ref="D1966:Q1966"/>
    <mergeCell ref="R1966:AA1966"/>
    <mergeCell ref="AG1979:AK1979"/>
    <mergeCell ref="AB1977:AF1977"/>
    <mergeCell ref="AL1971:AP1971"/>
    <mergeCell ref="AQ1971:AU1971"/>
    <mergeCell ref="AG1970:AK1970"/>
    <mergeCell ref="AL1970:AP1970"/>
    <mergeCell ref="AG1971:AK1971"/>
    <mergeCell ref="D1978:Q1978"/>
    <mergeCell ref="R1978:AA1978"/>
    <mergeCell ref="AB1978:AF1978"/>
    <mergeCell ref="AC1975:AF1975"/>
    <mergeCell ref="D1977:Q1977"/>
    <mergeCell ref="R1977:AA1977"/>
    <mergeCell ref="AQ1980:AU1980"/>
    <mergeCell ref="AV1979:AZ1979"/>
    <mergeCell ref="AG1977:AK1977"/>
    <mergeCell ref="AL1977:AP1977"/>
    <mergeCell ref="AQ1977:AU1977"/>
    <mergeCell ref="AV1977:AZ1977"/>
    <mergeCell ref="AV1978:AZ1978"/>
    <mergeCell ref="AL1979:AP1979"/>
    <mergeCell ref="AG1978:AK1978"/>
    <mergeCell ref="AL1978:AP1978"/>
    <mergeCell ref="D1979:Q1979"/>
    <mergeCell ref="R1979:AA1979"/>
    <mergeCell ref="AB1979:AF1979"/>
    <mergeCell ref="AB1980:AF1980"/>
    <mergeCell ref="D1980:Q1980"/>
    <mergeCell ref="R1980:AA1980"/>
    <mergeCell ref="AG1980:AK1980"/>
    <mergeCell ref="D1967:Q1967"/>
    <mergeCell ref="R1967:AA1967"/>
    <mergeCell ref="AB1967:AF1967"/>
    <mergeCell ref="AG1967:AK1967"/>
    <mergeCell ref="AL1967:AP1967"/>
    <mergeCell ref="AQ1967:AU1967"/>
    <mergeCell ref="AV1967:AZ1967"/>
    <mergeCell ref="AV1968:AZ1968"/>
    <mergeCell ref="AV1969:AZ1969"/>
    <mergeCell ref="AV1970:AZ1970"/>
    <mergeCell ref="D1969:Q1969"/>
    <mergeCell ref="R1969:AA1969"/>
    <mergeCell ref="AB1969:AF1969"/>
    <mergeCell ref="AG1969:AK1969"/>
    <mergeCell ref="D1968:Q1968"/>
    <mergeCell ref="R1968:AA1968"/>
    <mergeCell ref="AB1968:AF1968"/>
    <mergeCell ref="AQ1969:AU1969"/>
    <mergeCell ref="AL2048:AP2048"/>
    <mergeCell ref="AQ2048:AU2048"/>
    <mergeCell ref="AL2047:AP2047"/>
    <mergeCell ref="AQ2047:AU2047"/>
    <mergeCell ref="AV2047:AZ2047"/>
    <mergeCell ref="AL1980:AP1980"/>
    <mergeCell ref="AV1980:AZ1980"/>
    <mergeCell ref="AL1982:AP1982"/>
    <mergeCell ref="AQ1982:AU1982"/>
    <mergeCell ref="D2047:Q2047"/>
    <mergeCell ref="R2047:AA2047"/>
    <mergeCell ref="AB2047:AF2047"/>
    <mergeCell ref="AG2047:AK2047"/>
    <mergeCell ref="D2048:Q2048"/>
    <mergeCell ref="R2048:AA2048"/>
    <mergeCell ref="AB2048:AF2048"/>
    <mergeCell ref="AG2048:AK2048"/>
    <mergeCell ref="AW1975:AZ1976"/>
    <mergeCell ref="AC1976:AF1976"/>
    <mergeCell ref="AH1976:AK1976"/>
    <mergeCell ref="AM1976:AP1976"/>
    <mergeCell ref="AR1976:AU1976"/>
    <mergeCell ref="AH1975:AK1975"/>
    <mergeCell ref="AM1975:AP1975"/>
    <mergeCell ref="AR1975:AU1975"/>
    <mergeCell ref="AV1982:AZ1982"/>
    <mergeCell ref="D1981:Q1981"/>
    <mergeCell ref="R1981:AA1981"/>
    <mergeCell ref="D1982:Q1982"/>
    <mergeCell ref="R1982:AA1982"/>
    <mergeCell ref="AV2054:AZ2054"/>
    <mergeCell ref="R2053:AA2053"/>
    <mergeCell ref="AB2053:AF2053"/>
    <mergeCell ref="AG2053:AK2053"/>
    <mergeCell ref="AL2053:AP2053"/>
    <mergeCell ref="AQ2054:AU2054"/>
    <mergeCell ref="AQ2053:AU2053"/>
    <mergeCell ref="AV2053:AZ2053"/>
    <mergeCell ref="AQ1978:AU1978"/>
    <mergeCell ref="AQ1979:AU1979"/>
    <mergeCell ref="AV1985:AZ1985"/>
    <mergeCell ref="D1986:Q1986"/>
    <mergeCell ref="R1986:AA1986"/>
    <mergeCell ref="AB1986:AF1986"/>
    <mergeCell ref="AG1986:AK1986"/>
    <mergeCell ref="AL1986:AP1986"/>
    <mergeCell ref="AQ1986:AU1986"/>
    <mergeCell ref="AV1986:AZ1986"/>
    <mergeCell ref="D1985:Q1985"/>
    <mergeCell ref="R1985:AA1985"/>
    <mergeCell ref="AB1985:AF1985"/>
    <mergeCell ref="AG1985:AK1985"/>
    <mergeCell ref="AL1983:AP1983"/>
    <mergeCell ref="AQ1983:AU1983"/>
    <mergeCell ref="AB1983:AF1983"/>
    <mergeCell ref="AG1983:AK1983"/>
    <mergeCell ref="AL1985:AP1985"/>
    <mergeCell ref="AQ1985:AU1985"/>
    <mergeCell ref="AV1983:AZ1983"/>
    <mergeCell ref="D1984:Q1984"/>
    <mergeCell ref="R1984:AA1984"/>
    <mergeCell ref="AB1984:AF1984"/>
    <mergeCell ref="AG1984:AK1984"/>
    <mergeCell ref="AL1984:AP1984"/>
    <mergeCell ref="AL2055:AP2055"/>
    <mergeCell ref="AQ2055:AU2055"/>
    <mergeCell ref="AV2055:AZ2055"/>
    <mergeCell ref="AL2054:AP2054"/>
    <mergeCell ref="D2054:Q2054"/>
    <mergeCell ref="R2054:AA2054"/>
    <mergeCell ref="D2055:Q2055"/>
    <mergeCell ref="R2055:AA2055"/>
    <mergeCell ref="AB2055:AF2055"/>
    <mergeCell ref="AG2055:AK2055"/>
    <mergeCell ref="AB2054:AF2054"/>
    <mergeCell ref="AG2054:AK2054"/>
    <mergeCell ref="AV2057:AZ2057"/>
    <mergeCell ref="D2056:Q2056"/>
    <mergeCell ref="R2056:AA2056"/>
    <mergeCell ref="AB2056:AF2056"/>
    <mergeCell ref="AG2056:AK2056"/>
    <mergeCell ref="AL2056:AP2056"/>
    <mergeCell ref="AQ2056:AU2056"/>
    <mergeCell ref="AV2056:AZ2056"/>
    <mergeCell ref="D2057:Q2057"/>
    <mergeCell ref="R2057:AA2057"/>
    <mergeCell ref="AB2058:AF2058"/>
    <mergeCell ref="AG2058:AK2058"/>
    <mergeCell ref="AL2058:AP2058"/>
    <mergeCell ref="AQ2058:AU2058"/>
    <mergeCell ref="AB2057:AF2057"/>
    <mergeCell ref="AG2057:AK2057"/>
    <mergeCell ref="AL2057:AP2057"/>
    <mergeCell ref="AQ2057:AU2057"/>
    <mergeCell ref="AV2058:AZ2058"/>
    <mergeCell ref="D2059:Q2059"/>
    <mergeCell ref="R2059:AA2059"/>
    <mergeCell ref="AB2059:AF2059"/>
    <mergeCell ref="AG2059:AK2059"/>
    <mergeCell ref="AL2059:AP2059"/>
    <mergeCell ref="AQ2059:AU2059"/>
    <mergeCell ref="AV2059:AZ2059"/>
    <mergeCell ref="D2058:Q2058"/>
    <mergeCell ref="R2058:AA2058"/>
    <mergeCell ref="AV2061:AZ2061"/>
    <mergeCell ref="D2060:Q2060"/>
    <mergeCell ref="R2060:AA2060"/>
    <mergeCell ref="AB2060:AF2060"/>
    <mergeCell ref="AG2060:AK2060"/>
    <mergeCell ref="AL2060:AP2060"/>
    <mergeCell ref="AQ2060:AU2060"/>
    <mergeCell ref="AV2060:AZ2060"/>
    <mergeCell ref="D2061:Q2061"/>
    <mergeCell ref="R2061:AA2061"/>
    <mergeCell ref="AB2062:AF2062"/>
    <mergeCell ref="AG2062:AK2062"/>
    <mergeCell ref="AL2062:AP2062"/>
    <mergeCell ref="AQ2062:AU2062"/>
    <mergeCell ref="AB2061:AF2061"/>
    <mergeCell ref="AG2061:AK2061"/>
    <mergeCell ref="AL2061:AP2061"/>
    <mergeCell ref="AQ2061:AU2061"/>
    <mergeCell ref="AV2062:AZ2062"/>
    <mergeCell ref="D2063:Q2063"/>
    <mergeCell ref="R2063:AA2063"/>
    <mergeCell ref="AB2063:AF2063"/>
    <mergeCell ref="AG2063:AK2063"/>
    <mergeCell ref="AL2063:AP2063"/>
    <mergeCell ref="AQ2063:AU2063"/>
    <mergeCell ref="AV2063:AZ2063"/>
    <mergeCell ref="D2062:Q2062"/>
    <mergeCell ref="R2062:AA2062"/>
    <mergeCell ref="AV2065:AZ2065"/>
    <mergeCell ref="D2064:Q2064"/>
    <mergeCell ref="R2064:AA2064"/>
    <mergeCell ref="AB2064:AF2064"/>
    <mergeCell ref="AG2064:AK2064"/>
    <mergeCell ref="AL2064:AP2064"/>
    <mergeCell ref="AQ2064:AU2064"/>
    <mergeCell ref="AV2064:AZ2064"/>
    <mergeCell ref="D2065:Q2065"/>
    <mergeCell ref="R2065:AA2065"/>
    <mergeCell ref="AB2066:AF2066"/>
    <mergeCell ref="AG2066:AK2066"/>
    <mergeCell ref="AL2066:AP2066"/>
    <mergeCell ref="AQ2066:AU2066"/>
    <mergeCell ref="AB2065:AF2065"/>
    <mergeCell ref="AG2065:AK2065"/>
    <mergeCell ref="AL2065:AP2065"/>
    <mergeCell ref="AQ2065:AU2065"/>
    <mergeCell ref="AV2066:AZ2066"/>
    <mergeCell ref="D2067:Q2067"/>
    <mergeCell ref="R2067:AA2067"/>
    <mergeCell ref="AB2067:AF2067"/>
    <mergeCell ref="AG2067:AK2067"/>
    <mergeCell ref="AL2067:AP2067"/>
    <mergeCell ref="AQ2067:AU2067"/>
    <mergeCell ref="AV2067:AZ2067"/>
    <mergeCell ref="D2066:Q2066"/>
    <mergeCell ref="R2066:AA2066"/>
    <mergeCell ref="AV2069:AZ2069"/>
    <mergeCell ref="D2068:Q2068"/>
    <mergeCell ref="R2068:AA2068"/>
    <mergeCell ref="AB2068:AF2068"/>
    <mergeCell ref="AG2068:AK2068"/>
    <mergeCell ref="AL2068:AP2068"/>
    <mergeCell ref="AQ2068:AU2068"/>
    <mergeCell ref="AV2068:AZ2068"/>
    <mergeCell ref="D2069:Q2069"/>
    <mergeCell ref="R2069:AA2069"/>
    <mergeCell ref="AB2070:AF2070"/>
    <mergeCell ref="AG2070:AK2070"/>
    <mergeCell ref="AL2070:AP2070"/>
    <mergeCell ref="AQ2070:AU2070"/>
    <mergeCell ref="AB2069:AF2069"/>
    <mergeCell ref="AG2069:AK2069"/>
    <mergeCell ref="AL2069:AP2069"/>
    <mergeCell ref="AQ2069:AU2069"/>
    <mergeCell ref="AV2070:AZ2070"/>
    <mergeCell ref="D2071:Q2071"/>
    <mergeCell ref="R2071:AA2071"/>
    <mergeCell ref="AB2071:AF2071"/>
    <mergeCell ref="AG2071:AK2071"/>
    <mergeCell ref="AL2071:AP2071"/>
    <mergeCell ref="AQ2071:AU2071"/>
    <mergeCell ref="AV2071:AZ2071"/>
    <mergeCell ref="D2070:Q2070"/>
    <mergeCell ref="R2070:AA2070"/>
    <mergeCell ref="AV2073:AZ2073"/>
    <mergeCell ref="D2072:Q2072"/>
    <mergeCell ref="R2072:AA2072"/>
    <mergeCell ref="AB2072:AF2072"/>
    <mergeCell ref="AG2072:AK2072"/>
    <mergeCell ref="AL2072:AP2072"/>
    <mergeCell ref="AQ2072:AU2072"/>
    <mergeCell ref="AV2072:AZ2072"/>
    <mergeCell ref="D2073:Q2073"/>
    <mergeCell ref="R2073:AA2073"/>
    <mergeCell ref="AB2074:AF2074"/>
    <mergeCell ref="AG2074:AK2074"/>
    <mergeCell ref="AL2074:AP2074"/>
    <mergeCell ref="AQ2074:AU2074"/>
    <mergeCell ref="AB2073:AF2073"/>
    <mergeCell ref="AG2073:AK2073"/>
    <mergeCell ref="AL2073:AP2073"/>
    <mergeCell ref="AQ2073:AU2073"/>
    <mergeCell ref="AV2074:AZ2074"/>
    <mergeCell ref="D2075:Q2075"/>
    <mergeCell ref="R2075:AA2075"/>
    <mergeCell ref="AB2075:AF2075"/>
    <mergeCell ref="AG2075:AK2075"/>
    <mergeCell ref="AL2075:AP2075"/>
    <mergeCell ref="AQ2075:AU2075"/>
    <mergeCell ref="AV2075:AZ2075"/>
    <mergeCell ref="D2074:Q2074"/>
    <mergeCell ref="R2074:AA2074"/>
    <mergeCell ref="AV2077:AZ2077"/>
    <mergeCell ref="D2076:Q2076"/>
    <mergeCell ref="R2076:AA2076"/>
    <mergeCell ref="AB2076:AF2076"/>
    <mergeCell ref="AG2076:AK2076"/>
    <mergeCell ref="AL2076:AP2076"/>
    <mergeCell ref="AQ2076:AU2076"/>
    <mergeCell ref="AV2076:AZ2076"/>
    <mergeCell ref="D2077:Q2077"/>
    <mergeCell ref="R2077:AA2077"/>
    <mergeCell ref="AB2078:AF2078"/>
    <mergeCell ref="AG2078:AK2078"/>
    <mergeCell ref="AL2078:AP2078"/>
    <mergeCell ref="AQ2078:AU2078"/>
    <mergeCell ref="AB2077:AF2077"/>
    <mergeCell ref="AG2077:AK2077"/>
    <mergeCell ref="AL2077:AP2077"/>
    <mergeCell ref="AQ2077:AU2077"/>
    <mergeCell ref="AV2078:AZ2078"/>
    <mergeCell ref="D2079:Q2079"/>
    <mergeCell ref="R2079:AA2079"/>
    <mergeCell ref="AB2079:AF2079"/>
    <mergeCell ref="AG2079:AK2079"/>
    <mergeCell ref="AL2079:AP2079"/>
    <mergeCell ref="AQ2079:AU2079"/>
    <mergeCell ref="AV2079:AZ2079"/>
    <mergeCell ref="D2078:Q2078"/>
    <mergeCell ref="R2078:AA2078"/>
    <mergeCell ref="AV2081:AZ2081"/>
    <mergeCell ref="D2080:Q2080"/>
    <mergeCell ref="R2080:AA2080"/>
    <mergeCell ref="AB2080:AF2080"/>
    <mergeCell ref="AG2080:AK2080"/>
    <mergeCell ref="AL2080:AP2080"/>
    <mergeCell ref="AQ2080:AU2080"/>
    <mergeCell ref="AV2080:AZ2080"/>
    <mergeCell ref="D2081:Q2081"/>
    <mergeCell ref="R2081:AA2081"/>
    <mergeCell ref="AB2082:AF2082"/>
    <mergeCell ref="AG2082:AK2082"/>
    <mergeCell ref="AL2082:AP2082"/>
    <mergeCell ref="AQ2082:AU2082"/>
    <mergeCell ref="AB2081:AF2081"/>
    <mergeCell ref="AG2081:AK2081"/>
    <mergeCell ref="AL2081:AP2081"/>
    <mergeCell ref="AQ2081:AU2081"/>
    <mergeCell ref="AV2082:AZ2082"/>
    <mergeCell ref="D2083:Q2083"/>
    <mergeCell ref="R2083:AA2083"/>
    <mergeCell ref="AB2083:AF2083"/>
    <mergeCell ref="AG2083:AK2083"/>
    <mergeCell ref="AL2083:AP2083"/>
    <mergeCell ref="AQ2083:AU2083"/>
    <mergeCell ref="AV2083:AZ2083"/>
    <mergeCell ref="D2082:Q2082"/>
    <mergeCell ref="R2082:AA2082"/>
    <mergeCell ref="AV2085:AZ2085"/>
    <mergeCell ref="D2084:Q2084"/>
    <mergeCell ref="R2084:AA2084"/>
    <mergeCell ref="AB2084:AF2084"/>
    <mergeCell ref="AG2084:AK2084"/>
    <mergeCell ref="AL2084:AP2084"/>
    <mergeCell ref="AQ2084:AU2084"/>
    <mergeCell ref="AV2084:AZ2084"/>
    <mergeCell ref="D2085:Q2085"/>
    <mergeCell ref="R2085:AA2085"/>
    <mergeCell ref="AB2086:AF2086"/>
    <mergeCell ref="AG2086:AK2086"/>
    <mergeCell ref="AL2086:AP2086"/>
    <mergeCell ref="AQ2086:AU2086"/>
    <mergeCell ref="AB2085:AF2085"/>
    <mergeCell ref="AG2085:AK2085"/>
    <mergeCell ref="AL2085:AP2085"/>
    <mergeCell ref="AQ2085:AU2085"/>
    <mergeCell ref="AV2086:AZ2086"/>
    <mergeCell ref="D2087:Q2087"/>
    <mergeCell ref="R2087:AA2087"/>
    <mergeCell ref="AB2087:AF2087"/>
    <mergeCell ref="AG2087:AK2087"/>
    <mergeCell ref="AL2087:AP2087"/>
    <mergeCell ref="AQ2087:AU2087"/>
    <mergeCell ref="AV2087:AZ2087"/>
    <mergeCell ref="D2086:Q2086"/>
    <mergeCell ref="R2086:AA2086"/>
    <mergeCell ref="AV2089:AZ2089"/>
    <mergeCell ref="D2088:Q2088"/>
    <mergeCell ref="R2088:AA2088"/>
    <mergeCell ref="AB2088:AF2088"/>
    <mergeCell ref="AG2088:AK2088"/>
    <mergeCell ref="AL2088:AP2088"/>
    <mergeCell ref="AQ2088:AU2088"/>
    <mergeCell ref="AV2088:AZ2088"/>
    <mergeCell ref="D2089:Q2089"/>
    <mergeCell ref="R2089:AA2089"/>
    <mergeCell ref="AB2090:AF2090"/>
    <mergeCell ref="AG2090:AK2090"/>
    <mergeCell ref="AL2090:AP2090"/>
    <mergeCell ref="AQ2090:AU2090"/>
    <mergeCell ref="AB2089:AF2089"/>
    <mergeCell ref="AG2089:AK2089"/>
    <mergeCell ref="AL2089:AP2089"/>
    <mergeCell ref="AQ2089:AU2089"/>
    <mergeCell ref="AV2090:AZ2090"/>
    <mergeCell ref="D2091:Q2091"/>
    <mergeCell ref="R2091:AA2091"/>
    <mergeCell ref="AB2091:AF2091"/>
    <mergeCell ref="AG2091:AK2091"/>
    <mergeCell ref="AL2091:AP2091"/>
    <mergeCell ref="AQ2091:AU2091"/>
    <mergeCell ref="AV2091:AZ2091"/>
    <mergeCell ref="D2090:Q2090"/>
    <mergeCell ref="R2090:AA2090"/>
    <mergeCell ref="AV2093:AZ2093"/>
    <mergeCell ref="D2092:Q2092"/>
    <mergeCell ref="R2092:AA2092"/>
    <mergeCell ref="AB2092:AF2092"/>
    <mergeCell ref="AG2092:AK2092"/>
    <mergeCell ref="AL2092:AP2092"/>
    <mergeCell ref="AQ2092:AU2092"/>
    <mergeCell ref="AV2092:AZ2092"/>
    <mergeCell ref="D2093:Q2093"/>
    <mergeCell ref="R2093:AA2093"/>
    <mergeCell ref="AB2094:AF2094"/>
    <mergeCell ref="AG2094:AK2094"/>
    <mergeCell ref="AL2094:AP2094"/>
    <mergeCell ref="AQ2094:AU2094"/>
    <mergeCell ref="AB2093:AF2093"/>
    <mergeCell ref="AG2093:AK2093"/>
    <mergeCell ref="AL2093:AP2093"/>
    <mergeCell ref="AQ2093:AU2093"/>
    <mergeCell ref="AV2094:AZ2094"/>
    <mergeCell ref="D2095:Q2095"/>
    <mergeCell ref="R2095:AA2095"/>
    <mergeCell ref="AB2095:AF2095"/>
    <mergeCell ref="AG2095:AK2095"/>
    <mergeCell ref="AL2095:AP2095"/>
    <mergeCell ref="AQ2095:AU2095"/>
    <mergeCell ref="AV2095:AZ2095"/>
    <mergeCell ref="D2094:Q2094"/>
    <mergeCell ref="R2094:AA2094"/>
    <mergeCell ref="AV2097:AZ2097"/>
    <mergeCell ref="D2096:Q2096"/>
    <mergeCell ref="R2096:AA2096"/>
    <mergeCell ref="AB2096:AF2096"/>
    <mergeCell ref="AG2096:AK2096"/>
    <mergeCell ref="AL2096:AP2096"/>
    <mergeCell ref="AQ2096:AU2096"/>
    <mergeCell ref="AV2096:AZ2096"/>
    <mergeCell ref="D2097:Q2097"/>
    <mergeCell ref="R2097:AA2097"/>
    <mergeCell ref="AB2098:AF2098"/>
    <mergeCell ref="AG2098:AK2098"/>
    <mergeCell ref="AL2098:AP2098"/>
    <mergeCell ref="AQ2098:AU2098"/>
    <mergeCell ref="AB2097:AF2097"/>
    <mergeCell ref="AG2097:AK2097"/>
    <mergeCell ref="AL2097:AP2097"/>
    <mergeCell ref="AQ2097:AU2097"/>
    <mergeCell ref="AV2098:AZ2098"/>
    <mergeCell ref="D2099:Q2099"/>
    <mergeCell ref="R2099:AA2099"/>
    <mergeCell ref="AB2099:AF2099"/>
    <mergeCell ref="AG2099:AK2099"/>
    <mergeCell ref="AL2099:AP2099"/>
    <mergeCell ref="AQ2099:AU2099"/>
    <mergeCell ref="AV2099:AZ2099"/>
    <mergeCell ref="D2098:Q2098"/>
    <mergeCell ref="R2098:AA2098"/>
    <mergeCell ref="AB2100:AF2100"/>
    <mergeCell ref="AG2100:AK2100"/>
    <mergeCell ref="D2101:Q2101"/>
    <mergeCell ref="R2101:AA2101"/>
    <mergeCell ref="AB2101:AF2101"/>
    <mergeCell ref="AG2101:AK2101"/>
    <mergeCell ref="C2107:C2108"/>
    <mergeCell ref="AV2100:AZ2100"/>
    <mergeCell ref="AV2101:AZ2101"/>
    <mergeCell ref="AV2102:AZ2102"/>
    <mergeCell ref="AL2100:AP2100"/>
    <mergeCell ref="AQ2100:AU2100"/>
    <mergeCell ref="AL2101:AP2101"/>
    <mergeCell ref="AQ2101:AU2101"/>
    <mergeCell ref="D2100:Q2100"/>
    <mergeCell ref="R2100:AA2100"/>
    <mergeCell ref="R2102:AA2102"/>
    <mergeCell ref="AG2110:AK2110"/>
    <mergeCell ref="AV2103:AZ2103"/>
    <mergeCell ref="C2106:Q2106"/>
    <mergeCell ref="C2103:Q2103"/>
    <mergeCell ref="R2103:AA2103"/>
    <mergeCell ref="AB2103:AF2103"/>
    <mergeCell ref="AG2103:AK2103"/>
    <mergeCell ref="AL2103:AP2103"/>
    <mergeCell ref="AQ2103:AU2103"/>
    <mergeCell ref="AQ2102:AU2102"/>
    <mergeCell ref="AL2109:AP2109"/>
    <mergeCell ref="AQ2109:AU2109"/>
    <mergeCell ref="AG2109:AK2109"/>
    <mergeCell ref="AG2102:AK2102"/>
    <mergeCell ref="AL2102:AP2102"/>
    <mergeCell ref="AV2109:AZ2109"/>
    <mergeCell ref="AL2111:AP2111"/>
    <mergeCell ref="AQ2111:AU2111"/>
    <mergeCell ref="AV2111:AZ2111"/>
    <mergeCell ref="AL2110:AP2110"/>
    <mergeCell ref="AQ2110:AU2110"/>
    <mergeCell ref="AV2110:AZ2110"/>
    <mergeCell ref="D2102:Q2102"/>
    <mergeCell ref="AB2102:AF2102"/>
    <mergeCell ref="D2110:Q2110"/>
    <mergeCell ref="D2109:Q2109"/>
    <mergeCell ref="D2107:Q2108"/>
    <mergeCell ref="R2109:AA2109"/>
    <mergeCell ref="AB2109:AF2109"/>
    <mergeCell ref="R2110:AA2110"/>
    <mergeCell ref="AB2110:AF2110"/>
    <mergeCell ref="R2107:AA2108"/>
    <mergeCell ref="AW2107:AZ2108"/>
    <mergeCell ref="AC2108:AF2108"/>
    <mergeCell ref="AH2108:AK2108"/>
    <mergeCell ref="AM2108:AP2108"/>
    <mergeCell ref="AR2108:AU2108"/>
    <mergeCell ref="AH2107:AK2107"/>
    <mergeCell ref="AM2107:AP2107"/>
    <mergeCell ref="AR2107:AU2107"/>
    <mergeCell ref="AC2107:AF2107"/>
    <mergeCell ref="D2111:Q2111"/>
    <mergeCell ref="R2111:AA2111"/>
    <mergeCell ref="AB2111:AF2111"/>
    <mergeCell ref="AG2111:AK2111"/>
    <mergeCell ref="AV2112:AZ2112"/>
    <mergeCell ref="AB2117:AF2117"/>
    <mergeCell ref="AG2117:AK2117"/>
    <mergeCell ref="AV2113:AZ2113"/>
    <mergeCell ref="AL2114:AP2114"/>
    <mergeCell ref="AQ2114:AU2114"/>
    <mergeCell ref="AV2114:AZ2114"/>
    <mergeCell ref="AB2112:AF2112"/>
    <mergeCell ref="AB2115:AF2115"/>
    <mergeCell ref="AQ2123:AU2123"/>
    <mergeCell ref="AG2112:AK2112"/>
    <mergeCell ref="AL2116:AP2116"/>
    <mergeCell ref="AL2118:AP2118"/>
    <mergeCell ref="AQ2118:AU2118"/>
    <mergeCell ref="AG2115:AK2115"/>
    <mergeCell ref="AG2114:AK2114"/>
    <mergeCell ref="AQ2116:AU2116"/>
    <mergeCell ref="AL2112:AP2112"/>
    <mergeCell ref="AQ2112:AU2112"/>
    <mergeCell ref="AL2124:AP2124"/>
    <mergeCell ref="AV2119:AZ2119"/>
    <mergeCell ref="AV2120:AZ2120"/>
    <mergeCell ref="AV2121:AZ2121"/>
    <mergeCell ref="AQ2120:AU2120"/>
    <mergeCell ref="AV2122:AZ2122"/>
    <mergeCell ref="AQ2121:AU2121"/>
    <mergeCell ref="AL2123:AP2123"/>
    <mergeCell ref="AQ2179:AU2179"/>
    <mergeCell ref="AL2122:AP2122"/>
    <mergeCell ref="AQ2122:AU2122"/>
    <mergeCell ref="AL2177:AP2177"/>
    <mergeCell ref="AQ2177:AU2177"/>
    <mergeCell ref="AQ2130:AU2130"/>
    <mergeCell ref="AL2128:AP2128"/>
    <mergeCell ref="AL2131:AP2131"/>
    <mergeCell ref="AQ2131:AU2131"/>
    <mergeCell ref="AQ2127:AU2127"/>
    <mergeCell ref="AL2178:AP2178"/>
    <mergeCell ref="AQ2178:AU2178"/>
    <mergeCell ref="AB2120:AF2120"/>
    <mergeCell ref="AB2122:AF2122"/>
    <mergeCell ref="AG2177:AK2177"/>
    <mergeCell ref="AG2119:AK2119"/>
    <mergeCell ref="AG2120:AK2120"/>
    <mergeCell ref="AL2120:AP2120"/>
    <mergeCell ref="AG2123:AK2123"/>
    <mergeCell ref="AV2123:AZ2123"/>
    <mergeCell ref="AQ2124:AU2124"/>
    <mergeCell ref="AV2124:AZ2124"/>
    <mergeCell ref="AG2122:AK2122"/>
    <mergeCell ref="AV2118:AZ2118"/>
    <mergeCell ref="AB2121:AF2121"/>
    <mergeCell ref="AG2121:AK2121"/>
    <mergeCell ref="AL2121:AP2121"/>
    <mergeCell ref="AL2119:AP2119"/>
    <mergeCell ref="AQ2119:AU2119"/>
    <mergeCell ref="AB2119:AF2119"/>
    <mergeCell ref="AL2117:AP2117"/>
    <mergeCell ref="AQ2117:AU2117"/>
    <mergeCell ref="AB2118:AF2118"/>
    <mergeCell ref="AG2118:AK2118"/>
    <mergeCell ref="AQ2115:AU2115"/>
    <mergeCell ref="AV2117:AZ2117"/>
    <mergeCell ref="AV2116:AZ2116"/>
    <mergeCell ref="D2179:Q2179"/>
    <mergeCell ref="R2179:AA2179"/>
    <mergeCell ref="AB2179:AF2179"/>
    <mergeCell ref="AG2179:AK2179"/>
    <mergeCell ref="D2177:Q2177"/>
    <mergeCell ref="R2177:AA2177"/>
    <mergeCell ref="AB2177:AF2177"/>
    <mergeCell ref="D2178:Q2178"/>
    <mergeCell ref="R2178:AA2178"/>
    <mergeCell ref="AB2178:AF2178"/>
    <mergeCell ref="R2112:AA2112"/>
    <mergeCell ref="D2114:Q2114"/>
    <mergeCell ref="R2114:AA2114"/>
    <mergeCell ref="AB2114:AF2114"/>
    <mergeCell ref="AG2184:AK2184"/>
    <mergeCell ref="D2184:Q2184"/>
    <mergeCell ref="R2184:AA2184"/>
    <mergeCell ref="AB2180:AF2180"/>
    <mergeCell ref="AG2180:AK2180"/>
    <mergeCell ref="AB2181:AF2181"/>
    <mergeCell ref="D2183:Q2183"/>
    <mergeCell ref="R2183:AA2183"/>
    <mergeCell ref="AB2184:AF2184"/>
    <mergeCell ref="D2182:Q2182"/>
    <mergeCell ref="AQ2180:AU2180"/>
    <mergeCell ref="AG2182:AK2182"/>
    <mergeCell ref="AL2182:AP2182"/>
    <mergeCell ref="AL2181:AP2181"/>
    <mergeCell ref="D2181:Q2181"/>
    <mergeCell ref="R2181:AA2181"/>
    <mergeCell ref="D2180:Q2180"/>
    <mergeCell ref="R2182:AA2182"/>
    <mergeCell ref="R2180:AA2180"/>
    <mergeCell ref="D2112:Q2112"/>
    <mergeCell ref="R2121:AA2121"/>
    <mergeCell ref="D2119:Q2119"/>
    <mergeCell ref="R2119:AA2119"/>
    <mergeCell ref="D2118:Q2118"/>
    <mergeCell ref="R2118:AA2118"/>
    <mergeCell ref="R2113:AA2113"/>
    <mergeCell ref="D2117:Q2117"/>
    <mergeCell ref="R2117:AA2117"/>
    <mergeCell ref="D2115:Q2115"/>
    <mergeCell ref="R2115:AA2115"/>
    <mergeCell ref="AQ2139:AU2139"/>
    <mergeCell ref="AL2145:AP2145"/>
    <mergeCell ref="AQ2145:AU2145"/>
    <mergeCell ref="AB2145:AF2145"/>
    <mergeCell ref="AG2145:AK2145"/>
    <mergeCell ref="AL2147:AP2147"/>
    <mergeCell ref="AQ2147:AU2147"/>
    <mergeCell ref="AL2157:AP2157"/>
    <mergeCell ref="AQ2157:AU2157"/>
    <mergeCell ref="AB2157:AF2157"/>
    <mergeCell ref="AG2157:AK2157"/>
    <mergeCell ref="AL2159:AP2159"/>
    <mergeCell ref="AQ2159:AU2159"/>
    <mergeCell ref="AG2161:AK2161"/>
    <mergeCell ref="AG2163:AK2163"/>
    <mergeCell ref="AB2166:AF2166"/>
    <mergeCell ref="AG2166:AK2166"/>
    <mergeCell ref="D2164:Q2164"/>
    <mergeCell ref="R2164:AA2164"/>
    <mergeCell ref="AB2164:AF2164"/>
    <mergeCell ref="AV2180:AZ2180"/>
    <mergeCell ref="AV2182:AZ2182"/>
    <mergeCell ref="AV2183:AZ2183"/>
    <mergeCell ref="AB2183:AF2183"/>
    <mergeCell ref="AG2183:AK2183"/>
    <mergeCell ref="AB2182:AF2182"/>
    <mergeCell ref="AV2181:AZ2181"/>
    <mergeCell ref="AG2181:AK2181"/>
    <mergeCell ref="AQ2182:AU2182"/>
    <mergeCell ref="AL2180:AP2180"/>
    <mergeCell ref="D2186:Q2186"/>
    <mergeCell ref="R2186:AA2186"/>
    <mergeCell ref="D2187:Q2187"/>
    <mergeCell ref="R2187:AA2187"/>
    <mergeCell ref="AB2185:AF2185"/>
    <mergeCell ref="AG2185:AK2185"/>
    <mergeCell ref="D2185:Q2185"/>
    <mergeCell ref="R2185:AA2185"/>
    <mergeCell ref="AV2184:AZ2184"/>
    <mergeCell ref="AL2187:AP2187"/>
    <mergeCell ref="AQ2187:AU2187"/>
    <mergeCell ref="AV2187:AZ2187"/>
    <mergeCell ref="AL2186:AP2186"/>
    <mergeCell ref="AQ2186:AU2186"/>
    <mergeCell ref="AL2184:AP2184"/>
    <mergeCell ref="AQ2184:AU2184"/>
    <mergeCell ref="AV2189:AZ2189"/>
    <mergeCell ref="AL2188:AP2188"/>
    <mergeCell ref="AQ2188:AU2188"/>
    <mergeCell ref="AV2188:AZ2188"/>
    <mergeCell ref="AL2189:AP2189"/>
    <mergeCell ref="AQ2189:AU2189"/>
    <mergeCell ref="AL2190:AP2190"/>
    <mergeCell ref="AQ2190:AU2190"/>
    <mergeCell ref="AB2190:AF2190"/>
    <mergeCell ref="AG2190:AK2190"/>
    <mergeCell ref="AL2185:AP2185"/>
    <mergeCell ref="AQ2185:AU2185"/>
    <mergeCell ref="AB2186:AF2186"/>
    <mergeCell ref="AG2186:AK2186"/>
    <mergeCell ref="D2188:Q2188"/>
    <mergeCell ref="R2188:AA2188"/>
    <mergeCell ref="AB2188:AF2188"/>
    <mergeCell ref="AG2188:AK2188"/>
    <mergeCell ref="AB2187:AF2187"/>
    <mergeCell ref="AG2187:AK2187"/>
    <mergeCell ref="AB2191:AF2191"/>
    <mergeCell ref="AG2191:AK2191"/>
    <mergeCell ref="D2189:Q2189"/>
    <mergeCell ref="R2189:AA2189"/>
    <mergeCell ref="AB2189:AF2189"/>
    <mergeCell ref="AG2189:AK2189"/>
    <mergeCell ref="D2190:Q2190"/>
    <mergeCell ref="R2190:AA2190"/>
    <mergeCell ref="D2191:Q2191"/>
    <mergeCell ref="R2191:AA2191"/>
    <mergeCell ref="AG2193:AK2193"/>
    <mergeCell ref="AG2192:AK2192"/>
    <mergeCell ref="AL2191:AP2191"/>
    <mergeCell ref="AQ2191:AU2191"/>
    <mergeCell ref="AV2191:AZ2191"/>
    <mergeCell ref="AV2192:AZ2192"/>
    <mergeCell ref="D2192:Q2192"/>
    <mergeCell ref="R2192:AA2192"/>
    <mergeCell ref="AB2192:AF2192"/>
    <mergeCell ref="D2193:Q2193"/>
    <mergeCell ref="R2193:AA2193"/>
    <mergeCell ref="AB2193:AF2193"/>
    <mergeCell ref="AL2194:AP2194"/>
    <mergeCell ref="AQ2194:AU2194"/>
    <mergeCell ref="AL2192:AP2192"/>
    <mergeCell ref="AQ2192:AU2192"/>
    <mergeCell ref="AL2193:AP2193"/>
    <mergeCell ref="AQ2193:AU2193"/>
    <mergeCell ref="D2194:Q2194"/>
    <mergeCell ref="R2194:AA2194"/>
    <mergeCell ref="D2195:Q2195"/>
    <mergeCell ref="R2195:AA2195"/>
    <mergeCell ref="AB2195:AF2195"/>
    <mergeCell ref="AG2195:AK2195"/>
    <mergeCell ref="AB2194:AF2194"/>
    <mergeCell ref="AG2194:AK2194"/>
    <mergeCell ref="AG2197:AK2197"/>
    <mergeCell ref="AG2196:AK2196"/>
    <mergeCell ref="AL2195:AP2195"/>
    <mergeCell ref="AQ2195:AU2195"/>
    <mergeCell ref="AV2195:AZ2195"/>
    <mergeCell ref="AV2196:AZ2196"/>
    <mergeCell ref="AV2197:AZ2197"/>
    <mergeCell ref="D2196:Q2196"/>
    <mergeCell ref="R2196:AA2196"/>
    <mergeCell ref="AB2196:AF2196"/>
    <mergeCell ref="D2197:Q2197"/>
    <mergeCell ref="R2197:AA2197"/>
    <mergeCell ref="AB2197:AF2197"/>
    <mergeCell ref="AL2198:AP2198"/>
    <mergeCell ref="AQ2198:AU2198"/>
    <mergeCell ref="AL2196:AP2196"/>
    <mergeCell ref="AQ2196:AU2196"/>
    <mergeCell ref="AL2197:AP2197"/>
    <mergeCell ref="AQ2197:AU2197"/>
    <mergeCell ref="AQ2199:AU2199"/>
    <mergeCell ref="AV2199:AZ2199"/>
    <mergeCell ref="D2198:Q2198"/>
    <mergeCell ref="R2198:AA2198"/>
    <mergeCell ref="D2199:Q2199"/>
    <mergeCell ref="R2199:AA2199"/>
    <mergeCell ref="AB2199:AF2199"/>
    <mergeCell ref="AG2199:AK2199"/>
    <mergeCell ref="AB2198:AF2198"/>
    <mergeCell ref="AG2198:AK2198"/>
    <mergeCell ref="D2200:Q2200"/>
    <mergeCell ref="R2200:AA2200"/>
    <mergeCell ref="AB2200:AF2200"/>
    <mergeCell ref="AG2200:AK2200"/>
    <mergeCell ref="AL2199:AP2199"/>
    <mergeCell ref="AL2200:AP2200"/>
    <mergeCell ref="D2201:Q2201"/>
    <mergeCell ref="R2201:AA2201"/>
    <mergeCell ref="AB2201:AF2201"/>
    <mergeCell ref="AG2201:AK2201"/>
    <mergeCell ref="AL2201:AP2201"/>
    <mergeCell ref="AQ2201:AU2201"/>
    <mergeCell ref="AB2202:AF2202"/>
    <mergeCell ref="AG2202:AK2202"/>
    <mergeCell ref="AL2202:AP2202"/>
    <mergeCell ref="AQ2202:AU2202"/>
    <mergeCell ref="AQ2200:AU2200"/>
    <mergeCell ref="AV2200:AZ2200"/>
    <mergeCell ref="AV2201:AZ2201"/>
    <mergeCell ref="AV2202:AZ2202"/>
    <mergeCell ref="D2203:Q2203"/>
    <mergeCell ref="R2203:AA2203"/>
    <mergeCell ref="AB2203:AF2203"/>
    <mergeCell ref="AG2203:AK2203"/>
    <mergeCell ref="AL2203:AP2203"/>
    <mergeCell ref="AQ2203:AU2203"/>
    <mergeCell ref="AV2203:AZ2203"/>
    <mergeCell ref="D2202:Q2202"/>
    <mergeCell ref="R2202:AA2202"/>
    <mergeCell ref="AV2205:AZ2205"/>
    <mergeCell ref="D2204:Q2204"/>
    <mergeCell ref="R2204:AA2204"/>
    <mergeCell ref="AB2204:AF2204"/>
    <mergeCell ref="AG2204:AK2204"/>
    <mergeCell ref="AL2204:AP2204"/>
    <mergeCell ref="AQ2204:AU2204"/>
    <mergeCell ref="AV2204:AZ2204"/>
    <mergeCell ref="D2205:Q2205"/>
    <mergeCell ref="R2205:AA2205"/>
    <mergeCell ref="AB2206:AF2206"/>
    <mergeCell ref="AG2206:AK2206"/>
    <mergeCell ref="AL2206:AP2206"/>
    <mergeCell ref="AQ2206:AU2206"/>
    <mergeCell ref="AB2205:AF2205"/>
    <mergeCell ref="AG2205:AK2205"/>
    <mergeCell ref="AL2205:AP2205"/>
    <mergeCell ref="AQ2205:AU2205"/>
    <mergeCell ref="AV2206:AZ2206"/>
    <mergeCell ref="D2207:Q2207"/>
    <mergeCell ref="R2207:AA2207"/>
    <mergeCell ref="AB2207:AF2207"/>
    <mergeCell ref="AG2207:AK2207"/>
    <mergeCell ref="AL2207:AP2207"/>
    <mergeCell ref="AQ2207:AU2207"/>
    <mergeCell ref="AV2207:AZ2207"/>
    <mergeCell ref="D2206:Q2206"/>
    <mergeCell ref="R2206:AA2206"/>
    <mergeCell ref="AV2209:AZ2209"/>
    <mergeCell ref="D2208:Q2208"/>
    <mergeCell ref="R2208:AA2208"/>
    <mergeCell ref="AB2208:AF2208"/>
    <mergeCell ref="AG2208:AK2208"/>
    <mergeCell ref="AL2208:AP2208"/>
    <mergeCell ref="AQ2208:AU2208"/>
    <mergeCell ref="AV2208:AZ2208"/>
    <mergeCell ref="D2209:Q2209"/>
    <mergeCell ref="R2209:AA2209"/>
    <mergeCell ref="AB2210:AF2210"/>
    <mergeCell ref="AG2210:AK2210"/>
    <mergeCell ref="AL2210:AP2210"/>
    <mergeCell ref="AQ2210:AU2210"/>
    <mergeCell ref="AB2209:AF2209"/>
    <mergeCell ref="AG2209:AK2209"/>
    <mergeCell ref="AL2209:AP2209"/>
    <mergeCell ref="AQ2209:AU2209"/>
    <mergeCell ref="AV2210:AZ2210"/>
    <mergeCell ref="D2211:Q2211"/>
    <mergeCell ref="R2211:AA2211"/>
    <mergeCell ref="AB2211:AF2211"/>
    <mergeCell ref="AG2211:AK2211"/>
    <mergeCell ref="AL2211:AP2211"/>
    <mergeCell ref="AQ2211:AU2211"/>
    <mergeCell ref="AV2211:AZ2211"/>
    <mergeCell ref="D2210:Q2210"/>
    <mergeCell ref="R2210:AA2210"/>
    <mergeCell ref="AV2213:AZ2213"/>
    <mergeCell ref="D2212:Q2212"/>
    <mergeCell ref="R2212:AA2212"/>
    <mergeCell ref="AB2212:AF2212"/>
    <mergeCell ref="AG2212:AK2212"/>
    <mergeCell ref="AL2212:AP2212"/>
    <mergeCell ref="AQ2212:AU2212"/>
    <mergeCell ref="AV2212:AZ2212"/>
    <mergeCell ref="D2213:Q2213"/>
    <mergeCell ref="R2213:AA2213"/>
    <mergeCell ref="AB2214:AF2214"/>
    <mergeCell ref="AG2214:AK2214"/>
    <mergeCell ref="AL2214:AP2214"/>
    <mergeCell ref="AQ2214:AU2214"/>
    <mergeCell ref="AB2213:AF2213"/>
    <mergeCell ref="AG2213:AK2213"/>
    <mergeCell ref="AL2213:AP2213"/>
    <mergeCell ref="AQ2213:AU2213"/>
    <mergeCell ref="AV2214:AZ2214"/>
    <mergeCell ref="D2215:Q2215"/>
    <mergeCell ref="R2215:AA2215"/>
    <mergeCell ref="AB2215:AF2215"/>
    <mergeCell ref="AG2215:AK2215"/>
    <mergeCell ref="AL2215:AP2215"/>
    <mergeCell ref="AQ2215:AU2215"/>
    <mergeCell ref="AV2215:AZ2215"/>
    <mergeCell ref="D2214:Q2214"/>
    <mergeCell ref="R2214:AA2214"/>
    <mergeCell ref="AV2217:AZ2217"/>
    <mergeCell ref="D2216:Q2216"/>
    <mergeCell ref="R2216:AA2216"/>
    <mergeCell ref="AB2216:AF2216"/>
    <mergeCell ref="AG2216:AK2216"/>
    <mergeCell ref="AL2216:AP2216"/>
    <mergeCell ref="AQ2216:AU2216"/>
    <mergeCell ref="AV2216:AZ2216"/>
    <mergeCell ref="D2217:Q2217"/>
    <mergeCell ref="R2217:AA2217"/>
    <mergeCell ref="AB2218:AF2218"/>
    <mergeCell ref="AG2218:AK2218"/>
    <mergeCell ref="AL2218:AP2218"/>
    <mergeCell ref="AQ2218:AU2218"/>
    <mergeCell ref="AB2217:AF2217"/>
    <mergeCell ref="AG2217:AK2217"/>
    <mergeCell ref="AL2217:AP2217"/>
    <mergeCell ref="AQ2217:AU2217"/>
    <mergeCell ref="AV2218:AZ2218"/>
    <mergeCell ref="D2219:Q2219"/>
    <mergeCell ref="R2219:AA2219"/>
    <mergeCell ref="AB2219:AF2219"/>
    <mergeCell ref="AG2219:AK2219"/>
    <mergeCell ref="AL2219:AP2219"/>
    <mergeCell ref="AQ2219:AU2219"/>
    <mergeCell ref="AV2219:AZ2219"/>
    <mergeCell ref="D2218:Q2218"/>
    <mergeCell ref="R2218:AA2218"/>
    <mergeCell ref="AV2221:AZ2221"/>
    <mergeCell ref="D2220:Q2220"/>
    <mergeCell ref="R2220:AA2220"/>
    <mergeCell ref="AB2220:AF2220"/>
    <mergeCell ref="AG2220:AK2220"/>
    <mergeCell ref="AL2220:AP2220"/>
    <mergeCell ref="AQ2220:AU2220"/>
    <mergeCell ref="AV2220:AZ2220"/>
    <mergeCell ref="D2221:Q2221"/>
    <mergeCell ref="R2221:AA2221"/>
    <mergeCell ref="AB2222:AF2222"/>
    <mergeCell ref="AG2222:AK2222"/>
    <mergeCell ref="AL2222:AP2222"/>
    <mergeCell ref="AQ2222:AU2222"/>
    <mergeCell ref="AB2221:AF2221"/>
    <mergeCell ref="AG2221:AK2221"/>
    <mergeCell ref="AL2221:AP2221"/>
    <mergeCell ref="AQ2221:AU2221"/>
    <mergeCell ref="AV2222:AZ2222"/>
    <mergeCell ref="D2223:Q2223"/>
    <mergeCell ref="R2223:AA2223"/>
    <mergeCell ref="AB2223:AF2223"/>
    <mergeCell ref="AG2223:AK2223"/>
    <mergeCell ref="AL2223:AP2223"/>
    <mergeCell ref="AQ2223:AU2223"/>
    <mergeCell ref="AV2223:AZ2223"/>
    <mergeCell ref="D2222:Q2222"/>
    <mergeCell ref="R2222:AA2222"/>
    <mergeCell ref="AV2225:AZ2225"/>
    <mergeCell ref="D2224:Q2224"/>
    <mergeCell ref="R2224:AA2224"/>
    <mergeCell ref="AB2224:AF2224"/>
    <mergeCell ref="AG2224:AK2224"/>
    <mergeCell ref="AL2224:AP2224"/>
    <mergeCell ref="AQ2224:AU2224"/>
    <mergeCell ref="AV2224:AZ2224"/>
    <mergeCell ref="D2225:Q2225"/>
    <mergeCell ref="R2225:AA2225"/>
    <mergeCell ref="AB2226:AF2226"/>
    <mergeCell ref="AG2226:AK2226"/>
    <mergeCell ref="AL2226:AP2226"/>
    <mergeCell ref="AQ2226:AU2226"/>
    <mergeCell ref="AB2225:AF2225"/>
    <mergeCell ref="AG2225:AK2225"/>
    <mergeCell ref="AL2225:AP2225"/>
    <mergeCell ref="AQ2225:AU2225"/>
    <mergeCell ref="AV2226:AZ2226"/>
    <mergeCell ref="D2227:Q2227"/>
    <mergeCell ref="R2227:AA2227"/>
    <mergeCell ref="AB2227:AF2227"/>
    <mergeCell ref="AG2227:AK2227"/>
    <mergeCell ref="AL2227:AP2227"/>
    <mergeCell ref="AQ2227:AU2227"/>
    <mergeCell ref="AV2227:AZ2227"/>
    <mergeCell ref="D2226:Q2226"/>
    <mergeCell ref="R2226:AA2226"/>
    <mergeCell ref="AV2229:AZ2229"/>
    <mergeCell ref="D2228:Q2228"/>
    <mergeCell ref="R2228:AA2228"/>
    <mergeCell ref="AB2228:AF2228"/>
    <mergeCell ref="AG2228:AK2228"/>
    <mergeCell ref="AL2228:AP2228"/>
    <mergeCell ref="AQ2228:AU2228"/>
    <mergeCell ref="AV2228:AZ2228"/>
    <mergeCell ref="D2229:Q2229"/>
    <mergeCell ref="R2229:AA2229"/>
    <mergeCell ref="AB2230:AF2230"/>
    <mergeCell ref="AG2230:AK2230"/>
    <mergeCell ref="AL2230:AP2230"/>
    <mergeCell ref="AQ2230:AU2230"/>
    <mergeCell ref="AB2229:AF2229"/>
    <mergeCell ref="AG2229:AK2229"/>
    <mergeCell ref="AL2229:AP2229"/>
    <mergeCell ref="AQ2229:AU2229"/>
    <mergeCell ref="AV2230:AZ2230"/>
    <mergeCell ref="D2231:Q2231"/>
    <mergeCell ref="R2231:AA2231"/>
    <mergeCell ref="AB2231:AF2231"/>
    <mergeCell ref="AG2231:AK2231"/>
    <mergeCell ref="AL2231:AP2231"/>
    <mergeCell ref="AQ2231:AU2231"/>
    <mergeCell ref="AV2231:AZ2231"/>
    <mergeCell ref="D2230:Q2230"/>
    <mergeCell ref="R2230:AA2230"/>
    <mergeCell ref="D2232:Q2232"/>
    <mergeCell ref="R2232:AA2232"/>
    <mergeCell ref="AB2232:AF2232"/>
    <mergeCell ref="AG2232:AK2232"/>
    <mergeCell ref="D2233:Q2233"/>
    <mergeCell ref="R2233:AA2233"/>
    <mergeCell ref="AB2233:AF2233"/>
    <mergeCell ref="AG2233:AK2233"/>
    <mergeCell ref="AV2232:AZ2232"/>
    <mergeCell ref="AV2233:AZ2233"/>
    <mergeCell ref="AV2234:AZ2234"/>
    <mergeCell ref="AL2232:AP2232"/>
    <mergeCell ref="AQ2232:AU2232"/>
    <mergeCell ref="AL2233:AP2233"/>
    <mergeCell ref="AQ2233:AU2233"/>
    <mergeCell ref="AQ2234:AU2234"/>
    <mergeCell ref="AL2234:AP2234"/>
    <mergeCell ref="D2243:Q2243"/>
    <mergeCell ref="R2243:AA2243"/>
    <mergeCell ref="AB2243:AF2243"/>
    <mergeCell ref="AV2235:AZ2235"/>
    <mergeCell ref="C2238:Q2238"/>
    <mergeCell ref="C2235:Q2235"/>
    <mergeCell ref="R2235:AA2235"/>
    <mergeCell ref="AB2235:AF2235"/>
    <mergeCell ref="AG2235:AK2235"/>
    <mergeCell ref="C2239:C2240"/>
    <mergeCell ref="R2234:AA2234"/>
    <mergeCell ref="AB2242:AF2242"/>
    <mergeCell ref="D2239:Q2240"/>
    <mergeCell ref="R2239:AA2240"/>
    <mergeCell ref="R2242:AA2242"/>
    <mergeCell ref="D2241:Q2241"/>
    <mergeCell ref="R2241:AA2241"/>
    <mergeCell ref="D2242:Q2242"/>
    <mergeCell ref="AL2242:AP2242"/>
    <mergeCell ref="AQ2242:AU2242"/>
    <mergeCell ref="AQ2243:AU2243"/>
    <mergeCell ref="AB2234:AF2234"/>
    <mergeCell ref="AB2241:AF2241"/>
    <mergeCell ref="D2234:Q2234"/>
    <mergeCell ref="AL2235:AP2235"/>
    <mergeCell ref="AQ2235:AU2235"/>
    <mergeCell ref="AG2234:AK2234"/>
    <mergeCell ref="AG2243:AK2243"/>
    <mergeCell ref="AW2239:AZ2240"/>
    <mergeCell ref="AC2240:AF2240"/>
    <mergeCell ref="AH2240:AK2240"/>
    <mergeCell ref="AM2240:AP2240"/>
    <mergeCell ref="AR2240:AU2240"/>
    <mergeCell ref="AH2239:AK2239"/>
    <mergeCell ref="AM2239:AP2239"/>
    <mergeCell ref="AR2239:AU2239"/>
    <mergeCell ref="AC2239:AF2239"/>
    <mergeCell ref="AL2244:AP2244"/>
    <mergeCell ref="AQ2244:AU2244"/>
    <mergeCell ref="AV2243:AZ2243"/>
    <mergeCell ref="AG2241:AK2241"/>
    <mergeCell ref="AL2241:AP2241"/>
    <mergeCell ref="AQ2241:AU2241"/>
    <mergeCell ref="AV2241:AZ2241"/>
    <mergeCell ref="AV2242:AZ2242"/>
    <mergeCell ref="AL2243:AP2243"/>
    <mergeCell ref="AG2242:AK2242"/>
    <mergeCell ref="AQ2246:AU2246"/>
    <mergeCell ref="AV2246:AZ2246"/>
    <mergeCell ref="AV2244:AZ2244"/>
    <mergeCell ref="D2245:Q2245"/>
    <mergeCell ref="R2245:AA2245"/>
    <mergeCell ref="AB2245:AF2245"/>
    <mergeCell ref="AG2245:AK2245"/>
    <mergeCell ref="AL2245:AP2245"/>
    <mergeCell ref="AQ2245:AU2245"/>
    <mergeCell ref="AV2245:AZ2245"/>
    <mergeCell ref="D2244:Q2244"/>
    <mergeCell ref="R2244:AA2244"/>
    <mergeCell ref="AB2244:AF2244"/>
    <mergeCell ref="AG2244:AK2244"/>
    <mergeCell ref="AV2247:AZ2247"/>
    <mergeCell ref="D2246:Q2246"/>
    <mergeCell ref="R2246:AA2246"/>
    <mergeCell ref="AB2246:AF2246"/>
    <mergeCell ref="AG2246:AK2246"/>
    <mergeCell ref="AL2246:AP2246"/>
    <mergeCell ref="AQ2247:AU2247"/>
    <mergeCell ref="D2248:Q2248"/>
    <mergeCell ref="R2248:AA2248"/>
    <mergeCell ref="R2247:AA2247"/>
    <mergeCell ref="AB2247:AF2247"/>
    <mergeCell ref="D2247:Q2247"/>
    <mergeCell ref="AG2247:AK2247"/>
    <mergeCell ref="AL2247:AP2247"/>
    <mergeCell ref="AB2248:AF2248"/>
    <mergeCell ref="AG2248:AK2248"/>
    <mergeCell ref="AV2248:AZ2248"/>
    <mergeCell ref="D2249:Q2249"/>
    <mergeCell ref="R2249:AA2249"/>
    <mergeCell ref="AB2249:AF2249"/>
    <mergeCell ref="AG2249:AK2249"/>
    <mergeCell ref="AL2249:AP2249"/>
    <mergeCell ref="AQ2249:AU2249"/>
    <mergeCell ref="AV2249:AZ2249"/>
    <mergeCell ref="AQ2248:AU2248"/>
    <mergeCell ref="AL2248:AP2248"/>
    <mergeCell ref="AB2318:AF2318"/>
    <mergeCell ref="AG2318:AK2318"/>
    <mergeCell ref="AL2318:AP2318"/>
    <mergeCell ref="AQ2318:AU2318"/>
    <mergeCell ref="D2251:Q2251"/>
    <mergeCell ref="R2251:AA2251"/>
    <mergeCell ref="AG2251:AK2251"/>
    <mergeCell ref="AL2254:AP2254"/>
    <mergeCell ref="AB2255:AF2255"/>
    <mergeCell ref="AG2255:AK2255"/>
    <mergeCell ref="AV2250:AZ2250"/>
    <mergeCell ref="AB2250:AF2250"/>
    <mergeCell ref="AG2250:AK2250"/>
    <mergeCell ref="AL2250:AP2250"/>
    <mergeCell ref="AQ2250:AU2250"/>
    <mergeCell ref="AV2253:AZ2253"/>
    <mergeCell ref="AL2251:AP2251"/>
    <mergeCell ref="AQ2251:AU2251"/>
    <mergeCell ref="AL2252:AP2252"/>
    <mergeCell ref="AG2253:AK2253"/>
    <mergeCell ref="AL2317:AP2317"/>
    <mergeCell ref="AQ2317:AU2317"/>
    <mergeCell ref="AV2317:AZ2317"/>
    <mergeCell ref="D2250:Q2250"/>
    <mergeCell ref="R2250:AA2250"/>
    <mergeCell ref="D2317:Q2317"/>
    <mergeCell ref="R2317:AA2317"/>
    <mergeCell ref="AB2317:AF2317"/>
    <mergeCell ref="AG2317:AK2317"/>
    <mergeCell ref="AQ2255:AU2255"/>
    <mergeCell ref="AV2318:AZ2318"/>
    <mergeCell ref="D2253:Q2253"/>
    <mergeCell ref="R2253:AA2253"/>
    <mergeCell ref="D2255:Q2255"/>
    <mergeCell ref="R2255:AA2255"/>
    <mergeCell ref="D2254:Q2254"/>
    <mergeCell ref="R2254:AA2254"/>
    <mergeCell ref="D2256:Q2256"/>
    <mergeCell ref="R2256:AA2256"/>
    <mergeCell ref="AB2253:AF2253"/>
    <mergeCell ref="AB2254:AF2254"/>
    <mergeCell ref="AG2254:AK2254"/>
    <mergeCell ref="AV2254:AZ2254"/>
    <mergeCell ref="AL2253:AP2253"/>
    <mergeCell ref="D2261:Q2261"/>
    <mergeCell ref="R2261:AA2261"/>
    <mergeCell ref="AV2260:AZ2260"/>
    <mergeCell ref="AG2258:AK2258"/>
    <mergeCell ref="AQ2254:AU2254"/>
    <mergeCell ref="D2257:Q2257"/>
    <mergeCell ref="AB2263:AF2263"/>
    <mergeCell ref="AG2263:AK2263"/>
    <mergeCell ref="AL2261:AP2261"/>
    <mergeCell ref="AQ2261:AU2261"/>
    <mergeCell ref="AB2261:AF2261"/>
    <mergeCell ref="D2319:Q2319"/>
    <mergeCell ref="R2319:AA2319"/>
    <mergeCell ref="AB2319:AF2319"/>
    <mergeCell ref="AG2319:AK2319"/>
    <mergeCell ref="AL2319:AP2319"/>
    <mergeCell ref="AQ2319:AU2319"/>
    <mergeCell ref="AV2319:AZ2319"/>
    <mergeCell ref="D2318:Q2318"/>
    <mergeCell ref="R2318:AA2318"/>
    <mergeCell ref="AV2321:AZ2321"/>
    <mergeCell ref="D2320:Q2320"/>
    <mergeCell ref="R2320:AA2320"/>
    <mergeCell ref="AB2320:AF2320"/>
    <mergeCell ref="AG2320:AK2320"/>
    <mergeCell ref="AL2320:AP2320"/>
    <mergeCell ref="AQ2320:AU2320"/>
    <mergeCell ref="AV2320:AZ2320"/>
    <mergeCell ref="D2321:Q2321"/>
    <mergeCell ref="R2321:AA2321"/>
    <mergeCell ref="AQ2322:AU2322"/>
    <mergeCell ref="AB2321:AF2321"/>
    <mergeCell ref="AG2321:AK2321"/>
    <mergeCell ref="AL2321:AP2321"/>
    <mergeCell ref="AQ2321:AU2321"/>
    <mergeCell ref="AB2322:AF2322"/>
    <mergeCell ref="AG2322:AK2322"/>
    <mergeCell ref="AL2322:AP2322"/>
    <mergeCell ref="AV2322:AZ2322"/>
    <mergeCell ref="D2323:Q2323"/>
    <mergeCell ref="R2323:AA2323"/>
    <mergeCell ref="AB2323:AF2323"/>
    <mergeCell ref="AG2323:AK2323"/>
    <mergeCell ref="AL2323:AP2323"/>
    <mergeCell ref="AQ2323:AU2323"/>
    <mergeCell ref="AV2323:AZ2323"/>
    <mergeCell ref="D2322:Q2322"/>
    <mergeCell ref="R2322:AA2322"/>
    <mergeCell ref="AV2325:AZ2325"/>
    <mergeCell ref="D2324:Q2324"/>
    <mergeCell ref="R2324:AA2324"/>
    <mergeCell ref="AB2324:AF2324"/>
    <mergeCell ref="AG2324:AK2324"/>
    <mergeCell ref="AL2324:AP2324"/>
    <mergeCell ref="AQ2324:AU2324"/>
    <mergeCell ref="AV2324:AZ2324"/>
    <mergeCell ref="D2325:Q2325"/>
    <mergeCell ref="R2325:AA2325"/>
    <mergeCell ref="AB2326:AF2326"/>
    <mergeCell ref="AG2326:AK2326"/>
    <mergeCell ref="AL2326:AP2326"/>
    <mergeCell ref="AQ2326:AU2326"/>
    <mergeCell ref="AB2325:AF2325"/>
    <mergeCell ref="AG2325:AK2325"/>
    <mergeCell ref="AL2325:AP2325"/>
    <mergeCell ref="AQ2325:AU2325"/>
    <mergeCell ref="AV2326:AZ2326"/>
    <mergeCell ref="D2327:Q2327"/>
    <mergeCell ref="R2327:AA2327"/>
    <mergeCell ref="AB2327:AF2327"/>
    <mergeCell ref="AG2327:AK2327"/>
    <mergeCell ref="AL2327:AP2327"/>
    <mergeCell ref="AQ2327:AU2327"/>
    <mergeCell ref="AV2327:AZ2327"/>
    <mergeCell ref="D2326:Q2326"/>
    <mergeCell ref="R2326:AA2326"/>
    <mergeCell ref="AV2329:AZ2329"/>
    <mergeCell ref="D2328:Q2328"/>
    <mergeCell ref="R2328:AA2328"/>
    <mergeCell ref="AB2328:AF2328"/>
    <mergeCell ref="AG2328:AK2328"/>
    <mergeCell ref="AL2328:AP2328"/>
    <mergeCell ref="AQ2328:AU2328"/>
    <mergeCell ref="AV2328:AZ2328"/>
    <mergeCell ref="D2329:Q2329"/>
    <mergeCell ref="R2329:AA2329"/>
    <mergeCell ref="AB2330:AF2330"/>
    <mergeCell ref="AG2330:AK2330"/>
    <mergeCell ref="AL2330:AP2330"/>
    <mergeCell ref="AQ2330:AU2330"/>
    <mergeCell ref="AB2329:AF2329"/>
    <mergeCell ref="AG2329:AK2329"/>
    <mergeCell ref="AL2329:AP2329"/>
    <mergeCell ref="AQ2329:AU2329"/>
    <mergeCell ref="AV2330:AZ2330"/>
    <mergeCell ref="D2331:Q2331"/>
    <mergeCell ref="R2331:AA2331"/>
    <mergeCell ref="AB2331:AF2331"/>
    <mergeCell ref="AG2331:AK2331"/>
    <mergeCell ref="AL2331:AP2331"/>
    <mergeCell ref="AQ2331:AU2331"/>
    <mergeCell ref="AV2331:AZ2331"/>
    <mergeCell ref="D2330:Q2330"/>
    <mergeCell ref="R2330:AA2330"/>
    <mergeCell ref="AV2333:AZ2333"/>
    <mergeCell ref="D2332:Q2332"/>
    <mergeCell ref="R2332:AA2332"/>
    <mergeCell ref="AB2332:AF2332"/>
    <mergeCell ref="AG2332:AK2332"/>
    <mergeCell ref="AL2332:AP2332"/>
    <mergeCell ref="AQ2332:AU2332"/>
    <mergeCell ref="AV2332:AZ2332"/>
    <mergeCell ref="D2333:Q2333"/>
    <mergeCell ref="R2333:AA2333"/>
    <mergeCell ref="AB2334:AF2334"/>
    <mergeCell ref="AG2334:AK2334"/>
    <mergeCell ref="AL2334:AP2334"/>
    <mergeCell ref="AQ2334:AU2334"/>
    <mergeCell ref="AB2333:AF2333"/>
    <mergeCell ref="AG2333:AK2333"/>
    <mergeCell ref="AL2333:AP2333"/>
    <mergeCell ref="AQ2333:AU2333"/>
    <mergeCell ref="AV2334:AZ2334"/>
    <mergeCell ref="D2335:Q2335"/>
    <mergeCell ref="R2335:AA2335"/>
    <mergeCell ref="AB2335:AF2335"/>
    <mergeCell ref="AG2335:AK2335"/>
    <mergeCell ref="AL2335:AP2335"/>
    <mergeCell ref="AQ2335:AU2335"/>
    <mergeCell ref="AV2335:AZ2335"/>
    <mergeCell ref="D2334:Q2334"/>
    <mergeCell ref="R2334:AA2334"/>
    <mergeCell ref="AV2337:AZ2337"/>
    <mergeCell ref="D2336:Q2336"/>
    <mergeCell ref="R2336:AA2336"/>
    <mergeCell ref="AB2336:AF2336"/>
    <mergeCell ref="AG2336:AK2336"/>
    <mergeCell ref="AL2336:AP2336"/>
    <mergeCell ref="AQ2336:AU2336"/>
    <mergeCell ref="AV2336:AZ2336"/>
    <mergeCell ref="D2337:Q2337"/>
    <mergeCell ref="R2337:AA2337"/>
    <mergeCell ref="AB2338:AF2338"/>
    <mergeCell ref="AG2338:AK2338"/>
    <mergeCell ref="AL2338:AP2338"/>
    <mergeCell ref="AQ2338:AU2338"/>
    <mergeCell ref="AB2337:AF2337"/>
    <mergeCell ref="AG2337:AK2337"/>
    <mergeCell ref="AL2337:AP2337"/>
    <mergeCell ref="AQ2337:AU2337"/>
    <mergeCell ref="AV2338:AZ2338"/>
    <mergeCell ref="D2339:Q2339"/>
    <mergeCell ref="R2339:AA2339"/>
    <mergeCell ref="AB2339:AF2339"/>
    <mergeCell ref="AG2339:AK2339"/>
    <mergeCell ref="AL2339:AP2339"/>
    <mergeCell ref="AQ2339:AU2339"/>
    <mergeCell ref="AV2339:AZ2339"/>
    <mergeCell ref="D2338:Q2338"/>
    <mergeCell ref="R2338:AA2338"/>
    <mergeCell ref="AV2341:AZ2341"/>
    <mergeCell ref="D2340:Q2340"/>
    <mergeCell ref="R2340:AA2340"/>
    <mergeCell ref="AB2340:AF2340"/>
    <mergeCell ref="AG2340:AK2340"/>
    <mergeCell ref="AL2340:AP2340"/>
    <mergeCell ref="AQ2340:AU2340"/>
    <mergeCell ref="AV2340:AZ2340"/>
    <mergeCell ref="D2341:Q2341"/>
    <mergeCell ref="R2341:AA2341"/>
    <mergeCell ref="AB2342:AF2342"/>
    <mergeCell ref="AG2342:AK2342"/>
    <mergeCell ref="AL2342:AP2342"/>
    <mergeCell ref="AQ2342:AU2342"/>
    <mergeCell ref="AB2341:AF2341"/>
    <mergeCell ref="AG2341:AK2341"/>
    <mergeCell ref="AL2341:AP2341"/>
    <mergeCell ref="AQ2341:AU2341"/>
    <mergeCell ref="AV2342:AZ2342"/>
    <mergeCell ref="D2343:Q2343"/>
    <mergeCell ref="R2343:AA2343"/>
    <mergeCell ref="AB2343:AF2343"/>
    <mergeCell ref="AG2343:AK2343"/>
    <mergeCell ref="AL2343:AP2343"/>
    <mergeCell ref="AQ2343:AU2343"/>
    <mergeCell ref="AV2343:AZ2343"/>
    <mergeCell ref="D2342:Q2342"/>
    <mergeCell ref="R2342:AA2342"/>
    <mergeCell ref="AV2345:AZ2345"/>
    <mergeCell ref="D2344:Q2344"/>
    <mergeCell ref="R2344:AA2344"/>
    <mergeCell ref="AB2344:AF2344"/>
    <mergeCell ref="AG2344:AK2344"/>
    <mergeCell ref="AL2344:AP2344"/>
    <mergeCell ref="AQ2344:AU2344"/>
    <mergeCell ref="AV2344:AZ2344"/>
    <mergeCell ref="D2345:Q2345"/>
    <mergeCell ref="R2345:AA2345"/>
    <mergeCell ref="AB2346:AF2346"/>
    <mergeCell ref="AG2346:AK2346"/>
    <mergeCell ref="AL2346:AP2346"/>
    <mergeCell ref="AQ2346:AU2346"/>
    <mergeCell ref="AB2345:AF2345"/>
    <mergeCell ref="AG2345:AK2345"/>
    <mergeCell ref="AL2345:AP2345"/>
    <mergeCell ref="AQ2345:AU2345"/>
    <mergeCell ref="AV2346:AZ2346"/>
    <mergeCell ref="D2347:Q2347"/>
    <mergeCell ref="R2347:AA2347"/>
    <mergeCell ref="AB2347:AF2347"/>
    <mergeCell ref="AG2347:AK2347"/>
    <mergeCell ref="AL2347:AP2347"/>
    <mergeCell ref="AQ2347:AU2347"/>
    <mergeCell ref="AV2347:AZ2347"/>
    <mergeCell ref="D2346:Q2346"/>
    <mergeCell ref="R2346:AA2346"/>
    <mergeCell ref="AV2349:AZ2349"/>
    <mergeCell ref="D2348:Q2348"/>
    <mergeCell ref="R2348:AA2348"/>
    <mergeCell ref="AB2348:AF2348"/>
    <mergeCell ref="AG2348:AK2348"/>
    <mergeCell ref="AL2348:AP2348"/>
    <mergeCell ref="AQ2348:AU2348"/>
    <mergeCell ref="AV2348:AZ2348"/>
    <mergeCell ref="D2349:Q2349"/>
    <mergeCell ref="R2349:AA2349"/>
    <mergeCell ref="AB2350:AF2350"/>
    <mergeCell ref="AG2350:AK2350"/>
    <mergeCell ref="AL2350:AP2350"/>
    <mergeCell ref="AQ2350:AU2350"/>
    <mergeCell ref="AB2349:AF2349"/>
    <mergeCell ref="AG2349:AK2349"/>
    <mergeCell ref="AL2349:AP2349"/>
    <mergeCell ref="AQ2349:AU2349"/>
    <mergeCell ref="AV2350:AZ2350"/>
    <mergeCell ref="D2351:Q2351"/>
    <mergeCell ref="R2351:AA2351"/>
    <mergeCell ref="AB2351:AF2351"/>
    <mergeCell ref="AG2351:AK2351"/>
    <mergeCell ref="AL2351:AP2351"/>
    <mergeCell ref="AQ2351:AU2351"/>
    <mergeCell ref="AV2351:AZ2351"/>
    <mergeCell ref="D2350:Q2350"/>
    <mergeCell ref="R2350:AA2350"/>
    <mergeCell ref="AV2353:AZ2353"/>
    <mergeCell ref="D2352:Q2352"/>
    <mergeCell ref="R2352:AA2352"/>
    <mergeCell ref="AB2352:AF2352"/>
    <mergeCell ref="AG2352:AK2352"/>
    <mergeCell ref="AL2352:AP2352"/>
    <mergeCell ref="AQ2352:AU2352"/>
    <mergeCell ref="AV2352:AZ2352"/>
    <mergeCell ref="D2353:Q2353"/>
    <mergeCell ref="R2353:AA2353"/>
    <mergeCell ref="AB2354:AF2354"/>
    <mergeCell ref="AG2354:AK2354"/>
    <mergeCell ref="AL2354:AP2354"/>
    <mergeCell ref="AQ2354:AU2354"/>
    <mergeCell ref="AB2353:AF2353"/>
    <mergeCell ref="AG2353:AK2353"/>
    <mergeCell ref="AL2353:AP2353"/>
    <mergeCell ref="AQ2353:AU2353"/>
    <mergeCell ref="AV2354:AZ2354"/>
    <mergeCell ref="D2355:Q2355"/>
    <mergeCell ref="R2355:AA2355"/>
    <mergeCell ref="AB2355:AF2355"/>
    <mergeCell ref="AG2355:AK2355"/>
    <mergeCell ref="AL2355:AP2355"/>
    <mergeCell ref="AQ2355:AU2355"/>
    <mergeCell ref="AV2355:AZ2355"/>
    <mergeCell ref="D2354:Q2354"/>
    <mergeCell ref="R2354:AA2354"/>
    <mergeCell ref="AV2357:AZ2357"/>
    <mergeCell ref="D2356:Q2356"/>
    <mergeCell ref="R2356:AA2356"/>
    <mergeCell ref="AB2356:AF2356"/>
    <mergeCell ref="AG2356:AK2356"/>
    <mergeCell ref="AL2356:AP2356"/>
    <mergeCell ref="AQ2356:AU2356"/>
    <mergeCell ref="AV2356:AZ2356"/>
    <mergeCell ref="D2357:Q2357"/>
    <mergeCell ref="R2357:AA2357"/>
    <mergeCell ref="D2358:Q2358"/>
    <mergeCell ref="R2358:AA2358"/>
    <mergeCell ref="AL2357:AP2357"/>
    <mergeCell ref="AQ2357:AU2357"/>
    <mergeCell ref="AB2358:AF2358"/>
    <mergeCell ref="AG2358:AK2358"/>
    <mergeCell ref="AL2358:AP2358"/>
    <mergeCell ref="AQ2358:AU2358"/>
    <mergeCell ref="AB2357:AF2357"/>
    <mergeCell ref="AG2357:AK2357"/>
    <mergeCell ref="D2361:Q2361"/>
    <mergeCell ref="R2361:AA2361"/>
    <mergeCell ref="AV2358:AZ2358"/>
    <mergeCell ref="D2359:Q2359"/>
    <mergeCell ref="R2359:AA2359"/>
    <mergeCell ref="AB2359:AF2359"/>
    <mergeCell ref="AG2359:AK2359"/>
    <mergeCell ref="AL2359:AP2359"/>
    <mergeCell ref="AQ2359:AU2359"/>
    <mergeCell ref="AV2359:AZ2359"/>
    <mergeCell ref="AG2363:AK2363"/>
    <mergeCell ref="AL2363:AP2363"/>
    <mergeCell ref="AV2361:AZ2361"/>
    <mergeCell ref="D2360:Q2360"/>
    <mergeCell ref="R2360:AA2360"/>
    <mergeCell ref="AB2360:AF2360"/>
    <mergeCell ref="AG2360:AK2360"/>
    <mergeCell ref="AL2360:AP2360"/>
    <mergeCell ref="AQ2360:AU2360"/>
    <mergeCell ref="AV2360:AZ2360"/>
    <mergeCell ref="AB2361:AF2361"/>
    <mergeCell ref="AG2361:AK2361"/>
    <mergeCell ref="AQ2363:AU2363"/>
    <mergeCell ref="AV2363:AZ2363"/>
    <mergeCell ref="D2362:Q2362"/>
    <mergeCell ref="R2362:AA2362"/>
    <mergeCell ref="AV2362:AZ2362"/>
    <mergeCell ref="D2363:Q2363"/>
    <mergeCell ref="R2363:AA2363"/>
    <mergeCell ref="AB2363:AF2363"/>
    <mergeCell ref="C2370:Q2370"/>
    <mergeCell ref="AB2374:AF2374"/>
    <mergeCell ref="AB2373:AF2373"/>
    <mergeCell ref="C2371:C2372"/>
    <mergeCell ref="D2371:Q2372"/>
    <mergeCell ref="R2371:AA2372"/>
    <mergeCell ref="AL2376:AP2376"/>
    <mergeCell ref="AG2375:AK2375"/>
    <mergeCell ref="AG2376:AK2376"/>
    <mergeCell ref="D2376:Q2376"/>
    <mergeCell ref="D2364:Q2364"/>
    <mergeCell ref="R2364:AA2364"/>
    <mergeCell ref="AB2364:AF2364"/>
    <mergeCell ref="AG2364:AK2364"/>
    <mergeCell ref="AL2361:AP2361"/>
    <mergeCell ref="AQ2361:AU2361"/>
    <mergeCell ref="AB2362:AF2362"/>
    <mergeCell ref="AG2362:AK2362"/>
    <mergeCell ref="AL2362:AP2362"/>
    <mergeCell ref="AQ2362:AU2362"/>
    <mergeCell ref="AV2364:AZ2364"/>
    <mergeCell ref="D2365:Q2365"/>
    <mergeCell ref="AL2364:AP2364"/>
    <mergeCell ref="AQ2364:AU2364"/>
    <mergeCell ref="R2365:AA2365"/>
    <mergeCell ref="AB2365:AF2365"/>
    <mergeCell ref="AG2365:AK2365"/>
    <mergeCell ref="AL2365:AP2365"/>
    <mergeCell ref="AQ2365:AU2365"/>
    <mergeCell ref="AV2365:AZ2365"/>
    <mergeCell ref="AV2366:AZ2366"/>
    <mergeCell ref="AL2367:AP2367"/>
    <mergeCell ref="AQ2367:AU2367"/>
    <mergeCell ref="AV2367:AZ2367"/>
    <mergeCell ref="AL2366:AP2366"/>
    <mergeCell ref="AQ2366:AU2366"/>
    <mergeCell ref="C2367:Q2367"/>
    <mergeCell ref="R2367:AA2367"/>
    <mergeCell ref="AB2366:AF2366"/>
    <mergeCell ref="AG2366:AK2366"/>
    <mergeCell ref="D2366:Q2366"/>
    <mergeCell ref="R2366:AA2366"/>
    <mergeCell ref="AG2367:AK2367"/>
    <mergeCell ref="AB2367:AF2367"/>
    <mergeCell ref="D2385:Q2385"/>
    <mergeCell ref="R2385:AA2385"/>
    <mergeCell ref="AV2387:AZ2387"/>
    <mergeCell ref="AV2385:AZ2385"/>
    <mergeCell ref="D2386:Q2386"/>
    <mergeCell ref="R2386:AA2386"/>
    <mergeCell ref="AB2386:AF2386"/>
    <mergeCell ref="AG2386:AK2386"/>
    <mergeCell ref="AL2386:AP2386"/>
    <mergeCell ref="AQ2386:AU2386"/>
    <mergeCell ref="AV2386:AZ2386"/>
    <mergeCell ref="AR2372:AU2372"/>
    <mergeCell ref="AW2371:AZ2372"/>
    <mergeCell ref="AC2372:AF2372"/>
    <mergeCell ref="AH2372:AK2372"/>
    <mergeCell ref="AR2371:AU2371"/>
    <mergeCell ref="AC2371:AF2371"/>
    <mergeCell ref="AH2371:AK2371"/>
    <mergeCell ref="AM2371:AP2371"/>
    <mergeCell ref="AM2372:AP2372"/>
    <mergeCell ref="AL2375:AP2375"/>
    <mergeCell ref="AL2373:AP2373"/>
    <mergeCell ref="AQ2373:AU2373"/>
    <mergeCell ref="AQ2374:AU2374"/>
    <mergeCell ref="AV2374:AZ2374"/>
    <mergeCell ref="AG2374:AK2374"/>
    <mergeCell ref="AQ2375:AU2375"/>
    <mergeCell ref="D2374:Q2374"/>
    <mergeCell ref="R2374:AA2374"/>
    <mergeCell ref="D2373:Q2373"/>
    <mergeCell ref="R2373:AA2373"/>
    <mergeCell ref="AV2373:AZ2373"/>
    <mergeCell ref="AG2373:AK2373"/>
    <mergeCell ref="AL2374:AP2374"/>
    <mergeCell ref="R2375:AA2375"/>
    <mergeCell ref="AB2375:AF2375"/>
    <mergeCell ref="R2376:AA2376"/>
    <mergeCell ref="AB2376:AF2376"/>
    <mergeCell ref="AL2387:AP2387"/>
    <mergeCell ref="AQ2387:AU2387"/>
    <mergeCell ref="AG2392:AK2392"/>
    <mergeCell ref="AL2392:AP2392"/>
    <mergeCell ref="AQ2392:AU2392"/>
    <mergeCell ref="AV2392:AZ2392"/>
    <mergeCell ref="D2391:Q2391"/>
    <mergeCell ref="R2391:AA2391"/>
    <mergeCell ref="AV2389:AZ2389"/>
    <mergeCell ref="D2390:Q2390"/>
    <mergeCell ref="R2390:AA2390"/>
    <mergeCell ref="AB2390:AF2390"/>
    <mergeCell ref="AG2390:AK2390"/>
    <mergeCell ref="AL2390:AP2390"/>
    <mergeCell ref="AQ2390:AU2390"/>
    <mergeCell ref="AV2390:AZ2390"/>
    <mergeCell ref="D2389:Q2389"/>
    <mergeCell ref="R2389:AA2389"/>
    <mergeCell ref="AB2389:AF2389"/>
    <mergeCell ref="AG2389:AK2389"/>
    <mergeCell ref="AV2397:AZ2397"/>
    <mergeCell ref="D2398:Q2398"/>
    <mergeCell ref="R2398:AA2398"/>
    <mergeCell ref="AB2398:AF2398"/>
    <mergeCell ref="AG2398:AK2398"/>
    <mergeCell ref="AV2378:AZ2378"/>
    <mergeCell ref="AQ2376:AU2376"/>
    <mergeCell ref="AV2376:AZ2376"/>
    <mergeCell ref="AQ2377:AU2377"/>
    <mergeCell ref="AL2377:AP2377"/>
    <mergeCell ref="D2375:Q2375"/>
    <mergeCell ref="D2380:Q2380"/>
    <mergeCell ref="R2380:AA2380"/>
    <mergeCell ref="AB2380:AF2380"/>
    <mergeCell ref="AL2380:AP2380"/>
    <mergeCell ref="AV2375:AZ2375"/>
    <mergeCell ref="D2377:Q2377"/>
    <mergeCell ref="R2377:AA2377"/>
    <mergeCell ref="AB2377:AF2377"/>
    <mergeCell ref="AV2377:AZ2377"/>
    <mergeCell ref="AG2377:AK2377"/>
    <mergeCell ref="AQ2378:AU2378"/>
    <mergeCell ref="D2379:Q2379"/>
    <mergeCell ref="R2379:AA2379"/>
    <mergeCell ref="AB2379:AF2379"/>
    <mergeCell ref="D2378:Q2378"/>
    <mergeCell ref="R2378:AA2378"/>
    <mergeCell ref="AB2378:AF2378"/>
    <mergeCell ref="R2387:AA2387"/>
    <mergeCell ref="AL2378:AP2378"/>
    <mergeCell ref="AQ2380:AU2380"/>
    <mergeCell ref="AV2380:AZ2380"/>
    <mergeCell ref="AG2380:AK2380"/>
    <mergeCell ref="AG2378:AK2378"/>
    <mergeCell ref="AV2379:AZ2379"/>
    <mergeCell ref="AG2379:AK2379"/>
    <mergeCell ref="AL2379:AP2379"/>
    <mergeCell ref="AQ2379:AU2379"/>
    <mergeCell ref="D2381:Q2381"/>
    <mergeCell ref="R2381:AA2381"/>
    <mergeCell ref="D2382:Q2382"/>
    <mergeCell ref="R2382:AA2382"/>
    <mergeCell ref="AB2382:AF2382"/>
    <mergeCell ref="AG2382:AK2382"/>
    <mergeCell ref="AB2381:AF2381"/>
    <mergeCell ref="D2387:Q2387"/>
    <mergeCell ref="D2397:Q2397"/>
    <mergeCell ref="R2397:AA2397"/>
    <mergeCell ref="AB2397:AF2397"/>
    <mergeCell ref="AL2452:AP2452"/>
    <mergeCell ref="AG2452:AK2452"/>
    <mergeCell ref="D2456:Q2456"/>
    <mergeCell ref="R2456:AA2456"/>
    <mergeCell ref="AB2456:AF2456"/>
    <mergeCell ref="D2454:Q2454"/>
    <mergeCell ref="R2454:AA2454"/>
    <mergeCell ref="D2455:Q2455"/>
    <mergeCell ref="R2455:AA2455"/>
    <mergeCell ref="AB2455:AF2455"/>
    <mergeCell ref="AG2457:AK2457"/>
    <mergeCell ref="AL2457:AP2457"/>
    <mergeCell ref="R2458:AA2458"/>
    <mergeCell ref="AV2458:AZ2458"/>
    <mergeCell ref="AG2454:AK2454"/>
    <mergeCell ref="AL2455:AP2455"/>
    <mergeCell ref="AB2458:AF2458"/>
    <mergeCell ref="AQ2455:AU2455"/>
    <mergeCell ref="AV2455:AZ2455"/>
    <mergeCell ref="AG2455:AK2455"/>
    <mergeCell ref="AQ2456:AU2456"/>
    <mergeCell ref="AV2456:AZ2456"/>
    <mergeCell ref="AG2456:AK2456"/>
    <mergeCell ref="AQ2457:AU2457"/>
    <mergeCell ref="AQ2458:AU2458"/>
    <mergeCell ref="AL2456:AP2456"/>
    <mergeCell ref="AV2457:AZ2457"/>
    <mergeCell ref="D2448:Q2448"/>
    <mergeCell ref="R2448:AA2448"/>
    <mergeCell ref="AB2448:AF2448"/>
    <mergeCell ref="AL2448:AP2448"/>
    <mergeCell ref="AG2448:AK2448"/>
    <mergeCell ref="D2449:Q2449"/>
    <mergeCell ref="R2449:AA2449"/>
    <mergeCell ref="AB2449:AF2449"/>
    <mergeCell ref="AG2397:AK2397"/>
    <mergeCell ref="D2405:Q2405"/>
    <mergeCell ref="R2405:AA2405"/>
    <mergeCell ref="AB2405:AF2405"/>
    <mergeCell ref="AG2405:AK2405"/>
    <mergeCell ref="AL2403:AP2403"/>
    <mergeCell ref="AQ2403:AU2403"/>
    <mergeCell ref="AB2403:AF2403"/>
    <mergeCell ref="AG2403:AK2403"/>
    <mergeCell ref="AL2405:AP2405"/>
    <mergeCell ref="D2404:Q2404"/>
    <mergeCell ref="R2404:AA2404"/>
    <mergeCell ref="AB2404:AF2404"/>
    <mergeCell ref="AG2404:AK2404"/>
    <mergeCell ref="AL2404:AP2404"/>
    <mergeCell ref="D2457:Q2457"/>
    <mergeCell ref="R2457:AA2457"/>
    <mergeCell ref="AB2457:AF2457"/>
    <mergeCell ref="AL2458:AP2458"/>
    <mergeCell ref="AG2458:AK2458"/>
    <mergeCell ref="D2458:Q2458"/>
    <mergeCell ref="AB2399:AF2399"/>
    <mergeCell ref="AG2399:AK2399"/>
    <mergeCell ref="R2399:AA2399"/>
    <mergeCell ref="AQ2401:AU2401"/>
    <mergeCell ref="AV2399:AZ2399"/>
    <mergeCell ref="AB2466:AF2466"/>
    <mergeCell ref="AG2466:AK2466"/>
    <mergeCell ref="D2464:Q2464"/>
    <mergeCell ref="R2464:AA2464"/>
    <mergeCell ref="AB2464:AF2464"/>
    <mergeCell ref="D2462:Q2462"/>
    <mergeCell ref="R2462:AA2462"/>
    <mergeCell ref="AV2465:AZ2465"/>
    <mergeCell ref="AG2465:AK2465"/>
    <mergeCell ref="AQ2462:AU2462"/>
    <mergeCell ref="AV2462:AZ2462"/>
    <mergeCell ref="AL2465:AP2465"/>
    <mergeCell ref="AL2464:AP2464"/>
    <mergeCell ref="AQ2463:AU2463"/>
    <mergeCell ref="AV2463:AZ2463"/>
    <mergeCell ref="AQ2464:AU2464"/>
    <mergeCell ref="AV2464:AZ2464"/>
    <mergeCell ref="AG2464:AK2464"/>
    <mergeCell ref="AQ2465:AU2465"/>
    <mergeCell ref="AQ2466:AU2466"/>
    <mergeCell ref="AL2466:AP2466"/>
    <mergeCell ref="D2465:Q2465"/>
    <mergeCell ref="R2465:AA2465"/>
    <mergeCell ref="AB2465:AF2465"/>
    <mergeCell ref="D2467:Q2467"/>
    <mergeCell ref="R2467:AA2467"/>
    <mergeCell ref="AB2467:AF2467"/>
    <mergeCell ref="D2466:Q2466"/>
    <mergeCell ref="AG2467:AK2467"/>
    <mergeCell ref="AL2467:AP2467"/>
    <mergeCell ref="AQ2467:AU2467"/>
    <mergeCell ref="D2469:Q2469"/>
    <mergeCell ref="R2469:AA2469"/>
    <mergeCell ref="AB2469:AF2469"/>
    <mergeCell ref="AL2469:AP2469"/>
    <mergeCell ref="D2468:Q2468"/>
    <mergeCell ref="R2468:AA2468"/>
    <mergeCell ref="AB2468:AF2468"/>
    <mergeCell ref="AB2470:AF2470"/>
    <mergeCell ref="AL2470:AP2470"/>
    <mergeCell ref="AQ2469:AU2469"/>
    <mergeCell ref="AV2469:AZ2469"/>
    <mergeCell ref="AG2469:AK2469"/>
    <mergeCell ref="AG2470:AK2470"/>
    <mergeCell ref="AG2471:AK2471"/>
    <mergeCell ref="AL2471:AP2471"/>
    <mergeCell ref="AQ2468:AU2468"/>
    <mergeCell ref="AV2468:AZ2468"/>
    <mergeCell ref="AG2468:AK2468"/>
    <mergeCell ref="AL2468:AP2468"/>
    <mergeCell ref="AV2474:AZ2474"/>
    <mergeCell ref="D2471:Q2471"/>
    <mergeCell ref="R2471:AA2471"/>
    <mergeCell ref="AB2471:AF2471"/>
    <mergeCell ref="R2474:AA2474"/>
    <mergeCell ref="AB2474:AF2474"/>
    <mergeCell ref="AG2474:AK2474"/>
    <mergeCell ref="D2472:Q2472"/>
    <mergeCell ref="R2472:AA2472"/>
    <mergeCell ref="AB2472:AF2472"/>
    <mergeCell ref="D2470:Q2470"/>
    <mergeCell ref="R2470:AA2470"/>
    <mergeCell ref="AV2473:AZ2473"/>
    <mergeCell ref="AG2473:AK2473"/>
    <mergeCell ref="AQ2470:AU2470"/>
    <mergeCell ref="AV2470:AZ2470"/>
    <mergeCell ref="AL2473:AP2473"/>
    <mergeCell ref="AL2472:AP2472"/>
    <mergeCell ref="AQ2471:AU2471"/>
    <mergeCell ref="AV2471:AZ2471"/>
    <mergeCell ref="AQ2472:AU2472"/>
    <mergeCell ref="AV2472:AZ2472"/>
    <mergeCell ref="AG2472:AK2472"/>
    <mergeCell ref="AQ2473:AU2473"/>
    <mergeCell ref="AQ2474:AU2474"/>
    <mergeCell ref="AL2474:AP2474"/>
    <mergeCell ref="D2473:Q2473"/>
    <mergeCell ref="R2473:AA2473"/>
    <mergeCell ref="AB2473:AF2473"/>
    <mergeCell ref="D2475:Q2475"/>
    <mergeCell ref="R2475:AA2475"/>
    <mergeCell ref="AB2475:AF2475"/>
    <mergeCell ref="D2474:Q2474"/>
    <mergeCell ref="D2477:Q2477"/>
    <mergeCell ref="R2477:AA2477"/>
    <mergeCell ref="AB2477:AF2477"/>
    <mergeCell ref="AL2477:AP2477"/>
    <mergeCell ref="D2476:Q2476"/>
    <mergeCell ref="R2476:AA2476"/>
    <mergeCell ref="AB2476:AF2476"/>
    <mergeCell ref="AB2478:AF2478"/>
    <mergeCell ref="AL2478:AP2478"/>
    <mergeCell ref="AQ2477:AU2477"/>
    <mergeCell ref="AV2477:AZ2477"/>
    <mergeCell ref="AG2477:AK2477"/>
    <mergeCell ref="AL2476:AP2476"/>
    <mergeCell ref="AG2478:AK2478"/>
    <mergeCell ref="AQ2479:AU2479"/>
    <mergeCell ref="AV2479:AZ2479"/>
    <mergeCell ref="AG2479:AK2479"/>
    <mergeCell ref="AL2479:AP2479"/>
    <mergeCell ref="AQ2476:AU2476"/>
    <mergeCell ref="AV2476:AZ2476"/>
    <mergeCell ref="AG2476:AK2476"/>
    <mergeCell ref="D2481:Q2481"/>
    <mergeCell ref="R2481:AA2481"/>
    <mergeCell ref="AB2481:AF2481"/>
    <mergeCell ref="D2479:Q2479"/>
    <mergeCell ref="R2479:AA2479"/>
    <mergeCell ref="AB2479:AF2479"/>
    <mergeCell ref="D2480:Q2480"/>
    <mergeCell ref="R2480:AA2480"/>
    <mergeCell ref="AB2480:AF2480"/>
    <mergeCell ref="AL2480:AP2480"/>
    <mergeCell ref="D2478:Q2478"/>
    <mergeCell ref="R2478:AA2478"/>
    <mergeCell ref="AV2481:AZ2481"/>
    <mergeCell ref="AG2481:AK2481"/>
    <mergeCell ref="AQ2478:AU2478"/>
    <mergeCell ref="AV2478:AZ2478"/>
    <mergeCell ref="AL2481:AP2481"/>
    <mergeCell ref="AV2475:AZ2475"/>
    <mergeCell ref="AG2475:AK2475"/>
    <mergeCell ref="AL2475:AP2475"/>
    <mergeCell ref="AQ2475:AU2475"/>
    <mergeCell ref="R2482:AA2482"/>
    <mergeCell ref="AB2482:AF2482"/>
    <mergeCell ref="AV2483:AZ2483"/>
    <mergeCell ref="AG2483:AK2483"/>
    <mergeCell ref="AQ2480:AU2480"/>
    <mergeCell ref="AV2480:AZ2480"/>
    <mergeCell ref="AG2480:AK2480"/>
    <mergeCell ref="AQ2481:AU2481"/>
    <mergeCell ref="AL2483:AP2483"/>
    <mergeCell ref="AQ2483:AU2483"/>
    <mergeCell ref="AL2482:AP2482"/>
    <mergeCell ref="D2485:Q2485"/>
    <mergeCell ref="R2485:AA2485"/>
    <mergeCell ref="AB2485:AF2485"/>
    <mergeCell ref="AL2485:AP2485"/>
    <mergeCell ref="AG2482:AK2482"/>
    <mergeCell ref="D2483:Q2483"/>
    <mergeCell ref="R2483:AA2483"/>
    <mergeCell ref="AB2483:AF2483"/>
    <mergeCell ref="D2482:Q2482"/>
    <mergeCell ref="AQ2484:AU2484"/>
    <mergeCell ref="AQ2486:AU2486"/>
    <mergeCell ref="AV2486:AZ2486"/>
    <mergeCell ref="AG2486:AK2486"/>
    <mergeCell ref="AL2486:AP2486"/>
    <mergeCell ref="AV2487:AZ2487"/>
    <mergeCell ref="AG2487:AK2487"/>
    <mergeCell ref="R2488:AA2488"/>
    <mergeCell ref="D2484:Q2484"/>
    <mergeCell ref="R2484:AA2484"/>
    <mergeCell ref="AB2484:AF2484"/>
    <mergeCell ref="AV2484:AZ2484"/>
    <mergeCell ref="AG2484:AK2484"/>
    <mergeCell ref="AL2484:AP2484"/>
    <mergeCell ref="AQ2485:AU2485"/>
    <mergeCell ref="AV2485:AZ2485"/>
    <mergeCell ref="AG2485:AK2485"/>
    <mergeCell ref="AQ2488:AU2488"/>
    <mergeCell ref="D2486:Q2486"/>
    <mergeCell ref="R2486:AA2486"/>
    <mergeCell ref="AB2486:AF2486"/>
    <mergeCell ref="AB2487:AF2487"/>
    <mergeCell ref="AL2487:AP2487"/>
    <mergeCell ref="D2488:Q2488"/>
    <mergeCell ref="AQ2482:AU2482"/>
    <mergeCell ref="AV2482:AZ2482"/>
    <mergeCell ref="AB2490:AF2490"/>
    <mergeCell ref="AL2489:AP2489"/>
    <mergeCell ref="AQ2487:AU2487"/>
    <mergeCell ref="D2489:Q2489"/>
    <mergeCell ref="R2489:AA2489"/>
    <mergeCell ref="AB2489:AF2489"/>
    <mergeCell ref="D2487:Q2487"/>
    <mergeCell ref="R2487:AA2487"/>
    <mergeCell ref="AL2488:AP2488"/>
    <mergeCell ref="AB2492:AF2492"/>
    <mergeCell ref="AB2491:AF2491"/>
    <mergeCell ref="D2490:Q2490"/>
    <mergeCell ref="AV2488:AZ2488"/>
    <mergeCell ref="AG2488:AK2488"/>
    <mergeCell ref="AV2490:AZ2490"/>
    <mergeCell ref="AQ2489:AU2489"/>
    <mergeCell ref="AV2489:AZ2489"/>
    <mergeCell ref="AB2488:AF2488"/>
    <mergeCell ref="R2490:AA2490"/>
    <mergeCell ref="AL2491:AP2491"/>
    <mergeCell ref="AB2493:AF2493"/>
    <mergeCell ref="R2491:AA2491"/>
    <mergeCell ref="AL2493:AP2493"/>
    <mergeCell ref="AQ2493:AU2493"/>
    <mergeCell ref="D2491:Q2491"/>
    <mergeCell ref="D2493:Q2493"/>
    <mergeCell ref="R2493:AA2493"/>
    <mergeCell ref="D2492:Q2492"/>
    <mergeCell ref="R2492:AA2492"/>
    <mergeCell ref="AL2494:AP2494"/>
    <mergeCell ref="AQ2494:AU2494"/>
    <mergeCell ref="AG2493:AK2493"/>
    <mergeCell ref="AV2491:AZ2491"/>
    <mergeCell ref="AG2491:AK2491"/>
    <mergeCell ref="AV2492:AZ2492"/>
    <mergeCell ref="AL2492:AP2492"/>
    <mergeCell ref="AQ2492:AU2492"/>
    <mergeCell ref="AG2492:AK2492"/>
    <mergeCell ref="AQ2491:AU2491"/>
    <mergeCell ref="AB2494:AF2494"/>
    <mergeCell ref="AL2490:AP2490"/>
    <mergeCell ref="AG2490:AK2490"/>
    <mergeCell ref="AG2489:AK2489"/>
    <mergeCell ref="AQ2490:AU2490"/>
    <mergeCell ref="AB2495:AF2495"/>
    <mergeCell ref="AB2496:AF2496"/>
    <mergeCell ref="AG2496:AK2496"/>
    <mergeCell ref="AG2494:AK2494"/>
    <mergeCell ref="D2495:Q2495"/>
    <mergeCell ref="D2494:Q2494"/>
    <mergeCell ref="R2495:AA2495"/>
    <mergeCell ref="R2494:AA2494"/>
    <mergeCell ref="AV2521:AZ2521"/>
    <mergeCell ref="AG2498:AK2498"/>
    <mergeCell ref="AL2498:AP2498"/>
    <mergeCell ref="AL2497:AP2497"/>
    <mergeCell ref="AG2497:AK2497"/>
    <mergeCell ref="AG2495:AK2495"/>
    <mergeCell ref="AL2496:AP2496"/>
    <mergeCell ref="AL2495:AP2495"/>
    <mergeCell ref="C2503:C2504"/>
    <mergeCell ref="D2503:Q2504"/>
    <mergeCell ref="AB2498:AF2498"/>
    <mergeCell ref="R2498:AA2498"/>
    <mergeCell ref="C2502:Q2502"/>
    <mergeCell ref="AB2499:AF2499"/>
    <mergeCell ref="R2499:AA2499"/>
    <mergeCell ref="R2503:AA2504"/>
    <mergeCell ref="AR2504:AU2504"/>
    <mergeCell ref="AC2503:AF2503"/>
    <mergeCell ref="AH2503:AK2503"/>
    <mergeCell ref="AM2503:AP2503"/>
    <mergeCell ref="AR2503:AU2503"/>
    <mergeCell ref="AM2504:AP2504"/>
    <mergeCell ref="D2507:Q2507"/>
    <mergeCell ref="R2507:AA2507"/>
    <mergeCell ref="D2505:Q2505"/>
    <mergeCell ref="AL2505:AP2505"/>
    <mergeCell ref="AQ2505:AU2505"/>
    <mergeCell ref="AL2506:AP2506"/>
    <mergeCell ref="AL2507:AP2507"/>
    <mergeCell ref="AQ2507:AU2507"/>
    <mergeCell ref="AG2507:AK2507"/>
    <mergeCell ref="AG2509:AK2509"/>
    <mergeCell ref="D2496:Q2496"/>
    <mergeCell ref="D2497:Q2497"/>
    <mergeCell ref="R2497:AA2497"/>
    <mergeCell ref="C2499:Q2499"/>
    <mergeCell ref="R2496:AA2496"/>
    <mergeCell ref="AB2507:AF2507"/>
    <mergeCell ref="AB2505:AF2505"/>
    <mergeCell ref="AG2506:AK2506"/>
    <mergeCell ref="R2506:AA2506"/>
    <mergeCell ref="AB2497:AF2497"/>
    <mergeCell ref="AG2505:AK2505"/>
    <mergeCell ref="D2498:Q2498"/>
    <mergeCell ref="AL2499:AP2499"/>
    <mergeCell ref="AB2506:AF2506"/>
    <mergeCell ref="AC2504:AF2504"/>
    <mergeCell ref="AH2504:AK2504"/>
    <mergeCell ref="R2505:AA2505"/>
    <mergeCell ref="D2506:Q2506"/>
    <mergeCell ref="AG2499:AK2499"/>
    <mergeCell ref="AL2508:AP2508"/>
    <mergeCell ref="AB2508:AF2508"/>
    <mergeCell ref="AG2508:AK2508"/>
    <mergeCell ref="AQ2508:AU2508"/>
    <mergeCell ref="D2508:Q2508"/>
    <mergeCell ref="R2508:AA2508"/>
    <mergeCell ref="AV2515:AZ2515"/>
    <mergeCell ref="AG2517:AK2517"/>
    <mergeCell ref="AQ2513:AU2513"/>
    <mergeCell ref="AL2512:AP2512"/>
    <mergeCell ref="AQ2512:AU2512"/>
    <mergeCell ref="AV2512:AZ2512"/>
    <mergeCell ref="AQ2511:AU2511"/>
    <mergeCell ref="AB2580:AF2580"/>
    <mergeCell ref="AG2580:AK2580"/>
    <mergeCell ref="AV2582:AZ2582"/>
    <mergeCell ref="D2583:Q2583"/>
    <mergeCell ref="AG2583:AK2583"/>
    <mergeCell ref="AL2583:AP2583"/>
    <mergeCell ref="D2582:Q2582"/>
    <mergeCell ref="R2582:AA2582"/>
    <mergeCell ref="AB2582:AF2582"/>
    <mergeCell ref="AG2582:AK2582"/>
    <mergeCell ref="R2583:AA2583"/>
    <mergeCell ref="AB2583:AF2583"/>
    <mergeCell ref="D2510:Q2510"/>
    <mergeCell ref="D2577:Q2577"/>
    <mergeCell ref="D2509:Q2509"/>
    <mergeCell ref="R2509:AA2509"/>
    <mergeCell ref="D2514:Q2514"/>
    <mergeCell ref="R2514:AA2514"/>
    <mergeCell ref="AB2509:AF2509"/>
    <mergeCell ref="AQ2577:AU2577"/>
    <mergeCell ref="AV2509:AZ2509"/>
    <mergeCell ref="AL2509:AP2509"/>
    <mergeCell ref="AQ2509:AU2509"/>
    <mergeCell ref="AV2511:AZ2511"/>
    <mergeCell ref="AL2513:AP2513"/>
    <mergeCell ref="AL2510:AP2510"/>
    <mergeCell ref="AL2511:AP2511"/>
    <mergeCell ref="AV2510:AZ2510"/>
    <mergeCell ref="AV2517:AZ2517"/>
    <mergeCell ref="AV2578:AZ2578"/>
    <mergeCell ref="AV2513:AZ2513"/>
    <mergeCell ref="AL2514:AP2514"/>
    <mergeCell ref="AQ2514:AU2514"/>
    <mergeCell ref="AV2514:AZ2514"/>
    <mergeCell ref="AV2519:AZ2519"/>
    <mergeCell ref="AL2520:AP2520"/>
    <mergeCell ref="AL2578:AP2578"/>
    <mergeCell ref="AL2577:AP2577"/>
    <mergeCell ref="AV2577:AZ2577"/>
    <mergeCell ref="AQ2510:AU2510"/>
    <mergeCell ref="D2511:Q2511"/>
    <mergeCell ref="R2511:AA2511"/>
    <mergeCell ref="R2510:AA2510"/>
    <mergeCell ref="AB2510:AF2510"/>
    <mergeCell ref="AG2510:AK2510"/>
    <mergeCell ref="AB2511:AF2511"/>
    <mergeCell ref="AG2511:AK2511"/>
    <mergeCell ref="AB2578:AF2578"/>
    <mergeCell ref="AB2513:AF2513"/>
    <mergeCell ref="AG2513:AK2513"/>
    <mergeCell ref="AB2515:AF2515"/>
    <mergeCell ref="AG2515:AK2515"/>
    <mergeCell ref="AL2515:AP2515"/>
    <mergeCell ref="AB2514:AF2514"/>
    <mergeCell ref="AG2514:AK2514"/>
    <mergeCell ref="AL2525:AP2525"/>
    <mergeCell ref="AQ2515:AU2515"/>
    <mergeCell ref="D2519:Q2519"/>
    <mergeCell ref="R2519:AA2519"/>
    <mergeCell ref="D2520:Q2520"/>
    <mergeCell ref="R2520:AA2520"/>
    <mergeCell ref="AB2520:AF2520"/>
    <mergeCell ref="AG2520:AK2520"/>
    <mergeCell ref="R2577:AA2577"/>
    <mergeCell ref="AB2577:AF2577"/>
    <mergeCell ref="AG2577:AK2577"/>
    <mergeCell ref="AV2522:AZ2522"/>
    <mergeCell ref="AV2523:AZ2523"/>
    <mergeCell ref="AV2524:AZ2524"/>
    <mergeCell ref="AV2520:AZ2520"/>
    <mergeCell ref="AV2527:AZ2527"/>
    <mergeCell ref="D2528:Q2528"/>
    <mergeCell ref="R2528:AA2528"/>
    <mergeCell ref="AB2528:AF2528"/>
    <mergeCell ref="AG2528:AK2528"/>
    <mergeCell ref="AL2528:AP2528"/>
    <mergeCell ref="AQ2528:AU2528"/>
    <mergeCell ref="AV2528:AZ2528"/>
    <mergeCell ref="D2527:Q2527"/>
    <mergeCell ref="R2527:AA2527"/>
    <mergeCell ref="AB2527:AF2527"/>
    <mergeCell ref="AG2527:AK2527"/>
    <mergeCell ref="AV2531:AZ2531"/>
    <mergeCell ref="AL2533:AP2533"/>
    <mergeCell ref="AQ2533:AU2533"/>
    <mergeCell ref="AB2533:AF2533"/>
    <mergeCell ref="D2513:Q2513"/>
    <mergeCell ref="R2513:AA2513"/>
    <mergeCell ref="D2512:Q2512"/>
    <mergeCell ref="R2512:AA2512"/>
    <mergeCell ref="AB2512:AF2512"/>
    <mergeCell ref="AG2512:AK2512"/>
    <mergeCell ref="R2522:AA2522"/>
    <mergeCell ref="AB2522:AF2522"/>
    <mergeCell ref="AG2522:AK2522"/>
    <mergeCell ref="AL2522:AP2522"/>
    <mergeCell ref="AQ2522:AU2522"/>
    <mergeCell ref="AQ2525:AU2525"/>
    <mergeCell ref="AQ2519:AU2519"/>
    <mergeCell ref="AL2519:AP2519"/>
    <mergeCell ref="AG2518:AK2518"/>
    <mergeCell ref="AL2517:AP2517"/>
    <mergeCell ref="AB2517:AF2517"/>
    <mergeCell ref="AV2516:AZ2516"/>
    <mergeCell ref="AQ2517:AU2517"/>
    <mergeCell ref="R2518:AA2518"/>
    <mergeCell ref="AV2518:AZ2518"/>
    <mergeCell ref="AQ2516:AU2516"/>
    <mergeCell ref="D2517:Q2517"/>
    <mergeCell ref="R2517:AA2517"/>
    <mergeCell ref="AB2519:AF2519"/>
    <mergeCell ref="AG2519:AK2519"/>
    <mergeCell ref="D2518:Q2518"/>
    <mergeCell ref="AL2518:AP2518"/>
    <mergeCell ref="AQ2520:AU2520"/>
    <mergeCell ref="AG2533:AK2533"/>
    <mergeCell ref="AL2535:AP2535"/>
    <mergeCell ref="AQ2535:AU2535"/>
    <mergeCell ref="AV2533:AZ2533"/>
    <mergeCell ref="D2534:Q2534"/>
    <mergeCell ref="AQ2583:AU2583"/>
    <mergeCell ref="AV2583:AZ2583"/>
    <mergeCell ref="AQ2584:AU2584"/>
    <mergeCell ref="AV2584:AZ2584"/>
    <mergeCell ref="AL2584:AP2584"/>
    <mergeCell ref="AL2585:AP2585"/>
    <mergeCell ref="AQ2585:AU2585"/>
    <mergeCell ref="AG2585:AK2585"/>
    <mergeCell ref="R2586:AA2586"/>
    <mergeCell ref="AB2586:AF2586"/>
    <mergeCell ref="AG2586:AK2586"/>
    <mergeCell ref="AL2586:AP2586"/>
    <mergeCell ref="D2585:Q2585"/>
    <mergeCell ref="R2585:AA2585"/>
    <mergeCell ref="AQ2580:AU2580"/>
    <mergeCell ref="D2578:Q2578"/>
    <mergeCell ref="R2578:AA2578"/>
    <mergeCell ref="D2579:Q2579"/>
    <mergeCell ref="R2579:AA2579"/>
    <mergeCell ref="AQ2578:AU2578"/>
    <mergeCell ref="AG2578:AK2578"/>
    <mergeCell ref="AL2579:AP2579"/>
    <mergeCell ref="AQ2579:AU2579"/>
    <mergeCell ref="AV2579:AZ2579"/>
    <mergeCell ref="AB2581:AF2581"/>
    <mergeCell ref="AG2581:AK2581"/>
    <mergeCell ref="AL2581:AP2581"/>
    <mergeCell ref="AQ2581:AU2581"/>
    <mergeCell ref="AB2579:AF2579"/>
    <mergeCell ref="AG2579:AK2579"/>
    <mergeCell ref="AV2581:AZ2581"/>
    <mergeCell ref="AL2580:AP2580"/>
    <mergeCell ref="AV2580:AZ2580"/>
    <mergeCell ref="D2581:Q2581"/>
    <mergeCell ref="R2581:AA2581"/>
    <mergeCell ref="AL2582:AP2582"/>
    <mergeCell ref="AQ2582:AU2582"/>
    <mergeCell ref="D2580:Q2580"/>
    <mergeCell ref="R2580:AA2580"/>
    <mergeCell ref="AL2589:AP2589"/>
    <mergeCell ref="AQ2589:AU2589"/>
    <mergeCell ref="AV2589:AZ2589"/>
    <mergeCell ref="AV2586:AZ2586"/>
    <mergeCell ref="D2584:Q2584"/>
    <mergeCell ref="R2584:AA2584"/>
    <mergeCell ref="AB2584:AF2584"/>
    <mergeCell ref="AG2584:AK2584"/>
    <mergeCell ref="AV2585:AZ2585"/>
    <mergeCell ref="D2586:Q2586"/>
    <mergeCell ref="D2588:Q2588"/>
    <mergeCell ref="AQ2587:AU2587"/>
    <mergeCell ref="AV2587:AZ2587"/>
    <mergeCell ref="R2587:AA2587"/>
    <mergeCell ref="AB2587:AF2587"/>
    <mergeCell ref="AG2587:AK2587"/>
    <mergeCell ref="AL2587:AP2587"/>
    <mergeCell ref="AQ2588:AU2588"/>
    <mergeCell ref="AV2588:AZ2588"/>
    <mergeCell ref="D2587:Q2587"/>
    <mergeCell ref="AV2590:AZ2590"/>
    <mergeCell ref="D2591:Q2591"/>
    <mergeCell ref="R2588:AA2588"/>
    <mergeCell ref="AB2588:AF2588"/>
    <mergeCell ref="AG2588:AK2588"/>
    <mergeCell ref="AL2588:AP2588"/>
    <mergeCell ref="D2589:Q2589"/>
    <mergeCell ref="R2589:AA2589"/>
    <mergeCell ref="AB2589:AF2589"/>
    <mergeCell ref="AG2589:AK2589"/>
    <mergeCell ref="AL2590:AP2590"/>
    <mergeCell ref="AQ2590:AU2590"/>
    <mergeCell ref="AL2593:AP2593"/>
    <mergeCell ref="AQ2593:AU2593"/>
    <mergeCell ref="D2590:Q2590"/>
    <mergeCell ref="R2590:AA2590"/>
    <mergeCell ref="AB2590:AF2590"/>
    <mergeCell ref="AG2590:AK2590"/>
    <mergeCell ref="AV2593:AZ2593"/>
    <mergeCell ref="D2592:Q2592"/>
    <mergeCell ref="AQ2591:AU2591"/>
    <mergeCell ref="AV2591:AZ2591"/>
    <mergeCell ref="R2591:AA2591"/>
    <mergeCell ref="AB2591:AF2591"/>
    <mergeCell ref="AG2591:AK2591"/>
    <mergeCell ref="AL2591:AP2591"/>
    <mergeCell ref="AQ2592:AU2592"/>
    <mergeCell ref="AV2592:AZ2592"/>
    <mergeCell ref="AQ2586:AU2586"/>
    <mergeCell ref="AB2585:AF2585"/>
    <mergeCell ref="AV2594:AZ2594"/>
    <mergeCell ref="D2595:Q2595"/>
    <mergeCell ref="R2592:AA2592"/>
    <mergeCell ref="AB2592:AF2592"/>
    <mergeCell ref="AG2592:AK2592"/>
    <mergeCell ref="AL2592:AP2592"/>
    <mergeCell ref="D2593:Q2593"/>
    <mergeCell ref="R2593:AA2593"/>
    <mergeCell ref="AB2593:AF2593"/>
    <mergeCell ref="AG2593:AK2593"/>
    <mergeCell ref="AL2594:AP2594"/>
    <mergeCell ref="AQ2594:AU2594"/>
    <mergeCell ref="AL2597:AP2597"/>
    <mergeCell ref="AQ2597:AU2597"/>
    <mergeCell ref="D2594:Q2594"/>
    <mergeCell ref="R2594:AA2594"/>
    <mergeCell ref="AB2594:AF2594"/>
    <mergeCell ref="AG2594:AK2594"/>
    <mergeCell ref="AV2597:AZ2597"/>
    <mergeCell ref="D2596:Q2596"/>
    <mergeCell ref="AQ2595:AU2595"/>
    <mergeCell ref="AV2595:AZ2595"/>
    <mergeCell ref="R2595:AA2595"/>
    <mergeCell ref="AB2595:AF2595"/>
    <mergeCell ref="AG2595:AK2595"/>
    <mergeCell ref="AL2595:AP2595"/>
    <mergeCell ref="AQ2596:AU2596"/>
    <mergeCell ref="AV2596:AZ2596"/>
    <mergeCell ref="AV2598:AZ2598"/>
    <mergeCell ref="D2599:Q2599"/>
    <mergeCell ref="R2596:AA2596"/>
    <mergeCell ref="AB2596:AF2596"/>
    <mergeCell ref="AG2596:AK2596"/>
    <mergeCell ref="AL2596:AP2596"/>
    <mergeCell ref="D2597:Q2597"/>
    <mergeCell ref="R2597:AA2597"/>
    <mergeCell ref="AB2597:AF2597"/>
    <mergeCell ref="AG2597:AK2597"/>
    <mergeCell ref="AL2598:AP2598"/>
    <mergeCell ref="AQ2598:AU2598"/>
    <mergeCell ref="AL2601:AP2601"/>
    <mergeCell ref="AQ2601:AU2601"/>
    <mergeCell ref="D2598:Q2598"/>
    <mergeCell ref="R2598:AA2598"/>
    <mergeCell ref="AB2598:AF2598"/>
    <mergeCell ref="AG2598:AK2598"/>
    <mergeCell ref="AV2601:AZ2601"/>
    <mergeCell ref="D2600:Q2600"/>
    <mergeCell ref="AQ2599:AU2599"/>
    <mergeCell ref="AV2599:AZ2599"/>
    <mergeCell ref="R2599:AA2599"/>
    <mergeCell ref="AB2599:AF2599"/>
    <mergeCell ref="AG2599:AK2599"/>
    <mergeCell ref="AL2599:AP2599"/>
    <mergeCell ref="AQ2600:AU2600"/>
    <mergeCell ref="AV2600:AZ2600"/>
    <mergeCell ref="AV2602:AZ2602"/>
    <mergeCell ref="D2603:Q2603"/>
    <mergeCell ref="R2600:AA2600"/>
    <mergeCell ref="AB2600:AF2600"/>
    <mergeCell ref="AG2600:AK2600"/>
    <mergeCell ref="AL2600:AP2600"/>
    <mergeCell ref="D2601:Q2601"/>
    <mergeCell ref="R2601:AA2601"/>
    <mergeCell ref="AB2601:AF2601"/>
    <mergeCell ref="AG2601:AK2601"/>
    <mergeCell ref="AL2602:AP2602"/>
    <mergeCell ref="AQ2602:AU2602"/>
    <mergeCell ref="AL2605:AP2605"/>
    <mergeCell ref="AQ2605:AU2605"/>
    <mergeCell ref="D2602:Q2602"/>
    <mergeCell ref="R2602:AA2602"/>
    <mergeCell ref="AB2602:AF2602"/>
    <mergeCell ref="AG2602:AK2602"/>
    <mergeCell ref="AV2605:AZ2605"/>
    <mergeCell ref="D2604:Q2604"/>
    <mergeCell ref="AQ2603:AU2603"/>
    <mergeCell ref="AV2603:AZ2603"/>
    <mergeCell ref="R2603:AA2603"/>
    <mergeCell ref="AB2603:AF2603"/>
    <mergeCell ref="AG2603:AK2603"/>
    <mergeCell ref="AL2603:AP2603"/>
    <mergeCell ref="AQ2604:AU2604"/>
    <mergeCell ref="AV2604:AZ2604"/>
    <mergeCell ref="AV2616:AZ2616"/>
    <mergeCell ref="AB2616:AF2616"/>
    <mergeCell ref="AG2616:AK2616"/>
    <mergeCell ref="AL2616:AP2616"/>
    <mergeCell ref="D2617:Q2617"/>
    <mergeCell ref="R2617:AA2617"/>
    <mergeCell ref="AB2617:AF2617"/>
    <mergeCell ref="AG2617:AK2617"/>
    <mergeCell ref="AV2606:AZ2606"/>
    <mergeCell ref="D2607:Q2607"/>
    <mergeCell ref="R2604:AA2604"/>
    <mergeCell ref="AB2604:AF2604"/>
    <mergeCell ref="AG2604:AK2604"/>
    <mergeCell ref="AL2604:AP2604"/>
    <mergeCell ref="D2605:Q2605"/>
    <mergeCell ref="R2605:AA2605"/>
    <mergeCell ref="AB2605:AF2605"/>
    <mergeCell ref="AG2605:AK2605"/>
    <mergeCell ref="AL2606:AP2606"/>
    <mergeCell ref="AQ2606:AU2606"/>
    <mergeCell ref="AL2609:AP2609"/>
    <mergeCell ref="AQ2609:AU2609"/>
    <mergeCell ref="D2606:Q2606"/>
    <mergeCell ref="R2606:AA2606"/>
    <mergeCell ref="AB2606:AF2606"/>
    <mergeCell ref="AG2606:AK2606"/>
    <mergeCell ref="AV2609:AZ2609"/>
    <mergeCell ref="D2608:Q2608"/>
    <mergeCell ref="AQ2607:AU2607"/>
    <mergeCell ref="AV2607:AZ2607"/>
    <mergeCell ref="R2607:AA2607"/>
    <mergeCell ref="AB2607:AF2607"/>
    <mergeCell ref="AG2607:AK2607"/>
    <mergeCell ref="AL2607:AP2607"/>
    <mergeCell ref="AQ2608:AU2608"/>
    <mergeCell ref="AV2608:AZ2608"/>
    <mergeCell ref="AV2610:AZ2610"/>
    <mergeCell ref="D2611:Q2611"/>
    <mergeCell ref="R2608:AA2608"/>
    <mergeCell ref="AB2608:AF2608"/>
    <mergeCell ref="AG2608:AK2608"/>
    <mergeCell ref="AL2608:AP2608"/>
    <mergeCell ref="D2609:Q2609"/>
    <mergeCell ref="R2609:AA2609"/>
    <mergeCell ref="AB2609:AF2609"/>
    <mergeCell ref="AG2609:AK2609"/>
    <mergeCell ref="AL2610:AP2610"/>
    <mergeCell ref="AQ2610:AU2610"/>
    <mergeCell ref="D2610:Q2610"/>
    <mergeCell ref="R2610:AA2610"/>
    <mergeCell ref="AB2610:AF2610"/>
    <mergeCell ref="AG2610:AK2610"/>
    <mergeCell ref="AV2620:AZ2620"/>
    <mergeCell ref="AL2618:AP2618"/>
    <mergeCell ref="AQ2618:AU2618"/>
    <mergeCell ref="R2619:AA2619"/>
    <mergeCell ref="AB2619:AF2619"/>
    <mergeCell ref="AG2619:AK2619"/>
    <mergeCell ref="AL2619:AP2619"/>
    <mergeCell ref="AV2622:AZ2622"/>
    <mergeCell ref="D2623:Q2623"/>
    <mergeCell ref="R2620:AA2620"/>
    <mergeCell ref="AB2620:AF2620"/>
    <mergeCell ref="AG2620:AK2620"/>
    <mergeCell ref="AL2620:AP2620"/>
    <mergeCell ref="D2621:Q2621"/>
    <mergeCell ref="AB2622:AF2622"/>
    <mergeCell ref="AG2622:AK2622"/>
    <mergeCell ref="R2621:AA2621"/>
    <mergeCell ref="AB2621:AF2621"/>
    <mergeCell ref="AG2621:AK2621"/>
    <mergeCell ref="AL2613:AP2613"/>
    <mergeCell ref="AQ2613:AU2613"/>
    <mergeCell ref="AQ2626:AU2626"/>
    <mergeCell ref="AQ2621:AU2621"/>
    <mergeCell ref="AQ2622:AU2622"/>
    <mergeCell ref="R2623:AA2623"/>
    <mergeCell ref="AB2623:AF2623"/>
    <mergeCell ref="AV2630:AZ2630"/>
    <mergeCell ref="AV2613:AZ2613"/>
    <mergeCell ref="D2612:Q2612"/>
    <mergeCell ref="AQ2611:AU2611"/>
    <mergeCell ref="AV2611:AZ2611"/>
    <mergeCell ref="R2611:AA2611"/>
    <mergeCell ref="AB2611:AF2611"/>
    <mergeCell ref="AG2611:AK2611"/>
    <mergeCell ref="AL2611:AP2611"/>
    <mergeCell ref="AQ2612:AU2612"/>
    <mergeCell ref="AV2612:AZ2612"/>
    <mergeCell ref="AV2614:AZ2614"/>
    <mergeCell ref="D2615:Q2615"/>
    <mergeCell ref="R2612:AA2612"/>
    <mergeCell ref="AB2612:AF2612"/>
    <mergeCell ref="AG2612:AK2612"/>
    <mergeCell ref="AL2612:AP2612"/>
    <mergeCell ref="D2613:Q2613"/>
    <mergeCell ref="R2613:AA2613"/>
    <mergeCell ref="AB2613:AF2613"/>
    <mergeCell ref="AG2613:AK2613"/>
    <mergeCell ref="AL2614:AP2614"/>
    <mergeCell ref="AQ2614:AU2614"/>
    <mergeCell ref="AL2617:AP2617"/>
    <mergeCell ref="AQ2617:AU2617"/>
    <mergeCell ref="D2614:Q2614"/>
    <mergeCell ref="R2614:AA2614"/>
    <mergeCell ref="AB2614:AF2614"/>
    <mergeCell ref="AG2614:AK2614"/>
    <mergeCell ref="AV2617:AZ2617"/>
    <mergeCell ref="D2616:Q2616"/>
    <mergeCell ref="AQ2615:AU2615"/>
    <mergeCell ref="AV2615:AZ2615"/>
    <mergeCell ref="R2615:AA2615"/>
    <mergeCell ref="AB2615:AF2615"/>
    <mergeCell ref="AG2615:AK2615"/>
    <mergeCell ref="AL2615:AP2615"/>
    <mergeCell ref="AQ2616:AU2616"/>
    <mergeCell ref="AL2631:AP2631"/>
    <mergeCell ref="AQ2631:AU2631"/>
    <mergeCell ref="AV2631:AZ2631"/>
    <mergeCell ref="AL2630:AP2630"/>
    <mergeCell ref="AQ2630:AU2630"/>
    <mergeCell ref="AW1579:AZ1580"/>
    <mergeCell ref="AC1580:AF1580"/>
    <mergeCell ref="AH1580:AK1580"/>
    <mergeCell ref="AM1580:AP1580"/>
    <mergeCell ref="AR1580:AU1580"/>
    <mergeCell ref="AH1579:AK1579"/>
    <mergeCell ref="AM1579:AP1579"/>
    <mergeCell ref="AV2625:AZ2625"/>
    <mergeCell ref="AQ2623:AU2623"/>
    <mergeCell ref="AV2623:AZ2623"/>
    <mergeCell ref="AQ2624:AU2624"/>
    <mergeCell ref="AV2624:AZ2624"/>
    <mergeCell ref="D2625:Q2625"/>
    <mergeCell ref="R2625:AA2625"/>
    <mergeCell ref="R2626:AA2626"/>
    <mergeCell ref="R2624:AA2624"/>
    <mergeCell ref="D2622:Q2622"/>
    <mergeCell ref="R2622:AA2622"/>
    <mergeCell ref="D2624:Q2624"/>
    <mergeCell ref="AG2623:AK2623"/>
    <mergeCell ref="AL2623:AP2623"/>
    <mergeCell ref="AB2625:AF2625"/>
    <mergeCell ref="AB2624:AF2624"/>
    <mergeCell ref="AG2624:AK2624"/>
    <mergeCell ref="AL2625:AP2625"/>
    <mergeCell ref="AL2624:AP2624"/>
    <mergeCell ref="AG2625:AK2625"/>
    <mergeCell ref="AG2628:AK2628"/>
    <mergeCell ref="AG2629:AK2629"/>
    <mergeCell ref="AV2626:AZ2626"/>
    <mergeCell ref="AL2627:AP2627"/>
    <mergeCell ref="AB2626:AF2626"/>
    <mergeCell ref="D2627:Q2627"/>
    <mergeCell ref="R2627:AA2627"/>
    <mergeCell ref="AB2627:AF2627"/>
    <mergeCell ref="AG2627:AK2627"/>
    <mergeCell ref="D2629:Q2629"/>
    <mergeCell ref="R2629:AA2629"/>
    <mergeCell ref="D2628:Q2628"/>
    <mergeCell ref="R2628:AA2628"/>
    <mergeCell ref="AB2629:AF2629"/>
    <mergeCell ref="AG2626:AK2626"/>
    <mergeCell ref="AV2627:AZ2627"/>
    <mergeCell ref="D2626:Q2626"/>
    <mergeCell ref="AL2629:AP2629"/>
    <mergeCell ref="AQ2629:AU2629"/>
    <mergeCell ref="AL2626:AP2626"/>
    <mergeCell ref="AV2629:AZ2629"/>
    <mergeCell ref="AV2628:AZ2628"/>
    <mergeCell ref="AB2628:AF2628"/>
    <mergeCell ref="AV2618:AZ2618"/>
    <mergeCell ref="D2619:Q2619"/>
    <mergeCell ref="R2616:AA2616"/>
    <mergeCell ref="D2618:Q2618"/>
    <mergeCell ref="R2618:AA2618"/>
    <mergeCell ref="AB2618:AF2618"/>
    <mergeCell ref="AG2618:AK2618"/>
    <mergeCell ref="AV2619:AZ2619"/>
    <mergeCell ref="AQ2620:AU2620"/>
    <mergeCell ref="AL996:AP996"/>
    <mergeCell ref="AG948:AK948"/>
    <mergeCell ref="AM1447:AP1447"/>
    <mergeCell ref="AH1447:AK1447"/>
    <mergeCell ref="AQ1284:AU1284"/>
    <mergeCell ref="AW1315:AZ1316"/>
    <mergeCell ref="AV1298:AZ1298"/>
    <mergeCell ref="AV1309:AZ1309"/>
    <mergeCell ref="AV1284:AZ1284"/>
    <mergeCell ref="AV1285:AZ1285"/>
    <mergeCell ref="AV1286:AZ1286"/>
    <mergeCell ref="AV1291:AZ1291"/>
    <mergeCell ref="AR1315:AU1315"/>
    <mergeCell ref="AM1315:AP1315"/>
    <mergeCell ref="AG2631:AK2631"/>
    <mergeCell ref="AB2630:AF2630"/>
    <mergeCell ref="AG2630:AK2630"/>
    <mergeCell ref="D2630:Q2630"/>
    <mergeCell ref="R2630:AA2630"/>
    <mergeCell ref="C2631:Q2631"/>
    <mergeCell ref="R2631:AA2631"/>
    <mergeCell ref="AB2631:AF2631"/>
    <mergeCell ref="AR1316:AU1316"/>
    <mergeCell ref="AQ1831:AU1831"/>
    <mergeCell ref="AQ1830:AU1830"/>
    <mergeCell ref="AL1831:AP1831"/>
    <mergeCell ref="AL1801:AP1801"/>
    <mergeCell ref="AQ1801:AU1801"/>
    <mergeCell ref="AQ1800:AU1800"/>
    <mergeCell ref="AL1826:AP1826"/>
    <mergeCell ref="AL1443:AP1443"/>
    <mergeCell ref="AQ1443:AU1443"/>
    <mergeCell ref="AL2628:AP2628"/>
    <mergeCell ref="AQ2628:AU2628"/>
    <mergeCell ref="AL2621:AP2621"/>
    <mergeCell ref="AM1316:AP1316"/>
    <mergeCell ref="AQ1797:AU1797"/>
    <mergeCell ref="AL1832:AP1832"/>
    <mergeCell ref="AM1711:AP1711"/>
    <mergeCell ref="AL2622:AP2622"/>
    <mergeCell ref="AL1829:AP1829"/>
    <mergeCell ref="AQ1826:AU1826"/>
    <mergeCell ref="AV1826:AZ1826"/>
    <mergeCell ref="AQ1828:AU1828"/>
    <mergeCell ref="AV1828:AZ1828"/>
    <mergeCell ref="AQ1829:AU1829"/>
    <mergeCell ref="AV1827:AZ1827"/>
    <mergeCell ref="AQ1827:AU1827"/>
    <mergeCell ref="AW1843:AZ1844"/>
    <mergeCell ref="AQ1838:AU1838"/>
    <mergeCell ref="AQ1836:AU1836"/>
    <mergeCell ref="AQ1837:AU1837"/>
    <mergeCell ref="AV1837:AZ1837"/>
    <mergeCell ref="AV1836:AZ1836"/>
    <mergeCell ref="AR1843:AU1843"/>
    <mergeCell ref="AV2621:AZ2621"/>
    <mergeCell ref="D2620:Q2620"/>
    <mergeCell ref="AQ2619:AU2619"/>
    <mergeCell ref="AQ2627:AU2627"/>
    <mergeCell ref="AQ2625:AU2625"/>
    <mergeCell ref="AR1579:AU1579"/>
    <mergeCell ref="AC1579:AF1579"/>
    <mergeCell ref="AV1567:AZ1567"/>
    <mergeCell ref="AL1567:AP1567"/>
    <mergeCell ref="AR4:AU4"/>
    <mergeCell ref="AW4:AZ5"/>
    <mergeCell ref="AC135:AF135"/>
    <mergeCell ref="AH135:AK135"/>
    <mergeCell ref="AM135:AP135"/>
    <mergeCell ref="AR135:AU135"/>
    <mergeCell ref="AR5:AU5"/>
    <mergeCell ref="AQ127:AU127"/>
    <mergeCell ref="AR1183:AU1183"/>
    <mergeCell ref="AQ364:AU364"/>
    <mergeCell ref="AQ365:AU365"/>
    <mergeCell ref="AL1146:AP1146"/>
    <mergeCell ref="AR398:AU398"/>
    <mergeCell ref="AL1152:AP1152"/>
    <mergeCell ref="AL1130:AP1130"/>
    <mergeCell ref="AL1126:AP1126"/>
    <mergeCell ref="AG1257:AK1257"/>
    <mergeCell ref="AL1269:AP1269"/>
    <mergeCell ref="AQ1259:AU1259"/>
    <mergeCell ref="AL1268:AP1268"/>
    <mergeCell ref="AL1261:AP1261"/>
    <mergeCell ref="AL1260:AP1260"/>
    <mergeCell ref="AL1259:AP1259"/>
    <mergeCell ref="AL1266:AP1266"/>
    <mergeCell ref="AQ1263:AU1263"/>
    <mergeCell ref="AG1268:AK1268"/>
    <mergeCell ref="AQ1281:AU1281"/>
    <mergeCell ref="AQ1271:AU1271"/>
    <mergeCell ref="AQ1275:AU1275"/>
    <mergeCell ref="AQ1278:AU1278"/>
    <mergeCell ref="AQ1279:AU1279"/>
    <mergeCell ref="AQ1280:AU1280"/>
    <mergeCell ref="AL1277:AP1277"/>
    <mergeCell ref="AL1271:AP1271"/>
    <mergeCell ref="AQ1261:AU1261"/>
    <mergeCell ref="AQ1268:AU1268"/>
    <mergeCell ref="AL1031:AP1031"/>
    <mergeCell ref="AL1039:AP1039"/>
    <mergeCell ref="AL1040:AP1040"/>
    <mergeCell ref="AL1036:AP1036"/>
    <mergeCell ref="AL1034:AP1034"/>
    <mergeCell ref="AL1035:AP1035"/>
    <mergeCell ref="AQ1035:AU1035"/>
    <mergeCell ref="AQ1034:AU1034"/>
    <mergeCell ref="AM1053:AP1053"/>
    <mergeCell ref="AV1061:AZ1061"/>
    <mergeCell ref="AL1037:AP1037"/>
    <mergeCell ref="AL1047:AP1047"/>
    <mergeCell ref="AQ1037:AU1037"/>
    <mergeCell ref="AQ996:AU996"/>
    <mergeCell ref="AL1028:AP1028"/>
    <mergeCell ref="AQ1022:AU1022"/>
    <mergeCell ref="AQ1021:AU1021"/>
    <mergeCell ref="AL1020:AP1020"/>
    <mergeCell ref="AL1008:AP1008"/>
    <mergeCell ref="AQ1001:AU1001"/>
    <mergeCell ref="AQ1002:AU1002"/>
    <mergeCell ref="AQ1007:AU1007"/>
    <mergeCell ref="AQ1008:AU1008"/>
    <mergeCell ref="AQ1019:AU1019"/>
    <mergeCell ref="AQ1020:AU1020"/>
    <mergeCell ref="AQ1013:AU1013"/>
    <mergeCell ref="AL1022:AP1022"/>
    <mergeCell ref="AL1025:AP1025"/>
    <mergeCell ref="AQ1567:AU1567"/>
    <mergeCell ref="AB1556:AF1556"/>
    <mergeCell ref="AG1556:AK1556"/>
    <mergeCell ref="AL1556:AP1556"/>
    <mergeCell ref="AQ1556:AU1556"/>
    <mergeCell ref="AB1567:AF1567"/>
    <mergeCell ref="AG1567:AK1567"/>
    <mergeCell ref="AG1565:AK1565"/>
    <mergeCell ref="AL1555:AP1555"/>
    <mergeCell ref="AQ1555:AU1555"/>
    <mergeCell ref="AV1556:AZ1556"/>
    <mergeCell ref="AB1540:AF1540"/>
    <mergeCell ref="AQ1566:AU1566"/>
    <mergeCell ref="AV1566:AZ1566"/>
    <mergeCell ref="AL1565:AP1565"/>
    <mergeCell ref="AB1566:AF1566"/>
    <mergeCell ref="AG1566:AK1566"/>
    <mergeCell ref="AL1566:AP1566"/>
    <mergeCell ref="AG1540:AK1540"/>
    <mergeCell ref="AL1540:AP1540"/>
    <mergeCell ref="AQ1540:AU1540"/>
    <mergeCell ref="AB1539:AF1539"/>
    <mergeCell ref="AG1539:AK1539"/>
    <mergeCell ref="AL1539:AP1539"/>
    <mergeCell ref="AQ1539:AU1539"/>
    <mergeCell ref="AL1310:AP1310"/>
    <mergeCell ref="AV1062:AZ1062"/>
    <mergeCell ref="AQ1036:AU1036"/>
    <mergeCell ref="AQ1038:AU1038"/>
    <mergeCell ref="AV1057:AZ1057"/>
    <mergeCell ref="AQ1040:AU1040"/>
    <mergeCell ref="AQ1042:AU1042"/>
    <mergeCell ref="AV1036:AZ1036"/>
    <mergeCell ref="AQ1276:AU1276"/>
    <mergeCell ref="AB1310:AF1310"/>
    <mergeCell ref="AG1310:AK1310"/>
    <mergeCell ref="AL1273:AP1273"/>
    <mergeCell ref="AL1284:AP1284"/>
    <mergeCell ref="AL1280:AP1280"/>
    <mergeCell ref="AQ1256:AU1256"/>
    <mergeCell ref="AB1256:AF1256"/>
    <mergeCell ref="AQ1309:AU1309"/>
    <mergeCell ref="AQ1310:AU1310"/>
    <mergeCell ref="AG1309:AK1309"/>
    <mergeCell ref="AL1442:AP1442"/>
    <mergeCell ref="AQ1442:AU1442"/>
    <mergeCell ref="AQ1260:AU1260"/>
    <mergeCell ref="AQ1266:AU1266"/>
    <mergeCell ref="AQ1265:AU1265"/>
    <mergeCell ref="AL1263:AP1263"/>
    <mergeCell ref="AL1267:AP1267"/>
    <mergeCell ref="AL1265:AP1265"/>
    <mergeCell ref="AL1274:AP1274"/>
    <mergeCell ref="AL1272:AP1272"/>
    <mergeCell ref="AW1447:AZ1448"/>
    <mergeCell ref="AC1448:AF1448"/>
    <mergeCell ref="AH1448:AK1448"/>
    <mergeCell ref="AM1448:AP1448"/>
    <mergeCell ref="AR1448:AU1448"/>
    <mergeCell ref="AR1447:AU1447"/>
    <mergeCell ref="AV1540:AZ1540"/>
    <mergeCell ref="AQ1525:AU1525"/>
    <mergeCell ref="AV1525:AZ1525"/>
    <mergeCell ref="AL1524:AP1524"/>
  </mergeCells>
  <phoneticPr fontId="2" type="noConversion"/>
  <dataValidations xWindow="746" yWindow="664" count="5">
    <dataValidation type="list" allowBlank="1" showInputMessage="1" showErrorMessage="1" error="HÄR KAN ENDAST ANGES KOSTNADSSLAG ENLIGT LISTA" prompt="VÄLJ KOSTNADS-SLAG" sqref="R1977:AA2102">
      <formula1>$EG$85:$EG$91</formula1>
    </dataValidation>
    <dataValidation type="list" allowBlank="1" showInputMessage="1" showErrorMessage="1" error="HÄR KAN ENDAST ANGES PARTNERS ENLIGT LISTA" prompt="VÄLJ PARTNER FRÅN LISTA" sqref="C792:C917 C2505:C2630 C530:C655 C2373:C2498 C923:C1048 C2241:C2366 C268:C393 C46 C137:C262 C399:C524 C1185:C1310 C1317:C1442 C1449:C1574 C1581:C1706 C1713:C1838 C1845:C1970 C1977:C2102 C2109:C2234 C57 C39:C40 C50 C661:C786 C1054:C1179">
      <formula1>Kostnad</formula1>
    </dataValidation>
    <dataValidation type="list" allowBlank="1" showInputMessage="1" showErrorMessage="1" sqref="C41:C45 C58:C131 C47:C49 C51:C56 C6:C38">
      <formula1>Kostnad</formula1>
    </dataValidation>
    <dataValidation type="list" allowBlank="1" showInputMessage="1" showErrorMessage="1" error="HÄR KAN ENDAST ANGES KOSTNADSSLAG ENLIGT LISTA" prompt="VÄLJ KOSTNADS-SLAG" sqref="R6:AA131 R137:AA262 R268:AA393 R399:AA524 R530:AA655 R661:AA786 R792:AA917 R923:AA1048 R1054:AA1179 R1185:AA1310 R1317:AA1442 R1449:AA1574 R1581:AA1706 R1713:AA1838 R1845:AA1970 R2505:AA2630 R2373:AA2498 R2241:AA2366 R2109:AA2234">
      <formula1>$EG$85:$EG$91</formula1>
    </dataValidation>
    <dataValidation type="whole" allowBlank="1" showInputMessage="1" showErrorMessage="1" error="Decimaler tillåts ej" sqref="AB6:AU131 AB137:AU262 AB268:AU393 AB399:AU524 AB530:AU655 AB661:AU786 AB792:AU917 AB923:AU1048 AB1055:AP1055 AB1054:AU1179 AB1185:AU1310 AB1317:AU1442 AB1449:AU1574 AB1581:AU1706 AB1713:AU1838 AB1845:AU1970 AB1977:AU2102 AB2109:AU2234 AB2241:AU2366 AB2373:AU2498 AB2505:AU2630">
      <formula1>-1000000</formula1>
      <formula2>1000000</formula2>
    </dataValidation>
  </dataValidations>
  <pageMargins left="0.43307086614173229" right="0.19685039370078741" top="0.35433070866141736" bottom="0.59055118110236227" header="0.27559055118110237" footer="0.35433070866141736"/>
  <pageSetup paperSize="9" scale="54" fitToHeight="10" orientation="landscape" r:id="rId1"/>
  <headerFooter alignWithMargins="0">
    <oddFooter>&amp;L&amp;"Verdana,Normal"&amp;7&amp;F
&amp;A&amp;R&amp;"Verdana,Normal"&amp;7&amp;D  &amp;T</oddFooter>
  </headerFooter>
  <rowBreaks count="9" manualBreakCount="9">
    <brk id="132" max="60" man="1"/>
    <brk id="263" max="60" man="1"/>
    <brk id="394" max="60" man="1"/>
    <brk id="525" max="60" man="1"/>
    <brk id="656" max="60" man="1"/>
    <brk id="787" max="60" man="1"/>
    <brk id="918" max="60" man="1"/>
    <brk id="1049" max="60" man="1"/>
    <brk id="1180" max="60" man="1"/>
  </rowBreaks>
  <cellWatches>
    <cellWatch r="D81"/>
    <cellWatch r="R83"/>
  </cellWatche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>
    <tabColor indexed="11"/>
  </sheetPr>
  <dimension ref="A1:CS248"/>
  <sheetViews>
    <sheetView showGridLines="0" zoomScale="80" zoomScaleNormal="80" workbookViewId="0">
      <selection activeCell="AP127" sqref="AP127"/>
    </sheetView>
  </sheetViews>
  <sheetFormatPr defaultColWidth="3.42578125" defaultRowHeight="12" outlineLevelRow="1" outlineLevelCol="1" x14ac:dyDescent="0.2"/>
  <cols>
    <col min="1" max="1" width="0.85546875" style="205" customWidth="1"/>
    <col min="2" max="2" width="9.85546875" style="205" hidden="1" customWidth="1"/>
    <col min="3" max="3" width="51.42578125" style="205" customWidth="1"/>
    <col min="4" max="36" width="3.42578125" style="205" customWidth="1"/>
    <col min="37" max="37" width="3.85546875" style="205" customWidth="1"/>
    <col min="38" max="53" width="3.42578125" style="205" customWidth="1"/>
    <col min="54" max="54" width="3.42578125" style="73" customWidth="1"/>
    <col min="55" max="61" width="3.42578125" style="204" hidden="1" customWidth="1" outlineLevel="1"/>
    <col min="62" max="62" width="16.85546875" style="205" hidden="1" customWidth="1" outlineLevel="1"/>
    <col min="63" max="63" width="15.42578125" style="205" hidden="1" customWidth="1" outlineLevel="1"/>
    <col min="64" max="64" width="18" style="205" hidden="1" customWidth="1" outlineLevel="1"/>
    <col min="65" max="65" width="10.85546875" style="205" hidden="1" customWidth="1" outlineLevel="1"/>
    <col min="66" max="66" width="3.42578125" style="204" hidden="1" customWidth="1" outlineLevel="1"/>
    <col min="67" max="93" width="3.42578125" style="205" hidden="1" customWidth="1" outlineLevel="1"/>
    <col min="94" max="94" width="3.85546875" style="205" hidden="1" customWidth="1" outlineLevel="1"/>
    <col min="95" max="96" width="3.42578125" style="205" hidden="1" customWidth="1" outlineLevel="1"/>
    <col min="97" max="97" width="3.42578125" style="205" collapsed="1"/>
    <col min="98" max="16384" width="3.42578125" style="205"/>
  </cols>
  <sheetData>
    <row r="1" spans="2:95" s="203" customFormat="1" ht="21" customHeight="1" x14ac:dyDescent="0.25">
      <c r="C1" s="259" t="s">
        <v>177</v>
      </c>
      <c r="D1" s="203" t="str">
        <f>IF(Setup!H3="","",Setup!H3)</f>
        <v/>
      </c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BB1" s="66"/>
      <c r="BC1" s="260"/>
      <c r="BD1" s="260"/>
      <c r="BE1" s="260"/>
      <c r="BF1" s="260"/>
      <c r="BG1" s="260"/>
      <c r="BH1" s="260"/>
      <c r="BI1" s="260"/>
      <c r="BN1" s="260"/>
      <c r="BR1" s="66"/>
      <c r="BS1" s="66"/>
      <c r="BT1" s="66"/>
      <c r="BU1" s="66"/>
      <c r="BV1" s="66"/>
      <c r="BW1" s="66"/>
    </row>
    <row r="2" spans="2:95" ht="11.25" customHeight="1" x14ac:dyDescent="0.25">
      <c r="BQ2" s="209"/>
      <c r="BR2" s="261" t="s">
        <v>110</v>
      </c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</row>
    <row r="3" spans="2:95" ht="12.75" thickBot="1" x14ac:dyDescent="0.25">
      <c r="C3" s="262" t="str">
        <f>Kostnadsslag_partner!B13&amp;" "&amp;Kostnadsslag_partner!C13</f>
        <v>1.9 OFFENTLIG KONTANT FINANSIERING</v>
      </c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BQ3" s="209"/>
      <c r="BR3" s="222"/>
      <c r="BS3" s="222"/>
      <c r="BT3" s="222"/>
      <c r="BU3" s="222"/>
      <c r="BV3" s="222"/>
      <c r="BW3" s="222"/>
      <c r="BX3" s="222"/>
      <c r="BY3" s="222"/>
      <c r="BZ3" s="222"/>
      <c r="CA3" s="222"/>
      <c r="CB3" s="222"/>
      <c r="CC3" s="222"/>
      <c r="CD3" s="222"/>
      <c r="CE3" s="222"/>
      <c r="CF3" s="222"/>
      <c r="CG3" s="222"/>
      <c r="CH3" s="222"/>
      <c r="CI3" s="222"/>
      <c r="CJ3" s="222"/>
      <c r="CK3" s="222"/>
      <c r="CL3" s="222"/>
      <c r="CM3" s="222"/>
      <c r="CN3" s="222"/>
      <c r="CO3" s="222"/>
      <c r="CP3" s="222"/>
      <c r="CQ3" s="209"/>
    </row>
    <row r="4" spans="2:95" ht="12.75" customHeight="1" thickTop="1" x14ac:dyDescent="0.2">
      <c r="C4" s="520" t="s">
        <v>45</v>
      </c>
      <c r="D4" s="522" t="s">
        <v>168</v>
      </c>
      <c r="E4" s="522"/>
      <c r="F4" s="522"/>
      <c r="G4" s="522"/>
      <c r="H4" s="522"/>
      <c r="I4" s="522"/>
      <c r="J4" s="522"/>
      <c r="K4" s="522"/>
      <c r="L4" s="522"/>
      <c r="M4" s="489" t="str">
        <f>IF(Setup!$K$9="","",Setup!$K$9)</f>
        <v/>
      </c>
      <c r="N4" s="489"/>
      <c r="O4" s="489"/>
      <c r="P4" s="489"/>
      <c r="Q4" s="489"/>
      <c r="R4" s="489" t="str">
        <f>IF(Setup!$K$10="","",Setup!$K$10)</f>
        <v/>
      </c>
      <c r="S4" s="489"/>
      <c r="T4" s="489"/>
      <c r="U4" s="489"/>
      <c r="V4" s="489"/>
      <c r="W4" s="489" t="str">
        <f>IF(Setup!K11="","",Setup!K11)</f>
        <v/>
      </c>
      <c r="X4" s="489"/>
      <c r="Y4" s="489"/>
      <c r="Z4" s="489"/>
      <c r="AA4" s="489"/>
      <c r="AB4" s="489" t="str">
        <f>IF(Setup!K12="","",Setup!K12)</f>
        <v/>
      </c>
      <c r="AC4" s="489"/>
      <c r="AD4" s="489"/>
      <c r="AE4" s="489"/>
      <c r="AF4" s="489"/>
      <c r="AG4" s="486" t="s">
        <v>14</v>
      </c>
      <c r="AH4" s="524"/>
      <c r="AI4" s="524"/>
      <c r="AJ4" s="524"/>
      <c r="AK4" s="524"/>
      <c r="BQ4" s="209"/>
      <c r="BR4" s="489" t="str">
        <f>IF(Setup!$K$9="","",Setup!$K$9)</f>
        <v/>
      </c>
      <c r="BS4" s="489"/>
      <c r="BT4" s="489"/>
      <c r="BU4" s="489"/>
      <c r="BV4" s="489"/>
      <c r="BW4" s="489" t="str">
        <f>IF(Setup!$K$10="","",Setup!$K$10)</f>
        <v/>
      </c>
      <c r="BX4" s="489"/>
      <c r="BY4" s="489"/>
      <c r="BZ4" s="489"/>
      <c r="CA4" s="489"/>
      <c r="CB4" s="489" t="str">
        <f>IF(Setup!$K$11="","",Setup!$K$11)</f>
        <v/>
      </c>
      <c r="CC4" s="489"/>
      <c r="CD4" s="489"/>
      <c r="CE4" s="489"/>
      <c r="CF4" s="489"/>
      <c r="CG4" s="489" t="str">
        <f>IF(Setup!$K$12="","",Setup!$K$12)</f>
        <v/>
      </c>
      <c r="CH4" s="489"/>
      <c r="CI4" s="489"/>
      <c r="CJ4" s="489"/>
      <c r="CK4" s="489"/>
      <c r="CL4" s="486" t="s">
        <v>14</v>
      </c>
      <c r="CM4" s="524"/>
      <c r="CN4" s="524"/>
      <c r="CO4" s="524"/>
      <c r="CP4" s="524"/>
      <c r="CQ4" s="209"/>
    </row>
    <row r="5" spans="2:95" ht="12.75" thickBot="1" x14ac:dyDescent="0.25">
      <c r="C5" s="521"/>
      <c r="D5" s="523"/>
      <c r="E5" s="523"/>
      <c r="F5" s="523"/>
      <c r="G5" s="523"/>
      <c r="H5" s="523"/>
      <c r="I5" s="523"/>
      <c r="J5" s="523"/>
      <c r="K5" s="523"/>
      <c r="L5" s="523"/>
      <c r="M5" s="488" t="str">
        <f>IF(M$4="","","Finansiering")</f>
        <v/>
      </c>
      <c r="N5" s="488"/>
      <c r="O5" s="488"/>
      <c r="P5" s="488"/>
      <c r="Q5" s="488"/>
      <c r="R5" s="488" t="str">
        <f>IF(R$4="","","Finansiering")</f>
        <v/>
      </c>
      <c r="S5" s="488"/>
      <c r="T5" s="488"/>
      <c r="U5" s="488"/>
      <c r="V5" s="488"/>
      <c r="W5" s="488" t="str">
        <f>IF(W$4="","","Finansiering")</f>
        <v/>
      </c>
      <c r="X5" s="488"/>
      <c r="Y5" s="488"/>
      <c r="Z5" s="488"/>
      <c r="AA5" s="488"/>
      <c r="AB5" s="488" t="str">
        <f>IF(AB$4="","","Finansiering")</f>
        <v/>
      </c>
      <c r="AC5" s="488"/>
      <c r="AD5" s="488"/>
      <c r="AE5" s="488"/>
      <c r="AF5" s="488"/>
      <c r="AG5" s="525"/>
      <c r="AH5" s="525"/>
      <c r="AI5" s="525"/>
      <c r="AJ5" s="525"/>
      <c r="AK5" s="525"/>
      <c r="BL5" s="263" t="s">
        <v>80</v>
      </c>
      <c r="BQ5" s="209"/>
      <c r="BR5" s="488" t="str">
        <f>IF(BR$4="","","Finansiering")</f>
        <v/>
      </c>
      <c r="BS5" s="488"/>
      <c r="BT5" s="488"/>
      <c r="BU5" s="488"/>
      <c r="BV5" s="488"/>
      <c r="BW5" s="488" t="str">
        <f>IF(BW$4="","","Finansiering")</f>
        <v/>
      </c>
      <c r="BX5" s="488"/>
      <c r="BY5" s="488"/>
      <c r="BZ5" s="488"/>
      <c r="CA5" s="488"/>
      <c r="CB5" s="488" t="str">
        <f>IF(CB$4="","","Finansiering")</f>
        <v/>
      </c>
      <c r="CC5" s="488"/>
      <c r="CD5" s="488"/>
      <c r="CE5" s="488"/>
      <c r="CF5" s="488"/>
      <c r="CG5" s="488" t="str">
        <f>IF(CG$4="","","Finansiering")</f>
        <v/>
      </c>
      <c r="CH5" s="488"/>
      <c r="CI5" s="488"/>
      <c r="CJ5" s="488"/>
      <c r="CK5" s="488"/>
      <c r="CL5" s="525"/>
      <c r="CM5" s="525"/>
      <c r="CN5" s="525"/>
      <c r="CO5" s="525"/>
      <c r="CP5" s="525"/>
      <c r="CQ5" s="209"/>
    </row>
    <row r="6" spans="2:95" ht="13.5" customHeight="1" thickTop="1" x14ac:dyDescent="0.2">
      <c r="B6" s="205" t="str">
        <f t="shared" ref="B6:B37" si="0">IF(C6="","",VLOOKUP(C6,$BL$18:$BM$87,2,FALSE))</f>
        <v/>
      </c>
      <c r="C6" s="264"/>
      <c r="D6" s="508"/>
      <c r="E6" s="509"/>
      <c r="F6" s="509"/>
      <c r="G6" s="509"/>
      <c r="H6" s="509"/>
      <c r="I6" s="509"/>
      <c r="J6" s="509"/>
      <c r="K6" s="509"/>
      <c r="L6" s="509"/>
      <c r="M6" s="452"/>
      <c r="N6" s="453"/>
      <c r="O6" s="453"/>
      <c r="P6" s="453"/>
      <c r="Q6" s="454"/>
      <c r="R6" s="452"/>
      <c r="S6" s="453"/>
      <c r="T6" s="453"/>
      <c r="U6" s="453"/>
      <c r="V6" s="454"/>
      <c r="W6" s="452"/>
      <c r="X6" s="453"/>
      <c r="Y6" s="453"/>
      <c r="Z6" s="453"/>
      <c r="AA6" s="454"/>
      <c r="AB6" s="452"/>
      <c r="AC6" s="453"/>
      <c r="AD6" s="453"/>
      <c r="AE6" s="453"/>
      <c r="AF6" s="454"/>
      <c r="AG6" s="477">
        <f>ROUND((SUM(M6:AF6)),0)</f>
        <v>0</v>
      </c>
      <c r="AH6" s="478"/>
      <c r="AI6" s="478"/>
      <c r="AJ6" s="478"/>
      <c r="AK6" s="479"/>
      <c r="BL6" s="263" t="s">
        <v>79</v>
      </c>
      <c r="BQ6" s="209"/>
      <c r="BR6" s="534">
        <f>ROUND(Setup!$AP$6*M6,0)</f>
        <v>0</v>
      </c>
      <c r="BS6" s="535"/>
      <c r="BT6" s="535"/>
      <c r="BU6" s="535"/>
      <c r="BV6" s="536"/>
      <c r="BW6" s="534">
        <f>ROUND(Setup!$AP$6*R6,0)</f>
        <v>0</v>
      </c>
      <c r="BX6" s="535"/>
      <c r="BY6" s="535"/>
      <c r="BZ6" s="535"/>
      <c r="CA6" s="536"/>
      <c r="CB6" s="534">
        <f>ROUND(Setup!$AP$6*W6,0)</f>
        <v>0</v>
      </c>
      <c r="CC6" s="535"/>
      <c r="CD6" s="535"/>
      <c r="CE6" s="535"/>
      <c r="CF6" s="536"/>
      <c r="CG6" s="534">
        <f>ROUND(Setup!$AP$6*AB6,0)</f>
        <v>0</v>
      </c>
      <c r="CH6" s="535"/>
      <c r="CI6" s="535"/>
      <c r="CJ6" s="535"/>
      <c r="CK6" s="536"/>
      <c r="CL6" s="531">
        <f>ROUND((SUM(BR6:CK6)),0)</f>
        <v>0</v>
      </c>
      <c r="CM6" s="532"/>
      <c r="CN6" s="532"/>
      <c r="CO6" s="532"/>
      <c r="CP6" s="533"/>
      <c r="CQ6" s="209"/>
    </row>
    <row r="7" spans="2:95" ht="12.75" customHeight="1" x14ac:dyDescent="0.2">
      <c r="B7" s="205" t="str">
        <f t="shared" si="0"/>
        <v/>
      </c>
      <c r="C7" s="240"/>
      <c r="D7" s="508"/>
      <c r="E7" s="509"/>
      <c r="F7" s="509"/>
      <c r="G7" s="509"/>
      <c r="H7" s="509"/>
      <c r="I7" s="509"/>
      <c r="J7" s="509"/>
      <c r="K7" s="509"/>
      <c r="L7" s="509"/>
      <c r="M7" s="452"/>
      <c r="N7" s="453"/>
      <c r="O7" s="453"/>
      <c r="P7" s="453"/>
      <c r="Q7" s="454"/>
      <c r="R7" s="452"/>
      <c r="S7" s="453"/>
      <c r="T7" s="453"/>
      <c r="U7" s="453"/>
      <c r="V7" s="454"/>
      <c r="W7" s="452"/>
      <c r="X7" s="453"/>
      <c r="Y7" s="453"/>
      <c r="Z7" s="453"/>
      <c r="AA7" s="454"/>
      <c r="AB7" s="452"/>
      <c r="AC7" s="453"/>
      <c r="AD7" s="453"/>
      <c r="AE7" s="453"/>
      <c r="AF7" s="454"/>
      <c r="AG7" s="424">
        <f>ROUND((SUM(M7:AF7)),0)</f>
        <v>0</v>
      </c>
      <c r="AH7" s="425"/>
      <c r="AI7" s="425"/>
      <c r="AJ7" s="425"/>
      <c r="AK7" s="426"/>
      <c r="BL7" s="263" t="s">
        <v>81</v>
      </c>
      <c r="BQ7" s="209"/>
      <c r="BR7" s="534">
        <f>ROUND(Setup!$AP$6*M7,0)</f>
        <v>0</v>
      </c>
      <c r="BS7" s="535"/>
      <c r="BT7" s="535"/>
      <c r="BU7" s="535"/>
      <c r="BV7" s="536"/>
      <c r="BW7" s="534">
        <f>ROUND(Setup!$AP$6*R7,0)</f>
        <v>0</v>
      </c>
      <c r="BX7" s="535"/>
      <c r="BY7" s="535"/>
      <c r="BZ7" s="535"/>
      <c r="CA7" s="536"/>
      <c r="CB7" s="534">
        <f>ROUND(Setup!$AP$6*W7,0)</f>
        <v>0</v>
      </c>
      <c r="CC7" s="535"/>
      <c r="CD7" s="535"/>
      <c r="CE7" s="535"/>
      <c r="CF7" s="536"/>
      <c r="CG7" s="534">
        <f>ROUND(Setup!$AP$6*AB7,0)</f>
        <v>0</v>
      </c>
      <c r="CH7" s="535"/>
      <c r="CI7" s="535"/>
      <c r="CJ7" s="535"/>
      <c r="CK7" s="536"/>
      <c r="CL7" s="537">
        <f>ROUND((SUM(BR7:CK7)),0)</f>
        <v>0</v>
      </c>
      <c r="CM7" s="538"/>
      <c r="CN7" s="538"/>
      <c r="CO7" s="538"/>
      <c r="CP7" s="539"/>
      <c r="CQ7" s="209"/>
    </row>
    <row r="8" spans="2:95" ht="12.75" customHeight="1" x14ac:dyDescent="0.2">
      <c r="B8" s="205" t="str">
        <f t="shared" si="0"/>
        <v/>
      </c>
      <c r="C8" s="240"/>
      <c r="D8" s="508"/>
      <c r="E8" s="509"/>
      <c r="F8" s="509"/>
      <c r="G8" s="509"/>
      <c r="H8" s="509"/>
      <c r="I8" s="509"/>
      <c r="J8" s="509"/>
      <c r="K8" s="509"/>
      <c r="L8" s="509"/>
      <c r="M8" s="452"/>
      <c r="N8" s="453"/>
      <c r="O8" s="453"/>
      <c r="P8" s="453"/>
      <c r="Q8" s="454"/>
      <c r="R8" s="452"/>
      <c r="S8" s="453"/>
      <c r="T8" s="453"/>
      <c r="U8" s="453"/>
      <c r="V8" s="454"/>
      <c r="W8" s="452"/>
      <c r="X8" s="453"/>
      <c r="Y8" s="453"/>
      <c r="Z8" s="453"/>
      <c r="AA8" s="454"/>
      <c r="AB8" s="452"/>
      <c r="AC8" s="453"/>
      <c r="AD8" s="453"/>
      <c r="AE8" s="453"/>
      <c r="AF8" s="454"/>
      <c r="AG8" s="424">
        <f t="shared" ref="AG8:AG71" si="1">ROUND((SUM(M8:AF8)),0)</f>
        <v>0</v>
      </c>
      <c r="AH8" s="425"/>
      <c r="AI8" s="425"/>
      <c r="AJ8" s="425"/>
      <c r="AK8" s="426"/>
      <c r="BL8" s="73"/>
      <c r="BQ8" s="209"/>
      <c r="BR8" s="534">
        <f>ROUND(Setup!$AP$6*M8,0)</f>
        <v>0</v>
      </c>
      <c r="BS8" s="535"/>
      <c r="BT8" s="535"/>
      <c r="BU8" s="535"/>
      <c r="BV8" s="536"/>
      <c r="BW8" s="534">
        <f>ROUND(Setup!$AP$6*R8,0)</f>
        <v>0</v>
      </c>
      <c r="BX8" s="535"/>
      <c r="BY8" s="535"/>
      <c r="BZ8" s="535"/>
      <c r="CA8" s="536"/>
      <c r="CB8" s="534">
        <f>ROUND(Setup!$AP$6*W8,0)</f>
        <v>0</v>
      </c>
      <c r="CC8" s="535"/>
      <c r="CD8" s="535"/>
      <c r="CE8" s="535"/>
      <c r="CF8" s="536"/>
      <c r="CG8" s="534">
        <f>ROUND(Setup!$AP$6*AB8,0)</f>
        <v>0</v>
      </c>
      <c r="CH8" s="535"/>
      <c r="CI8" s="535"/>
      <c r="CJ8" s="535"/>
      <c r="CK8" s="536"/>
      <c r="CL8" s="537">
        <f t="shared" ref="CL8:CL71" si="2">ROUND((SUM(BR8:CK8)),0)</f>
        <v>0</v>
      </c>
      <c r="CM8" s="538"/>
      <c r="CN8" s="538"/>
      <c r="CO8" s="538"/>
      <c r="CP8" s="539"/>
      <c r="CQ8" s="209"/>
    </row>
    <row r="9" spans="2:95" ht="12.75" customHeight="1" x14ac:dyDescent="0.2">
      <c r="B9" s="205" t="str">
        <f t="shared" si="0"/>
        <v/>
      </c>
      <c r="C9" s="240"/>
      <c r="D9" s="508"/>
      <c r="E9" s="509"/>
      <c r="F9" s="509"/>
      <c r="G9" s="509"/>
      <c r="H9" s="509"/>
      <c r="I9" s="509"/>
      <c r="J9" s="509"/>
      <c r="K9" s="509"/>
      <c r="L9" s="509"/>
      <c r="M9" s="452"/>
      <c r="N9" s="453"/>
      <c r="O9" s="453"/>
      <c r="P9" s="453"/>
      <c r="Q9" s="454"/>
      <c r="R9" s="452"/>
      <c r="S9" s="453"/>
      <c r="T9" s="453"/>
      <c r="U9" s="453"/>
      <c r="V9" s="454"/>
      <c r="W9" s="452"/>
      <c r="X9" s="453"/>
      <c r="Y9" s="453"/>
      <c r="Z9" s="453"/>
      <c r="AA9" s="454"/>
      <c r="AB9" s="415"/>
      <c r="AC9" s="416"/>
      <c r="AD9" s="416"/>
      <c r="AE9" s="416"/>
      <c r="AF9" s="417"/>
      <c r="AG9" s="424">
        <f t="shared" si="1"/>
        <v>0</v>
      </c>
      <c r="AH9" s="425"/>
      <c r="AI9" s="425"/>
      <c r="AJ9" s="425"/>
      <c r="AK9" s="426"/>
      <c r="BQ9" s="209"/>
      <c r="BR9" s="534">
        <f>ROUND(Setup!$AP$6*M9,0)</f>
        <v>0</v>
      </c>
      <c r="BS9" s="535"/>
      <c r="BT9" s="535"/>
      <c r="BU9" s="535"/>
      <c r="BV9" s="536"/>
      <c r="BW9" s="534">
        <f>ROUND(Setup!$AP$6*R9,0)</f>
        <v>0</v>
      </c>
      <c r="BX9" s="535"/>
      <c r="BY9" s="535"/>
      <c r="BZ9" s="535"/>
      <c r="CA9" s="536"/>
      <c r="CB9" s="534">
        <f>ROUND(Setup!$AP$6*W9,0)</f>
        <v>0</v>
      </c>
      <c r="CC9" s="535"/>
      <c r="CD9" s="535"/>
      <c r="CE9" s="535"/>
      <c r="CF9" s="536"/>
      <c r="CG9" s="534">
        <f>ROUND(Setup!$AP$6*AB9,0)</f>
        <v>0</v>
      </c>
      <c r="CH9" s="535"/>
      <c r="CI9" s="535"/>
      <c r="CJ9" s="535"/>
      <c r="CK9" s="536"/>
      <c r="CL9" s="537">
        <f t="shared" si="2"/>
        <v>0</v>
      </c>
      <c r="CM9" s="538"/>
      <c r="CN9" s="538"/>
      <c r="CO9" s="538"/>
      <c r="CP9" s="539"/>
      <c r="CQ9" s="209"/>
    </row>
    <row r="10" spans="2:95" x14ac:dyDescent="0.2">
      <c r="B10" s="205" t="str">
        <f t="shared" si="0"/>
        <v/>
      </c>
      <c r="C10" s="240"/>
      <c r="D10" s="508"/>
      <c r="E10" s="509"/>
      <c r="F10" s="509"/>
      <c r="G10" s="509"/>
      <c r="H10" s="509"/>
      <c r="I10" s="509"/>
      <c r="J10" s="509"/>
      <c r="K10" s="509"/>
      <c r="L10" s="509"/>
      <c r="M10" s="415"/>
      <c r="N10" s="416"/>
      <c r="O10" s="416"/>
      <c r="P10" s="416"/>
      <c r="Q10" s="417"/>
      <c r="R10" s="415"/>
      <c r="S10" s="416"/>
      <c r="T10" s="416"/>
      <c r="U10" s="416"/>
      <c r="V10" s="417"/>
      <c r="W10" s="415"/>
      <c r="X10" s="416"/>
      <c r="Y10" s="416"/>
      <c r="Z10" s="416"/>
      <c r="AA10" s="417"/>
      <c r="AB10" s="415"/>
      <c r="AC10" s="416"/>
      <c r="AD10" s="416"/>
      <c r="AE10" s="416"/>
      <c r="AF10" s="417"/>
      <c r="AG10" s="424">
        <f t="shared" si="1"/>
        <v>0</v>
      </c>
      <c r="AH10" s="425"/>
      <c r="AI10" s="425"/>
      <c r="AJ10" s="425"/>
      <c r="AK10" s="426"/>
      <c r="BQ10" s="209"/>
      <c r="BR10" s="534">
        <f>ROUND(Setup!$AP$6*M10,0)</f>
        <v>0</v>
      </c>
      <c r="BS10" s="535"/>
      <c r="BT10" s="535"/>
      <c r="BU10" s="535"/>
      <c r="BV10" s="536"/>
      <c r="BW10" s="534">
        <f>ROUND(Setup!$AP$6*R10,0)</f>
        <v>0</v>
      </c>
      <c r="BX10" s="535"/>
      <c r="BY10" s="535"/>
      <c r="BZ10" s="535"/>
      <c r="CA10" s="536"/>
      <c r="CB10" s="534">
        <f>ROUND(Setup!$AP$6*W10,0)</f>
        <v>0</v>
      </c>
      <c r="CC10" s="535"/>
      <c r="CD10" s="535"/>
      <c r="CE10" s="535"/>
      <c r="CF10" s="536"/>
      <c r="CG10" s="534">
        <f>ROUND(Setup!$AP$6*AB10,0)</f>
        <v>0</v>
      </c>
      <c r="CH10" s="535"/>
      <c r="CI10" s="535"/>
      <c r="CJ10" s="535"/>
      <c r="CK10" s="536"/>
      <c r="CL10" s="537">
        <f t="shared" si="2"/>
        <v>0</v>
      </c>
      <c r="CM10" s="538"/>
      <c r="CN10" s="538"/>
      <c r="CO10" s="538"/>
      <c r="CP10" s="539"/>
      <c r="CQ10" s="209"/>
    </row>
    <row r="11" spans="2:95" ht="11.25" customHeight="1" x14ac:dyDescent="0.2">
      <c r="B11" s="205" t="str">
        <f t="shared" si="0"/>
        <v/>
      </c>
      <c r="C11" s="240"/>
      <c r="D11" s="508"/>
      <c r="E11" s="509"/>
      <c r="F11" s="509"/>
      <c r="G11" s="509"/>
      <c r="H11" s="509"/>
      <c r="I11" s="509"/>
      <c r="J11" s="509"/>
      <c r="K11" s="509"/>
      <c r="L11" s="509"/>
      <c r="M11" s="415"/>
      <c r="N11" s="416"/>
      <c r="O11" s="416"/>
      <c r="P11" s="416"/>
      <c r="Q11" s="417"/>
      <c r="R11" s="415"/>
      <c r="S11" s="416"/>
      <c r="T11" s="416"/>
      <c r="U11" s="416"/>
      <c r="V11" s="417"/>
      <c r="W11" s="415"/>
      <c r="X11" s="416"/>
      <c r="Y11" s="416"/>
      <c r="Z11" s="416"/>
      <c r="AA11" s="417"/>
      <c r="AB11" s="415"/>
      <c r="AC11" s="416"/>
      <c r="AD11" s="416"/>
      <c r="AE11" s="416"/>
      <c r="AF11" s="417"/>
      <c r="AG11" s="424">
        <f t="shared" si="1"/>
        <v>0</v>
      </c>
      <c r="AH11" s="425"/>
      <c r="AI11" s="425"/>
      <c r="AJ11" s="425"/>
      <c r="AK11" s="426"/>
      <c r="BQ11" s="209"/>
      <c r="BR11" s="534">
        <f>ROUND(Setup!$AP$6*M11,0)</f>
        <v>0</v>
      </c>
      <c r="BS11" s="535"/>
      <c r="BT11" s="535"/>
      <c r="BU11" s="535"/>
      <c r="BV11" s="536"/>
      <c r="BW11" s="534">
        <f>ROUND(Setup!$AP$6*R11,0)</f>
        <v>0</v>
      </c>
      <c r="BX11" s="535"/>
      <c r="BY11" s="535"/>
      <c r="BZ11" s="535"/>
      <c r="CA11" s="536"/>
      <c r="CB11" s="534">
        <f>ROUND(Setup!$AP$6*W11,0)</f>
        <v>0</v>
      </c>
      <c r="CC11" s="535"/>
      <c r="CD11" s="535"/>
      <c r="CE11" s="535"/>
      <c r="CF11" s="536"/>
      <c r="CG11" s="534">
        <f>ROUND(Setup!$AP$6*AB11,0)</f>
        <v>0</v>
      </c>
      <c r="CH11" s="535"/>
      <c r="CI11" s="535"/>
      <c r="CJ11" s="535"/>
      <c r="CK11" s="536"/>
      <c r="CL11" s="537">
        <f t="shared" si="2"/>
        <v>0</v>
      </c>
      <c r="CM11" s="538"/>
      <c r="CN11" s="538"/>
      <c r="CO11" s="538"/>
      <c r="CP11" s="539"/>
      <c r="CQ11" s="209"/>
    </row>
    <row r="12" spans="2:95" x14ac:dyDescent="0.2">
      <c r="B12" s="205" t="str">
        <f t="shared" si="0"/>
        <v/>
      </c>
      <c r="C12" s="240"/>
      <c r="D12" s="508"/>
      <c r="E12" s="509"/>
      <c r="F12" s="509"/>
      <c r="G12" s="509"/>
      <c r="H12" s="509"/>
      <c r="I12" s="509"/>
      <c r="J12" s="509"/>
      <c r="K12" s="509"/>
      <c r="L12" s="509"/>
      <c r="M12" s="415"/>
      <c r="N12" s="416"/>
      <c r="O12" s="416"/>
      <c r="P12" s="416"/>
      <c r="Q12" s="417"/>
      <c r="R12" s="415"/>
      <c r="S12" s="416"/>
      <c r="T12" s="416"/>
      <c r="U12" s="416"/>
      <c r="V12" s="417"/>
      <c r="W12" s="415"/>
      <c r="X12" s="416"/>
      <c r="Y12" s="416"/>
      <c r="Z12" s="416"/>
      <c r="AA12" s="417"/>
      <c r="AB12" s="415"/>
      <c r="AC12" s="416"/>
      <c r="AD12" s="416"/>
      <c r="AE12" s="416"/>
      <c r="AF12" s="417"/>
      <c r="AG12" s="424">
        <f t="shared" si="1"/>
        <v>0</v>
      </c>
      <c r="AH12" s="425"/>
      <c r="AI12" s="425"/>
      <c r="AJ12" s="425"/>
      <c r="AK12" s="426"/>
      <c r="BQ12" s="209"/>
      <c r="BR12" s="534">
        <f>ROUND(Setup!$AP$6*M12,0)</f>
        <v>0</v>
      </c>
      <c r="BS12" s="535"/>
      <c r="BT12" s="535"/>
      <c r="BU12" s="535"/>
      <c r="BV12" s="536"/>
      <c r="BW12" s="534">
        <f>ROUND(Setup!$AP$6*R12,0)</f>
        <v>0</v>
      </c>
      <c r="BX12" s="535"/>
      <c r="BY12" s="535"/>
      <c r="BZ12" s="535"/>
      <c r="CA12" s="536"/>
      <c r="CB12" s="534">
        <f>ROUND(Setup!$AP$6*W12,0)</f>
        <v>0</v>
      </c>
      <c r="CC12" s="535"/>
      <c r="CD12" s="535"/>
      <c r="CE12" s="535"/>
      <c r="CF12" s="536"/>
      <c r="CG12" s="534">
        <f>ROUND(Setup!$AP$6*AB12,0)</f>
        <v>0</v>
      </c>
      <c r="CH12" s="535"/>
      <c r="CI12" s="535"/>
      <c r="CJ12" s="535"/>
      <c r="CK12" s="536"/>
      <c r="CL12" s="537">
        <f t="shared" si="2"/>
        <v>0</v>
      </c>
      <c r="CM12" s="538"/>
      <c r="CN12" s="538"/>
      <c r="CO12" s="538"/>
      <c r="CP12" s="539"/>
      <c r="CQ12" s="209"/>
    </row>
    <row r="13" spans="2:95" ht="11.25" customHeight="1" x14ac:dyDescent="0.2">
      <c r="B13" s="205" t="str">
        <f t="shared" si="0"/>
        <v/>
      </c>
      <c r="C13" s="240"/>
      <c r="D13" s="508"/>
      <c r="E13" s="509"/>
      <c r="F13" s="509"/>
      <c r="G13" s="509"/>
      <c r="H13" s="509"/>
      <c r="I13" s="509"/>
      <c r="J13" s="509"/>
      <c r="K13" s="509"/>
      <c r="L13" s="509"/>
      <c r="M13" s="415"/>
      <c r="N13" s="416"/>
      <c r="O13" s="416"/>
      <c r="P13" s="416"/>
      <c r="Q13" s="417"/>
      <c r="R13" s="415"/>
      <c r="S13" s="416"/>
      <c r="T13" s="416"/>
      <c r="U13" s="416"/>
      <c r="V13" s="417"/>
      <c r="W13" s="415"/>
      <c r="X13" s="416"/>
      <c r="Y13" s="416"/>
      <c r="Z13" s="416"/>
      <c r="AA13" s="417"/>
      <c r="AB13" s="415"/>
      <c r="AC13" s="416"/>
      <c r="AD13" s="416"/>
      <c r="AE13" s="416"/>
      <c r="AF13" s="417"/>
      <c r="AG13" s="424">
        <f t="shared" si="1"/>
        <v>0</v>
      </c>
      <c r="AH13" s="425"/>
      <c r="AI13" s="425"/>
      <c r="AJ13" s="425"/>
      <c r="AK13" s="426"/>
      <c r="AR13" s="73"/>
      <c r="BD13" s="265"/>
      <c r="BE13" s="265"/>
      <c r="BF13" s="265"/>
      <c r="BG13" s="265"/>
      <c r="BH13" s="265"/>
      <c r="BI13" s="265"/>
      <c r="BJ13" s="73"/>
      <c r="BK13" s="73"/>
      <c r="BL13" s="73"/>
      <c r="BM13" s="73"/>
      <c r="BQ13" s="209"/>
      <c r="BR13" s="534">
        <f>ROUND(Setup!$AP$6*M13,0)</f>
        <v>0</v>
      </c>
      <c r="BS13" s="535"/>
      <c r="BT13" s="535"/>
      <c r="BU13" s="535"/>
      <c r="BV13" s="536"/>
      <c r="BW13" s="534">
        <f>ROUND(Setup!$AP$6*R13,0)</f>
        <v>0</v>
      </c>
      <c r="BX13" s="535"/>
      <c r="BY13" s="535"/>
      <c r="BZ13" s="535"/>
      <c r="CA13" s="536"/>
      <c r="CB13" s="534">
        <f>ROUND(Setup!$AP$6*W13,0)</f>
        <v>0</v>
      </c>
      <c r="CC13" s="535"/>
      <c r="CD13" s="535"/>
      <c r="CE13" s="535"/>
      <c r="CF13" s="536"/>
      <c r="CG13" s="534">
        <f>ROUND(Setup!$AP$6*AB13,0)</f>
        <v>0</v>
      </c>
      <c r="CH13" s="535"/>
      <c r="CI13" s="535"/>
      <c r="CJ13" s="535"/>
      <c r="CK13" s="536"/>
      <c r="CL13" s="537">
        <f t="shared" si="2"/>
        <v>0</v>
      </c>
      <c r="CM13" s="538"/>
      <c r="CN13" s="538"/>
      <c r="CO13" s="538"/>
      <c r="CP13" s="539"/>
      <c r="CQ13" s="209"/>
    </row>
    <row r="14" spans="2:95" ht="12.75" customHeight="1" x14ac:dyDescent="0.2">
      <c r="B14" s="205" t="str">
        <f t="shared" si="0"/>
        <v/>
      </c>
      <c r="C14" s="240"/>
      <c r="D14" s="508"/>
      <c r="E14" s="509"/>
      <c r="F14" s="509"/>
      <c r="G14" s="509"/>
      <c r="H14" s="509"/>
      <c r="I14" s="509"/>
      <c r="J14" s="509"/>
      <c r="K14" s="509"/>
      <c r="L14" s="509"/>
      <c r="M14" s="415"/>
      <c r="N14" s="416"/>
      <c r="O14" s="416"/>
      <c r="P14" s="416"/>
      <c r="Q14" s="417"/>
      <c r="R14" s="415"/>
      <c r="S14" s="416"/>
      <c r="T14" s="416"/>
      <c r="U14" s="416"/>
      <c r="V14" s="417"/>
      <c r="W14" s="415"/>
      <c r="X14" s="416"/>
      <c r="Y14" s="416"/>
      <c r="Z14" s="416"/>
      <c r="AA14" s="417"/>
      <c r="AB14" s="415"/>
      <c r="AC14" s="416"/>
      <c r="AD14" s="416"/>
      <c r="AE14" s="416"/>
      <c r="AF14" s="417"/>
      <c r="AG14" s="424">
        <f t="shared" si="1"/>
        <v>0</v>
      </c>
      <c r="AH14" s="425"/>
      <c r="AI14" s="425"/>
      <c r="AJ14" s="425"/>
      <c r="AK14" s="426"/>
      <c r="AR14" s="73"/>
      <c r="BD14" s="265"/>
      <c r="BE14" s="265"/>
      <c r="BF14" s="265"/>
      <c r="BG14" s="265"/>
      <c r="BH14" s="265"/>
      <c r="BI14" s="265"/>
      <c r="BJ14" s="73"/>
      <c r="BK14" s="73"/>
      <c r="BL14" s="73"/>
      <c r="BM14" s="73"/>
      <c r="BQ14" s="209"/>
      <c r="BR14" s="534">
        <f>ROUND(Setup!$AP$6*M14,0)</f>
        <v>0</v>
      </c>
      <c r="BS14" s="535"/>
      <c r="BT14" s="535"/>
      <c r="BU14" s="535"/>
      <c r="BV14" s="536"/>
      <c r="BW14" s="534">
        <f>ROUND(Setup!$AP$6*R14,0)</f>
        <v>0</v>
      </c>
      <c r="BX14" s="535"/>
      <c r="BY14" s="535"/>
      <c r="BZ14" s="535"/>
      <c r="CA14" s="536"/>
      <c r="CB14" s="534">
        <f>ROUND(Setup!$AP$6*W14,0)</f>
        <v>0</v>
      </c>
      <c r="CC14" s="535"/>
      <c r="CD14" s="535"/>
      <c r="CE14" s="535"/>
      <c r="CF14" s="536"/>
      <c r="CG14" s="534">
        <f>ROUND(Setup!$AP$6*AB14,0)</f>
        <v>0</v>
      </c>
      <c r="CH14" s="535"/>
      <c r="CI14" s="535"/>
      <c r="CJ14" s="535"/>
      <c r="CK14" s="536"/>
      <c r="CL14" s="537">
        <f t="shared" si="2"/>
        <v>0</v>
      </c>
      <c r="CM14" s="538"/>
      <c r="CN14" s="538"/>
      <c r="CO14" s="538"/>
      <c r="CP14" s="539"/>
      <c r="CQ14" s="209"/>
    </row>
    <row r="15" spans="2:95" x14ac:dyDescent="0.2">
      <c r="B15" s="205" t="str">
        <f t="shared" si="0"/>
        <v/>
      </c>
      <c r="C15" s="240"/>
      <c r="D15" s="508"/>
      <c r="E15" s="509"/>
      <c r="F15" s="509"/>
      <c r="G15" s="509"/>
      <c r="H15" s="509"/>
      <c r="I15" s="509"/>
      <c r="J15" s="509"/>
      <c r="K15" s="509"/>
      <c r="L15" s="509"/>
      <c r="M15" s="415"/>
      <c r="N15" s="416"/>
      <c r="O15" s="416"/>
      <c r="P15" s="416"/>
      <c r="Q15" s="417"/>
      <c r="R15" s="415"/>
      <c r="S15" s="416"/>
      <c r="T15" s="416"/>
      <c r="U15" s="416"/>
      <c r="V15" s="417"/>
      <c r="W15" s="415"/>
      <c r="X15" s="416"/>
      <c r="Y15" s="416"/>
      <c r="Z15" s="416"/>
      <c r="AA15" s="417"/>
      <c r="AB15" s="415"/>
      <c r="AC15" s="416"/>
      <c r="AD15" s="416"/>
      <c r="AE15" s="416"/>
      <c r="AF15" s="417"/>
      <c r="AG15" s="424">
        <f t="shared" si="1"/>
        <v>0</v>
      </c>
      <c r="AH15" s="425"/>
      <c r="AI15" s="425"/>
      <c r="AJ15" s="425"/>
      <c r="AK15" s="426"/>
      <c r="BD15" s="265"/>
      <c r="BE15" s="265"/>
      <c r="BF15" s="265"/>
      <c r="BG15" s="265"/>
      <c r="BH15" s="265"/>
      <c r="BI15" s="265"/>
      <c r="BJ15" s="73"/>
      <c r="BK15" s="73"/>
      <c r="BL15" s="73"/>
      <c r="BM15" s="73"/>
      <c r="BQ15" s="209"/>
      <c r="BR15" s="534">
        <f>ROUND(Setup!$AP$6*M15,0)</f>
        <v>0</v>
      </c>
      <c r="BS15" s="535"/>
      <c r="BT15" s="535"/>
      <c r="BU15" s="535"/>
      <c r="BV15" s="536"/>
      <c r="BW15" s="534">
        <f>ROUND(Setup!$AP$6*R15,0)</f>
        <v>0</v>
      </c>
      <c r="BX15" s="535"/>
      <c r="BY15" s="535"/>
      <c r="BZ15" s="535"/>
      <c r="CA15" s="536"/>
      <c r="CB15" s="534">
        <f>ROUND(Setup!$AP$6*W15,0)</f>
        <v>0</v>
      </c>
      <c r="CC15" s="535"/>
      <c r="CD15" s="535"/>
      <c r="CE15" s="535"/>
      <c r="CF15" s="536"/>
      <c r="CG15" s="534">
        <f>ROUND(Setup!$AP$6*AB15,0)</f>
        <v>0</v>
      </c>
      <c r="CH15" s="535"/>
      <c r="CI15" s="535"/>
      <c r="CJ15" s="535"/>
      <c r="CK15" s="536"/>
      <c r="CL15" s="537">
        <f t="shared" si="2"/>
        <v>0</v>
      </c>
      <c r="CM15" s="538"/>
      <c r="CN15" s="538"/>
      <c r="CO15" s="538"/>
      <c r="CP15" s="539"/>
      <c r="CQ15" s="209"/>
    </row>
    <row r="16" spans="2:95" x14ac:dyDescent="0.2">
      <c r="B16" s="205" t="str">
        <f t="shared" si="0"/>
        <v/>
      </c>
      <c r="C16" s="240"/>
      <c r="D16" s="508"/>
      <c r="E16" s="509"/>
      <c r="F16" s="509"/>
      <c r="G16" s="509"/>
      <c r="H16" s="509"/>
      <c r="I16" s="509"/>
      <c r="J16" s="509"/>
      <c r="K16" s="509"/>
      <c r="L16" s="509"/>
      <c r="M16" s="415"/>
      <c r="N16" s="416"/>
      <c r="O16" s="416"/>
      <c r="P16" s="416"/>
      <c r="Q16" s="417"/>
      <c r="R16" s="415"/>
      <c r="S16" s="416"/>
      <c r="T16" s="416"/>
      <c r="U16" s="416"/>
      <c r="V16" s="417"/>
      <c r="W16" s="415"/>
      <c r="X16" s="416"/>
      <c r="Y16" s="416"/>
      <c r="Z16" s="416"/>
      <c r="AA16" s="417"/>
      <c r="AB16" s="415"/>
      <c r="AC16" s="416"/>
      <c r="AD16" s="416"/>
      <c r="AE16" s="416"/>
      <c r="AF16" s="417"/>
      <c r="AG16" s="424">
        <f t="shared" si="1"/>
        <v>0</v>
      </c>
      <c r="AH16" s="425"/>
      <c r="AI16" s="425"/>
      <c r="AJ16" s="425"/>
      <c r="AK16" s="426"/>
      <c r="BD16" s="265"/>
      <c r="BE16" s="265"/>
      <c r="BF16" s="265"/>
      <c r="BG16" s="265"/>
      <c r="BH16" s="265"/>
      <c r="BI16" s="265"/>
      <c r="BJ16" s="73"/>
      <c r="BK16" s="73"/>
      <c r="BL16" s="73"/>
      <c r="BM16" s="73"/>
      <c r="BQ16" s="209"/>
      <c r="BR16" s="534">
        <f>ROUND(Setup!$AP$6*M16,0)</f>
        <v>0</v>
      </c>
      <c r="BS16" s="535"/>
      <c r="BT16" s="535"/>
      <c r="BU16" s="535"/>
      <c r="BV16" s="536"/>
      <c r="BW16" s="534">
        <f>ROUND(Setup!$AP$6*R16,0)</f>
        <v>0</v>
      </c>
      <c r="BX16" s="535"/>
      <c r="BY16" s="535"/>
      <c r="BZ16" s="535"/>
      <c r="CA16" s="536"/>
      <c r="CB16" s="534">
        <f>ROUND(Setup!$AP$6*W16,0)</f>
        <v>0</v>
      </c>
      <c r="CC16" s="535"/>
      <c r="CD16" s="535"/>
      <c r="CE16" s="535"/>
      <c r="CF16" s="536"/>
      <c r="CG16" s="534">
        <f>ROUND(Setup!$AP$6*AB16,0)</f>
        <v>0</v>
      </c>
      <c r="CH16" s="535"/>
      <c r="CI16" s="535"/>
      <c r="CJ16" s="535"/>
      <c r="CK16" s="536"/>
      <c r="CL16" s="537">
        <f t="shared" si="2"/>
        <v>0</v>
      </c>
      <c r="CM16" s="538"/>
      <c r="CN16" s="538"/>
      <c r="CO16" s="538"/>
      <c r="CP16" s="539"/>
      <c r="CQ16" s="209"/>
    </row>
    <row r="17" spans="2:95" x14ac:dyDescent="0.2">
      <c r="B17" s="205" t="str">
        <f t="shared" si="0"/>
        <v/>
      </c>
      <c r="C17" s="240"/>
      <c r="D17" s="508"/>
      <c r="E17" s="509"/>
      <c r="F17" s="509"/>
      <c r="G17" s="509"/>
      <c r="H17" s="509"/>
      <c r="I17" s="509"/>
      <c r="J17" s="509"/>
      <c r="K17" s="509"/>
      <c r="L17" s="509"/>
      <c r="M17" s="415"/>
      <c r="N17" s="416"/>
      <c r="O17" s="416"/>
      <c r="P17" s="416"/>
      <c r="Q17" s="417"/>
      <c r="R17" s="415"/>
      <c r="S17" s="416"/>
      <c r="T17" s="416"/>
      <c r="U17" s="416"/>
      <c r="V17" s="417"/>
      <c r="W17" s="415"/>
      <c r="X17" s="416"/>
      <c r="Y17" s="416"/>
      <c r="Z17" s="416"/>
      <c r="AA17" s="417"/>
      <c r="AB17" s="415"/>
      <c r="AC17" s="416"/>
      <c r="AD17" s="416"/>
      <c r="AE17" s="416"/>
      <c r="AF17" s="417"/>
      <c r="AG17" s="424">
        <f t="shared" si="1"/>
        <v>0</v>
      </c>
      <c r="AH17" s="425"/>
      <c r="AI17" s="425"/>
      <c r="AJ17" s="425"/>
      <c r="AK17" s="426"/>
      <c r="BD17" s="266">
        <f>MAX(BD18:BD96)</f>
        <v>0</v>
      </c>
      <c r="BE17" s="204" t="s">
        <v>66</v>
      </c>
      <c r="BF17" s="204" t="s">
        <v>62</v>
      </c>
      <c r="BG17" s="204" t="s">
        <v>64</v>
      </c>
      <c r="BH17" s="266">
        <f>MAX(BH18:BH96)</f>
        <v>0</v>
      </c>
      <c r="BQ17" s="209"/>
      <c r="BR17" s="534">
        <f>ROUND(Setup!$AP$6*M17,0)</f>
        <v>0</v>
      </c>
      <c r="BS17" s="535"/>
      <c r="BT17" s="535"/>
      <c r="BU17" s="535"/>
      <c r="BV17" s="536"/>
      <c r="BW17" s="534">
        <f>ROUND(Setup!$AP$6*R17,0)</f>
        <v>0</v>
      </c>
      <c r="BX17" s="535"/>
      <c r="BY17" s="535"/>
      <c r="BZ17" s="535"/>
      <c r="CA17" s="536"/>
      <c r="CB17" s="534">
        <f>ROUND(Setup!$AP$6*W17,0)</f>
        <v>0</v>
      </c>
      <c r="CC17" s="535"/>
      <c r="CD17" s="535"/>
      <c r="CE17" s="535"/>
      <c r="CF17" s="536"/>
      <c r="CG17" s="534">
        <f>ROUND(Setup!$AP$6*AB17,0)</f>
        <v>0</v>
      </c>
      <c r="CH17" s="535"/>
      <c r="CI17" s="535"/>
      <c r="CJ17" s="535"/>
      <c r="CK17" s="536"/>
      <c r="CL17" s="537">
        <f t="shared" si="2"/>
        <v>0</v>
      </c>
      <c r="CM17" s="538"/>
      <c r="CN17" s="538"/>
      <c r="CO17" s="538"/>
      <c r="CP17" s="539"/>
      <c r="CQ17" s="209"/>
    </row>
    <row r="18" spans="2:95" x14ac:dyDescent="0.2">
      <c r="B18" s="205" t="str">
        <f t="shared" si="0"/>
        <v/>
      </c>
      <c r="C18" s="240"/>
      <c r="D18" s="508"/>
      <c r="E18" s="509"/>
      <c r="F18" s="509"/>
      <c r="G18" s="509"/>
      <c r="H18" s="509"/>
      <c r="I18" s="509"/>
      <c r="J18" s="509"/>
      <c r="K18" s="509"/>
      <c r="L18" s="509"/>
      <c r="M18" s="415"/>
      <c r="N18" s="416"/>
      <c r="O18" s="416"/>
      <c r="P18" s="416"/>
      <c r="Q18" s="417"/>
      <c r="R18" s="415"/>
      <c r="S18" s="416"/>
      <c r="T18" s="416"/>
      <c r="U18" s="416"/>
      <c r="V18" s="417"/>
      <c r="W18" s="415"/>
      <c r="X18" s="416"/>
      <c r="Y18" s="416"/>
      <c r="Z18" s="416"/>
      <c r="AA18" s="417"/>
      <c r="AB18" s="415"/>
      <c r="AC18" s="416"/>
      <c r="AD18" s="416"/>
      <c r="AE18" s="416"/>
      <c r="AF18" s="417"/>
      <c r="AG18" s="424">
        <f t="shared" si="1"/>
        <v>0</v>
      </c>
      <c r="AH18" s="425"/>
      <c r="AI18" s="425"/>
      <c r="AJ18" s="425"/>
      <c r="AK18" s="426"/>
      <c r="BD18" s="267">
        <f>IF(BE18=1,1,0)</f>
        <v>0</v>
      </c>
      <c r="BE18" s="267">
        <f>SUM(BF18:BG18)</f>
        <v>0</v>
      </c>
      <c r="BF18" s="267">
        <f>IF(BJ18="danmark",1,0)</f>
        <v>0</v>
      </c>
      <c r="BG18" s="267">
        <f>IF(BJ18="sverige",1,0)</f>
        <v>0</v>
      </c>
      <c r="BH18" s="268">
        <f>IF(BI18=1,1,0)</f>
        <v>0</v>
      </c>
      <c r="BI18" s="268" t="str">
        <f>IF(BL18="","",1)</f>
        <v/>
      </c>
      <c r="BJ18" s="209" t="str">
        <f>IF(Setup!C39="","",Setup!Z39)</f>
        <v/>
      </c>
      <c r="BK18" s="209" t="str">
        <f>IF(BL18="","",Setup!Q39)</f>
        <v/>
      </c>
      <c r="BL18" s="209" t="str">
        <f>IF(Setup!C39="","",(Setup!C39))</f>
        <v/>
      </c>
      <c r="BM18" s="209" t="str">
        <f>BJ18</f>
        <v/>
      </c>
      <c r="BQ18" s="209"/>
      <c r="BR18" s="534">
        <f>ROUND(Setup!$AP$6*M18,0)</f>
        <v>0</v>
      </c>
      <c r="BS18" s="535"/>
      <c r="BT18" s="535"/>
      <c r="BU18" s="535"/>
      <c r="BV18" s="536"/>
      <c r="BW18" s="534">
        <f>ROUND(Setup!$AP$6*R18,0)</f>
        <v>0</v>
      </c>
      <c r="BX18" s="535"/>
      <c r="BY18" s="535"/>
      <c r="BZ18" s="535"/>
      <c r="CA18" s="536"/>
      <c r="CB18" s="534">
        <f>ROUND(Setup!$AP$6*W18,0)</f>
        <v>0</v>
      </c>
      <c r="CC18" s="535"/>
      <c r="CD18" s="535"/>
      <c r="CE18" s="535"/>
      <c r="CF18" s="536"/>
      <c r="CG18" s="534">
        <f>ROUND(Setup!$AP$6*AB18,0)</f>
        <v>0</v>
      </c>
      <c r="CH18" s="535"/>
      <c r="CI18" s="535"/>
      <c r="CJ18" s="535"/>
      <c r="CK18" s="536"/>
      <c r="CL18" s="537">
        <f t="shared" si="2"/>
        <v>0</v>
      </c>
      <c r="CM18" s="538"/>
      <c r="CN18" s="538"/>
      <c r="CO18" s="538"/>
      <c r="CP18" s="539"/>
      <c r="CQ18" s="209"/>
    </row>
    <row r="19" spans="2:95" x14ac:dyDescent="0.2">
      <c r="B19" s="205" t="str">
        <f t="shared" si="0"/>
        <v/>
      </c>
      <c r="C19" s="240"/>
      <c r="D19" s="508"/>
      <c r="E19" s="509"/>
      <c r="F19" s="509"/>
      <c r="G19" s="509"/>
      <c r="H19" s="509"/>
      <c r="I19" s="509"/>
      <c r="J19" s="509"/>
      <c r="K19" s="509"/>
      <c r="L19" s="509"/>
      <c r="M19" s="415"/>
      <c r="N19" s="416"/>
      <c r="O19" s="416"/>
      <c r="P19" s="416"/>
      <c r="Q19" s="417"/>
      <c r="R19" s="415"/>
      <c r="S19" s="416"/>
      <c r="T19" s="416"/>
      <c r="U19" s="416"/>
      <c r="V19" s="417"/>
      <c r="W19" s="415"/>
      <c r="X19" s="416"/>
      <c r="Y19" s="416"/>
      <c r="Z19" s="416"/>
      <c r="AA19" s="417"/>
      <c r="AB19" s="415"/>
      <c r="AC19" s="416"/>
      <c r="AD19" s="416"/>
      <c r="AE19" s="416"/>
      <c r="AF19" s="417"/>
      <c r="AG19" s="424">
        <f t="shared" si="1"/>
        <v>0</v>
      </c>
      <c r="AH19" s="425"/>
      <c r="AI19" s="425"/>
      <c r="AJ19" s="425"/>
      <c r="AK19" s="426"/>
      <c r="BD19" s="267">
        <f>IF(BE19=1,SUM(BE18:BE19),0)</f>
        <v>0</v>
      </c>
      <c r="BE19" s="267">
        <f t="shared" ref="BE19:BE29" si="3">SUM(BF19:BG19)</f>
        <v>0</v>
      </c>
      <c r="BF19" s="267">
        <f t="shared" ref="BF19:BF29" si="4">IF(BJ19="danmark",1,0)</f>
        <v>0</v>
      </c>
      <c r="BG19" s="267">
        <f>IF(BJ19="sverige",1,0)</f>
        <v>0</v>
      </c>
      <c r="BH19" s="268">
        <f>IF(BI19=1,SUM(BI18:BI19),0)</f>
        <v>0</v>
      </c>
      <c r="BI19" s="268" t="str">
        <f t="shared" ref="BI19:BI29" si="5">IF(BL19="","",1)</f>
        <v/>
      </c>
      <c r="BJ19" s="209" t="str">
        <f>IF(Setup!C40="","",Setup!Z40)</f>
        <v/>
      </c>
      <c r="BK19" s="209" t="str">
        <f>IF(BL19="","",Setup!Q40)</f>
        <v/>
      </c>
      <c r="BL19" s="209" t="str">
        <f>IF(Setup!C40="","",(Setup!C40))</f>
        <v/>
      </c>
      <c r="BM19" s="209" t="str">
        <f t="shared" ref="BM19:BM29" si="6">BJ19</f>
        <v/>
      </c>
      <c r="BQ19" s="209"/>
      <c r="BR19" s="534">
        <f>ROUND(Setup!$AP$6*M19,0)</f>
        <v>0</v>
      </c>
      <c r="BS19" s="535"/>
      <c r="BT19" s="535"/>
      <c r="BU19" s="535"/>
      <c r="BV19" s="536"/>
      <c r="BW19" s="534">
        <f>ROUND(Setup!$AP$6*R19,0)</f>
        <v>0</v>
      </c>
      <c r="BX19" s="535"/>
      <c r="BY19" s="535"/>
      <c r="BZ19" s="535"/>
      <c r="CA19" s="536"/>
      <c r="CB19" s="534">
        <f>ROUND(Setup!$AP$6*W19,0)</f>
        <v>0</v>
      </c>
      <c r="CC19" s="535"/>
      <c r="CD19" s="535"/>
      <c r="CE19" s="535"/>
      <c r="CF19" s="536"/>
      <c r="CG19" s="534">
        <f>ROUND(Setup!$AP$6*AB19,0)</f>
        <v>0</v>
      </c>
      <c r="CH19" s="535"/>
      <c r="CI19" s="535"/>
      <c r="CJ19" s="535"/>
      <c r="CK19" s="536"/>
      <c r="CL19" s="537">
        <f t="shared" si="2"/>
        <v>0</v>
      </c>
      <c r="CM19" s="538"/>
      <c r="CN19" s="538"/>
      <c r="CO19" s="538"/>
      <c r="CP19" s="539"/>
      <c r="CQ19" s="209"/>
    </row>
    <row r="20" spans="2:95" x14ac:dyDescent="0.2">
      <c r="B20" s="205" t="str">
        <f t="shared" si="0"/>
        <v/>
      </c>
      <c r="C20" s="240"/>
      <c r="D20" s="508"/>
      <c r="E20" s="509"/>
      <c r="F20" s="509"/>
      <c r="G20" s="509"/>
      <c r="H20" s="509"/>
      <c r="I20" s="509"/>
      <c r="J20" s="509"/>
      <c r="K20" s="509"/>
      <c r="L20" s="509"/>
      <c r="M20" s="415"/>
      <c r="N20" s="416"/>
      <c r="O20" s="416"/>
      <c r="P20" s="416"/>
      <c r="Q20" s="417"/>
      <c r="R20" s="415"/>
      <c r="S20" s="416"/>
      <c r="T20" s="416"/>
      <c r="U20" s="416"/>
      <c r="V20" s="417"/>
      <c r="W20" s="415"/>
      <c r="X20" s="416"/>
      <c r="Y20" s="416"/>
      <c r="Z20" s="416"/>
      <c r="AA20" s="417"/>
      <c r="AB20" s="415"/>
      <c r="AC20" s="416"/>
      <c r="AD20" s="416"/>
      <c r="AE20" s="416"/>
      <c r="AF20" s="417"/>
      <c r="AG20" s="424">
        <f t="shared" si="1"/>
        <v>0</v>
      </c>
      <c r="AH20" s="425"/>
      <c r="AI20" s="425"/>
      <c r="AJ20" s="425"/>
      <c r="AK20" s="426"/>
      <c r="BD20" s="267">
        <f>IF(BE20=1,SUM(BE18:BE20),0)</f>
        <v>0</v>
      </c>
      <c r="BE20" s="267">
        <f t="shared" si="3"/>
        <v>0</v>
      </c>
      <c r="BF20" s="267">
        <f t="shared" si="4"/>
        <v>0</v>
      </c>
      <c r="BG20" s="267">
        <f t="shared" ref="BG20:BG29" si="7">IF(BJ20="sverige",1,0)</f>
        <v>0</v>
      </c>
      <c r="BH20" s="268">
        <f>IF(BI20=1,SUM(BI18:BI20),0)</f>
        <v>0</v>
      </c>
      <c r="BI20" s="268" t="str">
        <f t="shared" si="5"/>
        <v/>
      </c>
      <c r="BJ20" s="209" t="str">
        <f>IF(Setup!C41="","",Setup!Z41)</f>
        <v/>
      </c>
      <c r="BK20" s="209"/>
      <c r="BL20" s="209" t="str">
        <f>IF(Setup!C41="","",(Setup!C41))</f>
        <v/>
      </c>
      <c r="BM20" s="209" t="str">
        <f t="shared" si="6"/>
        <v/>
      </c>
      <c r="BQ20" s="209"/>
      <c r="BR20" s="534">
        <f>ROUND(Setup!$AP$6*M20,0)</f>
        <v>0</v>
      </c>
      <c r="BS20" s="535"/>
      <c r="BT20" s="535"/>
      <c r="BU20" s="535"/>
      <c r="BV20" s="536"/>
      <c r="BW20" s="534">
        <f>ROUND(Setup!$AP$6*R20,0)</f>
        <v>0</v>
      </c>
      <c r="BX20" s="535"/>
      <c r="BY20" s="535"/>
      <c r="BZ20" s="535"/>
      <c r="CA20" s="536"/>
      <c r="CB20" s="534">
        <f>ROUND(Setup!$AP$6*W20,0)</f>
        <v>0</v>
      </c>
      <c r="CC20" s="535"/>
      <c r="CD20" s="535"/>
      <c r="CE20" s="535"/>
      <c r="CF20" s="536"/>
      <c r="CG20" s="534">
        <f>ROUND(Setup!$AP$6*AB20,0)</f>
        <v>0</v>
      </c>
      <c r="CH20" s="535"/>
      <c r="CI20" s="535"/>
      <c r="CJ20" s="535"/>
      <c r="CK20" s="536"/>
      <c r="CL20" s="537">
        <f t="shared" si="2"/>
        <v>0</v>
      </c>
      <c r="CM20" s="538"/>
      <c r="CN20" s="538"/>
      <c r="CO20" s="538"/>
      <c r="CP20" s="539"/>
      <c r="CQ20" s="209"/>
    </row>
    <row r="21" spans="2:95" x14ac:dyDescent="0.2">
      <c r="B21" s="205" t="str">
        <f t="shared" si="0"/>
        <v/>
      </c>
      <c r="C21" s="240"/>
      <c r="D21" s="508"/>
      <c r="E21" s="509"/>
      <c r="F21" s="509"/>
      <c r="G21" s="509"/>
      <c r="H21" s="509"/>
      <c r="I21" s="509"/>
      <c r="J21" s="509"/>
      <c r="K21" s="509"/>
      <c r="L21" s="509"/>
      <c r="M21" s="415"/>
      <c r="N21" s="416"/>
      <c r="O21" s="416"/>
      <c r="P21" s="416"/>
      <c r="Q21" s="417"/>
      <c r="R21" s="415"/>
      <c r="S21" s="416"/>
      <c r="T21" s="416"/>
      <c r="U21" s="416"/>
      <c r="V21" s="417"/>
      <c r="W21" s="415"/>
      <c r="X21" s="416"/>
      <c r="Y21" s="416"/>
      <c r="Z21" s="416"/>
      <c r="AA21" s="417"/>
      <c r="AB21" s="415"/>
      <c r="AC21" s="416"/>
      <c r="AD21" s="416"/>
      <c r="AE21" s="416"/>
      <c r="AF21" s="417"/>
      <c r="AG21" s="424">
        <f t="shared" si="1"/>
        <v>0</v>
      </c>
      <c r="AH21" s="425"/>
      <c r="AI21" s="425"/>
      <c r="AJ21" s="425"/>
      <c r="AK21" s="426"/>
      <c r="BD21" s="267">
        <f>IF(BE21=1,SUM(BE18:BE21),0)</f>
        <v>0</v>
      </c>
      <c r="BE21" s="267">
        <f t="shared" si="3"/>
        <v>0</v>
      </c>
      <c r="BF21" s="267">
        <f t="shared" si="4"/>
        <v>0</v>
      </c>
      <c r="BG21" s="267">
        <f t="shared" si="7"/>
        <v>0</v>
      </c>
      <c r="BH21" s="268">
        <f>IF(BI21=1,SUM(BI18:BI21),0)</f>
        <v>0</v>
      </c>
      <c r="BI21" s="268" t="str">
        <f>IF(BL21="","",1)</f>
        <v/>
      </c>
      <c r="BJ21" s="209" t="str">
        <f>IF(Setup!C42="","",Setup!Z42)</f>
        <v/>
      </c>
      <c r="BK21" s="209"/>
      <c r="BL21" s="209" t="str">
        <f>IF(Setup!C42="","",(Setup!C42))</f>
        <v/>
      </c>
      <c r="BM21" s="209" t="str">
        <f t="shared" si="6"/>
        <v/>
      </c>
      <c r="BQ21" s="209"/>
      <c r="BR21" s="534">
        <f>ROUND(Setup!$AP$6*M21,0)</f>
        <v>0</v>
      </c>
      <c r="BS21" s="535"/>
      <c r="BT21" s="535"/>
      <c r="BU21" s="535"/>
      <c r="BV21" s="536"/>
      <c r="BW21" s="534">
        <f>ROUND(Setup!$AP$6*R21,0)</f>
        <v>0</v>
      </c>
      <c r="BX21" s="535"/>
      <c r="BY21" s="535"/>
      <c r="BZ21" s="535"/>
      <c r="CA21" s="536"/>
      <c r="CB21" s="534">
        <f>ROUND(Setup!$AP$6*W21,0)</f>
        <v>0</v>
      </c>
      <c r="CC21" s="535"/>
      <c r="CD21" s="535"/>
      <c r="CE21" s="535"/>
      <c r="CF21" s="536"/>
      <c r="CG21" s="534">
        <f>ROUND(Setup!$AP$6*AB21,0)</f>
        <v>0</v>
      </c>
      <c r="CH21" s="535"/>
      <c r="CI21" s="535"/>
      <c r="CJ21" s="535"/>
      <c r="CK21" s="536"/>
      <c r="CL21" s="537">
        <f t="shared" si="2"/>
        <v>0</v>
      </c>
      <c r="CM21" s="538"/>
      <c r="CN21" s="538"/>
      <c r="CO21" s="538"/>
      <c r="CP21" s="539"/>
      <c r="CQ21" s="209"/>
    </row>
    <row r="22" spans="2:95" x14ac:dyDescent="0.2">
      <c r="B22" s="205" t="str">
        <f t="shared" si="0"/>
        <v/>
      </c>
      <c r="C22" s="240"/>
      <c r="D22" s="508"/>
      <c r="E22" s="509"/>
      <c r="F22" s="509"/>
      <c r="G22" s="509"/>
      <c r="H22" s="509"/>
      <c r="I22" s="509"/>
      <c r="J22" s="509"/>
      <c r="K22" s="509"/>
      <c r="L22" s="509"/>
      <c r="M22" s="415"/>
      <c r="N22" s="416"/>
      <c r="O22" s="416"/>
      <c r="P22" s="416"/>
      <c r="Q22" s="417"/>
      <c r="R22" s="415"/>
      <c r="S22" s="416"/>
      <c r="T22" s="416"/>
      <c r="U22" s="416"/>
      <c r="V22" s="417"/>
      <c r="W22" s="415"/>
      <c r="X22" s="416"/>
      <c r="Y22" s="416"/>
      <c r="Z22" s="416"/>
      <c r="AA22" s="417"/>
      <c r="AB22" s="415"/>
      <c r="AC22" s="416"/>
      <c r="AD22" s="416"/>
      <c r="AE22" s="416"/>
      <c r="AF22" s="417"/>
      <c r="AG22" s="424">
        <f t="shared" si="1"/>
        <v>0</v>
      </c>
      <c r="AH22" s="425"/>
      <c r="AI22" s="425"/>
      <c r="AJ22" s="425"/>
      <c r="AK22" s="426"/>
      <c r="BD22" s="267">
        <f>IF(BE22=1,SUM(BE18:BE22),0)</f>
        <v>0</v>
      </c>
      <c r="BE22" s="267">
        <f t="shared" si="3"/>
        <v>0</v>
      </c>
      <c r="BF22" s="267">
        <f t="shared" si="4"/>
        <v>0</v>
      </c>
      <c r="BG22" s="267">
        <f t="shared" si="7"/>
        <v>0</v>
      </c>
      <c r="BH22" s="268">
        <f>IF(BI22=1,SUM(BI18:BI22),0)</f>
        <v>0</v>
      </c>
      <c r="BI22" s="268" t="str">
        <f>IF(BL22="","",1)</f>
        <v/>
      </c>
      <c r="BJ22" s="209" t="str">
        <f>IF(Setup!C43="","",Setup!Z43)</f>
        <v/>
      </c>
      <c r="BK22" s="209"/>
      <c r="BL22" s="209" t="str">
        <f>IF(Setup!C43="","",(Setup!C43))</f>
        <v/>
      </c>
      <c r="BM22" s="209" t="str">
        <f t="shared" si="6"/>
        <v/>
      </c>
      <c r="BQ22" s="209"/>
      <c r="BR22" s="534">
        <f>ROUND(Setup!$AP$6*M22,0)</f>
        <v>0</v>
      </c>
      <c r="BS22" s="535"/>
      <c r="BT22" s="535"/>
      <c r="BU22" s="535"/>
      <c r="BV22" s="536"/>
      <c r="BW22" s="534">
        <f>ROUND(Setup!$AP$6*R22,0)</f>
        <v>0</v>
      </c>
      <c r="BX22" s="535"/>
      <c r="BY22" s="535"/>
      <c r="BZ22" s="535"/>
      <c r="CA22" s="536"/>
      <c r="CB22" s="534">
        <f>ROUND(Setup!$AP$6*W22,0)</f>
        <v>0</v>
      </c>
      <c r="CC22" s="535"/>
      <c r="CD22" s="535"/>
      <c r="CE22" s="535"/>
      <c r="CF22" s="536"/>
      <c r="CG22" s="534">
        <f>ROUND(Setup!$AP$6*AB22,0)</f>
        <v>0</v>
      </c>
      <c r="CH22" s="535"/>
      <c r="CI22" s="535"/>
      <c r="CJ22" s="535"/>
      <c r="CK22" s="536"/>
      <c r="CL22" s="537">
        <f t="shared" si="2"/>
        <v>0</v>
      </c>
      <c r="CM22" s="538"/>
      <c r="CN22" s="538"/>
      <c r="CO22" s="538"/>
      <c r="CP22" s="539"/>
      <c r="CQ22" s="209"/>
    </row>
    <row r="23" spans="2:95" x14ac:dyDescent="0.2">
      <c r="B23" s="205" t="str">
        <f t="shared" si="0"/>
        <v/>
      </c>
      <c r="C23" s="240"/>
      <c r="D23" s="508"/>
      <c r="E23" s="509"/>
      <c r="F23" s="509"/>
      <c r="G23" s="509"/>
      <c r="H23" s="509"/>
      <c r="I23" s="509"/>
      <c r="J23" s="509"/>
      <c r="K23" s="509"/>
      <c r="L23" s="509"/>
      <c r="M23" s="415"/>
      <c r="N23" s="416"/>
      <c r="O23" s="416"/>
      <c r="P23" s="416"/>
      <c r="Q23" s="417"/>
      <c r="R23" s="415"/>
      <c r="S23" s="416"/>
      <c r="T23" s="416"/>
      <c r="U23" s="416"/>
      <c r="V23" s="417"/>
      <c r="W23" s="415"/>
      <c r="X23" s="416"/>
      <c r="Y23" s="416"/>
      <c r="Z23" s="416"/>
      <c r="AA23" s="417"/>
      <c r="AB23" s="415"/>
      <c r="AC23" s="416"/>
      <c r="AD23" s="416"/>
      <c r="AE23" s="416"/>
      <c r="AF23" s="417"/>
      <c r="AG23" s="424">
        <f t="shared" si="1"/>
        <v>0</v>
      </c>
      <c r="AH23" s="425"/>
      <c r="AI23" s="425"/>
      <c r="AJ23" s="425"/>
      <c r="AK23" s="426"/>
      <c r="BD23" s="267">
        <f>IF(BE23=1,SUM(BE18:BE23),0)</f>
        <v>0</v>
      </c>
      <c r="BE23" s="267">
        <f t="shared" si="3"/>
        <v>0</v>
      </c>
      <c r="BF23" s="267">
        <f t="shared" si="4"/>
        <v>0</v>
      </c>
      <c r="BG23" s="267">
        <f t="shared" si="7"/>
        <v>0</v>
      </c>
      <c r="BH23" s="268">
        <f>IF(BI23=1,SUM(BI18:BI23),0)</f>
        <v>0</v>
      </c>
      <c r="BI23" s="268" t="str">
        <f t="shared" si="5"/>
        <v/>
      </c>
      <c r="BJ23" s="209" t="str">
        <f>IF(Setup!C44="","",Setup!Z44)</f>
        <v/>
      </c>
      <c r="BK23" s="209"/>
      <c r="BL23" s="209" t="str">
        <f>IF(Setup!C44="","",(Setup!C44))</f>
        <v/>
      </c>
      <c r="BM23" s="209" t="str">
        <f t="shared" si="6"/>
        <v/>
      </c>
      <c r="BQ23" s="209"/>
      <c r="BR23" s="534">
        <f>ROUND(Setup!$AP$6*M23,0)</f>
        <v>0</v>
      </c>
      <c r="BS23" s="535"/>
      <c r="BT23" s="535"/>
      <c r="BU23" s="535"/>
      <c r="BV23" s="536"/>
      <c r="BW23" s="534">
        <f>ROUND(Setup!$AP$6*R23,0)</f>
        <v>0</v>
      </c>
      <c r="BX23" s="535"/>
      <c r="BY23" s="535"/>
      <c r="BZ23" s="535"/>
      <c r="CA23" s="536"/>
      <c r="CB23" s="534">
        <f>ROUND(Setup!$AP$6*W23,0)</f>
        <v>0</v>
      </c>
      <c r="CC23" s="535"/>
      <c r="CD23" s="535"/>
      <c r="CE23" s="535"/>
      <c r="CF23" s="536"/>
      <c r="CG23" s="534">
        <f>ROUND(Setup!$AP$6*AB23,0)</f>
        <v>0</v>
      </c>
      <c r="CH23" s="535"/>
      <c r="CI23" s="535"/>
      <c r="CJ23" s="535"/>
      <c r="CK23" s="536"/>
      <c r="CL23" s="537">
        <f t="shared" si="2"/>
        <v>0</v>
      </c>
      <c r="CM23" s="538"/>
      <c r="CN23" s="538"/>
      <c r="CO23" s="538"/>
      <c r="CP23" s="539"/>
      <c r="CQ23" s="209"/>
    </row>
    <row r="24" spans="2:95" x14ac:dyDescent="0.2">
      <c r="B24" s="205" t="str">
        <f t="shared" si="0"/>
        <v/>
      </c>
      <c r="C24" s="240"/>
      <c r="D24" s="508"/>
      <c r="E24" s="509"/>
      <c r="F24" s="509"/>
      <c r="G24" s="509"/>
      <c r="H24" s="509"/>
      <c r="I24" s="509"/>
      <c r="J24" s="509"/>
      <c r="K24" s="509"/>
      <c r="L24" s="509"/>
      <c r="M24" s="415"/>
      <c r="N24" s="416"/>
      <c r="O24" s="416"/>
      <c r="P24" s="416"/>
      <c r="Q24" s="417"/>
      <c r="R24" s="415"/>
      <c r="S24" s="416"/>
      <c r="T24" s="416"/>
      <c r="U24" s="416"/>
      <c r="V24" s="417"/>
      <c r="W24" s="415"/>
      <c r="X24" s="416"/>
      <c r="Y24" s="416"/>
      <c r="Z24" s="416"/>
      <c r="AA24" s="417"/>
      <c r="AB24" s="415"/>
      <c r="AC24" s="416"/>
      <c r="AD24" s="416"/>
      <c r="AE24" s="416"/>
      <c r="AF24" s="417"/>
      <c r="AG24" s="424">
        <f t="shared" si="1"/>
        <v>0</v>
      </c>
      <c r="AH24" s="425"/>
      <c r="AI24" s="425"/>
      <c r="AJ24" s="425"/>
      <c r="AK24" s="426"/>
      <c r="BD24" s="267">
        <f>IF(BE24=1,SUM(BE18:BE24),0)</f>
        <v>0</v>
      </c>
      <c r="BE24" s="267">
        <f t="shared" si="3"/>
        <v>0</v>
      </c>
      <c r="BF24" s="267">
        <f t="shared" si="4"/>
        <v>0</v>
      </c>
      <c r="BG24" s="267">
        <f t="shared" si="7"/>
        <v>0</v>
      </c>
      <c r="BH24" s="268">
        <f>IF(BI24=1,SUM(BI18:BI24),0)</f>
        <v>0</v>
      </c>
      <c r="BI24" s="268" t="str">
        <f t="shared" si="5"/>
        <v/>
      </c>
      <c r="BJ24" s="209" t="str">
        <f>IF(Setup!C45="","",Setup!Z45)</f>
        <v/>
      </c>
      <c r="BK24" s="209"/>
      <c r="BL24" s="209" t="str">
        <f>IF(Setup!C45="","",(Setup!C45))</f>
        <v/>
      </c>
      <c r="BM24" s="209" t="str">
        <f t="shared" si="6"/>
        <v/>
      </c>
      <c r="BQ24" s="209"/>
      <c r="BR24" s="534">
        <f>ROUND(Setup!$AP$6*M24,0)</f>
        <v>0</v>
      </c>
      <c r="BS24" s="535"/>
      <c r="BT24" s="535"/>
      <c r="BU24" s="535"/>
      <c r="BV24" s="536"/>
      <c r="BW24" s="534">
        <f>ROUND(Setup!$AP$6*R24,0)</f>
        <v>0</v>
      </c>
      <c r="BX24" s="535"/>
      <c r="BY24" s="535"/>
      <c r="BZ24" s="535"/>
      <c r="CA24" s="536"/>
      <c r="CB24" s="534">
        <f>ROUND(Setup!$AP$6*W24,0)</f>
        <v>0</v>
      </c>
      <c r="CC24" s="535"/>
      <c r="CD24" s="535"/>
      <c r="CE24" s="535"/>
      <c r="CF24" s="536"/>
      <c r="CG24" s="534">
        <f>ROUND(Setup!$AP$6*AB24,0)</f>
        <v>0</v>
      </c>
      <c r="CH24" s="535"/>
      <c r="CI24" s="535"/>
      <c r="CJ24" s="535"/>
      <c r="CK24" s="536"/>
      <c r="CL24" s="537">
        <f t="shared" si="2"/>
        <v>0</v>
      </c>
      <c r="CM24" s="538"/>
      <c r="CN24" s="538"/>
      <c r="CO24" s="538"/>
      <c r="CP24" s="539"/>
      <c r="CQ24" s="209"/>
    </row>
    <row r="25" spans="2:95" x14ac:dyDescent="0.2">
      <c r="B25" s="205" t="str">
        <f t="shared" si="0"/>
        <v/>
      </c>
      <c r="C25" s="240"/>
      <c r="D25" s="508"/>
      <c r="E25" s="509"/>
      <c r="F25" s="509"/>
      <c r="G25" s="509"/>
      <c r="H25" s="509"/>
      <c r="I25" s="509"/>
      <c r="J25" s="509"/>
      <c r="K25" s="509"/>
      <c r="L25" s="509"/>
      <c r="M25" s="415"/>
      <c r="N25" s="416"/>
      <c r="O25" s="416"/>
      <c r="P25" s="416"/>
      <c r="Q25" s="417"/>
      <c r="R25" s="415"/>
      <c r="S25" s="416"/>
      <c r="T25" s="416"/>
      <c r="U25" s="416"/>
      <c r="V25" s="417"/>
      <c r="W25" s="415"/>
      <c r="X25" s="416"/>
      <c r="Y25" s="416"/>
      <c r="Z25" s="416"/>
      <c r="AA25" s="417"/>
      <c r="AB25" s="415"/>
      <c r="AC25" s="416"/>
      <c r="AD25" s="416"/>
      <c r="AE25" s="416"/>
      <c r="AF25" s="417"/>
      <c r="AG25" s="424">
        <f t="shared" si="1"/>
        <v>0</v>
      </c>
      <c r="AH25" s="425"/>
      <c r="AI25" s="425"/>
      <c r="AJ25" s="425"/>
      <c r="AK25" s="426"/>
      <c r="BD25" s="267">
        <f>IF(BE25=1,SUM(BE18:BE25),0)</f>
        <v>0</v>
      </c>
      <c r="BE25" s="267">
        <f t="shared" si="3"/>
        <v>0</v>
      </c>
      <c r="BF25" s="267">
        <f t="shared" si="4"/>
        <v>0</v>
      </c>
      <c r="BG25" s="267">
        <f t="shared" si="7"/>
        <v>0</v>
      </c>
      <c r="BH25" s="268">
        <f>IF(BI25=1,SUM(BI18:BI25),0)</f>
        <v>0</v>
      </c>
      <c r="BI25" s="268" t="str">
        <f t="shared" si="5"/>
        <v/>
      </c>
      <c r="BJ25" s="209" t="str">
        <f>IF(Setup!C46="","",Setup!Z46)</f>
        <v/>
      </c>
      <c r="BK25" s="209"/>
      <c r="BL25" s="209" t="str">
        <f>IF(Setup!C46="","",(Setup!C46))</f>
        <v/>
      </c>
      <c r="BM25" s="209" t="str">
        <f t="shared" si="6"/>
        <v/>
      </c>
      <c r="BQ25" s="209"/>
      <c r="BR25" s="534">
        <f>ROUND(Setup!$AP$6*M25,0)</f>
        <v>0</v>
      </c>
      <c r="BS25" s="535"/>
      <c r="BT25" s="535"/>
      <c r="BU25" s="535"/>
      <c r="BV25" s="536"/>
      <c r="BW25" s="534">
        <f>ROUND(Setup!$AP$6*R25,0)</f>
        <v>0</v>
      </c>
      <c r="BX25" s="535"/>
      <c r="BY25" s="535"/>
      <c r="BZ25" s="535"/>
      <c r="CA25" s="536"/>
      <c r="CB25" s="534">
        <f>ROUND(Setup!$AP$6*W25,0)</f>
        <v>0</v>
      </c>
      <c r="CC25" s="535"/>
      <c r="CD25" s="535"/>
      <c r="CE25" s="535"/>
      <c r="CF25" s="536"/>
      <c r="CG25" s="534">
        <f>ROUND(Setup!$AP$6*AB25,0)</f>
        <v>0</v>
      </c>
      <c r="CH25" s="535"/>
      <c r="CI25" s="535"/>
      <c r="CJ25" s="535"/>
      <c r="CK25" s="536"/>
      <c r="CL25" s="537">
        <f t="shared" si="2"/>
        <v>0</v>
      </c>
      <c r="CM25" s="538"/>
      <c r="CN25" s="538"/>
      <c r="CO25" s="538"/>
      <c r="CP25" s="539"/>
      <c r="CQ25" s="209"/>
    </row>
    <row r="26" spans="2:95" ht="11.25" customHeight="1" x14ac:dyDescent="0.2">
      <c r="B26" s="205" t="str">
        <f t="shared" si="0"/>
        <v/>
      </c>
      <c r="C26" s="240"/>
      <c r="D26" s="508"/>
      <c r="E26" s="509"/>
      <c r="F26" s="509"/>
      <c r="G26" s="509"/>
      <c r="H26" s="509"/>
      <c r="I26" s="509"/>
      <c r="J26" s="509"/>
      <c r="K26" s="509"/>
      <c r="L26" s="509"/>
      <c r="M26" s="415"/>
      <c r="N26" s="416"/>
      <c r="O26" s="416"/>
      <c r="P26" s="416"/>
      <c r="Q26" s="417"/>
      <c r="R26" s="415"/>
      <c r="S26" s="416"/>
      <c r="T26" s="416"/>
      <c r="U26" s="416"/>
      <c r="V26" s="417"/>
      <c r="W26" s="415"/>
      <c r="X26" s="416"/>
      <c r="Y26" s="416"/>
      <c r="Z26" s="416"/>
      <c r="AA26" s="417"/>
      <c r="AB26" s="415"/>
      <c r="AC26" s="416"/>
      <c r="AD26" s="416"/>
      <c r="AE26" s="416"/>
      <c r="AF26" s="417"/>
      <c r="AG26" s="424">
        <f t="shared" si="1"/>
        <v>0</v>
      </c>
      <c r="AH26" s="425"/>
      <c r="AI26" s="425"/>
      <c r="AJ26" s="425"/>
      <c r="AK26" s="426"/>
      <c r="BD26" s="267">
        <f>IF(BE26=1,SUM(BE18:BE26),0)</f>
        <v>0</v>
      </c>
      <c r="BE26" s="267">
        <f t="shared" si="3"/>
        <v>0</v>
      </c>
      <c r="BF26" s="267">
        <f t="shared" si="4"/>
        <v>0</v>
      </c>
      <c r="BG26" s="267">
        <f t="shared" si="7"/>
        <v>0</v>
      </c>
      <c r="BH26" s="268">
        <f>IF(BI26=1,SUM(BI18:BI26),0)</f>
        <v>0</v>
      </c>
      <c r="BI26" s="268" t="str">
        <f>IF(BL26="","",1)</f>
        <v/>
      </c>
      <c r="BJ26" s="209" t="str">
        <f>IF(Setup!C47="","",Setup!Z47)</f>
        <v/>
      </c>
      <c r="BK26" s="209"/>
      <c r="BL26" s="209" t="str">
        <f>IF(Setup!C47="","",(Setup!C47))</f>
        <v/>
      </c>
      <c r="BM26" s="209" t="str">
        <f t="shared" si="6"/>
        <v/>
      </c>
      <c r="BQ26" s="209"/>
      <c r="BR26" s="534">
        <f>ROUND(Setup!$AP$6*M26,0)</f>
        <v>0</v>
      </c>
      <c r="BS26" s="535"/>
      <c r="BT26" s="535"/>
      <c r="BU26" s="535"/>
      <c r="BV26" s="536"/>
      <c r="BW26" s="534">
        <f>ROUND(Setup!$AP$6*R26,0)</f>
        <v>0</v>
      </c>
      <c r="BX26" s="535"/>
      <c r="BY26" s="535"/>
      <c r="BZ26" s="535"/>
      <c r="CA26" s="536"/>
      <c r="CB26" s="534">
        <f>ROUND(Setup!$AP$6*W26,0)</f>
        <v>0</v>
      </c>
      <c r="CC26" s="535"/>
      <c r="CD26" s="535"/>
      <c r="CE26" s="535"/>
      <c r="CF26" s="536"/>
      <c r="CG26" s="534">
        <f>ROUND(Setup!$AP$6*AB26,0)</f>
        <v>0</v>
      </c>
      <c r="CH26" s="535"/>
      <c r="CI26" s="535"/>
      <c r="CJ26" s="535"/>
      <c r="CK26" s="536"/>
      <c r="CL26" s="537">
        <f t="shared" si="2"/>
        <v>0</v>
      </c>
      <c r="CM26" s="538"/>
      <c r="CN26" s="538"/>
      <c r="CO26" s="538"/>
      <c r="CP26" s="539"/>
      <c r="CQ26" s="209"/>
    </row>
    <row r="27" spans="2:95" ht="11.25" customHeight="1" x14ac:dyDescent="0.2">
      <c r="B27" s="205" t="str">
        <f t="shared" si="0"/>
        <v/>
      </c>
      <c r="C27" s="240"/>
      <c r="D27" s="508"/>
      <c r="E27" s="509"/>
      <c r="F27" s="509"/>
      <c r="G27" s="509"/>
      <c r="H27" s="509"/>
      <c r="I27" s="509"/>
      <c r="J27" s="509"/>
      <c r="K27" s="509"/>
      <c r="L27" s="509"/>
      <c r="M27" s="415"/>
      <c r="N27" s="416"/>
      <c r="O27" s="416"/>
      <c r="P27" s="416"/>
      <c r="Q27" s="417"/>
      <c r="R27" s="415"/>
      <c r="S27" s="416"/>
      <c r="T27" s="416"/>
      <c r="U27" s="416"/>
      <c r="V27" s="417"/>
      <c r="W27" s="415"/>
      <c r="X27" s="416"/>
      <c r="Y27" s="416"/>
      <c r="Z27" s="416"/>
      <c r="AA27" s="417"/>
      <c r="AB27" s="415"/>
      <c r="AC27" s="416"/>
      <c r="AD27" s="416"/>
      <c r="AE27" s="416"/>
      <c r="AF27" s="417"/>
      <c r="AG27" s="424">
        <f t="shared" si="1"/>
        <v>0</v>
      </c>
      <c r="AH27" s="425"/>
      <c r="AI27" s="425"/>
      <c r="AJ27" s="425"/>
      <c r="AK27" s="426"/>
      <c r="BD27" s="267">
        <f>IF(BE27=1,SUM(BE18:BE27),0)</f>
        <v>0</v>
      </c>
      <c r="BE27" s="267">
        <f t="shared" si="3"/>
        <v>0</v>
      </c>
      <c r="BF27" s="267">
        <f t="shared" si="4"/>
        <v>0</v>
      </c>
      <c r="BG27" s="267">
        <f t="shared" si="7"/>
        <v>0</v>
      </c>
      <c r="BH27" s="268">
        <f>IF(BI27=1,SUM(BI18:BI27),0)</f>
        <v>0</v>
      </c>
      <c r="BI27" s="268" t="str">
        <f t="shared" si="5"/>
        <v/>
      </c>
      <c r="BJ27" s="209" t="str">
        <f>IF(Setup!C48="","",Setup!Z48)</f>
        <v/>
      </c>
      <c r="BK27" s="209"/>
      <c r="BL27" s="209" t="str">
        <f>IF(Setup!C48="","",(Setup!C48))</f>
        <v/>
      </c>
      <c r="BM27" s="209" t="str">
        <f t="shared" si="6"/>
        <v/>
      </c>
      <c r="BQ27" s="209"/>
      <c r="BR27" s="534">
        <f>ROUND(Setup!$AP$6*M27,0)</f>
        <v>0</v>
      </c>
      <c r="BS27" s="535"/>
      <c r="BT27" s="535"/>
      <c r="BU27" s="535"/>
      <c r="BV27" s="536"/>
      <c r="BW27" s="534">
        <f>ROUND(Setup!$AP$6*R27,0)</f>
        <v>0</v>
      </c>
      <c r="BX27" s="535"/>
      <c r="BY27" s="535"/>
      <c r="BZ27" s="535"/>
      <c r="CA27" s="536"/>
      <c r="CB27" s="534">
        <f>ROUND(Setup!$AP$6*W27,0)</f>
        <v>0</v>
      </c>
      <c r="CC27" s="535"/>
      <c r="CD27" s="535"/>
      <c r="CE27" s="535"/>
      <c r="CF27" s="536"/>
      <c r="CG27" s="534">
        <f>ROUND(Setup!$AP$6*AB27,0)</f>
        <v>0</v>
      </c>
      <c r="CH27" s="535"/>
      <c r="CI27" s="535"/>
      <c r="CJ27" s="535"/>
      <c r="CK27" s="536"/>
      <c r="CL27" s="537">
        <f t="shared" si="2"/>
        <v>0</v>
      </c>
      <c r="CM27" s="538"/>
      <c r="CN27" s="538"/>
      <c r="CO27" s="538"/>
      <c r="CP27" s="539"/>
      <c r="CQ27" s="209"/>
    </row>
    <row r="28" spans="2:95" ht="11.25" customHeight="1" x14ac:dyDescent="0.2">
      <c r="B28" s="205" t="str">
        <f t="shared" si="0"/>
        <v/>
      </c>
      <c r="C28" s="240"/>
      <c r="D28" s="508"/>
      <c r="E28" s="509"/>
      <c r="F28" s="509"/>
      <c r="G28" s="509"/>
      <c r="H28" s="509"/>
      <c r="I28" s="509"/>
      <c r="J28" s="509"/>
      <c r="K28" s="509"/>
      <c r="L28" s="509"/>
      <c r="M28" s="415"/>
      <c r="N28" s="416"/>
      <c r="O28" s="416"/>
      <c r="P28" s="416"/>
      <c r="Q28" s="417"/>
      <c r="R28" s="415"/>
      <c r="S28" s="416"/>
      <c r="T28" s="416"/>
      <c r="U28" s="416"/>
      <c r="V28" s="417"/>
      <c r="W28" s="415"/>
      <c r="X28" s="416"/>
      <c r="Y28" s="416"/>
      <c r="Z28" s="416"/>
      <c r="AA28" s="417"/>
      <c r="AB28" s="415"/>
      <c r="AC28" s="416"/>
      <c r="AD28" s="416"/>
      <c r="AE28" s="416"/>
      <c r="AF28" s="417"/>
      <c r="AG28" s="424">
        <f t="shared" si="1"/>
        <v>0</v>
      </c>
      <c r="AH28" s="425"/>
      <c r="AI28" s="425"/>
      <c r="AJ28" s="425"/>
      <c r="AK28" s="426"/>
      <c r="BD28" s="267">
        <f>IF(BE28=1,SUM(BE18:BE28),0)</f>
        <v>0</v>
      </c>
      <c r="BE28" s="267">
        <f t="shared" si="3"/>
        <v>0</v>
      </c>
      <c r="BF28" s="267">
        <f t="shared" si="4"/>
        <v>0</v>
      </c>
      <c r="BG28" s="267">
        <f t="shared" si="7"/>
        <v>0</v>
      </c>
      <c r="BH28" s="268">
        <f>IF(BI28=1,SUM(BI18:BI28),0)</f>
        <v>0</v>
      </c>
      <c r="BI28" s="268" t="str">
        <f t="shared" si="5"/>
        <v/>
      </c>
      <c r="BJ28" s="209" t="str">
        <f>IF(Setup!C49="","",Setup!Z49)</f>
        <v/>
      </c>
      <c r="BK28" s="209"/>
      <c r="BL28" s="209" t="str">
        <f>IF(Setup!C49="","",(Setup!C49))</f>
        <v/>
      </c>
      <c r="BM28" s="209" t="str">
        <f t="shared" si="6"/>
        <v/>
      </c>
      <c r="BQ28" s="209"/>
      <c r="BR28" s="534">
        <f>ROUND(Setup!$AP$6*M28,0)</f>
        <v>0</v>
      </c>
      <c r="BS28" s="535"/>
      <c r="BT28" s="535"/>
      <c r="BU28" s="535"/>
      <c r="BV28" s="536"/>
      <c r="BW28" s="534">
        <f>ROUND(Setup!$AP$6*R28,0)</f>
        <v>0</v>
      </c>
      <c r="BX28" s="535"/>
      <c r="BY28" s="535"/>
      <c r="BZ28" s="535"/>
      <c r="CA28" s="536"/>
      <c r="CB28" s="534">
        <f>ROUND(Setup!$AP$6*W28,0)</f>
        <v>0</v>
      </c>
      <c r="CC28" s="535"/>
      <c r="CD28" s="535"/>
      <c r="CE28" s="535"/>
      <c r="CF28" s="536"/>
      <c r="CG28" s="534">
        <f>ROUND(Setup!$AP$6*AB28,0)</f>
        <v>0</v>
      </c>
      <c r="CH28" s="535"/>
      <c r="CI28" s="535"/>
      <c r="CJ28" s="535"/>
      <c r="CK28" s="536"/>
      <c r="CL28" s="537">
        <f t="shared" si="2"/>
        <v>0</v>
      </c>
      <c r="CM28" s="538"/>
      <c r="CN28" s="538"/>
      <c r="CO28" s="538"/>
      <c r="CP28" s="539"/>
      <c r="CQ28" s="209"/>
    </row>
    <row r="29" spans="2:95" ht="11.25" customHeight="1" x14ac:dyDescent="0.2">
      <c r="B29" s="205" t="str">
        <f t="shared" si="0"/>
        <v/>
      </c>
      <c r="C29" s="240"/>
      <c r="D29" s="508"/>
      <c r="E29" s="509"/>
      <c r="F29" s="509"/>
      <c r="G29" s="509"/>
      <c r="H29" s="509"/>
      <c r="I29" s="509"/>
      <c r="J29" s="509"/>
      <c r="K29" s="509"/>
      <c r="L29" s="509"/>
      <c r="M29" s="415"/>
      <c r="N29" s="416"/>
      <c r="O29" s="416"/>
      <c r="P29" s="416"/>
      <c r="Q29" s="417"/>
      <c r="R29" s="415"/>
      <c r="S29" s="416"/>
      <c r="T29" s="416"/>
      <c r="U29" s="416"/>
      <c r="V29" s="417"/>
      <c r="W29" s="415"/>
      <c r="X29" s="416"/>
      <c r="Y29" s="416"/>
      <c r="Z29" s="416"/>
      <c r="AA29" s="417"/>
      <c r="AB29" s="415"/>
      <c r="AC29" s="416"/>
      <c r="AD29" s="416"/>
      <c r="AE29" s="416"/>
      <c r="AF29" s="417"/>
      <c r="AG29" s="424">
        <f t="shared" si="1"/>
        <v>0</v>
      </c>
      <c r="AH29" s="425"/>
      <c r="AI29" s="425"/>
      <c r="AJ29" s="425"/>
      <c r="AK29" s="426"/>
      <c r="BD29" s="267">
        <f>IF(BE29=1,SUM($BE$18:BE29),0)</f>
        <v>0</v>
      </c>
      <c r="BE29" s="267">
        <f t="shared" si="3"/>
        <v>0</v>
      </c>
      <c r="BF29" s="267">
        <f t="shared" si="4"/>
        <v>0</v>
      </c>
      <c r="BG29" s="267">
        <f t="shared" si="7"/>
        <v>0</v>
      </c>
      <c r="BH29" s="268">
        <f>IF(BI29=1,SUM($BI$18:BI29),0)</f>
        <v>0</v>
      </c>
      <c r="BI29" s="268" t="str">
        <f t="shared" si="5"/>
        <v/>
      </c>
      <c r="BJ29" s="209" t="str">
        <f>IF(Setup!C50="","",Setup!Z50)</f>
        <v/>
      </c>
      <c r="BK29" s="209"/>
      <c r="BL29" s="209" t="str">
        <f>IF(Setup!C50="","",(Setup!C50))</f>
        <v/>
      </c>
      <c r="BM29" s="209" t="str">
        <f t="shared" si="6"/>
        <v/>
      </c>
      <c r="BQ29" s="209"/>
      <c r="BR29" s="534">
        <f>ROUND(Setup!$AP$6*M29,0)</f>
        <v>0</v>
      </c>
      <c r="BS29" s="535"/>
      <c r="BT29" s="535"/>
      <c r="BU29" s="535"/>
      <c r="BV29" s="536"/>
      <c r="BW29" s="534">
        <f>ROUND(Setup!$AP$6*R29,0)</f>
        <v>0</v>
      </c>
      <c r="BX29" s="535"/>
      <c r="BY29" s="535"/>
      <c r="BZ29" s="535"/>
      <c r="CA29" s="536"/>
      <c r="CB29" s="534">
        <f>ROUND(Setup!$AP$6*W29,0)</f>
        <v>0</v>
      </c>
      <c r="CC29" s="535"/>
      <c r="CD29" s="535"/>
      <c r="CE29" s="535"/>
      <c r="CF29" s="536"/>
      <c r="CG29" s="534">
        <f>ROUND(Setup!$AP$6*AB29,0)</f>
        <v>0</v>
      </c>
      <c r="CH29" s="535"/>
      <c r="CI29" s="535"/>
      <c r="CJ29" s="535"/>
      <c r="CK29" s="536"/>
      <c r="CL29" s="537">
        <f t="shared" si="2"/>
        <v>0</v>
      </c>
      <c r="CM29" s="538"/>
      <c r="CN29" s="538"/>
      <c r="CO29" s="538"/>
      <c r="CP29" s="539"/>
      <c r="CQ29" s="209"/>
    </row>
    <row r="30" spans="2:95" ht="11.25" customHeight="1" x14ac:dyDescent="0.2">
      <c r="B30" s="205" t="str">
        <f t="shared" si="0"/>
        <v/>
      </c>
      <c r="C30" s="240"/>
      <c r="D30" s="508"/>
      <c r="E30" s="509"/>
      <c r="F30" s="509"/>
      <c r="G30" s="509"/>
      <c r="H30" s="509"/>
      <c r="I30" s="509"/>
      <c r="J30" s="509"/>
      <c r="K30" s="509"/>
      <c r="L30" s="509"/>
      <c r="M30" s="415"/>
      <c r="N30" s="416"/>
      <c r="O30" s="416"/>
      <c r="P30" s="416"/>
      <c r="Q30" s="417"/>
      <c r="R30" s="415"/>
      <c r="S30" s="416"/>
      <c r="T30" s="416"/>
      <c r="U30" s="416"/>
      <c r="V30" s="417"/>
      <c r="W30" s="415"/>
      <c r="X30" s="416"/>
      <c r="Y30" s="416"/>
      <c r="Z30" s="416"/>
      <c r="AA30" s="417"/>
      <c r="AB30" s="415"/>
      <c r="AC30" s="416"/>
      <c r="AD30" s="416"/>
      <c r="AE30" s="416"/>
      <c r="AF30" s="417"/>
      <c r="AG30" s="424">
        <f t="shared" si="1"/>
        <v>0</v>
      </c>
      <c r="AH30" s="425"/>
      <c r="AI30" s="425"/>
      <c r="AJ30" s="425"/>
      <c r="AK30" s="426"/>
      <c r="BD30" s="267">
        <f>IF(BE30=1,SUM($BE$18:BE30),0)</f>
        <v>0</v>
      </c>
      <c r="BE30" s="267">
        <f t="shared" ref="BE30:BE87" si="8">SUM(BF30:BG30)</f>
        <v>0</v>
      </c>
      <c r="BF30" s="267">
        <f t="shared" ref="BF30:BF87" si="9">IF(BJ30="danmark",1,0)</f>
        <v>0</v>
      </c>
      <c r="BG30" s="267">
        <f t="shared" ref="BG30:BG87" si="10">IF(BJ30="sverige",1,0)</f>
        <v>0</v>
      </c>
      <c r="BH30" s="268">
        <f>IF(BI30=1,SUM($BI$18:BI30),0)</f>
        <v>0</v>
      </c>
      <c r="BI30" s="268" t="str">
        <f t="shared" ref="BI30:BI87" si="11">IF(BL30="","",1)</f>
        <v/>
      </c>
      <c r="BJ30" s="209" t="str">
        <f>IF(Setup!C51="","",Setup!Z51)</f>
        <v/>
      </c>
      <c r="BK30" s="209"/>
      <c r="BL30" s="209" t="str">
        <f>IF(Setup!C51="","",(Setup!C51))</f>
        <v/>
      </c>
      <c r="BM30" s="209" t="str">
        <f t="shared" ref="BM30:BM87" si="12">BJ30</f>
        <v/>
      </c>
      <c r="BQ30" s="209"/>
      <c r="BR30" s="534">
        <f>ROUND(Setup!$AP$6*M30,0)</f>
        <v>0</v>
      </c>
      <c r="BS30" s="535"/>
      <c r="BT30" s="535"/>
      <c r="BU30" s="535"/>
      <c r="BV30" s="536"/>
      <c r="BW30" s="534">
        <f>ROUND(Setup!$AP$6*R30,0)</f>
        <v>0</v>
      </c>
      <c r="BX30" s="535"/>
      <c r="BY30" s="535"/>
      <c r="BZ30" s="535"/>
      <c r="CA30" s="536"/>
      <c r="CB30" s="534">
        <f>ROUND(Setup!$AP$6*W30,0)</f>
        <v>0</v>
      </c>
      <c r="CC30" s="535"/>
      <c r="CD30" s="535"/>
      <c r="CE30" s="535"/>
      <c r="CF30" s="536"/>
      <c r="CG30" s="534">
        <f>ROUND(Setup!$AP$6*AB30,0)</f>
        <v>0</v>
      </c>
      <c r="CH30" s="535"/>
      <c r="CI30" s="535"/>
      <c r="CJ30" s="535"/>
      <c r="CK30" s="536"/>
      <c r="CL30" s="537">
        <f t="shared" si="2"/>
        <v>0</v>
      </c>
      <c r="CM30" s="538"/>
      <c r="CN30" s="538"/>
      <c r="CO30" s="538"/>
      <c r="CP30" s="539"/>
      <c r="CQ30" s="209"/>
    </row>
    <row r="31" spans="2:95" ht="11.25" customHeight="1" x14ac:dyDescent="0.2">
      <c r="B31" s="205" t="str">
        <f t="shared" si="0"/>
        <v/>
      </c>
      <c r="C31" s="240"/>
      <c r="D31" s="508"/>
      <c r="E31" s="509"/>
      <c r="F31" s="509"/>
      <c r="G31" s="509"/>
      <c r="H31" s="509"/>
      <c r="I31" s="509"/>
      <c r="J31" s="509"/>
      <c r="K31" s="509"/>
      <c r="L31" s="509"/>
      <c r="M31" s="415"/>
      <c r="N31" s="416"/>
      <c r="O31" s="416"/>
      <c r="P31" s="416"/>
      <c r="Q31" s="417"/>
      <c r="R31" s="415"/>
      <c r="S31" s="416"/>
      <c r="T31" s="416"/>
      <c r="U31" s="416"/>
      <c r="V31" s="417"/>
      <c r="W31" s="415"/>
      <c r="X31" s="416"/>
      <c r="Y31" s="416"/>
      <c r="Z31" s="416"/>
      <c r="AA31" s="417"/>
      <c r="AB31" s="415"/>
      <c r="AC31" s="416"/>
      <c r="AD31" s="416"/>
      <c r="AE31" s="416"/>
      <c r="AF31" s="417"/>
      <c r="AG31" s="424">
        <f t="shared" si="1"/>
        <v>0</v>
      </c>
      <c r="AH31" s="425"/>
      <c r="AI31" s="425"/>
      <c r="AJ31" s="425"/>
      <c r="AK31" s="426"/>
      <c r="BD31" s="267">
        <f>IF(BE31=1,SUM($BE$18:BE31),0)</f>
        <v>0</v>
      </c>
      <c r="BE31" s="267">
        <f t="shared" si="8"/>
        <v>0</v>
      </c>
      <c r="BF31" s="267">
        <f t="shared" si="9"/>
        <v>0</v>
      </c>
      <c r="BG31" s="267">
        <f t="shared" si="10"/>
        <v>0</v>
      </c>
      <c r="BH31" s="268">
        <f>IF(BI31=1,SUM($BI$18:BI31),0)</f>
        <v>0</v>
      </c>
      <c r="BI31" s="268" t="str">
        <f t="shared" si="11"/>
        <v/>
      </c>
      <c r="BJ31" s="209" t="str">
        <f>IF(Setup!C52="","",Setup!Z52)</f>
        <v/>
      </c>
      <c r="BK31" s="209"/>
      <c r="BL31" s="209" t="str">
        <f>IF(Setup!C52="","",(Setup!C52))</f>
        <v/>
      </c>
      <c r="BM31" s="209" t="str">
        <f t="shared" si="12"/>
        <v/>
      </c>
      <c r="BQ31" s="209"/>
      <c r="BR31" s="534">
        <f>ROUND(Setup!$AP$6*M31,0)</f>
        <v>0</v>
      </c>
      <c r="BS31" s="535"/>
      <c r="BT31" s="535"/>
      <c r="BU31" s="535"/>
      <c r="BV31" s="536"/>
      <c r="BW31" s="534">
        <f>ROUND(Setup!$AP$6*R31,0)</f>
        <v>0</v>
      </c>
      <c r="BX31" s="535"/>
      <c r="BY31" s="535"/>
      <c r="BZ31" s="535"/>
      <c r="CA31" s="536"/>
      <c r="CB31" s="534">
        <f>ROUND(Setup!$AP$6*W31,0)</f>
        <v>0</v>
      </c>
      <c r="CC31" s="535"/>
      <c r="CD31" s="535"/>
      <c r="CE31" s="535"/>
      <c r="CF31" s="536"/>
      <c r="CG31" s="534">
        <f>ROUND(Setup!$AP$6*AB31,0)</f>
        <v>0</v>
      </c>
      <c r="CH31" s="535"/>
      <c r="CI31" s="535"/>
      <c r="CJ31" s="535"/>
      <c r="CK31" s="536"/>
      <c r="CL31" s="537">
        <f t="shared" si="2"/>
        <v>0</v>
      </c>
      <c r="CM31" s="538"/>
      <c r="CN31" s="538"/>
      <c r="CO31" s="538"/>
      <c r="CP31" s="539"/>
      <c r="CQ31" s="209"/>
    </row>
    <row r="32" spans="2:95" ht="11.25" customHeight="1" x14ac:dyDescent="0.2">
      <c r="B32" s="205" t="str">
        <f t="shared" si="0"/>
        <v/>
      </c>
      <c r="C32" s="240"/>
      <c r="D32" s="508"/>
      <c r="E32" s="509"/>
      <c r="F32" s="509"/>
      <c r="G32" s="509"/>
      <c r="H32" s="509"/>
      <c r="I32" s="509"/>
      <c r="J32" s="509"/>
      <c r="K32" s="509"/>
      <c r="L32" s="509"/>
      <c r="M32" s="415"/>
      <c r="N32" s="416"/>
      <c r="O32" s="416"/>
      <c r="P32" s="416"/>
      <c r="Q32" s="417"/>
      <c r="R32" s="415"/>
      <c r="S32" s="416"/>
      <c r="T32" s="416"/>
      <c r="U32" s="416"/>
      <c r="V32" s="417"/>
      <c r="W32" s="415"/>
      <c r="X32" s="416"/>
      <c r="Y32" s="416"/>
      <c r="Z32" s="416"/>
      <c r="AA32" s="417"/>
      <c r="AB32" s="415"/>
      <c r="AC32" s="416"/>
      <c r="AD32" s="416"/>
      <c r="AE32" s="416"/>
      <c r="AF32" s="417"/>
      <c r="AG32" s="424">
        <f t="shared" si="1"/>
        <v>0</v>
      </c>
      <c r="AH32" s="425"/>
      <c r="AI32" s="425"/>
      <c r="AJ32" s="425"/>
      <c r="AK32" s="426"/>
      <c r="BD32" s="267">
        <f>IF(BE32=1,SUM($BE$18:BE32),0)</f>
        <v>0</v>
      </c>
      <c r="BE32" s="267">
        <f t="shared" si="8"/>
        <v>0</v>
      </c>
      <c r="BF32" s="267">
        <f t="shared" si="9"/>
        <v>0</v>
      </c>
      <c r="BG32" s="267">
        <f t="shared" si="10"/>
        <v>0</v>
      </c>
      <c r="BH32" s="268">
        <f>IF(BI32=1,SUM($BI$18:BI32),0)</f>
        <v>0</v>
      </c>
      <c r="BI32" s="268" t="str">
        <f t="shared" si="11"/>
        <v/>
      </c>
      <c r="BJ32" s="209" t="str">
        <f>IF(Setup!C53="","",Setup!Z53)</f>
        <v/>
      </c>
      <c r="BK32" s="209"/>
      <c r="BL32" s="209" t="str">
        <f>IF(Setup!C53="","",(Setup!C53))</f>
        <v/>
      </c>
      <c r="BM32" s="209" t="str">
        <f t="shared" si="12"/>
        <v/>
      </c>
      <c r="BQ32" s="209"/>
      <c r="BR32" s="534">
        <f>ROUND(Setup!$AP$6*M32,0)</f>
        <v>0</v>
      </c>
      <c r="BS32" s="535"/>
      <c r="BT32" s="535"/>
      <c r="BU32" s="535"/>
      <c r="BV32" s="536"/>
      <c r="BW32" s="534">
        <f>ROUND(Setup!$AP$6*R32,0)</f>
        <v>0</v>
      </c>
      <c r="BX32" s="535"/>
      <c r="BY32" s="535"/>
      <c r="BZ32" s="535"/>
      <c r="CA32" s="536"/>
      <c r="CB32" s="534">
        <f>ROUND(Setup!$AP$6*W32,0)</f>
        <v>0</v>
      </c>
      <c r="CC32" s="535"/>
      <c r="CD32" s="535"/>
      <c r="CE32" s="535"/>
      <c r="CF32" s="536"/>
      <c r="CG32" s="534">
        <f>ROUND(Setup!$AP$6*AB32,0)</f>
        <v>0</v>
      </c>
      <c r="CH32" s="535"/>
      <c r="CI32" s="535"/>
      <c r="CJ32" s="535"/>
      <c r="CK32" s="536"/>
      <c r="CL32" s="537">
        <f t="shared" si="2"/>
        <v>0</v>
      </c>
      <c r="CM32" s="538"/>
      <c r="CN32" s="538"/>
      <c r="CO32" s="538"/>
      <c r="CP32" s="539"/>
      <c r="CQ32" s="209"/>
    </row>
    <row r="33" spans="2:95" ht="11.25" customHeight="1" x14ac:dyDescent="0.2">
      <c r="B33" s="205" t="str">
        <f t="shared" si="0"/>
        <v/>
      </c>
      <c r="C33" s="240"/>
      <c r="D33" s="508"/>
      <c r="E33" s="509"/>
      <c r="F33" s="509"/>
      <c r="G33" s="509"/>
      <c r="H33" s="509"/>
      <c r="I33" s="509"/>
      <c r="J33" s="509"/>
      <c r="K33" s="509"/>
      <c r="L33" s="509"/>
      <c r="M33" s="415"/>
      <c r="N33" s="416"/>
      <c r="O33" s="416"/>
      <c r="P33" s="416"/>
      <c r="Q33" s="417"/>
      <c r="R33" s="415"/>
      <c r="S33" s="416"/>
      <c r="T33" s="416"/>
      <c r="U33" s="416"/>
      <c r="V33" s="417"/>
      <c r="W33" s="415"/>
      <c r="X33" s="416"/>
      <c r="Y33" s="416"/>
      <c r="Z33" s="416"/>
      <c r="AA33" s="417"/>
      <c r="AB33" s="415"/>
      <c r="AC33" s="416"/>
      <c r="AD33" s="416"/>
      <c r="AE33" s="416"/>
      <c r="AF33" s="417"/>
      <c r="AG33" s="424">
        <f t="shared" si="1"/>
        <v>0</v>
      </c>
      <c r="AH33" s="425"/>
      <c r="AI33" s="425"/>
      <c r="AJ33" s="425"/>
      <c r="AK33" s="426"/>
      <c r="BD33" s="267">
        <f>IF(BE33=1,SUM($BE$18:BE33),0)</f>
        <v>0</v>
      </c>
      <c r="BE33" s="267">
        <f t="shared" si="8"/>
        <v>0</v>
      </c>
      <c r="BF33" s="267">
        <f t="shared" si="9"/>
        <v>0</v>
      </c>
      <c r="BG33" s="267">
        <f t="shared" si="10"/>
        <v>0</v>
      </c>
      <c r="BH33" s="268">
        <f>IF(BI33=1,SUM($BI$18:BI33),0)</f>
        <v>0</v>
      </c>
      <c r="BI33" s="268" t="str">
        <f t="shared" si="11"/>
        <v/>
      </c>
      <c r="BJ33" s="209" t="str">
        <f>IF(Setup!C54="","",Setup!Z54)</f>
        <v/>
      </c>
      <c r="BK33" s="209"/>
      <c r="BL33" s="209" t="str">
        <f>IF(Setup!C54="","",(Setup!C54))</f>
        <v/>
      </c>
      <c r="BM33" s="209" t="str">
        <f t="shared" si="12"/>
        <v/>
      </c>
      <c r="BQ33" s="209"/>
      <c r="BR33" s="534">
        <f>ROUND(Setup!$AP$6*M33,0)</f>
        <v>0</v>
      </c>
      <c r="BS33" s="535"/>
      <c r="BT33" s="535"/>
      <c r="BU33" s="535"/>
      <c r="BV33" s="536"/>
      <c r="BW33" s="534">
        <f>ROUND(Setup!$AP$6*R33,0)</f>
        <v>0</v>
      </c>
      <c r="BX33" s="535"/>
      <c r="BY33" s="535"/>
      <c r="BZ33" s="535"/>
      <c r="CA33" s="536"/>
      <c r="CB33" s="534">
        <f>ROUND(Setup!$AP$6*W33,0)</f>
        <v>0</v>
      </c>
      <c r="CC33" s="535"/>
      <c r="CD33" s="535"/>
      <c r="CE33" s="535"/>
      <c r="CF33" s="536"/>
      <c r="CG33" s="534">
        <f>ROUND(Setup!$AP$6*AB33,0)</f>
        <v>0</v>
      </c>
      <c r="CH33" s="535"/>
      <c r="CI33" s="535"/>
      <c r="CJ33" s="535"/>
      <c r="CK33" s="536"/>
      <c r="CL33" s="537">
        <f t="shared" si="2"/>
        <v>0</v>
      </c>
      <c r="CM33" s="538"/>
      <c r="CN33" s="538"/>
      <c r="CO33" s="538"/>
      <c r="CP33" s="539"/>
      <c r="CQ33" s="209"/>
    </row>
    <row r="34" spans="2:95" ht="11.25" customHeight="1" x14ac:dyDescent="0.2">
      <c r="B34" s="205" t="str">
        <f t="shared" si="0"/>
        <v/>
      </c>
      <c r="C34" s="240"/>
      <c r="D34" s="508"/>
      <c r="E34" s="509"/>
      <c r="F34" s="509"/>
      <c r="G34" s="509"/>
      <c r="H34" s="509"/>
      <c r="I34" s="509"/>
      <c r="J34" s="509"/>
      <c r="K34" s="509"/>
      <c r="L34" s="509"/>
      <c r="M34" s="415"/>
      <c r="N34" s="416"/>
      <c r="O34" s="416"/>
      <c r="P34" s="416"/>
      <c r="Q34" s="417"/>
      <c r="R34" s="415"/>
      <c r="S34" s="416"/>
      <c r="T34" s="416"/>
      <c r="U34" s="416"/>
      <c r="V34" s="417"/>
      <c r="W34" s="415"/>
      <c r="X34" s="416"/>
      <c r="Y34" s="416"/>
      <c r="Z34" s="416"/>
      <c r="AA34" s="417"/>
      <c r="AB34" s="415"/>
      <c r="AC34" s="416"/>
      <c r="AD34" s="416"/>
      <c r="AE34" s="416"/>
      <c r="AF34" s="417"/>
      <c r="AG34" s="424">
        <f t="shared" si="1"/>
        <v>0</v>
      </c>
      <c r="AH34" s="425"/>
      <c r="AI34" s="425"/>
      <c r="AJ34" s="425"/>
      <c r="AK34" s="426"/>
      <c r="BD34" s="267">
        <f>IF(BE34=1,SUM($BE$18:BE34),0)</f>
        <v>0</v>
      </c>
      <c r="BE34" s="267">
        <f t="shared" si="8"/>
        <v>0</v>
      </c>
      <c r="BF34" s="267">
        <f t="shared" si="9"/>
        <v>0</v>
      </c>
      <c r="BG34" s="267">
        <f t="shared" si="10"/>
        <v>0</v>
      </c>
      <c r="BH34" s="268">
        <f>IF(BI34=1,SUM($BI$18:BI34),0)</f>
        <v>0</v>
      </c>
      <c r="BI34" s="268" t="str">
        <f t="shared" si="11"/>
        <v/>
      </c>
      <c r="BJ34" s="209" t="str">
        <f>IF(Setup!C55="","",Setup!Z55)</f>
        <v/>
      </c>
      <c r="BK34" s="209"/>
      <c r="BL34" s="209" t="str">
        <f>IF(Setup!C55="","",(Setup!C55))</f>
        <v/>
      </c>
      <c r="BM34" s="209" t="str">
        <f t="shared" si="12"/>
        <v/>
      </c>
      <c r="BQ34" s="209"/>
      <c r="BR34" s="534">
        <f>ROUND(Setup!$AP$6*M34,0)</f>
        <v>0</v>
      </c>
      <c r="BS34" s="535"/>
      <c r="BT34" s="535"/>
      <c r="BU34" s="535"/>
      <c r="BV34" s="536"/>
      <c r="BW34" s="534">
        <f>ROUND(Setup!$AP$6*R34,0)</f>
        <v>0</v>
      </c>
      <c r="BX34" s="535"/>
      <c r="BY34" s="535"/>
      <c r="BZ34" s="535"/>
      <c r="CA34" s="536"/>
      <c r="CB34" s="534">
        <f>ROUND(Setup!$AP$6*W34,0)</f>
        <v>0</v>
      </c>
      <c r="CC34" s="535"/>
      <c r="CD34" s="535"/>
      <c r="CE34" s="535"/>
      <c r="CF34" s="536"/>
      <c r="CG34" s="534">
        <f>ROUND(Setup!$AP$6*AB34,0)</f>
        <v>0</v>
      </c>
      <c r="CH34" s="535"/>
      <c r="CI34" s="535"/>
      <c r="CJ34" s="535"/>
      <c r="CK34" s="536"/>
      <c r="CL34" s="537">
        <f t="shared" si="2"/>
        <v>0</v>
      </c>
      <c r="CM34" s="538"/>
      <c r="CN34" s="538"/>
      <c r="CO34" s="538"/>
      <c r="CP34" s="539"/>
      <c r="CQ34" s="209"/>
    </row>
    <row r="35" spans="2:95" ht="11.25" customHeight="1" x14ac:dyDescent="0.2">
      <c r="B35" s="205" t="str">
        <f t="shared" si="0"/>
        <v/>
      </c>
      <c r="C35" s="240"/>
      <c r="D35" s="508"/>
      <c r="E35" s="509"/>
      <c r="F35" s="509"/>
      <c r="G35" s="509"/>
      <c r="H35" s="509"/>
      <c r="I35" s="509"/>
      <c r="J35" s="509"/>
      <c r="K35" s="509"/>
      <c r="L35" s="509"/>
      <c r="M35" s="415"/>
      <c r="N35" s="416"/>
      <c r="O35" s="416"/>
      <c r="P35" s="416"/>
      <c r="Q35" s="417"/>
      <c r="R35" s="415"/>
      <c r="S35" s="416"/>
      <c r="T35" s="416"/>
      <c r="U35" s="416"/>
      <c r="V35" s="417"/>
      <c r="W35" s="415"/>
      <c r="X35" s="416"/>
      <c r="Y35" s="416"/>
      <c r="Z35" s="416"/>
      <c r="AA35" s="417"/>
      <c r="AB35" s="415"/>
      <c r="AC35" s="416"/>
      <c r="AD35" s="416"/>
      <c r="AE35" s="416"/>
      <c r="AF35" s="417"/>
      <c r="AG35" s="424">
        <f t="shared" si="1"/>
        <v>0</v>
      </c>
      <c r="AH35" s="425"/>
      <c r="AI35" s="425"/>
      <c r="AJ35" s="425"/>
      <c r="AK35" s="426"/>
      <c r="BD35" s="267">
        <f>IF(BE35=1,SUM($BE$18:BE35),0)</f>
        <v>0</v>
      </c>
      <c r="BE35" s="267">
        <f t="shared" si="8"/>
        <v>0</v>
      </c>
      <c r="BF35" s="267">
        <f t="shared" si="9"/>
        <v>0</v>
      </c>
      <c r="BG35" s="267">
        <f t="shared" si="10"/>
        <v>0</v>
      </c>
      <c r="BH35" s="268">
        <f>IF(BI35=1,SUM($BI$18:BI35),0)</f>
        <v>0</v>
      </c>
      <c r="BI35" s="268" t="str">
        <f t="shared" si="11"/>
        <v/>
      </c>
      <c r="BJ35" s="209" t="str">
        <f>IF(Setup!C56="","",Setup!Z56)</f>
        <v/>
      </c>
      <c r="BK35" s="209"/>
      <c r="BL35" s="209" t="str">
        <f>IF(Setup!C56="","",(Setup!C56))</f>
        <v/>
      </c>
      <c r="BM35" s="209" t="str">
        <f t="shared" si="12"/>
        <v/>
      </c>
      <c r="BQ35" s="209"/>
      <c r="BR35" s="534">
        <f>ROUND(Setup!$AP$6*M35,0)</f>
        <v>0</v>
      </c>
      <c r="BS35" s="535"/>
      <c r="BT35" s="535"/>
      <c r="BU35" s="535"/>
      <c r="BV35" s="536"/>
      <c r="BW35" s="534">
        <f>ROUND(Setup!$AP$6*R35,0)</f>
        <v>0</v>
      </c>
      <c r="BX35" s="535"/>
      <c r="BY35" s="535"/>
      <c r="BZ35" s="535"/>
      <c r="CA35" s="536"/>
      <c r="CB35" s="534">
        <f>ROUND(Setup!$AP$6*W35,0)</f>
        <v>0</v>
      </c>
      <c r="CC35" s="535"/>
      <c r="CD35" s="535"/>
      <c r="CE35" s="535"/>
      <c r="CF35" s="536"/>
      <c r="CG35" s="534">
        <f>ROUND(Setup!$AP$6*AB35,0)</f>
        <v>0</v>
      </c>
      <c r="CH35" s="535"/>
      <c r="CI35" s="535"/>
      <c r="CJ35" s="535"/>
      <c r="CK35" s="536"/>
      <c r="CL35" s="537">
        <f t="shared" si="2"/>
        <v>0</v>
      </c>
      <c r="CM35" s="538"/>
      <c r="CN35" s="538"/>
      <c r="CO35" s="538"/>
      <c r="CP35" s="539"/>
      <c r="CQ35" s="209"/>
    </row>
    <row r="36" spans="2:95" ht="11.25" customHeight="1" x14ac:dyDescent="0.2">
      <c r="B36" s="205" t="str">
        <f t="shared" si="0"/>
        <v/>
      </c>
      <c r="C36" s="240"/>
      <c r="D36" s="508"/>
      <c r="E36" s="509"/>
      <c r="F36" s="509"/>
      <c r="G36" s="509"/>
      <c r="H36" s="509"/>
      <c r="I36" s="509"/>
      <c r="J36" s="509"/>
      <c r="K36" s="509"/>
      <c r="L36" s="509"/>
      <c r="M36" s="415"/>
      <c r="N36" s="416"/>
      <c r="O36" s="416"/>
      <c r="P36" s="416"/>
      <c r="Q36" s="417"/>
      <c r="R36" s="415"/>
      <c r="S36" s="416"/>
      <c r="T36" s="416"/>
      <c r="U36" s="416"/>
      <c r="V36" s="417"/>
      <c r="W36" s="415"/>
      <c r="X36" s="416"/>
      <c r="Y36" s="416"/>
      <c r="Z36" s="416"/>
      <c r="AA36" s="417"/>
      <c r="AB36" s="415"/>
      <c r="AC36" s="416"/>
      <c r="AD36" s="416"/>
      <c r="AE36" s="416"/>
      <c r="AF36" s="417"/>
      <c r="AG36" s="424">
        <f t="shared" si="1"/>
        <v>0</v>
      </c>
      <c r="AH36" s="425"/>
      <c r="AI36" s="425"/>
      <c r="AJ36" s="425"/>
      <c r="AK36" s="426"/>
      <c r="BD36" s="267">
        <f>IF(BE36=1,SUM($BE$18:BE36),0)</f>
        <v>0</v>
      </c>
      <c r="BE36" s="267">
        <f t="shared" si="8"/>
        <v>0</v>
      </c>
      <c r="BF36" s="267">
        <f t="shared" si="9"/>
        <v>0</v>
      </c>
      <c r="BG36" s="267">
        <f t="shared" si="10"/>
        <v>0</v>
      </c>
      <c r="BH36" s="268">
        <f>IF(BI36=1,SUM($BI$18:BI36),0)</f>
        <v>0</v>
      </c>
      <c r="BI36" s="268" t="str">
        <f t="shared" si="11"/>
        <v/>
      </c>
      <c r="BJ36" s="209" t="str">
        <f>IF(Setup!C57="","",Setup!Z57)</f>
        <v/>
      </c>
      <c r="BK36" s="209"/>
      <c r="BL36" s="209" t="str">
        <f>IF(Setup!C57="","",(Setup!C57))</f>
        <v/>
      </c>
      <c r="BM36" s="209" t="str">
        <f t="shared" si="12"/>
        <v/>
      </c>
      <c r="BQ36" s="209"/>
      <c r="BR36" s="534">
        <f>ROUND(Setup!$AP$6*M36,0)</f>
        <v>0</v>
      </c>
      <c r="BS36" s="535"/>
      <c r="BT36" s="535"/>
      <c r="BU36" s="535"/>
      <c r="BV36" s="536"/>
      <c r="BW36" s="534">
        <f>ROUND(Setup!$AP$6*R36,0)</f>
        <v>0</v>
      </c>
      <c r="BX36" s="535"/>
      <c r="BY36" s="535"/>
      <c r="BZ36" s="535"/>
      <c r="CA36" s="536"/>
      <c r="CB36" s="534">
        <f>ROUND(Setup!$AP$6*W36,0)</f>
        <v>0</v>
      </c>
      <c r="CC36" s="535"/>
      <c r="CD36" s="535"/>
      <c r="CE36" s="535"/>
      <c r="CF36" s="536"/>
      <c r="CG36" s="534">
        <f>ROUND(Setup!$AP$6*AB36,0)</f>
        <v>0</v>
      </c>
      <c r="CH36" s="535"/>
      <c r="CI36" s="535"/>
      <c r="CJ36" s="535"/>
      <c r="CK36" s="536"/>
      <c r="CL36" s="537">
        <f t="shared" si="2"/>
        <v>0</v>
      </c>
      <c r="CM36" s="538"/>
      <c r="CN36" s="538"/>
      <c r="CO36" s="538"/>
      <c r="CP36" s="539"/>
      <c r="CQ36" s="209"/>
    </row>
    <row r="37" spans="2:95" ht="11.25" customHeight="1" x14ac:dyDescent="0.2">
      <c r="B37" s="205" t="str">
        <f t="shared" si="0"/>
        <v/>
      </c>
      <c r="C37" s="240"/>
      <c r="D37" s="508"/>
      <c r="E37" s="509"/>
      <c r="F37" s="509"/>
      <c r="G37" s="509"/>
      <c r="H37" s="509"/>
      <c r="I37" s="509"/>
      <c r="J37" s="509"/>
      <c r="K37" s="509"/>
      <c r="L37" s="509"/>
      <c r="M37" s="415"/>
      <c r="N37" s="416"/>
      <c r="O37" s="416"/>
      <c r="P37" s="416"/>
      <c r="Q37" s="417"/>
      <c r="R37" s="415"/>
      <c r="S37" s="416"/>
      <c r="T37" s="416"/>
      <c r="U37" s="416"/>
      <c r="V37" s="417"/>
      <c r="W37" s="415"/>
      <c r="X37" s="416"/>
      <c r="Y37" s="416"/>
      <c r="Z37" s="416"/>
      <c r="AA37" s="417"/>
      <c r="AB37" s="415"/>
      <c r="AC37" s="416"/>
      <c r="AD37" s="416"/>
      <c r="AE37" s="416"/>
      <c r="AF37" s="417"/>
      <c r="AG37" s="424">
        <f t="shared" si="1"/>
        <v>0</v>
      </c>
      <c r="AH37" s="425"/>
      <c r="AI37" s="425"/>
      <c r="AJ37" s="425"/>
      <c r="AK37" s="426"/>
      <c r="BD37" s="267">
        <f>IF(BE37=1,SUM($BE$18:BE37),0)</f>
        <v>0</v>
      </c>
      <c r="BE37" s="267">
        <f t="shared" si="8"/>
        <v>0</v>
      </c>
      <c r="BF37" s="267">
        <f t="shared" si="9"/>
        <v>0</v>
      </c>
      <c r="BG37" s="267">
        <f t="shared" si="10"/>
        <v>0</v>
      </c>
      <c r="BH37" s="268">
        <f>IF(BI37=1,SUM($BI$18:BI37),0)</f>
        <v>0</v>
      </c>
      <c r="BI37" s="268" t="str">
        <f t="shared" si="11"/>
        <v/>
      </c>
      <c r="BJ37" s="209" t="str">
        <f>IF(Setup!C58="","",Setup!Z58)</f>
        <v/>
      </c>
      <c r="BK37" s="209"/>
      <c r="BL37" s="209" t="str">
        <f>IF(Setup!C58="","",(Setup!C58))</f>
        <v/>
      </c>
      <c r="BM37" s="209" t="str">
        <f t="shared" si="12"/>
        <v/>
      </c>
      <c r="BQ37" s="209"/>
      <c r="BR37" s="534">
        <f>ROUND(Setup!$AP$6*M37,0)</f>
        <v>0</v>
      </c>
      <c r="BS37" s="535"/>
      <c r="BT37" s="535"/>
      <c r="BU37" s="535"/>
      <c r="BV37" s="536"/>
      <c r="BW37" s="534">
        <f>ROUND(Setup!$AP$6*R37,0)</f>
        <v>0</v>
      </c>
      <c r="BX37" s="535"/>
      <c r="BY37" s="535"/>
      <c r="BZ37" s="535"/>
      <c r="CA37" s="536"/>
      <c r="CB37" s="534">
        <f>ROUND(Setup!$AP$6*W37,0)</f>
        <v>0</v>
      </c>
      <c r="CC37" s="535"/>
      <c r="CD37" s="535"/>
      <c r="CE37" s="535"/>
      <c r="CF37" s="536"/>
      <c r="CG37" s="534">
        <f>ROUND(Setup!$AP$6*AB37,0)</f>
        <v>0</v>
      </c>
      <c r="CH37" s="535"/>
      <c r="CI37" s="535"/>
      <c r="CJ37" s="535"/>
      <c r="CK37" s="536"/>
      <c r="CL37" s="537">
        <f t="shared" si="2"/>
        <v>0</v>
      </c>
      <c r="CM37" s="538"/>
      <c r="CN37" s="538"/>
      <c r="CO37" s="538"/>
      <c r="CP37" s="539"/>
      <c r="CQ37" s="209"/>
    </row>
    <row r="38" spans="2:95" ht="11.25" customHeight="1" x14ac:dyDescent="0.2">
      <c r="B38" s="205" t="str">
        <f t="shared" ref="B38:B69" si="13">IF(C38="","",VLOOKUP(C38,$BL$18:$BM$87,2,FALSE))</f>
        <v/>
      </c>
      <c r="C38" s="240"/>
      <c r="D38" s="508"/>
      <c r="E38" s="509"/>
      <c r="F38" s="509"/>
      <c r="G38" s="509"/>
      <c r="H38" s="509"/>
      <c r="I38" s="509"/>
      <c r="J38" s="509"/>
      <c r="K38" s="509"/>
      <c r="L38" s="509"/>
      <c r="M38" s="415"/>
      <c r="N38" s="416"/>
      <c r="O38" s="416"/>
      <c r="P38" s="416"/>
      <c r="Q38" s="417"/>
      <c r="R38" s="415"/>
      <c r="S38" s="416"/>
      <c r="T38" s="416"/>
      <c r="U38" s="416"/>
      <c r="V38" s="417"/>
      <c r="W38" s="415"/>
      <c r="X38" s="416"/>
      <c r="Y38" s="416"/>
      <c r="Z38" s="416"/>
      <c r="AA38" s="417"/>
      <c r="AB38" s="415"/>
      <c r="AC38" s="416"/>
      <c r="AD38" s="416"/>
      <c r="AE38" s="416"/>
      <c r="AF38" s="417"/>
      <c r="AG38" s="424">
        <f t="shared" si="1"/>
        <v>0</v>
      </c>
      <c r="AH38" s="425"/>
      <c r="AI38" s="425"/>
      <c r="AJ38" s="425"/>
      <c r="AK38" s="426"/>
      <c r="BD38" s="267">
        <f>IF(BE38=1,SUM($BE$18:BE38),0)</f>
        <v>0</v>
      </c>
      <c r="BE38" s="267">
        <f t="shared" si="8"/>
        <v>0</v>
      </c>
      <c r="BF38" s="267">
        <f t="shared" si="9"/>
        <v>0</v>
      </c>
      <c r="BG38" s="267">
        <f t="shared" si="10"/>
        <v>0</v>
      </c>
      <c r="BH38" s="268">
        <f>IF(BI38=1,SUM($BI$18:BI38),0)</f>
        <v>0</v>
      </c>
      <c r="BI38" s="268" t="str">
        <f t="shared" si="11"/>
        <v/>
      </c>
      <c r="BJ38" s="209" t="str">
        <f>IF(Setup!C59="","",Setup!Z59)</f>
        <v/>
      </c>
      <c r="BK38" s="209"/>
      <c r="BL38" s="209" t="str">
        <f>IF(Setup!C59="","",(Setup!C59))</f>
        <v/>
      </c>
      <c r="BM38" s="209" t="str">
        <f t="shared" si="12"/>
        <v/>
      </c>
      <c r="BQ38" s="209"/>
      <c r="BR38" s="534">
        <f>ROUND(Setup!$AP$6*M38,0)</f>
        <v>0</v>
      </c>
      <c r="BS38" s="535"/>
      <c r="BT38" s="535"/>
      <c r="BU38" s="535"/>
      <c r="BV38" s="536"/>
      <c r="BW38" s="534">
        <f>ROUND(Setup!$AP$6*R38,0)</f>
        <v>0</v>
      </c>
      <c r="BX38" s="535"/>
      <c r="BY38" s="535"/>
      <c r="BZ38" s="535"/>
      <c r="CA38" s="536"/>
      <c r="CB38" s="534">
        <f>ROUND(Setup!$AP$6*W38,0)</f>
        <v>0</v>
      </c>
      <c r="CC38" s="535"/>
      <c r="CD38" s="535"/>
      <c r="CE38" s="535"/>
      <c r="CF38" s="536"/>
      <c r="CG38" s="534">
        <f>ROUND(Setup!$AP$6*AB38,0)</f>
        <v>0</v>
      </c>
      <c r="CH38" s="535"/>
      <c r="CI38" s="535"/>
      <c r="CJ38" s="535"/>
      <c r="CK38" s="536"/>
      <c r="CL38" s="537">
        <f t="shared" si="2"/>
        <v>0</v>
      </c>
      <c r="CM38" s="538"/>
      <c r="CN38" s="538"/>
      <c r="CO38" s="538"/>
      <c r="CP38" s="539"/>
      <c r="CQ38" s="209"/>
    </row>
    <row r="39" spans="2:95" ht="11.25" customHeight="1" x14ac:dyDescent="0.2">
      <c r="B39" s="205" t="str">
        <f t="shared" si="13"/>
        <v/>
      </c>
      <c r="C39" s="240"/>
      <c r="D39" s="508"/>
      <c r="E39" s="509"/>
      <c r="F39" s="509"/>
      <c r="G39" s="509"/>
      <c r="H39" s="509"/>
      <c r="I39" s="509"/>
      <c r="J39" s="509"/>
      <c r="K39" s="509"/>
      <c r="L39" s="509"/>
      <c r="M39" s="415"/>
      <c r="N39" s="416"/>
      <c r="O39" s="416"/>
      <c r="P39" s="416"/>
      <c r="Q39" s="417"/>
      <c r="R39" s="415"/>
      <c r="S39" s="416"/>
      <c r="T39" s="416"/>
      <c r="U39" s="416"/>
      <c r="V39" s="417"/>
      <c r="W39" s="415"/>
      <c r="X39" s="416"/>
      <c r="Y39" s="416"/>
      <c r="Z39" s="416"/>
      <c r="AA39" s="417"/>
      <c r="AB39" s="415"/>
      <c r="AC39" s="416"/>
      <c r="AD39" s="416"/>
      <c r="AE39" s="416"/>
      <c r="AF39" s="417"/>
      <c r="AG39" s="424">
        <f t="shared" si="1"/>
        <v>0</v>
      </c>
      <c r="AH39" s="425"/>
      <c r="AI39" s="425"/>
      <c r="AJ39" s="425"/>
      <c r="AK39" s="426"/>
      <c r="BD39" s="267">
        <f>IF(BE39=1,SUM($BE$18:BE39),0)</f>
        <v>0</v>
      </c>
      <c r="BE39" s="267">
        <f t="shared" si="8"/>
        <v>0</v>
      </c>
      <c r="BF39" s="267">
        <f t="shared" si="9"/>
        <v>0</v>
      </c>
      <c r="BG39" s="267">
        <f t="shared" si="10"/>
        <v>0</v>
      </c>
      <c r="BH39" s="268">
        <f>IF(BI39=1,SUM($BI$18:BI39),0)</f>
        <v>0</v>
      </c>
      <c r="BI39" s="268" t="str">
        <f t="shared" si="11"/>
        <v/>
      </c>
      <c r="BJ39" s="209" t="str">
        <f>IF(Setup!C60="","",Setup!Z60)</f>
        <v/>
      </c>
      <c r="BK39" s="209"/>
      <c r="BL39" s="209" t="str">
        <f>IF(Setup!C60="","",(Setup!C60))</f>
        <v/>
      </c>
      <c r="BM39" s="209" t="str">
        <f t="shared" si="12"/>
        <v/>
      </c>
      <c r="BQ39" s="209"/>
      <c r="BR39" s="534">
        <f>ROUND(Setup!$AP$6*M39,0)</f>
        <v>0</v>
      </c>
      <c r="BS39" s="535"/>
      <c r="BT39" s="535"/>
      <c r="BU39" s="535"/>
      <c r="BV39" s="536"/>
      <c r="BW39" s="534">
        <f>ROUND(Setup!$AP$6*R39,0)</f>
        <v>0</v>
      </c>
      <c r="BX39" s="535"/>
      <c r="BY39" s="535"/>
      <c r="BZ39" s="535"/>
      <c r="CA39" s="536"/>
      <c r="CB39" s="534">
        <f>ROUND(Setup!$AP$6*W39,0)</f>
        <v>0</v>
      </c>
      <c r="CC39" s="535"/>
      <c r="CD39" s="535"/>
      <c r="CE39" s="535"/>
      <c r="CF39" s="536"/>
      <c r="CG39" s="534">
        <f>ROUND(Setup!$AP$6*AB39,0)</f>
        <v>0</v>
      </c>
      <c r="CH39" s="535"/>
      <c r="CI39" s="535"/>
      <c r="CJ39" s="535"/>
      <c r="CK39" s="536"/>
      <c r="CL39" s="537">
        <f t="shared" si="2"/>
        <v>0</v>
      </c>
      <c r="CM39" s="538"/>
      <c r="CN39" s="538"/>
      <c r="CO39" s="538"/>
      <c r="CP39" s="539"/>
      <c r="CQ39" s="209"/>
    </row>
    <row r="40" spans="2:95" ht="11.25" customHeight="1" x14ac:dyDescent="0.2">
      <c r="B40" s="205" t="str">
        <f t="shared" si="13"/>
        <v/>
      </c>
      <c r="C40" s="240"/>
      <c r="D40" s="508"/>
      <c r="E40" s="509"/>
      <c r="F40" s="509"/>
      <c r="G40" s="509"/>
      <c r="H40" s="509"/>
      <c r="I40" s="509"/>
      <c r="J40" s="509"/>
      <c r="K40" s="509"/>
      <c r="L40" s="509"/>
      <c r="M40" s="415"/>
      <c r="N40" s="416"/>
      <c r="O40" s="416"/>
      <c r="P40" s="416"/>
      <c r="Q40" s="417"/>
      <c r="R40" s="415"/>
      <c r="S40" s="416"/>
      <c r="T40" s="416"/>
      <c r="U40" s="416"/>
      <c r="V40" s="417"/>
      <c r="W40" s="415"/>
      <c r="X40" s="416"/>
      <c r="Y40" s="416"/>
      <c r="Z40" s="416"/>
      <c r="AA40" s="417"/>
      <c r="AB40" s="415"/>
      <c r="AC40" s="416"/>
      <c r="AD40" s="416"/>
      <c r="AE40" s="416"/>
      <c r="AF40" s="417"/>
      <c r="AG40" s="424">
        <f t="shared" si="1"/>
        <v>0</v>
      </c>
      <c r="AH40" s="425"/>
      <c r="AI40" s="425"/>
      <c r="AJ40" s="425"/>
      <c r="AK40" s="426"/>
      <c r="BD40" s="267">
        <f>IF(BE40=1,SUM($BE$18:BE40),0)</f>
        <v>0</v>
      </c>
      <c r="BE40" s="267">
        <f t="shared" si="8"/>
        <v>0</v>
      </c>
      <c r="BF40" s="267">
        <f t="shared" si="9"/>
        <v>0</v>
      </c>
      <c r="BG40" s="267">
        <f t="shared" si="10"/>
        <v>0</v>
      </c>
      <c r="BH40" s="268">
        <f>IF(BI40=1,SUM($BI$18:BI40),0)</f>
        <v>0</v>
      </c>
      <c r="BI40" s="268" t="str">
        <f t="shared" si="11"/>
        <v/>
      </c>
      <c r="BJ40" s="209" t="str">
        <f>IF(Setup!C61="","",Setup!Z61)</f>
        <v/>
      </c>
      <c r="BK40" s="209"/>
      <c r="BL40" s="209" t="str">
        <f>IF(Setup!C61="","",(Setup!C61))</f>
        <v/>
      </c>
      <c r="BM40" s="209" t="str">
        <f t="shared" si="12"/>
        <v/>
      </c>
      <c r="BQ40" s="209"/>
      <c r="BR40" s="534">
        <f>ROUND(Setup!$AP$6*M40,0)</f>
        <v>0</v>
      </c>
      <c r="BS40" s="535"/>
      <c r="BT40" s="535"/>
      <c r="BU40" s="535"/>
      <c r="BV40" s="536"/>
      <c r="BW40" s="534">
        <f>ROUND(Setup!$AP$6*R40,0)</f>
        <v>0</v>
      </c>
      <c r="BX40" s="535"/>
      <c r="BY40" s="535"/>
      <c r="BZ40" s="535"/>
      <c r="CA40" s="536"/>
      <c r="CB40" s="534">
        <f>ROUND(Setup!$AP$6*W40,0)</f>
        <v>0</v>
      </c>
      <c r="CC40" s="535"/>
      <c r="CD40" s="535"/>
      <c r="CE40" s="535"/>
      <c r="CF40" s="536"/>
      <c r="CG40" s="534">
        <f>ROUND(Setup!$AP$6*AB40,0)</f>
        <v>0</v>
      </c>
      <c r="CH40" s="535"/>
      <c r="CI40" s="535"/>
      <c r="CJ40" s="535"/>
      <c r="CK40" s="536"/>
      <c r="CL40" s="537">
        <f t="shared" si="2"/>
        <v>0</v>
      </c>
      <c r="CM40" s="538"/>
      <c r="CN40" s="538"/>
      <c r="CO40" s="538"/>
      <c r="CP40" s="539"/>
      <c r="CQ40" s="209"/>
    </row>
    <row r="41" spans="2:95" ht="11.25" customHeight="1" x14ac:dyDescent="0.2">
      <c r="B41" s="205" t="str">
        <f t="shared" si="13"/>
        <v/>
      </c>
      <c r="C41" s="240"/>
      <c r="D41" s="508"/>
      <c r="E41" s="509"/>
      <c r="F41" s="509"/>
      <c r="G41" s="509"/>
      <c r="H41" s="509"/>
      <c r="I41" s="509"/>
      <c r="J41" s="509"/>
      <c r="K41" s="509"/>
      <c r="L41" s="509"/>
      <c r="M41" s="415"/>
      <c r="N41" s="416"/>
      <c r="O41" s="416"/>
      <c r="P41" s="416"/>
      <c r="Q41" s="417"/>
      <c r="R41" s="415"/>
      <c r="S41" s="416"/>
      <c r="T41" s="416"/>
      <c r="U41" s="416"/>
      <c r="V41" s="417"/>
      <c r="W41" s="415"/>
      <c r="X41" s="416"/>
      <c r="Y41" s="416"/>
      <c r="Z41" s="416"/>
      <c r="AA41" s="417"/>
      <c r="AB41" s="415"/>
      <c r="AC41" s="416"/>
      <c r="AD41" s="416"/>
      <c r="AE41" s="416"/>
      <c r="AF41" s="417"/>
      <c r="AG41" s="424">
        <f t="shared" si="1"/>
        <v>0</v>
      </c>
      <c r="AH41" s="425"/>
      <c r="AI41" s="425"/>
      <c r="AJ41" s="425"/>
      <c r="AK41" s="426"/>
      <c r="BD41" s="267">
        <f>IF(BE41=1,SUM($BE$18:BE41),0)</f>
        <v>0</v>
      </c>
      <c r="BE41" s="267">
        <f t="shared" si="8"/>
        <v>0</v>
      </c>
      <c r="BF41" s="267">
        <f t="shared" si="9"/>
        <v>0</v>
      </c>
      <c r="BG41" s="267">
        <f t="shared" si="10"/>
        <v>0</v>
      </c>
      <c r="BH41" s="268">
        <f>IF(BI41=1,SUM($BI$18:BI41),0)</f>
        <v>0</v>
      </c>
      <c r="BI41" s="268" t="str">
        <f t="shared" si="11"/>
        <v/>
      </c>
      <c r="BJ41" s="209" t="str">
        <f>IF(Setup!C62="","",Setup!Z62)</f>
        <v/>
      </c>
      <c r="BK41" s="209"/>
      <c r="BL41" s="209" t="str">
        <f>IF(Setup!C62="","",(Setup!C62))</f>
        <v/>
      </c>
      <c r="BM41" s="209" t="str">
        <f t="shared" si="12"/>
        <v/>
      </c>
      <c r="BQ41" s="209"/>
      <c r="BR41" s="534">
        <f>ROUND(Setup!$AP$6*M41,0)</f>
        <v>0</v>
      </c>
      <c r="BS41" s="535"/>
      <c r="BT41" s="535"/>
      <c r="BU41" s="535"/>
      <c r="BV41" s="536"/>
      <c r="BW41" s="534">
        <f>ROUND(Setup!$AP$6*R41,0)</f>
        <v>0</v>
      </c>
      <c r="BX41" s="535"/>
      <c r="BY41" s="535"/>
      <c r="BZ41" s="535"/>
      <c r="CA41" s="536"/>
      <c r="CB41" s="534">
        <f>ROUND(Setup!$AP$6*W41,0)</f>
        <v>0</v>
      </c>
      <c r="CC41" s="535"/>
      <c r="CD41" s="535"/>
      <c r="CE41" s="535"/>
      <c r="CF41" s="536"/>
      <c r="CG41" s="534">
        <f>ROUND(Setup!$AP$6*AB41,0)</f>
        <v>0</v>
      </c>
      <c r="CH41" s="535"/>
      <c r="CI41" s="535"/>
      <c r="CJ41" s="535"/>
      <c r="CK41" s="536"/>
      <c r="CL41" s="537">
        <f t="shared" si="2"/>
        <v>0</v>
      </c>
      <c r="CM41" s="538"/>
      <c r="CN41" s="538"/>
      <c r="CO41" s="538"/>
      <c r="CP41" s="539"/>
      <c r="CQ41" s="209"/>
    </row>
    <row r="42" spans="2:95" ht="11.25" customHeight="1" x14ac:dyDescent="0.2">
      <c r="B42" s="205" t="str">
        <f t="shared" si="13"/>
        <v/>
      </c>
      <c r="C42" s="240"/>
      <c r="D42" s="508"/>
      <c r="E42" s="509"/>
      <c r="F42" s="509"/>
      <c r="G42" s="509"/>
      <c r="H42" s="509"/>
      <c r="I42" s="509"/>
      <c r="J42" s="509"/>
      <c r="K42" s="509"/>
      <c r="L42" s="509"/>
      <c r="M42" s="415"/>
      <c r="N42" s="416"/>
      <c r="O42" s="416"/>
      <c r="P42" s="416"/>
      <c r="Q42" s="417"/>
      <c r="R42" s="415"/>
      <c r="S42" s="416"/>
      <c r="T42" s="416"/>
      <c r="U42" s="416"/>
      <c r="V42" s="417"/>
      <c r="W42" s="415"/>
      <c r="X42" s="416"/>
      <c r="Y42" s="416"/>
      <c r="Z42" s="416"/>
      <c r="AA42" s="417"/>
      <c r="AB42" s="415"/>
      <c r="AC42" s="416"/>
      <c r="AD42" s="416"/>
      <c r="AE42" s="416"/>
      <c r="AF42" s="417"/>
      <c r="AG42" s="424">
        <f t="shared" si="1"/>
        <v>0</v>
      </c>
      <c r="AH42" s="425"/>
      <c r="AI42" s="425"/>
      <c r="AJ42" s="425"/>
      <c r="AK42" s="426"/>
      <c r="BD42" s="267">
        <f>IF(BE42=1,SUM($BE$18:BE42),0)</f>
        <v>0</v>
      </c>
      <c r="BE42" s="267">
        <f t="shared" si="8"/>
        <v>0</v>
      </c>
      <c r="BF42" s="267">
        <f t="shared" si="9"/>
        <v>0</v>
      </c>
      <c r="BG42" s="267">
        <f t="shared" si="10"/>
        <v>0</v>
      </c>
      <c r="BH42" s="268">
        <f>IF(BI42=1,SUM($BI$18:BI42),0)</f>
        <v>0</v>
      </c>
      <c r="BI42" s="268" t="str">
        <f t="shared" si="11"/>
        <v/>
      </c>
      <c r="BJ42" s="209" t="str">
        <f>IF(Setup!C63="","",Setup!Z63)</f>
        <v/>
      </c>
      <c r="BK42" s="209"/>
      <c r="BL42" s="209" t="str">
        <f>IF(Setup!C63="","",(Setup!C63))</f>
        <v/>
      </c>
      <c r="BM42" s="209" t="str">
        <f t="shared" si="12"/>
        <v/>
      </c>
      <c r="BQ42" s="209"/>
      <c r="BR42" s="534">
        <f>ROUND(Setup!$AP$6*M42,0)</f>
        <v>0</v>
      </c>
      <c r="BS42" s="535"/>
      <c r="BT42" s="535"/>
      <c r="BU42" s="535"/>
      <c r="BV42" s="536"/>
      <c r="BW42" s="534">
        <f>ROUND(Setup!$AP$6*R42,0)</f>
        <v>0</v>
      </c>
      <c r="BX42" s="535"/>
      <c r="BY42" s="535"/>
      <c r="BZ42" s="535"/>
      <c r="CA42" s="536"/>
      <c r="CB42" s="534">
        <f>ROUND(Setup!$AP$6*W42,0)</f>
        <v>0</v>
      </c>
      <c r="CC42" s="535"/>
      <c r="CD42" s="535"/>
      <c r="CE42" s="535"/>
      <c r="CF42" s="536"/>
      <c r="CG42" s="534">
        <f>ROUND(Setup!$AP$6*AB42,0)</f>
        <v>0</v>
      </c>
      <c r="CH42" s="535"/>
      <c r="CI42" s="535"/>
      <c r="CJ42" s="535"/>
      <c r="CK42" s="536"/>
      <c r="CL42" s="537">
        <f t="shared" si="2"/>
        <v>0</v>
      </c>
      <c r="CM42" s="538"/>
      <c r="CN42" s="538"/>
      <c r="CO42" s="538"/>
      <c r="CP42" s="539"/>
      <c r="CQ42" s="209"/>
    </row>
    <row r="43" spans="2:95" ht="11.25" customHeight="1" x14ac:dyDescent="0.2">
      <c r="B43" s="205" t="str">
        <f t="shared" si="13"/>
        <v/>
      </c>
      <c r="C43" s="240"/>
      <c r="D43" s="508"/>
      <c r="E43" s="509"/>
      <c r="F43" s="509"/>
      <c r="G43" s="509"/>
      <c r="H43" s="509"/>
      <c r="I43" s="509"/>
      <c r="J43" s="509"/>
      <c r="K43" s="509"/>
      <c r="L43" s="509"/>
      <c r="M43" s="415"/>
      <c r="N43" s="416"/>
      <c r="O43" s="416"/>
      <c r="P43" s="416"/>
      <c r="Q43" s="417"/>
      <c r="R43" s="415"/>
      <c r="S43" s="416"/>
      <c r="T43" s="416"/>
      <c r="U43" s="416"/>
      <c r="V43" s="417"/>
      <c r="W43" s="415"/>
      <c r="X43" s="416"/>
      <c r="Y43" s="416"/>
      <c r="Z43" s="416"/>
      <c r="AA43" s="417"/>
      <c r="AB43" s="415"/>
      <c r="AC43" s="416"/>
      <c r="AD43" s="416"/>
      <c r="AE43" s="416"/>
      <c r="AF43" s="417"/>
      <c r="AG43" s="424">
        <f t="shared" si="1"/>
        <v>0</v>
      </c>
      <c r="AH43" s="425"/>
      <c r="AI43" s="425"/>
      <c r="AJ43" s="425"/>
      <c r="AK43" s="426"/>
      <c r="BD43" s="267">
        <f>IF(BE43=1,SUM($BE$18:BE43),0)</f>
        <v>0</v>
      </c>
      <c r="BE43" s="267">
        <f t="shared" si="8"/>
        <v>0</v>
      </c>
      <c r="BF43" s="267">
        <f t="shared" si="9"/>
        <v>0</v>
      </c>
      <c r="BG43" s="267">
        <f t="shared" si="10"/>
        <v>0</v>
      </c>
      <c r="BH43" s="268">
        <f>IF(BI43=1,SUM($BI$18:BI43),0)</f>
        <v>0</v>
      </c>
      <c r="BI43" s="268" t="str">
        <f t="shared" si="11"/>
        <v/>
      </c>
      <c r="BJ43" s="209" t="str">
        <f>IF(Setup!C64="","",Setup!Z64)</f>
        <v/>
      </c>
      <c r="BK43" s="209"/>
      <c r="BL43" s="209" t="str">
        <f>IF(Setup!C64="","",(Setup!C64))</f>
        <v/>
      </c>
      <c r="BM43" s="209" t="str">
        <f t="shared" si="12"/>
        <v/>
      </c>
      <c r="BQ43" s="209"/>
      <c r="BR43" s="534">
        <f>ROUND(Setup!$AP$6*M43,0)</f>
        <v>0</v>
      </c>
      <c r="BS43" s="535"/>
      <c r="BT43" s="535"/>
      <c r="BU43" s="535"/>
      <c r="BV43" s="536"/>
      <c r="BW43" s="534">
        <f>ROUND(Setup!$AP$6*R43,0)</f>
        <v>0</v>
      </c>
      <c r="BX43" s="535"/>
      <c r="BY43" s="535"/>
      <c r="BZ43" s="535"/>
      <c r="CA43" s="536"/>
      <c r="CB43" s="534">
        <f>ROUND(Setup!$AP$6*W43,0)</f>
        <v>0</v>
      </c>
      <c r="CC43" s="535"/>
      <c r="CD43" s="535"/>
      <c r="CE43" s="535"/>
      <c r="CF43" s="536"/>
      <c r="CG43" s="534">
        <f>ROUND(Setup!$AP$6*AB43,0)</f>
        <v>0</v>
      </c>
      <c r="CH43" s="535"/>
      <c r="CI43" s="535"/>
      <c r="CJ43" s="535"/>
      <c r="CK43" s="536"/>
      <c r="CL43" s="537">
        <f t="shared" si="2"/>
        <v>0</v>
      </c>
      <c r="CM43" s="538"/>
      <c r="CN43" s="538"/>
      <c r="CO43" s="538"/>
      <c r="CP43" s="539"/>
      <c r="CQ43" s="209"/>
    </row>
    <row r="44" spans="2:95" ht="11.25" customHeight="1" x14ac:dyDescent="0.2">
      <c r="B44" s="205" t="str">
        <f t="shared" si="13"/>
        <v/>
      </c>
      <c r="C44" s="240"/>
      <c r="D44" s="508"/>
      <c r="E44" s="509"/>
      <c r="F44" s="509"/>
      <c r="G44" s="509"/>
      <c r="H44" s="509"/>
      <c r="I44" s="509"/>
      <c r="J44" s="509"/>
      <c r="K44" s="509"/>
      <c r="L44" s="509"/>
      <c r="M44" s="415"/>
      <c r="N44" s="416"/>
      <c r="O44" s="416"/>
      <c r="P44" s="416"/>
      <c r="Q44" s="417"/>
      <c r="R44" s="415"/>
      <c r="S44" s="416"/>
      <c r="T44" s="416"/>
      <c r="U44" s="416"/>
      <c r="V44" s="417"/>
      <c r="W44" s="415"/>
      <c r="X44" s="416"/>
      <c r="Y44" s="416"/>
      <c r="Z44" s="416"/>
      <c r="AA44" s="417"/>
      <c r="AB44" s="415"/>
      <c r="AC44" s="416"/>
      <c r="AD44" s="416"/>
      <c r="AE44" s="416"/>
      <c r="AF44" s="417"/>
      <c r="AG44" s="424">
        <f t="shared" si="1"/>
        <v>0</v>
      </c>
      <c r="AH44" s="425"/>
      <c r="AI44" s="425"/>
      <c r="AJ44" s="425"/>
      <c r="AK44" s="426"/>
      <c r="BD44" s="267">
        <f>IF(BE44=1,SUM($BE$18:BE44),0)</f>
        <v>0</v>
      </c>
      <c r="BE44" s="267">
        <f t="shared" si="8"/>
        <v>0</v>
      </c>
      <c r="BF44" s="267">
        <f t="shared" si="9"/>
        <v>0</v>
      </c>
      <c r="BG44" s="267">
        <f t="shared" si="10"/>
        <v>0</v>
      </c>
      <c r="BH44" s="268">
        <f>IF(BI44=1,SUM($BI$18:BI44),0)</f>
        <v>0</v>
      </c>
      <c r="BI44" s="268" t="str">
        <f t="shared" si="11"/>
        <v/>
      </c>
      <c r="BJ44" s="209" t="str">
        <f>IF(Setup!C65="","",Setup!Z65)</f>
        <v/>
      </c>
      <c r="BK44" s="209"/>
      <c r="BL44" s="209" t="str">
        <f>IF(Setup!C65="","",(Setup!C65))</f>
        <v/>
      </c>
      <c r="BM44" s="209" t="str">
        <f t="shared" si="12"/>
        <v/>
      </c>
      <c r="BQ44" s="209"/>
      <c r="BR44" s="534">
        <f>ROUND(Setup!$AP$6*M44,0)</f>
        <v>0</v>
      </c>
      <c r="BS44" s="535"/>
      <c r="BT44" s="535"/>
      <c r="BU44" s="535"/>
      <c r="BV44" s="536"/>
      <c r="BW44" s="534">
        <f>ROUND(Setup!$AP$6*R44,0)</f>
        <v>0</v>
      </c>
      <c r="BX44" s="535"/>
      <c r="BY44" s="535"/>
      <c r="BZ44" s="535"/>
      <c r="CA44" s="536"/>
      <c r="CB44" s="534">
        <f>ROUND(Setup!$AP$6*W44,0)</f>
        <v>0</v>
      </c>
      <c r="CC44" s="535"/>
      <c r="CD44" s="535"/>
      <c r="CE44" s="535"/>
      <c r="CF44" s="536"/>
      <c r="CG44" s="534">
        <f>ROUND(Setup!$AP$6*AB44,0)</f>
        <v>0</v>
      </c>
      <c r="CH44" s="535"/>
      <c r="CI44" s="535"/>
      <c r="CJ44" s="535"/>
      <c r="CK44" s="536"/>
      <c r="CL44" s="537">
        <f t="shared" si="2"/>
        <v>0</v>
      </c>
      <c r="CM44" s="538"/>
      <c r="CN44" s="538"/>
      <c r="CO44" s="538"/>
      <c r="CP44" s="539"/>
      <c r="CQ44" s="209"/>
    </row>
    <row r="45" spans="2:95" ht="11.25" customHeight="1" thickBot="1" x14ac:dyDescent="0.25">
      <c r="B45" s="205" t="str">
        <f t="shared" si="13"/>
        <v/>
      </c>
      <c r="C45" s="240"/>
      <c r="D45" s="508"/>
      <c r="E45" s="509"/>
      <c r="F45" s="509"/>
      <c r="G45" s="509"/>
      <c r="H45" s="509"/>
      <c r="I45" s="509"/>
      <c r="J45" s="509"/>
      <c r="K45" s="509"/>
      <c r="L45" s="509"/>
      <c r="M45" s="415"/>
      <c r="N45" s="416"/>
      <c r="O45" s="416"/>
      <c r="P45" s="416"/>
      <c r="Q45" s="417"/>
      <c r="R45" s="415"/>
      <c r="S45" s="416"/>
      <c r="T45" s="416"/>
      <c r="U45" s="416"/>
      <c r="V45" s="417"/>
      <c r="W45" s="415"/>
      <c r="X45" s="416"/>
      <c r="Y45" s="416"/>
      <c r="Z45" s="416"/>
      <c r="AA45" s="417"/>
      <c r="AB45" s="415"/>
      <c r="AC45" s="416"/>
      <c r="AD45" s="416"/>
      <c r="AE45" s="416"/>
      <c r="AF45" s="417"/>
      <c r="AG45" s="424">
        <f t="shared" si="1"/>
        <v>0</v>
      </c>
      <c r="AH45" s="425"/>
      <c r="AI45" s="425"/>
      <c r="AJ45" s="425"/>
      <c r="AK45" s="426"/>
      <c r="BD45" s="267">
        <f>IF(BE45=1,SUM($BE$18:BE45),0)</f>
        <v>0</v>
      </c>
      <c r="BE45" s="267">
        <f t="shared" si="8"/>
        <v>0</v>
      </c>
      <c r="BF45" s="267">
        <f t="shared" si="9"/>
        <v>0</v>
      </c>
      <c r="BG45" s="267">
        <f t="shared" si="10"/>
        <v>0</v>
      </c>
      <c r="BH45" s="268">
        <f>IF(BI45=1,SUM($BI$18:BI45),0)</f>
        <v>0</v>
      </c>
      <c r="BI45" s="268" t="str">
        <f t="shared" si="11"/>
        <v/>
      </c>
      <c r="BJ45" s="209" t="str">
        <f>IF(Setup!C66="","",Setup!Z66)</f>
        <v/>
      </c>
      <c r="BK45" s="209"/>
      <c r="BL45" s="209" t="str">
        <f>IF(Setup!C66="","",(Setup!C66))</f>
        <v/>
      </c>
      <c r="BM45" s="209" t="str">
        <f t="shared" si="12"/>
        <v/>
      </c>
      <c r="BQ45" s="209"/>
      <c r="BR45" s="534">
        <f>ROUND(Setup!$AP$6*M45,0)</f>
        <v>0</v>
      </c>
      <c r="BS45" s="535"/>
      <c r="BT45" s="535"/>
      <c r="BU45" s="535"/>
      <c r="BV45" s="536"/>
      <c r="BW45" s="534">
        <f>ROUND(Setup!$AP$6*R45,0)</f>
        <v>0</v>
      </c>
      <c r="BX45" s="535"/>
      <c r="BY45" s="535"/>
      <c r="BZ45" s="535"/>
      <c r="CA45" s="536"/>
      <c r="CB45" s="534">
        <f>ROUND(Setup!$AP$6*W45,0)</f>
        <v>0</v>
      </c>
      <c r="CC45" s="535"/>
      <c r="CD45" s="535"/>
      <c r="CE45" s="535"/>
      <c r="CF45" s="536"/>
      <c r="CG45" s="534">
        <f>ROUND(Setup!$AP$6*AB45,0)</f>
        <v>0</v>
      </c>
      <c r="CH45" s="535"/>
      <c r="CI45" s="535"/>
      <c r="CJ45" s="535"/>
      <c r="CK45" s="536"/>
      <c r="CL45" s="537">
        <f t="shared" si="2"/>
        <v>0</v>
      </c>
      <c r="CM45" s="538"/>
      <c r="CN45" s="538"/>
      <c r="CO45" s="538"/>
      <c r="CP45" s="539"/>
      <c r="CQ45" s="209"/>
    </row>
    <row r="46" spans="2:95" ht="11.25" hidden="1" customHeight="1" outlineLevel="1" x14ac:dyDescent="0.2">
      <c r="B46" s="205" t="str">
        <f t="shared" si="13"/>
        <v/>
      </c>
      <c r="C46" s="240"/>
      <c r="D46" s="508"/>
      <c r="E46" s="509"/>
      <c r="F46" s="509"/>
      <c r="G46" s="509"/>
      <c r="H46" s="509"/>
      <c r="I46" s="509"/>
      <c r="J46" s="509"/>
      <c r="K46" s="509"/>
      <c r="L46" s="509"/>
      <c r="M46" s="415"/>
      <c r="N46" s="416"/>
      <c r="O46" s="416"/>
      <c r="P46" s="416"/>
      <c r="Q46" s="417"/>
      <c r="R46" s="415"/>
      <c r="S46" s="416"/>
      <c r="T46" s="416"/>
      <c r="U46" s="416"/>
      <c r="V46" s="417"/>
      <c r="W46" s="415"/>
      <c r="X46" s="416"/>
      <c r="Y46" s="416"/>
      <c r="Z46" s="416"/>
      <c r="AA46" s="417"/>
      <c r="AB46" s="415"/>
      <c r="AC46" s="416"/>
      <c r="AD46" s="416"/>
      <c r="AE46" s="416"/>
      <c r="AF46" s="417"/>
      <c r="AG46" s="424">
        <f t="shared" si="1"/>
        <v>0</v>
      </c>
      <c r="AH46" s="425"/>
      <c r="AI46" s="425"/>
      <c r="AJ46" s="425"/>
      <c r="AK46" s="426"/>
      <c r="BD46" s="267">
        <f>IF(BE46=1,SUM($BE$18:BE46),0)</f>
        <v>0</v>
      </c>
      <c r="BE46" s="267">
        <f t="shared" si="8"/>
        <v>0</v>
      </c>
      <c r="BF46" s="267">
        <f t="shared" si="9"/>
        <v>0</v>
      </c>
      <c r="BG46" s="267">
        <f t="shared" si="10"/>
        <v>0</v>
      </c>
      <c r="BH46" s="268">
        <f>IF(BI46=1,SUM($BI$18:BI46),0)</f>
        <v>0</v>
      </c>
      <c r="BI46" s="268" t="str">
        <f t="shared" si="11"/>
        <v/>
      </c>
      <c r="BJ46" s="209" t="str">
        <f>IF(Setup!C67="","",Setup!Z67)</f>
        <v/>
      </c>
      <c r="BK46" s="209"/>
      <c r="BL46" s="209" t="str">
        <f>IF(Setup!C67="","",(Setup!C67))</f>
        <v/>
      </c>
      <c r="BM46" s="209" t="str">
        <f t="shared" si="12"/>
        <v/>
      </c>
      <c r="BQ46" s="209"/>
      <c r="BR46" s="534">
        <f>ROUND(Setup!$AP$6*M46,0)</f>
        <v>0</v>
      </c>
      <c r="BS46" s="535"/>
      <c r="BT46" s="535"/>
      <c r="BU46" s="535"/>
      <c r="BV46" s="536"/>
      <c r="BW46" s="534">
        <f>ROUND(Setup!$AP$6*R46,0)</f>
        <v>0</v>
      </c>
      <c r="BX46" s="535"/>
      <c r="BY46" s="535"/>
      <c r="BZ46" s="535"/>
      <c r="CA46" s="536"/>
      <c r="CB46" s="534">
        <f>ROUND(Setup!$AP$6*W46,0)</f>
        <v>0</v>
      </c>
      <c r="CC46" s="535"/>
      <c r="CD46" s="535"/>
      <c r="CE46" s="535"/>
      <c r="CF46" s="536"/>
      <c r="CG46" s="534">
        <f>ROUND(Setup!$AP$6*AB46,0)</f>
        <v>0</v>
      </c>
      <c r="CH46" s="535"/>
      <c r="CI46" s="535"/>
      <c r="CJ46" s="535"/>
      <c r="CK46" s="536"/>
      <c r="CL46" s="537">
        <f t="shared" si="2"/>
        <v>0</v>
      </c>
      <c r="CM46" s="538"/>
      <c r="CN46" s="538"/>
      <c r="CO46" s="538"/>
      <c r="CP46" s="539"/>
      <c r="CQ46" s="209"/>
    </row>
    <row r="47" spans="2:95" ht="11.25" hidden="1" customHeight="1" outlineLevel="1" x14ac:dyDescent="0.2">
      <c r="B47" s="205" t="str">
        <f t="shared" si="13"/>
        <v/>
      </c>
      <c r="C47" s="240"/>
      <c r="D47" s="508"/>
      <c r="E47" s="509"/>
      <c r="F47" s="509"/>
      <c r="G47" s="509"/>
      <c r="H47" s="509"/>
      <c r="I47" s="509"/>
      <c r="J47" s="509"/>
      <c r="K47" s="509"/>
      <c r="L47" s="509"/>
      <c r="M47" s="415"/>
      <c r="N47" s="416"/>
      <c r="O47" s="416"/>
      <c r="P47" s="416"/>
      <c r="Q47" s="417"/>
      <c r="R47" s="415"/>
      <c r="S47" s="416"/>
      <c r="T47" s="416"/>
      <c r="U47" s="416"/>
      <c r="V47" s="417"/>
      <c r="W47" s="415"/>
      <c r="X47" s="416"/>
      <c r="Y47" s="416"/>
      <c r="Z47" s="416"/>
      <c r="AA47" s="417"/>
      <c r="AB47" s="415"/>
      <c r="AC47" s="416"/>
      <c r="AD47" s="416"/>
      <c r="AE47" s="416"/>
      <c r="AF47" s="417"/>
      <c r="AG47" s="424">
        <f t="shared" si="1"/>
        <v>0</v>
      </c>
      <c r="AH47" s="425"/>
      <c r="AI47" s="425"/>
      <c r="AJ47" s="425"/>
      <c r="AK47" s="426"/>
      <c r="BD47" s="267">
        <f>IF(BE47=1,SUM($BE$18:BE47),0)</f>
        <v>0</v>
      </c>
      <c r="BE47" s="267">
        <f t="shared" si="8"/>
        <v>0</v>
      </c>
      <c r="BF47" s="267">
        <f t="shared" si="9"/>
        <v>0</v>
      </c>
      <c r="BG47" s="267">
        <f t="shared" si="10"/>
        <v>0</v>
      </c>
      <c r="BH47" s="268">
        <f>IF(BI47=1,SUM($BI$18:BI47),0)</f>
        <v>0</v>
      </c>
      <c r="BI47" s="268" t="str">
        <f t="shared" si="11"/>
        <v/>
      </c>
      <c r="BJ47" s="209" t="str">
        <f>IF(Setup!C68="","",Setup!Z68)</f>
        <v/>
      </c>
      <c r="BK47" s="209"/>
      <c r="BL47" s="209" t="str">
        <f>IF(Setup!C68="","",(Setup!C68))</f>
        <v/>
      </c>
      <c r="BM47" s="209" t="str">
        <f t="shared" si="12"/>
        <v/>
      </c>
      <c r="BQ47" s="209"/>
      <c r="BR47" s="534">
        <f>ROUND(Setup!$AP$6*M47,0)</f>
        <v>0</v>
      </c>
      <c r="BS47" s="535"/>
      <c r="BT47" s="535"/>
      <c r="BU47" s="535"/>
      <c r="BV47" s="536"/>
      <c r="BW47" s="534">
        <f>ROUND(Setup!$AP$6*R47,0)</f>
        <v>0</v>
      </c>
      <c r="BX47" s="535"/>
      <c r="BY47" s="535"/>
      <c r="BZ47" s="535"/>
      <c r="CA47" s="536"/>
      <c r="CB47" s="534">
        <f>ROUND(Setup!$AP$6*W47,0)</f>
        <v>0</v>
      </c>
      <c r="CC47" s="535"/>
      <c r="CD47" s="535"/>
      <c r="CE47" s="535"/>
      <c r="CF47" s="536"/>
      <c r="CG47" s="534">
        <f>ROUND(Setup!$AP$6*AB47,0)</f>
        <v>0</v>
      </c>
      <c r="CH47" s="535"/>
      <c r="CI47" s="535"/>
      <c r="CJ47" s="535"/>
      <c r="CK47" s="536"/>
      <c r="CL47" s="537">
        <f t="shared" si="2"/>
        <v>0</v>
      </c>
      <c r="CM47" s="538"/>
      <c r="CN47" s="538"/>
      <c r="CO47" s="538"/>
      <c r="CP47" s="539"/>
      <c r="CQ47" s="209"/>
    </row>
    <row r="48" spans="2:95" ht="11.25" hidden="1" customHeight="1" outlineLevel="1" x14ac:dyDescent="0.2">
      <c r="B48" s="205" t="str">
        <f t="shared" si="13"/>
        <v/>
      </c>
      <c r="C48" s="240"/>
      <c r="D48" s="508"/>
      <c r="E48" s="509"/>
      <c r="F48" s="509"/>
      <c r="G48" s="509"/>
      <c r="H48" s="509"/>
      <c r="I48" s="509"/>
      <c r="J48" s="509"/>
      <c r="K48" s="509"/>
      <c r="L48" s="509"/>
      <c r="M48" s="415"/>
      <c r="N48" s="416"/>
      <c r="O48" s="416"/>
      <c r="P48" s="416"/>
      <c r="Q48" s="417"/>
      <c r="R48" s="415"/>
      <c r="S48" s="416"/>
      <c r="T48" s="416"/>
      <c r="U48" s="416"/>
      <c r="V48" s="417"/>
      <c r="W48" s="415"/>
      <c r="X48" s="416"/>
      <c r="Y48" s="416"/>
      <c r="Z48" s="416"/>
      <c r="AA48" s="417"/>
      <c r="AB48" s="415"/>
      <c r="AC48" s="416"/>
      <c r="AD48" s="416"/>
      <c r="AE48" s="416"/>
      <c r="AF48" s="417"/>
      <c r="AG48" s="424">
        <f t="shared" si="1"/>
        <v>0</v>
      </c>
      <c r="AH48" s="425"/>
      <c r="AI48" s="425"/>
      <c r="AJ48" s="425"/>
      <c r="AK48" s="426"/>
      <c r="BD48" s="267">
        <f>IF(BE48=1,SUM($BE$18:BE48),0)</f>
        <v>0</v>
      </c>
      <c r="BE48" s="267">
        <f t="shared" si="8"/>
        <v>0</v>
      </c>
      <c r="BF48" s="267">
        <f t="shared" si="9"/>
        <v>0</v>
      </c>
      <c r="BG48" s="267">
        <f t="shared" si="10"/>
        <v>0</v>
      </c>
      <c r="BH48" s="268">
        <f>IF(BI48=1,SUM($BI$18:BI48),0)</f>
        <v>0</v>
      </c>
      <c r="BI48" s="268" t="str">
        <f t="shared" si="11"/>
        <v/>
      </c>
      <c r="BJ48" s="209" t="str">
        <f>IF(Setup!C69="","",Setup!Z69)</f>
        <v/>
      </c>
      <c r="BK48" s="209"/>
      <c r="BL48" s="209" t="str">
        <f>IF(Setup!C69="","",(Setup!C69))</f>
        <v/>
      </c>
      <c r="BM48" s="209" t="str">
        <f t="shared" si="12"/>
        <v/>
      </c>
      <c r="BQ48" s="209"/>
      <c r="BR48" s="534">
        <f>ROUND(Setup!$AP$6*M48,0)</f>
        <v>0</v>
      </c>
      <c r="BS48" s="535"/>
      <c r="BT48" s="535"/>
      <c r="BU48" s="535"/>
      <c r="BV48" s="536"/>
      <c r="BW48" s="534">
        <f>ROUND(Setup!$AP$6*R48,0)</f>
        <v>0</v>
      </c>
      <c r="BX48" s="535"/>
      <c r="BY48" s="535"/>
      <c r="BZ48" s="535"/>
      <c r="CA48" s="536"/>
      <c r="CB48" s="534">
        <f>ROUND(Setup!$AP$6*W48,0)</f>
        <v>0</v>
      </c>
      <c r="CC48" s="535"/>
      <c r="CD48" s="535"/>
      <c r="CE48" s="535"/>
      <c r="CF48" s="536"/>
      <c r="CG48" s="534">
        <f>ROUND(Setup!$AP$6*AB48,0)</f>
        <v>0</v>
      </c>
      <c r="CH48" s="535"/>
      <c r="CI48" s="535"/>
      <c r="CJ48" s="535"/>
      <c r="CK48" s="536"/>
      <c r="CL48" s="537">
        <f t="shared" si="2"/>
        <v>0</v>
      </c>
      <c r="CM48" s="538"/>
      <c r="CN48" s="538"/>
      <c r="CO48" s="538"/>
      <c r="CP48" s="539"/>
      <c r="CQ48" s="209"/>
    </row>
    <row r="49" spans="2:95" ht="11.25" hidden="1" customHeight="1" outlineLevel="1" x14ac:dyDescent="0.2">
      <c r="B49" s="205" t="str">
        <f t="shared" si="13"/>
        <v/>
      </c>
      <c r="C49" s="240"/>
      <c r="D49" s="508"/>
      <c r="E49" s="509"/>
      <c r="F49" s="509"/>
      <c r="G49" s="509"/>
      <c r="H49" s="509"/>
      <c r="I49" s="509"/>
      <c r="J49" s="509"/>
      <c r="K49" s="509"/>
      <c r="L49" s="509"/>
      <c r="M49" s="415"/>
      <c r="N49" s="416"/>
      <c r="O49" s="416"/>
      <c r="P49" s="416"/>
      <c r="Q49" s="417"/>
      <c r="R49" s="415"/>
      <c r="S49" s="416"/>
      <c r="T49" s="416"/>
      <c r="U49" s="416"/>
      <c r="V49" s="417"/>
      <c r="W49" s="415"/>
      <c r="X49" s="416"/>
      <c r="Y49" s="416"/>
      <c r="Z49" s="416"/>
      <c r="AA49" s="417"/>
      <c r="AB49" s="415"/>
      <c r="AC49" s="416"/>
      <c r="AD49" s="416"/>
      <c r="AE49" s="416"/>
      <c r="AF49" s="417"/>
      <c r="AG49" s="424">
        <f t="shared" si="1"/>
        <v>0</v>
      </c>
      <c r="AH49" s="425"/>
      <c r="AI49" s="425"/>
      <c r="AJ49" s="425"/>
      <c r="AK49" s="426"/>
      <c r="BD49" s="267">
        <f>IF(BE49=1,SUM($BE$18:BE49),0)</f>
        <v>0</v>
      </c>
      <c r="BE49" s="267">
        <f t="shared" si="8"/>
        <v>0</v>
      </c>
      <c r="BF49" s="267">
        <f t="shared" si="9"/>
        <v>0</v>
      </c>
      <c r="BG49" s="267">
        <f t="shared" si="10"/>
        <v>0</v>
      </c>
      <c r="BH49" s="268">
        <f>IF(BI49=1,SUM($BI$18:BI49),0)</f>
        <v>0</v>
      </c>
      <c r="BI49" s="268" t="str">
        <f t="shared" si="11"/>
        <v/>
      </c>
      <c r="BJ49" s="209" t="str">
        <f>IF(Setup!C70="","",Setup!Z70)</f>
        <v/>
      </c>
      <c r="BK49" s="209"/>
      <c r="BL49" s="209" t="str">
        <f>IF(Setup!C70="","",(Setup!C70))</f>
        <v/>
      </c>
      <c r="BM49" s="209" t="str">
        <f t="shared" si="12"/>
        <v/>
      </c>
      <c r="BQ49" s="209"/>
      <c r="BR49" s="534">
        <f>ROUND(Setup!$AP$6*M49,0)</f>
        <v>0</v>
      </c>
      <c r="BS49" s="535"/>
      <c r="BT49" s="535"/>
      <c r="BU49" s="535"/>
      <c r="BV49" s="536"/>
      <c r="BW49" s="534">
        <f>ROUND(Setup!$AP$6*R49,0)</f>
        <v>0</v>
      </c>
      <c r="BX49" s="535"/>
      <c r="BY49" s="535"/>
      <c r="BZ49" s="535"/>
      <c r="CA49" s="536"/>
      <c r="CB49" s="534">
        <f>ROUND(Setup!$AP$6*W49,0)</f>
        <v>0</v>
      </c>
      <c r="CC49" s="535"/>
      <c r="CD49" s="535"/>
      <c r="CE49" s="535"/>
      <c r="CF49" s="536"/>
      <c r="CG49" s="534">
        <f>ROUND(Setup!$AP$6*AB49,0)</f>
        <v>0</v>
      </c>
      <c r="CH49" s="535"/>
      <c r="CI49" s="535"/>
      <c r="CJ49" s="535"/>
      <c r="CK49" s="536"/>
      <c r="CL49" s="537">
        <f t="shared" si="2"/>
        <v>0</v>
      </c>
      <c r="CM49" s="538"/>
      <c r="CN49" s="538"/>
      <c r="CO49" s="538"/>
      <c r="CP49" s="539"/>
      <c r="CQ49" s="209"/>
    </row>
    <row r="50" spans="2:95" ht="11.25" hidden="1" customHeight="1" outlineLevel="1" x14ac:dyDescent="0.2">
      <c r="B50" s="205" t="str">
        <f t="shared" si="13"/>
        <v/>
      </c>
      <c r="C50" s="240"/>
      <c r="D50" s="508"/>
      <c r="E50" s="509"/>
      <c r="F50" s="509"/>
      <c r="G50" s="509"/>
      <c r="H50" s="509"/>
      <c r="I50" s="509"/>
      <c r="J50" s="509"/>
      <c r="K50" s="509"/>
      <c r="L50" s="509"/>
      <c r="M50" s="415"/>
      <c r="N50" s="416"/>
      <c r="O50" s="416"/>
      <c r="P50" s="416"/>
      <c r="Q50" s="417"/>
      <c r="R50" s="415"/>
      <c r="S50" s="416"/>
      <c r="T50" s="416"/>
      <c r="U50" s="416"/>
      <c r="V50" s="417"/>
      <c r="W50" s="415"/>
      <c r="X50" s="416"/>
      <c r="Y50" s="416"/>
      <c r="Z50" s="416"/>
      <c r="AA50" s="417"/>
      <c r="AB50" s="415"/>
      <c r="AC50" s="416"/>
      <c r="AD50" s="416"/>
      <c r="AE50" s="416"/>
      <c r="AF50" s="417"/>
      <c r="AG50" s="424">
        <f t="shared" si="1"/>
        <v>0</v>
      </c>
      <c r="AH50" s="425"/>
      <c r="AI50" s="425"/>
      <c r="AJ50" s="425"/>
      <c r="AK50" s="426"/>
      <c r="BD50" s="267">
        <f>IF(BE50=1,SUM($BE$18:BE50),0)</f>
        <v>0</v>
      </c>
      <c r="BE50" s="267">
        <f t="shared" si="8"/>
        <v>0</v>
      </c>
      <c r="BF50" s="267">
        <f t="shared" si="9"/>
        <v>0</v>
      </c>
      <c r="BG50" s="267">
        <f t="shared" si="10"/>
        <v>0</v>
      </c>
      <c r="BH50" s="268">
        <f>IF(BI50=1,SUM($BI$18:BI50),0)</f>
        <v>0</v>
      </c>
      <c r="BI50" s="268" t="str">
        <f t="shared" si="11"/>
        <v/>
      </c>
      <c r="BJ50" s="209" t="str">
        <f>IF(Setup!C71="","",Setup!Z71)</f>
        <v/>
      </c>
      <c r="BK50" s="209"/>
      <c r="BL50" s="209" t="str">
        <f>IF(Setup!C71="","",(Setup!C71))</f>
        <v/>
      </c>
      <c r="BM50" s="209" t="str">
        <f t="shared" si="12"/>
        <v/>
      </c>
      <c r="BQ50" s="209"/>
      <c r="BR50" s="534">
        <f>ROUND(Setup!$AP$6*M50,0)</f>
        <v>0</v>
      </c>
      <c r="BS50" s="535"/>
      <c r="BT50" s="535"/>
      <c r="BU50" s="535"/>
      <c r="BV50" s="536"/>
      <c r="BW50" s="534">
        <f>ROUND(Setup!$AP$6*R50,0)</f>
        <v>0</v>
      </c>
      <c r="BX50" s="535"/>
      <c r="BY50" s="535"/>
      <c r="BZ50" s="535"/>
      <c r="CA50" s="536"/>
      <c r="CB50" s="534">
        <f>ROUND(Setup!$AP$6*W50,0)</f>
        <v>0</v>
      </c>
      <c r="CC50" s="535"/>
      <c r="CD50" s="535"/>
      <c r="CE50" s="535"/>
      <c r="CF50" s="536"/>
      <c r="CG50" s="534">
        <f>ROUND(Setup!$AP$6*AB50,0)</f>
        <v>0</v>
      </c>
      <c r="CH50" s="535"/>
      <c r="CI50" s="535"/>
      <c r="CJ50" s="535"/>
      <c r="CK50" s="536"/>
      <c r="CL50" s="537">
        <f t="shared" si="2"/>
        <v>0</v>
      </c>
      <c r="CM50" s="538"/>
      <c r="CN50" s="538"/>
      <c r="CO50" s="538"/>
      <c r="CP50" s="539"/>
      <c r="CQ50" s="209"/>
    </row>
    <row r="51" spans="2:95" ht="11.25" hidden="1" customHeight="1" outlineLevel="1" x14ac:dyDescent="0.2">
      <c r="B51" s="205" t="str">
        <f t="shared" si="13"/>
        <v/>
      </c>
      <c r="C51" s="240"/>
      <c r="D51" s="508"/>
      <c r="E51" s="509"/>
      <c r="F51" s="509"/>
      <c r="G51" s="509"/>
      <c r="H51" s="509"/>
      <c r="I51" s="509"/>
      <c r="J51" s="509"/>
      <c r="K51" s="509"/>
      <c r="L51" s="509"/>
      <c r="M51" s="415"/>
      <c r="N51" s="416"/>
      <c r="O51" s="416"/>
      <c r="P51" s="416"/>
      <c r="Q51" s="417"/>
      <c r="R51" s="415"/>
      <c r="S51" s="416"/>
      <c r="T51" s="416"/>
      <c r="U51" s="416"/>
      <c r="V51" s="417"/>
      <c r="W51" s="415"/>
      <c r="X51" s="416"/>
      <c r="Y51" s="416"/>
      <c r="Z51" s="416"/>
      <c r="AA51" s="417"/>
      <c r="AB51" s="415"/>
      <c r="AC51" s="416"/>
      <c r="AD51" s="416"/>
      <c r="AE51" s="416"/>
      <c r="AF51" s="417"/>
      <c r="AG51" s="424">
        <f t="shared" si="1"/>
        <v>0</v>
      </c>
      <c r="AH51" s="425"/>
      <c r="AI51" s="425"/>
      <c r="AJ51" s="425"/>
      <c r="AK51" s="426"/>
      <c r="BD51" s="267">
        <f>IF(BE51=1,SUM($BE$18:BE51),0)</f>
        <v>0</v>
      </c>
      <c r="BE51" s="267">
        <f t="shared" si="8"/>
        <v>0</v>
      </c>
      <c r="BF51" s="267">
        <f t="shared" si="9"/>
        <v>0</v>
      </c>
      <c r="BG51" s="267">
        <f t="shared" si="10"/>
        <v>0</v>
      </c>
      <c r="BH51" s="268">
        <f>IF(BI51=1,SUM($BI$18:BI51),0)</f>
        <v>0</v>
      </c>
      <c r="BI51" s="268" t="str">
        <f t="shared" si="11"/>
        <v/>
      </c>
      <c r="BJ51" s="209" t="str">
        <f>IF(Setup!C72="","",Setup!Z72)</f>
        <v/>
      </c>
      <c r="BK51" s="209"/>
      <c r="BL51" s="209" t="str">
        <f>IF(Setup!C72="","",(Setup!C72))</f>
        <v/>
      </c>
      <c r="BM51" s="209" t="str">
        <f t="shared" si="12"/>
        <v/>
      </c>
      <c r="BQ51" s="209"/>
      <c r="BR51" s="534">
        <f>ROUND(Setup!$AP$6*M51,0)</f>
        <v>0</v>
      </c>
      <c r="BS51" s="535"/>
      <c r="BT51" s="535"/>
      <c r="BU51" s="535"/>
      <c r="BV51" s="536"/>
      <c r="BW51" s="534">
        <f>ROUND(Setup!$AP$6*R51,0)</f>
        <v>0</v>
      </c>
      <c r="BX51" s="535"/>
      <c r="BY51" s="535"/>
      <c r="BZ51" s="535"/>
      <c r="CA51" s="536"/>
      <c r="CB51" s="534">
        <f>ROUND(Setup!$AP$6*W51,0)</f>
        <v>0</v>
      </c>
      <c r="CC51" s="535"/>
      <c r="CD51" s="535"/>
      <c r="CE51" s="535"/>
      <c r="CF51" s="536"/>
      <c r="CG51" s="534">
        <f>ROUND(Setup!$AP$6*AB51,0)</f>
        <v>0</v>
      </c>
      <c r="CH51" s="535"/>
      <c r="CI51" s="535"/>
      <c r="CJ51" s="535"/>
      <c r="CK51" s="536"/>
      <c r="CL51" s="537">
        <f t="shared" si="2"/>
        <v>0</v>
      </c>
      <c r="CM51" s="538"/>
      <c r="CN51" s="538"/>
      <c r="CO51" s="538"/>
      <c r="CP51" s="539"/>
      <c r="CQ51" s="209"/>
    </row>
    <row r="52" spans="2:95" ht="11.25" hidden="1" customHeight="1" outlineLevel="1" x14ac:dyDescent="0.2">
      <c r="B52" s="205" t="str">
        <f t="shared" si="13"/>
        <v/>
      </c>
      <c r="C52" s="240"/>
      <c r="D52" s="508"/>
      <c r="E52" s="509"/>
      <c r="F52" s="509"/>
      <c r="G52" s="509"/>
      <c r="H52" s="509"/>
      <c r="I52" s="509"/>
      <c r="J52" s="509"/>
      <c r="K52" s="509"/>
      <c r="L52" s="509"/>
      <c r="M52" s="415"/>
      <c r="N52" s="416"/>
      <c r="O52" s="416"/>
      <c r="P52" s="416"/>
      <c r="Q52" s="417"/>
      <c r="R52" s="415"/>
      <c r="S52" s="416"/>
      <c r="T52" s="416"/>
      <c r="U52" s="416"/>
      <c r="V52" s="417"/>
      <c r="W52" s="415"/>
      <c r="X52" s="416"/>
      <c r="Y52" s="416"/>
      <c r="Z52" s="416"/>
      <c r="AA52" s="417"/>
      <c r="AB52" s="415"/>
      <c r="AC52" s="416"/>
      <c r="AD52" s="416"/>
      <c r="AE52" s="416"/>
      <c r="AF52" s="417"/>
      <c r="AG52" s="424">
        <f t="shared" si="1"/>
        <v>0</v>
      </c>
      <c r="AH52" s="425"/>
      <c r="AI52" s="425"/>
      <c r="AJ52" s="425"/>
      <c r="AK52" s="426"/>
      <c r="BD52" s="267">
        <f>IF(BE52=1,SUM($BE$18:BE52),0)</f>
        <v>0</v>
      </c>
      <c r="BE52" s="267">
        <f t="shared" si="8"/>
        <v>0</v>
      </c>
      <c r="BF52" s="267">
        <f t="shared" si="9"/>
        <v>0</v>
      </c>
      <c r="BG52" s="267">
        <f t="shared" si="10"/>
        <v>0</v>
      </c>
      <c r="BH52" s="268">
        <f>IF(BI52=1,SUM($BI$18:BI52),0)</f>
        <v>0</v>
      </c>
      <c r="BI52" s="268" t="str">
        <f t="shared" si="11"/>
        <v/>
      </c>
      <c r="BJ52" s="209" t="str">
        <f>IF(Setup!C73="","",Setup!Z73)</f>
        <v/>
      </c>
      <c r="BK52" s="209"/>
      <c r="BL52" s="209" t="str">
        <f>IF(Setup!C73="","",(Setup!C73))</f>
        <v/>
      </c>
      <c r="BM52" s="209" t="str">
        <f t="shared" si="12"/>
        <v/>
      </c>
      <c r="BQ52" s="209"/>
      <c r="BR52" s="534">
        <f>ROUND(Setup!$AP$6*M52,0)</f>
        <v>0</v>
      </c>
      <c r="BS52" s="535"/>
      <c r="BT52" s="535"/>
      <c r="BU52" s="535"/>
      <c r="BV52" s="536"/>
      <c r="BW52" s="534">
        <f>ROUND(Setup!$AP$6*R52,0)</f>
        <v>0</v>
      </c>
      <c r="BX52" s="535"/>
      <c r="BY52" s="535"/>
      <c r="BZ52" s="535"/>
      <c r="CA52" s="536"/>
      <c r="CB52" s="534">
        <f>ROUND(Setup!$AP$6*W52,0)</f>
        <v>0</v>
      </c>
      <c r="CC52" s="535"/>
      <c r="CD52" s="535"/>
      <c r="CE52" s="535"/>
      <c r="CF52" s="536"/>
      <c r="CG52" s="534">
        <f>ROUND(Setup!$AP$6*AB52,0)</f>
        <v>0</v>
      </c>
      <c r="CH52" s="535"/>
      <c r="CI52" s="535"/>
      <c r="CJ52" s="535"/>
      <c r="CK52" s="536"/>
      <c r="CL52" s="537">
        <f t="shared" si="2"/>
        <v>0</v>
      </c>
      <c r="CM52" s="538"/>
      <c r="CN52" s="538"/>
      <c r="CO52" s="538"/>
      <c r="CP52" s="539"/>
      <c r="CQ52" s="209"/>
    </row>
    <row r="53" spans="2:95" ht="11.25" hidden="1" customHeight="1" outlineLevel="1" x14ac:dyDescent="0.2">
      <c r="B53" s="205" t="str">
        <f t="shared" si="13"/>
        <v/>
      </c>
      <c r="C53" s="240"/>
      <c r="D53" s="508"/>
      <c r="E53" s="509"/>
      <c r="F53" s="509"/>
      <c r="G53" s="509"/>
      <c r="H53" s="509"/>
      <c r="I53" s="509"/>
      <c r="J53" s="509"/>
      <c r="K53" s="509"/>
      <c r="L53" s="509"/>
      <c r="M53" s="415"/>
      <c r="N53" s="416"/>
      <c r="O53" s="416"/>
      <c r="P53" s="416"/>
      <c r="Q53" s="417"/>
      <c r="R53" s="415"/>
      <c r="S53" s="416"/>
      <c r="T53" s="416"/>
      <c r="U53" s="416"/>
      <c r="V53" s="417"/>
      <c r="W53" s="415"/>
      <c r="X53" s="416"/>
      <c r="Y53" s="416"/>
      <c r="Z53" s="416"/>
      <c r="AA53" s="417"/>
      <c r="AB53" s="415"/>
      <c r="AC53" s="416"/>
      <c r="AD53" s="416"/>
      <c r="AE53" s="416"/>
      <c r="AF53" s="417"/>
      <c r="AG53" s="424">
        <f t="shared" si="1"/>
        <v>0</v>
      </c>
      <c r="AH53" s="425"/>
      <c r="AI53" s="425"/>
      <c r="AJ53" s="425"/>
      <c r="AK53" s="426"/>
      <c r="BD53" s="267">
        <f>IF(BE53=1,SUM($BE$18:BE53),0)</f>
        <v>0</v>
      </c>
      <c r="BE53" s="267">
        <f t="shared" si="8"/>
        <v>0</v>
      </c>
      <c r="BF53" s="267">
        <f t="shared" si="9"/>
        <v>0</v>
      </c>
      <c r="BG53" s="267">
        <f t="shared" si="10"/>
        <v>0</v>
      </c>
      <c r="BH53" s="268">
        <f>IF(BI53=1,SUM($BI$18:BI53),0)</f>
        <v>0</v>
      </c>
      <c r="BI53" s="268" t="str">
        <f t="shared" si="11"/>
        <v/>
      </c>
      <c r="BJ53" s="209" t="str">
        <f>IF(Setup!C74="","",Setup!Z74)</f>
        <v/>
      </c>
      <c r="BK53" s="209"/>
      <c r="BL53" s="209" t="str">
        <f>IF(Setup!C74="","",(Setup!C74))</f>
        <v/>
      </c>
      <c r="BM53" s="209" t="str">
        <f t="shared" si="12"/>
        <v/>
      </c>
      <c r="BQ53" s="209"/>
      <c r="BR53" s="534">
        <f>ROUND(Setup!$AP$6*M53,0)</f>
        <v>0</v>
      </c>
      <c r="BS53" s="535"/>
      <c r="BT53" s="535"/>
      <c r="BU53" s="535"/>
      <c r="BV53" s="536"/>
      <c r="BW53" s="534">
        <f>ROUND(Setup!$AP$6*R53,0)</f>
        <v>0</v>
      </c>
      <c r="BX53" s="535"/>
      <c r="BY53" s="535"/>
      <c r="BZ53" s="535"/>
      <c r="CA53" s="536"/>
      <c r="CB53" s="534">
        <f>ROUND(Setup!$AP$6*W53,0)</f>
        <v>0</v>
      </c>
      <c r="CC53" s="535"/>
      <c r="CD53" s="535"/>
      <c r="CE53" s="535"/>
      <c r="CF53" s="536"/>
      <c r="CG53" s="534">
        <f>ROUND(Setup!$AP$6*AB53,0)</f>
        <v>0</v>
      </c>
      <c r="CH53" s="535"/>
      <c r="CI53" s="535"/>
      <c r="CJ53" s="535"/>
      <c r="CK53" s="536"/>
      <c r="CL53" s="537">
        <f t="shared" si="2"/>
        <v>0</v>
      </c>
      <c r="CM53" s="538"/>
      <c r="CN53" s="538"/>
      <c r="CO53" s="538"/>
      <c r="CP53" s="539"/>
      <c r="CQ53" s="209"/>
    </row>
    <row r="54" spans="2:95" ht="11.25" hidden="1" customHeight="1" outlineLevel="1" x14ac:dyDescent="0.2">
      <c r="B54" s="205" t="str">
        <f t="shared" si="13"/>
        <v/>
      </c>
      <c r="C54" s="240"/>
      <c r="D54" s="508"/>
      <c r="E54" s="509"/>
      <c r="F54" s="509"/>
      <c r="G54" s="509"/>
      <c r="H54" s="509"/>
      <c r="I54" s="509"/>
      <c r="J54" s="509"/>
      <c r="K54" s="509"/>
      <c r="L54" s="509"/>
      <c r="M54" s="415"/>
      <c r="N54" s="416"/>
      <c r="O54" s="416"/>
      <c r="P54" s="416"/>
      <c r="Q54" s="417"/>
      <c r="R54" s="415"/>
      <c r="S54" s="416"/>
      <c r="T54" s="416"/>
      <c r="U54" s="416"/>
      <c r="V54" s="417"/>
      <c r="W54" s="415"/>
      <c r="X54" s="416"/>
      <c r="Y54" s="416"/>
      <c r="Z54" s="416"/>
      <c r="AA54" s="417"/>
      <c r="AB54" s="415"/>
      <c r="AC54" s="416"/>
      <c r="AD54" s="416"/>
      <c r="AE54" s="416"/>
      <c r="AF54" s="417"/>
      <c r="AG54" s="424">
        <f t="shared" si="1"/>
        <v>0</v>
      </c>
      <c r="AH54" s="425"/>
      <c r="AI54" s="425"/>
      <c r="AJ54" s="425"/>
      <c r="AK54" s="426"/>
      <c r="BD54" s="267">
        <f>IF(BE54=1,SUM($BE$18:BE54),0)</f>
        <v>0</v>
      </c>
      <c r="BE54" s="267">
        <f t="shared" si="8"/>
        <v>0</v>
      </c>
      <c r="BF54" s="267">
        <f t="shared" si="9"/>
        <v>0</v>
      </c>
      <c r="BG54" s="267">
        <f t="shared" si="10"/>
        <v>0</v>
      </c>
      <c r="BH54" s="268">
        <f>IF(BI54=1,SUM($BI$18:BI54),0)</f>
        <v>0</v>
      </c>
      <c r="BI54" s="268" t="str">
        <f t="shared" si="11"/>
        <v/>
      </c>
      <c r="BJ54" s="209" t="str">
        <f>IF(Setup!C75="","",Setup!Z75)</f>
        <v/>
      </c>
      <c r="BK54" s="209"/>
      <c r="BL54" s="209" t="str">
        <f>IF(Setup!C75="","",(Setup!C75))</f>
        <v/>
      </c>
      <c r="BM54" s="209" t="str">
        <f t="shared" si="12"/>
        <v/>
      </c>
      <c r="BQ54" s="209"/>
      <c r="BR54" s="534">
        <f>ROUND(Setup!$AP$6*M54,0)</f>
        <v>0</v>
      </c>
      <c r="BS54" s="535"/>
      <c r="BT54" s="535"/>
      <c r="BU54" s="535"/>
      <c r="BV54" s="536"/>
      <c r="BW54" s="534">
        <f>ROUND(Setup!$AP$6*R54,0)</f>
        <v>0</v>
      </c>
      <c r="BX54" s="535"/>
      <c r="BY54" s="535"/>
      <c r="BZ54" s="535"/>
      <c r="CA54" s="536"/>
      <c r="CB54" s="534">
        <f>ROUND(Setup!$AP$6*W54,0)</f>
        <v>0</v>
      </c>
      <c r="CC54" s="535"/>
      <c r="CD54" s="535"/>
      <c r="CE54" s="535"/>
      <c r="CF54" s="536"/>
      <c r="CG54" s="534">
        <f>ROUND(Setup!$AP$6*AB54,0)</f>
        <v>0</v>
      </c>
      <c r="CH54" s="535"/>
      <c r="CI54" s="535"/>
      <c r="CJ54" s="535"/>
      <c r="CK54" s="536"/>
      <c r="CL54" s="537">
        <f t="shared" si="2"/>
        <v>0</v>
      </c>
      <c r="CM54" s="538"/>
      <c r="CN54" s="538"/>
      <c r="CO54" s="538"/>
      <c r="CP54" s="539"/>
      <c r="CQ54" s="209"/>
    </row>
    <row r="55" spans="2:95" ht="11.25" hidden="1" customHeight="1" outlineLevel="1" x14ac:dyDescent="0.2">
      <c r="B55" s="205" t="str">
        <f t="shared" si="13"/>
        <v/>
      </c>
      <c r="C55" s="240"/>
      <c r="D55" s="508"/>
      <c r="E55" s="509"/>
      <c r="F55" s="509"/>
      <c r="G55" s="509"/>
      <c r="H55" s="509"/>
      <c r="I55" s="509"/>
      <c r="J55" s="509"/>
      <c r="K55" s="509"/>
      <c r="L55" s="509"/>
      <c r="M55" s="415"/>
      <c r="N55" s="416"/>
      <c r="O55" s="416"/>
      <c r="P55" s="416"/>
      <c r="Q55" s="417"/>
      <c r="R55" s="415"/>
      <c r="S55" s="416"/>
      <c r="T55" s="416"/>
      <c r="U55" s="416"/>
      <c r="V55" s="417"/>
      <c r="W55" s="415"/>
      <c r="X55" s="416"/>
      <c r="Y55" s="416"/>
      <c r="Z55" s="416"/>
      <c r="AA55" s="417"/>
      <c r="AB55" s="415"/>
      <c r="AC55" s="416"/>
      <c r="AD55" s="416"/>
      <c r="AE55" s="416"/>
      <c r="AF55" s="417"/>
      <c r="AG55" s="424">
        <f t="shared" si="1"/>
        <v>0</v>
      </c>
      <c r="AH55" s="425"/>
      <c r="AI55" s="425"/>
      <c r="AJ55" s="425"/>
      <c r="AK55" s="426"/>
      <c r="BD55" s="267">
        <f>IF(BE55=1,SUM($BE$18:BE55),0)</f>
        <v>0</v>
      </c>
      <c r="BE55" s="267">
        <f t="shared" si="8"/>
        <v>0</v>
      </c>
      <c r="BF55" s="267">
        <f t="shared" si="9"/>
        <v>0</v>
      </c>
      <c r="BG55" s="267">
        <f t="shared" si="10"/>
        <v>0</v>
      </c>
      <c r="BH55" s="268">
        <f>IF(BI55=1,SUM($BI$18:BI55),0)</f>
        <v>0</v>
      </c>
      <c r="BI55" s="268" t="str">
        <f t="shared" si="11"/>
        <v/>
      </c>
      <c r="BJ55" s="209" t="str">
        <f>IF(Setup!C76="","",Setup!Z76)</f>
        <v/>
      </c>
      <c r="BK55" s="209"/>
      <c r="BL55" s="209" t="str">
        <f>IF(Setup!C76="","",(Setup!C76))</f>
        <v/>
      </c>
      <c r="BM55" s="209" t="str">
        <f t="shared" si="12"/>
        <v/>
      </c>
      <c r="BQ55" s="209"/>
      <c r="BR55" s="534">
        <f>ROUND(Setup!$AP$6*M55,0)</f>
        <v>0</v>
      </c>
      <c r="BS55" s="535"/>
      <c r="BT55" s="535"/>
      <c r="BU55" s="535"/>
      <c r="BV55" s="536"/>
      <c r="BW55" s="534">
        <f>ROUND(Setup!$AP$6*R55,0)</f>
        <v>0</v>
      </c>
      <c r="BX55" s="535"/>
      <c r="BY55" s="535"/>
      <c r="BZ55" s="535"/>
      <c r="CA55" s="536"/>
      <c r="CB55" s="534">
        <f>ROUND(Setup!$AP$6*W55,0)</f>
        <v>0</v>
      </c>
      <c r="CC55" s="535"/>
      <c r="CD55" s="535"/>
      <c r="CE55" s="535"/>
      <c r="CF55" s="536"/>
      <c r="CG55" s="534">
        <f>ROUND(Setup!$AP$6*AB55,0)</f>
        <v>0</v>
      </c>
      <c r="CH55" s="535"/>
      <c r="CI55" s="535"/>
      <c r="CJ55" s="535"/>
      <c r="CK55" s="536"/>
      <c r="CL55" s="537">
        <f t="shared" si="2"/>
        <v>0</v>
      </c>
      <c r="CM55" s="538"/>
      <c r="CN55" s="538"/>
      <c r="CO55" s="538"/>
      <c r="CP55" s="539"/>
      <c r="CQ55" s="209"/>
    </row>
    <row r="56" spans="2:95" ht="11.25" hidden="1" customHeight="1" outlineLevel="1" x14ac:dyDescent="0.2">
      <c r="B56" s="205" t="str">
        <f t="shared" si="13"/>
        <v/>
      </c>
      <c r="C56" s="240"/>
      <c r="D56" s="508"/>
      <c r="E56" s="509"/>
      <c r="F56" s="509"/>
      <c r="G56" s="509"/>
      <c r="H56" s="509"/>
      <c r="I56" s="509"/>
      <c r="J56" s="509"/>
      <c r="K56" s="509"/>
      <c r="L56" s="509"/>
      <c r="M56" s="415"/>
      <c r="N56" s="416"/>
      <c r="O56" s="416"/>
      <c r="P56" s="416"/>
      <c r="Q56" s="417"/>
      <c r="R56" s="415"/>
      <c r="S56" s="416"/>
      <c r="T56" s="416"/>
      <c r="U56" s="416"/>
      <c r="V56" s="417"/>
      <c r="W56" s="415"/>
      <c r="X56" s="416"/>
      <c r="Y56" s="416"/>
      <c r="Z56" s="416"/>
      <c r="AA56" s="417"/>
      <c r="AB56" s="415"/>
      <c r="AC56" s="416"/>
      <c r="AD56" s="416"/>
      <c r="AE56" s="416"/>
      <c r="AF56" s="417"/>
      <c r="AG56" s="424">
        <f t="shared" si="1"/>
        <v>0</v>
      </c>
      <c r="AH56" s="425"/>
      <c r="AI56" s="425"/>
      <c r="AJ56" s="425"/>
      <c r="AK56" s="426"/>
      <c r="BD56" s="267">
        <f>IF(BE56=1,SUM($BE$18:BE56),0)</f>
        <v>0</v>
      </c>
      <c r="BE56" s="267">
        <f t="shared" si="8"/>
        <v>0</v>
      </c>
      <c r="BF56" s="267">
        <f t="shared" si="9"/>
        <v>0</v>
      </c>
      <c r="BG56" s="267">
        <f t="shared" si="10"/>
        <v>0</v>
      </c>
      <c r="BH56" s="268">
        <f>IF(BI56=1,SUM($BI$18:BI56),0)</f>
        <v>0</v>
      </c>
      <c r="BI56" s="268" t="str">
        <f t="shared" si="11"/>
        <v/>
      </c>
      <c r="BJ56" s="209" t="str">
        <f>IF(Setup!C77="","",Setup!Z77)</f>
        <v/>
      </c>
      <c r="BK56" s="209"/>
      <c r="BL56" s="209" t="str">
        <f>IF(Setup!C77="","",(Setup!C77))</f>
        <v/>
      </c>
      <c r="BM56" s="209" t="str">
        <f t="shared" si="12"/>
        <v/>
      </c>
      <c r="BQ56" s="209"/>
      <c r="BR56" s="534">
        <f>ROUND(Setup!$AP$6*M56,0)</f>
        <v>0</v>
      </c>
      <c r="BS56" s="535"/>
      <c r="BT56" s="535"/>
      <c r="BU56" s="535"/>
      <c r="BV56" s="536"/>
      <c r="BW56" s="534">
        <f>ROUND(Setup!$AP$6*R56,0)</f>
        <v>0</v>
      </c>
      <c r="BX56" s="535"/>
      <c r="BY56" s="535"/>
      <c r="BZ56" s="535"/>
      <c r="CA56" s="536"/>
      <c r="CB56" s="534">
        <f>ROUND(Setup!$AP$6*W56,0)</f>
        <v>0</v>
      </c>
      <c r="CC56" s="535"/>
      <c r="CD56" s="535"/>
      <c r="CE56" s="535"/>
      <c r="CF56" s="536"/>
      <c r="CG56" s="534">
        <f>ROUND(Setup!$AP$6*AB56,0)</f>
        <v>0</v>
      </c>
      <c r="CH56" s="535"/>
      <c r="CI56" s="535"/>
      <c r="CJ56" s="535"/>
      <c r="CK56" s="536"/>
      <c r="CL56" s="537">
        <f t="shared" si="2"/>
        <v>0</v>
      </c>
      <c r="CM56" s="538"/>
      <c r="CN56" s="538"/>
      <c r="CO56" s="538"/>
      <c r="CP56" s="539"/>
      <c r="CQ56" s="209"/>
    </row>
    <row r="57" spans="2:95" ht="11.25" hidden="1" customHeight="1" outlineLevel="1" x14ac:dyDescent="0.2">
      <c r="B57" s="205" t="str">
        <f t="shared" si="13"/>
        <v/>
      </c>
      <c r="C57" s="240"/>
      <c r="D57" s="508"/>
      <c r="E57" s="509"/>
      <c r="F57" s="509"/>
      <c r="G57" s="509"/>
      <c r="H57" s="509"/>
      <c r="I57" s="509"/>
      <c r="J57" s="509"/>
      <c r="K57" s="509"/>
      <c r="L57" s="509"/>
      <c r="M57" s="415"/>
      <c r="N57" s="416"/>
      <c r="O57" s="416"/>
      <c r="P57" s="416"/>
      <c r="Q57" s="417"/>
      <c r="R57" s="415"/>
      <c r="S57" s="416"/>
      <c r="T57" s="416"/>
      <c r="U57" s="416"/>
      <c r="V57" s="417"/>
      <c r="W57" s="415"/>
      <c r="X57" s="416"/>
      <c r="Y57" s="416"/>
      <c r="Z57" s="416"/>
      <c r="AA57" s="417"/>
      <c r="AB57" s="415"/>
      <c r="AC57" s="416"/>
      <c r="AD57" s="416"/>
      <c r="AE57" s="416"/>
      <c r="AF57" s="417"/>
      <c r="AG57" s="424">
        <f t="shared" si="1"/>
        <v>0</v>
      </c>
      <c r="AH57" s="425"/>
      <c r="AI57" s="425"/>
      <c r="AJ57" s="425"/>
      <c r="AK57" s="426"/>
      <c r="BD57" s="267">
        <f>IF(BE57=1,SUM($BE$18:BE57),0)</f>
        <v>0</v>
      </c>
      <c r="BE57" s="267">
        <f t="shared" si="8"/>
        <v>0</v>
      </c>
      <c r="BF57" s="267">
        <f t="shared" si="9"/>
        <v>0</v>
      </c>
      <c r="BG57" s="267">
        <f t="shared" si="10"/>
        <v>0</v>
      </c>
      <c r="BH57" s="268">
        <f>IF(BI57=1,SUM($BI$18:BI57),0)</f>
        <v>0</v>
      </c>
      <c r="BI57" s="268" t="str">
        <f t="shared" si="11"/>
        <v/>
      </c>
      <c r="BJ57" s="209" t="str">
        <f>IF(Setup!C78="","",Setup!Z78)</f>
        <v/>
      </c>
      <c r="BK57" s="209"/>
      <c r="BL57" s="209" t="str">
        <f>IF(Setup!C78="","",(Setup!C78))</f>
        <v/>
      </c>
      <c r="BM57" s="209" t="str">
        <f t="shared" si="12"/>
        <v/>
      </c>
      <c r="BQ57" s="209"/>
      <c r="BR57" s="534">
        <f>ROUND(Setup!$AP$6*M57,0)</f>
        <v>0</v>
      </c>
      <c r="BS57" s="535"/>
      <c r="BT57" s="535"/>
      <c r="BU57" s="535"/>
      <c r="BV57" s="536"/>
      <c r="BW57" s="534">
        <f>ROUND(Setup!$AP$6*R57,0)</f>
        <v>0</v>
      </c>
      <c r="BX57" s="535"/>
      <c r="BY57" s="535"/>
      <c r="BZ57" s="535"/>
      <c r="CA57" s="536"/>
      <c r="CB57" s="534">
        <f>ROUND(Setup!$AP$6*W57,0)</f>
        <v>0</v>
      </c>
      <c r="CC57" s="535"/>
      <c r="CD57" s="535"/>
      <c r="CE57" s="535"/>
      <c r="CF57" s="536"/>
      <c r="CG57" s="534">
        <f>ROUND(Setup!$AP$6*AB57,0)</f>
        <v>0</v>
      </c>
      <c r="CH57" s="535"/>
      <c r="CI57" s="535"/>
      <c r="CJ57" s="535"/>
      <c r="CK57" s="536"/>
      <c r="CL57" s="537">
        <f t="shared" si="2"/>
        <v>0</v>
      </c>
      <c r="CM57" s="538"/>
      <c r="CN57" s="538"/>
      <c r="CO57" s="538"/>
      <c r="CP57" s="539"/>
      <c r="CQ57" s="209"/>
    </row>
    <row r="58" spans="2:95" ht="11.25" hidden="1" customHeight="1" outlineLevel="1" x14ac:dyDescent="0.2">
      <c r="B58" s="205" t="str">
        <f t="shared" si="13"/>
        <v/>
      </c>
      <c r="C58" s="240"/>
      <c r="D58" s="508"/>
      <c r="E58" s="509"/>
      <c r="F58" s="509"/>
      <c r="G58" s="509"/>
      <c r="H58" s="509"/>
      <c r="I58" s="509"/>
      <c r="J58" s="509"/>
      <c r="K58" s="509"/>
      <c r="L58" s="509"/>
      <c r="M58" s="415"/>
      <c r="N58" s="416"/>
      <c r="O58" s="416"/>
      <c r="P58" s="416"/>
      <c r="Q58" s="417"/>
      <c r="R58" s="415"/>
      <c r="S58" s="416"/>
      <c r="T58" s="416"/>
      <c r="U58" s="416"/>
      <c r="V58" s="417"/>
      <c r="W58" s="415"/>
      <c r="X58" s="416"/>
      <c r="Y58" s="416"/>
      <c r="Z58" s="416"/>
      <c r="AA58" s="417"/>
      <c r="AB58" s="415"/>
      <c r="AC58" s="416"/>
      <c r="AD58" s="416"/>
      <c r="AE58" s="416"/>
      <c r="AF58" s="417"/>
      <c r="AG58" s="424">
        <f t="shared" si="1"/>
        <v>0</v>
      </c>
      <c r="AH58" s="425"/>
      <c r="AI58" s="425"/>
      <c r="AJ58" s="425"/>
      <c r="AK58" s="426"/>
      <c r="BD58" s="267">
        <f>IF(BE58=1,SUM($BE$18:BE58),0)</f>
        <v>0</v>
      </c>
      <c r="BE58" s="267">
        <f t="shared" si="8"/>
        <v>0</v>
      </c>
      <c r="BF58" s="267">
        <f t="shared" si="9"/>
        <v>0</v>
      </c>
      <c r="BG58" s="267">
        <f t="shared" si="10"/>
        <v>0</v>
      </c>
      <c r="BH58" s="268">
        <f>IF(BI58=1,SUM($BI$18:BI58),0)</f>
        <v>0</v>
      </c>
      <c r="BI58" s="268" t="str">
        <f t="shared" si="11"/>
        <v/>
      </c>
      <c r="BJ58" s="209" t="str">
        <f>IF(Setup!C79="","",Setup!Z79)</f>
        <v/>
      </c>
      <c r="BK58" s="209"/>
      <c r="BL58" s="209" t="str">
        <f>IF(Setup!C79="","",(Setup!C79))</f>
        <v/>
      </c>
      <c r="BM58" s="209" t="str">
        <f t="shared" si="12"/>
        <v/>
      </c>
      <c r="BQ58" s="209"/>
      <c r="BR58" s="534">
        <f>ROUND(Setup!$AP$6*M58,0)</f>
        <v>0</v>
      </c>
      <c r="BS58" s="535"/>
      <c r="BT58" s="535"/>
      <c r="BU58" s="535"/>
      <c r="BV58" s="536"/>
      <c r="BW58" s="534">
        <f>ROUND(Setup!$AP$6*R58,0)</f>
        <v>0</v>
      </c>
      <c r="BX58" s="535"/>
      <c r="BY58" s="535"/>
      <c r="BZ58" s="535"/>
      <c r="CA58" s="536"/>
      <c r="CB58" s="534">
        <f>ROUND(Setup!$AP$6*W58,0)</f>
        <v>0</v>
      </c>
      <c r="CC58" s="535"/>
      <c r="CD58" s="535"/>
      <c r="CE58" s="535"/>
      <c r="CF58" s="536"/>
      <c r="CG58" s="534">
        <f>ROUND(Setup!$AP$6*AB58,0)</f>
        <v>0</v>
      </c>
      <c r="CH58" s="535"/>
      <c r="CI58" s="535"/>
      <c r="CJ58" s="535"/>
      <c r="CK58" s="536"/>
      <c r="CL58" s="537">
        <f t="shared" si="2"/>
        <v>0</v>
      </c>
      <c r="CM58" s="538"/>
      <c r="CN58" s="538"/>
      <c r="CO58" s="538"/>
      <c r="CP58" s="539"/>
      <c r="CQ58" s="209"/>
    </row>
    <row r="59" spans="2:95" ht="11.25" hidden="1" customHeight="1" outlineLevel="1" x14ac:dyDescent="0.2">
      <c r="B59" s="205" t="str">
        <f t="shared" si="13"/>
        <v/>
      </c>
      <c r="C59" s="240"/>
      <c r="D59" s="508"/>
      <c r="E59" s="509"/>
      <c r="F59" s="509"/>
      <c r="G59" s="509"/>
      <c r="H59" s="509"/>
      <c r="I59" s="509"/>
      <c r="J59" s="509"/>
      <c r="K59" s="509"/>
      <c r="L59" s="509"/>
      <c r="M59" s="415"/>
      <c r="N59" s="416"/>
      <c r="O59" s="416"/>
      <c r="P59" s="416"/>
      <c r="Q59" s="417"/>
      <c r="R59" s="415"/>
      <c r="S59" s="416"/>
      <c r="T59" s="416"/>
      <c r="U59" s="416"/>
      <c r="V59" s="417"/>
      <c r="W59" s="415"/>
      <c r="X59" s="416"/>
      <c r="Y59" s="416"/>
      <c r="Z59" s="416"/>
      <c r="AA59" s="417"/>
      <c r="AB59" s="415"/>
      <c r="AC59" s="416"/>
      <c r="AD59" s="416"/>
      <c r="AE59" s="416"/>
      <c r="AF59" s="417"/>
      <c r="AG59" s="424">
        <f t="shared" si="1"/>
        <v>0</v>
      </c>
      <c r="AH59" s="425"/>
      <c r="AI59" s="425"/>
      <c r="AJ59" s="425"/>
      <c r="AK59" s="426"/>
      <c r="BD59" s="267">
        <f>IF(BE59=1,SUM($BE$18:BE59),0)</f>
        <v>0</v>
      </c>
      <c r="BE59" s="267">
        <f t="shared" si="8"/>
        <v>0</v>
      </c>
      <c r="BF59" s="267">
        <f t="shared" si="9"/>
        <v>0</v>
      </c>
      <c r="BG59" s="267">
        <f t="shared" si="10"/>
        <v>0</v>
      </c>
      <c r="BH59" s="268">
        <f>IF(BI59=1,SUM($BI$18:BI59),0)</f>
        <v>0</v>
      </c>
      <c r="BI59" s="268" t="str">
        <f t="shared" si="11"/>
        <v/>
      </c>
      <c r="BJ59" s="209" t="str">
        <f>IF(Setup!C80="","",Setup!Z80)</f>
        <v/>
      </c>
      <c r="BK59" s="209"/>
      <c r="BL59" s="209" t="str">
        <f>IF(Setup!C80="","",(Setup!C80))</f>
        <v/>
      </c>
      <c r="BM59" s="209" t="str">
        <f t="shared" si="12"/>
        <v/>
      </c>
      <c r="BQ59" s="209"/>
      <c r="BR59" s="534">
        <f>ROUND(Setup!$AP$6*M59,0)</f>
        <v>0</v>
      </c>
      <c r="BS59" s="535"/>
      <c r="BT59" s="535"/>
      <c r="BU59" s="535"/>
      <c r="BV59" s="536"/>
      <c r="BW59" s="534">
        <f>ROUND(Setup!$AP$6*R59,0)</f>
        <v>0</v>
      </c>
      <c r="BX59" s="535"/>
      <c r="BY59" s="535"/>
      <c r="BZ59" s="535"/>
      <c r="CA59" s="536"/>
      <c r="CB59" s="534">
        <f>ROUND(Setup!$AP$6*W59,0)</f>
        <v>0</v>
      </c>
      <c r="CC59" s="535"/>
      <c r="CD59" s="535"/>
      <c r="CE59" s="535"/>
      <c r="CF59" s="536"/>
      <c r="CG59" s="534">
        <f>ROUND(Setup!$AP$6*AB59,0)</f>
        <v>0</v>
      </c>
      <c r="CH59" s="535"/>
      <c r="CI59" s="535"/>
      <c r="CJ59" s="535"/>
      <c r="CK59" s="536"/>
      <c r="CL59" s="537">
        <f t="shared" si="2"/>
        <v>0</v>
      </c>
      <c r="CM59" s="538"/>
      <c r="CN59" s="538"/>
      <c r="CO59" s="538"/>
      <c r="CP59" s="539"/>
      <c r="CQ59" s="209"/>
    </row>
    <row r="60" spans="2:95" ht="11.25" hidden="1" customHeight="1" outlineLevel="1" x14ac:dyDescent="0.2">
      <c r="B60" s="205" t="str">
        <f t="shared" si="13"/>
        <v/>
      </c>
      <c r="C60" s="240"/>
      <c r="D60" s="508"/>
      <c r="E60" s="509"/>
      <c r="F60" s="509"/>
      <c r="G60" s="509"/>
      <c r="H60" s="509"/>
      <c r="I60" s="509"/>
      <c r="J60" s="509"/>
      <c r="K60" s="509"/>
      <c r="L60" s="509"/>
      <c r="M60" s="415"/>
      <c r="N60" s="416"/>
      <c r="O60" s="416"/>
      <c r="P60" s="416"/>
      <c r="Q60" s="417"/>
      <c r="R60" s="415"/>
      <c r="S60" s="416"/>
      <c r="T60" s="416"/>
      <c r="U60" s="416"/>
      <c r="V60" s="417"/>
      <c r="W60" s="415"/>
      <c r="X60" s="416"/>
      <c r="Y60" s="416"/>
      <c r="Z60" s="416"/>
      <c r="AA60" s="417"/>
      <c r="AB60" s="415"/>
      <c r="AC60" s="416"/>
      <c r="AD60" s="416"/>
      <c r="AE60" s="416"/>
      <c r="AF60" s="417"/>
      <c r="AG60" s="424">
        <f t="shared" si="1"/>
        <v>0</v>
      </c>
      <c r="AH60" s="425"/>
      <c r="AI60" s="425"/>
      <c r="AJ60" s="425"/>
      <c r="AK60" s="426"/>
      <c r="BD60" s="267">
        <f>IF(BE60=1,SUM($BE$18:BE60),0)</f>
        <v>0</v>
      </c>
      <c r="BE60" s="267">
        <f t="shared" si="8"/>
        <v>0</v>
      </c>
      <c r="BF60" s="267">
        <f t="shared" si="9"/>
        <v>0</v>
      </c>
      <c r="BG60" s="267">
        <f t="shared" si="10"/>
        <v>0</v>
      </c>
      <c r="BH60" s="268">
        <f>IF(BI60=1,SUM($BI$18:BI60),0)</f>
        <v>0</v>
      </c>
      <c r="BI60" s="268" t="str">
        <f t="shared" si="11"/>
        <v/>
      </c>
      <c r="BJ60" s="209" t="str">
        <f>IF(Setup!C81="","",Setup!Z81)</f>
        <v/>
      </c>
      <c r="BK60" s="209"/>
      <c r="BL60" s="209" t="str">
        <f>IF(Setup!C81="","",(Setup!C81))</f>
        <v/>
      </c>
      <c r="BM60" s="209" t="str">
        <f t="shared" si="12"/>
        <v/>
      </c>
      <c r="BQ60" s="209"/>
      <c r="BR60" s="534">
        <f>ROUND(Setup!$AP$6*M60,0)</f>
        <v>0</v>
      </c>
      <c r="BS60" s="535"/>
      <c r="BT60" s="535"/>
      <c r="BU60" s="535"/>
      <c r="BV60" s="536"/>
      <c r="BW60" s="534">
        <f>ROUND(Setup!$AP$6*R60,0)</f>
        <v>0</v>
      </c>
      <c r="BX60" s="535"/>
      <c r="BY60" s="535"/>
      <c r="BZ60" s="535"/>
      <c r="CA60" s="536"/>
      <c r="CB60" s="534">
        <f>ROUND(Setup!$AP$6*W60,0)</f>
        <v>0</v>
      </c>
      <c r="CC60" s="535"/>
      <c r="CD60" s="535"/>
      <c r="CE60" s="535"/>
      <c r="CF60" s="536"/>
      <c r="CG60" s="534">
        <f>ROUND(Setup!$AP$6*AB60,0)</f>
        <v>0</v>
      </c>
      <c r="CH60" s="535"/>
      <c r="CI60" s="535"/>
      <c r="CJ60" s="535"/>
      <c r="CK60" s="536"/>
      <c r="CL60" s="537">
        <f t="shared" si="2"/>
        <v>0</v>
      </c>
      <c r="CM60" s="538"/>
      <c r="CN60" s="538"/>
      <c r="CO60" s="538"/>
      <c r="CP60" s="539"/>
      <c r="CQ60" s="209"/>
    </row>
    <row r="61" spans="2:95" ht="11.25" hidden="1" customHeight="1" outlineLevel="1" x14ac:dyDescent="0.2">
      <c r="B61" s="205" t="str">
        <f t="shared" si="13"/>
        <v/>
      </c>
      <c r="C61" s="240"/>
      <c r="D61" s="508"/>
      <c r="E61" s="509"/>
      <c r="F61" s="509"/>
      <c r="G61" s="509"/>
      <c r="H61" s="509"/>
      <c r="I61" s="509"/>
      <c r="J61" s="509"/>
      <c r="K61" s="509"/>
      <c r="L61" s="509"/>
      <c r="M61" s="415"/>
      <c r="N61" s="416"/>
      <c r="O61" s="416"/>
      <c r="P61" s="416"/>
      <c r="Q61" s="417"/>
      <c r="R61" s="415"/>
      <c r="S61" s="416"/>
      <c r="T61" s="416"/>
      <c r="U61" s="416"/>
      <c r="V61" s="417"/>
      <c r="W61" s="415"/>
      <c r="X61" s="416"/>
      <c r="Y61" s="416"/>
      <c r="Z61" s="416"/>
      <c r="AA61" s="417"/>
      <c r="AB61" s="415"/>
      <c r="AC61" s="416"/>
      <c r="AD61" s="416"/>
      <c r="AE61" s="416"/>
      <c r="AF61" s="417"/>
      <c r="AG61" s="424">
        <f t="shared" si="1"/>
        <v>0</v>
      </c>
      <c r="AH61" s="425"/>
      <c r="AI61" s="425"/>
      <c r="AJ61" s="425"/>
      <c r="AK61" s="426"/>
      <c r="BD61" s="267">
        <f>IF(BE61=1,SUM($BE$18:BE61),0)</f>
        <v>0</v>
      </c>
      <c r="BE61" s="267">
        <f t="shared" si="8"/>
        <v>0</v>
      </c>
      <c r="BF61" s="267">
        <f t="shared" si="9"/>
        <v>0</v>
      </c>
      <c r="BG61" s="267">
        <f t="shared" si="10"/>
        <v>0</v>
      </c>
      <c r="BH61" s="268">
        <f>IF(BI61=1,SUM($BI$18:BI61),0)</f>
        <v>0</v>
      </c>
      <c r="BI61" s="268" t="str">
        <f t="shared" si="11"/>
        <v/>
      </c>
      <c r="BJ61" s="209" t="str">
        <f>IF(Setup!C82="","",Setup!Z82)</f>
        <v/>
      </c>
      <c r="BK61" s="209"/>
      <c r="BL61" s="209" t="str">
        <f>IF(Setup!C82="","",(Setup!C82))</f>
        <v/>
      </c>
      <c r="BM61" s="209" t="str">
        <f t="shared" si="12"/>
        <v/>
      </c>
      <c r="BQ61" s="209"/>
      <c r="BR61" s="534">
        <f>ROUND(Setup!$AP$6*M61,0)</f>
        <v>0</v>
      </c>
      <c r="BS61" s="535"/>
      <c r="BT61" s="535"/>
      <c r="BU61" s="535"/>
      <c r="BV61" s="536"/>
      <c r="BW61" s="534">
        <f>ROUND(Setup!$AP$6*R61,0)</f>
        <v>0</v>
      </c>
      <c r="BX61" s="535"/>
      <c r="BY61" s="535"/>
      <c r="BZ61" s="535"/>
      <c r="CA61" s="536"/>
      <c r="CB61" s="534">
        <f>ROUND(Setup!$AP$6*W61,0)</f>
        <v>0</v>
      </c>
      <c r="CC61" s="535"/>
      <c r="CD61" s="535"/>
      <c r="CE61" s="535"/>
      <c r="CF61" s="536"/>
      <c r="CG61" s="534">
        <f>ROUND(Setup!$AP$6*AB61,0)</f>
        <v>0</v>
      </c>
      <c r="CH61" s="535"/>
      <c r="CI61" s="535"/>
      <c r="CJ61" s="535"/>
      <c r="CK61" s="536"/>
      <c r="CL61" s="537">
        <f t="shared" si="2"/>
        <v>0</v>
      </c>
      <c r="CM61" s="538"/>
      <c r="CN61" s="538"/>
      <c r="CO61" s="538"/>
      <c r="CP61" s="539"/>
      <c r="CQ61" s="209"/>
    </row>
    <row r="62" spans="2:95" ht="11.25" hidden="1" customHeight="1" outlineLevel="1" x14ac:dyDescent="0.2">
      <c r="B62" s="205" t="str">
        <f t="shared" si="13"/>
        <v/>
      </c>
      <c r="C62" s="240"/>
      <c r="D62" s="508"/>
      <c r="E62" s="509"/>
      <c r="F62" s="509"/>
      <c r="G62" s="509"/>
      <c r="H62" s="509"/>
      <c r="I62" s="509"/>
      <c r="J62" s="509"/>
      <c r="K62" s="509"/>
      <c r="L62" s="509"/>
      <c r="M62" s="415"/>
      <c r="N62" s="416"/>
      <c r="O62" s="416"/>
      <c r="P62" s="416"/>
      <c r="Q62" s="417"/>
      <c r="R62" s="415"/>
      <c r="S62" s="416"/>
      <c r="T62" s="416"/>
      <c r="U62" s="416"/>
      <c r="V62" s="417"/>
      <c r="W62" s="415"/>
      <c r="X62" s="416"/>
      <c r="Y62" s="416"/>
      <c r="Z62" s="416"/>
      <c r="AA62" s="417"/>
      <c r="AB62" s="415"/>
      <c r="AC62" s="416"/>
      <c r="AD62" s="416"/>
      <c r="AE62" s="416"/>
      <c r="AF62" s="417"/>
      <c r="AG62" s="424">
        <f t="shared" si="1"/>
        <v>0</v>
      </c>
      <c r="AH62" s="425"/>
      <c r="AI62" s="425"/>
      <c r="AJ62" s="425"/>
      <c r="AK62" s="426"/>
      <c r="BD62" s="267">
        <f>IF(BE62=1,SUM($BE$18:BE62),0)</f>
        <v>0</v>
      </c>
      <c r="BE62" s="267">
        <f t="shared" si="8"/>
        <v>0</v>
      </c>
      <c r="BF62" s="267">
        <f t="shared" si="9"/>
        <v>0</v>
      </c>
      <c r="BG62" s="267">
        <f t="shared" si="10"/>
        <v>0</v>
      </c>
      <c r="BH62" s="268">
        <f>IF(BI62=1,SUM($BI$18:BI62),0)</f>
        <v>0</v>
      </c>
      <c r="BI62" s="268" t="str">
        <f t="shared" si="11"/>
        <v/>
      </c>
      <c r="BJ62" s="209" t="str">
        <f>IF(Setup!C83="","",Setup!Z83)</f>
        <v/>
      </c>
      <c r="BK62" s="209"/>
      <c r="BL62" s="209" t="str">
        <f>IF(Setup!C83="","",(Setup!C83))</f>
        <v/>
      </c>
      <c r="BM62" s="209" t="str">
        <f t="shared" si="12"/>
        <v/>
      </c>
      <c r="BQ62" s="209"/>
      <c r="BR62" s="534">
        <f>ROUND(Setup!$AP$6*M62,0)</f>
        <v>0</v>
      </c>
      <c r="BS62" s="535"/>
      <c r="BT62" s="535"/>
      <c r="BU62" s="535"/>
      <c r="BV62" s="536"/>
      <c r="BW62" s="534">
        <f>ROUND(Setup!$AP$6*R62,0)</f>
        <v>0</v>
      </c>
      <c r="BX62" s="535"/>
      <c r="BY62" s="535"/>
      <c r="BZ62" s="535"/>
      <c r="CA62" s="536"/>
      <c r="CB62" s="534">
        <f>ROUND(Setup!$AP$6*W62,0)</f>
        <v>0</v>
      </c>
      <c r="CC62" s="535"/>
      <c r="CD62" s="535"/>
      <c r="CE62" s="535"/>
      <c r="CF62" s="536"/>
      <c r="CG62" s="534">
        <f>ROUND(Setup!$AP$6*AB62,0)</f>
        <v>0</v>
      </c>
      <c r="CH62" s="535"/>
      <c r="CI62" s="535"/>
      <c r="CJ62" s="535"/>
      <c r="CK62" s="536"/>
      <c r="CL62" s="537">
        <f t="shared" si="2"/>
        <v>0</v>
      </c>
      <c r="CM62" s="538"/>
      <c r="CN62" s="538"/>
      <c r="CO62" s="538"/>
      <c r="CP62" s="539"/>
      <c r="CQ62" s="209"/>
    </row>
    <row r="63" spans="2:95" ht="11.25" hidden="1" customHeight="1" outlineLevel="1" x14ac:dyDescent="0.2">
      <c r="B63" s="205" t="str">
        <f t="shared" si="13"/>
        <v/>
      </c>
      <c r="C63" s="240"/>
      <c r="D63" s="508"/>
      <c r="E63" s="509"/>
      <c r="F63" s="509"/>
      <c r="G63" s="509"/>
      <c r="H63" s="509"/>
      <c r="I63" s="509"/>
      <c r="J63" s="509"/>
      <c r="K63" s="509"/>
      <c r="L63" s="509"/>
      <c r="M63" s="415"/>
      <c r="N63" s="416"/>
      <c r="O63" s="416"/>
      <c r="P63" s="416"/>
      <c r="Q63" s="417"/>
      <c r="R63" s="415"/>
      <c r="S63" s="416"/>
      <c r="T63" s="416"/>
      <c r="U63" s="416"/>
      <c r="V63" s="417"/>
      <c r="W63" s="415"/>
      <c r="X63" s="416"/>
      <c r="Y63" s="416"/>
      <c r="Z63" s="416"/>
      <c r="AA63" s="417"/>
      <c r="AB63" s="415"/>
      <c r="AC63" s="416"/>
      <c r="AD63" s="416"/>
      <c r="AE63" s="416"/>
      <c r="AF63" s="417"/>
      <c r="AG63" s="424">
        <f t="shared" si="1"/>
        <v>0</v>
      </c>
      <c r="AH63" s="425"/>
      <c r="AI63" s="425"/>
      <c r="AJ63" s="425"/>
      <c r="AK63" s="426"/>
      <c r="BD63" s="267">
        <f>IF(BE63=1,SUM($BE$18:BE63),0)</f>
        <v>0</v>
      </c>
      <c r="BE63" s="267">
        <f t="shared" si="8"/>
        <v>0</v>
      </c>
      <c r="BF63" s="267">
        <f t="shared" si="9"/>
        <v>0</v>
      </c>
      <c r="BG63" s="267">
        <f t="shared" si="10"/>
        <v>0</v>
      </c>
      <c r="BH63" s="268">
        <f>IF(BI63=1,SUM($BI$18:BI63),0)</f>
        <v>0</v>
      </c>
      <c r="BI63" s="268" t="str">
        <f t="shared" si="11"/>
        <v/>
      </c>
      <c r="BJ63" s="209" t="str">
        <f>IF(Setup!C84="","",Setup!Z84)</f>
        <v/>
      </c>
      <c r="BK63" s="209"/>
      <c r="BL63" s="209" t="str">
        <f>IF(Setup!C84="","",(Setup!C84))</f>
        <v/>
      </c>
      <c r="BM63" s="209" t="str">
        <f t="shared" si="12"/>
        <v/>
      </c>
      <c r="BQ63" s="209"/>
      <c r="BR63" s="534">
        <f>ROUND(Setup!$AP$6*M63,0)</f>
        <v>0</v>
      </c>
      <c r="BS63" s="535"/>
      <c r="BT63" s="535"/>
      <c r="BU63" s="535"/>
      <c r="BV63" s="536"/>
      <c r="BW63" s="534">
        <f>ROUND(Setup!$AP$6*R63,0)</f>
        <v>0</v>
      </c>
      <c r="BX63" s="535"/>
      <c r="BY63" s="535"/>
      <c r="BZ63" s="535"/>
      <c r="CA63" s="536"/>
      <c r="CB63" s="534">
        <f>ROUND(Setup!$AP$6*W63,0)</f>
        <v>0</v>
      </c>
      <c r="CC63" s="535"/>
      <c r="CD63" s="535"/>
      <c r="CE63" s="535"/>
      <c r="CF63" s="536"/>
      <c r="CG63" s="534">
        <f>ROUND(Setup!$AP$6*AB63,0)</f>
        <v>0</v>
      </c>
      <c r="CH63" s="535"/>
      <c r="CI63" s="535"/>
      <c r="CJ63" s="535"/>
      <c r="CK63" s="536"/>
      <c r="CL63" s="537">
        <f t="shared" si="2"/>
        <v>0</v>
      </c>
      <c r="CM63" s="538"/>
      <c r="CN63" s="538"/>
      <c r="CO63" s="538"/>
      <c r="CP63" s="539"/>
      <c r="CQ63" s="209"/>
    </row>
    <row r="64" spans="2:95" ht="11.25" hidden="1" customHeight="1" outlineLevel="1" x14ac:dyDescent="0.2">
      <c r="B64" s="205" t="str">
        <f t="shared" si="13"/>
        <v/>
      </c>
      <c r="C64" s="240"/>
      <c r="D64" s="508"/>
      <c r="E64" s="509"/>
      <c r="F64" s="509"/>
      <c r="G64" s="509"/>
      <c r="H64" s="509"/>
      <c r="I64" s="509"/>
      <c r="J64" s="509"/>
      <c r="K64" s="509"/>
      <c r="L64" s="509"/>
      <c r="M64" s="415"/>
      <c r="N64" s="416"/>
      <c r="O64" s="416"/>
      <c r="P64" s="416"/>
      <c r="Q64" s="417"/>
      <c r="R64" s="415"/>
      <c r="S64" s="416"/>
      <c r="T64" s="416"/>
      <c r="U64" s="416"/>
      <c r="V64" s="417"/>
      <c r="W64" s="415"/>
      <c r="X64" s="416"/>
      <c r="Y64" s="416"/>
      <c r="Z64" s="416"/>
      <c r="AA64" s="417"/>
      <c r="AB64" s="415"/>
      <c r="AC64" s="416"/>
      <c r="AD64" s="416"/>
      <c r="AE64" s="416"/>
      <c r="AF64" s="417"/>
      <c r="AG64" s="424">
        <f t="shared" si="1"/>
        <v>0</v>
      </c>
      <c r="AH64" s="425"/>
      <c r="AI64" s="425"/>
      <c r="AJ64" s="425"/>
      <c r="AK64" s="426"/>
      <c r="BD64" s="267">
        <f>IF(BE64=1,SUM($BE$18:BE64),0)</f>
        <v>0</v>
      </c>
      <c r="BE64" s="267">
        <f t="shared" si="8"/>
        <v>0</v>
      </c>
      <c r="BF64" s="267">
        <f t="shared" si="9"/>
        <v>0</v>
      </c>
      <c r="BG64" s="267">
        <f t="shared" si="10"/>
        <v>0</v>
      </c>
      <c r="BH64" s="268">
        <f>IF(BI64=1,SUM($BI$18:BI64),0)</f>
        <v>0</v>
      </c>
      <c r="BI64" s="268" t="str">
        <f t="shared" si="11"/>
        <v/>
      </c>
      <c r="BJ64" s="209" t="str">
        <f>IF(Setup!C85="","",Setup!Z85)</f>
        <v/>
      </c>
      <c r="BK64" s="209"/>
      <c r="BL64" s="209" t="str">
        <f>IF(Setup!C85="","",(Setup!C85))</f>
        <v/>
      </c>
      <c r="BM64" s="209" t="str">
        <f t="shared" si="12"/>
        <v/>
      </c>
      <c r="BQ64" s="209"/>
      <c r="BR64" s="534">
        <f>ROUND(Setup!$AP$6*M64,0)</f>
        <v>0</v>
      </c>
      <c r="BS64" s="535"/>
      <c r="BT64" s="535"/>
      <c r="BU64" s="535"/>
      <c r="BV64" s="536"/>
      <c r="BW64" s="534">
        <f>ROUND(Setup!$AP$6*R64,0)</f>
        <v>0</v>
      </c>
      <c r="BX64" s="535"/>
      <c r="BY64" s="535"/>
      <c r="BZ64" s="535"/>
      <c r="CA64" s="536"/>
      <c r="CB64" s="534">
        <f>ROUND(Setup!$AP$6*W64,0)</f>
        <v>0</v>
      </c>
      <c r="CC64" s="535"/>
      <c r="CD64" s="535"/>
      <c r="CE64" s="535"/>
      <c r="CF64" s="536"/>
      <c r="CG64" s="534">
        <f>ROUND(Setup!$AP$6*AB64,0)</f>
        <v>0</v>
      </c>
      <c r="CH64" s="535"/>
      <c r="CI64" s="535"/>
      <c r="CJ64" s="535"/>
      <c r="CK64" s="536"/>
      <c r="CL64" s="537">
        <f t="shared" si="2"/>
        <v>0</v>
      </c>
      <c r="CM64" s="538"/>
      <c r="CN64" s="538"/>
      <c r="CO64" s="538"/>
      <c r="CP64" s="539"/>
      <c r="CQ64" s="209"/>
    </row>
    <row r="65" spans="2:95" ht="11.25" hidden="1" customHeight="1" outlineLevel="1" x14ac:dyDescent="0.2">
      <c r="B65" s="205" t="str">
        <f t="shared" si="13"/>
        <v/>
      </c>
      <c r="C65" s="240"/>
      <c r="D65" s="508"/>
      <c r="E65" s="509"/>
      <c r="F65" s="509"/>
      <c r="G65" s="509"/>
      <c r="H65" s="509"/>
      <c r="I65" s="509"/>
      <c r="J65" s="509"/>
      <c r="K65" s="509"/>
      <c r="L65" s="509"/>
      <c r="M65" s="415"/>
      <c r="N65" s="416"/>
      <c r="O65" s="416"/>
      <c r="P65" s="416"/>
      <c r="Q65" s="417"/>
      <c r="R65" s="415"/>
      <c r="S65" s="416"/>
      <c r="T65" s="416"/>
      <c r="U65" s="416"/>
      <c r="V65" s="417"/>
      <c r="W65" s="415"/>
      <c r="X65" s="416"/>
      <c r="Y65" s="416"/>
      <c r="Z65" s="416"/>
      <c r="AA65" s="417"/>
      <c r="AB65" s="415"/>
      <c r="AC65" s="416"/>
      <c r="AD65" s="416"/>
      <c r="AE65" s="416"/>
      <c r="AF65" s="417"/>
      <c r="AG65" s="424">
        <f t="shared" si="1"/>
        <v>0</v>
      </c>
      <c r="AH65" s="425"/>
      <c r="AI65" s="425"/>
      <c r="AJ65" s="425"/>
      <c r="AK65" s="426"/>
      <c r="BD65" s="267">
        <f>IF(BE65=1,SUM($BE$18:BE65),0)</f>
        <v>0</v>
      </c>
      <c r="BE65" s="267">
        <f t="shared" si="8"/>
        <v>0</v>
      </c>
      <c r="BF65" s="267">
        <f t="shared" si="9"/>
        <v>0</v>
      </c>
      <c r="BG65" s="267">
        <f t="shared" si="10"/>
        <v>0</v>
      </c>
      <c r="BH65" s="268">
        <f>IF(BI65=1,SUM($BI$18:BI65),0)</f>
        <v>0</v>
      </c>
      <c r="BI65" s="268" t="str">
        <f t="shared" si="11"/>
        <v/>
      </c>
      <c r="BJ65" s="209" t="str">
        <f>IF(Setup!C86="","",Setup!Z86)</f>
        <v/>
      </c>
      <c r="BK65" s="209"/>
      <c r="BL65" s="209" t="str">
        <f>IF(Setup!C86="","",(Setup!C86))</f>
        <v/>
      </c>
      <c r="BM65" s="209" t="str">
        <f t="shared" si="12"/>
        <v/>
      </c>
      <c r="BQ65" s="209"/>
      <c r="BR65" s="534">
        <f>ROUND(Setup!$AP$6*M65,0)</f>
        <v>0</v>
      </c>
      <c r="BS65" s="535"/>
      <c r="BT65" s="535"/>
      <c r="BU65" s="535"/>
      <c r="BV65" s="536"/>
      <c r="BW65" s="534">
        <f>ROUND(Setup!$AP$6*R65,0)</f>
        <v>0</v>
      </c>
      <c r="BX65" s="535"/>
      <c r="BY65" s="535"/>
      <c r="BZ65" s="535"/>
      <c r="CA65" s="536"/>
      <c r="CB65" s="534">
        <f>ROUND(Setup!$AP$6*W65,0)</f>
        <v>0</v>
      </c>
      <c r="CC65" s="535"/>
      <c r="CD65" s="535"/>
      <c r="CE65" s="535"/>
      <c r="CF65" s="536"/>
      <c r="CG65" s="534">
        <f>ROUND(Setup!$AP$6*AB65,0)</f>
        <v>0</v>
      </c>
      <c r="CH65" s="535"/>
      <c r="CI65" s="535"/>
      <c r="CJ65" s="535"/>
      <c r="CK65" s="536"/>
      <c r="CL65" s="537">
        <f t="shared" si="2"/>
        <v>0</v>
      </c>
      <c r="CM65" s="538"/>
      <c r="CN65" s="538"/>
      <c r="CO65" s="538"/>
      <c r="CP65" s="539"/>
      <c r="CQ65" s="209"/>
    </row>
    <row r="66" spans="2:95" ht="11.25" hidden="1" customHeight="1" outlineLevel="1" x14ac:dyDescent="0.2">
      <c r="B66" s="205" t="str">
        <f t="shared" si="13"/>
        <v/>
      </c>
      <c r="C66" s="240"/>
      <c r="D66" s="508"/>
      <c r="E66" s="509"/>
      <c r="F66" s="509"/>
      <c r="G66" s="509"/>
      <c r="H66" s="509"/>
      <c r="I66" s="509"/>
      <c r="J66" s="509"/>
      <c r="K66" s="509"/>
      <c r="L66" s="509"/>
      <c r="M66" s="415"/>
      <c r="N66" s="416"/>
      <c r="O66" s="416"/>
      <c r="P66" s="416"/>
      <c r="Q66" s="417"/>
      <c r="R66" s="415"/>
      <c r="S66" s="416"/>
      <c r="T66" s="416"/>
      <c r="U66" s="416"/>
      <c r="V66" s="417"/>
      <c r="W66" s="415"/>
      <c r="X66" s="416"/>
      <c r="Y66" s="416"/>
      <c r="Z66" s="416"/>
      <c r="AA66" s="417"/>
      <c r="AB66" s="415"/>
      <c r="AC66" s="416"/>
      <c r="AD66" s="416"/>
      <c r="AE66" s="416"/>
      <c r="AF66" s="417"/>
      <c r="AG66" s="424">
        <f t="shared" si="1"/>
        <v>0</v>
      </c>
      <c r="AH66" s="425"/>
      <c r="AI66" s="425"/>
      <c r="AJ66" s="425"/>
      <c r="AK66" s="426"/>
      <c r="BD66" s="267">
        <f>IF(BE66=1,SUM($BE$18:BE66),0)</f>
        <v>0</v>
      </c>
      <c r="BE66" s="267">
        <f t="shared" si="8"/>
        <v>0</v>
      </c>
      <c r="BF66" s="267">
        <f t="shared" si="9"/>
        <v>0</v>
      </c>
      <c r="BG66" s="267">
        <f t="shared" si="10"/>
        <v>0</v>
      </c>
      <c r="BH66" s="268">
        <f>IF(BI66=1,SUM($BI$18:BI66),0)</f>
        <v>0</v>
      </c>
      <c r="BI66" s="268" t="str">
        <f t="shared" si="11"/>
        <v/>
      </c>
      <c r="BJ66" s="209" t="str">
        <f>IF(Setup!C87="","",Setup!Z87)</f>
        <v/>
      </c>
      <c r="BK66" s="209"/>
      <c r="BL66" s="209" t="str">
        <f>IF(Setup!C87="","",(Setup!C87))</f>
        <v/>
      </c>
      <c r="BM66" s="209" t="str">
        <f t="shared" si="12"/>
        <v/>
      </c>
      <c r="BQ66" s="209"/>
      <c r="BR66" s="534">
        <f>ROUND(Setup!$AP$6*M66,0)</f>
        <v>0</v>
      </c>
      <c r="BS66" s="535"/>
      <c r="BT66" s="535"/>
      <c r="BU66" s="535"/>
      <c r="BV66" s="536"/>
      <c r="BW66" s="534">
        <f>ROUND(Setup!$AP$6*R66,0)</f>
        <v>0</v>
      </c>
      <c r="BX66" s="535"/>
      <c r="BY66" s="535"/>
      <c r="BZ66" s="535"/>
      <c r="CA66" s="536"/>
      <c r="CB66" s="534">
        <f>ROUND(Setup!$AP$6*W66,0)</f>
        <v>0</v>
      </c>
      <c r="CC66" s="535"/>
      <c r="CD66" s="535"/>
      <c r="CE66" s="535"/>
      <c r="CF66" s="536"/>
      <c r="CG66" s="534">
        <f>ROUND(Setup!$AP$6*AB66,0)</f>
        <v>0</v>
      </c>
      <c r="CH66" s="535"/>
      <c r="CI66" s="535"/>
      <c r="CJ66" s="535"/>
      <c r="CK66" s="536"/>
      <c r="CL66" s="537">
        <f t="shared" si="2"/>
        <v>0</v>
      </c>
      <c r="CM66" s="538"/>
      <c r="CN66" s="538"/>
      <c r="CO66" s="538"/>
      <c r="CP66" s="539"/>
      <c r="CQ66" s="209"/>
    </row>
    <row r="67" spans="2:95" ht="11.25" hidden="1" customHeight="1" outlineLevel="1" x14ac:dyDescent="0.2">
      <c r="B67" s="205" t="str">
        <f t="shared" si="13"/>
        <v/>
      </c>
      <c r="C67" s="240"/>
      <c r="D67" s="508"/>
      <c r="E67" s="509"/>
      <c r="F67" s="509"/>
      <c r="G67" s="509"/>
      <c r="H67" s="509"/>
      <c r="I67" s="509"/>
      <c r="J67" s="509"/>
      <c r="K67" s="509"/>
      <c r="L67" s="509"/>
      <c r="M67" s="415"/>
      <c r="N67" s="416"/>
      <c r="O67" s="416"/>
      <c r="P67" s="416"/>
      <c r="Q67" s="417"/>
      <c r="R67" s="415"/>
      <c r="S67" s="416"/>
      <c r="T67" s="416"/>
      <c r="U67" s="416"/>
      <c r="V67" s="417"/>
      <c r="W67" s="415"/>
      <c r="X67" s="416"/>
      <c r="Y67" s="416"/>
      <c r="Z67" s="416"/>
      <c r="AA67" s="417"/>
      <c r="AB67" s="415"/>
      <c r="AC67" s="416"/>
      <c r="AD67" s="416"/>
      <c r="AE67" s="416"/>
      <c r="AF67" s="417"/>
      <c r="AG67" s="424">
        <f t="shared" si="1"/>
        <v>0</v>
      </c>
      <c r="AH67" s="425"/>
      <c r="AI67" s="425"/>
      <c r="AJ67" s="425"/>
      <c r="AK67" s="426"/>
      <c r="BD67" s="267">
        <f>IF(BE67=1,SUM($BE$18:BE67),0)</f>
        <v>0</v>
      </c>
      <c r="BE67" s="267">
        <f t="shared" si="8"/>
        <v>0</v>
      </c>
      <c r="BF67" s="267">
        <f t="shared" si="9"/>
        <v>0</v>
      </c>
      <c r="BG67" s="267">
        <f t="shared" si="10"/>
        <v>0</v>
      </c>
      <c r="BH67" s="268">
        <f>IF(BI67=1,SUM($BI$18:BI67),0)</f>
        <v>0</v>
      </c>
      <c r="BI67" s="268" t="str">
        <f t="shared" si="11"/>
        <v/>
      </c>
      <c r="BJ67" s="209" t="str">
        <f>IF(Setup!C88="","",Setup!Z88)</f>
        <v/>
      </c>
      <c r="BK67" s="209"/>
      <c r="BL67" s="209" t="str">
        <f>IF(Setup!C88="","",(Setup!C88))</f>
        <v/>
      </c>
      <c r="BM67" s="209" t="str">
        <f t="shared" si="12"/>
        <v/>
      </c>
      <c r="BQ67" s="209"/>
      <c r="BR67" s="534">
        <f>ROUND(Setup!$AP$6*M67,0)</f>
        <v>0</v>
      </c>
      <c r="BS67" s="535"/>
      <c r="BT67" s="535"/>
      <c r="BU67" s="535"/>
      <c r="BV67" s="536"/>
      <c r="BW67" s="534">
        <f>ROUND(Setup!$AP$6*R67,0)</f>
        <v>0</v>
      </c>
      <c r="BX67" s="535"/>
      <c r="BY67" s="535"/>
      <c r="BZ67" s="535"/>
      <c r="CA67" s="536"/>
      <c r="CB67" s="534">
        <f>ROUND(Setup!$AP$6*W67,0)</f>
        <v>0</v>
      </c>
      <c r="CC67" s="535"/>
      <c r="CD67" s="535"/>
      <c r="CE67" s="535"/>
      <c r="CF67" s="536"/>
      <c r="CG67" s="534">
        <f>ROUND(Setup!$AP$6*AB67,0)</f>
        <v>0</v>
      </c>
      <c r="CH67" s="535"/>
      <c r="CI67" s="535"/>
      <c r="CJ67" s="535"/>
      <c r="CK67" s="536"/>
      <c r="CL67" s="537">
        <f t="shared" si="2"/>
        <v>0</v>
      </c>
      <c r="CM67" s="538"/>
      <c r="CN67" s="538"/>
      <c r="CO67" s="538"/>
      <c r="CP67" s="539"/>
      <c r="CQ67" s="209"/>
    </row>
    <row r="68" spans="2:95" ht="11.25" hidden="1" customHeight="1" outlineLevel="1" x14ac:dyDescent="0.2">
      <c r="B68" s="205" t="str">
        <f t="shared" si="13"/>
        <v/>
      </c>
      <c r="C68" s="240"/>
      <c r="D68" s="508"/>
      <c r="E68" s="509"/>
      <c r="F68" s="509"/>
      <c r="G68" s="509"/>
      <c r="H68" s="509"/>
      <c r="I68" s="509"/>
      <c r="J68" s="509"/>
      <c r="K68" s="509"/>
      <c r="L68" s="509"/>
      <c r="M68" s="415"/>
      <c r="N68" s="416"/>
      <c r="O68" s="416"/>
      <c r="P68" s="416"/>
      <c r="Q68" s="417"/>
      <c r="R68" s="415"/>
      <c r="S68" s="416"/>
      <c r="T68" s="416"/>
      <c r="U68" s="416"/>
      <c r="V68" s="417"/>
      <c r="W68" s="415"/>
      <c r="X68" s="416"/>
      <c r="Y68" s="416"/>
      <c r="Z68" s="416"/>
      <c r="AA68" s="417"/>
      <c r="AB68" s="415"/>
      <c r="AC68" s="416"/>
      <c r="AD68" s="416"/>
      <c r="AE68" s="416"/>
      <c r="AF68" s="417"/>
      <c r="AG68" s="424">
        <f t="shared" si="1"/>
        <v>0</v>
      </c>
      <c r="AH68" s="425"/>
      <c r="AI68" s="425"/>
      <c r="AJ68" s="425"/>
      <c r="AK68" s="426"/>
      <c r="BD68" s="267">
        <f>IF(BE68=1,SUM($BE$18:BE68),0)</f>
        <v>0</v>
      </c>
      <c r="BE68" s="267">
        <f t="shared" si="8"/>
        <v>0</v>
      </c>
      <c r="BF68" s="267">
        <f t="shared" si="9"/>
        <v>0</v>
      </c>
      <c r="BG68" s="267">
        <f t="shared" si="10"/>
        <v>0</v>
      </c>
      <c r="BH68" s="268">
        <f>IF(BI68=1,SUM($BI$18:BI68),0)</f>
        <v>0</v>
      </c>
      <c r="BI68" s="268" t="str">
        <f t="shared" si="11"/>
        <v/>
      </c>
      <c r="BJ68" s="209" t="str">
        <f>IF(Setup!C89="","",Setup!Z89)</f>
        <v/>
      </c>
      <c r="BK68" s="209"/>
      <c r="BL68" s="209" t="str">
        <f>IF(Setup!C89="","",(Setup!C89))</f>
        <v/>
      </c>
      <c r="BM68" s="209" t="str">
        <f t="shared" si="12"/>
        <v/>
      </c>
      <c r="BQ68" s="209"/>
      <c r="BR68" s="534">
        <f>ROUND(Setup!$AP$6*M68,0)</f>
        <v>0</v>
      </c>
      <c r="BS68" s="535"/>
      <c r="BT68" s="535"/>
      <c r="BU68" s="535"/>
      <c r="BV68" s="536"/>
      <c r="BW68" s="534">
        <f>ROUND(Setup!$AP$6*R68,0)</f>
        <v>0</v>
      </c>
      <c r="BX68" s="535"/>
      <c r="BY68" s="535"/>
      <c r="BZ68" s="535"/>
      <c r="CA68" s="536"/>
      <c r="CB68" s="534">
        <f>ROUND(Setup!$AP$6*W68,0)</f>
        <v>0</v>
      </c>
      <c r="CC68" s="535"/>
      <c r="CD68" s="535"/>
      <c r="CE68" s="535"/>
      <c r="CF68" s="536"/>
      <c r="CG68" s="534">
        <f>ROUND(Setup!$AP$6*AB68,0)</f>
        <v>0</v>
      </c>
      <c r="CH68" s="535"/>
      <c r="CI68" s="535"/>
      <c r="CJ68" s="535"/>
      <c r="CK68" s="536"/>
      <c r="CL68" s="537">
        <f t="shared" si="2"/>
        <v>0</v>
      </c>
      <c r="CM68" s="538"/>
      <c r="CN68" s="538"/>
      <c r="CO68" s="538"/>
      <c r="CP68" s="539"/>
      <c r="CQ68" s="209"/>
    </row>
    <row r="69" spans="2:95" ht="11.25" hidden="1" customHeight="1" outlineLevel="1" x14ac:dyDescent="0.2">
      <c r="B69" s="205" t="str">
        <f t="shared" si="13"/>
        <v/>
      </c>
      <c r="C69" s="240"/>
      <c r="D69" s="508"/>
      <c r="E69" s="509"/>
      <c r="F69" s="509"/>
      <c r="G69" s="509"/>
      <c r="H69" s="509"/>
      <c r="I69" s="509"/>
      <c r="J69" s="509"/>
      <c r="K69" s="509"/>
      <c r="L69" s="509"/>
      <c r="M69" s="415"/>
      <c r="N69" s="416"/>
      <c r="O69" s="416"/>
      <c r="P69" s="416"/>
      <c r="Q69" s="417"/>
      <c r="R69" s="415"/>
      <c r="S69" s="416"/>
      <c r="T69" s="416"/>
      <c r="U69" s="416"/>
      <c r="V69" s="417"/>
      <c r="W69" s="415"/>
      <c r="X69" s="416"/>
      <c r="Y69" s="416"/>
      <c r="Z69" s="416"/>
      <c r="AA69" s="417"/>
      <c r="AB69" s="415"/>
      <c r="AC69" s="416"/>
      <c r="AD69" s="416"/>
      <c r="AE69" s="416"/>
      <c r="AF69" s="417"/>
      <c r="AG69" s="424">
        <f t="shared" si="1"/>
        <v>0</v>
      </c>
      <c r="AH69" s="425"/>
      <c r="AI69" s="425"/>
      <c r="AJ69" s="425"/>
      <c r="AK69" s="426"/>
      <c r="BD69" s="267">
        <f>IF(BE69=1,SUM($BE$18:BE69),0)</f>
        <v>0</v>
      </c>
      <c r="BE69" s="267">
        <f t="shared" si="8"/>
        <v>0</v>
      </c>
      <c r="BF69" s="267">
        <f t="shared" si="9"/>
        <v>0</v>
      </c>
      <c r="BG69" s="267">
        <f t="shared" si="10"/>
        <v>0</v>
      </c>
      <c r="BH69" s="268">
        <f>IF(BI69=1,SUM($BI$18:BI69),0)</f>
        <v>0</v>
      </c>
      <c r="BI69" s="268" t="str">
        <f t="shared" si="11"/>
        <v/>
      </c>
      <c r="BJ69" s="209" t="str">
        <f>IF(Setup!C90="","",Setup!Z90)</f>
        <v/>
      </c>
      <c r="BK69" s="209"/>
      <c r="BL69" s="209" t="str">
        <f>IF(Setup!C90="","",(Setup!C90))</f>
        <v/>
      </c>
      <c r="BM69" s="209" t="str">
        <f t="shared" si="12"/>
        <v/>
      </c>
      <c r="BQ69" s="209"/>
      <c r="BR69" s="534">
        <f>ROUND(Setup!$AP$6*M69,0)</f>
        <v>0</v>
      </c>
      <c r="BS69" s="535"/>
      <c r="BT69" s="535"/>
      <c r="BU69" s="535"/>
      <c r="BV69" s="536"/>
      <c r="BW69" s="534">
        <f>ROUND(Setup!$AP$6*R69,0)</f>
        <v>0</v>
      </c>
      <c r="BX69" s="535"/>
      <c r="BY69" s="535"/>
      <c r="BZ69" s="535"/>
      <c r="CA69" s="536"/>
      <c r="CB69" s="534">
        <f>ROUND(Setup!$AP$6*W69,0)</f>
        <v>0</v>
      </c>
      <c r="CC69" s="535"/>
      <c r="CD69" s="535"/>
      <c r="CE69" s="535"/>
      <c r="CF69" s="536"/>
      <c r="CG69" s="534">
        <f>ROUND(Setup!$AP$6*AB69,0)</f>
        <v>0</v>
      </c>
      <c r="CH69" s="535"/>
      <c r="CI69" s="535"/>
      <c r="CJ69" s="535"/>
      <c r="CK69" s="536"/>
      <c r="CL69" s="537">
        <f t="shared" si="2"/>
        <v>0</v>
      </c>
      <c r="CM69" s="538"/>
      <c r="CN69" s="538"/>
      <c r="CO69" s="538"/>
      <c r="CP69" s="539"/>
      <c r="CQ69" s="209"/>
    </row>
    <row r="70" spans="2:95" ht="11.25" hidden="1" customHeight="1" outlineLevel="1" x14ac:dyDescent="0.2">
      <c r="B70" s="205" t="str">
        <f t="shared" ref="B70:B101" si="14">IF(C70="","",VLOOKUP(C70,$BL$18:$BM$87,2,FALSE))</f>
        <v/>
      </c>
      <c r="C70" s="240"/>
      <c r="D70" s="508"/>
      <c r="E70" s="509"/>
      <c r="F70" s="509"/>
      <c r="G70" s="509"/>
      <c r="H70" s="509"/>
      <c r="I70" s="509"/>
      <c r="J70" s="509"/>
      <c r="K70" s="509"/>
      <c r="L70" s="509"/>
      <c r="M70" s="415"/>
      <c r="N70" s="416"/>
      <c r="O70" s="416"/>
      <c r="P70" s="416"/>
      <c r="Q70" s="417"/>
      <c r="R70" s="415"/>
      <c r="S70" s="416"/>
      <c r="T70" s="416"/>
      <c r="U70" s="416"/>
      <c r="V70" s="417"/>
      <c r="W70" s="415"/>
      <c r="X70" s="416"/>
      <c r="Y70" s="416"/>
      <c r="Z70" s="416"/>
      <c r="AA70" s="417"/>
      <c r="AB70" s="415"/>
      <c r="AC70" s="416"/>
      <c r="AD70" s="416"/>
      <c r="AE70" s="416"/>
      <c r="AF70" s="417"/>
      <c r="AG70" s="424">
        <f t="shared" si="1"/>
        <v>0</v>
      </c>
      <c r="AH70" s="425"/>
      <c r="AI70" s="425"/>
      <c r="AJ70" s="425"/>
      <c r="AK70" s="426"/>
      <c r="BD70" s="267">
        <f>IF(BE70=1,SUM($BE$18:BE70),0)</f>
        <v>0</v>
      </c>
      <c r="BE70" s="267">
        <f t="shared" si="8"/>
        <v>0</v>
      </c>
      <c r="BF70" s="267">
        <f t="shared" si="9"/>
        <v>0</v>
      </c>
      <c r="BG70" s="267">
        <f t="shared" si="10"/>
        <v>0</v>
      </c>
      <c r="BH70" s="268">
        <f>IF(BI70=1,SUM($BI$18:BI70),0)</f>
        <v>0</v>
      </c>
      <c r="BI70" s="268" t="str">
        <f t="shared" si="11"/>
        <v/>
      </c>
      <c r="BJ70" s="209" t="str">
        <f>IF(Setup!C91="","",Setup!Z91)</f>
        <v/>
      </c>
      <c r="BK70" s="209"/>
      <c r="BL70" s="209" t="str">
        <f>IF(Setup!C91="","",(Setup!C91))</f>
        <v/>
      </c>
      <c r="BM70" s="209" t="str">
        <f t="shared" si="12"/>
        <v/>
      </c>
      <c r="BQ70" s="209"/>
      <c r="BR70" s="534">
        <f>ROUND(Setup!$AP$6*M70,0)</f>
        <v>0</v>
      </c>
      <c r="BS70" s="535"/>
      <c r="BT70" s="535"/>
      <c r="BU70" s="535"/>
      <c r="BV70" s="536"/>
      <c r="BW70" s="534">
        <f>ROUND(Setup!$AP$6*R70,0)</f>
        <v>0</v>
      </c>
      <c r="BX70" s="535"/>
      <c r="BY70" s="535"/>
      <c r="BZ70" s="535"/>
      <c r="CA70" s="536"/>
      <c r="CB70" s="534">
        <f>ROUND(Setup!$AP$6*W70,0)</f>
        <v>0</v>
      </c>
      <c r="CC70" s="535"/>
      <c r="CD70" s="535"/>
      <c r="CE70" s="535"/>
      <c r="CF70" s="536"/>
      <c r="CG70" s="534">
        <f>ROUND(Setup!$AP$6*AB70,0)</f>
        <v>0</v>
      </c>
      <c r="CH70" s="535"/>
      <c r="CI70" s="535"/>
      <c r="CJ70" s="535"/>
      <c r="CK70" s="536"/>
      <c r="CL70" s="537">
        <f t="shared" si="2"/>
        <v>0</v>
      </c>
      <c r="CM70" s="538"/>
      <c r="CN70" s="538"/>
      <c r="CO70" s="538"/>
      <c r="CP70" s="539"/>
      <c r="CQ70" s="209"/>
    </row>
    <row r="71" spans="2:95" ht="11.25" hidden="1" customHeight="1" outlineLevel="1" x14ac:dyDescent="0.2">
      <c r="B71" s="205" t="str">
        <f t="shared" si="14"/>
        <v/>
      </c>
      <c r="C71" s="240"/>
      <c r="D71" s="508"/>
      <c r="E71" s="509"/>
      <c r="F71" s="509"/>
      <c r="G71" s="509"/>
      <c r="H71" s="509"/>
      <c r="I71" s="509"/>
      <c r="J71" s="509"/>
      <c r="K71" s="509"/>
      <c r="L71" s="509"/>
      <c r="M71" s="415"/>
      <c r="N71" s="416"/>
      <c r="O71" s="416"/>
      <c r="P71" s="416"/>
      <c r="Q71" s="417"/>
      <c r="R71" s="415"/>
      <c r="S71" s="416"/>
      <c r="T71" s="416"/>
      <c r="U71" s="416"/>
      <c r="V71" s="417"/>
      <c r="W71" s="415"/>
      <c r="X71" s="416"/>
      <c r="Y71" s="416"/>
      <c r="Z71" s="416"/>
      <c r="AA71" s="417"/>
      <c r="AB71" s="415"/>
      <c r="AC71" s="416"/>
      <c r="AD71" s="416"/>
      <c r="AE71" s="416"/>
      <c r="AF71" s="417"/>
      <c r="AG71" s="424">
        <f t="shared" si="1"/>
        <v>0</v>
      </c>
      <c r="AH71" s="425"/>
      <c r="AI71" s="425"/>
      <c r="AJ71" s="425"/>
      <c r="AK71" s="426"/>
      <c r="BD71" s="267">
        <f>IF(BE71=1,SUM($BE$18:BE71),0)</f>
        <v>0</v>
      </c>
      <c r="BE71" s="267">
        <f t="shared" si="8"/>
        <v>0</v>
      </c>
      <c r="BF71" s="267">
        <f t="shared" si="9"/>
        <v>0</v>
      </c>
      <c r="BG71" s="267">
        <f t="shared" si="10"/>
        <v>0</v>
      </c>
      <c r="BH71" s="268">
        <f>IF(BI71=1,SUM($BI$18:BI71),0)</f>
        <v>0</v>
      </c>
      <c r="BI71" s="268" t="str">
        <f t="shared" si="11"/>
        <v/>
      </c>
      <c r="BJ71" s="209" t="str">
        <f>IF(Setup!C92="","",Setup!Z92)</f>
        <v/>
      </c>
      <c r="BK71" s="209"/>
      <c r="BL71" s="209" t="str">
        <f>IF(Setup!C92="","",(Setup!C92))</f>
        <v/>
      </c>
      <c r="BM71" s="209" t="str">
        <f t="shared" si="12"/>
        <v/>
      </c>
      <c r="BQ71" s="209"/>
      <c r="BR71" s="534">
        <f>ROUND(Setup!$AP$6*M71,0)</f>
        <v>0</v>
      </c>
      <c r="BS71" s="535"/>
      <c r="BT71" s="535"/>
      <c r="BU71" s="535"/>
      <c r="BV71" s="536"/>
      <c r="BW71" s="534">
        <f>ROUND(Setup!$AP$6*R71,0)</f>
        <v>0</v>
      </c>
      <c r="BX71" s="535"/>
      <c r="BY71" s="535"/>
      <c r="BZ71" s="535"/>
      <c r="CA71" s="536"/>
      <c r="CB71" s="534">
        <f>ROUND(Setup!$AP$6*W71,0)</f>
        <v>0</v>
      </c>
      <c r="CC71" s="535"/>
      <c r="CD71" s="535"/>
      <c r="CE71" s="535"/>
      <c r="CF71" s="536"/>
      <c r="CG71" s="534">
        <f>ROUND(Setup!$AP$6*AB71,0)</f>
        <v>0</v>
      </c>
      <c r="CH71" s="535"/>
      <c r="CI71" s="535"/>
      <c r="CJ71" s="535"/>
      <c r="CK71" s="536"/>
      <c r="CL71" s="537">
        <f t="shared" si="2"/>
        <v>0</v>
      </c>
      <c r="CM71" s="538"/>
      <c r="CN71" s="538"/>
      <c r="CO71" s="538"/>
      <c r="CP71" s="539"/>
      <c r="CQ71" s="209"/>
    </row>
    <row r="72" spans="2:95" ht="11.25" hidden="1" customHeight="1" outlineLevel="1" x14ac:dyDescent="0.2">
      <c r="B72" s="205" t="str">
        <f t="shared" si="14"/>
        <v/>
      </c>
      <c r="C72" s="240"/>
      <c r="D72" s="508"/>
      <c r="E72" s="509"/>
      <c r="F72" s="509"/>
      <c r="G72" s="509"/>
      <c r="H72" s="509"/>
      <c r="I72" s="509"/>
      <c r="J72" s="509"/>
      <c r="K72" s="509"/>
      <c r="L72" s="509"/>
      <c r="M72" s="415"/>
      <c r="N72" s="416"/>
      <c r="O72" s="416"/>
      <c r="P72" s="416"/>
      <c r="Q72" s="417"/>
      <c r="R72" s="415"/>
      <c r="S72" s="416"/>
      <c r="T72" s="416"/>
      <c r="U72" s="416"/>
      <c r="V72" s="417"/>
      <c r="W72" s="415"/>
      <c r="X72" s="416"/>
      <c r="Y72" s="416"/>
      <c r="Z72" s="416"/>
      <c r="AA72" s="417"/>
      <c r="AB72" s="415"/>
      <c r="AC72" s="416"/>
      <c r="AD72" s="416"/>
      <c r="AE72" s="416"/>
      <c r="AF72" s="417"/>
      <c r="AG72" s="424">
        <f t="shared" ref="AG72:AG105" si="15">ROUND((SUM(M72:AF72)),0)</f>
        <v>0</v>
      </c>
      <c r="AH72" s="425"/>
      <c r="AI72" s="425"/>
      <c r="AJ72" s="425"/>
      <c r="AK72" s="426"/>
      <c r="BD72" s="267">
        <f>IF(BE72=1,SUM($BE$18:BE72),0)</f>
        <v>0</v>
      </c>
      <c r="BE72" s="267">
        <f t="shared" si="8"/>
        <v>0</v>
      </c>
      <c r="BF72" s="267">
        <f t="shared" si="9"/>
        <v>0</v>
      </c>
      <c r="BG72" s="267">
        <f t="shared" si="10"/>
        <v>0</v>
      </c>
      <c r="BH72" s="268">
        <f>IF(BI72=1,SUM($BI$18:BI72),0)</f>
        <v>0</v>
      </c>
      <c r="BI72" s="268" t="str">
        <f t="shared" si="11"/>
        <v/>
      </c>
      <c r="BJ72" s="209" t="str">
        <f>IF(Setup!C93="","",Setup!Z93)</f>
        <v/>
      </c>
      <c r="BK72" s="209"/>
      <c r="BL72" s="209" t="str">
        <f>IF(Setup!C93="","",(Setup!C93))</f>
        <v/>
      </c>
      <c r="BM72" s="209" t="str">
        <f t="shared" si="12"/>
        <v/>
      </c>
      <c r="BQ72" s="209"/>
      <c r="BR72" s="534">
        <f>ROUND(Setup!$AP$6*M72,0)</f>
        <v>0</v>
      </c>
      <c r="BS72" s="535"/>
      <c r="BT72" s="535"/>
      <c r="BU72" s="535"/>
      <c r="BV72" s="536"/>
      <c r="BW72" s="534">
        <f>ROUND(Setup!$AP$6*R72,0)</f>
        <v>0</v>
      </c>
      <c r="BX72" s="535"/>
      <c r="BY72" s="535"/>
      <c r="BZ72" s="535"/>
      <c r="CA72" s="536"/>
      <c r="CB72" s="534">
        <f>ROUND(Setup!$AP$6*W72,0)</f>
        <v>0</v>
      </c>
      <c r="CC72" s="535"/>
      <c r="CD72" s="535"/>
      <c r="CE72" s="535"/>
      <c r="CF72" s="536"/>
      <c r="CG72" s="534">
        <f>ROUND(Setup!$AP$6*AB72,0)</f>
        <v>0</v>
      </c>
      <c r="CH72" s="535"/>
      <c r="CI72" s="535"/>
      <c r="CJ72" s="535"/>
      <c r="CK72" s="536"/>
      <c r="CL72" s="537">
        <f t="shared" ref="CL72:CL105" si="16">ROUND((SUM(BR72:CK72)),0)</f>
        <v>0</v>
      </c>
      <c r="CM72" s="538"/>
      <c r="CN72" s="538"/>
      <c r="CO72" s="538"/>
      <c r="CP72" s="539"/>
      <c r="CQ72" s="209"/>
    </row>
    <row r="73" spans="2:95" ht="11.25" hidden="1" customHeight="1" outlineLevel="1" x14ac:dyDescent="0.2">
      <c r="B73" s="205" t="str">
        <f t="shared" si="14"/>
        <v/>
      </c>
      <c r="C73" s="240"/>
      <c r="D73" s="508"/>
      <c r="E73" s="509"/>
      <c r="F73" s="509"/>
      <c r="G73" s="509"/>
      <c r="H73" s="509"/>
      <c r="I73" s="509"/>
      <c r="J73" s="509"/>
      <c r="K73" s="509"/>
      <c r="L73" s="509"/>
      <c r="M73" s="415"/>
      <c r="N73" s="416"/>
      <c r="O73" s="416"/>
      <c r="P73" s="416"/>
      <c r="Q73" s="417"/>
      <c r="R73" s="415"/>
      <c r="S73" s="416"/>
      <c r="T73" s="416"/>
      <c r="U73" s="416"/>
      <c r="V73" s="417"/>
      <c r="W73" s="415"/>
      <c r="X73" s="416"/>
      <c r="Y73" s="416"/>
      <c r="Z73" s="416"/>
      <c r="AA73" s="417"/>
      <c r="AB73" s="415"/>
      <c r="AC73" s="416"/>
      <c r="AD73" s="416"/>
      <c r="AE73" s="416"/>
      <c r="AF73" s="417"/>
      <c r="AG73" s="424">
        <f t="shared" si="15"/>
        <v>0</v>
      </c>
      <c r="AH73" s="425"/>
      <c r="AI73" s="425"/>
      <c r="AJ73" s="425"/>
      <c r="AK73" s="426"/>
      <c r="BD73" s="267">
        <f>IF(BE73=1,SUM($BE$18:BE73),0)</f>
        <v>0</v>
      </c>
      <c r="BE73" s="267">
        <f t="shared" si="8"/>
        <v>0</v>
      </c>
      <c r="BF73" s="267">
        <f t="shared" si="9"/>
        <v>0</v>
      </c>
      <c r="BG73" s="267">
        <f t="shared" si="10"/>
        <v>0</v>
      </c>
      <c r="BH73" s="268">
        <f>IF(BI73=1,SUM($BI$18:BI73),0)</f>
        <v>0</v>
      </c>
      <c r="BI73" s="268" t="str">
        <f t="shared" si="11"/>
        <v/>
      </c>
      <c r="BJ73" s="209" t="str">
        <f>IF(Setup!C94="","",Setup!Z94)</f>
        <v/>
      </c>
      <c r="BK73" s="209"/>
      <c r="BL73" s="209" t="str">
        <f>IF(Setup!C94="","",(Setup!C94))</f>
        <v/>
      </c>
      <c r="BM73" s="209" t="str">
        <f t="shared" si="12"/>
        <v/>
      </c>
      <c r="BQ73" s="209"/>
      <c r="BR73" s="534">
        <f>ROUND(Setup!$AP$6*M73,0)</f>
        <v>0</v>
      </c>
      <c r="BS73" s="535"/>
      <c r="BT73" s="535"/>
      <c r="BU73" s="535"/>
      <c r="BV73" s="536"/>
      <c r="BW73" s="534">
        <f>ROUND(Setup!$AP$6*R73,0)</f>
        <v>0</v>
      </c>
      <c r="BX73" s="535"/>
      <c r="BY73" s="535"/>
      <c r="BZ73" s="535"/>
      <c r="CA73" s="536"/>
      <c r="CB73" s="534">
        <f>ROUND(Setup!$AP$6*W73,0)</f>
        <v>0</v>
      </c>
      <c r="CC73" s="535"/>
      <c r="CD73" s="535"/>
      <c r="CE73" s="535"/>
      <c r="CF73" s="536"/>
      <c r="CG73" s="534">
        <f>ROUND(Setup!$AP$6*AB73,0)</f>
        <v>0</v>
      </c>
      <c r="CH73" s="535"/>
      <c r="CI73" s="535"/>
      <c r="CJ73" s="535"/>
      <c r="CK73" s="536"/>
      <c r="CL73" s="537">
        <f t="shared" si="16"/>
        <v>0</v>
      </c>
      <c r="CM73" s="538"/>
      <c r="CN73" s="538"/>
      <c r="CO73" s="538"/>
      <c r="CP73" s="539"/>
      <c r="CQ73" s="209"/>
    </row>
    <row r="74" spans="2:95" ht="11.25" hidden="1" customHeight="1" outlineLevel="1" x14ac:dyDescent="0.2">
      <c r="B74" s="205" t="str">
        <f t="shared" si="14"/>
        <v/>
      </c>
      <c r="C74" s="240"/>
      <c r="D74" s="508"/>
      <c r="E74" s="509"/>
      <c r="F74" s="509"/>
      <c r="G74" s="509"/>
      <c r="H74" s="509"/>
      <c r="I74" s="509"/>
      <c r="J74" s="509"/>
      <c r="K74" s="509"/>
      <c r="L74" s="509"/>
      <c r="M74" s="415"/>
      <c r="N74" s="416"/>
      <c r="O74" s="416"/>
      <c r="P74" s="416"/>
      <c r="Q74" s="417"/>
      <c r="R74" s="415"/>
      <c r="S74" s="416"/>
      <c r="T74" s="416"/>
      <c r="U74" s="416"/>
      <c r="V74" s="417"/>
      <c r="W74" s="415"/>
      <c r="X74" s="416"/>
      <c r="Y74" s="416"/>
      <c r="Z74" s="416"/>
      <c r="AA74" s="417"/>
      <c r="AB74" s="415"/>
      <c r="AC74" s="416"/>
      <c r="AD74" s="416"/>
      <c r="AE74" s="416"/>
      <c r="AF74" s="417"/>
      <c r="AG74" s="424">
        <f t="shared" si="15"/>
        <v>0</v>
      </c>
      <c r="AH74" s="425"/>
      <c r="AI74" s="425"/>
      <c r="AJ74" s="425"/>
      <c r="AK74" s="426"/>
      <c r="BD74" s="267">
        <f>IF(BE74=1,SUM($BE$18:BE74),0)</f>
        <v>0</v>
      </c>
      <c r="BE74" s="267">
        <f t="shared" si="8"/>
        <v>0</v>
      </c>
      <c r="BF74" s="267">
        <f t="shared" si="9"/>
        <v>0</v>
      </c>
      <c r="BG74" s="267">
        <f t="shared" si="10"/>
        <v>0</v>
      </c>
      <c r="BH74" s="268">
        <f>IF(BI74=1,SUM($BI$18:BI74),0)</f>
        <v>0</v>
      </c>
      <c r="BI74" s="268" t="str">
        <f t="shared" si="11"/>
        <v/>
      </c>
      <c r="BJ74" s="209" t="str">
        <f>IF(Setup!C95="","",Setup!Z95)</f>
        <v/>
      </c>
      <c r="BK74" s="209"/>
      <c r="BL74" s="209" t="str">
        <f>IF(Setup!C95="","",(Setup!C95))</f>
        <v/>
      </c>
      <c r="BM74" s="209" t="str">
        <f t="shared" si="12"/>
        <v/>
      </c>
      <c r="BQ74" s="209"/>
      <c r="BR74" s="534">
        <f>ROUND(Setup!$AP$6*M74,0)</f>
        <v>0</v>
      </c>
      <c r="BS74" s="535"/>
      <c r="BT74" s="535"/>
      <c r="BU74" s="535"/>
      <c r="BV74" s="536"/>
      <c r="BW74" s="534">
        <f>ROUND(Setup!$AP$6*R74,0)</f>
        <v>0</v>
      </c>
      <c r="BX74" s="535"/>
      <c r="BY74" s="535"/>
      <c r="BZ74" s="535"/>
      <c r="CA74" s="536"/>
      <c r="CB74" s="534">
        <f>ROUND(Setup!$AP$6*W74,0)</f>
        <v>0</v>
      </c>
      <c r="CC74" s="535"/>
      <c r="CD74" s="535"/>
      <c r="CE74" s="535"/>
      <c r="CF74" s="536"/>
      <c r="CG74" s="534">
        <f>ROUND(Setup!$AP$6*AB74,0)</f>
        <v>0</v>
      </c>
      <c r="CH74" s="535"/>
      <c r="CI74" s="535"/>
      <c r="CJ74" s="535"/>
      <c r="CK74" s="536"/>
      <c r="CL74" s="537">
        <f t="shared" si="16"/>
        <v>0</v>
      </c>
      <c r="CM74" s="538"/>
      <c r="CN74" s="538"/>
      <c r="CO74" s="538"/>
      <c r="CP74" s="539"/>
      <c r="CQ74" s="209"/>
    </row>
    <row r="75" spans="2:95" ht="11.25" hidden="1" customHeight="1" outlineLevel="1" x14ac:dyDescent="0.2">
      <c r="B75" s="205" t="str">
        <f t="shared" si="14"/>
        <v/>
      </c>
      <c r="C75" s="240"/>
      <c r="D75" s="508"/>
      <c r="E75" s="509"/>
      <c r="F75" s="509"/>
      <c r="G75" s="509"/>
      <c r="H75" s="509"/>
      <c r="I75" s="509"/>
      <c r="J75" s="509"/>
      <c r="K75" s="509"/>
      <c r="L75" s="509"/>
      <c r="M75" s="415"/>
      <c r="N75" s="416"/>
      <c r="O75" s="416"/>
      <c r="P75" s="416"/>
      <c r="Q75" s="417"/>
      <c r="R75" s="415"/>
      <c r="S75" s="416"/>
      <c r="T75" s="416"/>
      <c r="U75" s="416"/>
      <c r="V75" s="417"/>
      <c r="W75" s="415"/>
      <c r="X75" s="416"/>
      <c r="Y75" s="416"/>
      <c r="Z75" s="416"/>
      <c r="AA75" s="417"/>
      <c r="AB75" s="415"/>
      <c r="AC75" s="416"/>
      <c r="AD75" s="416"/>
      <c r="AE75" s="416"/>
      <c r="AF75" s="417"/>
      <c r="AG75" s="424">
        <f t="shared" si="15"/>
        <v>0</v>
      </c>
      <c r="AH75" s="425"/>
      <c r="AI75" s="425"/>
      <c r="AJ75" s="425"/>
      <c r="AK75" s="426"/>
      <c r="BD75" s="267">
        <f>IF(BE75=1,SUM($BE$18:BE75),0)</f>
        <v>0</v>
      </c>
      <c r="BE75" s="267">
        <f t="shared" si="8"/>
        <v>0</v>
      </c>
      <c r="BF75" s="267">
        <f t="shared" si="9"/>
        <v>0</v>
      </c>
      <c r="BG75" s="267">
        <f t="shared" si="10"/>
        <v>0</v>
      </c>
      <c r="BH75" s="268">
        <f>IF(BI75=1,SUM($BI$18:BI75),0)</f>
        <v>0</v>
      </c>
      <c r="BI75" s="268" t="str">
        <f t="shared" si="11"/>
        <v/>
      </c>
      <c r="BJ75" s="209" t="str">
        <f>IF(Setup!C96="","",Setup!Z96)</f>
        <v/>
      </c>
      <c r="BK75" s="209"/>
      <c r="BL75" s="209" t="str">
        <f>IF(Setup!C96="","",(Setup!C96))</f>
        <v/>
      </c>
      <c r="BM75" s="209" t="str">
        <f t="shared" si="12"/>
        <v/>
      </c>
      <c r="BQ75" s="209"/>
      <c r="BR75" s="534">
        <f>ROUND(Setup!$AP$6*M75,0)</f>
        <v>0</v>
      </c>
      <c r="BS75" s="535"/>
      <c r="BT75" s="535"/>
      <c r="BU75" s="535"/>
      <c r="BV75" s="536"/>
      <c r="BW75" s="534">
        <f>ROUND(Setup!$AP$6*R75,0)</f>
        <v>0</v>
      </c>
      <c r="BX75" s="535"/>
      <c r="BY75" s="535"/>
      <c r="BZ75" s="535"/>
      <c r="CA75" s="536"/>
      <c r="CB75" s="534">
        <f>ROUND(Setup!$AP$6*W75,0)</f>
        <v>0</v>
      </c>
      <c r="CC75" s="535"/>
      <c r="CD75" s="535"/>
      <c r="CE75" s="535"/>
      <c r="CF75" s="536"/>
      <c r="CG75" s="534">
        <f>ROUND(Setup!$AP$6*AB75,0)</f>
        <v>0</v>
      </c>
      <c r="CH75" s="535"/>
      <c r="CI75" s="535"/>
      <c r="CJ75" s="535"/>
      <c r="CK75" s="536"/>
      <c r="CL75" s="537">
        <f t="shared" si="16"/>
        <v>0</v>
      </c>
      <c r="CM75" s="538"/>
      <c r="CN75" s="538"/>
      <c r="CO75" s="538"/>
      <c r="CP75" s="539"/>
      <c r="CQ75" s="209"/>
    </row>
    <row r="76" spans="2:95" ht="11.25" hidden="1" customHeight="1" outlineLevel="1" x14ac:dyDescent="0.2">
      <c r="B76" s="205" t="str">
        <f t="shared" si="14"/>
        <v/>
      </c>
      <c r="C76" s="240"/>
      <c r="D76" s="508"/>
      <c r="E76" s="509"/>
      <c r="F76" s="509"/>
      <c r="G76" s="509"/>
      <c r="H76" s="509"/>
      <c r="I76" s="509"/>
      <c r="J76" s="509"/>
      <c r="K76" s="509"/>
      <c r="L76" s="509"/>
      <c r="M76" s="415"/>
      <c r="N76" s="416"/>
      <c r="O76" s="416"/>
      <c r="P76" s="416"/>
      <c r="Q76" s="417"/>
      <c r="R76" s="415"/>
      <c r="S76" s="416"/>
      <c r="T76" s="416"/>
      <c r="U76" s="416"/>
      <c r="V76" s="417"/>
      <c r="W76" s="415"/>
      <c r="X76" s="416"/>
      <c r="Y76" s="416"/>
      <c r="Z76" s="416"/>
      <c r="AA76" s="417"/>
      <c r="AB76" s="415"/>
      <c r="AC76" s="416"/>
      <c r="AD76" s="416"/>
      <c r="AE76" s="416"/>
      <c r="AF76" s="417"/>
      <c r="AG76" s="424">
        <f t="shared" si="15"/>
        <v>0</v>
      </c>
      <c r="AH76" s="425"/>
      <c r="AI76" s="425"/>
      <c r="AJ76" s="425"/>
      <c r="AK76" s="426"/>
      <c r="BD76" s="267">
        <f>IF(BE76=1,SUM($BE$18:BE76),0)</f>
        <v>0</v>
      </c>
      <c r="BE76" s="267">
        <f t="shared" si="8"/>
        <v>0</v>
      </c>
      <c r="BF76" s="267">
        <f t="shared" si="9"/>
        <v>0</v>
      </c>
      <c r="BG76" s="267">
        <f t="shared" si="10"/>
        <v>0</v>
      </c>
      <c r="BH76" s="268">
        <f>IF(BI76=1,SUM($BI$18:BI76),0)</f>
        <v>0</v>
      </c>
      <c r="BI76" s="268" t="str">
        <f t="shared" si="11"/>
        <v/>
      </c>
      <c r="BJ76" s="209" t="str">
        <f>IF(Setup!C97="","",Setup!Z97)</f>
        <v/>
      </c>
      <c r="BK76" s="209"/>
      <c r="BL76" s="209" t="str">
        <f>IF(Setup!C97="","",(Setup!C97))</f>
        <v/>
      </c>
      <c r="BM76" s="209" t="str">
        <f t="shared" si="12"/>
        <v/>
      </c>
      <c r="BQ76" s="209"/>
      <c r="BR76" s="534">
        <f>ROUND(Setup!$AP$6*M76,0)</f>
        <v>0</v>
      </c>
      <c r="BS76" s="535"/>
      <c r="BT76" s="535"/>
      <c r="BU76" s="535"/>
      <c r="BV76" s="536"/>
      <c r="BW76" s="534">
        <f>ROUND(Setup!$AP$6*R76,0)</f>
        <v>0</v>
      </c>
      <c r="BX76" s="535"/>
      <c r="BY76" s="535"/>
      <c r="BZ76" s="535"/>
      <c r="CA76" s="536"/>
      <c r="CB76" s="534">
        <f>ROUND(Setup!$AP$6*W76,0)</f>
        <v>0</v>
      </c>
      <c r="CC76" s="535"/>
      <c r="CD76" s="535"/>
      <c r="CE76" s="535"/>
      <c r="CF76" s="536"/>
      <c r="CG76" s="534">
        <f>ROUND(Setup!$AP$6*AB76,0)</f>
        <v>0</v>
      </c>
      <c r="CH76" s="535"/>
      <c r="CI76" s="535"/>
      <c r="CJ76" s="535"/>
      <c r="CK76" s="536"/>
      <c r="CL76" s="537">
        <f t="shared" si="16"/>
        <v>0</v>
      </c>
      <c r="CM76" s="538"/>
      <c r="CN76" s="538"/>
      <c r="CO76" s="538"/>
      <c r="CP76" s="539"/>
      <c r="CQ76" s="209"/>
    </row>
    <row r="77" spans="2:95" ht="11.25" hidden="1" customHeight="1" outlineLevel="1" x14ac:dyDescent="0.2">
      <c r="B77" s="205" t="str">
        <f t="shared" si="14"/>
        <v/>
      </c>
      <c r="C77" s="240"/>
      <c r="D77" s="508"/>
      <c r="E77" s="509"/>
      <c r="F77" s="509"/>
      <c r="G77" s="509"/>
      <c r="H77" s="509"/>
      <c r="I77" s="509"/>
      <c r="J77" s="509"/>
      <c r="K77" s="509"/>
      <c r="L77" s="509"/>
      <c r="M77" s="415"/>
      <c r="N77" s="416"/>
      <c r="O77" s="416"/>
      <c r="P77" s="416"/>
      <c r="Q77" s="417"/>
      <c r="R77" s="415"/>
      <c r="S77" s="416"/>
      <c r="T77" s="416"/>
      <c r="U77" s="416"/>
      <c r="V77" s="417"/>
      <c r="W77" s="415"/>
      <c r="X77" s="416"/>
      <c r="Y77" s="416"/>
      <c r="Z77" s="416"/>
      <c r="AA77" s="417"/>
      <c r="AB77" s="415"/>
      <c r="AC77" s="416"/>
      <c r="AD77" s="416"/>
      <c r="AE77" s="416"/>
      <c r="AF77" s="417"/>
      <c r="AG77" s="424">
        <f t="shared" si="15"/>
        <v>0</v>
      </c>
      <c r="AH77" s="425"/>
      <c r="AI77" s="425"/>
      <c r="AJ77" s="425"/>
      <c r="AK77" s="426"/>
      <c r="BD77" s="267">
        <f>IF(BE77=1,SUM($BE$18:BE77),0)</f>
        <v>0</v>
      </c>
      <c r="BE77" s="267">
        <f t="shared" si="8"/>
        <v>0</v>
      </c>
      <c r="BF77" s="267">
        <f t="shared" si="9"/>
        <v>0</v>
      </c>
      <c r="BG77" s="267">
        <f t="shared" si="10"/>
        <v>0</v>
      </c>
      <c r="BH77" s="268">
        <f>IF(BI77=1,SUM($BI$18:BI77),0)</f>
        <v>0</v>
      </c>
      <c r="BI77" s="268" t="str">
        <f t="shared" si="11"/>
        <v/>
      </c>
      <c r="BJ77" s="209" t="str">
        <f>IF(Setup!C98="","",Setup!Z98)</f>
        <v/>
      </c>
      <c r="BK77" s="209"/>
      <c r="BL77" s="209" t="str">
        <f>IF(Setup!C98="","",(Setup!C98))</f>
        <v/>
      </c>
      <c r="BM77" s="209" t="str">
        <f t="shared" si="12"/>
        <v/>
      </c>
      <c r="BQ77" s="209"/>
      <c r="BR77" s="534">
        <f>ROUND(Setup!$AP$6*M77,0)</f>
        <v>0</v>
      </c>
      <c r="BS77" s="535"/>
      <c r="BT77" s="535"/>
      <c r="BU77" s="535"/>
      <c r="BV77" s="536"/>
      <c r="BW77" s="534">
        <f>ROUND(Setup!$AP$6*R77,0)</f>
        <v>0</v>
      </c>
      <c r="BX77" s="535"/>
      <c r="BY77" s="535"/>
      <c r="BZ77" s="535"/>
      <c r="CA77" s="536"/>
      <c r="CB77" s="534">
        <f>ROUND(Setup!$AP$6*W77,0)</f>
        <v>0</v>
      </c>
      <c r="CC77" s="535"/>
      <c r="CD77" s="535"/>
      <c r="CE77" s="535"/>
      <c r="CF77" s="536"/>
      <c r="CG77" s="534">
        <f>ROUND(Setup!$AP$6*AB77,0)</f>
        <v>0</v>
      </c>
      <c r="CH77" s="535"/>
      <c r="CI77" s="535"/>
      <c r="CJ77" s="535"/>
      <c r="CK77" s="536"/>
      <c r="CL77" s="537">
        <f t="shared" si="16"/>
        <v>0</v>
      </c>
      <c r="CM77" s="538"/>
      <c r="CN77" s="538"/>
      <c r="CO77" s="538"/>
      <c r="CP77" s="539"/>
      <c r="CQ77" s="209"/>
    </row>
    <row r="78" spans="2:95" ht="11.25" hidden="1" customHeight="1" outlineLevel="1" x14ac:dyDescent="0.2">
      <c r="B78" s="205" t="str">
        <f t="shared" si="14"/>
        <v/>
      </c>
      <c r="C78" s="240"/>
      <c r="D78" s="508"/>
      <c r="E78" s="509"/>
      <c r="F78" s="509"/>
      <c r="G78" s="509"/>
      <c r="H78" s="509"/>
      <c r="I78" s="509"/>
      <c r="J78" s="509"/>
      <c r="K78" s="509"/>
      <c r="L78" s="509"/>
      <c r="M78" s="415"/>
      <c r="N78" s="416"/>
      <c r="O78" s="416"/>
      <c r="P78" s="416"/>
      <c r="Q78" s="417"/>
      <c r="R78" s="415"/>
      <c r="S78" s="416"/>
      <c r="T78" s="416"/>
      <c r="U78" s="416"/>
      <c r="V78" s="417"/>
      <c r="W78" s="415"/>
      <c r="X78" s="416"/>
      <c r="Y78" s="416"/>
      <c r="Z78" s="416"/>
      <c r="AA78" s="417"/>
      <c r="AB78" s="415"/>
      <c r="AC78" s="416"/>
      <c r="AD78" s="416"/>
      <c r="AE78" s="416"/>
      <c r="AF78" s="417"/>
      <c r="AG78" s="424">
        <f t="shared" si="15"/>
        <v>0</v>
      </c>
      <c r="AH78" s="425"/>
      <c r="AI78" s="425"/>
      <c r="AJ78" s="425"/>
      <c r="AK78" s="426"/>
      <c r="BD78" s="267">
        <f>IF(BE78=1,SUM($BE$18:BE78),0)</f>
        <v>0</v>
      </c>
      <c r="BE78" s="267">
        <f t="shared" si="8"/>
        <v>0</v>
      </c>
      <c r="BF78" s="267">
        <f t="shared" si="9"/>
        <v>0</v>
      </c>
      <c r="BG78" s="267">
        <f t="shared" si="10"/>
        <v>0</v>
      </c>
      <c r="BH78" s="268">
        <f>IF(BI78=1,SUM($BI$18:BI78),0)</f>
        <v>0</v>
      </c>
      <c r="BI78" s="268" t="str">
        <f t="shared" si="11"/>
        <v/>
      </c>
      <c r="BJ78" s="209" t="str">
        <f>IF(Setup!C99="","",Setup!Z99)</f>
        <v/>
      </c>
      <c r="BK78" s="209"/>
      <c r="BL78" s="209" t="str">
        <f>IF(Setup!C99="","",(Setup!C99))</f>
        <v/>
      </c>
      <c r="BM78" s="209" t="str">
        <f t="shared" si="12"/>
        <v/>
      </c>
      <c r="BQ78" s="209"/>
      <c r="BR78" s="534">
        <f>ROUND(Setup!$AP$6*M78,0)</f>
        <v>0</v>
      </c>
      <c r="BS78" s="535"/>
      <c r="BT78" s="535"/>
      <c r="BU78" s="535"/>
      <c r="BV78" s="536"/>
      <c r="BW78" s="534">
        <f>ROUND(Setup!$AP$6*R78,0)</f>
        <v>0</v>
      </c>
      <c r="BX78" s="535"/>
      <c r="BY78" s="535"/>
      <c r="BZ78" s="535"/>
      <c r="CA78" s="536"/>
      <c r="CB78" s="534">
        <f>ROUND(Setup!$AP$6*W78,0)</f>
        <v>0</v>
      </c>
      <c r="CC78" s="535"/>
      <c r="CD78" s="535"/>
      <c r="CE78" s="535"/>
      <c r="CF78" s="536"/>
      <c r="CG78" s="534">
        <f>ROUND(Setup!$AP$6*AB78,0)</f>
        <v>0</v>
      </c>
      <c r="CH78" s="535"/>
      <c r="CI78" s="535"/>
      <c r="CJ78" s="535"/>
      <c r="CK78" s="536"/>
      <c r="CL78" s="537">
        <f t="shared" si="16"/>
        <v>0</v>
      </c>
      <c r="CM78" s="538"/>
      <c r="CN78" s="538"/>
      <c r="CO78" s="538"/>
      <c r="CP78" s="539"/>
      <c r="CQ78" s="209"/>
    </row>
    <row r="79" spans="2:95" ht="11.25" hidden="1" customHeight="1" outlineLevel="1" x14ac:dyDescent="0.2">
      <c r="B79" s="205" t="str">
        <f t="shared" si="14"/>
        <v/>
      </c>
      <c r="C79" s="240"/>
      <c r="D79" s="508"/>
      <c r="E79" s="509"/>
      <c r="F79" s="509"/>
      <c r="G79" s="509"/>
      <c r="H79" s="509"/>
      <c r="I79" s="509"/>
      <c r="J79" s="509"/>
      <c r="K79" s="509"/>
      <c r="L79" s="509"/>
      <c r="M79" s="415"/>
      <c r="N79" s="416"/>
      <c r="O79" s="416"/>
      <c r="P79" s="416"/>
      <c r="Q79" s="417"/>
      <c r="R79" s="415"/>
      <c r="S79" s="416"/>
      <c r="T79" s="416"/>
      <c r="U79" s="416"/>
      <c r="V79" s="417"/>
      <c r="W79" s="415"/>
      <c r="X79" s="416"/>
      <c r="Y79" s="416"/>
      <c r="Z79" s="416"/>
      <c r="AA79" s="417"/>
      <c r="AB79" s="415"/>
      <c r="AC79" s="416"/>
      <c r="AD79" s="416"/>
      <c r="AE79" s="416"/>
      <c r="AF79" s="417"/>
      <c r="AG79" s="424">
        <f t="shared" si="15"/>
        <v>0</v>
      </c>
      <c r="AH79" s="425"/>
      <c r="AI79" s="425"/>
      <c r="AJ79" s="425"/>
      <c r="AK79" s="426"/>
      <c r="BD79" s="267">
        <f>IF(BE79=1,SUM($BE$18:BE79),0)</f>
        <v>0</v>
      </c>
      <c r="BE79" s="267">
        <f t="shared" si="8"/>
        <v>0</v>
      </c>
      <c r="BF79" s="267">
        <f t="shared" si="9"/>
        <v>0</v>
      </c>
      <c r="BG79" s="267">
        <f t="shared" si="10"/>
        <v>0</v>
      </c>
      <c r="BH79" s="268">
        <f>IF(BI79=1,SUM($BI$18:BI79),0)</f>
        <v>0</v>
      </c>
      <c r="BI79" s="268" t="str">
        <f t="shared" si="11"/>
        <v/>
      </c>
      <c r="BJ79" s="209" t="str">
        <f>IF(Setup!C100="","",Setup!Z100)</f>
        <v/>
      </c>
      <c r="BK79" s="209"/>
      <c r="BL79" s="209" t="str">
        <f>IF(Setup!C100="","",(Setup!C100))</f>
        <v/>
      </c>
      <c r="BM79" s="209" t="str">
        <f t="shared" si="12"/>
        <v/>
      </c>
      <c r="BQ79" s="209"/>
      <c r="BR79" s="534">
        <f>ROUND(Setup!$AP$6*M79,0)</f>
        <v>0</v>
      </c>
      <c r="BS79" s="535"/>
      <c r="BT79" s="535"/>
      <c r="BU79" s="535"/>
      <c r="BV79" s="536"/>
      <c r="BW79" s="534">
        <f>ROUND(Setup!$AP$6*R79,0)</f>
        <v>0</v>
      </c>
      <c r="BX79" s="535"/>
      <c r="BY79" s="535"/>
      <c r="BZ79" s="535"/>
      <c r="CA79" s="536"/>
      <c r="CB79" s="534">
        <f>ROUND(Setup!$AP$6*W79,0)</f>
        <v>0</v>
      </c>
      <c r="CC79" s="535"/>
      <c r="CD79" s="535"/>
      <c r="CE79" s="535"/>
      <c r="CF79" s="536"/>
      <c r="CG79" s="534">
        <f>ROUND(Setup!$AP$6*AB79,0)</f>
        <v>0</v>
      </c>
      <c r="CH79" s="535"/>
      <c r="CI79" s="535"/>
      <c r="CJ79" s="535"/>
      <c r="CK79" s="536"/>
      <c r="CL79" s="537">
        <f t="shared" si="16"/>
        <v>0</v>
      </c>
      <c r="CM79" s="538"/>
      <c r="CN79" s="538"/>
      <c r="CO79" s="538"/>
      <c r="CP79" s="539"/>
      <c r="CQ79" s="209"/>
    </row>
    <row r="80" spans="2:95" ht="11.25" hidden="1" customHeight="1" outlineLevel="1" x14ac:dyDescent="0.2">
      <c r="B80" s="205" t="str">
        <f t="shared" si="14"/>
        <v/>
      </c>
      <c r="C80" s="240"/>
      <c r="D80" s="508"/>
      <c r="E80" s="509"/>
      <c r="F80" s="509"/>
      <c r="G80" s="509"/>
      <c r="H80" s="509"/>
      <c r="I80" s="509"/>
      <c r="J80" s="509"/>
      <c r="K80" s="509"/>
      <c r="L80" s="509"/>
      <c r="M80" s="415"/>
      <c r="N80" s="416"/>
      <c r="O80" s="416"/>
      <c r="P80" s="416"/>
      <c r="Q80" s="417"/>
      <c r="R80" s="415"/>
      <c r="S80" s="416"/>
      <c r="T80" s="416"/>
      <c r="U80" s="416"/>
      <c r="V80" s="417"/>
      <c r="W80" s="415"/>
      <c r="X80" s="416"/>
      <c r="Y80" s="416"/>
      <c r="Z80" s="416"/>
      <c r="AA80" s="417"/>
      <c r="AB80" s="415"/>
      <c r="AC80" s="416"/>
      <c r="AD80" s="416"/>
      <c r="AE80" s="416"/>
      <c r="AF80" s="417"/>
      <c r="AG80" s="424">
        <f t="shared" si="15"/>
        <v>0</v>
      </c>
      <c r="AH80" s="425"/>
      <c r="AI80" s="425"/>
      <c r="AJ80" s="425"/>
      <c r="AK80" s="426"/>
      <c r="BD80" s="267">
        <f>IF(BE80=1,SUM($BE$18:BE80),0)</f>
        <v>0</v>
      </c>
      <c r="BE80" s="267">
        <f t="shared" si="8"/>
        <v>0</v>
      </c>
      <c r="BF80" s="267">
        <f t="shared" si="9"/>
        <v>0</v>
      </c>
      <c r="BG80" s="267">
        <f t="shared" si="10"/>
        <v>0</v>
      </c>
      <c r="BH80" s="268">
        <f>IF(BI80=1,SUM($BI$18:BI80),0)</f>
        <v>0</v>
      </c>
      <c r="BI80" s="268" t="str">
        <f t="shared" si="11"/>
        <v/>
      </c>
      <c r="BJ80" s="209" t="str">
        <f>IF(Setup!C101="","",Setup!Z101)</f>
        <v/>
      </c>
      <c r="BK80" s="209"/>
      <c r="BL80" s="209" t="str">
        <f>IF(Setup!C101="","",(Setup!C101))</f>
        <v/>
      </c>
      <c r="BM80" s="209" t="str">
        <f t="shared" si="12"/>
        <v/>
      </c>
      <c r="BQ80" s="209"/>
      <c r="BR80" s="534">
        <f>ROUND(Setup!$AP$6*M80,0)</f>
        <v>0</v>
      </c>
      <c r="BS80" s="535"/>
      <c r="BT80" s="535"/>
      <c r="BU80" s="535"/>
      <c r="BV80" s="536"/>
      <c r="BW80" s="534">
        <f>ROUND(Setup!$AP$6*R80,0)</f>
        <v>0</v>
      </c>
      <c r="BX80" s="535"/>
      <c r="BY80" s="535"/>
      <c r="BZ80" s="535"/>
      <c r="CA80" s="536"/>
      <c r="CB80" s="534">
        <f>ROUND(Setup!$AP$6*W80,0)</f>
        <v>0</v>
      </c>
      <c r="CC80" s="535"/>
      <c r="CD80" s="535"/>
      <c r="CE80" s="535"/>
      <c r="CF80" s="536"/>
      <c r="CG80" s="534">
        <f>ROUND(Setup!$AP$6*AB80,0)</f>
        <v>0</v>
      </c>
      <c r="CH80" s="535"/>
      <c r="CI80" s="535"/>
      <c r="CJ80" s="535"/>
      <c r="CK80" s="536"/>
      <c r="CL80" s="537">
        <f t="shared" si="16"/>
        <v>0</v>
      </c>
      <c r="CM80" s="538"/>
      <c r="CN80" s="538"/>
      <c r="CO80" s="538"/>
      <c r="CP80" s="539"/>
      <c r="CQ80" s="209"/>
    </row>
    <row r="81" spans="2:95" ht="11.25" hidden="1" customHeight="1" outlineLevel="1" x14ac:dyDescent="0.2">
      <c r="B81" s="205" t="str">
        <f t="shared" si="14"/>
        <v/>
      </c>
      <c r="C81" s="240"/>
      <c r="D81" s="508"/>
      <c r="E81" s="509"/>
      <c r="F81" s="509"/>
      <c r="G81" s="509"/>
      <c r="H81" s="509"/>
      <c r="I81" s="509"/>
      <c r="J81" s="509"/>
      <c r="K81" s="509"/>
      <c r="L81" s="509"/>
      <c r="M81" s="415"/>
      <c r="N81" s="416"/>
      <c r="O81" s="416"/>
      <c r="P81" s="416"/>
      <c r="Q81" s="417"/>
      <c r="R81" s="415"/>
      <c r="S81" s="416"/>
      <c r="T81" s="416"/>
      <c r="U81" s="416"/>
      <c r="V81" s="417"/>
      <c r="W81" s="415"/>
      <c r="X81" s="416"/>
      <c r="Y81" s="416"/>
      <c r="Z81" s="416"/>
      <c r="AA81" s="417"/>
      <c r="AB81" s="415"/>
      <c r="AC81" s="416"/>
      <c r="AD81" s="416"/>
      <c r="AE81" s="416"/>
      <c r="AF81" s="417"/>
      <c r="AG81" s="424">
        <f t="shared" si="15"/>
        <v>0</v>
      </c>
      <c r="AH81" s="425"/>
      <c r="AI81" s="425"/>
      <c r="AJ81" s="425"/>
      <c r="AK81" s="426"/>
      <c r="BD81" s="267">
        <f>IF(BE81=1,SUM($BE$18:BE81),0)</f>
        <v>0</v>
      </c>
      <c r="BE81" s="267">
        <f t="shared" si="8"/>
        <v>0</v>
      </c>
      <c r="BF81" s="267">
        <f t="shared" si="9"/>
        <v>0</v>
      </c>
      <c r="BG81" s="267">
        <f t="shared" si="10"/>
        <v>0</v>
      </c>
      <c r="BH81" s="268">
        <f>IF(BI81=1,SUM($BI$18:BI81),0)</f>
        <v>0</v>
      </c>
      <c r="BI81" s="268" t="str">
        <f t="shared" si="11"/>
        <v/>
      </c>
      <c r="BJ81" s="209" t="str">
        <f>IF(Setup!C102="","",Setup!Z102)</f>
        <v/>
      </c>
      <c r="BK81" s="209"/>
      <c r="BL81" s="209" t="str">
        <f>IF(Setup!C102="","",(Setup!C102))</f>
        <v/>
      </c>
      <c r="BM81" s="209" t="str">
        <f t="shared" si="12"/>
        <v/>
      </c>
      <c r="BQ81" s="209"/>
      <c r="BR81" s="534">
        <f>ROUND(Setup!$AP$6*M81,0)</f>
        <v>0</v>
      </c>
      <c r="BS81" s="535"/>
      <c r="BT81" s="535"/>
      <c r="BU81" s="535"/>
      <c r="BV81" s="536"/>
      <c r="BW81" s="534">
        <f>ROUND(Setup!$AP$6*R81,0)</f>
        <v>0</v>
      </c>
      <c r="BX81" s="535"/>
      <c r="BY81" s="535"/>
      <c r="BZ81" s="535"/>
      <c r="CA81" s="536"/>
      <c r="CB81" s="534">
        <f>ROUND(Setup!$AP$6*W81,0)</f>
        <v>0</v>
      </c>
      <c r="CC81" s="535"/>
      <c r="CD81" s="535"/>
      <c r="CE81" s="535"/>
      <c r="CF81" s="536"/>
      <c r="CG81" s="534">
        <f>ROUND(Setup!$AP$6*AB81,0)</f>
        <v>0</v>
      </c>
      <c r="CH81" s="535"/>
      <c r="CI81" s="535"/>
      <c r="CJ81" s="535"/>
      <c r="CK81" s="536"/>
      <c r="CL81" s="537">
        <f t="shared" si="16"/>
        <v>0</v>
      </c>
      <c r="CM81" s="538"/>
      <c r="CN81" s="538"/>
      <c r="CO81" s="538"/>
      <c r="CP81" s="539"/>
      <c r="CQ81" s="209"/>
    </row>
    <row r="82" spans="2:95" ht="11.25" hidden="1" customHeight="1" outlineLevel="1" x14ac:dyDescent="0.2">
      <c r="B82" s="205" t="str">
        <f t="shared" si="14"/>
        <v/>
      </c>
      <c r="C82" s="240"/>
      <c r="D82" s="508"/>
      <c r="E82" s="509"/>
      <c r="F82" s="509"/>
      <c r="G82" s="509"/>
      <c r="H82" s="509"/>
      <c r="I82" s="509"/>
      <c r="J82" s="509"/>
      <c r="K82" s="509"/>
      <c r="L82" s="509"/>
      <c r="M82" s="415"/>
      <c r="N82" s="416"/>
      <c r="O82" s="416"/>
      <c r="P82" s="416"/>
      <c r="Q82" s="417"/>
      <c r="R82" s="415"/>
      <c r="S82" s="416"/>
      <c r="T82" s="416"/>
      <c r="U82" s="416"/>
      <c r="V82" s="417"/>
      <c r="W82" s="415"/>
      <c r="X82" s="416"/>
      <c r="Y82" s="416"/>
      <c r="Z82" s="416"/>
      <c r="AA82" s="417"/>
      <c r="AB82" s="415"/>
      <c r="AC82" s="416"/>
      <c r="AD82" s="416"/>
      <c r="AE82" s="416"/>
      <c r="AF82" s="417"/>
      <c r="AG82" s="424">
        <f t="shared" si="15"/>
        <v>0</v>
      </c>
      <c r="AH82" s="425"/>
      <c r="AI82" s="425"/>
      <c r="AJ82" s="425"/>
      <c r="AK82" s="426"/>
      <c r="BD82" s="267">
        <f>IF(BE82=1,SUM($BE$18:BE82),0)</f>
        <v>0</v>
      </c>
      <c r="BE82" s="267">
        <f t="shared" si="8"/>
        <v>0</v>
      </c>
      <c r="BF82" s="267">
        <f t="shared" si="9"/>
        <v>0</v>
      </c>
      <c r="BG82" s="267">
        <f t="shared" si="10"/>
        <v>0</v>
      </c>
      <c r="BH82" s="268">
        <f>IF(BI82=1,SUM($BI$18:BI82),0)</f>
        <v>0</v>
      </c>
      <c r="BI82" s="268" t="str">
        <f t="shared" si="11"/>
        <v/>
      </c>
      <c r="BJ82" s="209" t="str">
        <f>IF(Setup!C103="","",Setup!Z103)</f>
        <v/>
      </c>
      <c r="BK82" s="209"/>
      <c r="BL82" s="209" t="str">
        <f>IF(Setup!C103="","",(Setup!C103))</f>
        <v/>
      </c>
      <c r="BM82" s="209" t="str">
        <f t="shared" si="12"/>
        <v/>
      </c>
      <c r="BQ82" s="209"/>
      <c r="BR82" s="534">
        <f>ROUND(Setup!$AP$6*M82,0)</f>
        <v>0</v>
      </c>
      <c r="BS82" s="535"/>
      <c r="BT82" s="535"/>
      <c r="BU82" s="535"/>
      <c r="BV82" s="536"/>
      <c r="BW82" s="534">
        <f>ROUND(Setup!$AP$6*R82,0)</f>
        <v>0</v>
      </c>
      <c r="BX82" s="535"/>
      <c r="BY82" s="535"/>
      <c r="BZ82" s="535"/>
      <c r="CA82" s="536"/>
      <c r="CB82" s="534">
        <f>ROUND(Setup!$AP$6*W82,0)</f>
        <v>0</v>
      </c>
      <c r="CC82" s="535"/>
      <c r="CD82" s="535"/>
      <c r="CE82" s="535"/>
      <c r="CF82" s="536"/>
      <c r="CG82" s="534">
        <f>ROUND(Setup!$AP$6*AB82,0)</f>
        <v>0</v>
      </c>
      <c r="CH82" s="535"/>
      <c r="CI82" s="535"/>
      <c r="CJ82" s="535"/>
      <c r="CK82" s="536"/>
      <c r="CL82" s="537">
        <f t="shared" si="16"/>
        <v>0</v>
      </c>
      <c r="CM82" s="538"/>
      <c r="CN82" s="538"/>
      <c r="CO82" s="538"/>
      <c r="CP82" s="539"/>
      <c r="CQ82" s="209"/>
    </row>
    <row r="83" spans="2:95" ht="11.25" hidden="1" customHeight="1" outlineLevel="1" x14ac:dyDescent="0.2">
      <c r="B83" s="205" t="str">
        <f t="shared" si="14"/>
        <v/>
      </c>
      <c r="C83" s="240"/>
      <c r="D83" s="508"/>
      <c r="E83" s="509"/>
      <c r="F83" s="509"/>
      <c r="G83" s="509"/>
      <c r="H83" s="509"/>
      <c r="I83" s="509"/>
      <c r="J83" s="509"/>
      <c r="K83" s="509"/>
      <c r="L83" s="509"/>
      <c r="M83" s="415"/>
      <c r="N83" s="416"/>
      <c r="O83" s="416"/>
      <c r="P83" s="416"/>
      <c r="Q83" s="417"/>
      <c r="R83" s="415"/>
      <c r="S83" s="416"/>
      <c r="T83" s="416"/>
      <c r="U83" s="416"/>
      <c r="V83" s="417"/>
      <c r="W83" s="415"/>
      <c r="X83" s="416"/>
      <c r="Y83" s="416"/>
      <c r="Z83" s="416"/>
      <c r="AA83" s="417"/>
      <c r="AB83" s="415"/>
      <c r="AC83" s="416"/>
      <c r="AD83" s="416"/>
      <c r="AE83" s="416"/>
      <c r="AF83" s="417"/>
      <c r="AG83" s="424">
        <f t="shared" si="15"/>
        <v>0</v>
      </c>
      <c r="AH83" s="425"/>
      <c r="AI83" s="425"/>
      <c r="AJ83" s="425"/>
      <c r="AK83" s="426"/>
      <c r="BD83" s="267">
        <f>IF(BE83=1,SUM($BE$18:BE83),0)</f>
        <v>0</v>
      </c>
      <c r="BE83" s="267">
        <f t="shared" si="8"/>
        <v>0</v>
      </c>
      <c r="BF83" s="267">
        <f t="shared" si="9"/>
        <v>0</v>
      </c>
      <c r="BG83" s="267">
        <f t="shared" si="10"/>
        <v>0</v>
      </c>
      <c r="BH83" s="268">
        <f>IF(BI83=1,SUM($BI$18:BI83),0)</f>
        <v>0</v>
      </c>
      <c r="BI83" s="268" t="str">
        <f t="shared" si="11"/>
        <v/>
      </c>
      <c r="BJ83" s="209" t="str">
        <f>IF(Setup!C104="","",Setup!Z104)</f>
        <v/>
      </c>
      <c r="BK83" s="209"/>
      <c r="BL83" s="209" t="str">
        <f>IF(Setup!C104="","",(Setup!C104))</f>
        <v/>
      </c>
      <c r="BM83" s="209" t="str">
        <f t="shared" si="12"/>
        <v/>
      </c>
      <c r="BQ83" s="209"/>
      <c r="BR83" s="534">
        <f>ROUND(Setup!$AP$6*M83,0)</f>
        <v>0</v>
      </c>
      <c r="BS83" s="535"/>
      <c r="BT83" s="535"/>
      <c r="BU83" s="535"/>
      <c r="BV83" s="536"/>
      <c r="BW83" s="534">
        <f>ROUND(Setup!$AP$6*R83,0)</f>
        <v>0</v>
      </c>
      <c r="BX83" s="535"/>
      <c r="BY83" s="535"/>
      <c r="BZ83" s="535"/>
      <c r="CA83" s="536"/>
      <c r="CB83" s="534">
        <f>ROUND(Setup!$AP$6*W83,0)</f>
        <v>0</v>
      </c>
      <c r="CC83" s="535"/>
      <c r="CD83" s="535"/>
      <c r="CE83" s="535"/>
      <c r="CF83" s="536"/>
      <c r="CG83" s="534">
        <f>ROUND(Setup!$AP$6*AB83,0)</f>
        <v>0</v>
      </c>
      <c r="CH83" s="535"/>
      <c r="CI83" s="535"/>
      <c r="CJ83" s="535"/>
      <c r="CK83" s="536"/>
      <c r="CL83" s="537">
        <f t="shared" si="16"/>
        <v>0</v>
      </c>
      <c r="CM83" s="538"/>
      <c r="CN83" s="538"/>
      <c r="CO83" s="538"/>
      <c r="CP83" s="539"/>
      <c r="CQ83" s="209"/>
    </row>
    <row r="84" spans="2:95" ht="11.25" hidden="1" customHeight="1" outlineLevel="1" x14ac:dyDescent="0.2">
      <c r="B84" s="205" t="str">
        <f t="shared" si="14"/>
        <v/>
      </c>
      <c r="C84" s="240"/>
      <c r="D84" s="508"/>
      <c r="E84" s="509"/>
      <c r="F84" s="509"/>
      <c r="G84" s="509"/>
      <c r="H84" s="509"/>
      <c r="I84" s="509"/>
      <c r="J84" s="509"/>
      <c r="K84" s="509"/>
      <c r="L84" s="509"/>
      <c r="M84" s="415"/>
      <c r="N84" s="416"/>
      <c r="O84" s="416"/>
      <c r="P84" s="416"/>
      <c r="Q84" s="417"/>
      <c r="R84" s="415"/>
      <c r="S84" s="416"/>
      <c r="T84" s="416"/>
      <c r="U84" s="416"/>
      <c r="V84" s="417"/>
      <c r="W84" s="415"/>
      <c r="X84" s="416"/>
      <c r="Y84" s="416"/>
      <c r="Z84" s="416"/>
      <c r="AA84" s="417"/>
      <c r="AB84" s="415"/>
      <c r="AC84" s="416"/>
      <c r="AD84" s="416"/>
      <c r="AE84" s="416"/>
      <c r="AF84" s="417"/>
      <c r="AG84" s="424">
        <f t="shared" si="15"/>
        <v>0</v>
      </c>
      <c r="AH84" s="425"/>
      <c r="AI84" s="425"/>
      <c r="AJ84" s="425"/>
      <c r="AK84" s="426"/>
      <c r="BD84" s="267">
        <f>IF(BE84=1,SUM($BE$18:BE84),0)</f>
        <v>0</v>
      </c>
      <c r="BE84" s="267">
        <f t="shared" si="8"/>
        <v>0</v>
      </c>
      <c r="BF84" s="267">
        <f t="shared" si="9"/>
        <v>0</v>
      </c>
      <c r="BG84" s="267">
        <f t="shared" si="10"/>
        <v>0</v>
      </c>
      <c r="BH84" s="268">
        <f>IF(BI84=1,SUM($BI$18:BI84),0)</f>
        <v>0</v>
      </c>
      <c r="BI84" s="268" t="str">
        <f t="shared" si="11"/>
        <v/>
      </c>
      <c r="BJ84" s="209" t="str">
        <f>IF(Setup!C105="","",Setup!Z105)</f>
        <v/>
      </c>
      <c r="BK84" s="209"/>
      <c r="BL84" s="209" t="str">
        <f>IF(Setup!C105="","",(Setup!C105))</f>
        <v/>
      </c>
      <c r="BM84" s="209" t="str">
        <f t="shared" si="12"/>
        <v/>
      </c>
      <c r="BQ84" s="209"/>
      <c r="BR84" s="534">
        <f>ROUND(Setup!$AP$6*M84,0)</f>
        <v>0</v>
      </c>
      <c r="BS84" s="535"/>
      <c r="BT84" s="535"/>
      <c r="BU84" s="535"/>
      <c r="BV84" s="536"/>
      <c r="BW84" s="534">
        <f>ROUND(Setup!$AP$6*R84,0)</f>
        <v>0</v>
      </c>
      <c r="BX84" s="535"/>
      <c r="BY84" s="535"/>
      <c r="BZ84" s="535"/>
      <c r="CA84" s="536"/>
      <c r="CB84" s="534">
        <f>ROUND(Setup!$AP$6*W84,0)</f>
        <v>0</v>
      </c>
      <c r="CC84" s="535"/>
      <c r="CD84" s="535"/>
      <c r="CE84" s="535"/>
      <c r="CF84" s="536"/>
      <c r="CG84" s="534">
        <f>ROUND(Setup!$AP$6*AB84,0)</f>
        <v>0</v>
      </c>
      <c r="CH84" s="535"/>
      <c r="CI84" s="535"/>
      <c r="CJ84" s="535"/>
      <c r="CK84" s="536"/>
      <c r="CL84" s="537">
        <f t="shared" si="16"/>
        <v>0</v>
      </c>
      <c r="CM84" s="538"/>
      <c r="CN84" s="538"/>
      <c r="CO84" s="538"/>
      <c r="CP84" s="539"/>
      <c r="CQ84" s="209"/>
    </row>
    <row r="85" spans="2:95" ht="11.25" hidden="1" customHeight="1" outlineLevel="1" x14ac:dyDescent="0.2">
      <c r="B85" s="205" t="str">
        <f t="shared" si="14"/>
        <v/>
      </c>
      <c r="C85" s="240"/>
      <c r="D85" s="508"/>
      <c r="E85" s="509"/>
      <c r="F85" s="509"/>
      <c r="G85" s="509"/>
      <c r="H85" s="509"/>
      <c r="I85" s="509"/>
      <c r="J85" s="509"/>
      <c r="K85" s="509"/>
      <c r="L85" s="509"/>
      <c r="M85" s="415"/>
      <c r="N85" s="416"/>
      <c r="O85" s="416"/>
      <c r="P85" s="416"/>
      <c r="Q85" s="417"/>
      <c r="R85" s="415"/>
      <c r="S85" s="416"/>
      <c r="T85" s="416"/>
      <c r="U85" s="416"/>
      <c r="V85" s="417"/>
      <c r="W85" s="415"/>
      <c r="X85" s="416"/>
      <c r="Y85" s="416"/>
      <c r="Z85" s="416"/>
      <c r="AA85" s="417"/>
      <c r="AB85" s="415"/>
      <c r="AC85" s="416"/>
      <c r="AD85" s="416"/>
      <c r="AE85" s="416"/>
      <c r="AF85" s="417"/>
      <c r="AG85" s="424">
        <f t="shared" si="15"/>
        <v>0</v>
      </c>
      <c r="AH85" s="425"/>
      <c r="AI85" s="425"/>
      <c r="AJ85" s="425"/>
      <c r="AK85" s="426"/>
      <c r="BD85" s="267">
        <f>IF(BE85=1,SUM($BE$18:BE85),0)</f>
        <v>0</v>
      </c>
      <c r="BE85" s="267">
        <f t="shared" si="8"/>
        <v>0</v>
      </c>
      <c r="BF85" s="267">
        <f t="shared" si="9"/>
        <v>0</v>
      </c>
      <c r="BG85" s="267">
        <f t="shared" si="10"/>
        <v>0</v>
      </c>
      <c r="BH85" s="268">
        <f>IF(BI85=1,SUM($BI$18:BI85),0)</f>
        <v>0</v>
      </c>
      <c r="BI85" s="268" t="str">
        <f t="shared" si="11"/>
        <v/>
      </c>
      <c r="BJ85" s="209" t="str">
        <f>IF(Setup!C106="","",Setup!Z106)</f>
        <v/>
      </c>
      <c r="BK85" s="209"/>
      <c r="BL85" s="209" t="str">
        <f>IF(Setup!C106="","",(Setup!C106))</f>
        <v/>
      </c>
      <c r="BM85" s="209" t="str">
        <f t="shared" si="12"/>
        <v/>
      </c>
      <c r="BQ85" s="209"/>
      <c r="BR85" s="534">
        <f>ROUND(Setup!$AP$6*M85,0)</f>
        <v>0</v>
      </c>
      <c r="BS85" s="535"/>
      <c r="BT85" s="535"/>
      <c r="BU85" s="535"/>
      <c r="BV85" s="536"/>
      <c r="BW85" s="534">
        <f>ROUND(Setup!$AP$6*R85,0)</f>
        <v>0</v>
      </c>
      <c r="BX85" s="535"/>
      <c r="BY85" s="535"/>
      <c r="BZ85" s="535"/>
      <c r="CA85" s="536"/>
      <c r="CB85" s="534">
        <f>ROUND(Setup!$AP$6*W85,0)</f>
        <v>0</v>
      </c>
      <c r="CC85" s="535"/>
      <c r="CD85" s="535"/>
      <c r="CE85" s="535"/>
      <c r="CF85" s="536"/>
      <c r="CG85" s="534">
        <f>ROUND(Setup!$AP$6*AB85,0)</f>
        <v>0</v>
      </c>
      <c r="CH85" s="535"/>
      <c r="CI85" s="535"/>
      <c r="CJ85" s="535"/>
      <c r="CK85" s="536"/>
      <c r="CL85" s="537">
        <f t="shared" si="16"/>
        <v>0</v>
      </c>
      <c r="CM85" s="538"/>
      <c r="CN85" s="538"/>
      <c r="CO85" s="538"/>
      <c r="CP85" s="539"/>
      <c r="CQ85" s="209"/>
    </row>
    <row r="86" spans="2:95" ht="11.25" hidden="1" customHeight="1" outlineLevel="1" x14ac:dyDescent="0.2">
      <c r="B86" s="205" t="str">
        <f t="shared" si="14"/>
        <v/>
      </c>
      <c r="C86" s="240"/>
      <c r="D86" s="508"/>
      <c r="E86" s="509"/>
      <c r="F86" s="509"/>
      <c r="G86" s="509"/>
      <c r="H86" s="509"/>
      <c r="I86" s="509"/>
      <c r="J86" s="509"/>
      <c r="K86" s="509"/>
      <c r="L86" s="509"/>
      <c r="M86" s="415"/>
      <c r="N86" s="416"/>
      <c r="O86" s="416"/>
      <c r="P86" s="416"/>
      <c r="Q86" s="417"/>
      <c r="R86" s="415"/>
      <c r="S86" s="416"/>
      <c r="T86" s="416"/>
      <c r="U86" s="416"/>
      <c r="V86" s="417"/>
      <c r="W86" s="415"/>
      <c r="X86" s="416"/>
      <c r="Y86" s="416"/>
      <c r="Z86" s="416"/>
      <c r="AA86" s="417"/>
      <c r="AB86" s="415"/>
      <c r="AC86" s="416"/>
      <c r="AD86" s="416"/>
      <c r="AE86" s="416"/>
      <c r="AF86" s="417"/>
      <c r="AG86" s="424">
        <f t="shared" si="15"/>
        <v>0</v>
      </c>
      <c r="AH86" s="425"/>
      <c r="AI86" s="425"/>
      <c r="AJ86" s="425"/>
      <c r="AK86" s="426"/>
      <c r="BD86" s="267">
        <f>IF(BE86=1,SUM($BE$18:BE86),0)</f>
        <v>0</v>
      </c>
      <c r="BE86" s="267">
        <f t="shared" si="8"/>
        <v>0</v>
      </c>
      <c r="BF86" s="267">
        <f t="shared" si="9"/>
        <v>0</v>
      </c>
      <c r="BG86" s="267">
        <f t="shared" si="10"/>
        <v>0</v>
      </c>
      <c r="BH86" s="268">
        <f>IF(BI86=1,SUM($BI$18:BI86),0)</f>
        <v>0</v>
      </c>
      <c r="BI86" s="268" t="str">
        <f t="shared" si="11"/>
        <v/>
      </c>
      <c r="BJ86" s="209" t="str">
        <f>IF(Setup!C107="","",Setup!Z107)</f>
        <v/>
      </c>
      <c r="BK86" s="209"/>
      <c r="BL86" s="209" t="str">
        <f>IF(Setup!C107="","",(Setup!C107))</f>
        <v/>
      </c>
      <c r="BM86" s="209" t="str">
        <f t="shared" si="12"/>
        <v/>
      </c>
      <c r="BQ86" s="209"/>
      <c r="BR86" s="534">
        <f>ROUND(Setup!$AP$6*M86,0)</f>
        <v>0</v>
      </c>
      <c r="BS86" s="535"/>
      <c r="BT86" s="535"/>
      <c r="BU86" s="535"/>
      <c r="BV86" s="536"/>
      <c r="BW86" s="534">
        <f>ROUND(Setup!$AP$6*R86,0)</f>
        <v>0</v>
      </c>
      <c r="BX86" s="535"/>
      <c r="BY86" s="535"/>
      <c r="BZ86" s="535"/>
      <c r="CA86" s="536"/>
      <c r="CB86" s="534">
        <f>ROUND(Setup!$AP$6*W86,0)</f>
        <v>0</v>
      </c>
      <c r="CC86" s="535"/>
      <c r="CD86" s="535"/>
      <c r="CE86" s="535"/>
      <c r="CF86" s="536"/>
      <c r="CG86" s="534">
        <f>ROUND(Setup!$AP$6*AB86,0)</f>
        <v>0</v>
      </c>
      <c r="CH86" s="535"/>
      <c r="CI86" s="535"/>
      <c r="CJ86" s="535"/>
      <c r="CK86" s="536"/>
      <c r="CL86" s="537">
        <f t="shared" si="16"/>
        <v>0</v>
      </c>
      <c r="CM86" s="538"/>
      <c r="CN86" s="538"/>
      <c r="CO86" s="538"/>
      <c r="CP86" s="539"/>
      <c r="CQ86" s="209"/>
    </row>
    <row r="87" spans="2:95" ht="11.25" hidden="1" customHeight="1" outlineLevel="1" x14ac:dyDescent="0.2">
      <c r="B87" s="205" t="str">
        <f t="shared" si="14"/>
        <v/>
      </c>
      <c r="C87" s="240"/>
      <c r="D87" s="508"/>
      <c r="E87" s="509"/>
      <c r="F87" s="509"/>
      <c r="G87" s="509"/>
      <c r="H87" s="509"/>
      <c r="I87" s="509"/>
      <c r="J87" s="509"/>
      <c r="K87" s="509"/>
      <c r="L87" s="509"/>
      <c r="M87" s="415"/>
      <c r="N87" s="416"/>
      <c r="O87" s="416"/>
      <c r="P87" s="416"/>
      <c r="Q87" s="417"/>
      <c r="R87" s="415"/>
      <c r="S87" s="416"/>
      <c r="T87" s="416"/>
      <c r="U87" s="416"/>
      <c r="V87" s="417"/>
      <c r="W87" s="415"/>
      <c r="X87" s="416"/>
      <c r="Y87" s="416"/>
      <c r="Z87" s="416"/>
      <c r="AA87" s="417"/>
      <c r="AB87" s="415"/>
      <c r="AC87" s="416"/>
      <c r="AD87" s="416"/>
      <c r="AE87" s="416"/>
      <c r="AF87" s="417"/>
      <c r="AG87" s="424">
        <f t="shared" si="15"/>
        <v>0</v>
      </c>
      <c r="AH87" s="425"/>
      <c r="AI87" s="425"/>
      <c r="AJ87" s="425"/>
      <c r="AK87" s="426"/>
      <c r="BD87" s="267">
        <f>IF(BE87=1,SUM($BE$18:BE87),0)</f>
        <v>0</v>
      </c>
      <c r="BE87" s="267">
        <f t="shared" si="8"/>
        <v>0</v>
      </c>
      <c r="BF87" s="267">
        <f t="shared" si="9"/>
        <v>0</v>
      </c>
      <c r="BG87" s="267">
        <f t="shared" si="10"/>
        <v>0</v>
      </c>
      <c r="BH87" s="268">
        <f>IF(BI87=1,SUM($BI$18:BI87),0)</f>
        <v>0</v>
      </c>
      <c r="BI87" s="268" t="str">
        <f t="shared" si="11"/>
        <v/>
      </c>
      <c r="BJ87" s="209" t="str">
        <f>IF(Setup!C108="","",Setup!Z108)</f>
        <v/>
      </c>
      <c r="BK87" s="209"/>
      <c r="BL87" s="209" t="str">
        <f>IF(Setup!C108="","",(Setup!C108))</f>
        <v/>
      </c>
      <c r="BM87" s="209" t="str">
        <f t="shared" si="12"/>
        <v/>
      </c>
      <c r="BQ87" s="209"/>
      <c r="BR87" s="534">
        <f>ROUND(Setup!$AP$6*M87,0)</f>
        <v>0</v>
      </c>
      <c r="BS87" s="535"/>
      <c r="BT87" s="535"/>
      <c r="BU87" s="535"/>
      <c r="BV87" s="536"/>
      <c r="BW87" s="534">
        <f>ROUND(Setup!$AP$6*R87,0)</f>
        <v>0</v>
      </c>
      <c r="BX87" s="535"/>
      <c r="BY87" s="535"/>
      <c r="BZ87" s="535"/>
      <c r="CA87" s="536"/>
      <c r="CB87" s="534">
        <f>ROUND(Setup!$AP$6*W87,0)</f>
        <v>0</v>
      </c>
      <c r="CC87" s="535"/>
      <c r="CD87" s="535"/>
      <c r="CE87" s="535"/>
      <c r="CF87" s="536"/>
      <c r="CG87" s="534">
        <f>ROUND(Setup!$AP$6*AB87,0)</f>
        <v>0</v>
      </c>
      <c r="CH87" s="535"/>
      <c r="CI87" s="535"/>
      <c r="CJ87" s="535"/>
      <c r="CK87" s="536"/>
      <c r="CL87" s="537">
        <f t="shared" si="16"/>
        <v>0</v>
      </c>
      <c r="CM87" s="538"/>
      <c r="CN87" s="538"/>
      <c r="CO87" s="538"/>
      <c r="CP87" s="539"/>
      <c r="CQ87" s="209"/>
    </row>
    <row r="88" spans="2:95" ht="11.25" hidden="1" customHeight="1" outlineLevel="1" x14ac:dyDescent="0.2">
      <c r="B88" s="205" t="str">
        <f t="shared" si="14"/>
        <v/>
      </c>
      <c r="C88" s="240"/>
      <c r="D88" s="508"/>
      <c r="E88" s="509"/>
      <c r="F88" s="509"/>
      <c r="G88" s="509"/>
      <c r="H88" s="509"/>
      <c r="I88" s="509"/>
      <c r="J88" s="509"/>
      <c r="K88" s="509"/>
      <c r="L88" s="509"/>
      <c r="M88" s="415"/>
      <c r="N88" s="416"/>
      <c r="O88" s="416"/>
      <c r="P88" s="416"/>
      <c r="Q88" s="417"/>
      <c r="R88" s="415"/>
      <c r="S88" s="416"/>
      <c r="T88" s="416"/>
      <c r="U88" s="416"/>
      <c r="V88" s="417"/>
      <c r="W88" s="415"/>
      <c r="X88" s="416"/>
      <c r="Y88" s="416"/>
      <c r="Z88" s="416"/>
      <c r="AA88" s="417"/>
      <c r="AB88" s="415"/>
      <c r="AC88" s="416"/>
      <c r="AD88" s="416"/>
      <c r="AE88" s="416"/>
      <c r="AF88" s="417"/>
      <c r="AG88" s="424">
        <f t="shared" si="15"/>
        <v>0</v>
      </c>
      <c r="AH88" s="425"/>
      <c r="AI88" s="425"/>
      <c r="AJ88" s="425"/>
      <c r="AK88" s="426"/>
      <c r="BD88" s="267">
        <f>IF(BE88=1,SUM($BE$18:BE88),0)</f>
        <v>0</v>
      </c>
      <c r="BE88" s="267">
        <f>SUM(BF88:BG88)</f>
        <v>0</v>
      </c>
      <c r="BF88" s="267">
        <f>IF(BJ88="danmark",1,0)</f>
        <v>0</v>
      </c>
      <c r="BG88" s="267">
        <f>IF(BJ88="sverige",1,0)</f>
        <v>0</v>
      </c>
      <c r="BH88" s="268">
        <f>IF(BI88=1,SUM($BI$18:BI88),0)</f>
        <v>0</v>
      </c>
      <c r="BI88" s="268" t="str">
        <f>IF(BL88="","",1)</f>
        <v/>
      </c>
      <c r="BJ88" s="209" t="str">
        <f>IF(Setup!C109="","",Setup!Z109)</f>
        <v/>
      </c>
      <c r="BK88" s="209"/>
      <c r="BL88" s="209" t="str">
        <f>IF(Setup!C109="","",(Setup!C109))</f>
        <v/>
      </c>
      <c r="BM88" s="209" t="str">
        <f>BJ88</f>
        <v/>
      </c>
      <c r="BQ88" s="209"/>
      <c r="BR88" s="534">
        <f>ROUND(Setup!$AP$6*M88,0)</f>
        <v>0</v>
      </c>
      <c r="BS88" s="535"/>
      <c r="BT88" s="535"/>
      <c r="BU88" s="535"/>
      <c r="BV88" s="536"/>
      <c r="BW88" s="534">
        <f>ROUND(Setup!$AP$6*R88,0)</f>
        <v>0</v>
      </c>
      <c r="BX88" s="535"/>
      <c r="BY88" s="535"/>
      <c r="BZ88" s="535"/>
      <c r="CA88" s="536"/>
      <c r="CB88" s="534">
        <f>ROUND(Setup!$AP$6*W88,0)</f>
        <v>0</v>
      </c>
      <c r="CC88" s="535"/>
      <c r="CD88" s="535"/>
      <c r="CE88" s="535"/>
      <c r="CF88" s="536"/>
      <c r="CG88" s="534">
        <f>ROUND(Setup!$AP$6*AB88,0)</f>
        <v>0</v>
      </c>
      <c r="CH88" s="535"/>
      <c r="CI88" s="535"/>
      <c r="CJ88" s="535"/>
      <c r="CK88" s="536"/>
      <c r="CL88" s="537">
        <f t="shared" si="16"/>
        <v>0</v>
      </c>
      <c r="CM88" s="538"/>
      <c r="CN88" s="538"/>
      <c r="CO88" s="538"/>
      <c r="CP88" s="539"/>
      <c r="CQ88" s="209"/>
    </row>
    <row r="89" spans="2:95" ht="11.25" hidden="1" customHeight="1" outlineLevel="1" x14ac:dyDescent="0.2">
      <c r="B89" s="205" t="str">
        <f t="shared" si="14"/>
        <v/>
      </c>
      <c r="C89" s="240"/>
      <c r="D89" s="508"/>
      <c r="E89" s="509"/>
      <c r="F89" s="509"/>
      <c r="G89" s="509"/>
      <c r="H89" s="509"/>
      <c r="I89" s="509"/>
      <c r="J89" s="509"/>
      <c r="K89" s="509"/>
      <c r="L89" s="509"/>
      <c r="M89" s="415"/>
      <c r="N89" s="416"/>
      <c r="O89" s="416"/>
      <c r="P89" s="416"/>
      <c r="Q89" s="417"/>
      <c r="R89" s="415"/>
      <c r="S89" s="416"/>
      <c r="T89" s="416"/>
      <c r="U89" s="416"/>
      <c r="V89" s="417"/>
      <c r="W89" s="415"/>
      <c r="X89" s="416"/>
      <c r="Y89" s="416"/>
      <c r="Z89" s="416"/>
      <c r="AA89" s="417"/>
      <c r="AB89" s="415"/>
      <c r="AC89" s="416"/>
      <c r="AD89" s="416"/>
      <c r="AE89" s="416"/>
      <c r="AF89" s="417"/>
      <c r="AG89" s="424">
        <f t="shared" si="15"/>
        <v>0</v>
      </c>
      <c r="AH89" s="425"/>
      <c r="AI89" s="425"/>
      <c r="AJ89" s="425"/>
      <c r="AK89" s="426"/>
      <c r="BD89" s="267">
        <f>IF(BE89=1,SUM($BE$18:BE89),0)</f>
        <v>0</v>
      </c>
      <c r="BE89" s="267">
        <f>SUM(BF89:BG89)</f>
        <v>0</v>
      </c>
      <c r="BF89" s="267">
        <f>IF(BJ89="danmark",1,0)</f>
        <v>0</v>
      </c>
      <c r="BG89" s="267">
        <f>IF(BJ89="sverige",1,0)</f>
        <v>0</v>
      </c>
      <c r="BH89" s="268">
        <f>IF(BI89=1,SUM($BI$18:BI89),0)</f>
        <v>0</v>
      </c>
      <c r="BI89" s="268" t="str">
        <f>IF(BL89="","",1)</f>
        <v/>
      </c>
      <c r="BJ89" s="209" t="str">
        <f>IF(Setup!C110="","",Setup!Z110)</f>
        <v/>
      </c>
      <c r="BK89" s="209"/>
      <c r="BL89" s="209" t="str">
        <f>IF(Setup!C110="","",(Setup!C110))</f>
        <v/>
      </c>
      <c r="BM89" s="209" t="str">
        <f>BJ89</f>
        <v/>
      </c>
      <c r="BQ89" s="209"/>
      <c r="BR89" s="534">
        <f>ROUND(Setup!$AP$6*M89,0)</f>
        <v>0</v>
      </c>
      <c r="BS89" s="535"/>
      <c r="BT89" s="535"/>
      <c r="BU89" s="535"/>
      <c r="BV89" s="536"/>
      <c r="BW89" s="534">
        <f>ROUND(Setup!$AP$6*R89,0)</f>
        <v>0</v>
      </c>
      <c r="BX89" s="535"/>
      <c r="BY89" s="535"/>
      <c r="BZ89" s="535"/>
      <c r="CA89" s="536"/>
      <c r="CB89" s="534">
        <f>ROUND(Setup!$AP$6*W89,0)</f>
        <v>0</v>
      </c>
      <c r="CC89" s="535"/>
      <c r="CD89" s="535"/>
      <c r="CE89" s="535"/>
      <c r="CF89" s="536"/>
      <c r="CG89" s="534">
        <f>ROUND(Setup!$AP$6*AB89,0)</f>
        <v>0</v>
      </c>
      <c r="CH89" s="535"/>
      <c r="CI89" s="535"/>
      <c r="CJ89" s="535"/>
      <c r="CK89" s="536"/>
      <c r="CL89" s="537">
        <f t="shared" si="16"/>
        <v>0</v>
      </c>
      <c r="CM89" s="538"/>
      <c r="CN89" s="538"/>
      <c r="CO89" s="538"/>
      <c r="CP89" s="539"/>
      <c r="CQ89" s="209"/>
    </row>
    <row r="90" spans="2:95" ht="11.25" hidden="1" customHeight="1" outlineLevel="1" x14ac:dyDescent="0.2">
      <c r="B90" s="205" t="str">
        <f t="shared" si="14"/>
        <v/>
      </c>
      <c r="C90" s="240"/>
      <c r="D90" s="508"/>
      <c r="E90" s="509"/>
      <c r="F90" s="509"/>
      <c r="G90" s="509"/>
      <c r="H90" s="509"/>
      <c r="I90" s="509"/>
      <c r="J90" s="509"/>
      <c r="K90" s="509"/>
      <c r="L90" s="509"/>
      <c r="M90" s="415"/>
      <c r="N90" s="416"/>
      <c r="O90" s="416"/>
      <c r="P90" s="416"/>
      <c r="Q90" s="417"/>
      <c r="R90" s="415"/>
      <c r="S90" s="416"/>
      <c r="T90" s="416"/>
      <c r="U90" s="416"/>
      <c r="V90" s="417"/>
      <c r="W90" s="415"/>
      <c r="X90" s="416"/>
      <c r="Y90" s="416"/>
      <c r="Z90" s="416"/>
      <c r="AA90" s="417"/>
      <c r="AB90" s="415"/>
      <c r="AC90" s="416"/>
      <c r="AD90" s="416"/>
      <c r="AE90" s="416"/>
      <c r="AF90" s="417"/>
      <c r="AG90" s="424">
        <f t="shared" si="15"/>
        <v>0</v>
      </c>
      <c r="AH90" s="425"/>
      <c r="AI90" s="425"/>
      <c r="AJ90" s="425"/>
      <c r="AK90" s="426"/>
      <c r="BD90" s="267">
        <f>IF(BE90=1,SUM($BE$18:BE90),0)</f>
        <v>0</v>
      </c>
      <c r="BE90" s="267">
        <f>SUM(BF90:BG90)</f>
        <v>0</v>
      </c>
      <c r="BF90" s="267">
        <f>IF(BJ90="danmark",1,0)</f>
        <v>0</v>
      </c>
      <c r="BG90" s="267">
        <f>IF(BJ90="sverige",1,0)</f>
        <v>0</v>
      </c>
      <c r="BH90" s="268">
        <f>IF(BI90=1,SUM($BI$18:BI90),0)</f>
        <v>0</v>
      </c>
      <c r="BI90" s="268" t="str">
        <f>IF(BL90="","",1)</f>
        <v/>
      </c>
      <c r="BJ90" s="209" t="str">
        <f>IF(Setup!C111="","",Setup!Z111)</f>
        <v/>
      </c>
      <c r="BK90" s="209"/>
      <c r="BL90" s="209" t="str">
        <f>IF(Setup!C111="","",(Setup!C111))</f>
        <v/>
      </c>
      <c r="BM90" s="209" t="str">
        <f>BJ90</f>
        <v/>
      </c>
      <c r="BQ90" s="209"/>
      <c r="BR90" s="534">
        <f>ROUND(Setup!$AP$6*M90,0)</f>
        <v>0</v>
      </c>
      <c r="BS90" s="535"/>
      <c r="BT90" s="535"/>
      <c r="BU90" s="535"/>
      <c r="BV90" s="536"/>
      <c r="BW90" s="534">
        <f>ROUND(Setup!$AP$6*R90,0)</f>
        <v>0</v>
      </c>
      <c r="BX90" s="535"/>
      <c r="BY90" s="535"/>
      <c r="BZ90" s="535"/>
      <c r="CA90" s="536"/>
      <c r="CB90" s="534">
        <f>ROUND(Setup!$AP$6*W90,0)</f>
        <v>0</v>
      </c>
      <c r="CC90" s="535"/>
      <c r="CD90" s="535"/>
      <c r="CE90" s="535"/>
      <c r="CF90" s="536"/>
      <c r="CG90" s="534">
        <f>ROUND(Setup!$AP$6*AB90,0)</f>
        <v>0</v>
      </c>
      <c r="CH90" s="535"/>
      <c r="CI90" s="535"/>
      <c r="CJ90" s="535"/>
      <c r="CK90" s="536"/>
      <c r="CL90" s="537">
        <f t="shared" si="16"/>
        <v>0</v>
      </c>
      <c r="CM90" s="538"/>
      <c r="CN90" s="538"/>
      <c r="CO90" s="538"/>
      <c r="CP90" s="539"/>
      <c r="CQ90" s="209"/>
    </row>
    <row r="91" spans="2:95" ht="11.25" hidden="1" customHeight="1" outlineLevel="1" x14ac:dyDescent="0.2">
      <c r="B91" s="205" t="str">
        <f t="shared" si="14"/>
        <v/>
      </c>
      <c r="C91" s="240"/>
      <c r="D91" s="508"/>
      <c r="E91" s="509"/>
      <c r="F91" s="509"/>
      <c r="G91" s="509"/>
      <c r="H91" s="509"/>
      <c r="I91" s="509"/>
      <c r="J91" s="509"/>
      <c r="K91" s="509"/>
      <c r="L91" s="509"/>
      <c r="M91" s="415"/>
      <c r="N91" s="416"/>
      <c r="O91" s="416"/>
      <c r="P91" s="416"/>
      <c r="Q91" s="417"/>
      <c r="R91" s="415"/>
      <c r="S91" s="416"/>
      <c r="T91" s="416"/>
      <c r="U91" s="416"/>
      <c r="V91" s="417"/>
      <c r="W91" s="415"/>
      <c r="X91" s="416"/>
      <c r="Y91" s="416"/>
      <c r="Z91" s="416"/>
      <c r="AA91" s="417"/>
      <c r="AB91" s="415"/>
      <c r="AC91" s="416"/>
      <c r="AD91" s="416"/>
      <c r="AE91" s="416"/>
      <c r="AF91" s="417"/>
      <c r="AG91" s="424">
        <f t="shared" si="15"/>
        <v>0</v>
      </c>
      <c r="AH91" s="425"/>
      <c r="AI91" s="425"/>
      <c r="AJ91" s="425"/>
      <c r="AK91" s="426"/>
      <c r="BD91" s="267">
        <f>IF(BE91=1,SUM($BE$18:BE91),0)</f>
        <v>0</v>
      </c>
      <c r="BE91" s="267">
        <f>SUM(BF91:BG91)</f>
        <v>0</v>
      </c>
      <c r="BF91" s="267">
        <f>IF(BJ91="danmark",1,0)</f>
        <v>0</v>
      </c>
      <c r="BG91" s="267">
        <f>IF(BJ91="sverige",1,0)</f>
        <v>0</v>
      </c>
      <c r="BH91" s="268">
        <f>IF(BI91=1,SUM($BI$18:BI91),0)</f>
        <v>0</v>
      </c>
      <c r="BI91" s="268" t="str">
        <f>IF(BL91="","",1)</f>
        <v/>
      </c>
      <c r="BJ91" s="209" t="str">
        <f>IF(Setup!C112="","",Setup!Z112)</f>
        <v/>
      </c>
      <c r="BK91" s="209"/>
      <c r="BL91" s="209" t="str">
        <f>IF(Setup!C112="","",(Setup!C112))</f>
        <v/>
      </c>
      <c r="BM91" s="209" t="str">
        <f>BJ91</f>
        <v/>
      </c>
      <c r="BQ91" s="209"/>
      <c r="BR91" s="534">
        <f>ROUND(Setup!$AP$6*M91,0)</f>
        <v>0</v>
      </c>
      <c r="BS91" s="535"/>
      <c r="BT91" s="535"/>
      <c r="BU91" s="535"/>
      <c r="BV91" s="536"/>
      <c r="BW91" s="534">
        <f>ROUND(Setup!$AP$6*R91,0)</f>
        <v>0</v>
      </c>
      <c r="BX91" s="535"/>
      <c r="BY91" s="535"/>
      <c r="BZ91" s="535"/>
      <c r="CA91" s="536"/>
      <c r="CB91" s="534">
        <f>ROUND(Setup!$AP$6*W91,0)</f>
        <v>0</v>
      </c>
      <c r="CC91" s="535"/>
      <c r="CD91" s="535"/>
      <c r="CE91" s="535"/>
      <c r="CF91" s="536"/>
      <c r="CG91" s="534">
        <f>ROUND(Setup!$AP$6*AB91,0)</f>
        <v>0</v>
      </c>
      <c r="CH91" s="535"/>
      <c r="CI91" s="535"/>
      <c r="CJ91" s="535"/>
      <c r="CK91" s="536"/>
      <c r="CL91" s="537">
        <f t="shared" si="16"/>
        <v>0</v>
      </c>
      <c r="CM91" s="538"/>
      <c r="CN91" s="538"/>
      <c r="CO91" s="538"/>
      <c r="CP91" s="539"/>
      <c r="CQ91" s="209"/>
    </row>
    <row r="92" spans="2:95" ht="11.25" hidden="1" customHeight="1" outlineLevel="1" x14ac:dyDescent="0.2">
      <c r="B92" s="205" t="str">
        <f t="shared" si="14"/>
        <v/>
      </c>
      <c r="C92" s="240"/>
      <c r="D92" s="508"/>
      <c r="E92" s="509"/>
      <c r="F92" s="509"/>
      <c r="G92" s="509"/>
      <c r="H92" s="509"/>
      <c r="I92" s="509"/>
      <c r="J92" s="509"/>
      <c r="K92" s="509"/>
      <c r="L92" s="509"/>
      <c r="M92" s="415"/>
      <c r="N92" s="416"/>
      <c r="O92" s="416"/>
      <c r="P92" s="416"/>
      <c r="Q92" s="417"/>
      <c r="R92" s="415"/>
      <c r="S92" s="416"/>
      <c r="T92" s="416"/>
      <c r="U92" s="416"/>
      <c r="V92" s="417"/>
      <c r="W92" s="415"/>
      <c r="X92" s="416"/>
      <c r="Y92" s="416"/>
      <c r="Z92" s="416"/>
      <c r="AA92" s="417"/>
      <c r="AB92" s="415"/>
      <c r="AC92" s="416"/>
      <c r="AD92" s="416"/>
      <c r="AE92" s="416"/>
      <c r="AF92" s="417"/>
      <c r="AG92" s="424">
        <f t="shared" si="15"/>
        <v>0</v>
      </c>
      <c r="AH92" s="425"/>
      <c r="AI92" s="425"/>
      <c r="AJ92" s="425"/>
      <c r="AK92" s="426"/>
      <c r="BD92" s="267">
        <f>IF(BE92=1,SUM($BE$18:BE92),0)</f>
        <v>0</v>
      </c>
      <c r="BE92" s="267">
        <f>SUM(BF92:BG92)</f>
        <v>0</v>
      </c>
      <c r="BF92" s="267">
        <f>IF(BJ92="danmark",1,0)</f>
        <v>0</v>
      </c>
      <c r="BG92" s="267">
        <f>IF(BJ92="sverige",1,0)</f>
        <v>0</v>
      </c>
      <c r="BH92" s="268">
        <f>IF(BI92=1,SUM($BI$18:BI92),0)</f>
        <v>0</v>
      </c>
      <c r="BI92" s="268" t="str">
        <f>IF(BL92="","",1)</f>
        <v/>
      </c>
      <c r="BJ92" s="209" t="str">
        <f>IF(Setup!C113="","",Setup!Z113)</f>
        <v/>
      </c>
      <c r="BK92" s="209"/>
      <c r="BL92" s="209" t="str">
        <f>IF(Setup!C113="","",(Setup!C113))</f>
        <v/>
      </c>
      <c r="BM92" s="209" t="str">
        <f>BJ92</f>
        <v/>
      </c>
      <c r="BQ92" s="209"/>
      <c r="BR92" s="534">
        <f>ROUND(Setup!$AP$6*M92,0)</f>
        <v>0</v>
      </c>
      <c r="BS92" s="535"/>
      <c r="BT92" s="535"/>
      <c r="BU92" s="535"/>
      <c r="BV92" s="536"/>
      <c r="BW92" s="534">
        <f>ROUND(Setup!$AP$6*R92,0)</f>
        <v>0</v>
      </c>
      <c r="BX92" s="535"/>
      <c r="BY92" s="535"/>
      <c r="BZ92" s="535"/>
      <c r="CA92" s="536"/>
      <c r="CB92" s="534">
        <f>ROUND(Setup!$AP$6*W92,0)</f>
        <v>0</v>
      </c>
      <c r="CC92" s="535"/>
      <c r="CD92" s="535"/>
      <c r="CE92" s="535"/>
      <c r="CF92" s="536"/>
      <c r="CG92" s="534">
        <f>ROUND(Setup!$AP$6*AB92,0)</f>
        <v>0</v>
      </c>
      <c r="CH92" s="535"/>
      <c r="CI92" s="535"/>
      <c r="CJ92" s="535"/>
      <c r="CK92" s="536"/>
      <c r="CL92" s="537">
        <f t="shared" si="16"/>
        <v>0</v>
      </c>
      <c r="CM92" s="538"/>
      <c r="CN92" s="538"/>
      <c r="CO92" s="538"/>
      <c r="CP92" s="539"/>
      <c r="CQ92" s="209"/>
    </row>
    <row r="93" spans="2:95" ht="11.25" hidden="1" customHeight="1" outlineLevel="1" x14ac:dyDescent="0.2">
      <c r="B93" s="205" t="str">
        <f t="shared" si="14"/>
        <v/>
      </c>
      <c r="C93" s="240"/>
      <c r="D93" s="508"/>
      <c r="E93" s="509"/>
      <c r="F93" s="509"/>
      <c r="G93" s="509"/>
      <c r="H93" s="509"/>
      <c r="I93" s="509"/>
      <c r="J93" s="509"/>
      <c r="K93" s="509"/>
      <c r="L93" s="509"/>
      <c r="M93" s="415"/>
      <c r="N93" s="416"/>
      <c r="O93" s="416"/>
      <c r="P93" s="416"/>
      <c r="Q93" s="417"/>
      <c r="R93" s="415"/>
      <c r="S93" s="416"/>
      <c r="T93" s="416"/>
      <c r="U93" s="416"/>
      <c r="V93" s="417"/>
      <c r="W93" s="415"/>
      <c r="X93" s="416"/>
      <c r="Y93" s="416"/>
      <c r="Z93" s="416"/>
      <c r="AA93" s="417"/>
      <c r="AB93" s="415"/>
      <c r="AC93" s="416"/>
      <c r="AD93" s="416"/>
      <c r="AE93" s="416"/>
      <c r="AF93" s="417"/>
      <c r="AG93" s="424">
        <f t="shared" si="15"/>
        <v>0</v>
      </c>
      <c r="AH93" s="425"/>
      <c r="AI93" s="425"/>
      <c r="AJ93" s="425"/>
      <c r="AK93" s="426"/>
      <c r="BD93" s="267"/>
      <c r="BE93" s="267"/>
      <c r="BF93" s="267"/>
      <c r="BG93" s="267"/>
      <c r="BH93" s="268"/>
      <c r="BI93" s="268"/>
      <c r="BJ93" s="209"/>
      <c r="BK93" s="209"/>
      <c r="BL93" s="209"/>
      <c r="BM93" s="209"/>
      <c r="BQ93" s="209"/>
      <c r="BR93" s="534">
        <f>ROUND(Setup!$AP$6*M93,0)</f>
        <v>0</v>
      </c>
      <c r="BS93" s="535"/>
      <c r="BT93" s="535"/>
      <c r="BU93" s="535"/>
      <c r="BV93" s="536"/>
      <c r="BW93" s="534">
        <f>ROUND(Setup!$AP$6*R93,0)</f>
        <v>0</v>
      </c>
      <c r="BX93" s="535"/>
      <c r="BY93" s="535"/>
      <c r="BZ93" s="535"/>
      <c r="CA93" s="536"/>
      <c r="CB93" s="534">
        <f>ROUND(Setup!$AP$6*W93,0)</f>
        <v>0</v>
      </c>
      <c r="CC93" s="535"/>
      <c r="CD93" s="535"/>
      <c r="CE93" s="535"/>
      <c r="CF93" s="536"/>
      <c r="CG93" s="534">
        <f>ROUND(Setup!$AP$6*AB93,0)</f>
        <v>0</v>
      </c>
      <c r="CH93" s="535"/>
      <c r="CI93" s="535"/>
      <c r="CJ93" s="535"/>
      <c r="CK93" s="536"/>
      <c r="CL93" s="537">
        <f t="shared" si="16"/>
        <v>0</v>
      </c>
      <c r="CM93" s="538"/>
      <c r="CN93" s="538"/>
      <c r="CO93" s="538"/>
      <c r="CP93" s="539"/>
      <c r="CQ93" s="209"/>
    </row>
    <row r="94" spans="2:95" ht="11.25" hidden="1" customHeight="1" outlineLevel="1" x14ac:dyDescent="0.2">
      <c r="B94" s="205" t="str">
        <f t="shared" si="14"/>
        <v/>
      </c>
      <c r="C94" s="240"/>
      <c r="D94" s="508"/>
      <c r="E94" s="509"/>
      <c r="F94" s="509"/>
      <c r="G94" s="509"/>
      <c r="H94" s="509"/>
      <c r="I94" s="509"/>
      <c r="J94" s="509"/>
      <c r="K94" s="509"/>
      <c r="L94" s="509"/>
      <c r="M94" s="415"/>
      <c r="N94" s="416"/>
      <c r="O94" s="416"/>
      <c r="P94" s="416"/>
      <c r="Q94" s="417"/>
      <c r="R94" s="415"/>
      <c r="S94" s="416"/>
      <c r="T94" s="416"/>
      <c r="U94" s="416"/>
      <c r="V94" s="417"/>
      <c r="W94" s="415"/>
      <c r="X94" s="416"/>
      <c r="Y94" s="416"/>
      <c r="Z94" s="416"/>
      <c r="AA94" s="417"/>
      <c r="AB94" s="415"/>
      <c r="AC94" s="416"/>
      <c r="AD94" s="416"/>
      <c r="AE94" s="416"/>
      <c r="AF94" s="417"/>
      <c r="AG94" s="424">
        <f t="shared" si="15"/>
        <v>0</v>
      </c>
      <c r="AH94" s="425"/>
      <c r="AI94" s="425"/>
      <c r="AJ94" s="425"/>
      <c r="AK94" s="426"/>
      <c r="BD94" s="267"/>
      <c r="BE94" s="267"/>
      <c r="BF94" s="267"/>
      <c r="BG94" s="267"/>
      <c r="BH94" s="268"/>
      <c r="BI94" s="268"/>
      <c r="BJ94" s="209"/>
      <c r="BK94" s="209"/>
      <c r="BL94" s="209"/>
      <c r="BM94" s="209"/>
      <c r="BQ94" s="209"/>
      <c r="BR94" s="534">
        <f>ROUND(Setup!$AP$6*M94,0)</f>
        <v>0</v>
      </c>
      <c r="BS94" s="535"/>
      <c r="BT94" s="535"/>
      <c r="BU94" s="535"/>
      <c r="BV94" s="536"/>
      <c r="BW94" s="534">
        <f>ROUND(Setup!$AP$6*R94,0)</f>
        <v>0</v>
      </c>
      <c r="BX94" s="535"/>
      <c r="BY94" s="535"/>
      <c r="BZ94" s="535"/>
      <c r="CA94" s="536"/>
      <c r="CB94" s="534">
        <f>ROUND(Setup!$AP$6*W94,0)</f>
        <v>0</v>
      </c>
      <c r="CC94" s="535"/>
      <c r="CD94" s="535"/>
      <c r="CE94" s="535"/>
      <c r="CF94" s="536"/>
      <c r="CG94" s="534">
        <f>ROUND(Setup!$AP$6*AB94,0)</f>
        <v>0</v>
      </c>
      <c r="CH94" s="535"/>
      <c r="CI94" s="535"/>
      <c r="CJ94" s="535"/>
      <c r="CK94" s="536"/>
      <c r="CL94" s="537">
        <f t="shared" si="16"/>
        <v>0</v>
      </c>
      <c r="CM94" s="538"/>
      <c r="CN94" s="538"/>
      <c r="CO94" s="538"/>
      <c r="CP94" s="539"/>
      <c r="CQ94" s="209"/>
    </row>
    <row r="95" spans="2:95" ht="11.25" hidden="1" customHeight="1" outlineLevel="1" x14ac:dyDescent="0.2">
      <c r="B95" s="205" t="str">
        <f t="shared" si="14"/>
        <v/>
      </c>
      <c r="C95" s="240"/>
      <c r="D95" s="508"/>
      <c r="E95" s="509"/>
      <c r="F95" s="509"/>
      <c r="G95" s="509"/>
      <c r="H95" s="509"/>
      <c r="I95" s="509"/>
      <c r="J95" s="509"/>
      <c r="K95" s="509"/>
      <c r="L95" s="509"/>
      <c r="M95" s="415"/>
      <c r="N95" s="416"/>
      <c r="O95" s="416"/>
      <c r="P95" s="416"/>
      <c r="Q95" s="417"/>
      <c r="R95" s="415"/>
      <c r="S95" s="416"/>
      <c r="T95" s="416"/>
      <c r="U95" s="416"/>
      <c r="V95" s="417"/>
      <c r="W95" s="415"/>
      <c r="X95" s="416"/>
      <c r="Y95" s="416"/>
      <c r="Z95" s="416"/>
      <c r="AA95" s="417"/>
      <c r="AB95" s="415"/>
      <c r="AC95" s="416"/>
      <c r="AD95" s="416"/>
      <c r="AE95" s="416"/>
      <c r="AF95" s="417"/>
      <c r="AG95" s="424">
        <f t="shared" si="15"/>
        <v>0</v>
      </c>
      <c r="AH95" s="425"/>
      <c r="AI95" s="425"/>
      <c r="AJ95" s="425"/>
      <c r="AK95" s="426"/>
      <c r="BD95" s="267"/>
      <c r="BE95" s="267"/>
      <c r="BF95" s="267"/>
      <c r="BG95" s="267"/>
      <c r="BH95" s="268"/>
      <c r="BI95" s="268"/>
      <c r="BJ95" s="209"/>
      <c r="BK95" s="209"/>
      <c r="BL95" s="209"/>
      <c r="BM95" s="209"/>
      <c r="BQ95" s="209"/>
      <c r="BR95" s="534">
        <f>ROUND(Setup!$AP$6*M95,0)</f>
        <v>0</v>
      </c>
      <c r="BS95" s="535"/>
      <c r="BT95" s="535"/>
      <c r="BU95" s="535"/>
      <c r="BV95" s="536"/>
      <c r="BW95" s="534">
        <f>ROUND(Setup!$AP$6*R95,0)</f>
        <v>0</v>
      </c>
      <c r="BX95" s="535"/>
      <c r="BY95" s="535"/>
      <c r="BZ95" s="535"/>
      <c r="CA95" s="536"/>
      <c r="CB95" s="534">
        <f>ROUND(Setup!$AP$6*W95,0)</f>
        <v>0</v>
      </c>
      <c r="CC95" s="535"/>
      <c r="CD95" s="535"/>
      <c r="CE95" s="535"/>
      <c r="CF95" s="536"/>
      <c r="CG95" s="534">
        <f>ROUND(Setup!$AP$6*AB95,0)</f>
        <v>0</v>
      </c>
      <c r="CH95" s="535"/>
      <c r="CI95" s="535"/>
      <c r="CJ95" s="535"/>
      <c r="CK95" s="536"/>
      <c r="CL95" s="537">
        <f t="shared" si="16"/>
        <v>0</v>
      </c>
      <c r="CM95" s="538"/>
      <c r="CN95" s="538"/>
      <c r="CO95" s="538"/>
      <c r="CP95" s="539"/>
      <c r="CQ95" s="209"/>
    </row>
    <row r="96" spans="2:95" ht="11.25" hidden="1" customHeight="1" outlineLevel="1" x14ac:dyDescent="0.2">
      <c r="B96" s="205" t="str">
        <f t="shared" si="14"/>
        <v/>
      </c>
      <c r="C96" s="240"/>
      <c r="D96" s="508"/>
      <c r="E96" s="509"/>
      <c r="F96" s="509"/>
      <c r="G96" s="509"/>
      <c r="H96" s="509"/>
      <c r="I96" s="509"/>
      <c r="J96" s="509"/>
      <c r="K96" s="509"/>
      <c r="L96" s="509"/>
      <c r="M96" s="415"/>
      <c r="N96" s="416"/>
      <c r="O96" s="416"/>
      <c r="P96" s="416"/>
      <c r="Q96" s="417"/>
      <c r="R96" s="415"/>
      <c r="S96" s="416"/>
      <c r="T96" s="416"/>
      <c r="U96" s="416"/>
      <c r="V96" s="417"/>
      <c r="W96" s="415"/>
      <c r="X96" s="416"/>
      <c r="Y96" s="416"/>
      <c r="Z96" s="416"/>
      <c r="AA96" s="417"/>
      <c r="AB96" s="415"/>
      <c r="AC96" s="416"/>
      <c r="AD96" s="416"/>
      <c r="AE96" s="416"/>
      <c r="AF96" s="417"/>
      <c r="AG96" s="424">
        <f t="shared" si="15"/>
        <v>0</v>
      </c>
      <c r="AH96" s="425"/>
      <c r="AI96" s="425"/>
      <c r="AJ96" s="425"/>
      <c r="AK96" s="426"/>
      <c r="BD96" s="267"/>
      <c r="BE96" s="267"/>
      <c r="BF96" s="267"/>
      <c r="BG96" s="267"/>
      <c r="BH96" s="268"/>
      <c r="BI96" s="268"/>
      <c r="BJ96" s="209"/>
      <c r="BK96" s="209"/>
      <c r="BL96" s="209"/>
      <c r="BM96" s="209"/>
      <c r="BQ96" s="209"/>
      <c r="BR96" s="534">
        <f>ROUND(Setup!$AP$6*M96,0)</f>
        <v>0</v>
      </c>
      <c r="BS96" s="535"/>
      <c r="BT96" s="535"/>
      <c r="BU96" s="535"/>
      <c r="BV96" s="536"/>
      <c r="BW96" s="534">
        <f>ROUND(Setup!$AP$6*R96,0)</f>
        <v>0</v>
      </c>
      <c r="BX96" s="535"/>
      <c r="BY96" s="535"/>
      <c r="BZ96" s="535"/>
      <c r="CA96" s="536"/>
      <c r="CB96" s="534">
        <f>ROUND(Setup!$AP$6*W96,0)</f>
        <v>0</v>
      </c>
      <c r="CC96" s="535"/>
      <c r="CD96" s="535"/>
      <c r="CE96" s="535"/>
      <c r="CF96" s="536"/>
      <c r="CG96" s="534">
        <f>ROUND(Setup!$AP$6*AB96,0)</f>
        <v>0</v>
      </c>
      <c r="CH96" s="535"/>
      <c r="CI96" s="535"/>
      <c r="CJ96" s="535"/>
      <c r="CK96" s="536"/>
      <c r="CL96" s="537">
        <f t="shared" si="16"/>
        <v>0</v>
      </c>
      <c r="CM96" s="538"/>
      <c r="CN96" s="538"/>
      <c r="CO96" s="538"/>
      <c r="CP96" s="539"/>
      <c r="CQ96" s="209"/>
    </row>
    <row r="97" spans="2:95" ht="11.25" hidden="1" customHeight="1" outlineLevel="1" x14ac:dyDescent="0.2">
      <c r="B97" s="205" t="str">
        <f t="shared" si="14"/>
        <v/>
      </c>
      <c r="C97" s="240"/>
      <c r="D97" s="508"/>
      <c r="E97" s="509"/>
      <c r="F97" s="509"/>
      <c r="G97" s="509"/>
      <c r="H97" s="509"/>
      <c r="I97" s="509"/>
      <c r="J97" s="509"/>
      <c r="K97" s="509"/>
      <c r="L97" s="509"/>
      <c r="M97" s="415"/>
      <c r="N97" s="416"/>
      <c r="O97" s="416"/>
      <c r="P97" s="416"/>
      <c r="Q97" s="417"/>
      <c r="R97" s="415"/>
      <c r="S97" s="416"/>
      <c r="T97" s="416"/>
      <c r="U97" s="416"/>
      <c r="V97" s="417"/>
      <c r="W97" s="415"/>
      <c r="X97" s="416"/>
      <c r="Y97" s="416"/>
      <c r="Z97" s="416"/>
      <c r="AA97" s="417"/>
      <c r="AB97" s="415"/>
      <c r="AC97" s="416"/>
      <c r="AD97" s="416"/>
      <c r="AE97" s="416"/>
      <c r="AF97" s="417"/>
      <c r="AG97" s="424">
        <f t="shared" si="15"/>
        <v>0</v>
      </c>
      <c r="AH97" s="425"/>
      <c r="AI97" s="425"/>
      <c r="AJ97" s="425"/>
      <c r="AK97" s="426"/>
      <c r="BQ97" s="209"/>
      <c r="BR97" s="534">
        <f>ROUND(Setup!$AP$6*M97,0)</f>
        <v>0</v>
      </c>
      <c r="BS97" s="535"/>
      <c r="BT97" s="535"/>
      <c r="BU97" s="535"/>
      <c r="BV97" s="536"/>
      <c r="BW97" s="534">
        <f>ROUND(Setup!$AP$6*R97,0)</f>
        <v>0</v>
      </c>
      <c r="BX97" s="535"/>
      <c r="BY97" s="535"/>
      <c r="BZ97" s="535"/>
      <c r="CA97" s="536"/>
      <c r="CB97" s="534">
        <f>ROUND(Setup!$AP$6*W97,0)</f>
        <v>0</v>
      </c>
      <c r="CC97" s="535"/>
      <c r="CD97" s="535"/>
      <c r="CE97" s="535"/>
      <c r="CF97" s="536"/>
      <c r="CG97" s="534">
        <f>ROUND(Setup!$AP$6*AB97,0)</f>
        <v>0</v>
      </c>
      <c r="CH97" s="535"/>
      <c r="CI97" s="535"/>
      <c r="CJ97" s="535"/>
      <c r="CK97" s="536"/>
      <c r="CL97" s="537">
        <f t="shared" si="16"/>
        <v>0</v>
      </c>
      <c r="CM97" s="538"/>
      <c r="CN97" s="538"/>
      <c r="CO97" s="538"/>
      <c r="CP97" s="539"/>
      <c r="CQ97" s="209"/>
    </row>
    <row r="98" spans="2:95" ht="11.25" hidden="1" customHeight="1" outlineLevel="1" x14ac:dyDescent="0.2">
      <c r="B98" s="205" t="str">
        <f t="shared" si="14"/>
        <v/>
      </c>
      <c r="C98" s="240"/>
      <c r="D98" s="508"/>
      <c r="E98" s="509"/>
      <c r="F98" s="509"/>
      <c r="G98" s="509"/>
      <c r="H98" s="509"/>
      <c r="I98" s="509"/>
      <c r="J98" s="509"/>
      <c r="K98" s="509"/>
      <c r="L98" s="509"/>
      <c r="M98" s="415"/>
      <c r="N98" s="416"/>
      <c r="O98" s="416"/>
      <c r="P98" s="416"/>
      <c r="Q98" s="417"/>
      <c r="R98" s="415"/>
      <c r="S98" s="416"/>
      <c r="T98" s="416"/>
      <c r="U98" s="416"/>
      <c r="V98" s="417"/>
      <c r="W98" s="415"/>
      <c r="X98" s="416"/>
      <c r="Y98" s="416"/>
      <c r="Z98" s="416"/>
      <c r="AA98" s="417"/>
      <c r="AB98" s="415"/>
      <c r="AC98" s="416"/>
      <c r="AD98" s="416"/>
      <c r="AE98" s="416"/>
      <c r="AF98" s="417"/>
      <c r="AG98" s="424">
        <f t="shared" si="15"/>
        <v>0</v>
      </c>
      <c r="AH98" s="425"/>
      <c r="AI98" s="425"/>
      <c r="AJ98" s="425"/>
      <c r="AK98" s="426"/>
      <c r="BQ98" s="209"/>
      <c r="BR98" s="534">
        <f>ROUND(Setup!$AP$6*M98,0)</f>
        <v>0</v>
      </c>
      <c r="BS98" s="535"/>
      <c r="BT98" s="535"/>
      <c r="BU98" s="535"/>
      <c r="BV98" s="536"/>
      <c r="BW98" s="534">
        <f>ROUND(Setup!$AP$6*R98,0)</f>
        <v>0</v>
      </c>
      <c r="BX98" s="535"/>
      <c r="BY98" s="535"/>
      <c r="BZ98" s="535"/>
      <c r="CA98" s="536"/>
      <c r="CB98" s="534">
        <f>ROUND(Setup!$AP$6*W98,0)</f>
        <v>0</v>
      </c>
      <c r="CC98" s="535"/>
      <c r="CD98" s="535"/>
      <c r="CE98" s="535"/>
      <c r="CF98" s="536"/>
      <c r="CG98" s="534">
        <f>ROUND(Setup!$AP$6*AB98,0)</f>
        <v>0</v>
      </c>
      <c r="CH98" s="535"/>
      <c r="CI98" s="535"/>
      <c r="CJ98" s="535"/>
      <c r="CK98" s="536"/>
      <c r="CL98" s="537">
        <f t="shared" si="16"/>
        <v>0</v>
      </c>
      <c r="CM98" s="538"/>
      <c r="CN98" s="538"/>
      <c r="CO98" s="538"/>
      <c r="CP98" s="539"/>
      <c r="CQ98" s="209"/>
    </row>
    <row r="99" spans="2:95" ht="11.25" hidden="1" customHeight="1" outlineLevel="1" x14ac:dyDescent="0.2">
      <c r="B99" s="205" t="str">
        <f t="shared" si="14"/>
        <v/>
      </c>
      <c r="C99" s="240"/>
      <c r="D99" s="508"/>
      <c r="E99" s="509"/>
      <c r="F99" s="509"/>
      <c r="G99" s="509"/>
      <c r="H99" s="509"/>
      <c r="I99" s="509"/>
      <c r="J99" s="509"/>
      <c r="K99" s="509"/>
      <c r="L99" s="509"/>
      <c r="M99" s="415"/>
      <c r="N99" s="416"/>
      <c r="O99" s="416"/>
      <c r="P99" s="416"/>
      <c r="Q99" s="417"/>
      <c r="R99" s="415"/>
      <c r="S99" s="416"/>
      <c r="T99" s="416"/>
      <c r="U99" s="416"/>
      <c r="V99" s="417"/>
      <c r="W99" s="415"/>
      <c r="X99" s="416"/>
      <c r="Y99" s="416"/>
      <c r="Z99" s="416"/>
      <c r="AA99" s="417"/>
      <c r="AB99" s="415"/>
      <c r="AC99" s="416"/>
      <c r="AD99" s="416"/>
      <c r="AE99" s="416"/>
      <c r="AF99" s="417"/>
      <c r="AG99" s="424">
        <f t="shared" si="15"/>
        <v>0</v>
      </c>
      <c r="AH99" s="425"/>
      <c r="AI99" s="425"/>
      <c r="AJ99" s="425"/>
      <c r="AK99" s="426"/>
      <c r="BQ99" s="209"/>
      <c r="BR99" s="534">
        <f>ROUND(Setup!$AP$6*M99,0)</f>
        <v>0</v>
      </c>
      <c r="BS99" s="535"/>
      <c r="BT99" s="535"/>
      <c r="BU99" s="535"/>
      <c r="BV99" s="536"/>
      <c r="BW99" s="534">
        <f>ROUND(Setup!$AP$6*R99,0)</f>
        <v>0</v>
      </c>
      <c r="BX99" s="535"/>
      <c r="BY99" s="535"/>
      <c r="BZ99" s="535"/>
      <c r="CA99" s="536"/>
      <c r="CB99" s="534">
        <f>ROUND(Setup!$AP$6*W99,0)</f>
        <v>0</v>
      </c>
      <c r="CC99" s="535"/>
      <c r="CD99" s="535"/>
      <c r="CE99" s="535"/>
      <c r="CF99" s="536"/>
      <c r="CG99" s="534">
        <f>ROUND(Setup!$AP$6*AB99,0)</f>
        <v>0</v>
      </c>
      <c r="CH99" s="535"/>
      <c r="CI99" s="535"/>
      <c r="CJ99" s="535"/>
      <c r="CK99" s="536"/>
      <c r="CL99" s="537">
        <f t="shared" si="16"/>
        <v>0</v>
      </c>
      <c r="CM99" s="538"/>
      <c r="CN99" s="538"/>
      <c r="CO99" s="538"/>
      <c r="CP99" s="539"/>
      <c r="CQ99" s="209"/>
    </row>
    <row r="100" spans="2:95" ht="11.25" hidden="1" customHeight="1" outlineLevel="1" x14ac:dyDescent="0.2">
      <c r="B100" s="205" t="str">
        <f t="shared" si="14"/>
        <v/>
      </c>
      <c r="C100" s="240"/>
      <c r="D100" s="508"/>
      <c r="E100" s="509"/>
      <c r="F100" s="509"/>
      <c r="G100" s="509"/>
      <c r="H100" s="509"/>
      <c r="I100" s="509"/>
      <c r="J100" s="509"/>
      <c r="K100" s="509"/>
      <c r="L100" s="509"/>
      <c r="M100" s="415"/>
      <c r="N100" s="416"/>
      <c r="O100" s="416"/>
      <c r="P100" s="416"/>
      <c r="Q100" s="417"/>
      <c r="R100" s="415"/>
      <c r="S100" s="416"/>
      <c r="T100" s="416"/>
      <c r="U100" s="416"/>
      <c r="V100" s="417"/>
      <c r="W100" s="415"/>
      <c r="X100" s="416"/>
      <c r="Y100" s="416"/>
      <c r="Z100" s="416"/>
      <c r="AA100" s="417"/>
      <c r="AB100" s="415"/>
      <c r="AC100" s="416"/>
      <c r="AD100" s="416"/>
      <c r="AE100" s="416"/>
      <c r="AF100" s="417"/>
      <c r="AG100" s="424">
        <f t="shared" si="15"/>
        <v>0</v>
      </c>
      <c r="AH100" s="425"/>
      <c r="AI100" s="425"/>
      <c r="AJ100" s="425"/>
      <c r="AK100" s="426"/>
      <c r="BJ100" s="207" t="s">
        <v>61</v>
      </c>
      <c r="BL100" s="207" t="s">
        <v>68</v>
      </c>
      <c r="BQ100" s="209"/>
      <c r="BR100" s="534">
        <f>ROUND(Setup!$AP$6*M100,0)</f>
        <v>0</v>
      </c>
      <c r="BS100" s="535"/>
      <c r="BT100" s="535"/>
      <c r="BU100" s="535"/>
      <c r="BV100" s="536"/>
      <c r="BW100" s="534">
        <f>ROUND(Setup!$AP$6*R100,0)</f>
        <v>0</v>
      </c>
      <c r="BX100" s="535"/>
      <c r="BY100" s="535"/>
      <c r="BZ100" s="535"/>
      <c r="CA100" s="536"/>
      <c r="CB100" s="534">
        <f>ROUND(Setup!$AP$6*W100,0)</f>
        <v>0</v>
      </c>
      <c r="CC100" s="535"/>
      <c r="CD100" s="535"/>
      <c r="CE100" s="535"/>
      <c r="CF100" s="536"/>
      <c r="CG100" s="534">
        <f>ROUND(Setup!$AP$6*AB100,0)</f>
        <v>0</v>
      </c>
      <c r="CH100" s="535"/>
      <c r="CI100" s="535"/>
      <c r="CJ100" s="535"/>
      <c r="CK100" s="536"/>
      <c r="CL100" s="537">
        <f t="shared" si="16"/>
        <v>0</v>
      </c>
      <c r="CM100" s="538"/>
      <c r="CN100" s="538"/>
      <c r="CO100" s="538"/>
      <c r="CP100" s="539"/>
      <c r="CQ100" s="209"/>
    </row>
    <row r="101" spans="2:95" ht="11.25" hidden="1" customHeight="1" outlineLevel="1" x14ac:dyDescent="0.2">
      <c r="B101" s="205" t="str">
        <f t="shared" si="14"/>
        <v/>
      </c>
      <c r="C101" s="240"/>
      <c r="D101" s="508"/>
      <c r="E101" s="509"/>
      <c r="F101" s="509"/>
      <c r="G101" s="509"/>
      <c r="H101" s="509"/>
      <c r="I101" s="509"/>
      <c r="J101" s="509"/>
      <c r="K101" s="509"/>
      <c r="L101" s="509"/>
      <c r="M101" s="415"/>
      <c r="N101" s="416"/>
      <c r="O101" s="416"/>
      <c r="P101" s="416"/>
      <c r="Q101" s="417"/>
      <c r="R101" s="415"/>
      <c r="S101" s="416"/>
      <c r="T101" s="416"/>
      <c r="U101" s="416"/>
      <c r="V101" s="417"/>
      <c r="W101" s="415"/>
      <c r="X101" s="416"/>
      <c r="Y101" s="416"/>
      <c r="Z101" s="416"/>
      <c r="AA101" s="417"/>
      <c r="AB101" s="415"/>
      <c r="AC101" s="416"/>
      <c r="AD101" s="416"/>
      <c r="AE101" s="416"/>
      <c r="AF101" s="417"/>
      <c r="AG101" s="424">
        <f t="shared" si="15"/>
        <v>0</v>
      </c>
      <c r="AH101" s="425"/>
      <c r="AI101" s="425"/>
      <c r="AJ101" s="425"/>
      <c r="AK101" s="426"/>
      <c r="BJ101" s="209" t="str">
        <f>IF(BN101&lt;=$BH$17,VLOOKUP(BN101,$BH$18:$BL$96,5,FALSE),"")</f>
        <v/>
      </c>
      <c r="BL101" s="209" t="str">
        <f>IF(1&lt;=$BH$17,VLOOKUP(1,$BH$18:$BL$87,5,FALSE),"")</f>
        <v/>
      </c>
      <c r="BN101" s="204">
        <v>1</v>
      </c>
      <c r="BQ101" s="209"/>
      <c r="BR101" s="534">
        <f>ROUND(Setup!$AP$6*M101,0)</f>
        <v>0</v>
      </c>
      <c r="BS101" s="535"/>
      <c r="BT101" s="535"/>
      <c r="BU101" s="535"/>
      <c r="BV101" s="536"/>
      <c r="BW101" s="534">
        <f>ROUND(Setup!$AP$6*R101,0)</f>
        <v>0</v>
      </c>
      <c r="BX101" s="535"/>
      <c r="BY101" s="535"/>
      <c r="BZ101" s="535"/>
      <c r="CA101" s="536"/>
      <c r="CB101" s="534">
        <f>ROUND(Setup!$AP$6*W101,0)</f>
        <v>0</v>
      </c>
      <c r="CC101" s="535"/>
      <c r="CD101" s="535"/>
      <c r="CE101" s="535"/>
      <c r="CF101" s="536"/>
      <c r="CG101" s="534">
        <f>ROUND(Setup!$AP$6*AB101,0)</f>
        <v>0</v>
      </c>
      <c r="CH101" s="535"/>
      <c r="CI101" s="535"/>
      <c r="CJ101" s="535"/>
      <c r="CK101" s="536"/>
      <c r="CL101" s="537">
        <f t="shared" si="16"/>
        <v>0</v>
      </c>
      <c r="CM101" s="538"/>
      <c r="CN101" s="538"/>
      <c r="CO101" s="538"/>
      <c r="CP101" s="539"/>
      <c r="CQ101" s="209"/>
    </row>
    <row r="102" spans="2:95" ht="11.25" hidden="1" customHeight="1" outlineLevel="1" x14ac:dyDescent="0.2">
      <c r="B102" s="205" t="str">
        <f>IF(C102="","",VLOOKUP(C102,$BL$18:$BM$87,2,FALSE))</f>
        <v/>
      </c>
      <c r="C102" s="240"/>
      <c r="D102" s="508"/>
      <c r="E102" s="509"/>
      <c r="F102" s="509"/>
      <c r="G102" s="509"/>
      <c r="H102" s="509"/>
      <c r="I102" s="509"/>
      <c r="J102" s="509"/>
      <c r="K102" s="509"/>
      <c r="L102" s="509"/>
      <c r="M102" s="415"/>
      <c r="N102" s="416"/>
      <c r="O102" s="416"/>
      <c r="P102" s="416"/>
      <c r="Q102" s="417"/>
      <c r="R102" s="415"/>
      <c r="S102" s="416"/>
      <c r="T102" s="416"/>
      <c r="U102" s="416"/>
      <c r="V102" s="417"/>
      <c r="W102" s="415"/>
      <c r="X102" s="416"/>
      <c r="Y102" s="416"/>
      <c r="Z102" s="416"/>
      <c r="AA102" s="417"/>
      <c r="AB102" s="415"/>
      <c r="AC102" s="416"/>
      <c r="AD102" s="416"/>
      <c r="AE102" s="416"/>
      <c r="AF102" s="417"/>
      <c r="AG102" s="424">
        <f t="shared" si="15"/>
        <v>0</v>
      </c>
      <c r="AH102" s="425"/>
      <c r="AI102" s="425"/>
      <c r="AJ102" s="425"/>
      <c r="AK102" s="426"/>
      <c r="BJ102" s="209" t="str">
        <f t="shared" ref="BJ102:BJ165" si="17">IF(BN102&lt;=$BH$17,VLOOKUP(BN102,$BH$18:$BL$96,5,FALSE),"")</f>
        <v/>
      </c>
      <c r="BL102" s="209" t="str">
        <f>BL19</f>
        <v/>
      </c>
      <c r="BN102" s="204">
        <v>2</v>
      </c>
      <c r="BQ102" s="209"/>
      <c r="BR102" s="534">
        <f>ROUND(Setup!$AP$6*M102,0)</f>
        <v>0</v>
      </c>
      <c r="BS102" s="535"/>
      <c r="BT102" s="535"/>
      <c r="BU102" s="535"/>
      <c r="BV102" s="536"/>
      <c r="BW102" s="534">
        <f>ROUND(Setup!$AP$6*R102,0)</f>
        <v>0</v>
      </c>
      <c r="BX102" s="535"/>
      <c r="BY102" s="535"/>
      <c r="BZ102" s="535"/>
      <c r="CA102" s="536"/>
      <c r="CB102" s="534">
        <f>ROUND(Setup!$AP$6*W102,0)</f>
        <v>0</v>
      </c>
      <c r="CC102" s="535"/>
      <c r="CD102" s="535"/>
      <c r="CE102" s="535"/>
      <c r="CF102" s="536"/>
      <c r="CG102" s="534">
        <f>ROUND(Setup!$AP$6*AB102,0)</f>
        <v>0</v>
      </c>
      <c r="CH102" s="535"/>
      <c r="CI102" s="535"/>
      <c r="CJ102" s="535"/>
      <c r="CK102" s="536"/>
      <c r="CL102" s="537">
        <f t="shared" si="16"/>
        <v>0</v>
      </c>
      <c r="CM102" s="538"/>
      <c r="CN102" s="538"/>
      <c r="CO102" s="538"/>
      <c r="CP102" s="539"/>
      <c r="CQ102" s="209"/>
    </row>
    <row r="103" spans="2:95" ht="11.25" hidden="1" customHeight="1" outlineLevel="1" x14ac:dyDescent="0.2">
      <c r="B103" s="205" t="str">
        <f>IF(C103="","",VLOOKUP(C103,$BL$18:$BM$87,2,FALSE))</f>
        <v/>
      </c>
      <c r="C103" s="240"/>
      <c r="D103" s="508"/>
      <c r="E103" s="509"/>
      <c r="F103" s="509"/>
      <c r="G103" s="509"/>
      <c r="H103" s="509"/>
      <c r="I103" s="509"/>
      <c r="J103" s="509"/>
      <c r="K103" s="509"/>
      <c r="L103" s="509"/>
      <c r="M103" s="415"/>
      <c r="N103" s="416"/>
      <c r="O103" s="416"/>
      <c r="P103" s="416"/>
      <c r="Q103" s="417"/>
      <c r="R103" s="415"/>
      <c r="S103" s="416"/>
      <c r="T103" s="416"/>
      <c r="U103" s="416"/>
      <c r="V103" s="417"/>
      <c r="W103" s="415"/>
      <c r="X103" s="416"/>
      <c r="Y103" s="416"/>
      <c r="Z103" s="416"/>
      <c r="AA103" s="417"/>
      <c r="AB103" s="415"/>
      <c r="AC103" s="416"/>
      <c r="AD103" s="416"/>
      <c r="AE103" s="416"/>
      <c r="AF103" s="417"/>
      <c r="AG103" s="424">
        <f t="shared" si="15"/>
        <v>0</v>
      </c>
      <c r="AH103" s="425"/>
      <c r="AI103" s="425"/>
      <c r="AJ103" s="425"/>
      <c r="AK103" s="426"/>
      <c r="BJ103" s="209" t="str">
        <f t="shared" si="17"/>
        <v/>
      </c>
      <c r="BL103" s="209" t="str">
        <f t="shared" ref="BL103:BL166" si="18">IF($BL$102="",IF(BN102&lt;=$BH$17,VLOOKUP(BN102,$BH$18:$BL$96,5,FALSE),""),IF(BN103&lt;=$BH$17,VLOOKUP(BN103,$BH$18:$BL$96,5,FALSE),""))</f>
        <v/>
      </c>
      <c r="BN103" s="204">
        <v>3</v>
      </c>
      <c r="BQ103" s="209"/>
      <c r="BR103" s="534">
        <f>ROUND(Setup!$AP$6*M103,0)</f>
        <v>0</v>
      </c>
      <c r="BS103" s="535"/>
      <c r="BT103" s="535"/>
      <c r="BU103" s="535"/>
      <c r="BV103" s="536"/>
      <c r="BW103" s="534">
        <f>ROUND(Setup!$AP$6*R103,0)</f>
        <v>0</v>
      </c>
      <c r="BX103" s="535"/>
      <c r="BY103" s="535"/>
      <c r="BZ103" s="535"/>
      <c r="CA103" s="536"/>
      <c r="CB103" s="534">
        <f>ROUND(Setup!$AP$6*W103,0)</f>
        <v>0</v>
      </c>
      <c r="CC103" s="535"/>
      <c r="CD103" s="535"/>
      <c r="CE103" s="535"/>
      <c r="CF103" s="536"/>
      <c r="CG103" s="534">
        <f>ROUND(Setup!$AP$6*AB103,0)</f>
        <v>0</v>
      </c>
      <c r="CH103" s="535"/>
      <c r="CI103" s="535"/>
      <c r="CJ103" s="535"/>
      <c r="CK103" s="536"/>
      <c r="CL103" s="537">
        <f t="shared" si="16"/>
        <v>0</v>
      </c>
      <c r="CM103" s="538"/>
      <c r="CN103" s="538"/>
      <c r="CO103" s="538"/>
      <c r="CP103" s="539"/>
      <c r="CQ103" s="209"/>
    </row>
    <row r="104" spans="2:95" ht="11.25" hidden="1" customHeight="1" outlineLevel="1" x14ac:dyDescent="0.2">
      <c r="B104" s="205" t="str">
        <f>IF(C104="","",VLOOKUP(C104,$BL$18:$BM$87,2,FALSE))</f>
        <v/>
      </c>
      <c r="C104" s="240"/>
      <c r="D104" s="508"/>
      <c r="E104" s="509"/>
      <c r="F104" s="509"/>
      <c r="G104" s="509"/>
      <c r="H104" s="509"/>
      <c r="I104" s="509"/>
      <c r="J104" s="509"/>
      <c r="K104" s="509"/>
      <c r="L104" s="509"/>
      <c r="M104" s="415"/>
      <c r="N104" s="416"/>
      <c r="O104" s="416"/>
      <c r="P104" s="416"/>
      <c r="Q104" s="417"/>
      <c r="R104" s="415"/>
      <c r="S104" s="416"/>
      <c r="T104" s="416"/>
      <c r="U104" s="416"/>
      <c r="V104" s="417"/>
      <c r="W104" s="415"/>
      <c r="X104" s="416"/>
      <c r="Y104" s="416"/>
      <c r="Z104" s="416"/>
      <c r="AA104" s="417"/>
      <c r="AB104" s="415"/>
      <c r="AC104" s="416"/>
      <c r="AD104" s="416"/>
      <c r="AE104" s="416"/>
      <c r="AF104" s="417"/>
      <c r="AG104" s="424">
        <f t="shared" si="15"/>
        <v>0</v>
      </c>
      <c r="AH104" s="425"/>
      <c r="AI104" s="425"/>
      <c r="AJ104" s="425"/>
      <c r="AK104" s="426"/>
      <c r="BJ104" s="209" t="str">
        <f t="shared" si="17"/>
        <v/>
      </c>
      <c r="BL104" s="209" t="str">
        <f t="shared" si="18"/>
        <v/>
      </c>
      <c r="BN104" s="204">
        <v>4</v>
      </c>
      <c r="BQ104" s="209"/>
      <c r="BR104" s="534">
        <f>ROUND(Setup!$AP$6*M104,0)</f>
        <v>0</v>
      </c>
      <c r="BS104" s="535"/>
      <c r="BT104" s="535"/>
      <c r="BU104" s="535"/>
      <c r="BV104" s="536"/>
      <c r="BW104" s="534">
        <f>ROUND(Setup!$AP$6*R104,0)</f>
        <v>0</v>
      </c>
      <c r="BX104" s="535"/>
      <c r="BY104" s="535"/>
      <c r="BZ104" s="535"/>
      <c r="CA104" s="536"/>
      <c r="CB104" s="534">
        <f>ROUND(Setup!$AP$6*W104,0)</f>
        <v>0</v>
      </c>
      <c r="CC104" s="535"/>
      <c r="CD104" s="535"/>
      <c r="CE104" s="535"/>
      <c r="CF104" s="536"/>
      <c r="CG104" s="534">
        <f>ROUND(Setup!$AP$6*AB104,0)</f>
        <v>0</v>
      </c>
      <c r="CH104" s="535"/>
      <c r="CI104" s="535"/>
      <c r="CJ104" s="535"/>
      <c r="CK104" s="536"/>
      <c r="CL104" s="537">
        <f t="shared" si="16"/>
        <v>0</v>
      </c>
      <c r="CM104" s="538"/>
      <c r="CN104" s="538"/>
      <c r="CO104" s="538"/>
      <c r="CP104" s="539"/>
      <c r="CQ104" s="209"/>
    </row>
    <row r="105" spans="2:95" ht="12" hidden="1" customHeight="1" outlineLevel="1" thickBot="1" x14ac:dyDescent="0.25">
      <c r="B105" s="205" t="str">
        <f>IF(C105="","",VLOOKUP(C105,$BL$18:$BM$87,2,FALSE))</f>
        <v/>
      </c>
      <c r="C105" s="254"/>
      <c r="D105" s="508"/>
      <c r="E105" s="509"/>
      <c r="F105" s="509"/>
      <c r="G105" s="509"/>
      <c r="H105" s="509"/>
      <c r="I105" s="509"/>
      <c r="J105" s="509"/>
      <c r="K105" s="509"/>
      <c r="L105" s="509"/>
      <c r="M105" s="421"/>
      <c r="N105" s="422"/>
      <c r="O105" s="422"/>
      <c r="P105" s="422"/>
      <c r="Q105" s="423"/>
      <c r="R105" s="421"/>
      <c r="S105" s="422"/>
      <c r="T105" s="422"/>
      <c r="U105" s="422"/>
      <c r="V105" s="423"/>
      <c r="W105" s="421"/>
      <c r="X105" s="422"/>
      <c r="Y105" s="422"/>
      <c r="Z105" s="422"/>
      <c r="AA105" s="423"/>
      <c r="AB105" s="421"/>
      <c r="AC105" s="422"/>
      <c r="AD105" s="422"/>
      <c r="AE105" s="422"/>
      <c r="AF105" s="423"/>
      <c r="AG105" s="424">
        <f t="shared" si="15"/>
        <v>0</v>
      </c>
      <c r="AH105" s="425"/>
      <c r="AI105" s="425"/>
      <c r="AJ105" s="425"/>
      <c r="AK105" s="426"/>
      <c r="BJ105" s="209" t="str">
        <f t="shared" si="17"/>
        <v/>
      </c>
      <c r="BL105" s="209" t="str">
        <f t="shared" si="18"/>
        <v/>
      </c>
      <c r="BN105" s="204">
        <v>5</v>
      </c>
      <c r="BQ105" s="209"/>
      <c r="BR105" s="534">
        <f>ROUND(Setup!$AP$6*M105,0)</f>
        <v>0</v>
      </c>
      <c r="BS105" s="535"/>
      <c r="BT105" s="535"/>
      <c r="BU105" s="535"/>
      <c r="BV105" s="536"/>
      <c r="BW105" s="534">
        <f>ROUND(Setup!$AP$6*R105,0)</f>
        <v>0</v>
      </c>
      <c r="BX105" s="535"/>
      <c r="BY105" s="535"/>
      <c r="BZ105" s="535"/>
      <c r="CA105" s="536"/>
      <c r="CB105" s="534">
        <f>ROUND(Setup!$AP$6*W105,0)</f>
        <v>0</v>
      </c>
      <c r="CC105" s="535"/>
      <c r="CD105" s="535"/>
      <c r="CE105" s="535"/>
      <c r="CF105" s="536"/>
      <c r="CG105" s="534">
        <f>ROUND(Setup!$AP$6*AB105,0)</f>
        <v>0</v>
      </c>
      <c r="CH105" s="535"/>
      <c r="CI105" s="535"/>
      <c r="CJ105" s="535"/>
      <c r="CK105" s="536"/>
      <c r="CL105" s="537">
        <f t="shared" si="16"/>
        <v>0</v>
      </c>
      <c r="CM105" s="538"/>
      <c r="CN105" s="538"/>
      <c r="CO105" s="538"/>
      <c r="CP105" s="539"/>
      <c r="CQ105" s="209"/>
    </row>
    <row r="106" spans="2:95" ht="12.75" customHeight="1" collapsed="1" thickTop="1" thickBot="1" x14ac:dyDescent="0.25">
      <c r="C106" s="269" t="str">
        <f>C3&amp;" TOTALT"</f>
        <v>1.9 OFFENTLIG KONTANT FINANSIERING TOTALT</v>
      </c>
      <c r="D106" s="526"/>
      <c r="E106" s="526"/>
      <c r="F106" s="526"/>
      <c r="G106" s="526"/>
      <c r="H106" s="526"/>
      <c r="I106" s="526"/>
      <c r="J106" s="526"/>
      <c r="K106" s="526"/>
      <c r="L106" s="526"/>
      <c r="M106" s="519" t="str">
        <f>IF(M4="","",ROUND((SUM(M6:Q105)),2))</f>
        <v/>
      </c>
      <c r="N106" s="519"/>
      <c r="O106" s="519"/>
      <c r="P106" s="519"/>
      <c r="Q106" s="519"/>
      <c r="R106" s="519" t="str">
        <f>IF(R4="","",ROUND((SUM(R6:V105)),2))</f>
        <v/>
      </c>
      <c r="S106" s="519"/>
      <c r="T106" s="519"/>
      <c r="U106" s="519"/>
      <c r="V106" s="519"/>
      <c r="W106" s="519" t="str">
        <f>IF(W4="","",ROUND((SUM(W6:AA105)),2))</f>
        <v/>
      </c>
      <c r="X106" s="519"/>
      <c r="Y106" s="519"/>
      <c r="Z106" s="519"/>
      <c r="AA106" s="519"/>
      <c r="AB106" s="519" t="str">
        <f>IF(AB4="","",ROUND((SUM(AB6:AF105)),2))</f>
        <v/>
      </c>
      <c r="AC106" s="519"/>
      <c r="AD106" s="519"/>
      <c r="AE106" s="519"/>
      <c r="AF106" s="519"/>
      <c r="AG106" s="512">
        <f>ROUND((SUM(M106:AF106)),0)</f>
        <v>0</v>
      </c>
      <c r="AH106" s="512"/>
      <c r="AI106" s="512"/>
      <c r="AJ106" s="512"/>
      <c r="AK106" s="512"/>
      <c r="BJ106" s="209" t="str">
        <f t="shared" si="17"/>
        <v/>
      </c>
      <c r="BL106" s="209" t="str">
        <f t="shared" si="18"/>
        <v/>
      </c>
      <c r="BN106" s="204">
        <v>6</v>
      </c>
      <c r="BQ106" s="209"/>
      <c r="BR106" s="519" t="str">
        <f>IF(BR4="","",ROUND((SUM(BR6:BV105)),2))</f>
        <v/>
      </c>
      <c r="BS106" s="519"/>
      <c r="BT106" s="519"/>
      <c r="BU106" s="519"/>
      <c r="BV106" s="519"/>
      <c r="BW106" s="519" t="str">
        <f>IF(BW4="","",ROUND((SUM(BW6:CA105)),2))</f>
        <v/>
      </c>
      <c r="BX106" s="519"/>
      <c r="BY106" s="519"/>
      <c r="BZ106" s="519"/>
      <c r="CA106" s="519"/>
      <c r="CB106" s="519" t="str">
        <f>IF(CB4="","",ROUND((SUM(CB6:CF105)),2))</f>
        <v/>
      </c>
      <c r="CC106" s="519"/>
      <c r="CD106" s="519"/>
      <c r="CE106" s="519"/>
      <c r="CF106" s="519"/>
      <c r="CG106" s="519" t="str">
        <f>IF(CG4="","",ROUND((SUM(CG6:CK105)),2))</f>
        <v/>
      </c>
      <c r="CH106" s="519"/>
      <c r="CI106" s="519"/>
      <c r="CJ106" s="519"/>
      <c r="CK106" s="519"/>
      <c r="CL106" s="512">
        <f>ROUND((SUM(BR106:CK106)),0)</f>
        <v>0</v>
      </c>
      <c r="CM106" s="512"/>
      <c r="CN106" s="512"/>
      <c r="CO106" s="512"/>
      <c r="CP106" s="512"/>
      <c r="CQ106" s="209"/>
    </row>
    <row r="107" spans="2:95" ht="12.75" thickTop="1" x14ac:dyDescent="0.2">
      <c r="BJ107" s="209" t="str">
        <f t="shared" si="17"/>
        <v/>
      </c>
      <c r="BL107" s="209" t="str">
        <f t="shared" si="18"/>
        <v/>
      </c>
      <c r="BN107" s="204">
        <v>7</v>
      </c>
      <c r="BQ107" s="209"/>
      <c r="CQ107" s="209"/>
    </row>
    <row r="108" spans="2:95" x14ac:dyDescent="0.2">
      <c r="BJ108" s="209" t="str">
        <f t="shared" si="17"/>
        <v/>
      </c>
      <c r="BK108" s="72"/>
      <c r="BL108" s="209" t="str">
        <f t="shared" si="18"/>
        <v/>
      </c>
      <c r="BN108" s="204">
        <v>8</v>
      </c>
      <c r="BQ108" s="209"/>
      <c r="CQ108" s="209"/>
    </row>
    <row r="109" spans="2:95" ht="12.75" thickBot="1" x14ac:dyDescent="0.25">
      <c r="C109" s="270" t="str">
        <f>Kostnadsslag_partner!B14&amp;" "&amp;Kostnadsslag_partner!C14</f>
        <v>1.10 PRIVAT KONTANT FINANSIERING</v>
      </c>
      <c r="BJ109" s="209" t="str">
        <f t="shared" si="17"/>
        <v/>
      </c>
      <c r="BK109" s="72"/>
      <c r="BL109" s="209" t="str">
        <f t="shared" si="18"/>
        <v/>
      </c>
      <c r="BN109" s="204">
        <v>9</v>
      </c>
      <c r="BQ109" s="209"/>
      <c r="CQ109" s="209"/>
    </row>
    <row r="110" spans="2:95" ht="12" customHeight="1" thickTop="1" x14ac:dyDescent="0.2">
      <c r="C110" s="520" t="s">
        <v>45</v>
      </c>
      <c r="D110" s="522" t="s">
        <v>168</v>
      </c>
      <c r="E110" s="522"/>
      <c r="F110" s="522"/>
      <c r="G110" s="522"/>
      <c r="H110" s="522"/>
      <c r="I110" s="522"/>
      <c r="J110" s="522"/>
      <c r="K110" s="522"/>
      <c r="L110" s="522"/>
      <c r="M110" s="489" t="str">
        <f>IF(Setup!$K$9="","",Setup!$K$9)</f>
        <v/>
      </c>
      <c r="N110" s="489"/>
      <c r="O110" s="489"/>
      <c r="P110" s="489"/>
      <c r="Q110" s="489"/>
      <c r="R110" s="489" t="str">
        <f>IF(Setup!$K$10="","",Setup!$K$10)</f>
        <v/>
      </c>
      <c r="S110" s="489"/>
      <c r="T110" s="489"/>
      <c r="U110" s="489"/>
      <c r="V110" s="489"/>
      <c r="W110" s="489" t="str">
        <f>IF(Setup!$K$11="","",Setup!$K$11)</f>
        <v/>
      </c>
      <c r="X110" s="489"/>
      <c r="Y110" s="489"/>
      <c r="Z110" s="489"/>
      <c r="AA110" s="489"/>
      <c r="AB110" s="489" t="str">
        <f>IF(Setup!$K$12="","",Setup!$K$12)</f>
        <v/>
      </c>
      <c r="AC110" s="489"/>
      <c r="AD110" s="489"/>
      <c r="AE110" s="489"/>
      <c r="AF110" s="489"/>
      <c r="AG110" s="486" t="s">
        <v>14</v>
      </c>
      <c r="AH110" s="524"/>
      <c r="AI110" s="524"/>
      <c r="AJ110" s="524"/>
      <c r="AK110" s="524"/>
      <c r="BJ110" s="209" t="str">
        <f t="shared" si="17"/>
        <v/>
      </c>
      <c r="BK110" s="72"/>
      <c r="BL110" s="209" t="str">
        <f t="shared" si="18"/>
        <v/>
      </c>
      <c r="BN110" s="204">
        <v>10</v>
      </c>
      <c r="BQ110" s="209"/>
      <c r="BR110" s="489" t="str">
        <f>IF(Setup!$K$9="","",Setup!$K$9)</f>
        <v/>
      </c>
      <c r="BS110" s="489"/>
      <c r="BT110" s="489"/>
      <c r="BU110" s="489"/>
      <c r="BV110" s="489"/>
      <c r="BW110" s="489" t="str">
        <f>IF(Setup!$K$10="","",Setup!$K$10)</f>
        <v/>
      </c>
      <c r="BX110" s="489"/>
      <c r="BY110" s="489"/>
      <c r="BZ110" s="489"/>
      <c r="CA110" s="489"/>
      <c r="CB110" s="489" t="str">
        <f>IF(Setup!$K$11="","",Setup!$K$11)</f>
        <v/>
      </c>
      <c r="CC110" s="489"/>
      <c r="CD110" s="489"/>
      <c r="CE110" s="489"/>
      <c r="CF110" s="489"/>
      <c r="CG110" s="489" t="str">
        <f>IF(Setup!$K$12="","",Setup!$K$12)</f>
        <v/>
      </c>
      <c r="CH110" s="489"/>
      <c r="CI110" s="489"/>
      <c r="CJ110" s="489"/>
      <c r="CK110" s="489"/>
      <c r="CL110" s="486" t="s">
        <v>14</v>
      </c>
      <c r="CM110" s="524"/>
      <c r="CN110" s="524"/>
      <c r="CO110" s="524"/>
      <c r="CP110" s="524"/>
      <c r="CQ110" s="209"/>
    </row>
    <row r="111" spans="2:95" ht="12.75" thickBot="1" x14ac:dyDescent="0.25">
      <c r="C111" s="521"/>
      <c r="D111" s="523"/>
      <c r="E111" s="523"/>
      <c r="F111" s="523"/>
      <c r="G111" s="523"/>
      <c r="H111" s="523"/>
      <c r="I111" s="523"/>
      <c r="J111" s="523"/>
      <c r="K111" s="523"/>
      <c r="L111" s="523"/>
      <c r="M111" s="488" t="str">
        <f>IF(M110="","","Finansiering")</f>
        <v/>
      </c>
      <c r="N111" s="488"/>
      <c r="O111" s="488"/>
      <c r="P111" s="488"/>
      <c r="Q111" s="488"/>
      <c r="R111" s="488" t="str">
        <f>IF(R110="","","Finansiering")</f>
        <v/>
      </c>
      <c r="S111" s="488"/>
      <c r="T111" s="488"/>
      <c r="U111" s="488"/>
      <c r="V111" s="488"/>
      <c r="W111" s="488" t="str">
        <f>IF(W110="","","Finansiering")</f>
        <v/>
      </c>
      <c r="X111" s="488"/>
      <c r="Y111" s="488"/>
      <c r="Z111" s="488"/>
      <c r="AA111" s="488"/>
      <c r="AB111" s="488" t="str">
        <f>IF(AB110="","","Finansiering")</f>
        <v/>
      </c>
      <c r="AC111" s="488"/>
      <c r="AD111" s="488"/>
      <c r="AE111" s="488"/>
      <c r="AF111" s="488"/>
      <c r="AG111" s="525"/>
      <c r="AH111" s="525"/>
      <c r="AI111" s="525"/>
      <c r="AJ111" s="525"/>
      <c r="AK111" s="525"/>
      <c r="BJ111" s="209" t="str">
        <f t="shared" si="17"/>
        <v/>
      </c>
      <c r="BK111" s="72"/>
      <c r="BL111" s="209" t="str">
        <f t="shared" si="18"/>
        <v/>
      </c>
      <c r="BN111" s="204">
        <v>11</v>
      </c>
      <c r="BQ111" s="209"/>
      <c r="BR111" s="488" t="str">
        <f>IF(BR110="","","Finansiering")</f>
        <v/>
      </c>
      <c r="BS111" s="488"/>
      <c r="BT111" s="488"/>
      <c r="BU111" s="488"/>
      <c r="BV111" s="488"/>
      <c r="BW111" s="488" t="str">
        <f>IF(BW110="","","Finansiering")</f>
        <v/>
      </c>
      <c r="BX111" s="488"/>
      <c r="BY111" s="488"/>
      <c r="BZ111" s="488"/>
      <c r="CA111" s="488"/>
      <c r="CB111" s="488" t="str">
        <f>IF(CB110="","","Finansiering")</f>
        <v/>
      </c>
      <c r="CC111" s="488"/>
      <c r="CD111" s="488"/>
      <c r="CE111" s="488"/>
      <c r="CF111" s="488"/>
      <c r="CG111" s="488" t="str">
        <f>IF(CG110="","","Finansiering")</f>
        <v/>
      </c>
      <c r="CH111" s="488"/>
      <c r="CI111" s="488"/>
      <c r="CJ111" s="488"/>
      <c r="CK111" s="488"/>
      <c r="CL111" s="525"/>
      <c r="CM111" s="525"/>
      <c r="CN111" s="525"/>
      <c r="CO111" s="525"/>
      <c r="CP111" s="525"/>
      <c r="CQ111" s="209"/>
    </row>
    <row r="112" spans="2:95" ht="12.75" thickTop="1" x14ac:dyDescent="0.2">
      <c r="B112" s="205" t="str">
        <f t="shared" ref="B112:B143" si="19">IF(C112="","",VLOOKUP(C112,$BL$18:$BM$87,2,FALSE))</f>
        <v/>
      </c>
      <c r="C112" s="247"/>
      <c r="D112" s="527"/>
      <c r="E112" s="528"/>
      <c r="F112" s="528"/>
      <c r="G112" s="528"/>
      <c r="H112" s="528"/>
      <c r="I112" s="528"/>
      <c r="J112" s="528"/>
      <c r="K112" s="528"/>
      <c r="L112" s="528"/>
      <c r="M112" s="452"/>
      <c r="N112" s="453"/>
      <c r="O112" s="453"/>
      <c r="P112" s="453"/>
      <c r="Q112" s="454"/>
      <c r="R112" s="452"/>
      <c r="S112" s="453"/>
      <c r="T112" s="453"/>
      <c r="U112" s="453"/>
      <c r="V112" s="454"/>
      <c r="W112" s="452"/>
      <c r="X112" s="453"/>
      <c r="Y112" s="453"/>
      <c r="Z112" s="453"/>
      <c r="AA112" s="454"/>
      <c r="AB112" s="452"/>
      <c r="AC112" s="453"/>
      <c r="AD112" s="453"/>
      <c r="AE112" s="453"/>
      <c r="AF112" s="454"/>
      <c r="AG112" s="457">
        <f t="shared" ref="AG112:AG175" si="20">ROUND((SUM(M112:AF112)),0)</f>
        <v>0</v>
      </c>
      <c r="AH112" s="458"/>
      <c r="AI112" s="458"/>
      <c r="AJ112" s="458"/>
      <c r="AK112" s="459"/>
      <c r="BJ112" s="209" t="str">
        <f t="shared" si="17"/>
        <v/>
      </c>
      <c r="BK112" s="72"/>
      <c r="BL112" s="209" t="str">
        <f t="shared" si="18"/>
        <v/>
      </c>
      <c r="BN112" s="204">
        <v>12</v>
      </c>
      <c r="BQ112" s="209"/>
      <c r="BR112" s="534">
        <f>ROUND(Setup!$AP$6*M112,0)</f>
        <v>0</v>
      </c>
      <c r="BS112" s="535"/>
      <c r="BT112" s="535"/>
      <c r="BU112" s="535"/>
      <c r="BV112" s="536"/>
      <c r="BW112" s="534">
        <f>ROUND(Setup!$AP$6*R112,0)</f>
        <v>0</v>
      </c>
      <c r="BX112" s="535"/>
      <c r="BY112" s="535"/>
      <c r="BZ112" s="535"/>
      <c r="CA112" s="536"/>
      <c r="CB112" s="534">
        <f>ROUND(Setup!$AP$6*W112,0)</f>
        <v>0</v>
      </c>
      <c r="CC112" s="535"/>
      <c r="CD112" s="535"/>
      <c r="CE112" s="535"/>
      <c r="CF112" s="536"/>
      <c r="CG112" s="534">
        <f>ROUND(Setup!$AP$6*AB112,0)</f>
        <v>0</v>
      </c>
      <c r="CH112" s="535"/>
      <c r="CI112" s="535"/>
      <c r="CJ112" s="535"/>
      <c r="CK112" s="536"/>
      <c r="CL112" s="543">
        <f t="shared" ref="CL112:CL175" si="21">ROUND((SUM(BR112:CK112)),0)</f>
        <v>0</v>
      </c>
      <c r="CM112" s="544"/>
      <c r="CN112" s="544"/>
      <c r="CO112" s="544"/>
      <c r="CP112" s="545"/>
      <c r="CQ112" s="209"/>
    </row>
    <row r="113" spans="2:95" x14ac:dyDescent="0.2">
      <c r="B113" s="205" t="str">
        <f t="shared" si="19"/>
        <v/>
      </c>
      <c r="C113" s="240"/>
      <c r="D113" s="508"/>
      <c r="E113" s="509"/>
      <c r="F113" s="509"/>
      <c r="G113" s="509"/>
      <c r="H113" s="509"/>
      <c r="I113" s="509"/>
      <c r="J113" s="509"/>
      <c r="K113" s="509"/>
      <c r="L113" s="509"/>
      <c r="M113" s="415"/>
      <c r="N113" s="416"/>
      <c r="O113" s="416"/>
      <c r="P113" s="416"/>
      <c r="Q113" s="417"/>
      <c r="R113" s="415"/>
      <c r="S113" s="416"/>
      <c r="T113" s="416"/>
      <c r="U113" s="416"/>
      <c r="V113" s="417"/>
      <c r="W113" s="415"/>
      <c r="X113" s="416"/>
      <c r="Y113" s="416"/>
      <c r="Z113" s="416"/>
      <c r="AA113" s="417"/>
      <c r="AB113" s="415"/>
      <c r="AC113" s="416"/>
      <c r="AD113" s="416"/>
      <c r="AE113" s="416"/>
      <c r="AF113" s="417"/>
      <c r="AG113" s="418">
        <f t="shared" si="20"/>
        <v>0</v>
      </c>
      <c r="AH113" s="419"/>
      <c r="AI113" s="419"/>
      <c r="AJ113" s="419"/>
      <c r="AK113" s="420"/>
      <c r="BJ113" s="209" t="str">
        <f t="shared" si="17"/>
        <v/>
      </c>
      <c r="BK113" s="72"/>
      <c r="BL113" s="209" t="str">
        <f t="shared" si="18"/>
        <v/>
      </c>
      <c r="BN113" s="204">
        <v>13</v>
      </c>
      <c r="BQ113" s="209"/>
      <c r="BR113" s="534">
        <f>ROUND(Setup!$AP$6*M113,0)</f>
        <v>0</v>
      </c>
      <c r="BS113" s="535"/>
      <c r="BT113" s="535"/>
      <c r="BU113" s="535"/>
      <c r="BV113" s="536"/>
      <c r="BW113" s="534">
        <f>ROUND(Setup!$AP$6*R113,0)</f>
        <v>0</v>
      </c>
      <c r="BX113" s="535"/>
      <c r="BY113" s="535"/>
      <c r="BZ113" s="535"/>
      <c r="CA113" s="536"/>
      <c r="CB113" s="534">
        <f>ROUND(Setup!$AP$6*W113,0)</f>
        <v>0</v>
      </c>
      <c r="CC113" s="535"/>
      <c r="CD113" s="535"/>
      <c r="CE113" s="535"/>
      <c r="CF113" s="536"/>
      <c r="CG113" s="534">
        <f>ROUND(Setup!$AP$6*AB113,0)</f>
        <v>0</v>
      </c>
      <c r="CH113" s="535"/>
      <c r="CI113" s="535"/>
      <c r="CJ113" s="535"/>
      <c r="CK113" s="536"/>
      <c r="CL113" s="540">
        <f t="shared" si="21"/>
        <v>0</v>
      </c>
      <c r="CM113" s="541"/>
      <c r="CN113" s="541"/>
      <c r="CO113" s="541"/>
      <c r="CP113" s="542"/>
      <c r="CQ113" s="209"/>
    </row>
    <row r="114" spans="2:95" x14ac:dyDescent="0.2">
      <c r="B114" s="205" t="str">
        <f t="shared" si="19"/>
        <v/>
      </c>
      <c r="C114" s="240"/>
      <c r="D114" s="508"/>
      <c r="E114" s="509"/>
      <c r="F114" s="509"/>
      <c r="G114" s="509"/>
      <c r="H114" s="509"/>
      <c r="I114" s="509"/>
      <c r="J114" s="509"/>
      <c r="K114" s="509"/>
      <c r="L114" s="509"/>
      <c r="M114" s="415"/>
      <c r="N114" s="416"/>
      <c r="O114" s="416"/>
      <c r="P114" s="416"/>
      <c r="Q114" s="417"/>
      <c r="R114" s="415"/>
      <c r="S114" s="416"/>
      <c r="T114" s="416"/>
      <c r="U114" s="416"/>
      <c r="V114" s="417"/>
      <c r="W114" s="415"/>
      <c r="X114" s="416"/>
      <c r="Y114" s="416"/>
      <c r="Z114" s="416"/>
      <c r="AA114" s="417"/>
      <c r="AB114" s="415"/>
      <c r="AC114" s="416"/>
      <c r="AD114" s="416"/>
      <c r="AE114" s="416"/>
      <c r="AF114" s="417"/>
      <c r="AG114" s="418">
        <f t="shared" si="20"/>
        <v>0</v>
      </c>
      <c r="AH114" s="419"/>
      <c r="AI114" s="419"/>
      <c r="AJ114" s="419"/>
      <c r="AK114" s="420"/>
      <c r="BJ114" s="209" t="str">
        <f t="shared" si="17"/>
        <v/>
      </c>
      <c r="BK114" s="72"/>
      <c r="BL114" s="209" t="str">
        <f t="shared" si="18"/>
        <v/>
      </c>
      <c r="BN114" s="204">
        <v>14</v>
      </c>
      <c r="BQ114" s="209"/>
      <c r="BR114" s="534">
        <f>ROUND(Setup!$AP$6*M114,0)</f>
        <v>0</v>
      </c>
      <c r="BS114" s="535"/>
      <c r="BT114" s="535"/>
      <c r="BU114" s="535"/>
      <c r="BV114" s="536"/>
      <c r="BW114" s="534">
        <f>ROUND(Setup!$AP$6*R114,0)</f>
        <v>0</v>
      </c>
      <c r="BX114" s="535"/>
      <c r="BY114" s="535"/>
      <c r="BZ114" s="535"/>
      <c r="CA114" s="536"/>
      <c r="CB114" s="534">
        <f>ROUND(Setup!$AP$6*W114,0)</f>
        <v>0</v>
      </c>
      <c r="CC114" s="535"/>
      <c r="CD114" s="535"/>
      <c r="CE114" s="535"/>
      <c r="CF114" s="536"/>
      <c r="CG114" s="534">
        <f>ROUND(Setup!$AP$6*AB114,0)</f>
        <v>0</v>
      </c>
      <c r="CH114" s="535"/>
      <c r="CI114" s="535"/>
      <c r="CJ114" s="535"/>
      <c r="CK114" s="536"/>
      <c r="CL114" s="540">
        <f t="shared" si="21"/>
        <v>0</v>
      </c>
      <c r="CM114" s="541"/>
      <c r="CN114" s="541"/>
      <c r="CO114" s="541"/>
      <c r="CP114" s="542"/>
      <c r="CQ114" s="209"/>
    </row>
    <row r="115" spans="2:95" x14ac:dyDescent="0.2">
      <c r="B115" s="205" t="str">
        <f t="shared" si="19"/>
        <v/>
      </c>
      <c r="C115" s="240"/>
      <c r="D115" s="508"/>
      <c r="E115" s="509"/>
      <c r="F115" s="509"/>
      <c r="G115" s="509"/>
      <c r="H115" s="509"/>
      <c r="I115" s="509"/>
      <c r="J115" s="509"/>
      <c r="K115" s="509"/>
      <c r="L115" s="509"/>
      <c r="M115" s="415"/>
      <c r="N115" s="416"/>
      <c r="O115" s="416"/>
      <c r="P115" s="416"/>
      <c r="Q115" s="417"/>
      <c r="R115" s="415"/>
      <c r="S115" s="416"/>
      <c r="T115" s="416"/>
      <c r="U115" s="416"/>
      <c r="V115" s="417"/>
      <c r="W115" s="415"/>
      <c r="X115" s="416"/>
      <c r="Y115" s="416"/>
      <c r="Z115" s="416"/>
      <c r="AA115" s="417"/>
      <c r="AB115" s="415"/>
      <c r="AC115" s="416"/>
      <c r="AD115" s="416"/>
      <c r="AE115" s="416"/>
      <c r="AF115" s="417"/>
      <c r="AG115" s="418">
        <f t="shared" si="20"/>
        <v>0</v>
      </c>
      <c r="AH115" s="419"/>
      <c r="AI115" s="419"/>
      <c r="AJ115" s="419"/>
      <c r="AK115" s="420"/>
      <c r="BJ115" s="209" t="str">
        <f t="shared" si="17"/>
        <v/>
      </c>
      <c r="BK115" s="72"/>
      <c r="BL115" s="209" t="str">
        <f t="shared" si="18"/>
        <v/>
      </c>
      <c r="BN115" s="204">
        <v>15</v>
      </c>
      <c r="BQ115" s="209"/>
      <c r="BR115" s="534">
        <f>ROUND(Setup!$AP$6*M115,0)</f>
        <v>0</v>
      </c>
      <c r="BS115" s="535"/>
      <c r="BT115" s="535"/>
      <c r="BU115" s="535"/>
      <c r="BV115" s="536"/>
      <c r="BW115" s="534">
        <f>ROUND(Setup!$AP$6*R115,0)</f>
        <v>0</v>
      </c>
      <c r="BX115" s="535"/>
      <c r="BY115" s="535"/>
      <c r="BZ115" s="535"/>
      <c r="CA115" s="536"/>
      <c r="CB115" s="534">
        <f>ROUND(Setup!$AP$6*W115,0)</f>
        <v>0</v>
      </c>
      <c r="CC115" s="535"/>
      <c r="CD115" s="535"/>
      <c r="CE115" s="535"/>
      <c r="CF115" s="536"/>
      <c r="CG115" s="534">
        <f>ROUND(Setup!$AP$6*AB115,0)</f>
        <v>0</v>
      </c>
      <c r="CH115" s="535"/>
      <c r="CI115" s="535"/>
      <c r="CJ115" s="535"/>
      <c r="CK115" s="536"/>
      <c r="CL115" s="540">
        <f t="shared" si="21"/>
        <v>0</v>
      </c>
      <c r="CM115" s="541"/>
      <c r="CN115" s="541"/>
      <c r="CO115" s="541"/>
      <c r="CP115" s="542"/>
      <c r="CQ115" s="209"/>
    </row>
    <row r="116" spans="2:95" x14ac:dyDescent="0.2">
      <c r="B116" s="205" t="str">
        <f t="shared" si="19"/>
        <v/>
      </c>
      <c r="C116" s="240"/>
      <c r="D116" s="508"/>
      <c r="E116" s="509"/>
      <c r="F116" s="509"/>
      <c r="G116" s="509"/>
      <c r="H116" s="509"/>
      <c r="I116" s="509"/>
      <c r="J116" s="509"/>
      <c r="K116" s="509"/>
      <c r="L116" s="509"/>
      <c r="M116" s="415"/>
      <c r="N116" s="416"/>
      <c r="O116" s="416"/>
      <c r="P116" s="416"/>
      <c r="Q116" s="417"/>
      <c r="R116" s="415"/>
      <c r="S116" s="416"/>
      <c r="T116" s="416"/>
      <c r="U116" s="416"/>
      <c r="V116" s="417"/>
      <c r="W116" s="415"/>
      <c r="X116" s="416"/>
      <c r="Y116" s="416"/>
      <c r="Z116" s="416"/>
      <c r="AA116" s="417"/>
      <c r="AB116" s="415"/>
      <c r="AC116" s="416"/>
      <c r="AD116" s="416"/>
      <c r="AE116" s="416"/>
      <c r="AF116" s="417"/>
      <c r="AG116" s="418">
        <f t="shared" si="20"/>
        <v>0</v>
      </c>
      <c r="AH116" s="419"/>
      <c r="AI116" s="419"/>
      <c r="AJ116" s="419"/>
      <c r="AK116" s="420"/>
      <c r="BJ116" s="209" t="str">
        <f t="shared" si="17"/>
        <v/>
      </c>
      <c r="BK116" s="72"/>
      <c r="BL116" s="209" t="str">
        <f t="shared" si="18"/>
        <v/>
      </c>
      <c r="BN116" s="204">
        <v>16</v>
      </c>
      <c r="BQ116" s="209"/>
      <c r="BR116" s="534">
        <f>ROUND(Setup!$AP$6*M116,0)</f>
        <v>0</v>
      </c>
      <c r="BS116" s="535"/>
      <c r="BT116" s="535"/>
      <c r="BU116" s="535"/>
      <c r="BV116" s="536"/>
      <c r="BW116" s="534">
        <f>ROUND(Setup!$AP$6*R116,0)</f>
        <v>0</v>
      </c>
      <c r="BX116" s="535"/>
      <c r="BY116" s="535"/>
      <c r="BZ116" s="535"/>
      <c r="CA116" s="536"/>
      <c r="CB116" s="534">
        <f>ROUND(Setup!$AP$6*W116,0)</f>
        <v>0</v>
      </c>
      <c r="CC116" s="535"/>
      <c r="CD116" s="535"/>
      <c r="CE116" s="535"/>
      <c r="CF116" s="536"/>
      <c r="CG116" s="534">
        <f>ROUND(Setup!$AP$6*AB116,0)</f>
        <v>0</v>
      </c>
      <c r="CH116" s="535"/>
      <c r="CI116" s="535"/>
      <c r="CJ116" s="535"/>
      <c r="CK116" s="536"/>
      <c r="CL116" s="540">
        <f t="shared" si="21"/>
        <v>0</v>
      </c>
      <c r="CM116" s="541"/>
      <c r="CN116" s="541"/>
      <c r="CO116" s="541"/>
      <c r="CP116" s="542"/>
      <c r="CQ116" s="209"/>
    </row>
    <row r="117" spans="2:95" x14ac:dyDescent="0.2">
      <c r="B117" s="205" t="str">
        <f t="shared" si="19"/>
        <v/>
      </c>
      <c r="C117" s="240"/>
      <c r="D117" s="508"/>
      <c r="E117" s="509"/>
      <c r="F117" s="509"/>
      <c r="G117" s="509"/>
      <c r="H117" s="509"/>
      <c r="I117" s="509"/>
      <c r="J117" s="509"/>
      <c r="K117" s="509"/>
      <c r="L117" s="509"/>
      <c r="M117" s="452"/>
      <c r="N117" s="453"/>
      <c r="O117" s="453"/>
      <c r="P117" s="453"/>
      <c r="Q117" s="454"/>
      <c r="R117" s="452"/>
      <c r="S117" s="453"/>
      <c r="T117" s="453"/>
      <c r="U117" s="453"/>
      <c r="V117" s="454"/>
      <c r="W117" s="452"/>
      <c r="X117" s="453"/>
      <c r="Y117" s="453"/>
      <c r="Z117" s="453"/>
      <c r="AA117" s="454"/>
      <c r="AB117" s="415"/>
      <c r="AC117" s="416"/>
      <c r="AD117" s="416"/>
      <c r="AE117" s="416"/>
      <c r="AF117" s="417"/>
      <c r="AG117" s="418">
        <f t="shared" si="20"/>
        <v>0</v>
      </c>
      <c r="AH117" s="419"/>
      <c r="AI117" s="419"/>
      <c r="AJ117" s="419"/>
      <c r="AK117" s="420"/>
      <c r="BJ117" s="209" t="str">
        <f t="shared" si="17"/>
        <v/>
      </c>
      <c r="BK117" s="72"/>
      <c r="BL117" s="209" t="str">
        <f t="shared" si="18"/>
        <v/>
      </c>
      <c r="BN117" s="204">
        <v>17</v>
      </c>
      <c r="BQ117" s="209"/>
      <c r="BR117" s="534">
        <f>ROUND(Setup!$AP$6*M117,0)</f>
        <v>0</v>
      </c>
      <c r="BS117" s="535"/>
      <c r="BT117" s="535"/>
      <c r="BU117" s="535"/>
      <c r="BV117" s="536"/>
      <c r="BW117" s="534">
        <f>ROUND(Setup!$AP$6*R117,0)</f>
        <v>0</v>
      </c>
      <c r="BX117" s="535"/>
      <c r="BY117" s="535"/>
      <c r="BZ117" s="535"/>
      <c r="CA117" s="536"/>
      <c r="CB117" s="534">
        <f>ROUND(Setup!$AP$6*W117,0)</f>
        <v>0</v>
      </c>
      <c r="CC117" s="535"/>
      <c r="CD117" s="535"/>
      <c r="CE117" s="535"/>
      <c r="CF117" s="536"/>
      <c r="CG117" s="534">
        <f>ROUND(Setup!$AP$6*AB117,0)</f>
        <v>0</v>
      </c>
      <c r="CH117" s="535"/>
      <c r="CI117" s="535"/>
      <c r="CJ117" s="535"/>
      <c r="CK117" s="536"/>
      <c r="CL117" s="540">
        <f t="shared" si="21"/>
        <v>0</v>
      </c>
      <c r="CM117" s="541"/>
      <c r="CN117" s="541"/>
      <c r="CO117" s="541"/>
      <c r="CP117" s="542"/>
      <c r="CQ117" s="209"/>
    </row>
    <row r="118" spans="2:95" x14ac:dyDescent="0.2">
      <c r="B118" s="205" t="str">
        <f t="shared" si="19"/>
        <v/>
      </c>
      <c r="C118" s="240"/>
      <c r="D118" s="508"/>
      <c r="E118" s="509"/>
      <c r="F118" s="509"/>
      <c r="G118" s="509"/>
      <c r="H118" s="509"/>
      <c r="I118" s="509"/>
      <c r="J118" s="509"/>
      <c r="K118" s="509"/>
      <c r="L118" s="509"/>
      <c r="M118" s="415"/>
      <c r="N118" s="416"/>
      <c r="O118" s="416"/>
      <c r="P118" s="416"/>
      <c r="Q118" s="417"/>
      <c r="R118" s="415"/>
      <c r="S118" s="416"/>
      <c r="T118" s="416"/>
      <c r="U118" s="416"/>
      <c r="V118" s="417"/>
      <c r="W118" s="415"/>
      <c r="X118" s="416"/>
      <c r="Y118" s="416"/>
      <c r="Z118" s="416"/>
      <c r="AA118" s="417"/>
      <c r="AB118" s="415"/>
      <c r="AC118" s="416"/>
      <c r="AD118" s="416"/>
      <c r="AE118" s="416"/>
      <c r="AF118" s="417"/>
      <c r="AG118" s="418">
        <f t="shared" si="20"/>
        <v>0</v>
      </c>
      <c r="AH118" s="419"/>
      <c r="AI118" s="419"/>
      <c r="AJ118" s="419"/>
      <c r="AK118" s="420"/>
      <c r="BJ118" s="209" t="str">
        <f t="shared" si="17"/>
        <v/>
      </c>
      <c r="BK118" s="72"/>
      <c r="BL118" s="209" t="str">
        <f t="shared" si="18"/>
        <v/>
      </c>
      <c r="BN118" s="204">
        <v>18</v>
      </c>
      <c r="BQ118" s="209"/>
      <c r="BR118" s="534">
        <f>ROUND(Setup!$AP$6*M118,0)</f>
        <v>0</v>
      </c>
      <c r="BS118" s="535"/>
      <c r="BT118" s="535"/>
      <c r="BU118" s="535"/>
      <c r="BV118" s="536"/>
      <c r="BW118" s="534">
        <f>ROUND(Setup!$AP$6*R118,0)</f>
        <v>0</v>
      </c>
      <c r="BX118" s="535"/>
      <c r="BY118" s="535"/>
      <c r="BZ118" s="535"/>
      <c r="CA118" s="536"/>
      <c r="CB118" s="534">
        <f>ROUND(Setup!$AP$6*W118,0)</f>
        <v>0</v>
      </c>
      <c r="CC118" s="535"/>
      <c r="CD118" s="535"/>
      <c r="CE118" s="535"/>
      <c r="CF118" s="536"/>
      <c r="CG118" s="534">
        <f>ROUND(Setup!$AP$6*AB118,0)</f>
        <v>0</v>
      </c>
      <c r="CH118" s="535"/>
      <c r="CI118" s="535"/>
      <c r="CJ118" s="535"/>
      <c r="CK118" s="536"/>
      <c r="CL118" s="540">
        <f t="shared" si="21"/>
        <v>0</v>
      </c>
      <c r="CM118" s="541"/>
      <c r="CN118" s="541"/>
      <c r="CO118" s="541"/>
      <c r="CP118" s="542"/>
      <c r="CQ118" s="209"/>
    </row>
    <row r="119" spans="2:95" x14ac:dyDescent="0.2">
      <c r="B119" s="205" t="str">
        <f t="shared" si="19"/>
        <v/>
      </c>
      <c r="C119" s="240"/>
      <c r="D119" s="508"/>
      <c r="E119" s="509"/>
      <c r="F119" s="509"/>
      <c r="G119" s="509"/>
      <c r="H119" s="509"/>
      <c r="I119" s="509"/>
      <c r="J119" s="509"/>
      <c r="K119" s="509"/>
      <c r="L119" s="509"/>
      <c r="M119" s="415"/>
      <c r="N119" s="416"/>
      <c r="O119" s="416"/>
      <c r="P119" s="416"/>
      <c r="Q119" s="417"/>
      <c r="R119" s="415"/>
      <c r="S119" s="416"/>
      <c r="T119" s="416"/>
      <c r="U119" s="416"/>
      <c r="V119" s="417"/>
      <c r="W119" s="415"/>
      <c r="X119" s="416"/>
      <c r="Y119" s="416"/>
      <c r="Z119" s="416"/>
      <c r="AA119" s="417"/>
      <c r="AB119" s="415"/>
      <c r="AC119" s="416"/>
      <c r="AD119" s="416"/>
      <c r="AE119" s="416"/>
      <c r="AF119" s="417"/>
      <c r="AG119" s="418">
        <f t="shared" si="20"/>
        <v>0</v>
      </c>
      <c r="AH119" s="419"/>
      <c r="AI119" s="419"/>
      <c r="AJ119" s="419"/>
      <c r="AK119" s="420"/>
      <c r="BJ119" s="209" t="str">
        <f t="shared" si="17"/>
        <v/>
      </c>
      <c r="BK119" s="72"/>
      <c r="BL119" s="209" t="str">
        <f t="shared" si="18"/>
        <v/>
      </c>
      <c r="BN119" s="204">
        <v>19</v>
      </c>
      <c r="BQ119" s="209"/>
      <c r="BR119" s="534">
        <f>ROUND(Setup!$AP$6*M119,0)</f>
        <v>0</v>
      </c>
      <c r="BS119" s="535"/>
      <c r="BT119" s="535"/>
      <c r="BU119" s="535"/>
      <c r="BV119" s="536"/>
      <c r="BW119" s="534">
        <f>ROUND(Setup!$AP$6*R119,0)</f>
        <v>0</v>
      </c>
      <c r="BX119" s="535"/>
      <c r="BY119" s="535"/>
      <c r="BZ119" s="535"/>
      <c r="CA119" s="536"/>
      <c r="CB119" s="534">
        <f>ROUND(Setup!$AP$6*W119,0)</f>
        <v>0</v>
      </c>
      <c r="CC119" s="535"/>
      <c r="CD119" s="535"/>
      <c r="CE119" s="535"/>
      <c r="CF119" s="536"/>
      <c r="CG119" s="534">
        <f>ROUND(Setup!$AP$6*AB119,0)</f>
        <v>0</v>
      </c>
      <c r="CH119" s="535"/>
      <c r="CI119" s="535"/>
      <c r="CJ119" s="535"/>
      <c r="CK119" s="536"/>
      <c r="CL119" s="540">
        <f t="shared" si="21"/>
        <v>0</v>
      </c>
      <c r="CM119" s="541"/>
      <c r="CN119" s="541"/>
      <c r="CO119" s="541"/>
      <c r="CP119" s="542"/>
      <c r="CQ119" s="209"/>
    </row>
    <row r="120" spans="2:95" x14ac:dyDescent="0.2">
      <c r="B120" s="205" t="str">
        <f t="shared" si="19"/>
        <v/>
      </c>
      <c r="C120" s="240"/>
      <c r="D120" s="508"/>
      <c r="E120" s="509"/>
      <c r="F120" s="509"/>
      <c r="G120" s="509"/>
      <c r="H120" s="509"/>
      <c r="I120" s="509"/>
      <c r="J120" s="509"/>
      <c r="K120" s="509"/>
      <c r="L120" s="509"/>
      <c r="M120" s="415"/>
      <c r="N120" s="416"/>
      <c r="O120" s="416"/>
      <c r="P120" s="416"/>
      <c r="Q120" s="417"/>
      <c r="R120" s="415"/>
      <c r="S120" s="416"/>
      <c r="T120" s="416"/>
      <c r="U120" s="416"/>
      <c r="V120" s="417"/>
      <c r="W120" s="415"/>
      <c r="X120" s="416"/>
      <c r="Y120" s="416"/>
      <c r="Z120" s="416"/>
      <c r="AA120" s="417"/>
      <c r="AB120" s="415"/>
      <c r="AC120" s="416"/>
      <c r="AD120" s="416"/>
      <c r="AE120" s="416"/>
      <c r="AF120" s="417"/>
      <c r="AG120" s="418">
        <f t="shared" si="20"/>
        <v>0</v>
      </c>
      <c r="AH120" s="419"/>
      <c r="AI120" s="419"/>
      <c r="AJ120" s="419"/>
      <c r="AK120" s="420"/>
      <c r="BJ120" s="209" t="str">
        <f t="shared" si="17"/>
        <v/>
      </c>
      <c r="BK120" s="72"/>
      <c r="BL120" s="209" t="str">
        <f t="shared" si="18"/>
        <v/>
      </c>
      <c r="BN120" s="204">
        <v>20</v>
      </c>
      <c r="BQ120" s="209"/>
      <c r="BR120" s="534">
        <f>ROUND(Setup!$AP$6*M120,0)</f>
        <v>0</v>
      </c>
      <c r="BS120" s="535"/>
      <c r="BT120" s="535"/>
      <c r="BU120" s="535"/>
      <c r="BV120" s="536"/>
      <c r="BW120" s="534">
        <f>ROUND(Setup!$AP$6*R120,0)</f>
        <v>0</v>
      </c>
      <c r="BX120" s="535"/>
      <c r="BY120" s="535"/>
      <c r="BZ120" s="535"/>
      <c r="CA120" s="536"/>
      <c r="CB120" s="534">
        <f>ROUND(Setup!$AP$6*W120,0)</f>
        <v>0</v>
      </c>
      <c r="CC120" s="535"/>
      <c r="CD120" s="535"/>
      <c r="CE120" s="535"/>
      <c r="CF120" s="536"/>
      <c r="CG120" s="534">
        <f>ROUND(Setup!$AP$6*AB120,0)</f>
        <v>0</v>
      </c>
      <c r="CH120" s="535"/>
      <c r="CI120" s="535"/>
      <c r="CJ120" s="535"/>
      <c r="CK120" s="536"/>
      <c r="CL120" s="540">
        <f t="shared" si="21"/>
        <v>0</v>
      </c>
      <c r="CM120" s="541"/>
      <c r="CN120" s="541"/>
      <c r="CO120" s="541"/>
      <c r="CP120" s="542"/>
      <c r="CQ120" s="209"/>
    </row>
    <row r="121" spans="2:95" x14ac:dyDescent="0.2">
      <c r="B121" s="205" t="str">
        <f t="shared" si="19"/>
        <v/>
      </c>
      <c r="C121" s="240"/>
      <c r="D121" s="508"/>
      <c r="E121" s="509"/>
      <c r="F121" s="509"/>
      <c r="G121" s="509"/>
      <c r="H121" s="509"/>
      <c r="I121" s="509"/>
      <c r="J121" s="509"/>
      <c r="K121" s="509"/>
      <c r="L121" s="509"/>
      <c r="M121" s="415"/>
      <c r="N121" s="416"/>
      <c r="O121" s="416"/>
      <c r="P121" s="416"/>
      <c r="Q121" s="417"/>
      <c r="R121" s="415"/>
      <c r="S121" s="416"/>
      <c r="T121" s="416"/>
      <c r="U121" s="416"/>
      <c r="V121" s="417"/>
      <c r="W121" s="415"/>
      <c r="X121" s="416"/>
      <c r="Y121" s="416"/>
      <c r="Z121" s="416"/>
      <c r="AA121" s="417"/>
      <c r="AB121" s="415"/>
      <c r="AC121" s="416"/>
      <c r="AD121" s="416"/>
      <c r="AE121" s="416"/>
      <c r="AF121" s="417"/>
      <c r="AG121" s="418">
        <f t="shared" si="20"/>
        <v>0</v>
      </c>
      <c r="AH121" s="419"/>
      <c r="AI121" s="419"/>
      <c r="AJ121" s="419"/>
      <c r="AK121" s="420"/>
      <c r="BJ121" s="209" t="str">
        <f t="shared" si="17"/>
        <v/>
      </c>
      <c r="BK121" s="72"/>
      <c r="BL121" s="209" t="str">
        <f t="shared" si="18"/>
        <v/>
      </c>
      <c r="BN121" s="204">
        <v>21</v>
      </c>
      <c r="BQ121" s="209"/>
      <c r="BR121" s="534">
        <f>ROUND(Setup!$AP$6*M121,0)</f>
        <v>0</v>
      </c>
      <c r="BS121" s="535"/>
      <c r="BT121" s="535"/>
      <c r="BU121" s="535"/>
      <c r="BV121" s="536"/>
      <c r="BW121" s="534">
        <f>ROUND(Setup!$AP$6*R121,0)</f>
        <v>0</v>
      </c>
      <c r="BX121" s="535"/>
      <c r="BY121" s="535"/>
      <c r="BZ121" s="535"/>
      <c r="CA121" s="536"/>
      <c r="CB121" s="534">
        <f>ROUND(Setup!$AP$6*W121,0)</f>
        <v>0</v>
      </c>
      <c r="CC121" s="535"/>
      <c r="CD121" s="535"/>
      <c r="CE121" s="535"/>
      <c r="CF121" s="536"/>
      <c r="CG121" s="534">
        <f>ROUND(Setup!$AP$6*AB121,0)</f>
        <v>0</v>
      </c>
      <c r="CH121" s="535"/>
      <c r="CI121" s="535"/>
      <c r="CJ121" s="535"/>
      <c r="CK121" s="536"/>
      <c r="CL121" s="540">
        <f t="shared" si="21"/>
        <v>0</v>
      </c>
      <c r="CM121" s="541"/>
      <c r="CN121" s="541"/>
      <c r="CO121" s="541"/>
      <c r="CP121" s="542"/>
      <c r="CQ121" s="209"/>
    </row>
    <row r="122" spans="2:95" x14ac:dyDescent="0.2">
      <c r="B122" s="205" t="str">
        <f t="shared" si="19"/>
        <v/>
      </c>
      <c r="C122" s="240"/>
      <c r="D122" s="508"/>
      <c r="E122" s="509"/>
      <c r="F122" s="509"/>
      <c r="G122" s="509"/>
      <c r="H122" s="509"/>
      <c r="I122" s="509"/>
      <c r="J122" s="509"/>
      <c r="K122" s="509"/>
      <c r="L122" s="509"/>
      <c r="M122" s="415"/>
      <c r="N122" s="416"/>
      <c r="O122" s="416"/>
      <c r="P122" s="416"/>
      <c r="Q122" s="417"/>
      <c r="R122" s="415"/>
      <c r="S122" s="416"/>
      <c r="T122" s="416"/>
      <c r="U122" s="416"/>
      <c r="V122" s="417"/>
      <c r="W122" s="415"/>
      <c r="X122" s="416"/>
      <c r="Y122" s="416"/>
      <c r="Z122" s="416"/>
      <c r="AA122" s="417"/>
      <c r="AB122" s="415"/>
      <c r="AC122" s="416"/>
      <c r="AD122" s="416"/>
      <c r="AE122" s="416"/>
      <c r="AF122" s="417"/>
      <c r="AG122" s="418">
        <f t="shared" si="20"/>
        <v>0</v>
      </c>
      <c r="AH122" s="419"/>
      <c r="AI122" s="419"/>
      <c r="AJ122" s="419"/>
      <c r="AK122" s="420"/>
      <c r="BJ122" s="209" t="str">
        <f t="shared" si="17"/>
        <v/>
      </c>
      <c r="BK122" s="72"/>
      <c r="BL122" s="209" t="str">
        <f t="shared" si="18"/>
        <v/>
      </c>
      <c r="BN122" s="204">
        <v>22</v>
      </c>
      <c r="BQ122" s="209"/>
      <c r="BR122" s="534">
        <f>ROUND(Setup!$AP$6*M122,0)</f>
        <v>0</v>
      </c>
      <c r="BS122" s="535"/>
      <c r="BT122" s="535"/>
      <c r="BU122" s="535"/>
      <c r="BV122" s="536"/>
      <c r="BW122" s="534">
        <f>ROUND(Setup!$AP$6*R122,0)</f>
        <v>0</v>
      </c>
      <c r="BX122" s="535"/>
      <c r="BY122" s="535"/>
      <c r="BZ122" s="535"/>
      <c r="CA122" s="536"/>
      <c r="CB122" s="534">
        <f>ROUND(Setup!$AP$6*W122,0)</f>
        <v>0</v>
      </c>
      <c r="CC122" s="535"/>
      <c r="CD122" s="535"/>
      <c r="CE122" s="535"/>
      <c r="CF122" s="536"/>
      <c r="CG122" s="534">
        <f>ROUND(Setup!$AP$6*AB122,0)</f>
        <v>0</v>
      </c>
      <c r="CH122" s="535"/>
      <c r="CI122" s="535"/>
      <c r="CJ122" s="535"/>
      <c r="CK122" s="536"/>
      <c r="CL122" s="540">
        <f t="shared" si="21"/>
        <v>0</v>
      </c>
      <c r="CM122" s="541"/>
      <c r="CN122" s="541"/>
      <c r="CO122" s="541"/>
      <c r="CP122" s="542"/>
      <c r="CQ122" s="209"/>
    </row>
    <row r="123" spans="2:95" x14ac:dyDescent="0.2">
      <c r="B123" s="205" t="str">
        <f t="shared" si="19"/>
        <v/>
      </c>
      <c r="C123" s="240"/>
      <c r="D123" s="508"/>
      <c r="E123" s="509"/>
      <c r="F123" s="509"/>
      <c r="G123" s="509"/>
      <c r="H123" s="509"/>
      <c r="I123" s="509"/>
      <c r="J123" s="509"/>
      <c r="K123" s="509"/>
      <c r="L123" s="509"/>
      <c r="M123" s="415"/>
      <c r="N123" s="416"/>
      <c r="O123" s="416"/>
      <c r="P123" s="416"/>
      <c r="Q123" s="417"/>
      <c r="R123" s="415"/>
      <c r="S123" s="416"/>
      <c r="T123" s="416"/>
      <c r="U123" s="416"/>
      <c r="V123" s="417"/>
      <c r="W123" s="415"/>
      <c r="X123" s="416"/>
      <c r="Y123" s="416"/>
      <c r="Z123" s="416"/>
      <c r="AA123" s="417"/>
      <c r="AB123" s="415"/>
      <c r="AC123" s="416"/>
      <c r="AD123" s="416"/>
      <c r="AE123" s="416"/>
      <c r="AF123" s="417"/>
      <c r="AG123" s="418">
        <f t="shared" si="20"/>
        <v>0</v>
      </c>
      <c r="AH123" s="419"/>
      <c r="AI123" s="419"/>
      <c r="AJ123" s="419"/>
      <c r="AK123" s="420"/>
      <c r="BJ123" s="209" t="str">
        <f t="shared" si="17"/>
        <v/>
      </c>
      <c r="BK123" s="72"/>
      <c r="BL123" s="209" t="str">
        <f t="shared" si="18"/>
        <v/>
      </c>
      <c r="BN123" s="204">
        <v>23</v>
      </c>
      <c r="BQ123" s="209"/>
      <c r="BR123" s="534">
        <f>ROUND(Setup!$AP$6*M123,0)</f>
        <v>0</v>
      </c>
      <c r="BS123" s="535"/>
      <c r="BT123" s="535"/>
      <c r="BU123" s="535"/>
      <c r="BV123" s="536"/>
      <c r="BW123" s="534">
        <f>ROUND(Setup!$AP$6*R123,0)</f>
        <v>0</v>
      </c>
      <c r="BX123" s="535"/>
      <c r="BY123" s="535"/>
      <c r="BZ123" s="535"/>
      <c r="CA123" s="536"/>
      <c r="CB123" s="534">
        <f>ROUND(Setup!$AP$6*W123,0)</f>
        <v>0</v>
      </c>
      <c r="CC123" s="535"/>
      <c r="CD123" s="535"/>
      <c r="CE123" s="535"/>
      <c r="CF123" s="536"/>
      <c r="CG123" s="534">
        <f>ROUND(Setup!$AP$6*AB123,0)</f>
        <v>0</v>
      </c>
      <c r="CH123" s="535"/>
      <c r="CI123" s="535"/>
      <c r="CJ123" s="535"/>
      <c r="CK123" s="536"/>
      <c r="CL123" s="540">
        <f t="shared" si="21"/>
        <v>0</v>
      </c>
      <c r="CM123" s="541"/>
      <c r="CN123" s="541"/>
      <c r="CO123" s="541"/>
      <c r="CP123" s="542"/>
      <c r="CQ123" s="209"/>
    </row>
    <row r="124" spans="2:95" x14ac:dyDescent="0.2">
      <c r="B124" s="205" t="str">
        <f t="shared" si="19"/>
        <v/>
      </c>
      <c r="C124" s="240"/>
      <c r="D124" s="508"/>
      <c r="E124" s="509"/>
      <c r="F124" s="509"/>
      <c r="G124" s="509"/>
      <c r="H124" s="509"/>
      <c r="I124" s="509"/>
      <c r="J124" s="509"/>
      <c r="K124" s="509"/>
      <c r="L124" s="509"/>
      <c r="M124" s="415"/>
      <c r="N124" s="416"/>
      <c r="O124" s="416"/>
      <c r="P124" s="416"/>
      <c r="Q124" s="417"/>
      <c r="R124" s="415"/>
      <c r="S124" s="416"/>
      <c r="T124" s="416"/>
      <c r="U124" s="416"/>
      <c r="V124" s="417"/>
      <c r="W124" s="415"/>
      <c r="X124" s="416"/>
      <c r="Y124" s="416"/>
      <c r="Z124" s="416"/>
      <c r="AA124" s="417"/>
      <c r="AB124" s="415"/>
      <c r="AC124" s="416"/>
      <c r="AD124" s="416"/>
      <c r="AE124" s="416"/>
      <c r="AF124" s="417"/>
      <c r="AG124" s="418">
        <f t="shared" si="20"/>
        <v>0</v>
      </c>
      <c r="AH124" s="419"/>
      <c r="AI124" s="419"/>
      <c r="AJ124" s="419"/>
      <c r="AK124" s="420"/>
      <c r="BJ124" s="209" t="str">
        <f t="shared" si="17"/>
        <v/>
      </c>
      <c r="BK124" s="72"/>
      <c r="BL124" s="209" t="str">
        <f t="shared" si="18"/>
        <v/>
      </c>
      <c r="BN124" s="204">
        <v>24</v>
      </c>
      <c r="BQ124" s="209"/>
      <c r="BR124" s="534">
        <f>ROUND(Setup!$AP$6*M124,0)</f>
        <v>0</v>
      </c>
      <c r="BS124" s="535"/>
      <c r="BT124" s="535"/>
      <c r="BU124" s="535"/>
      <c r="BV124" s="536"/>
      <c r="BW124" s="534">
        <f>ROUND(Setup!$AP$6*R124,0)</f>
        <v>0</v>
      </c>
      <c r="BX124" s="535"/>
      <c r="BY124" s="535"/>
      <c r="BZ124" s="535"/>
      <c r="CA124" s="536"/>
      <c r="CB124" s="534">
        <f>ROUND(Setup!$AP$6*W124,0)</f>
        <v>0</v>
      </c>
      <c r="CC124" s="535"/>
      <c r="CD124" s="535"/>
      <c r="CE124" s="535"/>
      <c r="CF124" s="536"/>
      <c r="CG124" s="534">
        <f>ROUND(Setup!$AP$6*AB124,0)</f>
        <v>0</v>
      </c>
      <c r="CH124" s="535"/>
      <c r="CI124" s="535"/>
      <c r="CJ124" s="535"/>
      <c r="CK124" s="536"/>
      <c r="CL124" s="540">
        <f t="shared" si="21"/>
        <v>0</v>
      </c>
      <c r="CM124" s="541"/>
      <c r="CN124" s="541"/>
      <c r="CO124" s="541"/>
      <c r="CP124" s="542"/>
      <c r="CQ124" s="209"/>
    </row>
    <row r="125" spans="2:95" x14ac:dyDescent="0.2">
      <c r="B125" s="205" t="str">
        <f t="shared" si="19"/>
        <v/>
      </c>
      <c r="C125" s="240"/>
      <c r="D125" s="508"/>
      <c r="E125" s="509"/>
      <c r="F125" s="509"/>
      <c r="G125" s="509"/>
      <c r="H125" s="509"/>
      <c r="I125" s="509"/>
      <c r="J125" s="509"/>
      <c r="K125" s="509"/>
      <c r="L125" s="509"/>
      <c r="M125" s="415"/>
      <c r="N125" s="416"/>
      <c r="O125" s="416"/>
      <c r="P125" s="416"/>
      <c r="Q125" s="417"/>
      <c r="R125" s="415"/>
      <c r="S125" s="416"/>
      <c r="T125" s="416"/>
      <c r="U125" s="416"/>
      <c r="V125" s="417"/>
      <c r="W125" s="415"/>
      <c r="X125" s="416"/>
      <c r="Y125" s="416"/>
      <c r="Z125" s="416"/>
      <c r="AA125" s="417"/>
      <c r="AB125" s="415"/>
      <c r="AC125" s="416"/>
      <c r="AD125" s="416"/>
      <c r="AE125" s="416"/>
      <c r="AF125" s="417"/>
      <c r="AG125" s="418">
        <f t="shared" si="20"/>
        <v>0</v>
      </c>
      <c r="AH125" s="419"/>
      <c r="AI125" s="419"/>
      <c r="AJ125" s="419"/>
      <c r="AK125" s="420"/>
      <c r="BJ125" s="209" t="str">
        <f t="shared" si="17"/>
        <v/>
      </c>
      <c r="BK125" s="72"/>
      <c r="BL125" s="209" t="str">
        <f t="shared" si="18"/>
        <v/>
      </c>
      <c r="BN125" s="204">
        <v>25</v>
      </c>
      <c r="BQ125" s="209"/>
      <c r="BR125" s="534">
        <f>ROUND(Setup!$AP$6*M125,0)</f>
        <v>0</v>
      </c>
      <c r="BS125" s="535"/>
      <c r="BT125" s="535"/>
      <c r="BU125" s="535"/>
      <c r="BV125" s="536"/>
      <c r="BW125" s="534">
        <f>ROUND(Setup!$AP$6*R125,0)</f>
        <v>0</v>
      </c>
      <c r="BX125" s="535"/>
      <c r="BY125" s="535"/>
      <c r="BZ125" s="535"/>
      <c r="CA125" s="536"/>
      <c r="CB125" s="534">
        <f>ROUND(Setup!$AP$6*W125,0)</f>
        <v>0</v>
      </c>
      <c r="CC125" s="535"/>
      <c r="CD125" s="535"/>
      <c r="CE125" s="535"/>
      <c r="CF125" s="536"/>
      <c r="CG125" s="534">
        <f>ROUND(Setup!$AP$6*AB125,0)</f>
        <v>0</v>
      </c>
      <c r="CH125" s="535"/>
      <c r="CI125" s="535"/>
      <c r="CJ125" s="535"/>
      <c r="CK125" s="536"/>
      <c r="CL125" s="540">
        <f t="shared" si="21"/>
        <v>0</v>
      </c>
      <c r="CM125" s="541"/>
      <c r="CN125" s="541"/>
      <c r="CO125" s="541"/>
      <c r="CP125" s="542"/>
      <c r="CQ125" s="209"/>
    </row>
    <row r="126" spans="2:95" x14ac:dyDescent="0.2">
      <c r="B126" s="205" t="str">
        <f t="shared" si="19"/>
        <v/>
      </c>
      <c r="C126" s="240"/>
      <c r="D126" s="508"/>
      <c r="E126" s="509"/>
      <c r="F126" s="509"/>
      <c r="G126" s="509"/>
      <c r="H126" s="509"/>
      <c r="I126" s="509"/>
      <c r="J126" s="509"/>
      <c r="K126" s="509"/>
      <c r="L126" s="509"/>
      <c r="M126" s="415"/>
      <c r="N126" s="416"/>
      <c r="O126" s="416"/>
      <c r="P126" s="416"/>
      <c r="Q126" s="417"/>
      <c r="R126" s="415"/>
      <c r="S126" s="416"/>
      <c r="T126" s="416"/>
      <c r="U126" s="416"/>
      <c r="V126" s="417"/>
      <c r="W126" s="415"/>
      <c r="X126" s="416"/>
      <c r="Y126" s="416"/>
      <c r="Z126" s="416"/>
      <c r="AA126" s="417"/>
      <c r="AB126" s="415"/>
      <c r="AC126" s="416"/>
      <c r="AD126" s="416"/>
      <c r="AE126" s="416"/>
      <c r="AF126" s="417"/>
      <c r="AG126" s="418">
        <f t="shared" si="20"/>
        <v>0</v>
      </c>
      <c r="AH126" s="419"/>
      <c r="AI126" s="419"/>
      <c r="AJ126" s="419"/>
      <c r="AK126" s="420"/>
      <c r="BJ126" s="209" t="str">
        <f t="shared" si="17"/>
        <v/>
      </c>
      <c r="BK126" s="72"/>
      <c r="BL126" s="209" t="str">
        <f t="shared" si="18"/>
        <v/>
      </c>
      <c r="BN126" s="204">
        <v>26</v>
      </c>
      <c r="BQ126" s="209"/>
      <c r="BR126" s="534">
        <f>ROUND(Setup!$AP$6*M126,0)</f>
        <v>0</v>
      </c>
      <c r="BS126" s="535"/>
      <c r="BT126" s="535"/>
      <c r="BU126" s="535"/>
      <c r="BV126" s="536"/>
      <c r="BW126" s="534">
        <f>ROUND(Setup!$AP$6*R126,0)</f>
        <v>0</v>
      </c>
      <c r="BX126" s="535"/>
      <c r="BY126" s="535"/>
      <c r="BZ126" s="535"/>
      <c r="CA126" s="536"/>
      <c r="CB126" s="534">
        <f>ROUND(Setup!$AP$6*W126,0)</f>
        <v>0</v>
      </c>
      <c r="CC126" s="535"/>
      <c r="CD126" s="535"/>
      <c r="CE126" s="535"/>
      <c r="CF126" s="536"/>
      <c r="CG126" s="534">
        <f>ROUND(Setup!$AP$6*AB126,0)</f>
        <v>0</v>
      </c>
      <c r="CH126" s="535"/>
      <c r="CI126" s="535"/>
      <c r="CJ126" s="535"/>
      <c r="CK126" s="536"/>
      <c r="CL126" s="540">
        <f t="shared" si="21"/>
        <v>0</v>
      </c>
      <c r="CM126" s="541"/>
      <c r="CN126" s="541"/>
      <c r="CO126" s="541"/>
      <c r="CP126" s="542"/>
      <c r="CQ126" s="209"/>
    </row>
    <row r="127" spans="2:95" x14ac:dyDescent="0.2">
      <c r="B127" s="205" t="str">
        <f t="shared" si="19"/>
        <v/>
      </c>
      <c r="C127" s="240"/>
      <c r="D127" s="508"/>
      <c r="E127" s="509"/>
      <c r="F127" s="509"/>
      <c r="G127" s="509"/>
      <c r="H127" s="509"/>
      <c r="I127" s="509"/>
      <c r="J127" s="509"/>
      <c r="K127" s="509"/>
      <c r="L127" s="509"/>
      <c r="M127" s="415"/>
      <c r="N127" s="416"/>
      <c r="O127" s="416"/>
      <c r="P127" s="416"/>
      <c r="Q127" s="417"/>
      <c r="R127" s="415"/>
      <c r="S127" s="416"/>
      <c r="T127" s="416"/>
      <c r="U127" s="416"/>
      <c r="V127" s="417"/>
      <c r="W127" s="415"/>
      <c r="X127" s="416"/>
      <c r="Y127" s="416"/>
      <c r="Z127" s="416"/>
      <c r="AA127" s="417"/>
      <c r="AB127" s="415"/>
      <c r="AC127" s="416"/>
      <c r="AD127" s="416"/>
      <c r="AE127" s="416"/>
      <c r="AF127" s="417"/>
      <c r="AG127" s="418">
        <f t="shared" si="20"/>
        <v>0</v>
      </c>
      <c r="AH127" s="419"/>
      <c r="AI127" s="419"/>
      <c r="AJ127" s="419"/>
      <c r="AK127" s="420"/>
      <c r="BJ127" s="209" t="str">
        <f t="shared" si="17"/>
        <v/>
      </c>
      <c r="BK127" s="72"/>
      <c r="BL127" s="209" t="str">
        <f t="shared" si="18"/>
        <v/>
      </c>
      <c r="BN127" s="204">
        <v>27</v>
      </c>
      <c r="BQ127" s="209"/>
      <c r="BR127" s="534">
        <f>ROUND(Setup!$AP$6*M127,0)</f>
        <v>0</v>
      </c>
      <c r="BS127" s="535"/>
      <c r="BT127" s="535"/>
      <c r="BU127" s="535"/>
      <c r="BV127" s="536"/>
      <c r="BW127" s="534">
        <f>ROUND(Setup!$AP$6*R127,0)</f>
        <v>0</v>
      </c>
      <c r="BX127" s="535"/>
      <c r="BY127" s="535"/>
      <c r="BZ127" s="535"/>
      <c r="CA127" s="536"/>
      <c r="CB127" s="534">
        <f>ROUND(Setup!$AP$6*W127,0)</f>
        <v>0</v>
      </c>
      <c r="CC127" s="535"/>
      <c r="CD127" s="535"/>
      <c r="CE127" s="535"/>
      <c r="CF127" s="536"/>
      <c r="CG127" s="534">
        <f>ROUND(Setup!$AP$6*AB127,0)</f>
        <v>0</v>
      </c>
      <c r="CH127" s="535"/>
      <c r="CI127" s="535"/>
      <c r="CJ127" s="535"/>
      <c r="CK127" s="536"/>
      <c r="CL127" s="540">
        <f t="shared" si="21"/>
        <v>0</v>
      </c>
      <c r="CM127" s="541"/>
      <c r="CN127" s="541"/>
      <c r="CO127" s="541"/>
      <c r="CP127" s="542"/>
      <c r="CQ127" s="209"/>
    </row>
    <row r="128" spans="2:95" x14ac:dyDescent="0.2">
      <c r="B128" s="205" t="str">
        <f t="shared" si="19"/>
        <v/>
      </c>
      <c r="C128" s="240"/>
      <c r="D128" s="508"/>
      <c r="E128" s="509"/>
      <c r="F128" s="509"/>
      <c r="G128" s="509"/>
      <c r="H128" s="509"/>
      <c r="I128" s="509"/>
      <c r="J128" s="509"/>
      <c r="K128" s="509"/>
      <c r="L128" s="509"/>
      <c r="M128" s="415"/>
      <c r="N128" s="416"/>
      <c r="O128" s="416"/>
      <c r="P128" s="416"/>
      <c r="Q128" s="417"/>
      <c r="R128" s="415"/>
      <c r="S128" s="416"/>
      <c r="T128" s="416"/>
      <c r="U128" s="416"/>
      <c r="V128" s="417"/>
      <c r="W128" s="415"/>
      <c r="X128" s="416"/>
      <c r="Y128" s="416"/>
      <c r="Z128" s="416"/>
      <c r="AA128" s="417"/>
      <c r="AB128" s="415"/>
      <c r="AC128" s="416"/>
      <c r="AD128" s="416"/>
      <c r="AE128" s="416"/>
      <c r="AF128" s="417"/>
      <c r="AG128" s="418">
        <f t="shared" si="20"/>
        <v>0</v>
      </c>
      <c r="AH128" s="419"/>
      <c r="AI128" s="419"/>
      <c r="AJ128" s="419"/>
      <c r="AK128" s="420"/>
      <c r="BJ128" s="209" t="str">
        <f t="shared" si="17"/>
        <v/>
      </c>
      <c r="BK128" s="72"/>
      <c r="BL128" s="209" t="str">
        <f t="shared" si="18"/>
        <v/>
      </c>
      <c r="BN128" s="204">
        <v>28</v>
      </c>
      <c r="BQ128" s="209"/>
      <c r="BR128" s="534">
        <f>ROUND(Setup!$AP$6*M128,0)</f>
        <v>0</v>
      </c>
      <c r="BS128" s="535"/>
      <c r="BT128" s="535"/>
      <c r="BU128" s="535"/>
      <c r="BV128" s="536"/>
      <c r="BW128" s="534">
        <f>ROUND(Setup!$AP$6*R128,0)</f>
        <v>0</v>
      </c>
      <c r="BX128" s="535"/>
      <c r="BY128" s="535"/>
      <c r="BZ128" s="535"/>
      <c r="CA128" s="536"/>
      <c r="CB128" s="534">
        <f>ROUND(Setup!$AP$6*W128,0)</f>
        <v>0</v>
      </c>
      <c r="CC128" s="535"/>
      <c r="CD128" s="535"/>
      <c r="CE128" s="535"/>
      <c r="CF128" s="536"/>
      <c r="CG128" s="534">
        <f>ROUND(Setup!$AP$6*AB128,0)</f>
        <v>0</v>
      </c>
      <c r="CH128" s="535"/>
      <c r="CI128" s="535"/>
      <c r="CJ128" s="535"/>
      <c r="CK128" s="536"/>
      <c r="CL128" s="540">
        <f t="shared" si="21"/>
        <v>0</v>
      </c>
      <c r="CM128" s="541"/>
      <c r="CN128" s="541"/>
      <c r="CO128" s="541"/>
      <c r="CP128" s="542"/>
      <c r="CQ128" s="209"/>
    </row>
    <row r="129" spans="2:95" x14ac:dyDescent="0.2">
      <c r="B129" s="205" t="str">
        <f t="shared" si="19"/>
        <v/>
      </c>
      <c r="C129" s="240"/>
      <c r="D129" s="508"/>
      <c r="E129" s="509"/>
      <c r="F129" s="509"/>
      <c r="G129" s="509"/>
      <c r="H129" s="509"/>
      <c r="I129" s="509"/>
      <c r="J129" s="509"/>
      <c r="K129" s="509"/>
      <c r="L129" s="509"/>
      <c r="M129" s="415"/>
      <c r="N129" s="416"/>
      <c r="O129" s="416"/>
      <c r="P129" s="416"/>
      <c r="Q129" s="417"/>
      <c r="R129" s="415"/>
      <c r="S129" s="416"/>
      <c r="T129" s="416"/>
      <c r="U129" s="416"/>
      <c r="V129" s="417"/>
      <c r="W129" s="415"/>
      <c r="X129" s="416"/>
      <c r="Y129" s="416"/>
      <c r="Z129" s="416"/>
      <c r="AA129" s="417"/>
      <c r="AB129" s="415"/>
      <c r="AC129" s="416"/>
      <c r="AD129" s="416"/>
      <c r="AE129" s="416"/>
      <c r="AF129" s="417"/>
      <c r="AG129" s="418">
        <f t="shared" si="20"/>
        <v>0</v>
      </c>
      <c r="AH129" s="419"/>
      <c r="AI129" s="419"/>
      <c r="AJ129" s="419"/>
      <c r="AK129" s="420"/>
      <c r="BJ129" s="209" t="str">
        <f t="shared" si="17"/>
        <v/>
      </c>
      <c r="BK129" s="72"/>
      <c r="BL129" s="209" t="str">
        <f t="shared" si="18"/>
        <v/>
      </c>
      <c r="BN129" s="204">
        <v>29</v>
      </c>
      <c r="BQ129" s="209"/>
      <c r="BR129" s="534">
        <f>ROUND(Setup!$AP$6*M129,0)</f>
        <v>0</v>
      </c>
      <c r="BS129" s="535"/>
      <c r="BT129" s="535"/>
      <c r="BU129" s="535"/>
      <c r="BV129" s="536"/>
      <c r="BW129" s="534">
        <f>ROUND(Setup!$AP$6*R129,0)</f>
        <v>0</v>
      </c>
      <c r="BX129" s="535"/>
      <c r="BY129" s="535"/>
      <c r="BZ129" s="535"/>
      <c r="CA129" s="536"/>
      <c r="CB129" s="534">
        <f>ROUND(Setup!$AP$6*W129,0)</f>
        <v>0</v>
      </c>
      <c r="CC129" s="535"/>
      <c r="CD129" s="535"/>
      <c r="CE129" s="535"/>
      <c r="CF129" s="536"/>
      <c r="CG129" s="534">
        <f>ROUND(Setup!$AP$6*AB129,0)</f>
        <v>0</v>
      </c>
      <c r="CH129" s="535"/>
      <c r="CI129" s="535"/>
      <c r="CJ129" s="535"/>
      <c r="CK129" s="536"/>
      <c r="CL129" s="540">
        <f t="shared" si="21"/>
        <v>0</v>
      </c>
      <c r="CM129" s="541"/>
      <c r="CN129" s="541"/>
      <c r="CO129" s="541"/>
      <c r="CP129" s="542"/>
      <c r="CQ129" s="209"/>
    </row>
    <row r="130" spans="2:95" x14ac:dyDescent="0.2">
      <c r="B130" s="205" t="str">
        <f t="shared" si="19"/>
        <v/>
      </c>
      <c r="C130" s="240"/>
      <c r="D130" s="508"/>
      <c r="E130" s="509"/>
      <c r="F130" s="509"/>
      <c r="G130" s="509"/>
      <c r="H130" s="509"/>
      <c r="I130" s="509"/>
      <c r="J130" s="509"/>
      <c r="K130" s="509"/>
      <c r="L130" s="509"/>
      <c r="M130" s="415"/>
      <c r="N130" s="416"/>
      <c r="O130" s="416"/>
      <c r="P130" s="416"/>
      <c r="Q130" s="417"/>
      <c r="R130" s="415"/>
      <c r="S130" s="416"/>
      <c r="T130" s="416"/>
      <c r="U130" s="416"/>
      <c r="V130" s="417"/>
      <c r="W130" s="415"/>
      <c r="X130" s="416"/>
      <c r="Y130" s="416"/>
      <c r="Z130" s="416"/>
      <c r="AA130" s="417"/>
      <c r="AB130" s="415"/>
      <c r="AC130" s="416"/>
      <c r="AD130" s="416"/>
      <c r="AE130" s="416"/>
      <c r="AF130" s="417"/>
      <c r="AG130" s="418">
        <f t="shared" si="20"/>
        <v>0</v>
      </c>
      <c r="AH130" s="419"/>
      <c r="AI130" s="419"/>
      <c r="AJ130" s="419"/>
      <c r="AK130" s="420"/>
      <c r="BJ130" s="209" t="str">
        <f t="shared" si="17"/>
        <v/>
      </c>
      <c r="BK130" s="72"/>
      <c r="BL130" s="209" t="str">
        <f t="shared" si="18"/>
        <v/>
      </c>
      <c r="BN130" s="204">
        <v>30</v>
      </c>
      <c r="BQ130" s="209"/>
      <c r="BR130" s="534">
        <f>ROUND(Setup!$AP$6*M130,0)</f>
        <v>0</v>
      </c>
      <c r="BS130" s="535"/>
      <c r="BT130" s="535"/>
      <c r="BU130" s="535"/>
      <c r="BV130" s="536"/>
      <c r="BW130" s="534">
        <f>ROUND(Setup!$AP$6*R130,0)</f>
        <v>0</v>
      </c>
      <c r="BX130" s="535"/>
      <c r="BY130" s="535"/>
      <c r="BZ130" s="535"/>
      <c r="CA130" s="536"/>
      <c r="CB130" s="534">
        <f>ROUND(Setup!$AP$6*W130,0)</f>
        <v>0</v>
      </c>
      <c r="CC130" s="535"/>
      <c r="CD130" s="535"/>
      <c r="CE130" s="535"/>
      <c r="CF130" s="536"/>
      <c r="CG130" s="534">
        <f>ROUND(Setup!$AP$6*AB130,0)</f>
        <v>0</v>
      </c>
      <c r="CH130" s="535"/>
      <c r="CI130" s="535"/>
      <c r="CJ130" s="535"/>
      <c r="CK130" s="536"/>
      <c r="CL130" s="540">
        <f t="shared" si="21"/>
        <v>0</v>
      </c>
      <c r="CM130" s="541"/>
      <c r="CN130" s="541"/>
      <c r="CO130" s="541"/>
      <c r="CP130" s="542"/>
      <c r="CQ130" s="209"/>
    </row>
    <row r="131" spans="2:95" ht="12.75" thickBot="1" x14ac:dyDescent="0.25">
      <c r="B131" s="205" t="str">
        <f t="shared" si="19"/>
        <v/>
      </c>
      <c r="C131" s="240"/>
      <c r="D131" s="508"/>
      <c r="E131" s="509"/>
      <c r="F131" s="509"/>
      <c r="G131" s="509"/>
      <c r="H131" s="509"/>
      <c r="I131" s="509"/>
      <c r="J131" s="509"/>
      <c r="K131" s="509"/>
      <c r="L131" s="509"/>
      <c r="M131" s="415"/>
      <c r="N131" s="416"/>
      <c r="O131" s="416"/>
      <c r="P131" s="416"/>
      <c r="Q131" s="417"/>
      <c r="R131" s="415"/>
      <c r="S131" s="416"/>
      <c r="T131" s="416"/>
      <c r="U131" s="416"/>
      <c r="V131" s="417"/>
      <c r="W131" s="415"/>
      <c r="X131" s="416"/>
      <c r="Y131" s="416"/>
      <c r="Z131" s="416"/>
      <c r="AA131" s="417"/>
      <c r="AB131" s="415"/>
      <c r="AC131" s="416"/>
      <c r="AD131" s="416"/>
      <c r="AE131" s="416"/>
      <c r="AF131" s="417"/>
      <c r="AG131" s="418">
        <f t="shared" si="20"/>
        <v>0</v>
      </c>
      <c r="AH131" s="419"/>
      <c r="AI131" s="419"/>
      <c r="AJ131" s="419"/>
      <c r="AK131" s="420"/>
      <c r="BJ131" s="209" t="str">
        <f t="shared" si="17"/>
        <v/>
      </c>
      <c r="BK131" s="72"/>
      <c r="BL131" s="209" t="str">
        <f t="shared" si="18"/>
        <v/>
      </c>
      <c r="BN131" s="204">
        <v>31</v>
      </c>
      <c r="BQ131" s="209"/>
      <c r="BR131" s="534">
        <f>ROUND(Setup!$AP$6*M131,0)</f>
        <v>0</v>
      </c>
      <c r="BS131" s="535"/>
      <c r="BT131" s="535"/>
      <c r="BU131" s="535"/>
      <c r="BV131" s="536"/>
      <c r="BW131" s="534">
        <f>ROUND(Setup!$AP$6*R131,0)</f>
        <v>0</v>
      </c>
      <c r="BX131" s="535"/>
      <c r="BY131" s="535"/>
      <c r="BZ131" s="535"/>
      <c r="CA131" s="536"/>
      <c r="CB131" s="534">
        <f>ROUND(Setup!$AP$6*W131,0)</f>
        <v>0</v>
      </c>
      <c r="CC131" s="535"/>
      <c r="CD131" s="535"/>
      <c r="CE131" s="535"/>
      <c r="CF131" s="536"/>
      <c r="CG131" s="534">
        <f>ROUND(Setup!$AP$6*AB131,0)</f>
        <v>0</v>
      </c>
      <c r="CH131" s="535"/>
      <c r="CI131" s="535"/>
      <c r="CJ131" s="535"/>
      <c r="CK131" s="536"/>
      <c r="CL131" s="540">
        <f t="shared" si="21"/>
        <v>0</v>
      </c>
      <c r="CM131" s="541"/>
      <c r="CN131" s="541"/>
      <c r="CO131" s="541"/>
      <c r="CP131" s="542"/>
      <c r="CQ131" s="209"/>
    </row>
    <row r="132" spans="2:95" ht="11.25" hidden="1" customHeight="1" outlineLevel="1" x14ac:dyDescent="0.2">
      <c r="B132" s="205" t="str">
        <f t="shared" si="19"/>
        <v/>
      </c>
      <c r="C132" s="240"/>
      <c r="D132" s="508"/>
      <c r="E132" s="509"/>
      <c r="F132" s="509"/>
      <c r="G132" s="509"/>
      <c r="H132" s="509"/>
      <c r="I132" s="509"/>
      <c r="J132" s="509"/>
      <c r="K132" s="509"/>
      <c r="L132" s="509"/>
      <c r="M132" s="415"/>
      <c r="N132" s="416"/>
      <c r="O132" s="416"/>
      <c r="P132" s="416"/>
      <c r="Q132" s="417"/>
      <c r="R132" s="415"/>
      <c r="S132" s="416"/>
      <c r="T132" s="416"/>
      <c r="U132" s="416"/>
      <c r="V132" s="417"/>
      <c r="W132" s="415"/>
      <c r="X132" s="416"/>
      <c r="Y132" s="416"/>
      <c r="Z132" s="416"/>
      <c r="AA132" s="417"/>
      <c r="AB132" s="415"/>
      <c r="AC132" s="416"/>
      <c r="AD132" s="416"/>
      <c r="AE132" s="416"/>
      <c r="AF132" s="417"/>
      <c r="AG132" s="418">
        <f t="shared" si="20"/>
        <v>0</v>
      </c>
      <c r="AH132" s="419"/>
      <c r="AI132" s="419"/>
      <c r="AJ132" s="419"/>
      <c r="AK132" s="420"/>
      <c r="BJ132" s="209" t="str">
        <f t="shared" si="17"/>
        <v/>
      </c>
      <c r="BK132" s="72"/>
      <c r="BL132" s="209" t="str">
        <f t="shared" si="18"/>
        <v/>
      </c>
      <c r="BN132" s="204">
        <v>32</v>
      </c>
      <c r="BQ132" s="209"/>
      <c r="BR132" s="534">
        <f>ROUND(Setup!$AP$6*M132,0)</f>
        <v>0</v>
      </c>
      <c r="BS132" s="535"/>
      <c r="BT132" s="535"/>
      <c r="BU132" s="535"/>
      <c r="BV132" s="536"/>
      <c r="BW132" s="534">
        <f>ROUND(Setup!$AP$6*R132,0)</f>
        <v>0</v>
      </c>
      <c r="BX132" s="535"/>
      <c r="BY132" s="535"/>
      <c r="BZ132" s="535"/>
      <c r="CA132" s="536"/>
      <c r="CB132" s="534">
        <f>ROUND(Setup!$AP$6*W132,0)</f>
        <v>0</v>
      </c>
      <c r="CC132" s="535"/>
      <c r="CD132" s="535"/>
      <c r="CE132" s="535"/>
      <c r="CF132" s="536"/>
      <c r="CG132" s="534">
        <f>ROUND(Setup!$AP$6*AB132,0)</f>
        <v>0</v>
      </c>
      <c r="CH132" s="535"/>
      <c r="CI132" s="535"/>
      <c r="CJ132" s="535"/>
      <c r="CK132" s="536"/>
      <c r="CL132" s="540">
        <f t="shared" si="21"/>
        <v>0</v>
      </c>
      <c r="CM132" s="541"/>
      <c r="CN132" s="541"/>
      <c r="CO132" s="541"/>
      <c r="CP132" s="542"/>
      <c r="CQ132" s="209"/>
    </row>
    <row r="133" spans="2:95" ht="11.25" hidden="1" customHeight="1" outlineLevel="1" x14ac:dyDescent="0.2">
      <c r="B133" s="205" t="str">
        <f t="shared" si="19"/>
        <v/>
      </c>
      <c r="C133" s="240"/>
      <c r="D133" s="508"/>
      <c r="E133" s="509"/>
      <c r="F133" s="509"/>
      <c r="G133" s="509"/>
      <c r="H133" s="509"/>
      <c r="I133" s="509"/>
      <c r="J133" s="509"/>
      <c r="K133" s="509"/>
      <c r="L133" s="509"/>
      <c r="M133" s="415"/>
      <c r="N133" s="416"/>
      <c r="O133" s="416"/>
      <c r="P133" s="416"/>
      <c r="Q133" s="417"/>
      <c r="R133" s="415"/>
      <c r="S133" s="416"/>
      <c r="T133" s="416"/>
      <c r="U133" s="416"/>
      <c r="V133" s="417"/>
      <c r="W133" s="415"/>
      <c r="X133" s="416"/>
      <c r="Y133" s="416"/>
      <c r="Z133" s="416"/>
      <c r="AA133" s="417"/>
      <c r="AB133" s="415"/>
      <c r="AC133" s="416"/>
      <c r="AD133" s="416"/>
      <c r="AE133" s="416"/>
      <c r="AF133" s="417"/>
      <c r="AG133" s="418">
        <f t="shared" si="20"/>
        <v>0</v>
      </c>
      <c r="AH133" s="419"/>
      <c r="AI133" s="419"/>
      <c r="AJ133" s="419"/>
      <c r="AK133" s="420"/>
      <c r="BJ133" s="209" t="str">
        <f t="shared" si="17"/>
        <v/>
      </c>
      <c r="BK133" s="72"/>
      <c r="BL133" s="209" t="str">
        <f t="shared" si="18"/>
        <v/>
      </c>
      <c r="BN133" s="204">
        <v>33</v>
      </c>
      <c r="BQ133" s="209"/>
      <c r="BR133" s="534">
        <f>ROUND(Setup!$AP$6*M133,0)</f>
        <v>0</v>
      </c>
      <c r="BS133" s="535"/>
      <c r="BT133" s="535"/>
      <c r="BU133" s="535"/>
      <c r="BV133" s="536"/>
      <c r="BW133" s="534">
        <f>ROUND(Setup!$AP$6*R133,0)</f>
        <v>0</v>
      </c>
      <c r="BX133" s="535"/>
      <c r="BY133" s="535"/>
      <c r="BZ133" s="535"/>
      <c r="CA133" s="536"/>
      <c r="CB133" s="534">
        <f>ROUND(Setup!$AP$6*W133,0)</f>
        <v>0</v>
      </c>
      <c r="CC133" s="535"/>
      <c r="CD133" s="535"/>
      <c r="CE133" s="535"/>
      <c r="CF133" s="536"/>
      <c r="CG133" s="534">
        <f>ROUND(Setup!$AP$6*AB133,0)</f>
        <v>0</v>
      </c>
      <c r="CH133" s="535"/>
      <c r="CI133" s="535"/>
      <c r="CJ133" s="535"/>
      <c r="CK133" s="536"/>
      <c r="CL133" s="540">
        <f t="shared" si="21"/>
        <v>0</v>
      </c>
      <c r="CM133" s="541"/>
      <c r="CN133" s="541"/>
      <c r="CO133" s="541"/>
      <c r="CP133" s="542"/>
      <c r="CQ133" s="209"/>
    </row>
    <row r="134" spans="2:95" ht="11.25" hidden="1" customHeight="1" outlineLevel="1" x14ac:dyDescent="0.2">
      <c r="B134" s="205" t="str">
        <f t="shared" si="19"/>
        <v/>
      </c>
      <c r="C134" s="240"/>
      <c r="D134" s="508"/>
      <c r="E134" s="509"/>
      <c r="F134" s="509"/>
      <c r="G134" s="509"/>
      <c r="H134" s="509"/>
      <c r="I134" s="509"/>
      <c r="J134" s="509"/>
      <c r="K134" s="509"/>
      <c r="L134" s="509"/>
      <c r="M134" s="415"/>
      <c r="N134" s="416"/>
      <c r="O134" s="416"/>
      <c r="P134" s="416"/>
      <c r="Q134" s="417"/>
      <c r="R134" s="415"/>
      <c r="S134" s="416"/>
      <c r="T134" s="416"/>
      <c r="U134" s="416"/>
      <c r="V134" s="417"/>
      <c r="W134" s="415"/>
      <c r="X134" s="416"/>
      <c r="Y134" s="416"/>
      <c r="Z134" s="416"/>
      <c r="AA134" s="417"/>
      <c r="AB134" s="415"/>
      <c r="AC134" s="416"/>
      <c r="AD134" s="416"/>
      <c r="AE134" s="416"/>
      <c r="AF134" s="417"/>
      <c r="AG134" s="418">
        <f t="shared" si="20"/>
        <v>0</v>
      </c>
      <c r="AH134" s="419"/>
      <c r="AI134" s="419"/>
      <c r="AJ134" s="419"/>
      <c r="AK134" s="420"/>
      <c r="BJ134" s="209" t="str">
        <f t="shared" si="17"/>
        <v/>
      </c>
      <c r="BK134" s="72"/>
      <c r="BL134" s="209" t="str">
        <f t="shared" si="18"/>
        <v/>
      </c>
      <c r="BN134" s="204">
        <v>34</v>
      </c>
      <c r="BQ134" s="209"/>
      <c r="BR134" s="534">
        <f>ROUND(Setup!$AP$6*M134,0)</f>
        <v>0</v>
      </c>
      <c r="BS134" s="535"/>
      <c r="BT134" s="535"/>
      <c r="BU134" s="535"/>
      <c r="BV134" s="536"/>
      <c r="BW134" s="534">
        <f>ROUND(Setup!$AP$6*R134,0)</f>
        <v>0</v>
      </c>
      <c r="BX134" s="535"/>
      <c r="BY134" s="535"/>
      <c r="BZ134" s="535"/>
      <c r="CA134" s="536"/>
      <c r="CB134" s="534">
        <f>ROUND(Setup!$AP$6*W134,0)</f>
        <v>0</v>
      </c>
      <c r="CC134" s="535"/>
      <c r="CD134" s="535"/>
      <c r="CE134" s="535"/>
      <c r="CF134" s="536"/>
      <c r="CG134" s="534">
        <f>ROUND(Setup!$AP$6*AB134,0)</f>
        <v>0</v>
      </c>
      <c r="CH134" s="535"/>
      <c r="CI134" s="535"/>
      <c r="CJ134" s="535"/>
      <c r="CK134" s="536"/>
      <c r="CL134" s="540">
        <f t="shared" si="21"/>
        <v>0</v>
      </c>
      <c r="CM134" s="541"/>
      <c r="CN134" s="541"/>
      <c r="CO134" s="541"/>
      <c r="CP134" s="542"/>
      <c r="CQ134" s="209"/>
    </row>
    <row r="135" spans="2:95" ht="11.25" hidden="1" customHeight="1" outlineLevel="1" x14ac:dyDescent="0.2">
      <c r="B135" s="205" t="str">
        <f t="shared" si="19"/>
        <v/>
      </c>
      <c r="C135" s="240"/>
      <c r="D135" s="508"/>
      <c r="E135" s="509"/>
      <c r="F135" s="509"/>
      <c r="G135" s="509"/>
      <c r="H135" s="509"/>
      <c r="I135" s="509"/>
      <c r="J135" s="509"/>
      <c r="K135" s="509"/>
      <c r="L135" s="509"/>
      <c r="M135" s="415"/>
      <c r="N135" s="416"/>
      <c r="O135" s="416"/>
      <c r="P135" s="416"/>
      <c r="Q135" s="417"/>
      <c r="R135" s="415"/>
      <c r="S135" s="416"/>
      <c r="T135" s="416"/>
      <c r="U135" s="416"/>
      <c r="V135" s="417"/>
      <c r="W135" s="415"/>
      <c r="X135" s="416"/>
      <c r="Y135" s="416"/>
      <c r="Z135" s="416"/>
      <c r="AA135" s="417"/>
      <c r="AB135" s="415"/>
      <c r="AC135" s="416"/>
      <c r="AD135" s="416"/>
      <c r="AE135" s="416"/>
      <c r="AF135" s="417"/>
      <c r="AG135" s="418">
        <f t="shared" si="20"/>
        <v>0</v>
      </c>
      <c r="AH135" s="419"/>
      <c r="AI135" s="419"/>
      <c r="AJ135" s="419"/>
      <c r="AK135" s="420"/>
      <c r="BJ135" s="209" t="str">
        <f t="shared" si="17"/>
        <v/>
      </c>
      <c r="BK135" s="72"/>
      <c r="BL135" s="209" t="str">
        <f t="shared" si="18"/>
        <v/>
      </c>
      <c r="BN135" s="204">
        <v>35</v>
      </c>
      <c r="BQ135" s="209"/>
      <c r="BR135" s="534">
        <f>ROUND(Setup!$AP$6*M135,0)</f>
        <v>0</v>
      </c>
      <c r="BS135" s="535"/>
      <c r="BT135" s="535"/>
      <c r="BU135" s="535"/>
      <c r="BV135" s="536"/>
      <c r="BW135" s="534">
        <f>ROUND(Setup!$AP$6*R135,0)</f>
        <v>0</v>
      </c>
      <c r="BX135" s="535"/>
      <c r="BY135" s="535"/>
      <c r="BZ135" s="535"/>
      <c r="CA135" s="536"/>
      <c r="CB135" s="534">
        <f>ROUND(Setup!$AP$6*W135,0)</f>
        <v>0</v>
      </c>
      <c r="CC135" s="535"/>
      <c r="CD135" s="535"/>
      <c r="CE135" s="535"/>
      <c r="CF135" s="536"/>
      <c r="CG135" s="534">
        <f>ROUND(Setup!$AP$6*AB135,0)</f>
        <v>0</v>
      </c>
      <c r="CH135" s="535"/>
      <c r="CI135" s="535"/>
      <c r="CJ135" s="535"/>
      <c r="CK135" s="536"/>
      <c r="CL135" s="540">
        <f t="shared" si="21"/>
        <v>0</v>
      </c>
      <c r="CM135" s="541"/>
      <c r="CN135" s="541"/>
      <c r="CO135" s="541"/>
      <c r="CP135" s="542"/>
      <c r="CQ135" s="209"/>
    </row>
    <row r="136" spans="2:95" ht="11.25" hidden="1" customHeight="1" outlineLevel="1" x14ac:dyDescent="0.2">
      <c r="B136" s="205" t="str">
        <f t="shared" si="19"/>
        <v/>
      </c>
      <c r="C136" s="240"/>
      <c r="D136" s="508"/>
      <c r="E136" s="509"/>
      <c r="F136" s="509"/>
      <c r="G136" s="509"/>
      <c r="H136" s="509"/>
      <c r="I136" s="509"/>
      <c r="J136" s="509"/>
      <c r="K136" s="509"/>
      <c r="L136" s="509"/>
      <c r="M136" s="415"/>
      <c r="N136" s="416"/>
      <c r="O136" s="416"/>
      <c r="P136" s="416"/>
      <c r="Q136" s="417"/>
      <c r="R136" s="415"/>
      <c r="S136" s="416"/>
      <c r="T136" s="416"/>
      <c r="U136" s="416"/>
      <c r="V136" s="417"/>
      <c r="W136" s="415"/>
      <c r="X136" s="416"/>
      <c r="Y136" s="416"/>
      <c r="Z136" s="416"/>
      <c r="AA136" s="417"/>
      <c r="AB136" s="415"/>
      <c r="AC136" s="416"/>
      <c r="AD136" s="416"/>
      <c r="AE136" s="416"/>
      <c r="AF136" s="417"/>
      <c r="AG136" s="418">
        <f t="shared" si="20"/>
        <v>0</v>
      </c>
      <c r="AH136" s="419"/>
      <c r="AI136" s="419"/>
      <c r="AJ136" s="419"/>
      <c r="AK136" s="420"/>
      <c r="BJ136" s="209" t="str">
        <f t="shared" si="17"/>
        <v/>
      </c>
      <c r="BK136" s="72"/>
      <c r="BL136" s="209" t="str">
        <f t="shared" si="18"/>
        <v/>
      </c>
      <c r="BN136" s="204">
        <v>36</v>
      </c>
      <c r="BQ136" s="209"/>
      <c r="BR136" s="534">
        <f>ROUND(Setup!$AP$6*M136,0)</f>
        <v>0</v>
      </c>
      <c r="BS136" s="535"/>
      <c r="BT136" s="535"/>
      <c r="BU136" s="535"/>
      <c r="BV136" s="536"/>
      <c r="BW136" s="534">
        <f>ROUND(Setup!$AP$6*R136,0)</f>
        <v>0</v>
      </c>
      <c r="BX136" s="535"/>
      <c r="BY136" s="535"/>
      <c r="BZ136" s="535"/>
      <c r="CA136" s="536"/>
      <c r="CB136" s="534">
        <f>ROUND(Setup!$AP$6*W136,0)</f>
        <v>0</v>
      </c>
      <c r="CC136" s="535"/>
      <c r="CD136" s="535"/>
      <c r="CE136" s="535"/>
      <c r="CF136" s="536"/>
      <c r="CG136" s="534">
        <f>ROUND(Setup!$AP$6*AB136,0)</f>
        <v>0</v>
      </c>
      <c r="CH136" s="535"/>
      <c r="CI136" s="535"/>
      <c r="CJ136" s="535"/>
      <c r="CK136" s="536"/>
      <c r="CL136" s="540">
        <f t="shared" si="21"/>
        <v>0</v>
      </c>
      <c r="CM136" s="541"/>
      <c r="CN136" s="541"/>
      <c r="CO136" s="541"/>
      <c r="CP136" s="542"/>
      <c r="CQ136" s="209"/>
    </row>
    <row r="137" spans="2:95" ht="11.25" hidden="1" customHeight="1" outlineLevel="1" x14ac:dyDescent="0.2">
      <c r="B137" s="205" t="str">
        <f t="shared" si="19"/>
        <v/>
      </c>
      <c r="C137" s="240"/>
      <c r="D137" s="508"/>
      <c r="E137" s="509"/>
      <c r="F137" s="509"/>
      <c r="G137" s="509"/>
      <c r="H137" s="509"/>
      <c r="I137" s="509"/>
      <c r="J137" s="509"/>
      <c r="K137" s="509"/>
      <c r="L137" s="509"/>
      <c r="M137" s="415"/>
      <c r="N137" s="416"/>
      <c r="O137" s="416"/>
      <c r="P137" s="416"/>
      <c r="Q137" s="417"/>
      <c r="R137" s="415"/>
      <c r="S137" s="416"/>
      <c r="T137" s="416"/>
      <c r="U137" s="416"/>
      <c r="V137" s="417"/>
      <c r="W137" s="415"/>
      <c r="X137" s="416"/>
      <c r="Y137" s="416"/>
      <c r="Z137" s="416"/>
      <c r="AA137" s="417"/>
      <c r="AB137" s="415"/>
      <c r="AC137" s="416"/>
      <c r="AD137" s="416"/>
      <c r="AE137" s="416"/>
      <c r="AF137" s="417"/>
      <c r="AG137" s="418">
        <f t="shared" si="20"/>
        <v>0</v>
      </c>
      <c r="AH137" s="419"/>
      <c r="AI137" s="419"/>
      <c r="AJ137" s="419"/>
      <c r="AK137" s="420"/>
      <c r="BJ137" s="209" t="str">
        <f t="shared" si="17"/>
        <v/>
      </c>
      <c r="BK137" s="72"/>
      <c r="BL137" s="209" t="str">
        <f t="shared" si="18"/>
        <v/>
      </c>
      <c r="BN137" s="204">
        <v>37</v>
      </c>
      <c r="BQ137" s="209"/>
      <c r="BR137" s="534">
        <f>ROUND(Setup!$AP$6*M137,0)</f>
        <v>0</v>
      </c>
      <c r="BS137" s="535"/>
      <c r="BT137" s="535"/>
      <c r="BU137" s="535"/>
      <c r="BV137" s="536"/>
      <c r="BW137" s="534">
        <f>ROUND(Setup!$AP$6*R137,0)</f>
        <v>0</v>
      </c>
      <c r="BX137" s="535"/>
      <c r="BY137" s="535"/>
      <c r="BZ137" s="535"/>
      <c r="CA137" s="536"/>
      <c r="CB137" s="534">
        <f>ROUND(Setup!$AP$6*W137,0)</f>
        <v>0</v>
      </c>
      <c r="CC137" s="535"/>
      <c r="CD137" s="535"/>
      <c r="CE137" s="535"/>
      <c r="CF137" s="536"/>
      <c r="CG137" s="534">
        <f>ROUND(Setup!$AP$6*AB137,0)</f>
        <v>0</v>
      </c>
      <c r="CH137" s="535"/>
      <c r="CI137" s="535"/>
      <c r="CJ137" s="535"/>
      <c r="CK137" s="536"/>
      <c r="CL137" s="540">
        <f t="shared" si="21"/>
        <v>0</v>
      </c>
      <c r="CM137" s="541"/>
      <c r="CN137" s="541"/>
      <c r="CO137" s="541"/>
      <c r="CP137" s="542"/>
      <c r="CQ137" s="209"/>
    </row>
    <row r="138" spans="2:95" ht="11.25" hidden="1" customHeight="1" outlineLevel="1" x14ac:dyDescent="0.2">
      <c r="B138" s="205" t="str">
        <f t="shared" si="19"/>
        <v/>
      </c>
      <c r="C138" s="240"/>
      <c r="D138" s="508"/>
      <c r="E138" s="509"/>
      <c r="F138" s="509"/>
      <c r="G138" s="509"/>
      <c r="H138" s="509"/>
      <c r="I138" s="509"/>
      <c r="J138" s="509"/>
      <c r="K138" s="509"/>
      <c r="L138" s="509"/>
      <c r="M138" s="415"/>
      <c r="N138" s="416"/>
      <c r="O138" s="416"/>
      <c r="P138" s="416"/>
      <c r="Q138" s="417"/>
      <c r="R138" s="415"/>
      <c r="S138" s="416"/>
      <c r="T138" s="416"/>
      <c r="U138" s="416"/>
      <c r="V138" s="417"/>
      <c r="W138" s="415"/>
      <c r="X138" s="416"/>
      <c r="Y138" s="416"/>
      <c r="Z138" s="416"/>
      <c r="AA138" s="417"/>
      <c r="AB138" s="415"/>
      <c r="AC138" s="416"/>
      <c r="AD138" s="416"/>
      <c r="AE138" s="416"/>
      <c r="AF138" s="417"/>
      <c r="AG138" s="418">
        <f t="shared" si="20"/>
        <v>0</v>
      </c>
      <c r="AH138" s="419"/>
      <c r="AI138" s="419"/>
      <c r="AJ138" s="419"/>
      <c r="AK138" s="420"/>
      <c r="BJ138" s="209" t="str">
        <f t="shared" si="17"/>
        <v/>
      </c>
      <c r="BK138" s="72"/>
      <c r="BL138" s="209" t="str">
        <f t="shared" si="18"/>
        <v/>
      </c>
      <c r="BN138" s="204">
        <v>38</v>
      </c>
      <c r="BQ138" s="209"/>
      <c r="BR138" s="534">
        <f>ROUND(Setup!$AP$6*M138,0)</f>
        <v>0</v>
      </c>
      <c r="BS138" s="535"/>
      <c r="BT138" s="535"/>
      <c r="BU138" s="535"/>
      <c r="BV138" s="536"/>
      <c r="BW138" s="534">
        <f>ROUND(Setup!$AP$6*R138,0)</f>
        <v>0</v>
      </c>
      <c r="BX138" s="535"/>
      <c r="BY138" s="535"/>
      <c r="BZ138" s="535"/>
      <c r="CA138" s="536"/>
      <c r="CB138" s="534">
        <f>ROUND(Setup!$AP$6*W138,0)</f>
        <v>0</v>
      </c>
      <c r="CC138" s="535"/>
      <c r="CD138" s="535"/>
      <c r="CE138" s="535"/>
      <c r="CF138" s="536"/>
      <c r="CG138" s="534">
        <f>ROUND(Setup!$AP$6*AB138,0)</f>
        <v>0</v>
      </c>
      <c r="CH138" s="535"/>
      <c r="CI138" s="535"/>
      <c r="CJ138" s="535"/>
      <c r="CK138" s="536"/>
      <c r="CL138" s="540">
        <f t="shared" si="21"/>
        <v>0</v>
      </c>
      <c r="CM138" s="541"/>
      <c r="CN138" s="541"/>
      <c r="CO138" s="541"/>
      <c r="CP138" s="542"/>
      <c r="CQ138" s="209"/>
    </row>
    <row r="139" spans="2:95" ht="11.25" hidden="1" customHeight="1" outlineLevel="1" x14ac:dyDescent="0.2">
      <c r="B139" s="205" t="str">
        <f t="shared" si="19"/>
        <v/>
      </c>
      <c r="C139" s="240"/>
      <c r="D139" s="508"/>
      <c r="E139" s="509"/>
      <c r="F139" s="509"/>
      <c r="G139" s="509"/>
      <c r="H139" s="509"/>
      <c r="I139" s="509"/>
      <c r="J139" s="509"/>
      <c r="K139" s="509"/>
      <c r="L139" s="509"/>
      <c r="M139" s="415"/>
      <c r="N139" s="416"/>
      <c r="O139" s="416"/>
      <c r="P139" s="416"/>
      <c r="Q139" s="417"/>
      <c r="R139" s="415"/>
      <c r="S139" s="416"/>
      <c r="T139" s="416"/>
      <c r="U139" s="416"/>
      <c r="V139" s="417"/>
      <c r="W139" s="415"/>
      <c r="X139" s="416"/>
      <c r="Y139" s="416"/>
      <c r="Z139" s="416"/>
      <c r="AA139" s="417"/>
      <c r="AB139" s="415"/>
      <c r="AC139" s="416"/>
      <c r="AD139" s="416"/>
      <c r="AE139" s="416"/>
      <c r="AF139" s="417"/>
      <c r="AG139" s="418">
        <f t="shared" si="20"/>
        <v>0</v>
      </c>
      <c r="AH139" s="419"/>
      <c r="AI139" s="419"/>
      <c r="AJ139" s="419"/>
      <c r="AK139" s="420"/>
      <c r="BJ139" s="209" t="str">
        <f t="shared" si="17"/>
        <v/>
      </c>
      <c r="BK139" s="72"/>
      <c r="BL139" s="209" t="str">
        <f t="shared" si="18"/>
        <v/>
      </c>
      <c r="BN139" s="204">
        <v>39</v>
      </c>
      <c r="BQ139" s="209"/>
      <c r="BR139" s="534">
        <f>ROUND(Setup!$AP$6*M139,0)</f>
        <v>0</v>
      </c>
      <c r="BS139" s="535"/>
      <c r="BT139" s="535"/>
      <c r="BU139" s="535"/>
      <c r="BV139" s="536"/>
      <c r="BW139" s="534">
        <f>ROUND(Setup!$AP$6*R139,0)</f>
        <v>0</v>
      </c>
      <c r="BX139" s="535"/>
      <c r="BY139" s="535"/>
      <c r="BZ139" s="535"/>
      <c r="CA139" s="536"/>
      <c r="CB139" s="534">
        <f>ROUND(Setup!$AP$6*W139,0)</f>
        <v>0</v>
      </c>
      <c r="CC139" s="535"/>
      <c r="CD139" s="535"/>
      <c r="CE139" s="535"/>
      <c r="CF139" s="536"/>
      <c r="CG139" s="534">
        <f>ROUND(Setup!$AP$6*AB139,0)</f>
        <v>0</v>
      </c>
      <c r="CH139" s="535"/>
      <c r="CI139" s="535"/>
      <c r="CJ139" s="535"/>
      <c r="CK139" s="536"/>
      <c r="CL139" s="540">
        <f t="shared" si="21"/>
        <v>0</v>
      </c>
      <c r="CM139" s="541"/>
      <c r="CN139" s="541"/>
      <c r="CO139" s="541"/>
      <c r="CP139" s="542"/>
      <c r="CQ139" s="209"/>
    </row>
    <row r="140" spans="2:95" ht="11.25" hidden="1" customHeight="1" outlineLevel="1" x14ac:dyDescent="0.2">
      <c r="B140" s="205" t="str">
        <f t="shared" si="19"/>
        <v/>
      </c>
      <c r="C140" s="240"/>
      <c r="D140" s="508"/>
      <c r="E140" s="509"/>
      <c r="F140" s="509"/>
      <c r="G140" s="509"/>
      <c r="H140" s="509"/>
      <c r="I140" s="509"/>
      <c r="J140" s="509"/>
      <c r="K140" s="509"/>
      <c r="L140" s="509"/>
      <c r="M140" s="415"/>
      <c r="N140" s="416"/>
      <c r="O140" s="416"/>
      <c r="P140" s="416"/>
      <c r="Q140" s="417"/>
      <c r="R140" s="415"/>
      <c r="S140" s="416"/>
      <c r="T140" s="416"/>
      <c r="U140" s="416"/>
      <c r="V140" s="417"/>
      <c r="W140" s="415"/>
      <c r="X140" s="416"/>
      <c r="Y140" s="416"/>
      <c r="Z140" s="416"/>
      <c r="AA140" s="417"/>
      <c r="AB140" s="415"/>
      <c r="AC140" s="416"/>
      <c r="AD140" s="416"/>
      <c r="AE140" s="416"/>
      <c r="AF140" s="417"/>
      <c r="AG140" s="418">
        <f t="shared" si="20"/>
        <v>0</v>
      </c>
      <c r="AH140" s="419"/>
      <c r="AI140" s="419"/>
      <c r="AJ140" s="419"/>
      <c r="AK140" s="420"/>
      <c r="BJ140" s="209" t="str">
        <f t="shared" si="17"/>
        <v/>
      </c>
      <c r="BK140" s="72"/>
      <c r="BL140" s="209" t="str">
        <f t="shared" si="18"/>
        <v/>
      </c>
      <c r="BN140" s="204">
        <v>40</v>
      </c>
      <c r="BQ140" s="209"/>
      <c r="BR140" s="534">
        <f>ROUND(Setup!$AP$6*M140,0)</f>
        <v>0</v>
      </c>
      <c r="BS140" s="535"/>
      <c r="BT140" s="535"/>
      <c r="BU140" s="535"/>
      <c r="BV140" s="536"/>
      <c r="BW140" s="534">
        <f>ROUND(Setup!$AP$6*R140,0)</f>
        <v>0</v>
      </c>
      <c r="BX140" s="535"/>
      <c r="BY140" s="535"/>
      <c r="BZ140" s="535"/>
      <c r="CA140" s="536"/>
      <c r="CB140" s="534">
        <f>ROUND(Setup!$AP$6*W140,0)</f>
        <v>0</v>
      </c>
      <c r="CC140" s="535"/>
      <c r="CD140" s="535"/>
      <c r="CE140" s="535"/>
      <c r="CF140" s="536"/>
      <c r="CG140" s="534">
        <f>ROUND(Setup!$AP$6*AB140,0)</f>
        <v>0</v>
      </c>
      <c r="CH140" s="535"/>
      <c r="CI140" s="535"/>
      <c r="CJ140" s="535"/>
      <c r="CK140" s="536"/>
      <c r="CL140" s="540">
        <f t="shared" si="21"/>
        <v>0</v>
      </c>
      <c r="CM140" s="541"/>
      <c r="CN140" s="541"/>
      <c r="CO140" s="541"/>
      <c r="CP140" s="542"/>
      <c r="CQ140" s="209"/>
    </row>
    <row r="141" spans="2:95" ht="11.25" hidden="1" customHeight="1" outlineLevel="1" x14ac:dyDescent="0.2">
      <c r="B141" s="205" t="str">
        <f t="shared" si="19"/>
        <v/>
      </c>
      <c r="C141" s="240"/>
      <c r="D141" s="508"/>
      <c r="E141" s="509"/>
      <c r="F141" s="509"/>
      <c r="G141" s="509"/>
      <c r="H141" s="509"/>
      <c r="I141" s="509"/>
      <c r="J141" s="509"/>
      <c r="K141" s="509"/>
      <c r="L141" s="509"/>
      <c r="M141" s="415"/>
      <c r="N141" s="416"/>
      <c r="O141" s="416"/>
      <c r="P141" s="416"/>
      <c r="Q141" s="417"/>
      <c r="R141" s="415"/>
      <c r="S141" s="416"/>
      <c r="T141" s="416"/>
      <c r="U141" s="416"/>
      <c r="V141" s="417"/>
      <c r="W141" s="415"/>
      <c r="X141" s="416"/>
      <c r="Y141" s="416"/>
      <c r="Z141" s="416"/>
      <c r="AA141" s="417"/>
      <c r="AB141" s="415"/>
      <c r="AC141" s="416"/>
      <c r="AD141" s="416"/>
      <c r="AE141" s="416"/>
      <c r="AF141" s="417"/>
      <c r="AG141" s="418">
        <f t="shared" si="20"/>
        <v>0</v>
      </c>
      <c r="AH141" s="419"/>
      <c r="AI141" s="419"/>
      <c r="AJ141" s="419"/>
      <c r="AK141" s="420"/>
      <c r="BJ141" s="209" t="str">
        <f t="shared" si="17"/>
        <v/>
      </c>
      <c r="BK141" s="72"/>
      <c r="BL141" s="209" t="str">
        <f t="shared" si="18"/>
        <v/>
      </c>
      <c r="BN141" s="204">
        <v>41</v>
      </c>
      <c r="BQ141" s="209"/>
      <c r="BR141" s="534">
        <f>ROUND(Setup!$AP$6*M141,0)</f>
        <v>0</v>
      </c>
      <c r="BS141" s="535"/>
      <c r="BT141" s="535"/>
      <c r="BU141" s="535"/>
      <c r="BV141" s="536"/>
      <c r="BW141" s="534">
        <f>ROUND(Setup!$AP$6*R141,0)</f>
        <v>0</v>
      </c>
      <c r="BX141" s="535"/>
      <c r="BY141" s="535"/>
      <c r="BZ141" s="535"/>
      <c r="CA141" s="536"/>
      <c r="CB141" s="534">
        <f>ROUND(Setup!$AP$6*W141,0)</f>
        <v>0</v>
      </c>
      <c r="CC141" s="535"/>
      <c r="CD141" s="535"/>
      <c r="CE141" s="535"/>
      <c r="CF141" s="536"/>
      <c r="CG141" s="534">
        <f>ROUND(Setup!$AP$6*AB141,0)</f>
        <v>0</v>
      </c>
      <c r="CH141" s="535"/>
      <c r="CI141" s="535"/>
      <c r="CJ141" s="535"/>
      <c r="CK141" s="536"/>
      <c r="CL141" s="540">
        <f t="shared" si="21"/>
        <v>0</v>
      </c>
      <c r="CM141" s="541"/>
      <c r="CN141" s="541"/>
      <c r="CO141" s="541"/>
      <c r="CP141" s="542"/>
      <c r="CQ141" s="209"/>
    </row>
    <row r="142" spans="2:95" ht="11.25" hidden="1" customHeight="1" outlineLevel="1" x14ac:dyDescent="0.2">
      <c r="B142" s="205" t="str">
        <f t="shared" si="19"/>
        <v/>
      </c>
      <c r="C142" s="240"/>
      <c r="D142" s="508"/>
      <c r="E142" s="509"/>
      <c r="F142" s="509"/>
      <c r="G142" s="509"/>
      <c r="H142" s="509"/>
      <c r="I142" s="509"/>
      <c r="J142" s="509"/>
      <c r="K142" s="509"/>
      <c r="L142" s="509"/>
      <c r="M142" s="415"/>
      <c r="N142" s="416"/>
      <c r="O142" s="416"/>
      <c r="P142" s="416"/>
      <c r="Q142" s="417"/>
      <c r="R142" s="415"/>
      <c r="S142" s="416"/>
      <c r="T142" s="416"/>
      <c r="U142" s="416"/>
      <c r="V142" s="417"/>
      <c r="W142" s="415"/>
      <c r="X142" s="416"/>
      <c r="Y142" s="416"/>
      <c r="Z142" s="416"/>
      <c r="AA142" s="417"/>
      <c r="AB142" s="415"/>
      <c r="AC142" s="416"/>
      <c r="AD142" s="416"/>
      <c r="AE142" s="416"/>
      <c r="AF142" s="417"/>
      <c r="AG142" s="418">
        <f t="shared" si="20"/>
        <v>0</v>
      </c>
      <c r="AH142" s="419"/>
      <c r="AI142" s="419"/>
      <c r="AJ142" s="419"/>
      <c r="AK142" s="420"/>
      <c r="BJ142" s="209" t="str">
        <f t="shared" si="17"/>
        <v/>
      </c>
      <c r="BK142" s="73"/>
      <c r="BL142" s="209" t="str">
        <f t="shared" si="18"/>
        <v/>
      </c>
      <c r="BN142" s="204">
        <v>42</v>
      </c>
      <c r="BQ142" s="209"/>
      <c r="BR142" s="534">
        <f>ROUND(Setup!$AP$6*M142,0)</f>
        <v>0</v>
      </c>
      <c r="BS142" s="535"/>
      <c r="BT142" s="535"/>
      <c r="BU142" s="535"/>
      <c r="BV142" s="536"/>
      <c r="BW142" s="534">
        <f>ROUND(Setup!$AP$6*R142,0)</f>
        <v>0</v>
      </c>
      <c r="BX142" s="535"/>
      <c r="BY142" s="535"/>
      <c r="BZ142" s="535"/>
      <c r="CA142" s="536"/>
      <c r="CB142" s="534">
        <f>ROUND(Setup!$AP$6*W142,0)</f>
        <v>0</v>
      </c>
      <c r="CC142" s="535"/>
      <c r="CD142" s="535"/>
      <c r="CE142" s="535"/>
      <c r="CF142" s="536"/>
      <c r="CG142" s="534">
        <f>ROUND(Setup!$AP$6*AB142,0)</f>
        <v>0</v>
      </c>
      <c r="CH142" s="535"/>
      <c r="CI142" s="535"/>
      <c r="CJ142" s="535"/>
      <c r="CK142" s="536"/>
      <c r="CL142" s="540">
        <f t="shared" si="21"/>
        <v>0</v>
      </c>
      <c r="CM142" s="541"/>
      <c r="CN142" s="541"/>
      <c r="CO142" s="541"/>
      <c r="CP142" s="542"/>
      <c r="CQ142" s="209"/>
    </row>
    <row r="143" spans="2:95" ht="11.25" hidden="1" customHeight="1" outlineLevel="1" x14ac:dyDescent="0.2">
      <c r="B143" s="205" t="str">
        <f t="shared" si="19"/>
        <v/>
      </c>
      <c r="C143" s="240"/>
      <c r="D143" s="508"/>
      <c r="E143" s="509"/>
      <c r="F143" s="509"/>
      <c r="G143" s="509"/>
      <c r="H143" s="509"/>
      <c r="I143" s="509"/>
      <c r="J143" s="509"/>
      <c r="K143" s="509"/>
      <c r="L143" s="509"/>
      <c r="M143" s="415"/>
      <c r="N143" s="416"/>
      <c r="O143" s="416"/>
      <c r="P143" s="416"/>
      <c r="Q143" s="417"/>
      <c r="R143" s="415"/>
      <c r="S143" s="416"/>
      <c r="T143" s="416"/>
      <c r="U143" s="416"/>
      <c r="V143" s="417"/>
      <c r="W143" s="415"/>
      <c r="X143" s="416"/>
      <c r="Y143" s="416"/>
      <c r="Z143" s="416"/>
      <c r="AA143" s="417"/>
      <c r="AB143" s="415"/>
      <c r="AC143" s="416"/>
      <c r="AD143" s="416"/>
      <c r="AE143" s="416"/>
      <c r="AF143" s="417"/>
      <c r="AG143" s="418">
        <f t="shared" si="20"/>
        <v>0</v>
      </c>
      <c r="AH143" s="419"/>
      <c r="AI143" s="419"/>
      <c r="AJ143" s="419"/>
      <c r="AK143" s="420"/>
      <c r="BJ143" s="209" t="str">
        <f t="shared" si="17"/>
        <v/>
      </c>
      <c r="BK143" s="73"/>
      <c r="BL143" s="209" t="str">
        <f t="shared" si="18"/>
        <v/>
      </c>
      <c r="BN143" s="204">
        <v>43</v>
      </c>
      <c r="BQ143" s="209"/>
      <c r="BR143" s="534">
        <f>ROUND(Setup!$AP$6*M143,0)</f>
        <v>0</v>
      </c>
      <c r="BS143" s="535"/>
      <c r="BT143" s="535"/>
      <c r="BU143" s="535"/>
      <c r="BV143" s="536"/>
      <c r="BW143" s="534">
        <f>ROUND(Setup!$AP$6*R143,0)</f>
        <v>0</v>
      </c>
      <c r="BX143" s="535"/>
      <c r="BY143" s="535"/>
      <c r="BZ143" s="535"/>
      <c r="CA143" s="536"/>
      <c r="CB143" s="534">
        <f>ROUND(Setup!$AP$6*W143,0)</f>
        <v>0</v>
      </c>
      <c r="CC143" s="535"/>
      <c r="CD143" s="535"/>
      <c r="CE143" s="535"/>
      <c r="CF143" s="536"/>
      <c r="CG143" s="534">
        <f>ROUND(Setup!$AP$6*AB143,0)</f>
        <v>0</v>
      </c>
      <c r="CH143" s="535"/>
      <c r="CI143" s="535"/>
      <c r="CJ143" s="535"/>
      <c r="CK143" s="536"/>
      <c r="CL143" s="540">
        <f t="shared" si="21"/>
        <v>0</v>
      </c>
      <c r="CM143" s="541"/>
      <c r="CN143" s="541"/>
      <c r="CO143" s="541"/>
      <c r="CP143" s="542"/>
      <c r="CQ143" s="209"/>
    </row>
    <row r="144" spans="2:95" ht="11.25" hidden="1" customHeight="1" outlineLevel="1" x14ac:dyDescent="0.2">
      <c r="B144" s="205" t="str">
        <f t="shared" ref="B144:B175" si="22">IF(C144="","",VLOOKUP(C144,$BL$18:$BM$87,2,FALSE))</f>
        <v/>
      </c>
      <c r="C144" s="240"/>
      <c r="D144" s="508"/>
      <c r="E144" s="509"/>
      <c r="F144" s="509"/>
      <c r="G144" s="509"/>
      <c r="H144" s="509"/>
      <c r="I144" s="509"/>
      <c r="J144" s="509"/>
      <c r="K144" s="509"/>
      <c r="L144" s="509"/>
      <c r="M144" s="415"/>
      <c r="N144" s="416"/>
      <c r="O144" s="416"/>
      <c r="P144" s="416"/>
      <c r="Q144" s="417"/>
      <c r="R144" s="415"/>
      <c r="S144" s="416"/>
      <c r="T144" s="416"/>
      <c r="U144" s="416"/>
      <c r="V144" s="417"/>
      <c r="W144" s="415"/>
      <c r="X144" s="416"/>
      <c r="Y144" s="416"/>
      <c r="Z144" s="416"/>
      <c r="AA144" s="417"/>
      <c r="AB144" s="415"/>
      <c r="AC144" s="416"/>
      <c r="AD144" s="416"/>
      <c r="AE144" s="416"/>
      <c r="AF144" s="417"/>
      <c r="AG144" s="418">
        <f t="shared" si="20"/>
        <v>0</v>
      </c>
      <c r="AH144" s="419"/>
      <c r="AI144" s="419"/>
      <c r="AJ144" s="419"/>
      <c r="AK144" s="420"/>
      <c r="BJ144" s="209" t="str">
        <f t="shared" si="17"/>
        <v/>
      </c>
      <c r="BK144" s="73"/>
      <c r="BL144" s="209" t="str">
        <f t="shared" si="18"/>
        <v/>
      </c>
      <c r="BN144" s="204">
        <v>44</v>
      </c>
      <c r="BQ144" s="209"/>
      <c r="BR144" s="534">
        <f>ROUND(Setup!$AP$6*M144,0)</f>
        <v>0</v>
      </c>
      <c r="BS144" s="535"/>
      <c r="BT144" s="535"/>
      <c r="BU144" s="535"/>
      <c r="BV144" s="536"/>
      <c r="BW144" s="534">
        <f>ROUND(Setup!$AP$6*R144,0)</f>
        <v>0</v>
      </c>
      <c r="BX144" s="535"/>
      <c r="BY144" s="535"/>
      <c r="BZ144" s="535"/>
      <c r="CA144" s="536"/>
      <c r="CB144" s="534">
        <f>ROUND(Setup!$AP$6*W144,0)</f>
        <v>0</v>
      </c>
      <c r="CC144" s="535"/>
      <c r="CD144" s="535"/>
      <c r="CE144" s="535"/>
      <c r="CF144" s="536"/>
      <c r="CG144" s="534">
        <f>ROUND(Setup!$AP$6*AB144,0)</f>
        <v>0</v>
      </c>
      <c r="CH144" s="535"/>
      <c r="CI144" s="535"/>
      <c r="CJ144" s="535"/>
      <c r="CK144" s="536"/>
      <c r="CL144" s="540">
        <f t="shared" si="21"/>
        <v>0</v>
      </c>
      <c r="CM144" s="541"/>
      <c r="CN144" s="541"/>
      <c r="CO144" s="541"/>
      <c r="CP144" s="542"/>
      <c r="CQ144" s="209"/>
    </row>
    <row r="145" spans="2:95" ht="11.25" hidden="1" customHeight="1" outlineLevel="1" x14ac:dyDescent="0.2">
      <c r="B145" s="205" t="str">
        <f t="shared" si="22"/>
        <v/>
      </c>
      <c r="C145" s="240"/>
      <c r="D145" s="508"/>
      <c r="E145" s="509"/>
      <c r="F145" s="509"/>
      <c r="G145" s="509"/>
      <c r="H145" s="509"/>
      <c r="I145" s="509"/>
      <c r="J145" s="509"/>
      <c r="K145" s="509"/>
      <c r="L145" s="509"/>
      <c r="M145" s="415"/>
      <c r="N145" s="416"/>
      <c r="O145" s="416"/>
      <c r="P145" s="416"/>
      <c r="Q145" s="417"/>
      <c r="R145" s="415"/>
      <c r="S145" s="416"/>
      <c r="T145" s="416"/>
      <c r="U145" s="416"/>
      <c r="V145" s="417"/>
      <c r="W145" s="415"/>
      <c r="X145" s="416"/>
      <c r="Y145" s="416"/>
      <c r="Z145" s="416"/>
      <c r="AA145" s="417"/>
      <c r="AB145" s="415"/>
      <c r="AC145" s="416"/>
      <c r="AD145" s="416"/>
      <c r="AE145" s="416"/>
      <c r="AF145" s="417"/>
      <c r="AG145" s="418">
        <f t="shared" si="20"/>
        <v>0</v>
      </c>
      <c r="AH145" s="419"/>
      <c r="AI145" s="419"/>
      <c r="AJ145" s="419"/>
      <c r="AK145" s="420"/>
      <c r="BJ145" s="209" t="str">
        <f t="shared" si="17"/>
        <v/>
      </c>
      <c r="BK145" s="73"/>
      <c r="BL145" s="209" t="str">
        <f t="shared" si="18"/>
        <v/>
      </c>
      <c r="BN145" s="204">
        <v>45</v>
      </c>
      <c r="BQ145" s="209"/>
      <c r="BR145" s="534">
        <f>ROUND(Setup!$AP$6*M145,0)</f>
        <v>0</v>
      </c>
      <c r="BS145" s="535"/>
      <c r="BT145" s="535"/>
      <c r="BU145" s="535"/>
      <c r="BV145" s="536"/>
      <c r="BW145" s="534">
        <f>ROUND(Setup!$AP$6*R145,0)</f>
        <v>0</v>
      </c>
      <c r="BX145" s="535"/>
      <c r="BY145" s="535"/>
      <c r="BZ145" s="535"/>
      <c r="CA145" s="536"/>
      <c r="CB145" s="534">
        <f>ROUND(Setup!$AP$6*W145,0)</f>
        <v>0</v>
      </c>
      <c r="CC145" s="535"/>
      <c r="CD145" s="535"/>
      <c r="CE145" s="535"/>
      <c r="CF145" s="536"/>
      <c r="CG145" s="534">
        <f>ROUND(Setup!$AP$6*AB145,0)</f>
        <v>0</v>
      </c>
      <c r="CH145" s="535"/>
      <c r="CI145" s="535"/>
      <c r="CJ145" s="535"/>
      <c r="CK145" s="536"/>
      <c r="CL145" s="540">
        <f t="shared" si="21"/>
        <v>0</v>
      </c>
      <c r="CM145" s="541"/>
      <c r="CN145" s="541"/>
      <c r="CO145" s="541"/>
      <c r="CP145" s="542"/>
      <c r="CQ145" s="209"/>
    </row>
    <row r="146" spans="2:95" ht="11.25" hidden="1" customHeight="1" outlineLevel="1" x14ac:dyDescent="0.2">
      <c r="B146" s="205" t="str">
        <f t="shared" si="22"/>
        <v/>
      </c>
      <c r="C146" s="240"/>
      <c r="D146" s="508"/>
      <c r="E146" s="509"/>
      <c r="F146" s="509"/>
      <c r="G146" s="509"/>
      <c r="H146" s="509"/>
      <c r="I146" s="509"/>
      <c r="J146" s="509"/>
      <c r="K146" s="509"/>
      <c r="L146" s="509"/>
      <c r="M146" s="415"/>
      <c r="N146" s="416"/>
      <c r="O146" s="416"/>
      <c r="P146" s="416"/>
      <c r="Q146" s="417"/>
      <c r="R146" s="415"/>
      <c r="S146" s="416"/>
      <c r="T146" s="416"/>
      <c r="U146" s="416"/>
      <c r="V146" s="417"/>
      <c r="W146" s="415"/>
      <c r="X146" s="416"/>
      <c r="Y146" s="416"/>
      <c r="Z146" s="416"/>
      <c r="AA146" s="417"/>
      <c r="AB146" s="415"/>
      <c r="AC146" s="416"/>
      <c r="AD146" s="416"/>
      <c r="AE146" s="416"/>
      <c r="AF146" s="417"/>
      <c r="AG146" s="418">
        <f t="shared" si="20"/>
        <v>0</v>
      </c>
      <c r="AH146" s="419"/>
      <c r="AI146" s="419"/>
      <c r="AJ146" s="419"/>
      <c r="AK146" s="420"/>
      <c r="BJ146" s="209" t="str">
        <f t="shared" si="17"/>
        <v/>
      </c>
      <c r="BL146" s="209" t="str">
        <f t="shared" si="18"/>
        <v/>
      </c>
      <c r="BN146" s="204">
        <v>46</v>
      </c>
      <c r="BQ146" s="209"/>
      <c r="BR146" s="534">
        <f>ROUND(Setup!$AP$6*M146,0)</f>
        <v>0</v>
      </c>
      <c r="BS146" s="535"/>
      <c r="BT146" s="535"/>
      <c r="BU146" s="535"/>
      <c r="BV146" s="536"/>
      <c r="BW146" s="534">
        <f>ROUND(Setup!$AP$6*R146,0)</f>
        <v>0</v>
      </c>
      <c r="BX146" s="535"/>
      <c r="BY146" s="535"/>
      <c r="BZ146" s="535"/>
      <c r="CA146" s="536"/>
      <c r="CB146" s="534">
        <f>ROUND(Setup!$AP$6*W146,0)</f>
        <v>0</v>
      </c>
      <c r="CC146" s="535"/>
      <c r="CD146" s="535"/>
      <c r="CE146" s="535"/>
      <c r="CF146" s="536"/>
      <c r="CG146" s="534">
        <f>ROUND(Setup!$AP$6*AB146,0)</f>
        <v>0</v>
      </c>
      <c r="CH146" s="535"/>
      <c r="CI146" s="535"/>
      <c r="CJ146" s="535"/>
      <c r="CK146" s="536"/>
      <c r="CL146" s="540">
        <f t="shared" si="21"/>
        <v>0</v>
      </c>
      <c r="CM146" s="541"/>
      <c r="CN146" s="541"/>
      <c r="CO146" s="541"/>
      <c r="CP146" s="542"/>
      <c r="CQ146" s="209"/>
    </row>
    <row r="147" spans="2:95" ht="11.25" hidden="1" customHeight="1" outlineLevel="1" x14ac:dyDescent="0.2">
      <c r="B147" s="205" t="str">
        <f t="shared" si="22"/>
        <v/>
      </c>
      <c r="C147" s="240"/>
      <c r="D147" s="508"/>
      <c r="E147" s="509"/>
      <c r="F147" s="509"/>
      <c r="G147" s="509"/>
      <c r="H147" s="509"/>
      <c r="I147" s="509"/>
      <c r="J147" s="509"/>
      <c r="K147" s="509"/>
      <c r="L147" s="509"/>
      <c r="M147" s="415"/>
      <c r="N147" s="416"/>
      <c r="O147" s="416"/>
      <c r="P147" s="416"/>
      <c r="Q147" s="417"/>
      <c r="R147" s="415"/>
      <c r="S147" s="416"/>
      <c r="T147" s="416"/>
      <c r="U147" s="416"/>
      <c r="V147" s="417"/>
      <c r="W147" s="415"/>
      <c r="X147" s="416"/>
      <c r="Y147" s="416"/>
      <c r="Z147" s="416"/>
      <c r="AA147" s="417"/>
      <c r="AB147" s="415"/>
      <c r="AC147" s="416"/>
      <c r="AD147" s="416"/>
      <c r="AE147" s="416"/>
      <c r="AF147" s="417"/>
      <c r="AG147" s="418">
        <f t="shared" si="20"/>
        <v>0</v>
      </c>
      <c r="AH147" s="419"/>
      <c r="AI147" s="419"/>
      <c r="AJ147" s="419"/>
      <c r="AK147" s="420"/>
      <c r="BJ147" s="209" t="str">
        <f t="shared" si="17"/>
        <v/>
      </c>
      <c r="BL147" s="209" t="str">
        <f t="shared" si="18"/>
        <v/>
      </c>
      <c r="BN147" s="204">
        <v>47</v>
      </c>
      <c r="BQ147" s="209"/>
      <c r="BR147" s="534">
        <f>ROUND(Setup!$AP$6*M147,0)</f>
        <v>0</v>
      </c>
      <c r="BS147" s="535"/>
      <c r="BT147" s="535"/>
      <c r="BU147" s="535"/>
      <c r="BV147" s="536"/>
      <c r="BW147" s="534">
        <f>ROUND(Setup!$AP$6*R147,0)</f>
        <v>0</v>
      </c>
      <c r="BX147" s="535"/>
      <c r="BY147" s="535"/>
      <c r="BZ147" s="535"/>
      <c r="CA147" s="536"/>
      <c r="CB147" s="534">
        <f>ROUND(Setup!$AP$6*W147,0)</f>
        <v>0</v>
      </c>
      <c r="CC147" s="535"/>
      <c r="CD147" s="535"/>
      <c r="CE147" s="535"/>
      <c r="CF147" s="536"/>
      <c r="CG147" s="534">
        <f>ROUND(Setup!$AP$6*AB147,0)</f>
        <v>0</v>
      </c>
      <c r="CH147" s="535"/>
      <c r="CI147" s="535"/>
      <c r="CJ147" s="535"/>
      <c r="CK147" s="536"/>
      <c r="CL147" s="540">
        <f t="shared" si="21"/>
        <v>0</v>
      </c>
      <c r="CM147" s="541"/>
      <c r="CN147" s="541"/>
      <c r="CO147" s="541"/>
      <c r="CP147" s="542"/>
      <c r="CQ147" s="209"/>
    </row>
    <row r="148" spans="2:95" ht="11.25" hidden="1" customHeight="1" outlineLevel="1" x14ac:dyDescent="0.2">
      <c r="B148" s="205" t="str">
        <f t="shared" si="22"/>
        <v/>
      </c>
      <c r="C148" s="240"/>
      <c r="D148" s="508"/>
      <c r="E148" s="509"/>
      <c r="F148" s="509"/>
      <c r="G148" s="509"/>
      <c r="H148" s="509"/>
      <c r="I148" s="509"/>
      <c r="J148" s="509"/>
      <c r="K148" s="509"/>
      <c r="L148" s="509"/>
      <c r="M148" s="415"/>
      <c r="N148" s="416"/>
      <c r="O148" s="416"/>
      <c r="P148" s="416"/>
      <c r="Q148" s="417"/>
      <c r="R148" s="415"/>
      <c r="S148" s="416"/>
      <c r="T148" s="416"/>
      <c r="U148" s="416"/>
      <c r="V148" s="417"/>
      <c r="W148" s="415"/>
      <c r="X148" s="416"/>
      <c r="Y148" s="416"/>
      <c r="Z148" s="416"/>
      <c r="AA148" s="417"/>
      <c r="AB148" s="415"/>
      <c r="AC148" s="416"/>
      <c r="AD148" s="416"/>
      <c r="AE148" s="416"/>
      <c r="AF148" s="417"/>
      <c r="AG148" s="418">
        <f t="shared" si="20"/>
        <v>0</v>
      </c>
      <c r="AH148" s="419"/>
      <c r="AI148" s="419"/>
      <c r="AJ148" s="419"/>
      <c r="AK148" s="420"/>
      <c r="BJ148" s="209" t="str">
        <f t="shared" si="17"/>
        <v/>
      </c>
      <c r="BL148" s="209" t="str">
        <f t="shared" si="18"/>
        <v/>
      </c>
      <c r="BN148" s="204">
        <v>48</v>
      </c>
      <c r="BQ148" s="209"/>
      <c r="BR148" s="534">
        <f>ROUND(Setup!$AP$6*M148,0)</f>
        <v>0</v>
      </c>
      <c r="BS148" s="535"/>
      <c r="BT148" s="535"/>
      <c r="BU148" s="535"/>
      <c r="BV148" s="536"/>
      <c r="BW148" s="534">
        <f>ROUND(Setup!$AP$6*R148,0)</f>
        <v>0</v>
      </c>
      <c r="BX148" s="535"/>
      <c r="BY148" s="535"/>
      <c r="BZ148" s="535"/>
      <c r="CA148" s="536"/>
      <c r="CB148" s="534">
        <f>ROUND(Setup!$AP$6*W148,0)</f>
        <v>0</v>
      </c>
      <c r="CC148" s="535"/>
      <c r="CD148" s="535"/>
      <c r="CE148" s="535"/>
      <c r="CF148" s="536"/>
      <c r="CG148" s="534">
        <f>ROUND(Setup!$AP$6*AB148,0)</f>
        <v>0</v>
      </c>
      <c r="CH148" s="535"/>
      <c r="CI148" s="535"/>
      <c r="CJ148" s="535"/>
      <c r="CK148" s="536"/>
      <c r="CL148" s="540">
        <f t="shared" si="21"/>
        <v>0</v>
      </c>
      <c r="CM148" s="541"/>
      <c r="CN148" s="541"/>
      <c r="CO148" s="541"/>
      <c r="CP148" s="542"/>
      <c r="CQ148" s="209"/>
    </row>
    <row r="149" spans="2:95" ht="11.25" hidden="1" customHeight="1" outlineLevel="1" x14ac:dyDescent="0.2">
      <c r="B149" s="205" t="str">
        <f t="shared" si="22"/>
        <v/>
      </c>
      <c r="C149" s="240"/>
      <c r="D149" s="508"/>
      <c r="E149" s="509"/>
      <c r="F149" s="509"/>
      <c r="G149" s="509"/>
      <c r="H149" s="509"/>
      <c r="I149" s="509"/>
      <c r="J149" s="509"/>
      <c r="K149" s="509"/>
      <c r="L149" s="509"/>
      <c r="M149" s="415"/>
      <c r="N149" s="416"/>
      <c r="O149" s="416"/>
      <c r="P149" s="416"/>
      <c r="Q149" s="417"/>
      <c r="R149" s="415"/>
      <c r="S149" s="416"/>
      <c r="T149" s="416"/>
      <c r="U149" s="416"/>
      <c r="V149" s="417"/>
      <c r="W149" s="415"/>
      <c r="X149" s="416"/>
      <c r="Y149" s="416"/>
      <c r="Z149" s="416"/>
      <c r="AA149" s="417"/>
      <c r="AB149" s="415"/>
      <c r="AC149" s="416"/>
      <c r="AD149" s="416"/>
      <c r="AE149" s="416"/>
      <c r="AF149" s="417"/>
      <c r="AG149" s="418">
        <f t="shared" si="20"/>
        <v>0</v>
      </c>
      <c r="AH149" s="419"/>
      <c r="AI149" s="419"/>
      <c r="AJ149" s="419"/>
      <c r="AK149" s="420"/>
      <c r="BJ149" s="209" t="str">
        <f t="shared" si="17"/>
        <v/>
      </c>
      <c r="BL149" s="209" t="str">
        <f t="shared" si="18"/>
        <v/>
      </c>
      <c r="BN149" s="204">
        <v>49</v>
      </c>
      <c r="BQ149" s="209"/>
      <c r="BR149" s="534">
        <f>ROUND(Setup!$AP$6*M149,0)</f>
        <v>0</v>
      </c>
      <c r="BS149" s="535"/>
      <c r="BT149" s="535"/>
      <c r="BU149" s="535"/>
      <c r="BV149" s="536"/>
      <c r="BW149" s="534">
        <f>ROUND(Setup!$AP$6*R149,0)</f>
        <v>0</v>
      </c>
      <c r="BX149" s="535"/>
      <c r="BY149" s="535"/>
      <c r="BZ149" s="535"/>
      <c r="CA149" s="536"/>
      <c r="CB149" s="534">
        <f>ROUND(Setup!$AP$6*W149,0)</f>
        <v>0</v>
      </c>
      <c r="CC149" s="535"/>
      <c r="CD149" s="535"/>
      <c r="CE149" s="535"/>
      <c r="CF149" s="536"/>
      <c r="CG149" s="534">
        <f>ROUND(Setup!$AP$6*AB149,0)</f>
        <v>0</v>
      </c>
      <c r="CH149" s="535"/>
      <c r="CI149" s="535"/>
      <c r="CJ149" s="535"/>
      <c r="CK149" s="536"/>
      <c r="CL149" s="540">
        <f t="shared" si="21"/>
        <v>0</v>
      </c>
      <c r="CM149" s="541"/>
      <c r="CN149" s="541"/>
      <c r="CO149" s="541"/>
      <c r="CP149" s="542"/>
      <c r="CQ149" s="209"/>
    </row>
    <row r="150" spans="2:95" ht="11.25" hidden="1" customHeight="1" outlineLevel="1" x14ac:dyDescent="0.2">
      <c r="B150" s="205" t="str">
        <f t="shared" si="22"/>
        <v/>
      </c>
      <c r="C150" s="240"/>
      <c r="D150" s="508"/>
      <c r="E150" s="509"/>
      <c r="F150" s="509"/>
      <c r="G150" s="509"/>
      <c r="H150" s="509"/>
      <c r="I150" s="509"/>
      <c r="J150" s="509"/>
      <c r="K150" s="509"/>
      <c r="L150" s="509"/>
      <c r="M150" s="415"/>
      <c r="N150" s="416"/>
      <c r="O150" s="416"/>
      <c r="P150" s="416"/>
      <c r="Q150" s="417"/>
      <c r="R150" s="415"/>
      <c r="S150" s="416"/>
      <c r="T150" s="416"/>
      <c r="U150" s="416"/>
      <c r="V150" s="417"/>
      <c r="W150" s="415"/>
      <c r="X150" s="416"/>
      <c r="Y150" s="416"/>
      <c r="Z150" s="416"/>
      <c r="AA150" s="417"/>
      <c r="AB150" s="415"/>
      <c r="AC150" s="416"/>
      <c r="AD150" s="416"/>
      <c r="AE150" s="416"/>
      <c r="AF150" s="417"/>
      <c r="AG150" s="418">
        <f t="shared" si="20"/>
        <v>0</v>
      </c>
      <c r="AH150" s="419"/>
      <c r="AI150" s="419"/>
      <c r="AJ150" s="419"/>
      <c r="AK150" s="420"/>
      <c r="BJ150" s="209" t="str">
        <f t="shared" si="17"/>
        <v/>
      </c>
      <c r="BL150" s="209" t="str">
        <f t="shared" si="18"/>
        <v/>
      </c>
      <c r="BN150" s="204">
        <v>50</v>
      </c>
      <c r="BQ150" s="209"/>
      <c r="BR150" s="534">
        <f>ROUND(Setup!$AP$6*M150,0)</f>
        <v>0</v>
      </c>
      <c r="BS150" s="535"/>
      <c r="BT150" s="535"/>
      <c r="BU150" s="535"/>
      <c r="BV150" s="536"/>
      <c r="BW150" s="534">
        <f>ROUND(Setup!$AP$6*R150,0)</f>
        <v>0</v>
      </c>
      <c r="BX150" s="535"/>
      <c r="BY150" s="535"/>
      <c r="BZ150" s="535"/>
      <c r="CA150" s="536"/>
      <c r="CB150" s="534">
        <f>ROUND(Setup!$AP$6*W150,0)</f>
        <v>0</v>
      </c>
      <c r="CC150" s="535"/>
      <c r="CD150" s="535"/>
      <c r="CE150" s="535"/>
      <c r="CF150" s="536"/>
      <c r="CG150" s="534">
        <f>ROUND(Setup!$AP$6*AB150,0)</f>
        <v>0</v>
      </c>
      <c r="CH150" s="535"/>
      <c r="CI150" s="535"/>
      <c r="CJ150" s="535"/>
      <c r="CK150" s="536"/>
      <c r="CL150" s="540">
        <f t="shared" si="21"/>
        <v>0</v>
      </c>
      <c r="CM150" s="541"/>
      <c r="CN150" s="541"/>
      <c r="CO150" s="541"/>
      <c r="CP150" s="542"/>
      <c r="CQ150" s="209"/>
    </row>
    <row r="151" spans="2:95" ht="11.25" hidden="1" customHeight="1" outlineLevel="1" x14ac:dyDescent="0.2">
      <c r="B151" s="205" t="str">
        <f t="shared" si="22"/>
        <v/>
      </c>
      <c r="C151" s="240"/>
      <c r="D151" s="508"/>
      <c r="E151" s="509"/>
      <c r="F151" s="509"/>
      <c r="G151" s="509"/>
      <c r="H151" s="509"/>
      <c r="I151" s="509"/>
      <c r="J151" s="509"/>
      <c r="K151" s="509"/>
      <c r="L151" s="509"/>
      <c r="M151" s="415"/>
      <c r="N151" s="416"/>
      <c r="O151" s="416"/>
      <c r="P151" s="416"/>
      <c r="Q151" s="417"/>
      <c r="R151" s="415"/>
      <c r="S151" s="416"/>
      <c r="T151" s="416"/>
      <c r="U151" s="416"/>
      <c r="V151" s="417"/>
      <c r="W151" s="415"/>
      <c r="X151" s="416"/>
      <c r="Y151" s="416"/>
      <c r="Z151" s="416"/>
      <c r="AA151" s="417"/>
      <c r="AB151" s="415"/>
      <c r="AC151" s="416"/>
      <c r="AD151" s="416"/>
      <c r="AE151" s="416"/>
      <c r="AF151" s="417"/>
      <c r="AG151" s="418">
        <f t="shared" si="20"/>
        <v>0</v>
      </c>
      <c r="AH151" s="419"/>
      <c r="AI151" s="419"/>
      <c r="AJ151" s="419"/>
      <c r="AK151" s="420"/>
      <c r="BJ151" s="209" t="str">
        <f t="shared" si="17"/>
        <v/>
      </c>
      <c r="BL151" s="209" t="str">
        <f t="shared" si="18"/>
        <v/>
      </c>
      <c r="BN151" s="204">
        <v>51</v>
      </c>
      <c r="BQ151" s="209"/>
      <c r="BR151" s="534">
        <f>ROUND(Setup!$AP$6*M151,0)</f>
        <v>0</v>
      </c>
      <c r="BS151" s="535"/>
      <c r="BT151" s="535"/>
      <c r="BU151" s="535"/>
      <c r="BV151" s="536"/>
      <c r="BW151" s="534">
        <f>ROUND(Setup!$AP$6*R151,0)</f>
        <v>0</v>
      </c>
      <c r="BX151" s="535"/>
      <c r="BY151" s="535"/>
      <c r="BZ151" s="535"/>
      <c r="CA151" s="536"/>
      <c r="CB151" s="534">
        <f>ROUND(Setup!$AP$6*W151,0)</f>
        <v>0</v>
      </c>
      <c r="CC151" s="535"/>
      <c r="CD151" s="535"/>
      <c r="CE151" s="535"/>
      <c r="CF151" s="536"/>
      <c r="CG151" s="534">
        <f>ROUND(Setup!$AP$6*AB151,0)</f>
        <v>0</v>
      </c>
      <c r="CH151" s="535"/>
      <c r="CI151" s="535"/>
      <c r="CJ151" s="535"/>
      <c r="CK151" s="536"/>
      <c r="CL151" s="540">
        <f t="shared" si="21"/>
        <v>0</v>
      </c>
      <c r="CM151" s="541"/>
      <c r="CN151" s="541"/>
      <c r="CO151" s="541"/>
      <c r="CP151" s="542"/>
      <c r="CQ151" s="209"/>
    </row>
    <row r="152" spans="2:95" ht="11.25" hidden="1" customHeight="1" outlineLevel="1" x14ac:dyDescent="0.2">
      <c r="B152" s="205" t="str">
        <f t="shared" si="22"/>
        <v/>
      </c>
      <c r="C152" s="240"/>
      <c r="D152" s="508"/>
      <c r="E152" s="509"/>
      <c r="F152" s="509"/>
      <c r="G152" s="509"/>
      <c r="H152" s="509"/>
      <c r="I152" s="509"/>
      <c r="J152" s="509"/>
      <c r="K152" s="509"/>
      <c r="L152" s="509"/>
      <c r="M152" s="415"/>
      <c r="N152" s="416"/>
      <c r="O152" s="416"/>
      <c r="P152" s="416"/>
      <c r="Q152" s="417"/>
      <c r="R152" s="415"/>
      <c r="S152" s="416"/>
      <c r="T152" s="416"/>
      <c r="U152" s="416"/>
      <c r="V152" s="417"/>
      <c r="W152" s="415"/>
      <c r="X152" s="416"/>
      <c r="Y152" s="416"/>
      <c r="Z152" s="416"/>
      <c r="AA152" s="417"/>
      <c r="AB152" s="415"/>
      <c r="AC152" s="416"/>
      <c r="AD152" s="416"/>
      <c r="AE152" s="416"/>
      <c r="AF152" s="417"/>
      <c r="AG152" s="418">
        <f t="shared" si="20"/>
        <v>0</v>
      </c>
      <c r="AH152" s="419"/>
      <c r="AI152" s="419"/>
      <c r="AJ152" s="419"/>
      <c r="AK152" s="420"/>
      <c r="BJ152" s="209" t="str">
        <f t="shared" si="17"/>
        <v/>
      </c>
      <c r="BL152" s="209" t="str">
        <f t="shared" si="18"/>
        <v/>
      </c>
      <c r="BN152" s="204">
        <v>52</v>
      </c>
      <c r="BQ152" s="209"/>
      <c r="BR152" s="534">
        <f>ROUND(Setup!$AP$6*M152,0)</f>
        <v>0</v>
      </c>
      <c r="BS152" s="535"/>
      <c r="BT152" s="535"/>
      <c r="BU152" s="535"/>
      <c r="BV152" s="536"/>
      <c r="BW152" s="534">
        <f>ROUND(Setup!$AP$6*R152,0)</f>
        <v>0</v>
      </c>
      <c r="BX152" s="535"/>
      <c r="BY152" s="535"/>
      <c r="BZ152" s="535"/>
      <c r="CA152" s="536"/>
      <c r="CB152" s="534">
        <f>ROUND(Setup!$AP$6*W152,0)</f>
        <v>0</v>
      </c>
      <c r="CC152" s="535"/>
      <c r="CD152" s="535"/>
      <c r="CE152" s="535"/>
      <c r="CF152" s="536"/>
      <c r="CG152" s="534">
        <f>ROUND(Setup!$AP$6*AB152,0)</f>
        <v>0</v>
      </c>
      <c r="CH152" s="535"/>
      <c r="CI152" s="535"/>
      <c r="CJ152" s="535"/>
      <c r="CK152" s="536"/>
      <c r="CL152" s="540">
        <f t="shared" si="21"/>
        <v>0</v>
      </c>
      <c r="CM152" s="541"/>
      <c r="CN152" s="541"/>
      <c r="CO152" s="541"/>
      <c r="CP152" s="542"/>
      <c r="CQ152" s="209"/>
    </row>
    <row r="153" spans="2:95" ht="11.25" hidden="1" customHeight="1" outlineLevel="1" x14ac:dyDescent="0.2">
      <c r="B153" s="205" t="str">
        <f t="shared" si="22"/>
        <v/>
      </c>
      <c r="C153" s="240"/>
      <c r="D153" s="508"/>
      <c r="E153" s="509"/>
      <c r="F153" s="509"/>
      <c r="G153" s="509"/>
      <c r="H153" s="509"/>
      <c r="I153" s="509"/>
      <c r="J153" s="509"/>
      <c r="K153" s="509"/>
      <c r="L153" s="509"/>
      <c r="M153" s="415"/>
      <c r="N153" s="416"/>
      <c r="O153" s="416"/>
      <c r="P153" s="416"/>
      <c r="Q153" s="417"/>
      <c r="R153" s="415"/>
      <c r="S153" s="416"/>
      <c r="T153" s="416"/>
      <c r="U153" s="416"/>
      <c r="V153" s="417"/>
      <c r="W153" s="415"/>
      <c r="X153" s="416"/>
      <c r="Y153" s="416"/>
      <c r="Z153" s="416"/>
      <c r="AA153" s="417"/>
      <c r="AB153" s="415"/>
      <c r="AC153" s="416"/>
      <c r="AD153" s="416"/>
      <c r="AE153" s="416"/>
      <c r="AF153" s="417"/>
      <c r="AG153" s="418">
        <f t="shared" si="20"/>
        <v>0</v>
      </c>
      <c r="AH153" s="419"/>
      <c r="AI153" s="419"/>
      <c r="AJ153" s="419"/>
      <c r="AK153" s="420"/>
      <c r="BJ153" s="209" t="str">
        <f t="shared" si="17"/>
        <v/>
      </c>
      <c r="BL153" s="209" t="str">
        <f t="shared" si="18"/>
        <v/>
      </c>
      <c r="BN153" s="204">
        <v>53</v>
      </c>
      <c r="BQ153" s="209"/>
      <c r="BR153" s="534">
        <f>ROUND(Setup!$AP$6*M153,0)</f>
        <v>0</v>
      </c>
      <c r="BS153" s="535"/>
      <c r="BT153" s="535"/>
      <c r="BU153" s="535"/>
      <c r="BV153" s="536"/>
      <c r="BW153" s="534">
        <f>ROUND(Setup!$AP$6*R153,0)</f>
        <v>0</v>
      </c>
      <c r="BX153" s="535"/>
      <c r="BY153" s="535"/>
      <c r="BZ153" s="535"/>
      <c r="CA153" s="536"/>
      <c r="CB153" s="534">
        <f>ROUND(Setup!$AP$6*W153,0)</f>
        <v>0</v>
      </c>
      <c r="CC153" s="535"/>
      <c r="CD153" s="535"/>
      <c r="CE153" s="535"/>
      <c r="CF153" s="536"/>
      <c r="CG153" s="534">
        <f>ROUND(Setup!$AP$6*AB153,0)</f>
        <v>0</v>
      </c>
      <c r="CH153" s="535"/>
      <c r="CI153" s="535"/>
      <c r="CJ153" s="535"/>
      <c r="CK153" s="536"/>
      <c r="CL153" s="540">
        <f t="shared" si="21"/>
        <v>0</v>
      </c>
      <c r="CM153" s="541"/>
      <c r="CN153" s="541"/>
      <c r="CO153" s="541"/>
      <c r="CP153" s="542"/>
      <c r="CQ153" s="209"/>
    </row>
    <row r="154" spans="2:95" ht="11.25" hidden="1" customHeight="1" outlineLevel="1" x14ac:dyDescent="0.2">
      <c r="B154" s="205" t="str">
        <f t="shared" si="22"/>
        <v/>
      </c>
      <c r="C154" s="240"/>
      <c r="D154" s="508"/>
      <c r="E154" s="509"/>
      <c r="F154" s="509"/>
      <c r="G154" s="509"/>
      <c r="H154" s="509"/>
      <c r="I154" s="509"/>
      <c r="J154" s="509"/>
      <c r="K154" s="509"/>
      <c r="L154" s="509"/>
      <c r="M154" s="415"/>
      <c r="N154" s="416"/>
      <c r="O154" s="416"/>
      <c r="P154" s="416"/>
      <c r="Q154" s="417"/>
      <c r="R154" s="415"/>
      <c r="S154" s="416"/>
      <c r="T154" s="416"/>
      <c r="U154" s="416"/>
      <c r="V154" s="417"/>
      <c r="W154" s="415"/>
      <c r="X154" s="416"/>
      <c r="Y154" s="416"/>
      <c r="Z154" s="416"/>
      <c r="AA154" s="417"/>
      <c r="AB154" s="415"/>
      <c r="AC154" s="416"/>
      <c r="AD154" s="416"/>
      <c r="AE154" s="416"/>
      <c r="AF154" s="417"/>
      <c r="AG154" s="418">
        <f t="shared" si="20"/>
        <v>0</v>
      </c>
      <c r="AH154" s="419"/>
      <c r="AI154" s="419"/>
      <c r="AJ154" s="419"/>
      <c r="AK154" s="420"/>
      <c r="BJ154" s="209" t="str">
        <f t="shared" si="17"/>
        <v/>
      </c>
      <c r="BL154" s="209" t="str">
        <f t="shared" si="18"/>
        <v/>
      </c>
      <c r="BN154" s="204">
        <v>54</v>
      </c>
      <c r="BQ154" s="209"/>
      <c r="BR154" s="534">
        <f>ROUND(Setup!$AP$6*M154,0)</f>
        <v>0</v>
      </c>
      <c r="BS154" s="535"/>
      <c r="BT154" s="535"/>
      <c r="BU154" s="535"/>
      <c r="BV154" s="536"/>
      <c r="BW154" s="534">
        <f>ROUND(Setup!$AP$6*R154,0)</f>
        <v>0</v>
      </c>
      <c r="BX154" s="535"/>
      <c r="BY154" s="535"/>
      <c r="BZ154" s="535"/>
      <c r="CA154" s="536"/>
      <c r="CB154" s="534">
        <f>ROUND(Setup!$AP$6*W154,0)</f>
        <v>0</v>
      </c>
      <c r="CC154" s="535"/>
      <c r="CD154" s="535"/>
      <c r="CE154" s="535"/>
      <c r="CF154" s="536"/>
      <c r="CG154" s="534">
        <f>ROUND(Setup!$AP$6*AB154,0)</f>
        <v>0</v>
      </c>
      <c r="CH154" s="535"/>
      <c r="CI154" s="535"/>
      <c r="CJ154" s="535"/>
      <c r="CK154" s="536"/>
      <c r="CL154" s="540">
        <f t="shared" si="21"/>
        <v>0</v>
      </c>
      <c r="CM154" s="541"/>
      <c r="CN154" s="541"/>
      <c r="CO154" s="541"/>
      <c r="CP154" s="542"/>
      <c r="CQ154" s="209"/>
    </row>
    <row r="155" spans="2:95" ht="11.25" hidden="1" customHeight="1" outlineLevel="1" x14ac:dyDescent="0.2">
      <c r="B155" s="205" t="str">
        <f t="shared" si="22"/>
        <v/>
      </c>
      <c r="C155" s="240"/>
      <c r="D155" s="508"/>
      <c r="E155" s="509"/>
      <c r="F155" s="509"/>
      <c r="G155" s="509"/>
      <c r="H155" s="509"/>
      <c r="I155" s="509"/>
      <c r="J155" s="509"/>
      <c r="K155" s="509"/>
      <c r="L155" s="509"/>
      <c r="M155" s="415"/>
      <c r="N155" s="416"/>
      <c r="O155" s="416"/>
      <c r="P155" s="416"/>
      <c r="Q155" s="417"/>
      <c r="R155" s="415"/>
      <c r="S155" s="416"/>
      <c r="T155" s="416"/>
      <c r="U155" s="416"/>
      <c r="V155" s="417"/>
      <c r="W155" s="415"/>
      <c r="X155" s="416"/>
      <c r="Y155" s="416"/>
      <c r="Z155" s="416"/>
      <c r="AA155" s="417"/>
      <c r="AB155" s="415"/>
      <c r="AC155" s="416"/>
      <c r="AD155" s="416"/>
      <c r="AE155" s="416"/>
      <c r="AF155" s="417"/>
      <c r="AG155" s="418">
        <f t="shared" si="20"/>
        <v>0</v>
      </c>
      <c r="AH155" s="419"/>
      <c r="AI155" s="419"/>
      <c r="AJ155" s="419"/>
      <c r="AK155" s="420"/>
      <c r="BJ155" s="209" t="str">
        <f t="shared" si="17"/>
        <v/>
      </c>
      <c r="BL155" s="209" t="str">
        <f t="shared" si="18"/>
        <v/>
      </c>
      <c r="BN155" s="204">
        <v>55</v>
      </c>
      <c r="BQ155" s="209"/>
      <c r="BR155" s="534">
        <f>ROUND(Setup!$AP$6*M155,0)</f>
        <v>0</v>
      </c>
      <c r="BS155" s="535"/>
      <c r="BT155" s="535"/>
      <c r="BU155" s="535"/>
      <c r="BV155" s="536"/>
      <c r="BW155" s="534">
        <f>ROUND(Setup!$AP$6*R155,0)</f>
        <v>0</v>
      </c>
      <c r="BX155" s="535"/>
      <c r="BY155" s="535"/>
      <c r="BZ155" s="535"/>
      <c r="CA155" s="536"/>
      <c r="CB155" s="534">
        <f>ROUND(Setup!$AP$6*W155,0)</f>
        <v>0</v>
      </c>
      <c r="CC155" s="535"/>
      <c r="CD155" s="535"/>
      <c r="CE155" s="535"/>
      <c r="CF155" s="536"/>
      <c r="CG155" s="534">
        <f>ROUND(Setup!$AP$6*AB155,0)</f>
        <v>0</v>
      </c>
      <c r="CH155" s="535"/>
      <c r="CI155" s="535"/>
      <c r="CJ155" s="535"/>
      <c r="CK155" s="536"/>
      <c r="CL155" s="540">
        <f t="shared" si="21"/>
        <v>0</v>
      </c>
      <c r="CM155" s="541"/>
      <c r="CN155" s="541"/>
      <c r="CO155" s="541"/>
      <c r="CP155" s="542"/>
      <c r="CQ155" s="209"/>
    </row>
    <row r="156" spans="2:95" ht="11.25" hidden="1" customHeight="1" outlineLevel="1" x14ac:dyDescent="0.2">
      <c r="B156" s="205" t="str">
        <f t="shared" si="22"/>
        <v/>
      </c>
      <c r="C156" s="240"/>
      <c r="D156" s="508"/>
      <c r="E156" s="509"/>
      <c r="F156" s="509"/>
      <c r="G156" s="509"/>
      <c r="H156" s="509"/>
      <c r="I156" s="509"/>
      <c r="J156" s="509"/>
      <c r="K156" s="509"/>
      <c r="L156" s="509"/>
      <c r="M156" s="415"/>
      <c r="N156" s="416"/>
      <c r="O156" s="416"/>
      <c r="P156" s="416"/>
      <c r="Q156" s="417"/>
      <c r="R156" s="415"/>
      <c r="S156" s="416"/>
      <c r="T156" s="416"/>
      <c r="U156" s="416"/>
      <c r="V156" s="417"/>
      <c r="W156" s="415"/>
      <c r="X156" s="416"/>
      <c r="Y156" s="416"/>
      <c r="Z156" s="416"/>
      <c r="AA156" s="417"/>
      <c r="AB156" s="415"/>
      <c r="AC156" s="416"/>
      <c r="AD156" s="416"/>
      <c r="AE156" s="416"/>
      <c r="AF156" s="417"/>
      <c r="AG156" s="418">
        <f t="shared" si="20"/>
        <v>0</v>
      </c>
      <c r="AH156" s="419"/>
      <c r="AI156" s="419"/>
      <c r="AJ156" s="419"/>
      <c r="AK156" s="420"/>
      <c r="BJ156" s="209" t="str">
        <f t="shared" si="17"/>
        <v/>
      </c>
      <c r="BL156" s="209" t="str">
        <f t="shared" si="18"/>
        <v/>
      </c>
      <c r="BN156" s="204">
        <v>56</v>
      </c>
      <c r="BQ156" s="209"/>
      <c r="BR156" s="534">
        <f>ROUND(Setup!$AP$6*M156,0)</f>
        <v>0</v>
      </c>
      <c r="BS156" s="535"/>
      <c r="BT156" s="535"/>
      <c r="BU156" s="535"/>
      <c r="BV156" s="536"/>
      <c r="BW156" s="534">
        <f>ROUND(Setup!$AP$6*R156,0)</f>
        <v>0</v>
      </c>
      <c r="BX156" s="535"/>
      <c r="BY156" s="535"/>
      <c r="BZ156" s="535"/>
      <c r="CA156" s="536"/>
      <c r="CB156" s="534">
        <f>ROUND(Setup!$AP$6*W156,0)</f>
        <v>0</v>
      </c>
      <c r="CC156" s="535"/>
      <c r="CD156" s="535"/>
      <c r="CE156" s="535"/>
      <c r="CF156" s="536"/>
      <c r="CG156" s="534">
        <f>ROUND(Setup!$AP$6*AB156,0)</f>
        <v>0</v>
      </c>
      <c r="CH156" s="535"/>
      <c r="CI156" s="535"/>
      <c r="CJ156" s="535"/>
      <c r="CK156" s="536"/>
      <c r="CL156" s="540">
        <f t="shared" si="21"/>
        <v>0</v>
      </c>
      <c r="CM156" s="541"/>
      <c r="CN156" s="541"/>
      <c r="CO156" s="541"/>
      <c r="CP156" s="542"/>
      <c r="CQ156" s="209"/>
    </row>
    <row r="157" spans="2:95" ht="11.25" hidden="1" customHeight="1" outlineLevel="1" x14ac:dyDescent="0.2">
      <c r="B157" s="205" t="str">
        <f t="shared" si="22"/>
        <v/>
      </c>
      <c r="C157" s="240"/>
      <c r="D157" s="508"/>
      <c r="E157" s="509"/>
      <c r="F157" s="509"/>
      <c r="G157" s="509"/>
      <c r="H157" s="509"/>
      <c r="I157" s="509"/>
      <c r="J157" s="509"/>
      <c r="K157" s="509"/>
      <c r="L157" s="509"/>
      <c r="M157" s="415"/>
      <c r="N157" s="416"/>
      <c r="O157" s="416"/>
      <c r="P157" s="416"/>
      <c r="Q157" s="417"/>
      <c r="R157" s="415"/>
      <c r="S157" s="416"/>
      <c r="T157" s="416"/>
      <c r="U157" s="416"/>
      <c r="V157" s="417"/>
      <c r="W157" s="415"/>
      <c r="X157" s="416"/>
      <c r="Y157" s="416"/>
      <c r="Z157" s="416"/>
      <c r="AA157" s="417"/>
      <c r="AB157" s="415"/>
      <c r="AC157" s="416"/>
      <c r="AD157" s="416"/>
      <c r="AE157" s="416"/>
      <c r="AF157" s="417"/>
      <c r="AG157" s="418">
        <f t="shared" si="20"/>
        <v>0</v>
      </c>
      <c r="AH157" s="419"/>
      <c r="AI157" s="419"/>
      <c r="AJ157" s="419"/>
      <c r="AK157" s="420"/>
      <c r="BJ157" s="209" t="str">
        <f t="shared" si="17"/>
        <v/>
      </c>
      <c r="BL157" s="209" t="str">
        <f t="shared" si="18"/>
        <v/>
      </c>
      <c r="BN157" s="204">
        <v>57</v>
      </c>
      <c r="BQ157" s="209"/>
      <c r="BR157" s="534">
        <f>ROUND(Setup!$AP$6*M157,0)</f>
        <v>0</v>
      </c>
      <c r="BS157" s="535"/>
      <c r="BT157" s="535"/>
      <c r="BU157" s="535"/>
      <c r="BV157" s="536"/>
      <c r="BW157" s="534">
        <f>ROUND(Setup!$AP$6*R157,0)</f>
        <v>0</v>
      </c>
      <c r="BX157" s="535"/>
      <c r="BY157" s="535"/>
      <c r="BZ157" s="535"/>
      <c r="CA157" s="536"/>
      <c r="CB157" s="534">
        <f>ROUND(Setup!$AP$6*W157,0)</f>
        <v>0</v>
      </c>
      <c r="CC157" s="535"/>
      <c r="CD157" s="535"/>
      <c r="CE157" s="535"/>
      <c r="CF157" s="536"/>
      <c r="CG157" s="534">
        <f>ROUND(Setup!$AP$6*AB157,0)</f>
        <v>0</v>
      </c>
      <c r="CH157" s="535"/>
      <c r="CI157" s="535"/>
      <c r="CJ157" s="535"/>
      <c r="CK157" s="536"/>
      <c r="CL157" s="540">
        <f t="shared" si="21"/>
        <v>0</v>
      </c>
      <c r="CM157" s="541"/>
      <c r="CN157" s="541"/>
      <c r="CO157" s="541"/>
      <c r="CP157" s="542"/>
      <c r="CQ157" s="209"/>
    </row>
    <row r="158" spans="2:95" ht="11.25" hidden="1" customHeight="1" outlineLevel="1" x14ac:dyDescent="0.2">
      <c r="B158" s="205" t="str">
        <f t="shared" si="22"/>
        <v/>
      </c>
      <c r="C158" s="240"/>
      <c r="D158" s="508"/>
      <c r="E158" s="509"/>
      <c r="F158" s="509"/>
      <c r="G158" s="509"/>
      <c r="H158" s="509"/>
      <c r="I158" s="509"/>
      <c r="J158" s="509"/>
      <c r="K158" s="509"/>
      <c r="L158" s="509"/>
      <c r="M158" s="415"/>
      <c r="N158" s="416"/>
      <c r="O158" s="416"/>
      <c r="P158" s="416"/>
      <c r="Q158" s="417"/>
      <c r="R158" s="415"/>
      <c r="S158" s="416"/>
      <c r="T158" s="416"/>
      <c r="U158" s="416"/>
      <c r="V158" s="417"/>
      <c r="W158" s="415"/>
      <c r="X158" s="416"/>
      <c r="Y158" s="416"/>
      <c r="Z158" s="416"/>
      <c r="AA158" s="417"/>
      <c r="AB158" s="415"/>
      <c r="AC158" s="416"/>
      <c r="AD158" s="416"/>
      <c r="AE158" s="416"/>
      <c r="AF158" s="417"/>
      <c r="AG158" s="418">
        <f t="shared" si="20"/>
        <v>0</v>
      </c>
      <c r="AH158" s="419"/>
      <c r="AI158" s="419"/>
      <c r="AJ158" s="419"/>
      <c r="AK158" s="420"/>
      <c r="BJ158" s="209" t="str">
        <f t="shared" si="17"/>
        <v/>
      </c>
      <c r="BL158" s="209" t="str">
        <f t="shared" si="18"/>
        <v/>
      </c>
      <c r="BN158" s="204">
        <v>58</v>
      </c>
      <c r="BQ158" s="209"/>
      <c r="BR158" s="534">
        <f>ROUND(Setup!$AP$6*M158,0)</f>
        <v>0</v>
      </c>
      <c r="BS158" s="535"/>
      <c r="BT158" s="535"/>
      <c r="BU158" s="535"/>
      <c r="BV158" s="536"/>
      <c r="BW158" s="534">
        <f>ROUND(Setup!$AP$6*R158,0)</f>
        <v>0</v>
      </c>
      <c r="BX158" s="535"/>
      <c r="BY158" s="535"/>
      <c r="BZ158" s="535"/>
      <c r="CA158" s="536"/>
      <c r="CB158" s="534">
        <f>ROUND(Setup!$AP$6*W158,0)</f>
        <v>0</v>
      </c>
      <c r="CC158" s="535"/>
      <c r="CD158" s="535"/>
      <c r="CE158" s="535"/>
      <c r="CF158" s="536"/>
      <c r="CG158" s="534">
        <f>ROUND(Setup!$AP$6*AB158,0)</f>
        <v>0</v>
      </c>
      <c r="CH158" s="535"/>
      <c r="CI158" s="535"/>
      <c r="CJ158" s="535"/>
      <c r="CK158" s="536"/>
      <c r="CL158" s="540">
        <f t="shared" si="21"/>
        <v>0</v>
      </c>
      <c r="CM158" s="541"/>
      <c r="CN158" s="541"/>
      <c r="CO158" s="541"/>
      <c r="CP158" s="542"/>
      <c r="CQ158" s="209"/>
    </row>
    <row r="159" spans="2:95" ht="11.25" hidden="1" customHeight="1" outlineLevel="1" x14ac:dyDescent="0.2">
      <c r="B159" s="205" t="str">
        <f t="shared" si="22"/>
        <v/>
      </c>
      <c r="C159" s="240"/>
      <c r="D159" s="508"/>
      <c r="E159" s="509"/>
      <c r="F159" s="509"/>
      <c r="G159" s="509"/>
      <c r="H159" s="509"/>
      <c r="I159" s="509"/>
      <c r="J159" s="509"/>
      <c r="K159" s="509"/>
      <c r="L159" s="509"/>
      <c r="M159" s="415"/>
      <c r="N159" s="416"/>
      <c r="O159" s="416"/>
      <c r="P159" s="416"/>
      <c r="Q159" s="417"/>
      <c r="R159" s="415"/>
      <c r="S159" s="416"/>
      <c r="T159" s="416"/>
      <c r="U159" s="416"/>
      <c r="V159" s="417"/>
      <c r="W159" s="415"/>
      <c r="X159" s="416"/>
      <c r="Y159" s="416"/>
      <c r="Z159" s="416"/>
      <c r="AA159" s="417"/>
      <c r="AB159" s="415"/>
      <c r="AC159" s="416"/>
      <c r="AD159" s="416"/>
      <c r="AE159" s="416"/>
      <c r="AF159" s="417"/>
      <c r="AG159" s="418">
        <f t="shared" si="20"/>
        <v>0</v>
      </c>
      <c r="AH159" s="419"/>
      <c r="AI159" s="419"/>
      <c r="AJ159" s="419"/>
      <c r="AK159" s="420"/>
      <c r="BJ159" s="209" t="str">
        <f t="shared" si="17"/>
        <v/>
      </c>
      <c r="BL159" s="209" t="str">
        <f t="shared" si="18"/>
        <v/>
      </c>
      <c r="BN159" s="204">
        <v>59</v>
      </c>
      <c r="BQ159" s="209"/>
      <c r="BR159" s="534">
        <f>ROUND(Setup!$AP$6*M159,0)</f>
        <v>0</v>
      </c>
      <c r="BS159" s="535"/>
      <c r="BT159" s="535"/>
      <c r="BU159" s="535"/>
      <c r="BV159" s="536"/>
      <c r="BW159" s="534">
        <f>ROUND(Setup!$AP$6*R159,0)</f>
        <v>0</v>
      </c>
      <c r="BX159" s="535"/>
      <c r="BY159" s="535"/>
      <c r="BZ159" s="535"/>
      <c r="CA159" s="536"/>
      <c r="CB159" s="534">
        <f>ROUND(Setup!$AP$6*W159,0)</f>
        <v>0</v>
      </c>
      <c r="CC159" s="535"/>
      <c r="CD159" s="535"/>
      <c r="CE159" s="535"/>
      <c r="CF159" s="536"/>
      <c r="CG159" s="534">
        <f>ROUND(Setup!$AP$6*AB159,0)</f>
        <v>0</v>
      </c>
      <c r="CH159" s="535"/>
      <c r="CI159" s="535"/>
      <c r="CJ159" s="535"/>
      <c r="CK159" s="536"/>
      <c r="CL159" s="540">
        <f t="shared" si="21"/>
        <v>0</v>
      </c>
      <c r="CM159" s="541"/>
      <c r="CN159" s="541"/>
      <c r="CO159" s="541"/>
      <c r="CP159" s="542"/>
      <c r="CQ159" s="209"/>
    </row>
    <row r="160" spans="2:95" ht="11.25" hidden="1" customHeight="1" outlineLevel="1" x14ac:dyDescent="0.2">
      <c r="B160" s="205" t="str">
        <f t="shared" si="22"/>
        <v/>
      </c>
      <c r="C160" s="240"/>
      <c r="D160" s="508"/>
      <c r="E160" s="509"/>
      <c r="F160" s="509"/>
      <c r="G160" s="509"/>
      <c r="H160" s="509"/>
      <c r="I160" s="509"/>
      <c r="J160" s="509"/>
      <c r="K160" s="509"/>
      <c r="L160" s="509"/>
      <c r="M160" s="415"/>
      <c r="N160" s="416"/>
      <c r="O160" s="416"/>
      <c r="P160" s="416"/>
      <c r="Q160" s="417"/>
      <c r="R160" s="415"/>
      <c r="S160" s="416"/>
      <c r="T160" s="416"/>
      <c r="U160" s="416"/>
      <c r="V160" s="417"/>
      <c r="W160" s="415"/>
      <c r="X160" s="416"/>
      <c r="Y160" s="416"/>
      <c r="Z160" s="416"/>
      <c r="AA160" s="417"/>
      <c r="AB160" s="415"/>
      <c r="AC160" s="416"/>
      <c r="AD160" s="416"/>
      <c r="AE160" s="416"/>
      <c r="AF160" s="417"/>
      <c r="AG160" s="418">
        <f t="shared" si="20"/>
        <v>0</v>
      </c>
      <c r="AH160" s="419"/>
      <c r="AI160" s="419"/>
      <c r="AJ160" s="419"/>
      <c r="AK160" s="420"/>
      <c r="BJ160" s="209" t="str">
        <f t="shared" si="17"/>
        <v/>
      </c>
      <c r="BL160" s="209" t="str">
        <f t="shared" si="18"/>
        <v/>
      </c>
      <c r="BN160" s="204">
        <v>60</v>
      </c>
      <c r="BQ160" s="209"/>
      <c r="BR160" s="534">
        <f>ROUND(Setup!$AP$6*M160,0)</f>
        <v>0</v>
      </c>
      <c r="BS160" s="535"/>
      <c r="BT160" s="535"/>
      <c r="BU160" s="535"/>
      <c r="BV160" s="536"/>
      <c r="BW160" s="534">
        <f>ROUND(Setup!$AP$6*R160,0)</f>
        <v>0</v>
      </c>
      <c r="BX160" s="535"/>
      <c r="BY160" s="535"/>
      <c r="BZ160" s="535"/>
      <c r="CA160" s="536"/>
      <c r="CB160" s="534">
        <f>ROUND(Setup!$AP$6*W160,0)</f>
        <v>0</v>
      </c>
      <c r="CC160" s="535"/>
      <c r="CD160" s="535"/>
      <c r="CE160" s="535"/>
      <c r="CF160" s="536"/>
      <c r="CG160" s="534">
        <f>ROUND(Setup!$AP$6*AB160,0)</f>
        <v>0</v>
      </c>
      <c r="CH160" s="535"/>
      <c r="CI160" s="535"/>
      <c r="CJ160" s="535"/>
      <c r="CK160" s="536"/>
      <c r="CL160" s="540">
        <f t="shared" si="21"/>
        <v>0</v>
      </c>
      <c r="CM160" s="541"/>
      <c r="CN160" s="541"/>
      <c r="CO160" s="541"/>
      <c r="CP160" s="542"/>
      <c r="CQ160" s="209"/>
    </row>
    <row r="161" spans="2:95" ht="11.25" hidden="1" customHeight="1" outlineLevel="1" x14ac:dyDescent="0.2">
      <c r="B161" s="205" t="str">
        <f t="shared" si="22"/>
        <v/>
      </c>
      <c r="C161" s="240"/>
      <c r="D161" s="508"/>
      <c r="E161" s="509"/>
      <c r="F161" s="509"/>
      <c r="G161" s="509"/>
      <c r="H161" s="509"/>
      <c r="I161" s="509"/>
      <c r="J161" s="509"/>
      <c r="K161" s="509"/>
      <c r="L161" s="509"/>
      <c r="M161" s="415"/>
      <c r="N161" s="416"/>
      <c r="O161" s="416"/>
      <c r="P161" s="416"/>
      <c r="Q161" s="417"/>
      <c r="R161" s="415"/>
      <c r="S161" s="416"/>
      <c r="T161" s="416"/>
      <c r="U161" s="416"/>
      <c r="V161" s="417"/>
      <c r="W161" s="415"/>
      <c r="X161" s="416"/>
      <c r="Y161" s="416"/>
      <c r="Z161" s="416"/>
      <c r="AA161" s="417"/>
      <c r="AB161" s="415"/>
      <c r="AC161" s="416"/>
      <c r="AD161" s="416"/>
      <c r="AE161" s="416"/>
      <c r="AF161" s="417"/>
      <c r="AG161" s="418">
        <f t="shared" si="20"/>
        <v>0</v>
      </c>
      <c r="AH161" s="419"/>
      <c r="AI161" s="419"/>
      <c r="AJ161" s="419"/>
      <c r="AK161" s="420"/>
      <c r="BJ161" s="209" t="str">
        <f t="shared" si="17"/>
        <v/>
      </c>
      <c r="BL161" s="209" t="str">
        <f t="shared" si="18"/>
        <v/>
      </c>
      <c r="BN161" s="204">
        <v>61</v>
      </c>
      <c r="BQ161" s="209"/>
      <c r="BR161" s="534">
        <f>ROUND(Setup!$AP$6*M161,0)</f>
        <v>0</v>
      </c>
      <c r="BS161" s="535"/>
      <c r="BT161" s="535"/>
      <c r="BU161" s="535"/>
      <c r="BV161" s="536"/>
      <c r="BW161" s="534">
        <f>ROUND(Setup!$AP$6*R161,0)</f>
        <v>0</v>
      </c>
      <c r="BX161" s="535"/>
      <c r="BY161" s="535"/>
      <c r="BZ161" s="535"/>
      <c r="CA161" s="536"/>
      <c r="CB161" s="534">
        <f>ROUND(Setup!$AP$6*W161,0)</f>
        <v>0</v>
      </c>
      <c r="CC161" s="535"/>
      <c r="CD161" s="535"/>
      <c r="CE161" s="535"/>
      <c r="CF161" s="536"/>
      <c r="CG161" s="534">
        <f>ROUND(Setup!$AP$6*AB161,0)</f>
        <v>0</v>
      </c>
      <c r="CH161" s="535"/>
      <c r="CI161" s="535"/>
      <c r="CJ161" s="535"/>
      <c r="CK161" s="536"/>
      <c r="CL161" s="540">
        <f t="shared" si="21"/>
        <v>0</v>
      </c>
      <c r="CM161" s="541"/>
      <c r="CN161" s="541"/>
      <c r="CO161" s="541"/>
      <c r="CP161" s="542"/>
      <c r="CQ161" s="209"/>
    </row>
    <row r="162" spans="2:95" ht="11.25" hidden="1" customHeight="1" outlineLevel="1" x14ac:dyDescent="0.2">
      <c r="B162" s="205" t="str">
        <f t="shared" si="22"/>
        <v/>
      </c>
      <c r="C162" s="240"/>
      <c r="D162" s="508"/>
      <c r="E162" s="509"/>
      <c r="F162" s="509"/>
      <c r="G162" s="509"/>
      <c r="H162" s="509"/>
      <c r="I162" s="509"/>
      <c r="J162" s="509"/>
      <c r="K162" s="509"/>
      <c r="L162" s="509"/>
      <c r="M162" s="415"/>
      <c r="N162" s="416"/>
      <c r="O162" s="416"/>
      <c r="P162" s="416"/>
      <c r="Q162" s="417"/>
      <c r="R162" s="415"/>
      <c r="S162" s="416"/>
      <c r="T162" s="416"/>
      <c r="U162" s="416"/>
      <c r="V162" s="417"/>
      <c r="W162" s="415"/>
      <c r="X162" s="416"/>
      <c r="Y162" s="416"/>
      <c r="Z162" s="416"/>
      <c r="AA162" s="417"/>
      <c r="AB162" s="415"/>
      <c r="AC162" s="416"/>
      <c r="AD162" s="416"/>
      <c r="AE162" s="416"/>
      <c r="AF162" s="417"/>
      <c r="AG162" s="418">
        <f t="shared" si="20"/>
        <v>0</v>
      </c>
      <c r="AH162" s="419"/>
      <c r="AI162" s="419"/>
      <c r="AJ162" s="419"/>
      <c r="AK162" s="420"/>
      <c r="BJ162" s="209" t="str">
        <f t="shared" si="17"/>
        <v/>
      </c>
      <c r="BL162" s="209" t="str">
        <f t="shared" si="18"/>
        <v/>
      </c>
      <c r="BN162" s="204">
        <v>62</v>
      </c>
      <c r="BQ162" s="209"/>
      <c r="BR162" s="534">
        <f>ROUND(Setup!$AP$6*M162,0)</f>
        <v>0</v>
      </c>
      <c r="BS162" s="535"/>
      <c r="BT162" s="535"/>
      <c r="BU162" s="535"/>
      <c r="BV162" s="536"/>
      <c r="BW162" s="534">
        <f>ROUND(Setup!$AP$6*R162,0)</f>
        <v>0</v>
      </c>
      <c r="BX162" s="535"/>
      <c r="BY162" s="535"/>
      <c r="BZ162" s="535"/>
      <c r="CA162" s="536"/>
      <c r="CB162" s="534">
        <f>ROUND(Setup!$AP$6*W162,0)</f>
        <v>0</v>
      </c>
      <c r="CC162" s="535"/>
      <c r="CD162" s="535"/>
      <c r="CE162" s="535"/>
      <c r="CF162" s="536"/>
      <c r="CG162" s="534">
        <f>ROUND(Setup!$AP$6*AB162,0)</f>
        <v>0</v>
      </c>
      <c r="CH162" s="535"/>
      <c r="CI162" s="535"/>
      <c r="CJ162" s="535"/>
      <c r="CK162" s="536"/>
      <c r="CL162" s="540">
        <f t="shared" si="21"/>
        <v>0</v>
      </c>
      <c r="CM162" s="541"/>
      <c r="CN162" s="541"/>
      <c r="CO162" s="541"/>
      <c r="CP162" s="542"/>
      <c r="CQ162" s="209"/>
    </row>
    <row r="163" spans="2:95" ht="11.25" hidden="1" customHeight="1" outlineLevel="1" x14ac:dyDescent="0.2">
      <c r="B163" s="205" t="str">
        <f t="shared" si="22"/>
        <v/>
      </c>
      <c r="C163" s="240"/>
      <c r="D163" s="508"/>
      <c r="E163" s="509"/>
      <c r="F163" s="509"/>
      <c r="G163" s="509"/>
      <c r="H163" s="509"/>
      <c r="I163" s="509"/>
      <c r="J163" s="509"/>
      <c r="K163" s="509"/>
      <c r="L163" s="509"/>
      <c r="M163" s="415"/>
      <c r="N163" s="416"/>
      <c r="O163" s="416"/>
      <c r="P163" s="416"/>
      <c r="Q163" s="417"/>
      <c r="R163" s="415"/>
      <c r="S163" s="416"/>
      <c r="T163" s="416"/>
      <c r="U163" s="416"/>
      <c r="V163" s="417"/>
      <c r="W163" s="415"/>
      <c r="X163" s="416"/>
      <c r="Y163" s="416"/>
      <c r="Z163" s="416"/>
      <c r="AA163" s="417"/>
      <c r="AB163" s="415"/>
      <c r="AC163" s="416"/>
      <c r="AD163" s="416"/>
      <c r="AE163" s="416"/>
      <c r="AF163" s="417"/>
      <c r="AG163" s="418">
        <f t="shared" si="20"/>
        <v>0</v>
      </c>
      <c r="AH163" s="419"/>
      <c r="AI163" s="419"/>
      <c r="AJ163" s="419"/>
      <c r="AK163" s="420"/>
      <c r="BJ163" s="209" t="str">
        <f t="shared" si="17"/>
        <v/>
      </c>
      <c r="BL163" s="209" t="str">
        <f t="shared" si="18"/>
        <v/>
      </c>
      <c r="BN163" s="204">
        <v>63</v>
      </c>
      <c r="BQ163" s="209"/>
      <c r="BR163" s="534">
        <f>ROUND(Setup!$AP$6*M163,0)</f>
        <v>0</v>
      </c>
      <c r="BS163" s="535"/>
      <c r="BT163" s="535"/>
      <c r="BU163" s="535"/>
      <c r="BV163" s="536"/>
      <c r="BW163" s="534">
        <f>ROUND(Setup!$AP$6*R163,0)</f>
        <v>0</v>
      </c>
      <c r="BX163" s="535"/>
      <c r="BY163" s="535"/>
      <c r="BZ163" s="535"/>
      <c r="CA163" s="536"/>
      <c r="CB163" s="534">
        <f>ROUND(Setup!$AP$6*W163,0)</f>
        <v>0</v>
      </c>
      <c r="CC163" s="535"/>
      <c r="CD163" s="535"/>
      <c r="CE163" s="535"/>
      <c r="CF163" s="536"/>
      <c r="CG163" s="534">
        <f>ROUND(Setup!$AP$6*AB163,0)</f>
        <v>0</v>
      </c>
      <c r="CH163" s="535"/>
      <c r="CI163" s="535"/>
      <c r="CJ163" s="535"/>
      <c r="CK163" s="536"/>
      <c r="CL163" s="540">
        <f t="shared" si="21"/>
        <v>0</v>
      </c>
      <c r="CM163" s="541"/>
      <c r="CN163" s="541"/>
      <c r="CO163" s="541"/>
      <c r="CP163" s="542"/>
      <c r="CQ163" s="209"/>
    </row>
    <row r="164" spans="2:95" ht="11.25" hidden="1" customHeight="1" outlineLevel="1" x14ac:dyDescent="0.2">
      <c r="B164" s="205" t="str">
        <f t="shared" si="22"/>
        <v/>
      </c>
      <c r="C164" s="240"/>
      <c r="D164" s="508"/>
      <c r="E164" s="509"/>
      <c r="F164" s="509"/>
      <c r="G164" s="509"/>
      <c r="H164" s="509"/>
      <c r="I164" s="509"/>
      <c r="J164" s="509"/>
      <c r="K164" s="509"/>
      <c r="L164" s="509"/>
      <c r="M164" s="415"/>
      <c r="N164" s="416"/>
      <c r="O164" s="416"/>
      <c r="P164" s="416"/>
      <c r="Q164" s="417"/>
      <c r="R164" s="415"/>
      <c r="S164" s="416"/>
      <c r="T164" s="416"/>
      <c r="U164" s="416"/>
      <c r="V164" s="417"/>
      <c r="W164" s="415"/>
      <c r="X164" s="416"/>
      <c r="Y164" s="416"/>
      <c r="Z164" s="416"/>
      <c r="AA164" s="417"/>
      <c r="AB164" s="415"/>
      <c r="AC164" s="416"/>
      <c r="AD164" s="416"/>
      <c r="AE164" s="416"/>
      <c r="AF164" s="417"/>
      <c r="AG164" s="418">
        <f t="shared" si="20"/>
        <v>0</v>
      </c>
      <c r="AH164" s="419"/>
      <c r="AI164" s="419"/>
      <c r="AJ164" s="419"/>
      <c r="AK164" s="420"/>
      <c r="BJ164" s="209" t="str">
        <f t="shared" si="17"/>
        <v/>
      </c>
      <c r="BL164" s="209" t="str">
        <f t="shared" si="18"/>
        <v/>
      </c>
      <c r="BN164" s="204">
        <v>64</v>
      </c>
      <c r="BQ164" s="209"/>
      <c r="BR164" s="534">
        <f>ROUND(Setup!$AP$6*M164,0)</f>
        <v>0</v>
      </c>
      <c r="BS164" s="535"/>
      <c r="BT164" s="535"/>
      <c r="BU164" s="535"/>
      <c r="BV164" s="536"/>
      <c r="BW164" s="534">
        <f>ROUND(Setup!$AP$6*R164,0)</f>
        <v>0</v>
      </c>
      <c r="BX164" s="535"/>
      <c r="BY164" s="535"/>
      <c r="BZ164" s="535"/>
      <c r="CA164" s="536"/>
      <c r="CB164" s="534">
        <f>ROUND(Setup!$AP$6*W164,0)</f>
        <v>0</v>
      </c>
      <c r="CC164" s="535"/>
      <c r="CD164" s="535"/>
      <c r="CE164" s="535"/>
      <c r="CF164" s="536"/>
      <c r="CG164" s="534">
        <f>ROUND(Setup!$AP$6*AB164,0)</f>
        <v>0</v>
      </c>
      <c r="CH164" s="535"/>
      <c r="CI164" s="535"/>
      <c r="CJ164" s="535"/>
      <c r="CK164" s="536"/>
      <c r="CL164" s="540">
        <f t="shared" si="21"/>
        <v>0</v>
      </c>
      <c r="CM164" s="541"/>
      <c r="CN164" s="541"/>
      <c r="CO164" s="541"/>
      <c r="CP164" s="542"/>
      <c r="CQ164" s="209"/>
    </row>
    <row r="165" spans="2:95" ht="11.25" hidden="1" customHeight="1" outlineLevel="1" x14ac:dyDescent="0.2">
      <c r="B165" s="205" t="str">
        <f t="shared" si="22"/>
        <v/>
      </c>
      <c r="C165" s="240"/>
      <c r="D165" s="508"/>
      <c r="E165" s="509"/>
      <c r="F165" s="509"/>
      <c r="G165" s="509"/>
      <c r="H165" s="509"/>
      <c r="I165" s="509"/>
      <c r="J165" s="509"/>
      <c r="K165" s="509"/>
      <c r="L165" s="509"/>
      <c r="M165" s="415"/>
      <c r="N165" s="416"/>
      <c r="O165" s="416"/>
      <c r="P165" s="416"/>
      <c r="Q165" s="417"/>
      <c r="R165" s="415"/>
      <c r="S165" s="416"/>
      <c r="T165" s="416"/>
      <c r="U165" s="416"/>
      <c r="V165" s="417"/>
      <c r="W165" s="415"/>
      <c r="X165" s="416"/>
      <c r="Y165" s="416"/>
      <c r="Z165" s="416"/>
      <c r="AA165" s="417"/>
      <c r="AB165" s="415"/>
      <c r="AC165" s="416"/>
      <c r="AD165" s="416"/>
      <c r="AE165" s="416"/>
      <c r="AF165" s="417"/>
      <c r="AG165" s="418">
        <f t="shared" si="20"/>
        <v>0</v>
      </c>
      <c r="AH165" s="419"/>
      <c r="AI165" s="419"/>
      <c r="AJ165" s="419"/>
      <c r="AK165" s="420"/>
      <c r="BJ165" s="209" t="str">
        <f t="shared" si="17"/>
        <v/>
      </c>
      <c r="BL165" s="209" t="str">
        <f t="shared" si="18"/>
        <v/>
      </c>
      <c r="BN165" s="204">
        <v>65</v>
      </c>
      <c r="BQ165" s="209"/>
      <c r="BR165" s="534">
        <f>ROUND(Setup!$AP$6*M165,0)</f>
        <v>0</v>
      </c>
      <c r="BS165" s="535"/>
      <c r="BT165" s="535"/>
      <c r="BU165" s="535"/>
      <c r="BV165" s="536"/>
      <c r="BW165" s="534">
        <f>ROUND(Setup!$AP$6*R165,0)</f>
        <v>0</v>
      </c>
      <c r="BX165" s="535"/>
      <c r="BY165" s="535"/>
      <c r="BZ165" s="535"/>
      <c r="CA165" s="536"/>
      <c r="CB165" s="534">
        <f>ROUND(Setup!$AP$6*W165,0)</f>
        <v>0</v>
      </c>
      <c r="CC165" s="535"/>
      <c r="CD165" s="535"/>
      <c r="CE165" s="535"/>
      <c r="CF165" s="536"/>
      <c r="CG165" s="534">
        <f>ROUND(Setup!$AP$6*AB165,0)</f>
        <v>0</v>
      </c>
      <c r="CH165" s="535"/>
      <c r="CI165" s="535"/>
      <c r="CJ165" s="535"/>
      <c r="CK165" s="536"/>
      <c r="CL165" s="540">
        <f t="shared" si="21"/>
        <v>0</v>
      </c>
      <c r="CM165" s="541"/>
      <c r="CN165" s="541"/>
      <c r="CO165" s="541"/>
      <c r="CP165" s="542"/>
      <c r="CQ165" s="209"/>
    </row>
    <row r="166" spans="2:95" ht="11.25" hidden="1" customHeight="1" outlineLevel="1" x14ac:dyDescent="0.2">
      <c r="B166" s="205" t="str">
        <f t="shared" si="22"/>
        <v/>
      </c>
      <c r="C166" s="240"/>
      <c r="D166" s="508"/>
      <c r="E166" s="509"/>
      <c r="F166" s="509"/>
      <c r="G166" s="509"/>
      <c r="H166" s="509"/>
      <c r="I166" s="509"/>
      <c r="J166" s="509"/>
      <c r="K166" s="509"/>
      <c r="L166" s="509"/>
      <c r="M166" s="415"/>
      <c r="N166" s="416"/>
      <c r="O166" s="416"/>
      <c r="P166" s="416"/>
      <c r="Q166" s="417"/>
      <c r="R166" s="415"/>
      <c r="S166" s="416"/>
      <c r="T166" s="416"/>
      <c r="U166" s="416"/>
      <c r="V166" s="417"/>
      <c r="W166" s="415"/>
      <c r="X166" s="416"/>
      <c r="Y166" s="416"/>
      <c r="Z166" s="416"/>
      <c r="AA166" s="417"/>
      <c r="AB166" s="415"/>
      <c r="AC166" s="416"/>
      <c r="AD166" s="416"/>
      <c r="AE166" s="416"/>
      <c r="AF166" s="417"/>
      <c r="AG166" s="418">
        <f t="shared" si="20"/>
        <v>0</v>
      </c>
      <c r="AH166" s="419"/>
      <c r="AI166" s="419"/>
      <c r="AJ166" s="419"/>
      <c r="AK166" s="420"/>
      <c r="BJ166" s="209" t="str">
        <f t="shared" ref="BJ166:BJ175" si="23">IF(BN166&lt;=$BH$17,VLOOKUP(BN166,$BH$18:$BL$96,5,FALSE),"")</f>
        <v/>
      </c>
      <c r="BL166" s="209" t="str">
        <f t="shared" si="18"/>
        <v/>
      </c>
      <c r="BN166" s="204">
        <v>66</v>
      </c>
      <c r="BQ166" s="209"/>
      <c r="BR166" s="534">
        <f>ROUND(Setup!$AP$6*M166,0)</f>
        <v>0</v>
      </c>
      <c r="BS166" s="535"/>
      <c r="BT166" s="535"/>
      <c r="BU166" s="535"/>
      <c r="BV166" s="536"/>
      <c r="BW166" s="534">
        <f>ROUND(Setup!$AP$6*R166,0)</f>
        <v>0</v>
      </c>
      <c r="BX166" s="535"/>
      <c r="BY166" s="535"/>
      <c r="BZ166" s="535"/>
      <c r="CA166" s="536"/>
      <c r="CB166" s="534">
        <f>ROUND(Setup!$AP$6*W166,0)</f>
        <v>0</v>
      </c>
      <c r="CC166" s="535"/>
      <c r="CD166" s="535"/>
      <c r="CE166" s="535"/>
      <c r="CF166" s="536"/>
      <c r="CG166" s="534">
        <f>ROUND(Setup!$AP$6*AB166,0)</f>
        <v>0</v>
      </c>
      <c r="CH166" s="535"/>
      <c r="CI166" s="535"/>
      <c r="CJ166" s="535"/>
      <c r="CK166" s="536"/>
      <c r="CL166" s="540">
        <f t="shared" si="21"/>
        <v>0</v>
      </c>
      <c r="CM166" s="541"/>
      <c r="CN166" s="541"/>
      <c r="CO166" s="541"/>
      <c r="CP166" s="542"/>
      <c r="CQ166" s="209"/>
    </row>
    <row r="167" spans="2:95" ht="11.25" hidden="1" customHeight="1" outlineLevel="1" x14ac:dyDescent="0.2">
      <c r="B167" s="205" t="str">
        <f t="shared" si="22"/>
        <v/>
      </c>
      <c r="C167" s="240"/>
      <c r="D167" s="508"/>
      <c r="E167" s="509"/>
      <c r="F167" s="509"/>
      <c r="G167" s="509"/>
      <c r="H167" s="509"/>
      <c r="I167" s="509"/>
      <c r="J167" s="509"/>
      <c r="K167" s="509"/>
      <c r="L167" s="509"/>
      <c r="M167" s="415"/>
      <c r="N167" s="416"/>
      <c r="O167" s="416"/>
      <c r="P167" s="416"/>
      <c r="Q167" s="417"/>
      <c r="R167" s="415"/>
      <c r="S167" s="416"/>
      <c r="T167" s="416"/>
      <c r="U167" s="416"/>
      <c r="V167" s="417"/>
      <c r="W167" s="415"/>
      <c r="X167" s="416"/>
      <c r="Y167" s="416"/>
      <c r="Z167" s="416"/>
      <c r="AA167" s="417"/>
      <c r="AB167" s="415"/>
      <c r="AC167" s="416"/>
      <c r="AD167" s="416"/>
      <c r="AE167" s="416"/>
      <c r="AF167" s="417"/>
      <c r="AG167" s="418">
        <f t="shared" si="20"/>
        <v>0</v>
      </c>
      <c r="AH167" s="419"/>
      <c r="AI167" s="419"/>
      <c r="AJ167" s="419"/>
      <c r="AK167" s="420"/>
      <c r="BJ167" s="209" t="str">
        <f t="shared" si="23"/>
        <v/>
      </c>
      <c r="BL167" s="209" t="str">
        <f t="shared" ref="BL167:BL175" si="24">IF($BL$102="",IF(BN166&lt;=$BH$17,VLOOKUP(BN166,$BH$18:$BL$96,5,FALSE),""),IF(BN167&lt;=$BH$17,VLOOKUP(BN167,$BH$18:$BL$96,5,FALSE),""))</f>
        <v/>
      </c>
      <c r="BN167" s="204">
        <v>67</v>
      </c>
      <c r="BQ167" s="209"/>
      <c r="BR167" s="534">
        <f>ROUND(Setup!$AP$6*M167,0)</f>
        <v>0</v>
      </c>
      <c r="BS167" s="535"/>
      <c r="BT167" s="535"/>
      <c r="BU167" s="535"/>
      <c r="BV167" s="536"/>
      <c r="BW167" s="534">
        <f>ROUND(Setup!$AP$6*R167,0)</f>
        <v>0</v>
      </c>
      <c r="BX167" s="535"/>
      <c r="BY167" s="535"/>
      <c r="BZ167" s="535"/>
      <c r="CA167" s="536"/>
      <c r="CB167" s="534">
        <f>ROUND(Setup!$AP$6*W167,0)</f>
        <v>0</v>
      </c>
      <c r="CC167" s="535"/>
      <c r="CD167" s="535"/>
      <c r="CE167" s="535"/>
      <c r="CF167" s="536"/>
      <c r="CG167" s="534">
        <f>ROUND(Setup!$AP$6*AB167,0)</f>
        <v>0</v>
      </c>
      <c r="CH167" s="535"/>
      <c r="CI167" s="535"/>
      <c r="CJ167" s="535"/>
      <c r="CK167" s="536"/>
      <c r="CL167" s="540">
        <f t="shared" si="21"/>
        <v>0</v>
      </c>
      <c r="CM167" s="541"/>
      <c r="CN167" s="541"/>
      <c r="CO167" s="541"/>
      <c r="CP167" s="542"/>
      <c r="CQ167" s="209"/>
    </row>
    <row r="168" spans="2:95" ht="11.25" hidden="1" customHeight="1" outlineLevel="1" x14ac:dyDescent="0.2">
      <c r="B168" s="205" t="str">
        <f t="shared" si="22"/>
        <v/>
      </c>
      <c r="C168" s="240"/>
      <c r="D168" s="508"/>
      <c r="E168" s="509"/>
      <c r="F168" s="509"/>
      <c r="G168" s="509"/>
      <c r="H168" s="509"/>
      <c r="I168" s="509"/>
      <c r="J168" s="509"/>
      <c r="K168" s="509"/>
      <c r="L168" s="509"/>
      <c r="M168" s="415"/>
      <c r="N168" s="416"/>
      <c r="O168" s="416"/>
      <c r="P168" s="416"/>
      <c r="Q168" s="417"/>
      <c r="R168" s="415"/>
      <c r="S168" s="416"/>
      <c r="T168" s="416"/>
      <c r="U168" s="416"/>
      <c r="V168" s="417"/>
      <c r="W168" s="415"/>
      <c r="X168" s="416"/>
      <c r="Y168" s="416"/>
      <c r="Z168" s="416"/>
      <c r="AA168" s="417"/>
      <c r="AB168" s="415"/>
      <c r="AC168" s="416"/>
      <c r="AD168" s="416"/>
      <c r="AE168" s="416"/>
      <c r="AF168" s="417"/>
      <c r="AG168" s="418">
        <f t="shared" si="20"/>
        <v>0</v>
      </c>
      <c r="AH168" s="419"/>
      <c r="AI168" s="419"/>
      <c r="AJ168" s="419"/>
      <c r="AK168" s="420"/>
      <c r="BJ168" s="209" t="str">
        <f t="shared" si="23"/>
        <v/>
      </c>
      <c r="BL168" s="209" t="str">
        <f t="shared" si="24"/>
        <v/>
      </c>
      <c r="BN168" s="204">
        <v>68</v>
      </c>
      <c r="BQ168" s="209"/>
      <c r="BR168" s="534">
        <f>ROUND(Setup!$AP$6*M168,0)</f>
        <v>0</v>
      </c>
      <c r="BS168" s="535"/>
      <c r="BT168" s="535"/>
      <c r="BU168" s="535"/>
      <c r="BV168" s="536"/>
      <c r="BW168" s="534">
        <f>ROUND(Setup!$AP$6*R168,0)</f>
        <v>0</v>
      </c>
      <c r="BX168" s="535"/>
      <c r="BY168" s="535"/>
      <c r="BZ168" s="535"/>
      <c r="CA168" s="536"/>
      <c r="CB168" s="534">
        <f>ROUND(Setup!$AP$6*W168,0)</f>
        <v>0</v>
      </c>
      <c r="CC168" s="535"/>
      <c r="CD168" s="535"/>
      <c r="CE168" s="535"/>
      <c r="CF168" s="536"/>
      <c r="CG168" s="534">
        <f>ROUND(Setup!$AP$6*AB168,0)</f>
        <v>0</v>
      </c>
      <c r="CH168" s="535"/>
      <c r="CI168" s="535"/>
      <c r="CJ168" s="535"/>
      <c r="CK168" s="536"/>
      <c r="CL168" s="540">
        <f t="shared" si="21"/>
        <v>0</v>
      </c>
      <c r="CM168" s="541"/>
      <c r="CN168" s="541"/>
      <c r="CO168" s="541"/>
      <c r="CP168" s="542"/>
      <c r="CQ168" s="209"/>
    </row>
    <row r="169" spans="2:95" ht="11.25" hidden="1" customHeight="1" outlineLevel="1" x14ac:dyDescent="0.2">
      <c r="B169" s="205" t="str">
        <f t="shared" si="22"/>
        <v/>
      </c>
      <c r="C169" s="240"/>
      <c r="D169" s="508"/>
      <c r="E169" s="509"/>
      <c r="F169" s="509"/>
      <c r="G169" s="509"/>
      <c r="H169" s="509"/>
      <c r="I169" s="509"/>
      <c r="J169" s="509"/>
      <c r="K169" s="509"/>
      <c r="L169" s="509"/>
      <c r="M169" s="415"/>
      <c r="N169" s="416"/>
      <c r="O169" s="416"/>
      <c r="P169" s="416"/>
      <c r="Q169" s="417"/>
      <c r="R169" s="415"/>
      <c r="S169" s="416"/>
      <c r="T169" s="416"/>
      <c r="U169" s="416"/>
      <c r="V169" s="417"/>
      <c r="W169" s="415"/>
      <c r="X169" s="416"/>
      <c r="Y169" s="416"/>
      <c r="Z169" s="416"/>
      <c r="AA169" s="417"/>
      <c r="AB169" s="415"/>
      <c r="AC169" s="416"/>
      <c r="AD169" s="416"/>
      <c r="AE169" s="416"/>
      <c r="AF169" s="417"/>
      <c r="AG169" s="418">
        <f t="shared" si="20"/>
        <v>0</v>
      </c>
      <c r="AH169" s="419"/>
      <c r="AI169" s="419"/>
      <c r="AJ169" s="419"/>
      <c r="AK169" s="420"/>
      <c r="BJ169" s="209" t="str">
        <f t="shared" si="23"/>
        <v/>
      </c>
      <c r="BL169" s="209" t="str">
        <f t="shared" si="24"/>
        <v/>
      </c>
      <c r="BN169" s="204">
        <v>69</v>
      </c>
      <c r="BQ169" s="209"/>
      <c r="BR169" s="534">
        <f>ROUND(Setup!$AP$6*M169,0)</f>
        <v>0</v>
      </c>
      <c r="BS169" s="535"/>
      <c r="BT169" s="535"/>
      <c r="BU169" s="535"/>
      <c r="BV169" s="536"/>
      <c r="BW169" s="534">
        <f>ROUND(Setup!$AP$6*R169,0)</f>
        <v>0</v>
      </c>
      <c r="BX169" s="535"/>
      <c r="BY169" s="535"/>
      <c r="BZ169" s="535"/>
      <c r="CA169" s="536"/>
      <c r="CB169" s="534">
        <f>ROUND(Setup!$AP$6*W169,0)</f>
        <v>0</v>
      </c>
      <c r="CC169" s="535"/>
      <c r="CD169" s="535"/>
      <c r="CE169" s="535"/>
      <c r="CF169" s="536"/>
      <c r="CG169" s="534">
        <f>ROUND(Setup!$AP$6*AB169,0)</f>
        <v>0</v>
      </c>
      <c r="CH169" s="535"/>
      <c r="CI169" s="535"/>
      <c r="CJ169" s="535"/>
      <c r="CK169" s="536"/>
      <c r="CL169" s="540">
        <f t="shared" si="21"/>
        <v>0</v>
      </c>
      <c r="CM169" s="541"/>
      <c r="CN169" s="541"/>
      <c r="CO169" s="541"/>
      <c r="CP169" s="542"/>
      <c r="CQ169" s="209"/>
    </row>
    <row r="170" spans="2:95" ht="11.25" hidden="1" customHeight="1" outlineLevel="1" x14ac:dyDescent="0.2">
      <c r="B170" s="205" t="str">
        <f t="shared" si="22"/>
        <v/>
      </c>
      <c r="C170" s="240"/>
      <c r="D170" s="508"/>
      <c r="E170" s="509"/>
      <c r="F170" s="509"/>
      <c r="G170" s="509"/>
      <c r="H170" s="509"/>
      <c r="I170" s="509"/>
      <c r="J170" s="509"/>
      <c r="K170" s="509"/>
      <c r="L170" s="509"/>
      <c r="M170" s="415"/>
      <c r="N170" s="416"/>
      <c r="O170" s="416"/>
      <c r="P170" s="416"/>
      <c r="Q170" s="417"/>
      <c r="R170" s="415"/>
      <c r="S170" s="416"/>
      <c r="T170" s="416"/>
      <c r="U170" s="416"/>
      <c r="V170" s="417"/>
      <c r="W170" s="415"/>
      <c r="X170" s="416"/>
      <c r="Y170" s="416"/>
      <c r="Z170" s="416"/>
      <c r="AA170" s="417"/>
      <c r="AB170" s="415"/>
      <c r="AC170" s="416"/>
      <c r="AD170" s="416"/>
      <c r="AE170" s="416"/>
      <c r="AF170" s="417"/>
      <c r="AG170" s="418">
        <f t="shared" si="20"/>
        <v>0</v>
      </c>
      <c r="AH170" s="419"/>
      <c r="AI170" s="419"/>
      <c r="AJ170" s="419"/>
      <c r="AK170" s="420"/>
      <c r="BJ170" s="209" t="str">
        <f t="shared" si="23"/>
        <v/>
      </c>
      <c r="BL170" s="209" t="str">
        <f t="shared" si="24"/>
        <v/>
      </c>
      <c r="BN170" s="204">
        <v>70</v>
      </c>
      <c r="BQ170" s="209"/>
      <c r="BR170" s="534">
        <f>ROUND(Setup!$AP$6*M170,0)</f>
        <v>0</v>
      </c>
      <c r="BS170" s="535"/>
      <c r="BT170" s="535"/>
      <c r="BU170" s="535"/>
      <c r="BV170" s="536"/>
      <c r="BW170" s="534">
        <f>ROUND(Setup!$AP$6*R170,0)</f>
        <v>0</v>
      </c>
      <c r="BX170" s="535"/>
      <c r="BY170" s="535"/>
      <c r="BZ170" s="535"/>
      <c r="CA170" s="536"/>
      <c r="CB170" s="534">
        <f>ROUND(Setup!$AP$6*W170,0)</f>
        <v>0</v>
      </c>
      <c r="CC170" s="535"/>
      <c r="CD170" s="535"/>
      <c r="CE170" s="535"/>
      <c r="CF170" s="536"/>
      <c r="CG170" s="534">
        <f>ROUND(Setup!$AP$6*AB170,0)</f>
        <v>0</v>
      </c>
      <c r="CH170" s="535"/>
      <c r="CI170" s="535"/>
      <c r="CJ170" s="535"/>
      <c r="CK170" s="536"/>
      <c r="CL170" s="540">
        <f t="shared" si="21"/>
        <v>0</v>
      </c>
      <c r="CM170" s="541"/>
      <c r="CN170" s="541"/>
      <c r="CO170" s="541"/>
      <c r="CP170" s="542"/>
      <c r="CQ170" s="209"/>
    </row>
    <row r="171" spans="2:95" ht="12" hidden="1" customHeight="1" outlineLevel="1" x14ac:dyDescent="0.2">
      <c r="B171" s="205" t="str">
        <f t="shared" si="22"/>
        <v/>
      </c>
      <c r="C171" s="240"/>
      <c r="D171" s="508"/>
      <c r="E171" s="509"/>
      <c r="F171" s="509"/>
      <c r="G171" s="509"/>
      <c r="H171" s="509"/>
      <c r="I171" s="509"/>
      <c r="J171" s="509"/>
      <c r="K171" s="509"/>
      <c r="L171" s="509"/>
      <c r="M171" s="415"/>
      <c r="N171" s="416"/>
      <c r="O171" s="416"/>
      <c r="P171" s="416"/>
      <c r="Q171" s="417"/>
      <c r="R171" s="415"/>
      <c r="S171" s="416"/>
      <c r="T171" s="416"/>
      <c r="U171" s="416"/>
      <c r="V171" s="417"/>
      <c r="W171" s="415"/>
      <c r="X171" s="416"/>
      <c r="Y171" s="416"/>
      <c r="Z171" s="416"/>
      <c r="AA171" s="417"/>
      <c r="AB171" s="415"/>
      <c r="AC171" s="416"/>
      <c r="AD171" s="416"/>
      <c r="AE171" s="416"/>
      <c r="AF171" s="417"/>
      <c r="AG171" s="418">
        <f t="shared" si="20"/>
        <v>0</v>
      </c>
      <c r="AH171" s="419"/>
      <c r="AI171" s="419"/>
      <c r="AJ171" s="419"/>
      <c r="AK171" s="420"/>
      <c r="BJ171" s="209" t="str">
        <f t="shared" si="23"/>
        <v/>
      </c>
      <c r="BL171" s="209" t="str">
        <f t="shared" si="24"/>
        <v/>
      </c>
      <c r="BN171" s="204">
        <v>71</v>
      </c>
      <c r="BQ171" s="209"/>
      <c r="BR171" s="534">
        <f>ROUND(Setup!$AP$6*M171,0)</f>
        <v>0</v>
      </c>
      <c r="BS171" s="535"/>
      <c r="BT171" s="535"/>
      <c r="BU171" s="535"/>
      <c r="BV171" s="536"/>
      <c r="BW171" s="534">
        <f>ROUND(Setup!$AP$6*R171,0)</f>
        <v>0</v>
      </c>
      <c r="BX171" s="535"/>
      <c r="BY171" s="535"/>
      <c r="BZ171" s="535"/>
      <c r="CA171" s="536"/>
      <c r="CB171" s="534">
        <f>ROUND(Setup!$AP$6*W171,0)</f>
        <v>0</v>
      </c>
      <c r="CC171" s="535"/>
      <c r="CD171" s="535"/>
      <c r="CE171" s="535"/>
      <c r="CF171" s="536"/>
      <c r="CG171" s="534">
        <f>ROUND(Setup!$AP$6*AB171,0)</f>
        <v>0</v>
      </c>
      <c r="CH171" s="535"/>
      <c r="CI171" s="535"/>
      <c r="CJ171" s="535"/>
      <c r="CK171" s="536"/>
      <c r="CL171" s="540">
        <f t="shared" si="21"/>
        <v>0</v>
      </c>
      <c r="CM171" s="541"/>
      <c r="CN171" s="541"/>
      <c r="CO171" s="541"/>
      <c r="CP171" s="542"/>
      <c r="CQ171" s="209"/>
    </row>
    <row r="172" spans="2:95" ht="11.25" hidden="1" customHeight="1" outlineLevel="1" x14ac:dyDescent="0.2">
      <c r="B172" s="205" t="str">
        <f t="shared" si="22"/>
        <v/>
      </c>
      <c r="C172" s="240"/>
      <c r="D172" s="508"/>
      <c r="E172" s="509"/>
      <c r="F172" s="509"/>
      <c r="G172" s="509"/>
      <c r="H172" s="509"/>
      <c r="I172" s="509"/>
      <c r="J172" s="509"/>
      <c r="K172" s="509"/>
      <c r="L172" s="509"/>
      <c r="M172" s="415"/>
      <c r="N172" s="416"/>
      <c r="O172" s="416"/>
      <c r="P172" s="416"/>
      <c r="Q172" s="417"/>
      <c r="R172" s="415"/>
      <c r="S172" s="416"/>
      <c r="T172" s="416"/>
      <c r="U172" s="416"/>
      <c r="V172" s="417"/>
      <c r="W172" s="415"/>
      <c r="X172" s="416"/>
      <c r="Y172" s="416"/>
      <c r="Z172" s="416"/>
      <c r="AA172" s="417"/>
      <c r="AB172" s="415"/>
      <c r="AC172" s="416"/>
      <c r="AD172" s="416"/>
      <c r="AE172" s="416"/>
      <c r="AF172" s="417"/>
      <c r="AG172" s="418">
        <f t="shared" si="20"/>
        <v>0</v>
      </c>
      <c r="AH172" s="419"/>
      <c r="AI172" s="419"/>
      <c r="AJ172" s="419"/>
      <c r="AK172" s="420"/>
      <c r="BJ172" s="209" t="str">
        <f t="shared" si="23"/>
        <v/>
      </c>
      <c r="BL172" s="209" t="str">
        <f t="shared" si="24"/>
        <v/>
      </c>
      <c r="BN172" s="204">
        <v>72</v>
      </c>
      <c r="BQ172" s="209"/>
      <c r="BR172" s="534">
        <f>ROUND(Setup!$AP$6*M172,0)</f>
        <v>0</v>
      </c>
      <c r="BS172" s="535"/>
      <c r="BT172" s="535"/>
      <c r="BU172" s="535"/>
      <c r="BV172" s="536"/>
      <c r="BW172" s="534">
        <f>ROUND(Setup!$AP$6*R172,0)</f>
        <v>0</v>
      </c>
      <c r="BX172" s="535"/>
      <c r="BY172" s="535"/>
      <c r="BZ172" s="535"/>
      <c r="CA172" s="536"/>
      <c r="CB172" s="534">
        <f>ROUND(Setup!$AP$6*W172,0)</f>
        <v>0</v>
      </c>
      <c r="CC172" s="535"/>
      <c r="CD172" s="535"/>
      <c r="CE172" s="535"/>
      <c r="CF172" s="536"/>
      <c r="CG172" s="534">
        <f>ROUND(Setup!$AP$6*AB172,0)</f>
        <v>0</v>
      </c>
      <c r="CH172" s="535"/>
      <c r="CI172" s="535"/>
      <c r="CJ172" s="535"/>
      <c r="CK172" s="536"/>
      <c r="CL172" s="540">
        <f t="shared" si="21"/>
        <v>0</v>
      </c>
      <c r="CM172" s="541"/>
      <c r="CN172" s="541"/>
      <c r="CO172" s="541"/>
      <c r="CP172" s="542"/>
      <c r="CQ172" s="209"/>
    </row>
    <row r="173" spans="2:95" ht="11.25" hidden="1" customHeight="1" outlineLevel="1" x14ac:dyDescent="0.2">
      <c r="B173" s="205" t="str">
        <f t="shared" si="22"/>
        <v/>
      </c>
      <c r="C173" s="240"/>
      <c r="D173" s="508"/>
      <c r="E173" s="509"/>
      <c r="F173" s="509"/>
      <c r="G173" s="509"/>
      <c r="H173" s="509"/>
      <c r="I173" s="509"/>
      <c r="J173" s="509"/>
      <c r="K173" s="509"/>
      <c r="L173" s="509"/>
      <c r="M173" s="415"/>
      <c r="N173" s="416"/>
      <c r="O173" s="416"/>
      <c r="P173" s="416"/>
      <c r="Q173" s="417"/>
      <c r="R173" s="415"/>
      <c r="S173" s="416"/>
      <c r="T173" s="416"/>
      <c r="U173" s="416"/>
      <c r="V173" s="417"/>
      <c r="W173" s="415"/>
      <c r="X173" s="416"/>
      <c r="Y173" s="416"/>
      <c r="Z173" s="416"/>
      <c r="AA173" s="417"/>
      <c r="AB173" s="415"/>
      <c r="AC173" s="416"/>
      <c r="AD173" s="416"/>
      <c r="AE173" s="416"/>
      <c r="AF173" s="417"/>
      <c r="AG173" s="418">
        <f t="shared" si="20"/>
        <v>0</v>
      </c>
      <c r="AH173" s="419"/>
      <c r="AI173" s="419"/>
      <c r="AJ173" s="419"/>
      <c r="AK173" s="420"/>
      <c r="BJ173" s="209" t="str">
        <f t="shared" si="23"/>
        <v/>
      </c>
      <c r="BL173" s="209" t="str">
        <f t="shared" si="24"/>
        <v/>
      </c>
      <c r="BN173" s="204">
        <v>73</v>
      </c>
      <c r="BQ173" s="209"/>
      <c r="BR173" s="534">
        <f>ROUND(Setup!$AP$6*M173,0)</f>
        <v>0</v>
      </c>
      <c r="BS173" s="535"/>
      <c r="BT173" s="535"/>
      <c r="BU173" s="535"/>
      <c r="BV173" s="536"/>
      <c r="BW173" s="534">
        <f>ROUND(Setup!$AP$6*R173,0)</f>
        <v>0</v>
      </c>
      <c r="BX173" s="535"/>
      <c r="BY173" s="535"/>
      <c r="BZ173" s="535"/>
      <c r="CA173" s="536"/>
      <c r="CB173" s="534">
        <f>ROUND(Setup!$AP$6*W173,0)</f>
        <v>0</v>
      </c>
      <c r="CC173" s="535"/>
      <c r="CD173" s="535"/>
      <c r="CE173" s="535"/>
      <c r="CF173" s="536"/>
      <c r="CG173" s="534">
        <f>ROUND(Setup!$AP$6*AB173,0)</f>
        <v>0</v>
      </c>
      <c r="CH173" s="535"/>
      <c r="CI173" s="535"/>
      <c r="CJ173" s="535"/>
      <c r="CK173" s="536"/>
      <c r="CL173" s="540">
        <f t="shared" si="21"/>
        <v>0</v>
      </c>
      <c r="CM173" s="541"/>
      <c r="CN173" s="541"/>
      <c r="CO173" s="541"/>
      <c r="CP173" s="542"/>
      <c r="CQ173" s="209"/>
    </row>
    <row r="174" spans="2:95" ht="11.25" hidden="1" customHeight="1" outlineLevel="1" x14ac:dyDescent="0.2">
      <c r="B174" s="205" t="str">
        <f t="shared" si="22"/>
        <v/>
      </c>
      <c r="C174" s="240"/>
      <c r="D174" s="508"/>
      <c r="E174" s="509"/>
      <c r="F174" s="509"/>
      <c r="G174" s="509"/>
      <c r="H174" s="509"/>
      <c r="I174" s="509"/>
      <c r="J174" s="509"/>
      <c r="K174" s="509"/>
      <c r="L174" s="509"/>
      <c r="M174" s="415"/>
      <c r="N174" s="416"/>
      <c r="O174" s="416"/>
      <c r="P174" s="416"/>
      <c r="Q174" s="417"/>
      <c r="R174" s="415"/>
      <c r="S174" s="416"/>
      <c r="T174" s="416"/>
      <c r="U174" s="416"/>
      <c r="V174" s="417"/>
      <c r="W174" s="415"/>
      <c r="X174" s="416"/>
      <c r="Y174" s="416"/>
      <c r="Z174" s="416"/>
      <c r="AA174" s="417"/>
      <c r="AB174" s="415"/>
      <c r="AC174" s="416"/>
      <c r="AD174" s="416"/>
      <c r="AE174" s="416"/>
      <c r="AF174" s="417"/>
      <c r="AG174" s="418">
        <f t="shared" si="20"/>
        <v>0</v>
      </c>
      <c r="AH174" s="419"/>
      <c r="AI174" s="419"/>
      <c r="AJ174" s="419"/>
      <c r="AK174" s="420"/>
      <c r="BJ174" s="209" t="str">
        <f t="shared" si="23"/>
        <v/>
      </c>
      <c r="BL174" s="209" t="str">
        <f t="shared" si="24"/>
        <v/>
      </c>
      <c r="BN174" s="204">
        <v>74</v>
      </c>
      <c r="BQ174" s="209"/>
      <c r="BR174" s="534">
        <f>ROUND(Setup!$AP$6*M174,0)</f>
        <v>0</v>
      </c>
      <c r="BS174" s="535"/>
      <c r="BT174" s="535"/>
      <c r="BU174" s="535"/>
      <c r="BV174" s="536"/>
      <c r="BW174" s="534">
        <f>ROUND(Setup!$AP$6*R174,0)</f>
        <v>0</v>
      </c>
      <c r="BX174" s="535"/>
      <c r="BY174" s="535"/>
      <c r="BZ174" s="535"/>
      <c r="CA174" s="536"/>
      <c r="CB174" s="534">
        <f>ROUND(Setup!$AP$6*W174,0)</f>
        <v>0</v>
      </c>
      <c r="CC174" s="535"/>
      <c r="CD174" s="535"/>
      <c r="CE174" s="535"/>
      <c r="CF174" s="536"/>
      <c r="CG174" s="534">
        <f>ROUND(Setup!$AP$6*AB174,0)</f>
        <v>0</v>
      </c>
      <c r="CH174" s="535"/>
      <c r="CI174" s="535"/>
      <c r="CJ174" s="535"/>
      <c r="CK174" s="536"/>
      <c r="CL174" s="540">
        <f t="shared" si="21"/>
        <v>0</v>
      </c>
      <c r="CM174" s="541"/>
      <c r="CN174" s="541"/>
      <c r="CO174" s="541"/>
      <c r="CP174" s="542"/>
      <c r="CQ174" s="209"/>
    </row>
    <row r="175" spans="2:95" ht="11.25" hidden="1" customHeight="1" outlineLevel="1" x14ac:dyDescent="0.2">
      <c r="B175" s="205" t="str">
        <f t="shared" si="22"/>
        <v/>
      </c>
      <c r="C175" s="240"/>
      <c r="D175" s="508"/>
      <c r="E175" s="509"/>
      <c r="F175" s="509"/>
      <c r="G175" s="509"/>
      <c r="H175" s="509"/>
      <c r="I175" s="509"/>
      <c r="J175" s="509"/>
      <c r="K175" s="509"/>
      <c r="L175" s="509"/>
      <c r="M175" s="415"/>
      <c r="N175" s="416"/>
      <c r="O175" s="416"/>
      <c r="P175" s="416"/>
      <c r="Q175" s="417"/>
      <c r="R175" s="415"/>
      <c r="S175" s="416"/>
      <c r="T175" s="416"/>
      <c r="U175" s="416"/>
      <c r="V175" s="417"/>
      <c r="W175" s="415"/>
      <c r="X175" s="416"/>
      <c r="Y175" s="416"/>
      <c r="Z175" s="416"/>
      <c r="AA175" s="417"/>
      <c r="AB175" s="415"/>
      <c r="AC175" s="416"/>
      <c r="AD175" s="416"/>
      <c r="AE175" s="416"/>
      <c r="AF175" s="417"/>
      <c r="AG175" s="418">
        <f t="shared" si="20"/>
        <v>0</v>
      </c>
      <c r="AH175" s="419"/>
      <c r="AI175" s="419"/>
      <c r="AJ175" s="419"/>
      <c r="AK175" s="420"/>
      <c r="BJ175" s="209" t="str">
        <f t="shared" si="23"/>
        <v/>
      </c>
      <c r="BL175" s="209" t="str">
        <f t="shared" si="24"/>
        <v/>
      </c>
      <c r="BN175" s="204">
        <v>75</v>
      </c>
      <c r="BQ175" s="209"/>
      <c r="BR175" s="534">
        <f>ROUND(Setup!$AP$6*M175,0)</f>
        <v>0</v>
      </c>
      <c r="BS175" s="535"/>
      <c r="BT175" s="535"/>
      <c r="BU175" s="535"/>
      <c r="BV175" s="536"/>
      <c r="BW175" s="534">
        <f>ROUND(Setup!$AP$6*R175,0)</f>
        <v>0</v>
      </c>
      <c r="BX175" s="535"/>
      <c r="BY175" s="535"/>
      <c r="BZ175" s="535"/>
      <c r="CA175" s="536"/>
      <c r="CB175" s="534">
        <f>ROUND(Setup!$AP$6*W175,0)</f>
        <v>0</v>
      </c>
      <c r="CC175" s="535"/>
      <c r="CD175" s="535"/>
      <c r="CE175" s="535"/>
      <c r="CF175" s="536"/>
      <c r="CG175" s="534">
        <f>ROUND(Setup!$AP$6*AB175,0)</f>
        <v>0</v>
      </c>
      <c r="CH175" s="535"/>
      <c r="CI175" s="535"/>
      <c r="CJ175" s="535"/>
      <c r="CK175" s="536"/>
      <c r="CL175" s="540">
        <f t="shared" si="21"/>
        <v>0</v>
      </c>
      <c r="CM175" s="541"/>
      <c r="CN175" s="541"/>
      <c r="CO175" s="541"/>
      <c r="CP175" s="542"/>
      <c r="CQ175" s="209"/>
    </row>
    <row r="176" spans="2:95" ht="11.25" hidden="1" customHeight="1" outlineLevel="1" x14ac:dyDescent="0.2">
      <c r="B176" s="205" t="str">
        <f t="shared" ref="B176:B207" si="25">IF(C176="","",VLOOKUP(C176,$BL$18:$BM$87,2,FALSE))</f>
        <v/>
      </c>
      <c r="C176" s="240"/>
      <c r="D176" s="508"/>
      <c r="E176" s="509"/>
      <c r="F176" s="509"/>
      <c r="G176" s="509"/>
      <c r="H176" s="509"/>
      <c r="I176" s="509"/>
      <c r="J176" s="509"/>
      <c r="K176" s="509"/>
      <c r="L176" s="509"/>
      <c r="M176" s="415"/>
      <c r="N176" s="416"/>
      <c r="O176" s="416"/>
      <c r="P176" s="416"/>
      <c r="Q176" s="417"/>
      <c r="R176" s="415"/>
      <c r="S176" s="416"/>
      <c r="T176" s="416"/>
      <c r="U176" s="416"/>
      <c r="V176" s="417"/>
      <c r="W176" s="415"/>
      <c r="X176" s="416"/>
      <c r="Y176" s="416"/>
      <c r="Z176" s="416"/>
      <c r="AA176" s="417"/>
      <c r="AB176" s="415"/>
      <c r="AC176" s="416"/>
      <c r="AD176" s="416"/>
      <c r="AE176" s="416"/>
      <c r="AF176" s="417"/>
      <c r="AG176" s="418">
        <f t="shared" ref="AG176:AG209" si="26">ROUND((SUM(M176:AF176)),0)</f>
        <v>0</v>
      </c>
      <c r="AH176" s="419"/>
      <c r="AI176" s="419"/>
      <c r="AJ176" s="419"/>
      <c r="AK176" s="420"/>
      <c r="BQ176" s="209"/>
      <c r="BR176" s="534">
        <f>ROUND(Setup!$AP$6*M176,0)</f>
        <v>0</v>
      </c>
      <c r="BS176" s="535"/>
      <c r="BT176" s="535"/>
      <c r="BU176" s="535"/>
      <c r="BV176" s="536"/>
      <c r="BW176" s="534">
        <f>ROUND(Setup!$AP$6*R176,0)</f>
        <v>0</v>
      </c>
      <c r="BX176" s="535"/>
      <c r="BY176" s="535"/>
      <c r="BZ176" s="535"/>
      <c r="CA176" s="536"/>
      <c r="CB176" s="534">
        <f>ROUND(Setup!$AP$6*W176,0)</f>
        <v>0</v>
      </c>
      <c r="CC176" s="535"/>
      <c r="CD176" s="535"/>
      <c r="CE176" s="535"/>
      <c r="CF176" s="536"/>
      <c r="CG176" s="534">
        <f>ROUND(Setup!$AP$6*AB176,0)</f>
        <v>0</v>
      </c>
      <c r="CH176" s="535"/>
      <c r="CI176" s="535"/>
      <c r="CJ176" s="535"/>
      <c r="CK176" s="536"/>
      <c r="CL176" s="540">
        <f t="shared" ref="CL176:CL209" si="27">ROUND((SUM(BR176:CK176)),0)</f>
        <v>0</v>
      </c>
      <c r="CM176" s="541"/>
      <c r="CN176" s="541"/>
      <c r="CO176" s="541"/>
      <c r="CP176" s="542"/>
      <c r="CQ176" s="209"/>
    </row>
    <row r="177" spans="2:95" ht="11.25" hidden="1" customHeight="1" outlineLevel="1" x14ac:dyDescent="0.2">
      <c r="B177" s="205" t="str">
        <f t="shared" si="25"/>
        <v/>
      </c>
      <c r="C177" s="240"/>
      <c r="D177" s="508"/>
      <c r="E177" s="509"/>
      <c r="F177" s="509"/>
      <c r="G177" s="509"/>
      <c r="H177" s="509"/>
      <c r="I177" s="509"/>
      <c r="J177" s="509"/>
      <c r="K177" s="509"/>
      <c r="L177" s="509"/>
      <c r="M177" s="415"/>
      <c r="N177" s="416"/>
      <c r="O177" s="416"/>
      <c r="P177" s="416"/>
      <c r="Q177" s="417"/>
      <c r="R177" s="415"/>
      <c r="S177" s="416"/>
      <c r="T177" s="416"/>
      <c r="U177" s="416"/>
      <c r="V177" s="417"/>
      <c r="W177" s="415"/>
      <c r="X177" s="416"/>
      <c r="Y177" s="416"/>
      <c r="Z177" s="416"/>
      <c r="AA177" s="417"/>
      <c r="AB177" s="415"/>
      <c r="AC177" s="416"/>
      <c r="AD177" s="416"/>
      <c r="AE177" s="416"/>
      <c r="AF177" s="417"/>
      <c r="AG177" s="418">
        <f t="shared" si="26"/>
        <v>0</v>
      </c>
      <c r="AH177" s="419"/>
      <c r="AI177" s="419"/>
      <c r="AJ177" s="419"/>
      <c r="AK177" s="420"/>
      <c r="BQ177" s="209"/>
      <c r="BR177" s="534">
        <f>ROUND(Setup!$AP$6*M177,0)</f>
        <v>0</v>
      </c>
      <c r="BS177" s="535"/>
      <c r="BT177" s="535"/>
      <c r="BU177" s="535"/>
      <c r="BV177" s="536"/>
      <c r="BW177" s="534">
        <f>ROUND(Setup!$AP$6*R177,0)</f>
        <v>0</v>
      </c>
      <c r="BX177" s="535"/>
      <c r="BY177" s="535"/>
      <c r="BZ177" s="535"/>
      <c r="CA177" s="536"/>
      <c r="CB177" s="534">
        <f>ROUND(Setup!$AP$6*W177,0)</f>
        <v>0</v>
      </c>
      <c r="CC177" s="535"/>
      <c r="CD177" s="535"/>
      <c r="CE177" s="535"/>
      <c r="CF177" s="536"/>
      <c r="CG177" s="534">
        <f>ROUND(Setup!$AP$6*AB177,0)</f>
        <v>0</v>
      </c>
      <c r="CH177" s="535"/>
      <c r="CI177" s="535"/>
      <c r="CJ177" s="535"/>
      <c r="CK177" s="536"/>
      <c r="CL177" s="540">
        <f t="shared" si="27"/>
        <v>0</v>
      </c>
      <c r="CM177" s="541"/>
      <c r="CN177" s="541"/>
      <c r="CO177" s="541"/>
      <c r="CP177" s="542"/>
      <c r="CQ177" s="209"/>
    </row>
    <row r="178" spans="2:95" ht="11.25" hidden="1" customHeight="1" outlineLevel="1" x14ac:dyDescent="0.2">
      <c r="B178" s="205" t="str">
        <f t="shared" si="25"/>
        <v/>
      </c>
      <c r="C178" s="240"/>
      <c r="D178" s="508"/>
      <c r="E178" s="509"/>
      <c r="F178" s="509"/>
      <c r="G178" s="509"/>
      <c r="H178" s="509"/>
      <c r="I178" s="509"/>
      <c r="J178" s="509"/>
      <c r="K178" s="509"/>
      <c r="L178" s="509"/>
      <c r="M178" s="415"/>
      <c r="N178" s="416"/>
      <c r="O178" s="416"/>
      <c r="P178" s="416"/>
      <c r="Q178" s="417"/>
      <c r="R178" s="415"/>
      <c r="S178" s="416"/>
      <c r="T178" s="416"/>
      <c r="U178" s="416"/>
      <c r="V178" s="417"/>
      <c r="W178" s="415"/>
      <c r="X178" s="416"/>
      <c r="Y178" s="416"/>
      <c r="Z178" s="416"/>
      <c r="AA178" s="417"/>
      <c r="AB178" s="415"/>
      <c r="AC178" s="416"/>
      <c r="AD178" s="416"/>
      <c r="AE178" s="416"/>
      <c r="AF178" s="417"/>
      <c r="AG178" s="418">
        <f t="shared" si="26"/>
        <v>0</v>
      </c>
      <c r="AH178" s="419"/>
      <c r="AI178" s="419"/>
      <c r="AJ178" s="419"/>
      <c r="AK178" s="420"/>
      <c r="BQ178" s="209"/>
      <c r="BR178" s="534">
        <f>ROUND(Setup!$AP$6*M178,0)</f>
        <v>0</v>
      </c>
      <c r="BS178" s="535"/>
      <c r="BT178" s="535"/>
      <c r="BU178" s="535"/>
      <c r="BV178" s="536"/>
      <c r="BW178" s="534">
        <f>ROUND(Setup!$AP$6*R178,0)</f>
        <v>0</v>
      </c>
      <c r="BX178" s="535"/>
      <c r="BY178" s="535"/>
      <c r="BZ178" s="535"/>
      <c r="CA178" s="536"/>
      <c r="CB178" s="534">
        <f>ROUND(Setup!$AP$6*W178,0)</f>
        <v>0</v>
      </c>
      <c r="CC178" s="535"/>
      <c r="CD178" s="535"/>
      <c r="CE178" s="535"/>
      <c r="CF178" s="536"/>
      <c r="CG178" s="534">
        <f>ROUND(Setup!$AP$6*AB178,0)</f>
        <v>0</v>
      </c>
      <c r="CH178" s="535"/>
      <c r="CI178" s="535"/>
      <c r="CJ178" s="535"/>
      <c r="CK178" s="536"/>
      <c r="CL178" s="540">
        <f t="shared" si="27"/>
        <v>0</v>
      </c>
      <c r="CM178" s="541"/>
      <c r="CN178" s="541"/>
      <c r="CO178" s="541"/>
      <c r="CP178" s="542"/>
      <c r="CQ178" s="209"/>
    </row>
    <row r="179" spans="2:95" ht="11.25" hidden="1" customHeight="1" outlineLevel="1" x14ac:dyDescent="0.2">
      <c r="B179" s="205" t="str">
        <f t="shared" si="25"/>
        <v/>
      </c>
      <c r="C179" s="240"/>
      <c r="D179" s="508"/>
      <c r="E179" s="509"/>
      <c r="F179" s="509"/>
      <c r="G179" s="509"/>
      <c r="H179" s="509"/>
      <c r="I179" s="509"/>
      <c r="J179" s="509"/>
      <c r="K179" s="509"/>
      <c r="L179" s="509"/>
      <c r="M179" s="415"/>
      <c r="N179" s="416"/>
      <c r="O179" s="416"/>
      <c r="P179" s="416"/>
      <c r="Q179" s="417"/>
      <c r="R179" s="415"/>
      <c r="S179" s="416"/>
      <c r="T179" s="416"/>
      <c r="U179" s="416"/>
      <c r="V179" s="417"/>
      <c r="W179" s="415"/>
      <c r="X179" s="416"/>
      <c r="Y179" s="416"/>
      <c r="Z179" s="416"/>
      <c r="AA179" s="417"/>
      <c r="AB179" s="415"/>
      <c r="AC179" s="416"/>
      <c r="AD179" s="416"/>
      <c r="AE179" s="416"/>
      <c r="AF179" s="417"/>
      <c r="AG179" s="418">
        <f t="shared" si="26"/>
        <v>0</v>
      </c>
      <c r="AH179" s="419"/>
      <c r="AI179" s="419"/>
      <c r="AJ179" s="419"/>
      <c r="AK179" s="420"/>
      <c r="BQ179" s="209"/>
      <c r="BR179" s="534">
        <f>ROUND(Setup!$AP$6*M179,0)</f>
        <v>0</v>
      </c>
      <c r="BS179" s="535"/>
      <c r="BT179" s="535"/>
      <c r="BU179" s="535"/>
      <c r="BV179" s="536"/>
      <c r="BW179" s="534">
        <f>ROUND(Setup!$AP$6*R179,0)</f>
        <v>0</v>
      </c>
      <c r="BX179" s="535"/>
      <c r="BY179" s="535"/>
      <c r="BZ179" s="535"/>
      <c r="CA179" s="536"/>
      <c r="CB179" s="534">
        <f>ROUND(Setup!$AP$6*W179,0)</f>
        <v>0</v>
      </c>
      <c r="CC179" s="535"/>
      <c r="CD179" s="535"/>
      <c r="CE179" s="535"/>
      <c r="CF179" s="536"/>
      <c r="CG179" s="534">
        <f>ROUND(Setup!$AP$6*AB179,0)</f>
        <v>0</v>
      </c>
      <c r="CH179" s="535"/>
      <c r="CI179" s="535"/>
      <c r="CJ179" s="535"/>
      <c r="CK179" s="536"/>
      <c r="CL179" s="540">
        <f t="shared" si="27"/>
        <v>0</v>
      </c>
      <c r="CM179" s="541"/>
      <c r="CN179" s="541"/>
      <c r="CO179" s="541"/>
      <c r="CP179" s="542"/>
      <c r="CQ179" s="209"/>
    </row>
    <row r="180" spans="2:95" ht="11.25" hidden="1" customHeight="1" outlineLevel="1" x14ac:dyDescent="0.2">
      <c r="B180" s="205" t="str">
        <f t="shared" si="25"/>
        <v/>
      </c>
      <c r="C180" s="240"/>
      <c r="D180" s="508"/>
      <c r="E180" s="509"/>
      <c r="F180" s="509"/>
      <c r="G180" s="509"/>
      <c r="H180" s="509"/>
      <c r="I180" s="509"/>
      <c r="J180" s="509"/>
      <c r="K180" s="509"/>
      <c r="L180" s="509"/>
      <c r="M180" s="415"/>
      <c r="N180" s="416"/>
      <c r="O180" s="416"/>
      <c r="P180" s="416"/>
      <c r="Q180" s="417"/>
      <c r="R180" s="415"/>
      <c r="S180" s="416"/>
      <c r="T180" s="416"/>
      <c r="U180" s="416"/>
      <c r="V180" s="417"/>
      <c r="W180" s="415"/>
      <c r="X180" s="416"/>
      <c r="Y180" s="416"/>
      <c r="Z180" s="416"/>
      <c r="AA180" s="417"/>
      <c r="AB180" s="415"/>
      <c r="AC180" s="416"/>
      <c r="AD180" s="416"/>
      <c r="AE180" s="416"/>
      <c r="AF180" s="417"/>
      <c r="AG180" s="418">
        <f t="shared" si="26"/>
        <v>0</v>
      </c>
      <c r="AH180" s="419"/>
      <c r="AI180" s="419"/>
      <c r="AJ180" s="419"/>
      <c r="AK180" s="420"/>
      <c r="BQ180" s="209"/>
      <c r="BR180" s="534">
        <f>ROUND(Setup!$AP$6*M180,0)</f>
        <v>0</v>
      </c>
      <c r="BS180" s="535"/>
      <c r="BT180" s="535"/>
      <c r="BU180" s="535"/>
      <c r="BV180" s="536"/>
      <c r="BW180" s="534">
        <f>ROUND(Setup!$AP$6*R180,0)</f>
        <v>0</v>
      </c>
      <c r="BX180" s="535"/>
      <c r="BY180" s="535"/>
      <c r="BZ180" s="535"/>
      <c r="CA180" s="536"/>
      <c r="CB180" s="534">
        <f>ROUND(Setup!$AP$6*W180,0)</f>
        <v>0</v>
      </c>
      <c r="CC180" s="535"/>
      <c r="CD180" s="535"/>
      <c r="CE180" s="535"/>
      <c r="CF180" s="536"/>
      <c r="CG180" s="534">
        <f>ROUND(Setup!$AP$6*AB180,0)</f>
        <v>0</v>
      </c>
      <c r="CH180" s="535"/>
      <c r="CI180" s="535"/>
      <c r="CJ180" s="535"/>
      <c r="CK180" s="536"/>
      <c r="CL180" s="540">
        <f t="shared" si="27"/>
        <v>0</v>
      </c>
      <c r="CM180" s="541"/>
      <c r="CN180" s="541"/>
      <c r="CO180" s="541"/>
      <c r="CP180" s="542"/>
      <c r="CQ180" s="209"/>
    </row>
    <row r="181" spans="2:95" ht="11.25" hidden="1" customHeight="1" outlineLevel="1" x14ac:dyDescent="0.2">
      <c r="B181" s="205" t="str">
        <f t="shared" si="25"/>
        <v/>
      </c>
      <c r="C181" s="240"/>
      <c r="D181" s="508"/>
      <c r="E181" s="509"/>
      <c r="F181" s="509"/>
      <c r="G181" s="509"/>
      <c r="H181" s="509"/>
      <c r="I181" s="509"/>
      <c r="J181" s="509"/>
      <c r="K181" s="509"/>
      <c r="L181" s="509"/>
      <c r="M181" s="415"/>
      <c r="N181" s="416"/>
      <c r="O181" s="416"/>
      <c r="P181" s="416"/>
      <c r="Q181" s="417"/>
      <c r="R181" s="415"/>
      <c r="S181" s="416"/>
      <c r="T181" s="416"/>
      <c r="U181" s="416"/>
      <c r="V181" s="417"/>
      <c r="W181" s="415"/>
      <c r="X181" s="416"/>
      <c r="Y181" s="416"/>
      <c r="Z181" s="416"/>
      <c r="AA181" s="417"/>
      <c r="AB181" s="415"/>
      <c r="AC181" s="416"/>
      <c r="AD181" s="416"/>
      <c r="AE181" s="416"/>
      <c r="AF181" s="417"/>
      <c r="AG181" s="418">
        <f t="shared" si="26"/>
        <v>0</v>
      </c>
      <c r="AH181" s="419"/>
      <c r="AI181" s="419"/>
      <c r="AJ181" s="419"/>
      <c r="AK181" s="420"/>
      <c r="BQ181" s="209"/>
      <c r="BR181" s="534">
        <f>ROUND(Setup!$AP$6*M181,0)</f>
        <v>0</v>
      </c>
      <c r="BS181" s="535"/>
      <c r="BT181" s="535"/>
      <c r="BU181" s="535"/>
      <c r="BV181" s="536"/>
      <c r="BW181" s="534">
        <f>ROUND(Setup!$AP$6*R181,0)</f>
        <v>0</v>
      </c>
      <c r="BX181" s="535"/>
      <c r="BY181" s="535"/>
      <c r="BZ181" s="535"/>
      <c r="CA181" s="536"/>
      <c r="CB181" s="534">
        <f>ROUND(Setup!$AP$6*W181,0)</f>
        <v>0</v>
      </c>
      <c r="CC181" s="535"/>
      <c r="CD181" s="535"/>
      <c r="CE181" s="535"/>
      <c r="CF181" s="536"/>
      <c r="CG181" s="534">
        <f>ROUND(Setup!$AP$6*AB181,0)</f>
        <v>0</v>
      </c>
      <c r="CH181" s="535"/>
      <c r="CI181" s="535"/>
      <c r="CJ181" s="535"/>
      <c r="CK181" s="536"/>
      <c r="CL181" s="540">
        <f t="shared" si="27"/>
        <v>0</v>
      </c>
      <c r="CM181" s="541"/>
      <c r="CN181" s="541"/>
      <c r="CO181" s="541"/>
      <c r="CP181" s="542"/>
      <c r="CQ181" s="209"/>
    </row>
    <row r="182" spans="2:95" ht="11.25" hidden="1" customHeight="1" outlineLevel="1" x14ac:dyDescent="0.2">
      <c r="B182" s="205" t="str">
        <f t="shared" si="25"/>
        <v/>
      </c>
      <c r="C182" s="240"/>
      <c r="D182" s="508"/>
      <c r="E182" s="509"/>
      <c r="F182" s="509"/>
      <c r="G182" s="509"/>
      <c r="H182" s="509"/>
      <c r="I182" s="509"/>
      <c r="J182" s="509"/>
      <c r="K182" s="509"/>
      <c r="L182" s="509"/>
      <c r="M182" s="415"/>
      <c r="N182" s="416"/>
      <c r="O182" s="416"/>
      <c r="P182" s="416"/>
      <c r="Q182" s="417"/>
      <c r="R182" s="415"/>
      <c r="S182" s="416"/>
      <c r="T182" s="416"/>
      <c r="U182" s="416"/>
      <c r="V182" s="417"/>
      <c r="W182" s="415"/>
      <c r="X182" s="416"/>
      <c r="Y182" s="416"/>
      <c r="Z182" s="416"/>
      <c r="AA182" s="417"/>
      <c r="AB182" s="415"/>
      <c r="AC182" s="416"/>
      <c r="AD182" s="416"/>
      <c r="AE182" s="416"/>
      <c r="AF182" s="417"/>
      <c r="AG182" s="418">
        <f t="shared" si="26"/>
        <v>0</v>
      </c>
      <c r="AH182" s="419"/>
      <c r="AI182" s="419"/>
      <c r="AJ182" s="419"/>
      <c r="AK182" s="420"/>
      <c r="BQ182" s="209"/>
      <c r="BR182" s="534">
        <f>ROUND(Setup!$AP$6*M182,0)</f>
        <v>0</v>
      </c>
      <c r="BS182" s="535"/>
      <c r="BT182" s="535"/>
      <c r="BU182" s="535"/>
      <c r="BV182" s="536"/>
      <c r="BW182" s="534">
        <f>ROUND(Setup!$AP$6*R182,0)</f>
        <v>0</v>
      </c>
      <c r="BX182" s="535"/>
      <c r="BY182" s="535"/>
      <c r="BZ182" s="535"/>
      <c r="CA182" s="536"/>
      <c r="CB182" s="534">
        <f>ROUND(Setup!$AP$6*W182,0)</f>
        <v>0</v>
      </c>
      <c r="CC182" s="535"/>
      <c r="CD182" s="535"/>
      <c r="CE182" s="535"/>
      <c r="CF182" s="536"/>
      <c r="CG182" s="534">
        <f>ROUND(Setup!$AP$6*AB182,0)</f>
        <v>0</v>
      </c>
      <c r="CH182" s="535"/>
      <c r="CI182" s="535"/>
      <c r="CJ182" s="535"/>
      <c r="CK182" s="536"/>
      <c r="CL182" s="540">
        <f t="shared" si="27"/>
        <v>0</v>
      </c>
      <c r="CM182" s="541"/>
      <c r="CN182" s="541"/>
      <c r="CO182" s="541"/>
      <c r="CP182" s="542"/>
      <c r="CQ182" s="209"/>
    </row>
    <row r="183" spans="2:95" ht="11.25" hidden="1" customHeight="1" outlineLevel="1" x14ac:dyDescent="0.2">
      <c r="B183" s="205" t="str">
        <f t="shared" si="25"/>
        <v/>
      </c>
      <c r="C183" s="240"/>
      <c r="D183" s="508"/>
      <c r="E183" s="509"/>
      <c r="F183" s="509"/>
      <c r="G183" s="509"/>
      <c r="H183" s="509"/>
      <c r="I183" s="509"/>
      <c r="J183" s="509"/>
      <c r="K183" s="509"/>
      <c r="L183" s="509"/>
      <c r="M183" s="415"/>
      <c r="N183" s="416"/>
      <c r="O183" s="416"/>
      <c r="P183" s="416"/>
      <c r="Q183" s="417"/>
      <c r="R183" s="415"/>
      <c r="S183" s="416"/>
      <c r="T183" s="416"/>
      <c r="U183" s="416"/>
      <c r="V183" s="417"/>
      <c r="W183" s="415"/>
      <c r="X183" s="416"/>
      <c r="Y183" s="416"/>
      <c r="Z183" s="416"/>
      <c r="AA183" s="417"/>
      <c r="AB183" s="415"/>
      <c r="AC183" s="416"/>
      <c r="AD183" s="416"/>
      <c r="AE183" s="416"/>
      <c r="AF183" s="417"/>
      <c r="AG183" s="418">
        <f t="shared" si="26"/>
        <v>0</v>
      </c>
      <c r="AH183" s="419"/>
      <c r="AI183" s="419"/>
      <c r="AJ183" s="419"/>
      <c r="AK183" s="420"/>
      <c r="BQ183" s="209"/>
      <c r="BR183" s="534">
        <f>ROUND(Setup!$AP$6*M183,0)</f>
        <v>0</v>
      </c>
      <c r="BS183" s="535"/>
      <c r="BT183" s="535"/>
      <c r="BU183" s="535"/>
      <c r="BV183" s="536"/>
      <c r="BW183" s="534">
        <f>ROUND(Setup!$AP$6*R183,0)</f>
        <v>0</v>
      </c>
      <c r="BX183" s="535"/>
      <c r="BY183" s="535"/>
      <c r="BZ183" s="535"/>
      <c r="CA183" s="536"/>
      <c r="CB183" s="534">
        <f>ROUND(Setup!$AP$6*W183,0)</f>
        <v>0</v>
      </c>
      <c r="CC183" s="535"/>
      <c r="CD183" s="535"/>
      <c r="CE183" s="535"/>
      <c r="CF183" s="536"/>
      <c r="CG183" s="534">
        <f>ROUND(Setup!$AP$6*AB183,0)</f>
        <v>0</v>
      </c>
      <c r="CH183" s="535"/>
      <c r="CI183" s="535"/>
      <c r="CJ183" s="535"/>
      <c r="CK183" s="536"/>
      <c r="CL183" s="540">
        <f t="shared" si="27"/>
        <v>0</v>
      </c>
      <c r="CM183" s="541"/>
      <c r="CN183" s="541"/>
      <c r="CO183" s="541"/>
      <c r="CP183" s="542"/>
      <c r="CQ183" s="209"/>
    </row>
    <row r="184" spans="2:95" ht="11.25" hidden="1" customHeight="1" outlineLevel="1" x14ac:dyDescent="0.2">
      <c r="B184" s="205" t="str">
        <f t="shared" si="25"/>
        <v/>
      </c>
      <c r="C184" s="240"/>
      <c r="D184" s="508"/>
      <c r="E184" s="509"/>
      <c r="F184" s="509"/>
      <c r="G184" s="509"/>
      <c r="H184" s="509"/>
      <c r="I184" s="509"/>
      <c r="J184" s="509"/>
      <c r="K184" s="509"/>
      <c r="L184" s="509"/>
      <c r="M184" s="415"/>
      <c r="N184" s="416"/>
      <c r="O184" s="416"/>
      <c r="P184" s="416"/>
      <c r="Q184" s="417"/>
      <c r="R184" s="415"/>
      <c r="S184" s="416"/>
      <c r="T184" s="416"/>
      <c r="U184" s="416"/>
      <c r="V184" s="417"/>
      <c r="W184" s="415"/>
      <c r="X184" s="416"/>
      <c r="Y184" s="416"/>
      <c r="Z184" s="416"/>
      <c r="AA184" s="417"/>
      <c r="AB184" s="415"/>
      <c r="AC184" s="416"/>
      <c r="AD184" s="416"/>
      <c r="AE184" s="416"/>
      <c r="AF184" s="417"/>
      <c r="AG184" s="418">
        <f t="shared" si="26"/>
        <v>0</v>
      </c>
      <c r="AH184" s="419"/>
      <c r="AI184" s="419"/>
      <c r="AJ184" s="419"/>
      <c r="AK184" s="420"/>
      <c r="BQ184" s="209"/>
      <c r="BR184" s="534">
        <f>ROUND(Setup!$AP$6*M184,0)</f>
        <v>0</v>
      </c>
      <c r="BS184" s="535"/>
      <c r="BT184" s="535"/>
      <c r="BU184" s="535"/>
      <c r="BV184" s="536"/>
      <c r="BW184" s="534">
        <f>ROUND(Setup!$AP$6*R184,0)</f>
        <v>0</v>
      </c>
      <c r="BX184" s="535"/>
      <c r="BY184" s="535"/>
      <c r="BZ184" s="535"/>
      <c r="CA184" s="536"/>
      <c r="CB184" s="534">
        <f>ROUND(Setup!$AP$6*W184,0)</f>
        <v>0</v>
      </c>
      <c r="CC184" s="535"/>
      <c r="CD184" s="535"/>
      <c r="CE184" s="535"/>
      <c r="CF184" s="536"/>
      <c r="CG184" s="534">
        <f>ROUND(Setup!$AP$6*AB184,0)</f>
        <v>0</v>
      </c>
      <c r="CH184" s="535"/>
      <c r="CI184" s="535"/>
      <c r="CJ184" s="535"/>
      <c r="CK184" s="536"/>
      <c r="CL184" s="540">
        <f t="shared" si="27"/>
        <v>0</v>
      </c>
      <c r="CM184" s="541"/>
      <c r="CN184" s="541"/>
      <c r="CO184" s="541"/>
      <c r="CP184" s="542"/>
      <c r="CQ184" s="209"/>
    </row>
    <row r="185" spans="2:95" ht="11.25" hidden="1" customHeight="1" outlineLevel="1" x14ac:dyDescent="0.2">
      <c r="B185" s="205" t="str">
        <f t="shared" si="25"/>
        <v/>
      </c>
      <c r="C185" s="240"/>
      <c r="D185" s="508"/>
      <c r="E185" s="509"/>
      <c r="F185" s="509"/>
      <c r="G185" s="509"/>
      <c r="H185" s="509"/>
      <c r="I185" s="509"/>
      <c r="J185" s="509"/>
      <c r="K185" s="509"/>
      <c r="L185" s="509"/>
      <c r="M185" s="415"/>
      <c r="N185" s="416"/>
      <c r="O185" s="416"/>
      <c r="P185" s="416"/>
      <c r="Q185" s="417"/>
      <c r="R185" s="415"/>
      <c r="S185" s="416"/>
      <c r="T185" s="416"/>
      <c r="U185" s="416"/>
      <c r="V185" s="417"/>
      <c r="W185" s="415"/>
      <c r="X185" s="416"/>
      <c r="Y185" s="416"/>
      <c r="Z185" s="416"/>
      <c r="AA185" s="417"/>
      <c r="AB185" s="415"/>
      <c r="AC185" s="416"/>
      <c r="AD185" s="416"/>
      <c r="AE185" s="416"/>
      <c r="AF185" s="417"/>
      <c r="AG185" s="418">
        <f t="shared" si="26"/>
        <v>0</v>
      </c>
      <c r="AH185" s="419"/>
      <c r="AI185" s="419"/>
      <c r="AJ185" s="419"/>
      <c r="AK185" s="420"/>
      <c r="BQ185" s="209"/>
      <c r="BR185" s="534">
        <f>ROUND(Setup!$AP$6*M185,0)</f>
        <v>0</v>
      </c>
      <c r="BS185" s="535"/>
      <c r="BT185" s="535"/>
      <c r="BU185" s="535"/>
      <c r="BV185" s="536"/>
      <c r="BW185" s="534">
        <f>ROUND(Setup!$AP$6*R185,0)</f>
        <v>0</v>
      </c>
      <c r="BX185" s="535"/>
      <c r="BY185" s="535"/>
      <c r="BZ185" s="535"/>
      <c r="CA185" s="536"/>
      <c r="CB185" s="534">
        <f>ROUND(Setup!$AP$6*W185,0)</f>
        <v>0</v>
      </c>
      <c r="CC185" s="535"/>
      <c r="CD185" s="535"/>
      <c r="CE185" s="535"/>
      <c r="CF185" s="536"/>
      <c r="CG185" s="534">
        <f>ROUND(Setup!$AP$6*AB185,0)</f>
        <v>0</v>
      </c>
      <c r="CH185" s="535"/>
      <c r="CI185" s="535"/>
      <c r="CJ185" s="535"/>
      <c r="CK185" s="536"/>
      <c r="CL185" s="540">
        <f t="shared" si="27"/>
        <v>0</v>
      </c>
      <c r="CM185" s="541"/>
      <c r="CN185" s="541"/>
      <c r="CO185" s="541"/>
      <c r="CP185" s="542"/>
      <c r="CQ185" s="209"/>
    </row>
    <row r="186" spans="2:95" ht="11.25" hidden="1" customHeight="1" outlineLevel="1" x14ac:dyDescent="0.2">
      <c r="B186" s="205" t="str">
        <f t="shared" si="25"/>
        <v/>
      </c>
      <c r="C186" s="240"/>
      <c r="D186" s="508"/>
      <c r="E186" s="509"/>
      <c r="F186" s="509"/>
      <c r="G186" s="509"/>
      <c r="H186" s="509"/>
      <c r="I186" s="509"/>
      <c r="J186" s="509"/>
      <c r="K186" s="509"/>
      <c r="L186" s="509"/>
      <c r="M186" s="415"/>
      <c r="N186" s="416"/>
      <c r="O186" s="416"/>
      <c r="P186" s="416"/>
      <c r="Q186" s="417"/>
      <c r="R186" s="415"/>
      <c r="S186" s="416"/>
      <c r="T186" s="416"/>
      <c r="U186" s="416"/>
      <c r="V186" s="417"/>
      <c r="W186" s="415"/>
      <c r="X186" s="416"/>
      <c r="Y186" s="416"/>
      <c r="Z186" s="416"/>
      <c r="AA186" s="417"/>
      <c r="AB186" s="415"/>
      <c r="AC186" s="416"/>
      <c r="AD186" s="416"/>
      <c r="AE186" s="416"/>
      <c r="AF186" s="417"/>
      <c r="AG186" s="418">
        <f t="shared" si="26"/>
        <v>0</v>
      </c>
      <c r="AH186" s="419"/>
      <c r="AI186" s="419"/>
      <c r="AJ186" s="419"/>
      <c r="AK186" s="420"/>
      <c r="BQ186" s="209"/>
      <c r="BR186" s="534">
        <f>ROUND(Setup!$AP$6*M186,0)</f>
        <v>0</v>
      </c>
      <c r="BS186" s="535"/>
      <c r="BT186" s="535"/>
      <c r="BU186" s="535"/>
      <c r="BV186" s="536"/>
      <c r="BW186" s="534">
        <f>ROUND(Setup!$AP$6*R186,0)</f>
        <v>0</v>
      </c>
      <c r="BX186" s="535"/>
      <c r="BY186" s="535"/>
      <c r="BZ186" s="535"/>
      <c r="CA186" s="536"/>
      <c r="CB186" s="534">
        <f>ROUND(Setup!$AP$6*W186,0)</f>
        <v>0</v>
      </c>
      <c r="CC186" s="535"/>
      <c r="CD186" s="535"/>
      <c r="CE186" s="535"/>
      <c r="CF186" s="536"/>
      <c r="CG186" s="534">
        <f>ROUND(Setup!$AP$6*AB186,0)</f>
        <v>0</v>
      </c>
      <c r="CH186" s="535"/>
      <c r="CI186" s="535"/>
      <c r="CJ186" s="535"/>
      <c r="CK186" s="536"/>
      <c r="CL186" s="540">
        <f t="shared" si="27"/>
        <v>0</v>
      </c>
      <c r="CM186" s="541"/>
      <c r="CN186" s="541"/>
      <c r="CO186" s="541"/>
      <c r="CP186" s="542"/>
      <c r="CQ186" s="209"/>
    </row>
    <row r="187" spans="2:95" ht="11.25" hidden="1" customHeight="1" outlineLevel="1" x14ac:dyDescent="0.2">
      <c r="B187" s="205" t="str">
        <f t="shared" si="25"/>
        <v/>
      </c>
      <c r="C187" s="240"/>
      <c r="D187" s="508"/>
      <c r="E187" s="509"/>
      <c r="F187" s="509"/>
      <c r="G187" s="509"/>
      <c r="H187" s="509"/>
      <c r="I187" s="509"/>
      <c r="J187" s="509"/>
      <c r="K187" s="509"/>
      <c r="L187" s="509"/>
      <c r="M187" s="415"/>
      <c r="N187" s="416"/>
      <c r="O187" s="416"/>
      <c r="P187" s="416"/>
      <c r="Q187" s="417"/>
      <c r="R187" s="415"/>
      <c r="S187" s="416"/>
      <c r="T187" s="416"/>
      <c r="U187" s="416"/>
      <c r="V187" s="417"/>
      <c r="W187" s="415"/>
      <c r="X187" s="416"/>
      <c r="Y187" s="416"/>
      <c r="Z187" s="416"/>
      <c r="AA187" s="417"/>
      <c r="AB187" s="415"/>
      <c r="AC187" s="416"/>
      <c r="AD187" s="416"/>
      <c r="AE187" s="416"/>
      <c r="AF187" s="417"/>
      <c r="AG187" s="418">
        <f t="shared" si="26"/>
        <v>0</v>
      </c>
      <c r="AH187" s="419"/>
      <c r="AI187" s="419"/>
      <c r="AJ187" s="419"/>
      <c r="AK187" s="420"/>
      <c r="BQ187" s="209"/>
      <c r="BR187" s="534">
        <f>ROUND(Setup!$AP$6*M187,0)</f>
        <v>0</v>
      </c>
      <c r="BS187" s="535"/>
      <c r="BT187" s="535"/>
      <c r="BU187" s="535"/>
      <c r="BV187" s="536"/>
      <c r="BW187" s="534">
        <f>ROUND(Setup!$AP$6*R187,0)</f>
        <v>0</v>
      </c>
      <c r="BX187" s="535"/>
      <c r="BY187" s="535"/>
      <c r="BZ187" s="535"/>
      <c r="CA187" s="536"/>
      <c r="CB187" s="534">
        <f>ROUND(Setup!$AP$6*W187,0)</f>
        <v>0</v>
      </c>
      <c r="CC187" s="535"/>
      <c r="CD187" s="535"/>
      <c r="CE187" s="535"/>
      <c r="CF187" s="536"/>
      <c r="CG187" s="534">
        <f>ROUND(Setup!$AP$6*AB187,0)</f>
        <v>0</v>
      </c>
      <c r="CH187" s="535"/>
      <c r="CI187" s="535"/>
      <c r="CJ187" s="535"/>
      <c r="CK187" s="536"/>
      <c r="CL187" s="540">
        <f t="shared" si="27"/>
        <v>0</v>
      </c>
      <c r="CM187" s="541"/>
      <c r="CN187" s="541"/>
      <c r="CO187" s="541"/>
      <c r="CP187" s="542"/>
      <c r="CQ187" s="209"/>
    </row>
    <row r="188" spans="2:95" ht="11.25" hidden="1" customHeight="1" outlineLevel="1" x14ac:dyDescent="0.2">
      <c r="B188" s="205" t="str">
        <f t="shared" si="25"/>
        <v/>
      </c>
      <c r="C188" s="240"/>
      <c r="D188" s="508"/>
      <c r="E188" s="509"/>
      <c r="F188" s="509"/>
      <c r="G188" s="509"/>
      <c r="H188" s="509"/>
      <c r="I188" s="509"/>
      <c r="J188" s="509"/>
      <c r="K188" s="509"/>
      <c r="L188" s="509"/>
      <c r="M188" s="415"/>
      <c r="N188" s="416"/>
      <c r="O188" s="416"/>
      <c r="P188" s="416"/>
      <c r="Q188" s="417"/>
      <c r="R188" s="415"/>
      <c r="S188" s="416"/>
      <c r="T188" s="416"/>
      <c r="U188" s="416"/>
      <c r="V188" s="417"/>
      <c r="W188" s="415"/>
      <c r="X188" s="416"/>
      <c r="Y188" s="416"/>
      <c r="Z188" s="416"/>
      <c r="AA188" s="417"/>
      <c r="AB188" s="415"/>
      <c r="AC188" s="416"/>
      <c r="AD188" s="416"/>
      <c r="AE188" s="416"/>
      <c r="AF188" s="417"/>
      <c r="AG188" s="418">
        <f t="shared" si="26"/>
        <v>0</v>
      </c>
      <c r="AH188" s="419"/>
      <c r="AI188" s="419"/>
      <c r="AJ188" s="419"/>
      <c r="AK188" s="420"/>
      <c r="BQ188" s="209"/>
      <c r="BR188" s="534">
        <f>ROUND(Setup!$AP$6*M188,0)</f>
        <v>0</v>
      </c>
      <c r="BS188" s="535"/>
      <c r="BT188" s="535"/>
      <c r="BU188" s="535"/>
      <c r="BV188" s="536"/>
      <c r="BW188" s="534">
        <f>ROUND(Setup!$AP$6*R188,0)</f>
        <v>0</v>
      </c>
      <c r="BX188" s="535"/>
      <c r="BY188" s="535"/>
      <c r="BZ188" s="535"/>
      <c r="CA188" s="536"/>
      <c r="CB188" s="534">
        <f>ROUND(Setup!$AP$6*W188,0)</f>
        <v>0</v>
      </c>
      <c r="CC188" s="535"/>
      <c r="CD188" s="535"/>
      <c r="CE188" s="535"/>
      <c r="CF188" s="536"/>
      <c r="CG188" s="534">
        <f>ROUND(Setup!$AP$6*AB188,0)</f>
        <v>0</v>
      </c>
      <c r="CH188" s="535"/>
      <c r="CI188" s="535"/>
      <c r="CJ188" s="535"/>
      <c r="CK188" s="536"/>
      <c r="CL188" s="540">
        <f t="shared" si="27"/>
        <v>0</v>
      </c>
      <c r="CM188" s="541"/>
      <c r="CN188" s="541"/>
      <c r="CO188" s="541"/>
      <c r="CP188" s="542"/>
      <c r="CQ188" s="209"/>
    </row>
    <row r="189" spans="2:95" ht="11.25" hidden="1" customHeight="1" outlineLevel="1" x14ac:dyDescent="0.2">
      <c r="B189" s="205" t="str">
        <f t="shared" si="25"/>
        <v/>
      </c>
      <c r="C189" s="240"/>
      <c r="D189" s="508"/>
      <c r="E189" s="509"/>
      <c r="F189" s="509"/>
      <c r="G189" s="509"/>
      <c r="H189" s="509"/>
      <c r="I189" s="509"/>
      <c r="J189" s="509"/>
      <c r="K189" s="509"/>
      <c r="L189" s="509"/>
      <c r="M189" s="415"/>
      <c r="N189" s="416"/>
      <c r="O189" s="416"/>
      <c r="P189" s="416"/>
      <c r="Q189" s="417"/>
      <c r="R189" s="415"/>
      <c r="S189" s="416"/>
      <c r="T189" s="416"/>
      <c r="U189" s="416"/>
      <c r="V189" s="417"/>
      <c r="W189" s="415"/>
      <c r="X189" s="416"/>
      <c r="Y189" s="416"/>
      <c r="Z189" s="416"/>
      <c r="AA189" s="417"/>
      <c r="AB189" s="415"/>
      <c r="AC189" s="416"/>
      <c r="AD189" s="416"/>
      <c r="AE189" s="416"/>
      <c r="AF189" s="417"/>
      <c r="AG189" s="418">
        <f t="shared" si="26"/>
        <v>0</v>
      </c>
      <c r="AH189" s="419"/>
      <c r="AI189" s="419"/>
      <c r="AJ189" s="419"/>
      <c r="AK189" s="420"/>
      <c r="BQ189" s="209"/>
      <c r="BR189" s="534">
        <f>ROUND(Setup!$AP$6*M189,0)</f>
        <v>0</v>
      </c>
      <c r="BS189" s="535"/>
      <c r="BT189" s="535"/>
      <c r="BU189" s="535"/>
      <c r="BV189" s="536"/>
      <c r="BW189" s="534">
        <f>ROUND(Setup!$AP$6*R189,0)</f>
        <v>0</v>
      </c>
      <c r="BX189" s="535"/>
      <c r="BY189" s="535"/>
      <c r="BZ189" s="535"/>
      <c r="CA189" s="536"/>
      <c r="CB189" s="534">
        <f>ROUND(Setup!$AP$6*W189,0)</f>
        <v>0</v>
      </c>
      <c r="CC189" s="535"/>
      <c r="CD189" s="535"/>
      <c r="CE189" s="535"/>
      <c r="CF189" s="536"/>
      <c r="CG189" s="534">
        <f>ROUND(Setup!$AP$6*AB189,0)</f>
        <v>0</v>
      </c>
      <c r="CH189" s="535"/>
      <c r="CI189" s="535"/>
      <c r="CJ189" s="535"/>
      <c r="CK189" s="536"/>
      <c r="CL189" s="540">
        <f t="shared" si="27"/>
        <v>0</v>
      </c>
      <c r="CM189" s="541"/>
      <c r="CN189" s="541"/>
      <c r="CO189" s="541"/>
      <c r="CP189" s="542"/>
      <c r="CQ189" s="209"/>
    </row>
    <row r="190" spans="2:95" ht="11.25" hidden="1" customHeight="1" outlineLevel="1" x14ac:dyDescent="0.2">
      <c r="B190" s="205" t="str">
        <f t="shared" si="25"/>
        <v/>
      </c>
      <c r="C190" s="240"/>
      <c r="D190" s="508"/>
      <c r="E190" s="509"/>
      <c r="F190" s="509"/>
      <c r="G190" s="509"/>
      <c r="H190" s="509"/>
      <c r="I190" s="509"/>
      <c r="J190" s="509"/>
      <c r="K190" s="509"/>
      <c r="L190" s="509"/>
      <c r="M190" s="415"/>
      <c r="N190" s="416"/>
      <c r="O190" s="416"/>
      <c r="P190" s="416"/>
      <c r="Q190" s="417"/>
      <c r="R190" s="415"/>
      <c r="S190" s="416"/>
      <c r="T190" s="416"/>
      <c r="U190" s="416"/>
      <c r="V190" s="417"/>
      <c r="W190" s="415"/>
      <c r="X190" s="416"/>
      <c r="Y190" s="416"/>
      <c r="Z190" s="416"/>
      <c r="AA190" s="417"/>
      <c r="AB190" s="415"/>
      <c r="AC190" s="416"/>
      <c r="AD190" s="416"/>
      <c r="AE190" s="416"/>
      <c r="AF190" s="417"/>
      <c r="AG190" s="418">
        <f t="shared" si="26"/>
        <v>0</v>
      </c>
      <c r="AH190" s="419"/>
      <c r="AI190" s="419"/>
      <c r="AJ190" s="419"/>
      <c r="AK190" s="420"/>
      <c r="BQ190" s="209"/>
      <c r="BR190" s="534">
        <f>ROUND(Setup!$AP$6*M190,0)</f>
        <v>0</v>
      </c>
      <c r="BS190" s="535"/>
      <c r="BT190" s="535"/>
      <c r="BU190" s="535"/>
      <c r="BV190" s="536"/>
      <c r="BW190" s="534">
        <f>ROUND(Setup!$AP$6*R190,0)</f>
        <v>0</v>
      </c>
      <c r="BX190" s="535"/>
      <c r="BY190" s="535"/>
      <c r="BZ190" s="535"/>
      <c r="CA190" s="536"/>
      <c r="CB190" s="534">
        <f>ROUND(Setup!$AP$6*W190,0)</f>
        <v>0</v>
      </c>
      <c r="CC190" s="535"/>
      <c r="CD190" s="535"/>
      <c r="CE190" s="535"/>
      <c r="CF190" s="536"/>
      <c r="CG190" s="534">
        <f>ROUND(Setup!$AP$6*AB190,0)</f>
        <v>0</v>
      </c>
      <c r="CH190" s="535"/>
      <c r="CI190" s="535"/>
      <c r="CJ190" s="535"/>
      <c r="CK190" s="536"/>
      <c r="CL190" s="540">
        <f t="shared" si="27"/>
        <v>0</v>
      </c>
      <c r="CM190" s="541"/>
      <c r="CN190" s="541"/>
      <c r="CO190" s="541"/>
      <c r="CP190" s="542"/>
      <c r="CQ190" s="209"/>
    </row>
    <row r="191" spans="2:95" ht="11.25" hidden="1" customHeight="1" outlineLevel="1" x14ac:dyDescent="0.2">
      <c r="B191" s="205" t="str">
        <f t="shared" si="25"/>
        <v/>
      </c>
      <c r="C191" s="240"/>
      <c r="D191" s="508"/>
      <c r="E191" s="509"/>
      <c r="F191" s="509"/>
      <c r="G191" s="509"/>
      <c r="H191" s="509"/>
      <c r="I191" s="509"/>
      <c r="J191" s="509"/>
      <c r="K191" s="509"/>
      <c r="L191" s="509"/>
      <c r="M191" s="415"/>
      <c r="N191" s="416"/>
      <c r="O191" s="416"/>
      <c r="P191" s="416"/>
      <c r="Q191" s="417"/>
      <c r="R191" s="415"/>
      <c r="S191" s="416"/>
      <c r="T191" s="416"/>
      <c r="U191" s="416"/>
      <c r="V191" s="417"/>
      <c r="W191" s="415"/>
      <c r="X191" s="416"/>
      <c r="Y191" s="416"/>
      <c r="Z191" s="416"/>
      <c r="AA191" s="417"/>
      <c r="AB191" s="415"/>
      <c r="AC191" s="416"/>
      <c r="AD191" s="416"/>
      <c r="AE191" s="416"/>
      <c r="AF191" s="417"/>
      <c r="AG191" s="418">
        <f t="shared" si="26"/>
        <v>0</v>
      </c>
      <c r="AH191" s="419"/>
      <c r="AI191" s="419"/>
      <c r="AJ191" s="419"/>
      <c r="AK191" s="420"/>
      <c r="BQ191" s="209"/>
      <c r="BR191" s="534">
        <f>ROUND(Setup!$AP$6*M191,0)</f>
        <v>0</v>
      </c>
      <c r="BS191" s="535"/>
      <c r="BT191" s="535"/>
      <c r="BU191" s="535"/>
      <c r="BV191" s="536"/>
      <c r="BW191" s="534">
        <f>ROUND(Setup!$AP$6*R191,0)</f>
        <v>0</v>
      </c>
      <c r="BX191" s="535"/>
      <c r="BY191" s="535"/>
      <c r="BZ191" s="535"/>
      <c r="CA191" s="536"/>
      <c r="CB191" s="534">
        <f>ROUND(Setup!$AP$6*W191,0)</f>
        <v>0</v>
      </c>
      <c r="CC191" s="535"/>
      <c r="CD191" s="535"/>
      <c r="CE191" s="535"/>
      <c r="CF191" s="536"/>
      <c r="CG191" s="534">
        <f>ROUND(Setup!$AP$6*AB191,0)</f>
        <v>0</v>
      </c>
      <c r="CH191" s="535"/>
      <c r="CI191" s="535"/>
      <c r="CJ191" s="535"/>
      <c r="CK191" s="536"/>
      <c r="CL191" s="540">
        <f t="shared" si="27"/>
        <v>0</v>
      </c>
      <c r="CM191" s="541"/>
      <c r="CN191" s="541"/>
      <c r="CO191" s="541"/>
      <c r="CP191" s="542"/>
      <c r="CQ191" s="209"/>
    </row>
    <row r="192" spans="2:95" ht="11.25" hidden="1" customHeight="1" outlineLevel="1" x14ac:dyDescent="0.2">
      <c r="B192" s="205" t="str">
        <f t="shared" si="25"/>
        <v/>
      </c>
      <c r="C192" s="240"/>
      <c r="D192" s="508"/>
      <c r="E192" s="509"/>
      <c r="F192" s="509"/>
      <c r="G192" s="509"/>
      <c r="H192" s="509"/>
      <c r="I192" s="509"/>
      <c r="J192" s="509"/>
      <c r="K192" s="509"/>
      <c r="L192" s="509"/>
      <c r="M192" s="415"/>
      <c r="N192" s="416"/>
      <c r="O192" s="416"/>
      <c r="P192" s="416"/>
      <c r="Q192" s="417"/>
      <c r="R192" s="415"/>
      <c r="S192" s="416"/>
      <c r="T192" s="416"/>
      <c r="U192" s="416"/>
      <c r="V192" s="417"/>
      <c r="W192" s="415"/>
      <c r="X192" s="416"/>
      <c r="Y192" s="416"/>
      <c r="Z192" s="416"/>
      <c r="AA192" s="417"/>
      <c r="AB192" s="415"/>
      <c r="AC192" s="416"/>
      <c r="AD192" s="416"/>
      <c r="AE192" s="416"/>
      <c r="AF192" s="417"/>
      <c r="AG192" s="418">
        <f t="shared" si="26"/>
        <v>0</v>
      </c>
      <c r="AH192" s="419"/>
      <c r="AI192" s="419"/>
      <c r="AJ192" s="419"/>
      <c r="AK192" s="420"/>
      <c r="BQ192" s="209"/>
      <c r="BR192" s="534">
        <f>ROUND(Setup!$AP$6*M192,0)</f>
        <v>0</v>
      </c>
      <c r="BS192" s="535"/>
      <c r="BT192" s="535"/>
      <c r="BU192" s="535"/>
      <c r="BV192" s="536"/>
      <c r="BW192" s="534">
        <f>ROUND(Setup!$AP$6*R192,0)</f>
        <v>0</v>
      </c>
      <c r="BX192" s="535"/>
      <c r="BY192" s="535"/>
      <c r="BZ192" s="535"/>
      <c r="CA192" s="536"/>
      <c r="CB192" s="534">
        <f>ROUND(Setup!$AP$6*W192,0)</f>
        <v>0</v>
      </c>
      <c r="CC192" s="535"/>
      <c r="CD192" s="535"/>
      <c r="CE192" s="535"/>
      <c r="CF192" s="536"/>
      <c r="CG192" s="534">
        <f>ROUND(Setup!$AP$6*AB192,0)</f>
        <v>0</v>
      </c>
      <c r="CH192" s="535"/>
      <c r="CI192" s="535"/>
      <c r="CJ192" s="535"/>
      <c r="CK192" s="536"/>
      <c r="CL192" s="540">
        <f t="shared" si="27"/>
        <v>0</v>
      </c>
      <c r="CM192" s="541"/>
      <c r="CN192" s="541"/>
      <c r="CO192" s="541"/>
      <c r="CP192" s="542"/>
      <c r="CQ192" s="209"/>
    </row>
    <row r="193" spans="2:95" ht="11.25" hidden="1" customHeight="1" outlineLevel="1" x14ac:dyDescent="0.2">
      <c r="B193" s="205" t="str">
        <f t="shared" si="25"/>
        <v/>
      </c>
      <c r="C193" s="240"/>
      <c r="D193" s="508"/>
      <c r="E193" s="509"/>
      <c r="F193" s="509"/>
      <c r="G193" s="509"/>
      <c r="H193" s="509"/>
      <c r="I193" s="509"/>
      <c r="J193" s="509"/>
      <c r="K193" s="509"/>
      <c r="L193" s="509"/>
      <c r="M193" s="415"/>
      <c r="N193" s="416"/>
      <c r="O193" s="416"/>
      <c r="P193" s="416"/>
      <c r="Q193" s="417"/>
      <c r="R193" s="415"/>
      <c r="S193" s="416"/>
      <c r="T193" s="416"/>
      <c r="U193" s="416"/>
      <c r="V193" s="417"/>
      <c r="W193" s="415"/>
      <c r="X193" s="416"/>
      <c r="Y193" s="416"/>
      <c r="Z193" s="416"/>
      <c r="AA193" s="417"/>
      <c r="AB193" s="415"/>
      <c r="AC193" s="416"/>
      <c r="AD193" s="416"/>
      <c r="AE193" s="416"/>
      <c r="AF193" s="417"/>
      <c r="AG193" s="418">
        <f t="shared" si="26"/>
        <v>0</v>
      </c>
      <c r="AH193" s="419"/>
      <c r="AI193" s="419"/>
      <c r="AJ193" s="419"/>
      <c r="AK193" s="420"/>
      <c r="BQ193" s="209"/>
      <c r="BR193" s="534">
        <f>ROUND(Setup!$AP$6*M193,0)</f>
        <v>0</v>
      </c>
      <c r="BS193" s="535"/>
      <c r="BT193" s="535"/>
      <c r="BU193" s="535"/>
      <c r="BV193" s="536"/>
      <c r="BW193" s="534">
        <f>ROUND(Setup!$AP$6*R193,0)</f>
        <v>0</v>
      </c>
      <c r="BX193" s="535"/>
      <c r="BY193" s="535"/>
      <c r="BZ193" s="535"/>
      <c r="CA193" s="536"/>
      <c r="CB193" s="534">
        <f>ROUND(Setup!$AP$6*W193,0)</f>
        <v>0</v>
      </c>
      <c r="CC193" s="535"/>
      <c r="CD193" s="535"/>
      <c r="CE193" s="535"/>
      <c r="CF193" s="536"/>
      <c r="CG193" s="534">
        <f>ROUND(Setup!$AP$6*AB193,0)</f>
        <v>0</v>
      </c>
      <c r="CH193" s="535"/>
      <c r="CI193" s="535"/>
      <c r="CJ193" s="535"/>
      <c r="CK193" s="536"/>
      <c r="CL193" s="540">
        <f t="shared" si="27"/>
        <v>0</v>
      </c>
      <c r="CM193" s="541"/>
      <c r="CN193" s="541"/>
      <c r="CO193" s="541"/>
      <c r="CP193" s="542"/>
      <c r="CQ193" s="209"/>
    </row>
    <row r="194" spans="2:95" ht="11.25" hidden="1" customHeight="1" outlineLevel="1" x14ac:dyDescent="0.2">
      <c r="B194" s="205" t="str">
        <f t="shared" si="25"/>
        <v/>
      </c>
      <c r="C194" s="240"/>
      <c r="D194" s="508"/>
      <c r="E194" s="509"/>
      <c r="F194" s="509"/>
      <c r="G194" s="509"/>
      <c r="H194" s="509"/>
      <c r="I194" s="509"/>
      <c r="J194" s="509"/>
      <c r="K194" s="509"/>
      <c r="L194" s="509"/>
      <c r="M194" s="415"/>
      <c r="N194" s="416"/>
      <c r="O194" s="416"/>
      <c r="P194" s="416"/>
      <c r="Q194" s="417"/>
      <c r="R194" s="415"/>
      <c r="S194" s="416"/>
      <c r="T194" s="416"/>
      <c r="U194" s="416"/>
      <c r="V194" s="417"/>
      <c r="W194" s="415"/>
      <c r="X194" s="416"/>
      <c r="Y194" s="416"/>
      <c r="Z194" s="416"/>
      <c r="AA194" s="417"/>
      <c r="AB194" s="415"/>
      <c r="AC194" s="416"/>
      <c r="AD194" s="416"/>
      <c r="AE194" s="416"/>
      <c r="AF194" s="417"/>
      <c r="AG194" s="418">
        <f t="shared" si="26"/>
        <v>0</v>
      </c>
      <c r="AH194" s="419"/>
      <c r="AI194" s="419"/>
      <c r="AJ194" s="419"/>
      <c r="AK194" s="420"/>
      <c r="BQ194" s="209"/>
      <c r="BR194" s="534">
        <f>ROUND(Setup!$AP$6*M194,0)</f>
        <v>0</v>
      </c>
      <c r="BS194" s="535"/>
      <c r="BT194" s="535"/>
      <c r="BU194" s="535"/>
      <c r="BV194" s="536"/>
      <c r="BW194" s="534">
        <f>ROUND(Setup!$AP$6*R194,0)</f>
        <v>0</v>
      </c>
      <c r="BX194" s="535"/>
      <c r="BY194" s="535"/>
      <c r="BZ194" s="535"/>
      <c r="CA194" s="536"/>
      <c r="CB194" s="534">
        <f>ROUND(Setup!$AP$6*W194,0)</f>
        <v>0</v>
      </c>
      <c r="CC194" s="535"/>
      <c r="CD194" s="535"/>
      <c r="CE194" s="535"/>
      <c r="CF194" s="536"/>
      <c r="CG194" s="534">
        <f>ROUND(Setup!$AP$6*AB194,0)</f>
        <v>0</v>
      </c>
      <c r="CH194" s="535"/>
      <c r="CI194" s="535"/>
      <c r="CJ194" s="535"/>
      <c r="CK194" s="536"/>
      <c r="CL194" s="540">
        <f t="shared" si="27"/>
        <v>0</v>
      </c>
      <c r="CM194" s="541"/>
      <c r="CN194" s="541"/>
      <c r="CO194" s="541"/>
      <c r="CP194" s="542"/>
      <c r="CQ194" s="209"/>
    </row>
    <row r="195" spans="2:95" ht="11.25" hidden="1" customHeight="1" outlineLevel="1" x14ac:dyDescent="0.2">
      <c r="B195" s="205" t="str">
        <f t="shared" si="25"/>
        <v/>
      </c>
      <c r="C195" s="240"/>
      <c r="D195" s="508"/>
      <c r="E195" s="509"/>
      <c r="F195" s="509"/>
      <c r="G195" s="509"/>
      <c r="H195" s="509"/>
      <c r="I195" s="509"/>
      <c r="J195" s="509"/>
      <c r="K195" s="509"/>
      <c r="L195" s="509"/>
      <c r="M195" s="415"/>
      <c r="N195" s="416"/>
      <c r="O195" s="416"/>
      <c r="P195" s="416"/>
      <c r="Q195" s="417"/>
      <c r="R195" s="415"/>
      <c r="S195" s="416"/>
      <c r="T195" s="416"/>
      <c r="U195" s="416"/>
      <c r="V195" s="417"/>
      <c r="W195" s="415"/>
      <c r="X195" s="416"/>
      <c r="Y195" s="416"/>
      <c r="Z195" s="416"/>
      <c r="AA195" s="417"/>
      <c r="AB195" s="415"/>
      <c r="AC195" s="416"/>
      <c r="AD195" s="416"/>
      <c r="AE195" s="416"/>
      <c r="AF195" s="417"/>
      <c r="AG195" s="418">
        <f t="shared" si="26"/>
        <v>0</v>
      </c>
      <c r="AH195" s="419"/>
      <c r="AI195" s="419"/>
      <c r="AJ195" s="419"/>
      <c r="AK195" s="420"/>
      <c r="BQ195" s="209"/>
      <c r="BR195" s="534">
        <f>ROUND(Setup!$AP$6*M195,0)</f>
        <v>0</v>
      </c>
      <c r="BS195" s="535"/>
      <c r="BT195" s="535"/>
      <c r="BU195" s="535"/>
      <c r="BV195" s="536"/>
      <c r="BW195" s="534">
        <f>ROUND(Setup!$AP$6*R195,0)</f>
        <v>0</v>
      </c>
      <c r="BX195" s="535"/>
      <c r="BY195" s="535"/>
      <c r="BZ195" s="535"/>
      <c r="CA195" s="536"/>
      <c r="CB195" s="534">
        <f>ROUND(Setup!$AP$6*W195,0)</f>
        <v>0</v>
      </c>
      <c r="CC195" s="535"/>
      <c r="CD195" s="535"/>
      <c r="CE195" s="535"/>
      <c r="CF195" s="536"/>
      <c r="CG195" s="534">
        <f>ROUND(Setup!$AP$6*AB195,0)</f>
        <v>0</v>
      </c>
      <c r="CH195" s="535"/>
      <c r="CI195" s="535"/>
      <c r="CJ195" s="535"/>
      <c r="CK195" s="536"/>
      <c r="CL195" s="540">
        <f t="shared" si="27"/>
        <v>0</v>
      </c>
      <c r="CM195" s="541"/>
      <c r="CN195" s="541"/>
      <c r="CO195" s="541"/>
      <c r="CP195" s="542"/>
      <c r="CQ195" s="209"/>
    </row>
    <row r="196" spans="2:95" ht="11.25" hidden="1" customHeight="1" outlineLevel="1" x14ac:dyDescent="0.2">
      <c r="B196" s="205" t="str">
        <f t="shared" si="25"/>
        <v/>
      </c>
      <c r="C196" s="240"/>
      <c r="D196" s="508"/>
      <c r="E196" s="509"/>
      <c r="F196" s="509"/>
      <c r="G196" s="509"/>
      <c r="H196" s="509"/>
      <c r="I196" s="509"/>
      <c r="J196" s="509"/>
      <c r="K196" s="509"/>
      <c r="L196" s="509"/>
      <c r="M196" s="415"/>
      <c r="N196" s="416"/>
      <c r="O196" s="416"/>
      <c r="P196" s="416"/>
      <c r="Q196" s="417"/>
      <c r="R196" s="415"/>
      <c r="S196" s="416"/>
      <c r="T196" s="416"/>
      <c r="U196" s="416"/>
      <c r="V196" s="417"/>
      <c r="W196" s="415"/>
      <c r="X196" s="416"/>
      <c r="Y196" s="416"/>
      <c r="Z196" s="416"/>
      <c r="AA196" s="417"/>
      <c r="AB196" s="415"/>
      <c r="AC196" s="416"/>
      <c r="AD196" s="416"/>
      <c r="AE196" s="416"/>
      <c r="AF196" s="417"/>
      <c r="AG196" s="418">
        <f t="shared" si="26"/>
        <v>0</v>
      </c>
      <c r="AH196" s="419"/>
      <c r="AI196" s="419"/>
      <c r="AJ196" s="419"/>
      <c r="AK196" s="420"/>
      <c r="BQ196" s="209"/>
      <c r="BR196" s="534">
        <f>ROUND(Setup!$AP$6*M196,0)</f>
        <v>0</v>
      </c>
      <c r="BS196" s="535"/>
      <c r="BT196" s="535"/>
      <c r="BU196" s="535"/>
      <c r="BV196" s="536"/>
      <c r="BW196" s="534">
        <f>ROUND(Setup!$AP$6*R196,0)</f>
        <v>0</v>
      </c>
      <c r="BX196" s="535"/>
      <c r="BY196" s="535"/>
      <c r="BZ196" s="535"/>
      <c r="CA196" s="536"/>
      <c r="CB196" s="534">
        <f>ROUND(Setup!$AP$6*W196,0)</f>
        <v>0</v>
      </c>
      <c r="CC196" s="535"/>
      <c r="CD196" s="535"/>
      <c r="CE196" s="535"/>
      <c r="CF196" s="536"/>
      <c r="CG196" s="534">
        <f>ROUND(Setup!$AP$6*AB196,0)</f>
        <v>0</v>
      </c>
      <c r="CH196" s="535"/>
      <c r="CI196" s="535"/>
      <c r="CJ196" s="535"/>
      <c r="CK196" s="536"/>
      <c r="CL196" s="540">
        <f t="shared" si="27"/>
        <v>0</v>
      </c>
      <c r="CM196" s="541"/>
      <c r="CN196" s="541"/>
      <c r="CO196" s="541"/>
      <c r="CP196" s="542"/>
      <c r="CQ196" s="209"/>
    </row>
    <row r="197" spans="2:95" ht="11.25" hidden="1" customHeight="1" outlineLevel="1" x14ac:dyDescent="0.2">
      <c r="B197" s="205" t="str">
        <f t="shared" si="25"/>
        <v/>
      </c>
      <c r="C197" s="240"/>
      <c r="D197" s="508"/>
      <c r="E197" s="509"/>
      <c r="F197" s="509"/>
      <c r="G197" s="509"/>
      <c r="H197" s="509"/>
      <c r="I197" s="509"/>
      <c r="J197" s="509"/>
      <c r="K197" s="509"/>
      <c r="L197" s="509"/>
      <c r="M197" s="415"/>
      <c r="N197" s="416"/>
      <c r="O197" s="416"/>
      <c r="P197" s="416"/>
      <c r="Q197" s="417"/>
      <c r="R197" s="415"/>
      <c r="S197" s="416"/>
      <c r="T197" s="416"/>
      <c r="U197" s="416"/>
      <c r="V197" s="417"/>
      <c r="W197" s="415"/>
      <c r="X197" s="416"/>
      <c r="Y197" s="416"/>
      <c r="Z197" s="416"/>
      <c r="AA197" s="417"/>
      <c r="AB197" s="415"/>
      <c r="AC197" s="416"/>
      <c r="AD197" s="416"/>
      <c r="AE197" s="416"/>
      <c r="AF197" s="417"/>
      <c r="AG197" s="418">
        <f t="shared" si="26"/>
        <v>0</v>
      </c>
      <c r="AH197" s="419"/>
      <c r="AI197" s="419"/>
      <c r="AJ197" s="419"/>
      <c r="AK197" s="420"/>
      <c r="BQ197" s="209"/>
      <c r="BR197" s="534">
        <f>ROUND(Setup!$AP$6*M197,0)</f>
        <v>0</v>
      </c>
      <c r="BS197" s="535"/>
      <c r="BT197" s="535"/>
      <c r="BU197" s="535"/>
      <c r="BV197" s="536"/>
      <c r="BW197" s="534">
        <f>ROUND(Setup!$AP$6*R197,0)</f>
        <v>0</v>
      </c>
      <c r="BX197" s="535"/>
      <c r="BY197" s="535"/>
      <c r="BZ197" s="535"/>
      <c r="CA197" s="536"/>
      <c r="CB197" s="534">
        <f>ROUND(Setup!$AP$6*W197,0)</f>
        <v>0</v>
      </c>
      <c r="CC197" s="535"/>
      <c r="CD197" s="535"/>
      <c r="CE197" s="535"/>
      <c r="CF197" s="536"/>
      <c r="CG197" s="534">
        <f>ROUND(Setup!$AP$6*AB197,0)</f>
        <v>0</v>
      </c>
      <c r="CH197" s="535"/>
      <c r="CI197" s="535"/>
      <c r="CJ197" s="535"/>
      <c r="CK197" s="536"/>
      <c r="CL197" s="540">
        <f t="shared" si="27"/>
        <v>0</v>
      </c>
      <c r="CM197" s="541"/>
      <c r="CN197" s="541"/>
      <c r="CO197" s="541"/>
      <c r="CP197" s="542"/>
      <c r="CQ197" s="209"/>
    </row>
    <row r="198" spans="2:95" ht="11.25" hidden="1" customHeight="1" outlineLevel="1" x14ac:dyDescent="0.2">
      <c r="B198" s="205" t="str">
        <f t="shared" si="25"/>
        <v/>
      </c>
      <c r="C198" s="240"/>
      <c r="D198" s="508"/>
      <c r="E198" s="509"/>
      <c r="F198" s="509"/>
      <c r="G198" s="509"/>
      <c r="H198" s="509"/>
      <c r="I198" s="509"/>
      <c r="J198" s="509"/>
      <c r="K198" s="509"/>
      <c r="L198" s="509"/>
      <c r="M198" s="415"/>
      <c r="N198" s="416"/>
      <c r="O198" s="416"/>
      <c r="P198" s="416"/>
      <c r="Q198" s="417"/>
      <c r="R198" s="415"/>
      <c r="S198" s="416"/>
      <c r="T198" s="416"/>
      <c r="U198" s="416"/>
      <c r="V198" s="417"/>
      <c r="W198" s="415"/>
      <c r="X198" s="416"/>
      <c r="Y198" s="416"/>
      <c r="Z198" s="416"/>
      <c r="AA198" s="417"/>
      <c r="AB198" s="415"/>
      <c r="AC198" s="416"/>
      <c r="AD198" s="416"/>
      <c r="AE198" s="416"/>
      <c r="AF198" s="417"/>
      <c r="AG198" s="418">
        <f t="shared" si="26"/>
        <v>0</v>
      </c>
      <c r="AH198" s="419"/>
      <c r="AI198" s="419"/>
      <c r="AJ198" s="419"/>
      <c r="AK198" s="420"/>
      <c r="BQ198" s="209"/>
      <c r="BR198" s="534">
        <f>ROUND(Setup!$AP$6*M198,0)</f>
        <v>0</v>
      </c>
      <c r="BS198" s="535"/>
      <c r="BT198" s="535"/>
      <c r="BU198" s="535"/>
      <c r="BV198" s="536"/>
      <c r="BW198" s="534">
        <f>ROUND(Setup!$AP$6*R198,0)</f>
        <v>0</v>
      </c>
      <c r="BX198" s="535"/>
      <c r="BY198" s="535"/>
      <c r="BZ198" s="535"/>
      <c r="CA198" s="536"/>
      <c r="CB198" s="534">
        <f>ROUND(Setup!$AP$6*W198,0)</f>
        <v>0</v>
      </c>
      <c r="CC198" s="535"/>
      <c r="CD198" s="535"/>
      <c r="CE198" s="535"/>
      <c r="CF198" s="536"/>
      <c r="CG198" s="534">
        <f>ROUND(Setup!$AP$6*AB198,0)</f>
        <v>0</v>
      </c>
      <c r="CH198" s="535"/>
      <c r="CI198" s="535"/>
      <c r="CJ198" s="535"/>
      <c r="CK198" s="536"/>
      <c r="CL198" s="540">
        <f t="shared" si="27"/>
        <v>0</v>
      </c>
      <c r="CM198" s="541"/>
      <c r="CN198" s="541"/>
      <c r="CO198" s="541"/>
      <c r="CP198" s="542"/>
      <c r="CQ198" s="209"/>
    </row>
    <row r="199" spans="2:95" ht="11.25" hidden="1" customHeight="1" outlineLevel="1" x14ac:dyDescent="0.2">
      <c r="B199" s="205" t="str">
        <f t="shared" si="25"/>
        <v/>
      </c>
      <c r="C199" s="240"/>
      <c r="D199" s="508"/>
      <c r="E199" s="509"/>
      <c r="F199" s="509"/>
      <c r="G199" s="509"/>
      <c r="H199" s="509"/>
      <c r="I199" s="509"/>
      <c r="J199" s="509"/>
      <c r="K199" s="509"/>
      <c r="L199" s="509"/>
      <c r="M199" s="415"/>
      <c r="N199" s="416"/>
      <c r="O199" s="416"/>
      <c r="P199" s="416"/>
      <c r="Q199" s="417"/>
      <c r="R199" s="415"/>
      <c r="S199" s="416"/>
      <c r="T199" s="416"/>
      <c r="U199" s="416"/>
      <c r="V199" s="417"/>
      <c r="W199" s="415"/>
      <c r="X199" s="416"/>
      <c r="Y199" s="416"/>
      <c r="Z199" s="416"/>
      <c r="AA199" s="417"/>
      <c r="AB199" s="415"/>
      <c r="AC199" s="416"/>
      <c r="AD199" s="416"/>
      <c r="AE199" s="416"/>
      <c r="AF199" s="417"/>
      <c r="AG199" s="418">
        <f t="shared" si="26"/>
        <v>0</v>
      </c>
      <c r="AH199" s="419"/>
      <c r="AI199" s="419"/>
      <c r="AJ199" s="419"/>
      <c r="AK199" s="420"/>
      <c r="BQ199" s="209"/>
      <c r="BR199" s="534">
        <f>ROUND(Setup!$AP$6*M199,0)</f>
        <v>0</v>
      </c>
      <c r="BS199" s="535"/>
      <c r="BT199" s="535"/>
      <c r="BU199" s="535"/>
      <c r="BV199" s="536"/>
      <c r="BW199" s="534">
        <f>ROUND(Setup!$AP$6*R199,0)</f>
        <v>0</v>
      </c>
      <c r="BX199" s="535"/>
      <c r="BY199" s="535"/>
      <c r="BZ199" s="535"/>
      <c r="CA199" s="536"/>
      <c r="CB199" s="534">
        <f>ROUND(Setup!$AP$6*W199,0)</f>
        <v>0</v>
      </c>
      <c r="CC199" s="535"/>
      <c r="CD199" s="535"/>
      <c r="CE199" s="535"/>
      <c r="CF199" s="536"/>
      <c r="CG199" s="534">
        <f>ROUND(Setup!$AP$6*AB199,0)</f>
        <v>0</v>
      </c>
      <c r="CH199" s="535"/>
      <c r="CI199" s="535"/>
      <c r="CJ199" s="535"/>
      <c r="CK199" s="536"/>
      <c r="CL199" s="540">
        <f t="shared" si="27"/>
        <v>0</v>
      </c>
      <c r="CM199" s="541"/>
      <c r="CN199" s="541"/>
      <c r="CO199" s="541"/>
      <c r="CP199" s="542"/>
      <c r="CQ199" s="209"/>
    </row>
    <row r="200" spans="2:95" ht="11.25" hidden="1" customHeight="1" outlineLevel="1" x14ac:dyDescent="0.2">
      <c r="B200" s="205" t="str">
        <f t="shared" si="25"/>
        <v/>
      </c>
      <c r="C200" s="240"/>
      <c r="D200" s="508"/>
      <c r="E200" s="509"/>
      <c r="F200" s="509"/>
      <c r="G200" s="509"/>
      <c r="H200" s="509"/>
      <c r="I200" s="509"/>
      <c r="J200" s="509"/>
      <c r="K200" s="509"/>
      <c r="L200" s="509"/>
      <c r="M200" s="415"/>
      <c r="N200" s="416"/>
      <c r="O200" s="416"/>
      <c r="P200" s="416"/>
      <c r="Q200" s="417"/>
      <c r="R200" s="415"/>
      <c r="S200" s="416"/>
      <c r="T200" s="416"/>
      <c r="U200" s="416"/>
      <c r="V200" s="417"/>
      <c r="W200" s="415"/>
      <c r="X200" s="416"/>
      <c r="Y200" s="416"/>
      <c r="Z200" s="416"/>
      <c r="AA200" s="417"/>
      <c r="AB200" s="415"/>
      <c r="AC200" s="416"/>
      <c r="AD200" s="416"/>
      <c r="AE200" s="416"/>
      <c r="AF200" s="417"/>
      <c r="AG200" s="418">
        <f t="shared" si="26"/>
        <v>0</v>
      </c>
      <c r="AH200" s="419"/>
      <c r="AI200" s="419"/>
      <c r="AJ200" s="419"/>
      <c r="AK200" s="420"/>
      <c r="BQ200" s="209"/>
      <c r="BR200" s="534">
        <f>ROUND(Setup!$AP$6*M200,0)</f>
        <v>0</v>
      </c>
      <c r="BS200" s="535"/>
      <c r="BT200" s="535"/>
      <c r="BU200" s="535"/>
      <c r="BV200" s="536"/>
      <c r="BW200" s="534">
        <f>ROUND(Setup!$AP$6*R200,0)</f>
        <v>0</v>
      </c>
      <c r="BX200" s="535"/>
      <c r="BY200" s="535"/>
      <c r="BZ200" s="535"/>
      <c r="CA200" s="536"/>
      <c r="CB200" s="534">
        <f>ROUND(Setup!$AP$6*W200,0)</f>
        <v>0</v>
      </c>
      <c r="CC200" s="535"/>
      <c r="CD200" s="535"/>
      <c r="CE200" s="535"/>
      <c r="CF200" s="536"/>
      <c r="CG200" s="534">
        <f>ROUND(Setup!$AP$6*AB200,0)</f>
        <v>0</v>
      </c>
      <c r="CH200" s="535"/>
      <c r="CI200" s="535"/>
      <c r="CJ200" s="535"/>
      <c r="CK200" s="536"/>
      <c r="CL200" s="540">
        <f t="shared" si="27"/>
        <v>0</v>
      </c>
      <c r="CM200" s="541"/>
      <c r="CN200" s="541"/>
      <c r="CO200" s="541"/>
      <c r="CP200" s="542"/>
      <c r="CQ200" s="209"/>
    </row>
    <row r="201" spans="2:95" ht="11.25" hidden="1" customHeight="1" outlineLevel="1" x14ac:dyDescent="0.2">
      <c r="B201" s="205" t="str">
        <f t="shared" si="25"/>
        <v/>
      </c>
      <c r="C201" s="240"/>
      <c r="D201" s="508"/>
      <c r="E201" s="509"/>
      <c r="F201" s="509"/>
      <c r="G201" s="509"/>
      <c r="H201" s="509"/>
      <c r="I201" s="509"/>
      <c r="J201" s="509"/>
      <c r="K201" s="509"/>
      <c r="L201" s="509"/>
      <c r="M201" s="415"/>
      <c r="N201" s="416"/>
      <c r="O201" s="416"/>
      <c r="P201" s="416"/>
      <c r="Q201" s="417"/>
      <c r="R201" s="415"/>
      <c r="S201" s="416"/>
      <c r="T201" s="416"/>
      <c r="U201" s="416"/>
      <c r="V201" s="417"/>
      <c r="W201" s="415"/>
      <c r="X201" s="416"/>
      <c r="Y201" s="416"/>
      <c r="Z201" s="416"/>
      <c r="AA201" s="417"/>
      <c r="AB201" s="415"/>
      <c r="AC201" s="416"/>
      <c r="AD201" s="416"/>
      <c r="AE201" s="416"/>
      <c r="AF201" s="417"/>
      <c r="AG201" s="418">
        <f t="shared" si="26"/>
        <v>0</v>
      </c>
      <c r="AH201" s="419"/>
      <c r="AI201" s="419"/>
      <c r="AJ201" s="419"/>
      <c r="AK201" s="420"/>
      <c r="BQ201" s="209"/>
      <c r="BR201" s="534">
        <f>ROUND(Setup!$AP$6*M201,0)</f>
        <v>0</v>
      </c>
      <c r="BS201" s="535"/>
      <c r="BT201" s="535"/>
      <c r="BU201" s="535"/>
      <c r="BV201" s="536"/>
      <c r="BW201" s="534">
        <f>ROUND(Setup!$AP$6*R201,0)</f>
        <v>0</v>
      </c>
      <c r="BX201" s="535"/>
      <c r="BY201" s="535"/>
      <c r="BZ201" s="535"/>
      <c r="CA201" s="536"/>
      <c r="CB201" s="534">
        <f>ROUND(Setup!$AP$6*W201,0)</f>
        <v>0</v>
      </c>
      <c r="CC201" s="535"/>
      <c r="CD201" s="535"/>
      <c r="CE201" s="535"/>
      <c r="CF201" s="536"/>
      <c r="CG201" s="534">
        <f>ROUND(Setup!$AP$6*AB201,0)</f>
        <v>0</v>
      </c>
      <c r="CH201" s="535"/>
      <c r="CI201" s="535"/>
      <c r="CJ201" s="535"/>
      <c r="CK201" s="536"/>
      <c r="CL201" s="540">
        <f t="shared" si="27"/>
        <v>0</v>
      </c>
      <c r="CM201" s="541"/>
      <c r="CN201" s="541"/>
      <c r="CO201" s="541"/>
      <c r="CP201" s="542"/>
      <c r="CQ201" s="209"/>
    </row>
    <row r="202" spans="2:95" ht="11.25" hidden="1" customHeight="1" outlineLevel="1" x14ac:dyDescent="0.2">
      <c r="B202" s="205" t="str">
        <f t="shared" si="25"/>
        <v/>
      </c>
      <c r="C202" s="240"/>
      <c r="D202" s="508"/>
      <c r="E202" s="509"/>
      <c r="F202" s="509"/>
      <c r="G202" s="509"/>
      <c r="H202" s="509"/>
      <c r="I202" s="509"/>
      <c r="J202" s="509"/>
      <c r="K202" s="509"/>
      <c r="L202" s="509"/>
      <c r="M202" s="415"/>
      <c r="N202" s="416"/>
      <c r="O202" s="416"/>
      <c r="P202" s="416"/>
      <c r="Q202" s="417"/>
      <c r="R202" s="415"/>
      <c r="S202" s="416"/>
      <c r="T202" s="416"/>
      <c r="U202" s="416"/>
      <c r="V202" s="417"/>
      <c r="W202" s="415"/>
      <c r="X202" s="416"/>
      <c r="Y202" s="416"/>
      <c r="Z202" s="416"/>
      <c r="AA202" s="417"/>
      <c r="AB202" s="415"/>
      <c r="AC202" s="416"/>
      <c r="AD202" s="416"/>
      <c r="AE202" s="416"/>
      <c r="AF202" s="417"/>
      <c r="AG202" s="418">
        <f t="shared" si="26"/>
        <v>0</v>
      </c>
      <c r="AH202" s="419"/>
      <c r="AI202" s="419"/>
      <c r="AJ202" s="419"/>
      <c r="AK202" s="420"/>
      <c r="BQ202" s="209"/>
      <c r="BR202" s="534">
        <f>ROUND(Setup!$AP$6*M202,0)</f>
        <v>0</v>
      </c>
      <c r="BS202" s="535"/>
      <c r="BT202" s="535"/>
      <c r="BU202" s="535"/>
      <c r="BV202" s="536"/>
      <c r="BW202" s="534">
        <f>ROUND(Setup!$AP$6*R202,0)</f>
        <v>0</v>
      </c>
      <c r="BX202" s="535"/>
      <c r="BY202" s="535"/>
      <c r="BZ202" s="535"/>
      <c r="CA202" s="536"/>
      <c r="CB202" s="534">
        <f>ROUND(Setup!$AP$6*W202,0)</f>
        <v>0</v>
      </c>
      <c r="CC202" s="535"/>
      <c r="CD202" s="535"/>
      <c r="CE202" s="535"/>
      <c r="CF202" s="536"/>
      <c r="CG202" s="534">
        <f>ROUND(Setup!$AP$6*AB202,0)</f>
        <v>0</v>
      </c>
      <c r="CH202" s="535"/>
      <c r="CI202" s="535"/>
      <c r="CJ202" s="535"/>
      <c r="CK202" s="536"/>
      <c r="CL202" s="540">
        <f t="shared" si="27"/>
        <v>0</v>
      </c>
      <c r="CM202" s="541"/>
      <c r="CN202" s="541"/>
      <c r="CO202" s="541"/>
      <c r="CP202" s="542"/>
      <c r="CQ202" s="209"/>
    </row>
    <row r="203" spans="2:95" ht="11.25" hidden="1" customHeight="1" outlineLevel="1" x14ac:dyDescent="0.2">
      <c r="B203" s="205" t="str">
        <f t="shared" si="25"/>
        <v/>
      </c>
      <c r="C203" s="240"/>
      <c r="D203" s="508"/>
      <c r="E203" s="509"/>
      <c r="F203" s="509"/>
      <c r="G203" s="509"/>
      <c r="H203" s="509"/>
      <c r="I203" s="509"/>
      <c r="J203" s="509"/>
      <c r="K203" s="509"/>
      <c r="L203" s="509"/>
      <c r="M203" s="415"/>
      <c r="N203" s="416"/>
      <c r="O203" s="416"/>
      <c r="P203" s="416"/>
      <c r="Q203" s="417"/>
      <c r="R203" s="415"/>
      <c r="S203" s="416"/>
      <c r="T203" s="416"/>
      <c r="U203" s="416"/>
      <c r="V203" s="417"/>
      <c r="W203" s="415"/>
      <c r="X203" s="416"/>
      <c r="Y203" s="416"/>
      <c r="Z203" s="416"/>
      <c r="AA203" s="417"/>
      <c r="AB203" s="415"/>
      <c r="AC203" s="416"/>
      <c r="AD203" s="416"/>
      <c r="AE203" s="416"/>
      <c r="AF203" s="417"/>
      <c r="AG203" s="418">
        <f t="shared" si="26"/>
        <v>0</v>
      </c>
      <c r="AH203" s="419"/>
      <c r="AI203" s="419"/>
      <c r="AJ203" s="419"/>
      <c r="AK203" s="420"/>
      <c r="BQ203" s="209"/>
      <c r="BR203" s="534">
        <f>ROUND(Setup!$AP$6*M203,0)</f>
        <v>0</v>
      </c>
      <c r="BS203" s="535"/>
      <c r="BT203" s="535"/>
      <c r="BU203" s="535"/>
      <c r="BV203" s="536"/>
      <c r="BW203" s="534">
        <f>ROUND(Setup!$AP$6*R203,0)</f>
        <v>0</v>
      </c>
      <c r="BX203" s="535"/>
      <c r="BY203" s="535"/>
      <c r="BZ203" s="535"/>
      <c r="CA203" s="536"/>
      <c r="CB203" s="534">
        <f>ROUND(Setup!$AP$6*W203,0)</f>
        <v>0</v>
      </c>
      <c r="CC203" s="535"/>
      <c r="CD203" s="535"/>
      <c r="CE203" s="535"/>
      <c r="CF203" s="536"/>
      <c r="CG203" s="534">
        <f>ROUND(Setup!$AP$6*AB203,0)</f>
        <v>0</v>
      </c>
      <c r="CH203" s="535"/>
      <c r="CI203" s="535"/>
      <c r="CJ203" s="535"/>
      <c r="CK203" s="536"/>
      <c r="CL203" s="540">
        <f t="shared" si="27"/>
        <v>0</v>
      </c>
      <c r="CM203" s="541"/>
      <c r="CN203" s="541"/>
      <c r="CO203" s="541"/>
      <c r="CP203" s="542"/>
      <c r="CQ203" s="209"/>
    </row>
    <row r="204" spans="2:95" ht="11.25" hidden="1" customHeight="1" outlineLevel="1" x14ac:dyDescent="0.2">
      <c r="B204" s="205" t="str">
        <f t="shared" si="25"/>
        <v/>
      </c>
      <c r="C204" s="240"/>
      <c r="D204" s="508"/>
      <c r="E204" s="509"/>
      <c r="F204" s="509"/>
      <c r="G204" s="509"/>
      <c r="H204" s="509"/>
      <c r="I204" s="509"/>
      <c r="J204" s="509"/>
      <c r="K204" s="509"/>
      <c r="L204" s="509"/>
      <c r="M204" s="415"/>
      <c r="N204" s="416"/>
      <c r="O204" s="416"/>
      <c r="P204" s="416"/>
      <c r="Q204" s="417"/>
      <c r="R204" s="415"/>
      <c r="S204" s="416"/>
      <c r="T204" s="416"/>
      <c r="U204" s="416"/>
      <c r="V204" s="417"/>
      <c r="W204" s="415"/>
      <c r="X204" s="416"/>
      <c r="Y204" s="416"/>
      <c r="Z204" s="416"/>
      <c r="AA204" s="417"/>
      <c r="AB204" s="415"/>
      <c r="AC204" s="416"/>
      <c r="AD204" s="416"/>
      <c r="AE204" s="416"/>
      <c r="AF204" s="417"/>
      <c r="AG204" s="418">
        <f t="shared" si="26"/>
        <v>0</v>
      </c>
      <c r="AH204" s="419"/>
      <c r="AI204" s="419"/>
      <c r="AJ204" s="419"/>
      <c r="AK204" s="420"/>
      <c r="BQ204" s="209"/>
      <c r="BR204" s="534">
        <f>ROUND(Setup!$AP$6*M204,0)</f>
        <v>0</v>
      </c>
      <c r="BS204" s="535"/>
      <c r="BT204" s="535"/>
      <c r="BU204" s="535"/>
      <c r="BV204" s="536"/>
      <c r="BW204" s="534">
        <f>ROUND(Setup!$AP$6*R204,0)</f>
        <v>0</v>
      </c>
      <c r="BX204" s="535"/>
      <c r="BY204" s="535"/>
      <c r="BZ204" s="535"/>
      <c r="CA204" s="536"/>
      <c r="CB204" s="534">
        <f>ROUND(Setup!$AP$6*W204,0)</f>
        <v>0</v>
      </c>
      <c r="CC204" s="535"/>
      <c r="CD204" s="535"/>
      <c r="CE204" s="535"/>
      <c r="CF204" s="536"/>
      <c r="CG204" s="534">
        <f>ROUND(Setup!$AP$6*AB204,0)</f>
        <v>0</v>
      </c>
      <c r="CH204" s="535"/>
      <c r="CI204" s="535"/>
      <c r="CJ204" s="535"/>
      <c r="CK204" s="536"/>
      <c r="CL204" s="540">
        <f t="shared" si="27"/>
        <v>0</v>
      </c>
      <c r="CM204" s="541"/>
      <c r="CN204" s="541"/>
      <c r="CO204" s="541"/>
      <c r="CP204" s="542"/>
      <c r="CQ204" s="209"/>
    </row>
    <row r="205" spans="2:95" ht="11.25" hidden="1" customHeight="1" outlineLevel="1" x14ac:dyDescent="0.2">
      <c r="B205" s="205" t="str">
        <f t="shared" si="25"/>
        <v/>
      </c>
      <c r="C205" s="240"/>
      <c r="D205" s="508"/>
      <c r="E205" s="509"/>
      <c r="F205" s="509"/>
      <c r="G205" s="509"/>
      <c r="H205" s="509"/>
      <c r="I205" s="509"/>
      <c r="J205" s="509"/>
      <c r="K205" s="509"/>
      <c r="L205" s="509"/>
      <c r="M205" s="415"/>
      <c r="N205" s="416"/>
      <c r="O205" s="416"/>
      <c r="P205" s="416"/>
      <c r="Q205" s="417"/>
      <c r="R205" s="415"/>
      <c r="S205" s="416"/>
      <c r="T205" s="416"/>
      <c r="U205" s="416"/>
      <c r="V205" s="417"/>
      <c r="W205" s="415"/>
      <c r="X205" s="416"/>
      <c r="Y205" s="416"/>
      <c r="Z205" s="416"/>
      <c r="AA205" s="417"/>
      <c r="AB205" s="415"/>
      <c r="AC205" s="416"/>
      <c r="AD205" s="416"/>
      <c r="AE205" s="416"/>
      <c r="AF205" s="417"/>
      <c r="AG205" s="418">
        <f t="shared" si="26"/>
        <v>0</v>
      </c>
      <c r="AH205" s="419"/>
      <c r="AI205" s="419"/>
      <c r="AJ205" s="419"/>
      <c r="AK205" s="420"/>
      <c r="BQ205" s="209"/>
      <c r="BR205" s="534">
        <f>ROUND(Setup!$AP$6*M205,0)</f>
        <v>0</v>
      </c>
      <c r="BS205" s="535"/>
      <c r="BT205" s="535"/>
      <c r="BU205" s="535"/>
      <c r="BV205" s="536"/>
      <c r="BW205" s="534">
        <f>ROUND(Setup!$AP$6*R205,0)</f>
        <v>0</v>
      </c>
      <c r="BX205" s="535"/>
      <c r="BY205" s="535"/>
      <c r="BZ205" s="535"/>
      <c r="CA205" s="536"/>
      <c r="CB205" s="534">
        <f>ROUND(Setup!$AP$6*W205,0)</f>
        <v>0</v>
      </c>
      <c r="CC205" s="535"/>
      <c r="CD205" s="535"/>
      <c r="CE205" s="535"/>
      <c r="CF205" s="536"/>
      <c r="CG205" s="534">
        <f>ROUND(Setup!$AP$6*AB205,0)</f>
        <v>0</v>
      </c>
      <c r="CH205" s="535"/>
      <c r="CI205" s="535"/>
      <c r="CJ205" s="535"/>
      <c r="CK205" s="536"/>
      <c r="CL205" s="540">
        <f t="shared" si="27"/>
        <v>0</v>
      </c>
      <c r="CM205" s="541"/>
      <c r="CN205" s="541"/>
      <c r="CO205" s="541"/>
      <c r="CP205" s="542"/>
      <c r="CQ205" s="209"/>
    </row>
    <row r="206" spans="2:95" ht="11.25" hidden="1" customHeight="1" outlineLevel="1" x14ac:dyDescent="0.2">
      <c r="B206" s="205" t="str">
        <f t="shared" si="25"/>
        <v/>
      </c>
      <c r="C206" s="240"/>
      <c r="D206" s="508"/>
      <c r="E206" s="509"/>
      <c r="F206" s="509"/>
      <c r="G206" s="509"/>
      <c r="H206" s="509"/>
      <c r="I206" s="509"/>
      <c r="J206" s="509"/>
      <c r="K206" s="509"/>
      <c r="L206" s="509"/>
      <c r="M206" s="415"/>
      <c r="N206" s="416"/>
      <c r="O206" s="416"/>
      <c r="P206" s="416"/>
      <c r="Q206" s="417"/>
      <c r="R206" s="415"/>
      <c r="S206" s="416"/>
      <c r="T206" s="416"/>
      <c r="U206" s="416"/>
      <c r="V206" s="417"/>
      <c r="W206" s="415"/>
      <c r="X206" s="416"/>
      <c r="Y206" s="416"/>
      <c r="Z206" s="416"/>
      <c r="AA206" s="417"/>
      <c r="AB206" s="415"/>
      <c r="AC206" s="416"/>
      <c r="AD206" s="416"/>
      <c r="AE206" s="416"/>
      <c r="AF206" s="417"/>
      <c r="AG206" s="418">
        <f t="shared" si="26"/>
        <v>0</v>
      </c>
      <c r="AH206" s="419"/>
      <c r="AI206" s="419"/>
      <c r="AJ206" s="419"/>
      <c r="AK206" s="420"/>
      <c r="BQ206" s="209"/>
      <c r="BR206" s="534">
        <f>ROUND(Setup!$AP$6*M206,0)</f>
        <v>0</v>
      </c>
      <c r="BS206" s="535"/>
      <c r="BT206" s="535"/>
      <c r="BU206" s="535"/>
      <c r="BV206" s="536"/>
      <c r="BW206" s="534">
        <f>ROUND(Setup!$AP$6*R206,0)</f>
        <v>0</v>
      </c>
      <c r="BX206" s="535"/>
      <c r="BY206" s="535"/>
      <c r="BZ206" s="535"/>
      <c r="CA206" s="536"/>
      <c r="CB206" s="534">
        <f>ROUND(Setup!$AP$6*W206,0)</f>
        <v>0</v>
      </c>
      <c r="CC206" s="535"/>
      <c r="CD206" s="535"/>
      <c r="CE206" s="535"/>
      <c r="CF206" s="536"/>
      <c r="CG206" s="534">
        <f>ROUND(Setup!$AP$6*AB206,0)</f>
        <v>0</v>
      </c>
      <c r="CH206" s="535"/>
      <c r="CI206" s="535"/>
      <c r="CJ206" s="535"/>
      <c r="CK206" s="536"/>
      <c r="CL206" s="540">
        <f t="shared" si="27"/>
        <v>0</v>
      </c>
      <c r="CM206" s="541"/>
      <c r="CN206" s="541"/>
      <c r="CO206" s="541"/>
      <c r="CP206" s="542"/>
      <c r="CQ206" s="209"/>
    </row>
    <row r="207" spans="2:95" ht="11.25" hidden="1" customHeight="1" outlineLevel="1" x14ac:dyDescent="0.2">
      <c r="B207" s="205" t="str">
        <f t="shared" si="25"/>
        <v/>
      </c>
      <c r="C207" s="240"/>
      <c r="D207" s="508"/>
      <c r="E207" s="509"/>
      <c r="F207" s="509"/>
      <c r="G207" s="509"/>
      <c r="H207" s="509"/>
      <c r="I207" s="509"/>
      <c r="J207" s="509"/>
      <c r="K207" s="509"/>
      <c r="L207" s="509"/>
      <c r="M207" s="415"/>
      <c r="N207" s="416"/>
      <c r="O207" s="416"/>
      <c r="P207" s="416"/>
      <c r="Q207" s="417"/>
      <c r="R207" s="415"/>
      <c r="S207" s="416"/>
      <c r="T207" s="416"/>
      <c r="U207" s="416"/>
      <c r="V207" s="417"/>
      <c r="W207" s="415"/>
      <c r="X207" s="416"/>
      <c r="Y207" s="416"/>
      <c r="Z207" s="416"/>
      <c r="AA207" s="417"/>
      <c r="AB207" s="415"/>
      <c r="AC207" s="416"/>
      <c r="AD207" s="416"/>
      <c r="AE207" s="416"/>
      <c r="AF207" s="417"/>
      <c r="AG207" s="418">
        <f t="shared" si="26"/>
        <v>0</v>
      </c>
      <c r="AH207" s="419"/>
      <c r="AI207" s="419"/>
      <c r="AJ207" s="419"/>
      <c r="AK207" s="420"/>
      <c r="BQ207" s="209"/>
      <c r="BR207" s="534">
        <f>ROUND(Setup!$AP$6*M207,0)</f>
        <v>0</v>
      </c>
      <c r="BS207" s="535"/>
      <c r="BT207" s="535"/>
      <c r="BU207" s="535"/>
      <c r="BV207" s="536"/>
      <c r="BW207" s="534">
        <f>ROUND(Setup!$AP$6*R207,0)</f>
        <v>0</v>
      </c>
      <c r="BX207" s="535"/>
      <c r="BY207" s="535"/>
      <c r="BZ207" s="535"/>
      <c r="CA207" s="536"/>
      <c r="CB207" s="534">
        <f>ROUND(Setup!$AP$6*W207,0)</f>
        <v>0</v>
      </c>
      <c r="CC207" s="535"/>
      <c r="CD207" s="535"/>
      <c r="CE207" s="535"/>
      <c r="CF207" s="536"/>
      <c r="CG207" s="534">
        <f>ROUND(Setup!$AP$6*AB207,0)</f>
        <v>0</v>
      </c>
      <c r="CH207" s="535"/>
      <c r="CI207" s="535"/>
      <c r="CJ207" s="535"/>
      <c r="CK207" s="536"/>
      <c r="CL207" s="540">
        <f t="shared" si="27"/>
        <v>0</v>
      </c>
      <c r="CM207" s="541"/>
      <c r="CN207" s="541"/>
      <c r="CO207" s="541"/>
      <c r="CP207" s="542"/>
      <c r="CQ207" s="209"/>
    </row>
    <row r="208" spans="2:95" ht="11.25" hidden="1" customHeight="1" outlineLevel="1" x14ac:dyDescent="0.2">
      <c r="B208" s="205" t="str">
        <f>IF(C208="","",VLOOKUP(C208,$BL$18:$BM$87,2,FALSE))</f>
        <v/>
      </c>
      <c r="C208" s="240"/>
      <c r="D208" s="508"/>
      <c r="E208" s="509"/>
      <c r="F208" s="509"/>
      <c r="G208" s="509"/>
      <c r="H208" s="509"/>
      <c r="I208" s="509"/>
      <c r="J208" s="509"/>
      <c r="K208" s="509"/>
      <c r="L208" s="509"/>
      <c r="M208" s="415"/>
      <c r="N208" s="416"/>
      <c r="O208" s="416"/>
      <c r="P208" s="416"/>
      <c r="Q208" s="417"/>
      <c r="R208" s="415"/>
      <c r="S208" s="416"/>
      <c r="T208" s="416"/>
      <c r="U208" s="416"/>
      <c r="V208" s="417"/>
      <c r="W208" s="415"/>
      <c r="X208" s="416"/>
      <c r="Y208" s="416"/>
      <c r="Z208" s="416"/>
      <c r="AA208" s="417"/>
      <c r="AB208" s="415"/>
      <c r="AC208" s="416"/>
      <c r="AD208" s="416"/>
      <c r="AE208" s="416"/>
      <c r="AF208" s="417"/>
      <c r="AG208" s="418">
        <f t="shared" si="26"/>
        <v>0</v>
      </c>
      <c r="AH208" s="419"/>
      <c r="AI208" s="419"/>
      <c r="AJ208" s="419"/>
      <c r="AK208" s="420"/>
      <c r="BQ208" s="209"/>
      <c r="BR208" s="534">
        <f>ROUND(Setup!$AP$6*M208,0)</f>
        <v>0</v>
      </c>
      <c r="BS208" s="535"/>
      <c r="BT208" s="535"/>
      <c r="BU208" s="535"/>
      <c r="BV208" s="536"/>
      <c r="BW208" s="534">
        <f>ROUND(Setup!$AP$6*R208,0)</f>
        <v>0</v>
      </c>
      <c r="BX208" s="535"/>
      <c r="BY208" s="535"/>
      <c r="BZ208" s="535"/>
      <c r="CA208" s="536"/>
      <c r="CB208" s="534">
        <f>ROUND(Setup!$AP$6*W208,0)</f>
        <v>0</v>
      </c>
      <c r="CC208" s="535"/>
      <c r="CD208" s="535"/>
      <c r="CE208" s="535"/>
      <c r="CF208" s="536"/>
      <c r="CG208" s="534">
        <f>ROUND(Setup!$AP$6*AB208,0)</f>
        <v>0</v>
      </c>
      <c r="CH208" s="535"/>
      <c r="CI208" s="535"/>
      <c r="CJ208" s="535"/>
      <c r="CK208" s="536"/>
      <c r="CL208" s="540">
        <f t="shared" si="27"/>
        <v>0</v>
      </c>
      <c r="CM208" s="541"/>
      <c r="CN208" s="541"/>
      <c r="CO208" s="541"/>
      <c r="CP208" s="542"/>
      <c r="CQ208" s="209"/>
    </row>
    <row r="209" spans="1:95" ht="11.25" hidden="1" customHeight="1" outlineLevel="1" x14ac:dyDescent="0.2">
      <c r="B209" s="205" t="str">
        <f>IF(C209="","",VLOOKUP(C209,$BL$18:$BM$87,2,FALSE))</f>
        <v/>
      </c>
      <c r="C209" s="240"/>
      <c r="D209" s="508"/>
      <c r="E209" s="509"/>
      <c r="F209" s="509"/>
      <c r="G209" s="509"/>
      <c r="H209" s="509"/>
      <c r="I209" s="509"/>
      <c r="J209" s="509"/>
      <c r="K209" s="509"/>
      <c r="L209" s="509"/>
      <c r="M209" s="415"/>
      <c r="N209" s="416"/>
      <c r="O209" s="416"/>
      <c r="P209" s="416"/>
      <c r="Q209" s="417"/>
      <c r="R209" s="415"/>
      <c r="S209" s="416"/>
      <c r="T209" s="416"/>
      <c r="U209" s="416"/>
      <c r="V209" s="417"/>
      <c r="W209" s="415"/>
      <c r="X209" s="416"/>
      <c r="Y209" s="416"/>
      <c r="Z209" s="416"/>
      <c r="AA209" s="417"/>
      <c r="AB209" s="415"/>
      <c r="AC209" s="416"/>
      <c r="AD209" s="416"/>
      <c r="AE209" s="416"/>
      <c r="AF209" s="417"/>
      <c r="AG209" s="418">
        <f t="shared" si="26"/>
        <v>0</v>
      </c>
      <c r="AH209" s="419"/>
      <c r="AI209" s="419"/>
      <c r="AJ209" s="419"/>
      <c r="AK209" s="420"/>
      <c r="BQ209" s="209"/>
      <c r="BR209" s="534">
        <f>ROUND(Setup!$AP$6*M209,0)</f>
        <v>0</v>
      </c>
      <c r="BS209" s="535"/>
      <c r="BT209" s="535"/>
      <c r="BU209" s="535"/>
      <c r="BV209" s="536"/>
      <c r="BW209" s="534">
        <f>ROUND(Setup!$AP$6*R209,0)</f>
        <v>0</v>
      </c>
      <c r="BX209" s="535"/>
      <c r="BY209" s="535"/>
      <c r="BZ209" s="535"/>
      <c r="CA209" s="536"/>
      <c r="CB209" s="534">
        <f>ROUND(Setup!$AP$6*W209,0)</f>
        <v>0</v>
      </c>
      <c r="CC209" s="535"/>
      <c r="CD209" s="535"/>
      <c r="CE209" s="535"/>
      <c r="CF209" s="536"/>
      <c r="CG209" s="534">
        <f>ROUND(Setup!$AP$6*AB209,0)</f>
        <v>0</v>
      </c>
      <c r="CH209" s="535"/>
      <c r="CI209" s="535"/>
      <c r="CJ209" s="535"/>
      <c r="CK209" s="536"/>
      <c r="CL209" s="540">
        <f t="shared" si="27"/>
        <v>0</v>
      </c>
      <c r="CM209" s="541"/>
      <c r="CN209" s="541"/>
      <c r="CO209" s="541"/>
      <c r="CP209" s="542"/>
      <c r="CQ209" s="209"/>
    </row>
    <row r="210" spans="1:95" ht="11.25" hidden="1" customHeight="1" outlineLevel="1" x14ac:dyDescent="0.2">
      <c r="B210" s="205" t="str">
        <f>IF(C210="","",VLOOKUP(C210,$BL$18:$BM$87,2,FALSE))</f>
        <v/>
      </c>
      <c r="C210" s="240"/>
      <c r="D210" s="508"/>
      <c r="E210" s="509"/>
      <c r="F210" s="509"/>
      <c r="G210" s="509"/>
      <c r="H210" s="509"/>
      <c r="I210" s="509"/>
      <c r="J210" s="509"/>
      <c r="K210" s="509"/>
      <c r="L210" s="509"/>
      <c r="M210" s="415"/>
      <c r="N210" s="416"/>
      <c r="O210" s="416"/>
      <c r="P210" s="416"/>
      <c r="Q210" s="417"/>
      <c r="R210" s="415"/>
      <c r="S210" s="416"/>
      <c r="T210" s="416"/>
      <c r="U210" s="416"/>
      <c r="V210" s="417"/>
      <c r="W210" s="415"/>
      <c r="X210" s="416"/>
      <c r="Y210" s="416"/>
      <c r="Z210" s="416"/>
      <c r="AA210" s="417"/>
      <c r="AB210" s="415"/>
      <c r="AC210" s="416"/>
      <c r="AD210" s="416"/>
      <c r="AE210" s="416"/>
      <c r="AF210" s="417"/>
      <c r="AG210" s="418">
        <f>ROUND((SUM(M210:AF210)),0)</f>
        <v>0</v>
      </c>
      <c r="AH210" s="419"/>
      <c r="AI210" s="419"/>
      <c r="AJ210" s="419"/>
      <c r="AK210" s="420"/>
      <c r="BQ210" s="209"/>
      <c r="BR210" s="534">
        <f>ROUND(Setup!$AP$6*M210,0)</f>
        <v>0</v>
      </c>
      <c r="BS210" s="535"/>
      <c r="BT210" s="535"/>
      <c r="BU210" s="535"/>
      <c r="BV210" s="536"/>
      <c r="BW210" s="534">
        <f>ROUND(Setup!$AP$6*R210,0)</f>
        <v>0</v>
      </c>
      <c r="BX210" s="535"/>
      <c r="BY210" s="535"/>
      <c r="BZ210" s="535"/>
      <c r="CA210" s="536"/>
      <c r="CB210" s="534">
        <f>ROUND(Setup!$AP$6*W210,0)</f>
        <v>0</v>
      </c>
      <c r="CC210" s="535"/>
      <c r="CD210" s="535"/>
      <c r="CE210" s="535"/>
      <c r="CF210" s="536"/>
      <c r="CG210" s="534">
        <f>ROUND(Setup!$AP$6*AB210,0)</f>
        <v>0</v>
      </c>
      <c r="CH210" s="535"/>
      <c r="CI210" s="535"/>
      <c r="CJ210" s="535"/>
      <c r="CK210" s="536"/>
      <c r="CL210" s="540">
        <f>ROUND((SUM(BR210:CK210)),0)</f>
        <v>0</v>
      </c>
      <c r="CM210" s="541"/>
      <c r="CN210" s="541"/>
      <c r="CO210" s="541"/>
      <c r="CP210" s="542"/>
      <c r="CQ210" s="209"/>
    </row>
    <row r="211" spans="1:95" ht="12" hidden="1" customHeight="1" outlineLevel="1" thickBot="1" x14ac:dyDescent="0.25">
      <c r="B211" s="205" t="str">
        <f>IF(C211="","",VLOOKUP(C211,$BL$18:$BM$87,2,FALSE))</f>
        <v/>
      </c>
      <c r="C211" s="254"/>
      <c r="D211" s="529"/>
      <c r="E211" s="530"/>
      <c r="F211" s="530"/>
      <c r="G211" s="530"/>
      <c r="H211" s="530"/>
      <c r="I211" s="530"/>
      <c r="J211" s="530"/>
      <c r="K211" s="530"/>
      <c r="L211" s="530"/>
      <c r="M211" s="421"/>
      <c r="N211" s="422"/>
      <c r="O211" s="422"/>
      <c r="P211" s="422"/>
      <c r="Q211" s="423"/>
      <c r="R211" s="421"/>
      <c r="S211" s="422"/>
      <c r="T211" s="422"/>
      <c r="U211" s="422"/>
      <c r="V211" s="423"/>
      <c r="W211" s="421"/>
      <c r="X211" s="422"/>
      <c r="Y211" s="422"/>
      <c r="Z211" s="422"/>
      <c r="AA211" s="423"/>
      <c r="AB211" s="421"/>
      <c r="AC211" s="422"/>
      <c r="AD211" s="422"/>
      <c r="AE211" s="422"/>
      <c r="AF211" s="423"/>
      <c r="AG211" s="424">
        <f>ROUND((SUM(M211:AF211)),0)</f>
        <v>0</v>
      </c>
      <c r="AH211" s="425"/>
      <c r="AI211" s="425"/>
      <c r="AJ211" s="425"/>
      <c r="AK211" s="426"/>
      <c r="BQ211" s="209"/>
      <c r="BR211" s="534">
        <f>ROUND(Setup!$AP$6*M211,0)</f>
        <v>0</v>
      </c>
      <c r="BS211" s="535"/>
      <c r="BT211" s="535"/>
      <c r="BU211" s="535"/>
      <c r="BV211" s="536"/>
      <c r="BW211" s="534">
        <f>ROUND(Setup!$AP$6*R211,0)</f>
        <v>0</v>
      </c>
      <c r="BX211" s="535"/>
      <c r="BY211" s="535"/>
      <c r="BZ211" s="535"/>
      <c r="CA211" s="536"/>
      <c r="CB211" s="534">
        <f>ROUND(Setup!$AP$6*W211,0)</f>
        <v>0</v>
      </c>
      <c r="CC211" s="535"/>
      <c r="CD211" s="535"/>
      <c r="CE211" s="535"/>
      <c r="CF211" s="536"/>
      <c r="CG211" s="534">
        <f>ROUND(Setup!$AP$6*AB211,0)</f>
        <v>0</v>
      </c>
      <c r="CH211" s="535"/>
      <c r="CI211" s="535"/>
      <c r="CJ211" s="535"/>
      <c r="CK211" s="536"/>
      <c r="CL211" s="537">
        <f>ROUND((SUM(BR211:CK211)),0)</f>
        <v>0</v>
      </c>
      <c r="CM211" s="538"/>
      <c r="CN211" s="538"/>
      <c r="CO211" s="538"/>
      <c r="CP211" s="539"/>
      <c r="CQ211" s="209"/>
    </row>
    <row r="212" spans="1:95" ht="12.75" customHeight="1" collapsed="1" thickTop="1" thickBot="1" x14ac:dyDescent="0.25">
      <c r="C212" s="269" t="str">
        <f>C109&amp;" TOTALT"</f>
        <v>1.10 PRIVAT KONTANT FINANSIERING TOTALT</v>
      </c>
      <c r="D212" s="526"/>
      <c r="E212" s="526"/>
      <c r="F212" s="526"/>
      <c r="G212" s="526"/>
      <c r="H212" s="526"/>
      <c r="I212" s="526"/>
      <c r="J212" s="526"/>
      <c r="K212" s="526"/>
      <c r="L212" s="526"/>
      <c r="M212" s="519" t="str">
        <f>IF(M110="","",ROUND((SUM(M112:Q211)),2))</f>
        <v/>
      </c>
      <c r="N212" s="519"/>
      <c r="O212" s="519"/>
      <c r="P212" s="519"/>
      <c r="Q212" s="519"/>
      <c r="R212" s="519" t="str">
        <f>IF(R110="","",ROUND((SUM(R112:V211)),2))</f>
        <v/>
      </c>
      <c r="S212" s="519"/>
      <c r="T212" s="519"/>
      <c r="U212" s="519"/>
      <c r="V212" s="519"/>
      <c r="W212" s="519" t="str">
        <f>IF(W110="","",ROUND((SUM(W112:AA211)),2))</f>
        <v/>
      </c>
      <c r="X212" s="519"/>
      <c r="Y212" s="519"/>
      <c r="Z212" s="519"/>
      <c r="AA212" s="519"/>
      <c r="AB212" s="519" t="str">
        <f>IF(AB110="","",ROUND((SUM(AB112:AF211)),2))</f>
        <v/>
      </c>
      <c r="AC212" s="519"/>
      <c r="AD212" s="519"/>
      <c r="AE212" s="519"/>
      <c r="AF212" s="519"/>
      <c r="AG212" s="512">
        <f>ROUND((SUM(M212:AF212)),0)</f>
        <v>0</v>
      </c>
      <c r="AH212" s="512"/>
      <c r="AI212" s="512"/>
      <c r="AJ212" s="512"/>
      <c r="AK212" s="512"/>
      <c r="BQ212" s="209"/>
      <c r="BR212" s="519" t="str">
        <f>IF(BR110="","",ROUND((SUM(BR112:BV211)),2))</f>
        <v/>
      </c>
      <c r="BS212" s="519"/>
      <c r="BT212" s="519"/>
      <c r="BU212" s="519"/>
      <c r="BV212" s="519"/>
      <c r="BW212" s="519" t="str">
        <f>IF(BW110="","",ROUND((SUM(BW112:CA211)),2))</f>
        <v/>
      </c>
      <c r="BX212" s="519"/>
      <c r="BY212" s="519"/>
      <c r="BZ212" s="519"/>
      <c r="CA212" s="519"/>
      <c r="CB212" s="519" t="str">
        <f>IF(CB110="","",ROUND((SUM(CB112:CF211)),2))</f>
        <v/>
      </c>
      <c r="CC212" s="519"/>
      <c r="CD212" s="519"/>
      <c r="CE212" s="519"/>
      <c r="CF212" s="519"/>
      <c r="CG212" s="519" t="str">
        <f>IF(CG110="","",ROUND((SUM(CG112:CK211)),2))</f>
        <v/>
      </c>
      <c r="CH212" s="519"/>
      <c r="CI212" s="519"/>
      <c r="CJ212" s="519"/>
      <c r="CK212" s="519"/>
      <c r="CL212" s="512">
        <f>ROUND((SUM(BR212:CK212)),0)</f>
        <v>0</v>
      </c>
      <c r="CM212" s="512"/>
      <c r="CN212" s="512"/>
      <c r="CO212" s="512"/>
      <c r="CP212" s="512"/>
      <c r="CQ212" s="209"/>
    </row>
    <row r="213" spans="1:95" ht="12.75" thickTop="1" x14ac:dyDescent="0.2"/>
    <row r="214" spans="1:95" x14ac:dyDescent="0.2">
      <c r="A214" s="72"/>
      <c r="B214" s="72"/>
      <c r="C214" s="26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BR214" s="72"/>
      <c r="BS214" s="72"/>
      <c r="BT214" s="72"/>
      <c r="BU214" s="72"/>
      <c r="BV214" s="72"/>
      <c r="BW214" s="72"/>
      <c r="BX214" s="72"/>
      <c r="BY214" s="72"/>
      <c r="BZ214" s="72"/>
      <c r="CA214" s="72"/>
      <c r="CB214" s="72"/>
      <c r="CC214" s="72"/>
      <c r="CD214" s="72"/>
      <c r="CE214" s="72"/>
      <c r="CF214" s="72"/>
      <c r="CG214" s="72"/>
      <c r="CH214" s="72"/>
      <c r="CI214" s="72"/>
      <c r="CJ214" s="72"/>
      <c r="CK214" s="72"/>
      <c r="CL214" s="72"/>
      <c r="CM214" s="72"/>
      <c r="CN214" s="72"/>
      <c r="CO214" s="72"/>
      <c r="CP214" s="72"/>
    </row>
    <row r="215" spans="1:95" ht="12.75" customHeight="1" x14ac:dyDescent="0.2">
      <c r="A215" s="72"/>
      <c r="B215" s="72"/>
      <c r="C215" s="513"/>
      <c r="D215" s="517"/>
      <c r="E215" s="517"/>
      <c r="F215" s="517"/>
      <c r="G215" s="517"/>
      <c r="H215" s="517"/>
      <c r="I215" s="517"/>
      <c r="J215" s="517"/>
      <c r="K215" s="517"/>
      <c r="L215" s="517"/>
      <c r="M215" s="515"/>
      <c r="N215" s="515"/>
      <c r="O215" s="515"/>
      <c r="P215" s="515"/>
      <c r="Q215" s="515"/>
      <c r="R215" s="515"/>
      <c r="S215" s="515"/>
      <c r="T215" s="515"/>
      <c r="U215" s="515"/>
      <c r="V215" s="515"/>
      <c r="W215" s="515"/>
      <c r="X215" s="515"/>
      <c r="Y215" s="515"/>
      <c r="Z215" s="515"/>
      <c r="AA215" s="515"/>
      <c r="AB215" s="515"/>
      <c r="AC215" s="515"/>
      <c r="AD215" s="515"/>
      <c r="AE215" s="515"/>
      <c r="AF215" s="515"/>
      <c r="AG215" s="516"/>
      <c r="AH215" s="514"/>
      <c r="AI215" s="514"/>
      <c r="AJ215" s="514"/>
      <c r="AK215" s="514"/>
      <c r="AL215" s="72"/>
      <c r="BR215" s="515"/>
      <c r="BS215" s="515"/>
      <c r="BT215" s="515"/>
      <c r="BU215" s="515"/>
      <c r="BV215" s="515"/>
      <c r="BW215" s="515"/>
      <c r="BX215" s="515"/>
      <c r="BY215" s="515"/>
      <c r="BZ215" s="515"/>
      <c r="CA215" s="515"/>
      <c r="CB215" s="515"/>
      <c r="CC215" s="515"/>
      <c r="CD215" s="515"/>
      <c r="CE215" s="515"/>
      <c r="CF215" s="515"/>
      <c r="CG215" s="515"/>
      <c r="CH215" s="515"/>
      <c r="CI215" s="515"/>
      <c r="CJ215" s="515"/>
      <c r="CK215" s="515"/>
      <c r="CL215" s="516"/>
      <c r="CM215" s="514"/>
      <c r="CN215" s="514"/>
      <c r="CO215" s="514"/>
      <c r="CP215" s="514"/>
    </row>
    <row r="216" spans="1:95" x14ac:dyDescent="0.2">
      <c r="A216" s="72"/>
      <c r="B216" s="72"/>
      <c r="C216" s="514"/>
      <c r="D216" s="518"/>
      <c r="E216" s="518"/>
      <c r="F216" s="518"/>
      <c r="G216" s="518"/>
      <c r="H216" s="518"/>
      <c r="I216" s="518"/>
      <c r="J216" s="518"/>
      <c r="K216" s="518"/>
      <c r="L216" s="518"/>
      <c r="M216" s="516"/>
      <c r="N216" s="516"/>
      <c r="O216" s="516"/>
      <c r="P216" s="516"/>
      <c r="Q216" s="516"/>
      <c r="R216" s="516"/>
      <c r="S216" s="516"/>
      <c r="T216" s="516"/>
      <c r="U216" s="516"/>
      <c r="V216" s="516"/>
      <c r="W216" s="516"/>
      <c r="X216" s="516"/>
      <c r="Y216" s="516"/>
      <c r="Z216" s="516"/>
      <c r="AA216" s="516"/>
      <c r="AB216" s="516"/>
      <c r="AC216" s="516"/>
      <c r="AD216" s="516"/>
      <c r="AE216" s="516"/>
      <c r="AF216" s="516"/>
      <c r="AG216" s="514"/>
      <c r="AH216" s="514"/>
      <c r="AI216" s="514"/>
      <c r="AJ216" s="514"/>
      <c r="AK216" s="514"/>
      <c r="AL216" s="72"/>
      <c r="BR216" s="516"/>
      <c r="BS216" s="516"/>
      <c r="BT216" s="516"/>
      <c r="BU216" s="516"/>
      <c r="BV216" s="516"/>
      <c r="BW216" s="516"/>
      <c r="BX216" s="516"/>
      <c r="BY216" s="516"/>
      <c r="BZ216" s="516"/>
      <c r="CA216" s="516"/>
      <c r="CB216" s="516"/>
      <c r="CC216" s="516"/>
      <c r="CD216" s="516"/>
      <c r="CE216" s="516"/>
      <c r="CF216" s="516"/>
      <c r="CG216" s="516"/>
      <c r="CH216" s="516"/>
      <c r="CI216" s="516"/>
      <c r="CJ216" s="516"/>
      <c r="CK216" s="516"/>
      <c r="CL216" s="514"/>
      <c r="CM216" s="514"/>
      <c r="CN216" s="514"/>
      <c r="CO216" s="514"/>
      <c r="CP216" s="514"/>
    </row>
    <row r="217" spans="1:95" x14ac:dyDescent="0.2">
      <c r="A217" s="72"/>
      <c r="B217" s="72"/>
      <c r="C217" s="271"/>
      <c r="D217" s="510"/>
      <c r="E217" s="510"/>
      <c r="F217" s="510"/>
      <c r="G217" s="510"/>
      <c r="H217" s="510"/>
      <c r="I217" s="510"/>
      <c r="J217" s="510"/>
      <c r="K217" s="510"/>
      <c r="L217" s="510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  <c r="AA217" s="328"/>
      <c r="AB217" s="328"/>
      <c r="AC217" s="328"/>
      <c r="AD217" s="328"/>
      <c r="AE217" s="328"/>
      <c r="AF217" s="328"/>
      <c r="AG217" s="328"/>
      <c r="AH217" s="328"/>
      <c r="AI217" s="328"/>
      <c r="AJ217" s="328"/>
      <c r="AK217" s="328"/>
      <c r="AL217" s="72"/>
      <c r="BR217" s="328"/>
      <c r="BS217" s="328"/>
      <c r="BT217" s="328"/>
      <c r="BU217" s="328"/>
      <c r="BV217" s="328"/>
      <c r="BW217" s="328"/>
      <c r="BX217" s="328"/>
      <c r="BY217" s="328"/>
      <c r="BZ217" s="328"/>
      <c r="CA217" s="328"/>
      <c r="CB217" s="328"/>
      <c r="CC217" s="328"/>
      <c r="CD217" s="328"/>
      <c r="CE217" s="328"/>
      <c r="CF217" s="328"/>
      <c r="CG217" s="328"/>
      <c r="CH217" s="328"/>
      <c r="CI217" s="328"/>
      <c r="CJ217" s="328"/>
      <c r="CK217" s="328"/>
      <c r="CL217" s="328"/>
      <c r="CM217" s="328"/>
      <c r="CN217" s="328"/>
      <c r="CO217" s="328"/>
      <c r="CP217" s="328"/>
    </row>
    <row r="218" spans="1:95" x14ac:dyDescent="0.2">
      <c r="A218" s="72"/>
      <c r="B218" s="72"/>
      <c r="C218" s="271"/>
      <c r="D218" s="510"/>
      <c r="E218" s="510"/>
      <c r="F218" s="510"/>
      <c r="G218" s="510"/>
      <c r="H218" s="510"/>
      <c r="I218" s="510"/>
      <c r="J218" s="510"/>
      <c r="K218" s="510"/>
      <c r="L218" s="510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  <c r="AA218" s="328"/>
      <c r="AB218" s="328"/>
      <c r="AC218" s="328"/>
      <c r="AD218" s="328"/>
      <c r="AE218" s="328"/>
      <c r="AF218" s="328"/>
      <c r="AG218" s="328"/>
      <c r="AH218" s="328"/>
      <c r="AI218" s="328"/>
      <c r="AJ218" s="328"/>
      <c r="AK218" s="328"/>
      <c r="AL218" s="72"/>
      <c r="BR218" s="328"/>
      <c r="BS218" s="328"/>
      <c r="BT218" s="328"/>
      <c r="BU218" s="328"/>
      <c r="BV218" s="328"/>
      <c r="BW218" s="328"/>
      <c r="BX218" s="328"/>
      <c r="BY218" s="328"/>
      <c r="BZ218" s="328"/>
      <c r="CA218" s="328"/>
      <c r="CB218" s="328"/>
      <c r="CC218" s="328"/>
      <c r="CD218" s="328"/>
      <c r="CE218" s="328"/>
      <c r="CF218" s="328"/>
      <c r="CG218" s="328"/>
      <c r="CH218" s="328"/>
      <c r="CI218" s="328"/>
      <c r="CJ218" s="328"/>
      <c r="CK218" s="328"/>
      <c r="CL218" s="328"/>
      <c r="CM218" s="328"/>
      <c r="CN218" s="328"/>
      <c r="CO218" s="328"/>
      <c r="CP218" s="328"/>
    </row>
    <row r="219" spans="1:95" x14ac:dyDescent="0.2">
      <c r="A219" s="72"/>
      <c r="B219" s="72"/>
      <c r="C219" s="271"/>
      <c r="D219" s="510"/>
      <c r="E219" s="510"/>
      <c r="F219" s="510"/>
      <c r="G219" s="510"/>
      <c r="H219" s="510"/>
      <c r="I219" s="510"/>
      <c r="J219" s="510"/>
      <c r="K219" s="510"/>
      <c r="L219" s="510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  <c r="AA219" s="328"/>
      <c r="AB219" s="328"/>
      <c r="AC219" s="328"/>
      <c r="AD219" s="328"/>
      <c r="AE219" s="328"/>
      <c r="AF219" s="328"/>
      <c r="AG219" s="328"/>
      <c r="AH219" s="328"/>
      <c r="AI219" s="328"/>
      <c r="AJ219" s="328"/>
      <c r="AK219" s="328"/>
      <c r="AL219" s="72"/>
      <c r="BR219" s="328"/>
      <c r="BS219" s="328"/>
      <c r="BT219" s="328"/>
      <c r="BU219" s="328"/>
      <c r="BV219" s="328"/>
      <c r="BW219" s="328"/>
      <c r="BX219" s="328"/>
      <c r="BY219" s="328"/>
      <c r="BZ219" s="328"/>
      <c r="CA219" s="328"/>
      <c r="CB219" s="328"/>
      <c r="CC219" s="328"/>
      <c r="CD219" s="328"/>
      <c r="CE219" s="328"/>
      <c r="CF219" s="328"/>
      <c r="CG219" s="328"/>
      <c r="CH219" s="328"/>
      <c r="CI219" s="328"/>
      <c r="CJ219" s="328"/>
      <c r="CK219" s="328"/>
      <c r="CL219" s="328"/>
      <c r="CM219" s="328"/>
      <c r="CN219" s="328"/>
      <c r="CO219" s="328"/>
      <c r="CP219" s="328"/>
    </row>
    <row r="220" spans="1:95" x14ac:dyDescent="0.2">
      <c r="A220" s="72"/>
      <c r="B220" s="72"/>
      <c r="C220" s="271"/>
      <c r="D220" s="510"/>
      <c r="E220" s="510"/>
      <c r="F220" s="510"/>
      <c r="G220" s="510"/>
      <c r="H220" s="510"/>
      <c r="I220" s="510"/>
      <c r="J220" s="510"/>
      <c r="K220" s="510"/>
      <c r="L220" s="510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  <c r="AA220" s="328"/>
      <c r="AB220" s="328"/>
      <c r="AC220" s="328"/>
      <c r="AD220" s="328"/>
      <c r="AE220" s="328"/>
      <c r="AF220" s="328"/>
      <c r="AG220" s="328"/>
      <c r="AH220" s="328"/>
      <c r="AI220" s="328"/>
      <c r="AJ220" s="328"/>
      <c r="AK220" s="328"/>
      <c r="AL220" s="72"/>
      <c r="BR220" s="328"/>
      <c r="BS220" s="328"/>
      <c r="BT220" s="328"/>
      <c r="BU220" s="328"/>
      <c r="BV220" s="328"/>
      <c r="BW220" s="328"/>
      <c r="BX220" s="328"/>
      <c r="BY220" s="328"/>
      <c r="BZ220" s="328"/>
      <c r="CA220" s="328"/>
      <c r="CB220" s="328"/>
      <c r="CC220" s="328"/>
      <c r="CD220" s="328"/>
      <c r="CE220" s="328"/>
      <c r="CF220" s="328"/>
      <c r="CG220" s="328"/>
      <c r="CH220" s="328"/>
      <c r="CI220" s="328"/>
      <c r="CJ220" s="328"/>
      <c r="CK220" s="328"/>
      <c r="CL220" s="328"/>
      <c r="CM220" s="328"/>
      <c r="CN220" s="328"/>
      <c r="CO220" s="328"/>
      <c r="CP220" s="328"/>
    </row>
    <row r="221" spans="1:95" x14ac:dyDescent="0.2">
      <c r="A221" s="72"/>
      <c r="B221" s="72"/>
      <c r="C221" s="271"/>
      <c r="D221" s="510"/>
      <c r="E221" s="510"/>
      <c r="F221" s="510"/>
      <c r="G221" s="510"/>
      <c r="H221" s="510"/>
      <c r="I221" s="510"/>
      <c r="J221" s="510"/>
      <c r="K221" s="510"/>
      <c r="L221" s="510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  <c r="AA221" s="328"/>
      <c r="AB221" s="328"/>
      <c r="AC221" s="328"/>
      <c r="AD221" s="328"/>
      <c r="AE221" s="328"/>
      <c r="AF221" s="328"/>
      <c r="AG221" s="328"/>
      <c r="AH221" s="328"/>
      <c r="AI221" s="328"/>
      <c r="AJ221" s="328"/>
      <c r="AK221" s="328"/>
      <c r="AL221" s="72"/>
      <c r="BR221" s="328"/>
      <c r="BS221" s="328"/>
      <c r="BT221" s="328"/>
      <c r="BU221" s="328"/>
      <c r="BV221" s="328"/>
      <c r="BW221" s="328"/>
      <c r="BX221" s="328"/>
      <c r="BY221" s="328"/>
      <c r="BZ221" s="328"/>
      <c r="CA221" s="328"/>
      <c r="CB221" s="328"/>
      <c r="CC221" s="328"/>
      <c r="CD221" s="328"/>
      <c r="CE221" s="328"/>
      <c r="CF221" s="328"/>
      <c r="CG221" s="328"/>
      <c r="CH221" s="328"/>
      <c r="CI221" s="328"/>
      <c r="CJ221" s="328"/>
      <c r="CK221" s="328"/>
      <c r="CL221" s="328"/>
      <c r="CM221" s="328"/>
      <c r="CN221" s="328"/>
      <c r="CO221" s="328"/>
      <c r="CP221" s="328"/>
    </row>
    <row r="222" spans="1:95" x14ac:dyDescent="0.2">
      <c r="A222" s="72"/>
      <c r="B222" s="72"/>
      <c r="C222" s="271"/>
      <c r="D222" s="510"/>
      <c r="E222" s="510"/>
      <c r="F222" s="510"/>
      <c r="G222" s="510"/>
      <c r="H222" s="510"/>
      <c r="I222" s="510"/>
      <c r="J222" s="510"/>
      <c r="K222" s="510"/>
      <c r="L222" s="510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  <c r="AA222" s="328"/>
      <c r="AB222" s="328"/>
      <c r="AC222" s="328"/>
      <c r="AD222" s="328"/>
      <c r="AE222" s="328"/>
      <c r="AF222" s="328"/>
      <c r="AG222" s="328"/>
      <c r="AH222" s="328"/>
      <c r="AI222" s="328"/>
      <c r="AJ222" s="328"/>
      <c r="AK222" s="328"/>
      <c r="AL222" s="72"/>
      <c r="BR222" s="328"/>
      <c r="BS222" s="328"/>
      <c r="BT222" s="328"/>
      <c r="BU222" s="328"/>
      <c r="BV222" s="328"/>
      <c r="BW222" s="328"/>
      <c r="BX222" s="328"/>
      <c r="BY222" s="328"/>
      <c r="BZ222" s="328"/>
      <c r="CA222" s="328"/>
      <c r="CB222" s="328"/>
      <c r="CC222" s="328"/>
      <c r="CD222" s="328"/>
      <c r="CE222" s="328"/>
      <c r="CF222" s="328"/>
      <c r="CG222" s="328"/>
      <c r="CH222" s="328"/>
      <c r="CI222" s="328"/>
      <c r="CJ222" s="328"/>
      <c r="CK222" s="328"/>
      <c r="CL222" s="328"/>
      <c r="CM222" s="328"/>
      <c r="CN222" s="328"/>
      <c r="CO222" s="328"/>
      <c r="CP222" s="328"/>
    </row>
    <row r="223" spans="1:95" x14ac:dyDescent="0.2">
      <c r="A223" s="72"/>
      <c r="B223" s="72"/>
      <c r="C223" s="271"/>
      <c r="D223" s="510"/>
      <c r="E223" s="510"/>
      <c r="F223" s="510"/>
      <c r="G223" s="510"/>
      <c r="H223" s="510"/>
      <c r="I223" s="510"/>
      <c r="J223" s="510"/>
      <c r="K223" s="510"/>
      <c r="L223" s="510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  <c r="AA223" s="328"/>
      <c r="AB223" s="328"/>
      <c r="AC223" s="328"/>
      <c r="AD223" s="328"/>
      <c r="AE223" s="328"/>
      <c r="AF223" s="328"/>
      <c r="AG223" s="328"/>
      <c r="AH223" s="328"/>
      <c r="AI223" s="328"/>
      <c r="AJ223" s="328"/>
      <c r="AK223" s="328"/>
      <c r="AL223" s="72"/>
      <c r="BR223" s="328"/>
      <c r="BS223" s="328"/>
      <c r="BT223" s="328"/>
      <c r="BU223" s="328"/>
      <c r="BV223" s="328"/>
      <c r="BW223" s="328"/>
      <c r="BX223" s="328"/>
      <c r="BY223" s="328"/>
      <c r="BZ223" s="328"/>
      <c r="CA223" s="328"/>
      <c r="CB223" s="328"/>
      <c r="CC223" s="328"/>
      <c r="CD223" s="328"/>
      <c r="CE223" s="328"/>
      <c r="CF223" s="328"/>
      <c r="CG223" s="328"/>
      <c r="CH223" s="328"/>
      <c r="CI223" s="328"/>
      <c r="CJ223" s="328"/>
      <c r="CK223" s="328"/>
      <c r="CL223" s="328"/>
      <c r="CM223" s="328"/>
      <c r="CN223" s="328"/>
      <c r="CO223" s="328"/>
      <c r="CP223" s="328"/>
    </row>
    <row r="224" spans="1:95" x14ac:dyDescent="0.2">
      <c r="A224" s="72"/>
      <c r="B224" s="72"/>
      <c r="C224" s="271"/>
      <c r="D224" s="510"/>
      <c r="E224" s="510"/>
      <c r="F224" s="510"/>
      <c r="G224" s="510"/>
      <c r="H224" s="510"/>
      <c r="I224" s="510"/>
      <c r="J224" s="510"/>
      <c r="K224" s="510"/>
      <c r="L224" s="510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  <c r="AA224" s="328"/>
      <c r="AB224" s="328"/>
      <c r="AC224" s="328"/>
      <c r="AD224" s="328"/>
      <c r="AE224" s="328"/>
      <c r="AF224" s="328"/>
      <c r="AG224" s="328"/>
      <c r="AH224" s="328"/>
      <c r="AI224" s="328"/>
      <c r="AJ224" s="328"/>
      <c r="AK224" s="328"/>
      <c r="AL224" s="72"/>
      <c r="BR224" s="328"/>
      <c r="BS224" s="328"/>
      <c r="BT224" s="328"/>
      <c r="BU224" s="328"/>
      <c r="BV224" s="328"/>
      <c r="BW224" s="328"/>
      <c r="BX224" s="328"/>
      <c r="BY224" s="328"/>
      <c r="BZ224" s="328"/>
      <c r="CA224" s="328"/>
      <c r="CB224" s="328"/>
      <c r="CC224" s="328"/>
      <c r="CD224" s="328"/>
      <c r="CE224" s="328"/>
      <c r="CF224" s="328"/>
      <c r="CG224" s="328"/>
      <c r="CH224" s="328"/>
      <c r="CI224" s="328"/>
      <c r="CJ224" s="328"/>
      <c r="CK224" s="328"/>
      <c r="CL224" s="328"/>
      <c r="CM224" s="328"/>
      <c r="CN224" s="328"/>
      <c r="CO224" s="328"/>
      <c r="CP224" s="328"/>
    </row>
    <row r="225" spans="1:94" x14ac:dyDescent="0.2">
      <c r="A225" s="72"/>
      <c r="B225" s="72"/>
      <c r="C225" s="271"/>
      <c r="D225" s="510"/>
      <c r="E225" s="510"/>
      <c r="F225" s="510"/>
      <c r="G225" s="510"/>
      <c r="H225" s="510"/>
      <c r="I225" s="510"/>
      <c r="J225" s="510"/>
      <c r="K225" s="510"/>
      <c r="L225" s="510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  <c r="AA225" s="328"/>
      <c r="AB225" s="328"/>
      <c r="AC225" s="328"/>
      <c r="AD225" s="328"/>
      <c r="AE225" s="328"/>
      <c r="AF225" s="328"/>
      <c r="AG225" s="328"/>
      <c r="AH225" s="328"/>
      <c r="AI225" s="328"/>
      <c r="AJ225" s="328"/>
      <c r="AK225" s="328"/>
      <c r="AL225" s="72"/>
      <c r="BR225" s="328"/>
      <c r="BS225" s="328"/>
      <c r="BT225" s="328"/>
      <c r="BU225" s="328"/>
      <c r="BV225" s="328"/>
      <c r="BW225" s="328"/>
      <c r="BX225" s="328"/>
      <c r="BY225" s="328"/>
      <c r="BZ225" s="328"/>
      <c r="CA225" s="328"/>
      <c r="CB225" s="328"/>
      <c r="CC225" s="328"/>
      <c r="CD225" s="328"/>
      <c r="CE225" s="328"/>
      <c r="CF225" s="328"/>
      <c r="CG225" s="328"/>
      <c r="CH225" s="328"/>
      <c r="CI225" s="328"/>
      <c r="CJ225" s="328"/>
      <c r="CK225" s="328"/>
      <c r="CL225" s="328"/>
      <c r="CM225" s="328"/>
      <c r="CN225" s="328"/>
      <c r="CO225" s="328"/>
      <c r="CP225" s="328"/>
    </row>
    <row r="226" spans="1:94" x14ac:dyDescent="0.2">
      <c r="A226" s="72"/>
      <c r="B226" s="72"/>
      <c r="C226" s="271"/>
      <c r="D226" s="510"/>
      <c r="E226" s="510"/>
      <c r="F226" s="510"/>
      <c r="G226" s="510"/>
      <c r="H226" s="510"/>
      <c r="I226" s="510"/>
      <c r="J226" s="510"/>
      <c r="K226" s="510"/>
      <c r="L226" s="510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  <c r="AA226" s="328"/>
      <c r="AB226" s="328"/>
      <c r="AC226" s="328"/>
      <c r="AD226" s="328"/>
      <c r="AE226" s="328"/>
      <c r="AF226" s="328"/>
      <c r="AG226" s="328"/>
      <c r="AH226" s="328"/>
      <c r="AI226" s="328"/>
      <c r="AJ226" s="328"/>
      <c r="AK226" s="328"/>
      <c r="AL226" s="72"/>
      <c r="BR226" s="328"/>
      <c r="BS226" s="328"/>
      <c r="BT226" s="328"/>
      <c r="BU226" s="328"/>
      <c r="BV226" s="328"/>
      <c r="BW226" s="328"/>
      <c r="BX226" s="328"/>
      <c r="BY226" s="328"/>
      <c r="BZ226" s="328"/>
      <c r="CA226" s="328"/>
      <c r="CB226" s="328"/>
      <c r="CC226" s="328"/>
      <c r="CD226" s="328"/>
      <c r="CE226" s="328"/>
      <c r="CF226" s="328"/>
      <c r="CG226" s="328"/>
      <c r="CH226" s="328"/>
      <c r="CI226" s="328"/>
      <c r="CJ226" s="328"/>
      <c r="CK226" s="328"/>
      <c r="CL226" s="328"/>
      <c r="CM226" s="328"/>
      <c r="CN226" s="328"/>
      <c r="CO226" s="328"/>
      <c r="CP226" s="328"/>
    </row>
    <row r="227" spans="1:94" x14ac:dyDescent="0.2">
      <c r="A227" s="72"/>
      <c r="B227" s="72"/>
      <c r="C227" s="271"/>
      <c r="D227" s="510"/>
      <c r="E227" s="510"/>
      <c r="F227" s="510"/>
      <c r="G227" s="510"/>
      <c r="H227" s="510"/>
      <c r="I227" s="510"/>
      <c r="J227" s="510"/>
      <c r="K227" s="510"/>
      <c r="L227" s="510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  <c r="AA227" s="328"/>
      <c r="AB227" s="328"/>
      <c r="AC227" s="328"/>
      <c r="AD227" s="328"/>
      <c r="AE227" s="328"/>
      <c r="AF227" s="328"/>
      <c r="AG227" s="328"/>
      <c r="AH227" s="328"/>
      <c r="AI227" s="328"/>
      <c r="AJ227" s="328"/>
      <c r="AK227" s="328"/>
      <c r="AL227" s="72"/>
      <c r="BR227" s="328"/>
      <c r="BS227" s="328"/>
      <c r="BT227" s="328"/>
      <c r="BU227" s="328"/>
      <c r="BV227" s="328"/>
      <c r="BW227" s="328"/>
      <c r="BX227" s="328"/>
      <c r="BY227" s="328"/>
      <c r="BZ227" s="328"/>
      <c r="CA227" s="328"/>
      <c r="CB227" s="328"/>
      <c r="CC227" s="328"/>
      <c r="CD227" s="328"/>
      <c r="CE227" s="328"/>
      <c r="CF227" s="328"/>
      <c r="CG227" s="328"/>
      <c r="CH227" s="328"/>
      <c r="CI227" s="328"/>
      <c r="CJ227" s="328"/>
      <c r="CK227" s="328"/>
      <c r="CL227" s="328"/>
      <c r="CM227" s="328"/>
      <c r="CN227" s="328"/>
      <c r="CO227" s="328"/>
      <c r="CP227" s="328"/>
    </row>
    <row r="228" spans="1:94" x14ac:dyDescent="0.2">
      <c r="A228" s="72"/>
      <c r="B228" s="72"/>
      <c r="C228" s="271"/>
      <c r="D228" s="510"/>
      <c r="E228" s="510"/>
      <c r="F228" s="510"/>
      <c r="G228" s="510"/>
      <c r="H228" s="510"/>
      <c r="I228" s="510"/>
      <c r="J228" s="510"/>
      <c r="K228" s="510"/>
      <c r="L228" s="510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  <c r="AA228" s="328"/>
      <c r="AB228" s="328"/>
      <c r="AC228" s="328"/>
      <c r="AD228" s="328"/>
      <c r="AE228" s="328"/>
      <c r="AF228" s="328"/>
      <c r="AG228" s="328"/>
      <c r="AH228" s="328"/>
      <c r="AI228" s="328"/>
      <c r="AJ228" s="328"/>
      <c r="AK228" s="328"/>
      <c r="AL228" s="72"/>
      <c r="BR228" s="328"/>
      <c r="BS228" s="328"/>
      <c r="BT228" s="328"/>
      <c r="BU228" s="328"/>
      <c r="BV228" s="328"/>
      <c r="BW228" s="328"/>
      <c r="BX228" s="328"/>
      <c r="BY228" s="328"/>
      <c r="BZ228" s="328"/>
      <c r="CA228" s="328"/>
      <c r="CB228" s="328"/>
      <c r="CC228" s="328"/>
      <c r="CD228" s="328"/>
      <c r="CE228" s="328"/>
      <c r="CF228" s="328"/>
      <c r="CG228" s="328"/>
      <c r="CH228" s="328"/>
      <c r="CI228" s="328"/>
      <c r="CJ228" s="328"/>
      <c r="CK228" s="328"/>
      <c r="CL228" s="328"/>
      <c r="CM228" s="328"/>
      <c r="CN228" s="328"/>
      <c r="CO228" s="328"/>
      <c r="CP228" s="328"/>
    </row>
    <row r="229" spans="1:94" x14ac:dyDescent="0.2">
      <c r="A229" s="72"/>
      <c r="B229" s="72"/>
      <c r="C229" s="271"/>
      <c r="D229" s="510"/>
      <c r="E229" s="510"/>
      <c r="F229" s="510"/>
      <c r="G229" s="510"/>
      <c r="H229" s="510"/>
      <c r="I229" s="510"/>
      <c r="J229" s="510"/>
      <c r="K229" s="510"/>
      <c r="L229" s="510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  <c r="AA229" s="328"/>
      <c r="AB229" s="328"/>
      <c r="AC229" s="328"/>
      <c r="AD229" s="328"/>
      <c r="AE229" s="328"/>
      <c r="AF229" s="328"/>
      <c r="AG229" s="328"/>
      <c r="AH229" s="328"/>
      <c r="AI229" s="328"/>
      <c r="AJ229" s="328"/>
      <c r="AK229" s="328"/>
      <c r="AL229" s="72"/>
      <c r="BR229" s="328"/>
      <c r="BS229" s="328"/>
      <c r="BT229" s="328"/>
      <c r="BU229" s="328"/>
      <c r="BV229" s="328"/>
      <c r="BW229" s="328"/>
      <c r="BX229" s="328"/>
      <c r="BY229" s="328"/>
      <c r="BZ229" s="328"/>
      <c r="CA229" s="328"/>
      <c r="CB229" s="328"/>
      <c r="CC229" s="328"/>
      <c r="CD229" s="328"/>
      <c r="CE229" s="328"/>
      <c r="CF229" s="328"/>
      <c r="CG229" s="328"/>
      <c r="CH229" s="328"/>
      <c r="CI229" s="328"/>
      <c r="CJ229" s="328"/>
      <c r="CK229" s="328"/>
      <c r="CL229" s="328"/>
      <c r="CM229" s="328"/>
      <c r="CN229" s="328"/>
      <c r="CO229" s="328"/>
      <c r="CP229" s="328"/>
    </row>
    <row r="230" spans="1:94" x14ac:dyDescent="0.2">
      <c r="A230" s="72"/>
      <c r="B230" s="72"/>
      <c r="C230" s="271"/>
      <c r="D230" s="510"/>
      <c r="E230" s="510"/>
      <c r="F230" s="510"/>
      <c r="G230" s="510"/>
      <c r="H230" s="510"/>
      <c r="I230" s="510"/>
      <c r="J230" s="510"/>
      <c r="K230" s="510"/>
      <c r="L230" s="510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  <c r="AA230" s="328"/>
      <c r="AB230" s="328"/>
      <c r="AC230" s="328"/>
      <c r="AD230" s="328"/>
      <c r="AE230" s="328"/>
      <c r="AF230" s="328"/>
      <c r="AG230" s="328"/>
      <c r="AH230" s="328"/>
      <c r="AI230" s="328"/>
      <c r="AJ230" s="328"/>
      <c r="AK230" s="328"/>
      <c r="AL230" s="72"/>
      <c r="BR230" s="328"/>
      <c r="BS230" s="328"/>
      <c r="BT230" s="328"/>
      <c r="BU230" s="328"/>
      <c r="BV230" s="328"/>
      <c r="BW230" s="328"/>
      <c r="BX230" s="328"/>
      <c r="BY230" s="328"/>
      <c r="BZ230" s="328"/>
      <c r="CA230" s="328"/>
      <c r="CB230" s="328"/>
      <c r="CC230" s="328"/>
      <c r="CD230" s="328"/>
      <c r="CE230" s="328"/>
      <c r="CF230" s="328"/>
      <c r="CG230" s="328"/>
      <c r="CH230" s="328"/>
      <c r="CI230" s="328"/>
      <c r="CJ230" s="328"/>
      <c r="CK230" s="328"/>
      <c r="CL230" s="328"/>
      <c r="CM230" s="328"/>
      <c r="CN230" s="328"/>
      <c r="CO230" s="328"/>
      <c r="CP230" s="328"/>
    </row>
    <row r="231" spans="1:94" x14ac:dyDescent="0.2">
      <c r="A231" s="72"/>
      <c r="B231" s="72"/>
      <c r="C231" s="271"/>
      <c r="D231" s="510"/>
      <c r="E231" s="510"/>
      <c r="F231" s="510"/>
      <c r="G231" s="510"/>
      <c r="H231" s="510"/>
      <c r="I231" s="510"/>
      <c r="J231" s="510"/>
      <c r="K231" s="510"/>
      <c r="L231" s="510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  <c r="AA231" s="328"/>
      <c r="AB231" s="328"/>
      <c r="AC231" s="328"/>
      <c r="AD231" s="328"/>
      <c r="AE231" s="328"/>
      <c r="AF231" s="328"/>
      <c r="AG231" s="328"/>
      <c r="AH231" s="328"/>
      <c r="AI231" s="328"/>
      <c r="AJ231" s="328"/>
      <c r="AK231" s="328"/>
      <c r="AL231" s="72"/>
      <c r="BR231" s="328"/>
      <c r="BS231" s="328"/>
      <c r="BT231" s="328"/>
      <c r="BU231" s="328"/>
      <c r="BV231" s="328"/>
      <c r="BW231" s="328"/>
      <c r="BX231" s="328"/>
      <c r="BY231" s="328"/>
      <c r="BZ231" s="328"/>
      <c r="CA231" s="328"/>
      <c r="CB231" s="328"/>
      <c r="CC231" s="328"/>
      <c r="CD231" s="328"/>
      <c r="CE231" s="328"/>
      <c r="CF231" s="328"/>
      <c r="CG231" s="328"/>
      <c r="CH231" s="328"/>
      <c r="CI231" s="328"/>
      <c r="CJ231" s="328"/>
      <c r="CK231" s="328"/>
      <c r="CL231" s="328"/>
      <c r="CM231" s="328"/>
      <c r="CN231" s="328"/>
      <c r="CO231" s="328"/>
      <c r="CP231" s="328"/>
    </row>
    <row r="232" spans="1:94" x14ac:dyDescent="0.2">
      <c r="A232" s="72"/>
      <c r="B232" s="72"/>
      <c r="C232" s="271"/>
      <c r="D232" s="510"/>
      <c r="E232" s="510"/>
      <c r="F232" s="510"/>
      <c r="G232" s="510"/>
      <c r="H232" s="510"/>
      <c r="I232" s="510"/>
      <c r="J232" s="510"/>
      <c r="K232" s="510"/>
      <c r="L232" s="510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  <c r="AA232" s="328"/>
      <c r="AB232" s="328"/>
      <c r="AC232" s="328"/>
      <c r="AD232" s="328"/>
      <c r="AE232" s="328"/>
      <c r="AF232" s="328"/>
      <c r="AG232" s="328"/>
      <c r="AH232" s="328"/>
      <c r="AI232" s="328"/>
      <c r="AJ232" s="328"/>
      <c r="AK232" s="328"/>
      <c r="AL232" s="72"/>
      <c r="BR232" s="328"/>
      <c r="BS232" s="328"/>
      <c r="BT232" s="328"/>
      <c r="BU232" s="328"/>
      <c r="BV232" s="328"/>
      <c r="BW232" s="328"/>
      <c r="BX232" s="328"/>
      <c r="BY232" s="328"/>
      <c r="BZ232" s="328"/>
      <c r="CA232" s="328"/>
      <c r="CB232" s="328"/>
      <c r="CC232" s="328"/>
      <c r="CD232" s="328"/>
      <c r="CE232" s="328"/>
      <c r="CF232" s="328"/>
      <c r="CG232" s="328"/>
      <c r="CH232" s="328"/>
      <c r="CI232" s="328"/>
      <c r="CJ232" s="328"/>
      <c r="CK232" s="328"/>
      <c r="CL232" s="328"/>
      <c r="CM232" s="328"/>
      <c r="CN232" s="328"/>
      <c r="CO232" s="328"/>
      <c r="CP232" s="328"/>
    </row>
    <row r="233" spans="1:94" x14ac:dyDescent="0.2">
      <c r="A233" s="72"/>
      <c r="B233" s="72"/>
      <c r="C233" s="271"/>
      <c r="D233" s="510"/>
      <c r="E233" s="510"/>
      <c r="F233" s="510"/>
      <c r="G233" s="510"/>
      <c r="H233" s="510"/>
      <c r="I233" s="510"/>
      <c r="J233" s="510"/>
      <c r="K233" s="510"/>
      <c r="L233" s="510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  <c r="AA233" s="328"/>
      <c r="AB233" s="328"/>
      <c r="AC233" s="328"/>
      <c r="AD233" s="328"/>
      <c r="AE233" s="328"/>
      <c r="AF233" s="328"/>
      <c r="AG233" s="328"/>
      <c r="AH233" s="328"/>
      <c r="AI233" s="328"/>
      <c r="AJ233" s="328"/>
      <c r="AK233" s="328"/>
      <c r="AL233" s="72"/>
      <c r="BR233" s="328"/>
      <c r="BS233" s="328"/>
      <c r="BT233" s="328"/>
      <c r="BU233" s="328"/>
      <c r="BV233" s="328"/>
      <c r="BW233" s="328"/>
      <c r="BX233" s="328"/>
      <c r="BY233" s="328"/>
      <c r="BZ233" s="328"/>
      <c r="CA233" s="328"/>
      <c r="CB233" s="328"/>
      <c r="CC233" s="328"/>
      <c r="CD233" s="328"/>
      <c r="CE233" s="328"/>
      <c r="CF233" s="328"/>
      <c r="CG233" s="328"/>
      <c r="CH233" s="328"/>
      <c r="CI233" s="328"/>
      <c r="CJ233" s="328"/>
      <c r="CK233" s="328"/>
      <c r="CL233" s="328"/>
      <c r="CM233" s="328"/>
      <c r="CN233" s="328"/>
      <c r="CO233" s="328"/>
      <c r="CP233" s="328"/>
    </row>
    <row r="234" spans="1:94" x14ac:dyDescent="0.2">
      <c r="A234" s="72"/>
      <c r="B234" s="72"/>
      <c r="C234" s="271"/>
      <c r="D234" s="510"/>
      <c r="E234" s="510"/>
      <c r="F234" s="510"/>
      <c r="G234" s="510"/>
      <c r="H234" s="510"/>
      <c r="I234" s="510"/>
      <c r="J234" s="510"/>
      <c r="K234" s="510"/>
      <c r="L234" s="510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  <c r="AA234" s="328"/>
      <c r="AB234" s="328"/>
      <c r="AC234" s="328"/>
      <c r="AD234" s="328"/>
      <c r="AE234" s="328"/>
      <c r="AF234" s="328"/>
      <c r="AG234" s="328"/>
      <c r="AH234" s="328"/>
      <c r="AI234" s="328"/>
      <c r="AJ234" s="328"/>
      <c r="AK234" s="328"/>
      <c r="AL234" s="72"/>
      <c r="BR234" s="328"/>
      <c r="BS234" s="328"/>
      <c r="BT234" s="328"/>
      <c r="BU234" s="328"/>
      <c r="BV234" s="328"/>
      <c r="BW234" s="328"/>
      <c r="BX234" s="328"/>
      <c r="BY234" s="328"/>
      <c r="BZ234" s="328"/>
      <c r="CA234" s="328"/>
      <c r="CB234" s="328"/>
      <c r="CC234" s="328"/>
      <c r="CD234" s="328"/>
      <c r="CE234" s="328"/>
      <c r="CF234" s="328"/>
      <c r="CG234" s="328"/>
      <c r="CH234" s="328"/>
      <c r="CI234" s="328"/>
      <c r="CJ234" s="328"/>
      <c r="CK234" s="328"/>
      <c r="CL234" s="328"/>
      <c r="CM234" s="328"/>
      <c r="CN234" s="328"/>
      <c r="CO234" s="328"/>
      <c r="CP234" s="328"/>
    </row>
    <row r="235" spans="1:94" x14ac:dyDescent="0.2">
      <c r="A235" s="72"/>
      <c r="B235" s="72"/>
      <c r="C235" s="271"/>
      <c r="D235" s="510"/>
      <c r="E235" s="510"/>
      <c r="F235" s="510"/>
      <c r="G235" s="510"/>
      <c r="H235" s="510"/>
      <c r="I235" s="510"/>
      <c r="J235" s="510"/>
      <c r="K235" s="510"/>
      <c r="L235" s="510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  <c r="AA235" s="328"/>
      <c r="AB235" s="328"/>
      <c r="AC235" s="328"/>
      <c r="AD235" s="328"/>
      <c r="AE235" s="328"/>
      <c r="AF235" s="328"/>
      <c r="AG235" s="328"/>
      <c r="AH235" s="328"/>
      <c r="AI235" s="328"/>
      <c r="AJ235" s="328"/>
      <c r="AK235" s="328"/>
      <c r="AL235" s="72"/>
      <c r="BR235" s="328"/>
      <c r="BS235" s="328"/>
      <c r="BT235" s="328"/>
      <c r="BU235" s="328"/>
      <c r="BV235" s="328"/>
      <c r="BW235" s="328"/>
      <c r="BX235" s="328"/>
      <c r="BY235" s="328"/>
      <c r="BZ235" s="328"/>
      <c r="CA235" s="328"/>
      <c r="CB235" s="328"/>
      <c r="CC235" s="328"/>
      <c r="CD235" s="328"/>
      <c r="CE235" s="328"/>
      <c r="CF235" s="328"/>
      <c r="CG235" s="328"/>
      <c r="CH235" s="328"/>
      <c r="CI235" s="328"/>
      <c r="CJ235" s="328"/>
      <c r="CK235" s="328"/>
      <c r="CL235" s="328"/>
      <c r="CM235" s="328"/>
      <c r="CN235" s="328"/>
      <c r="CO235" s="328"/>
      <c r="CP235" s="328"/>
    </row>
    <row r="236" spans="1:94" x14ac:dyDescent="0.2">
      <c r="A236" s="72"/>
      <c r="B236" s="72"/>
      <c r="C236" s="271"/>
      <c r="D236" s="510"/>
      <c r="E236" s="510"/>
      <c r="F236" s="510"/>
      <c r="G236" s="510"/>
      <c r="H236" s="510"/>
      <c r="I236" s="510"/>
      <c r="J236" s="510"/>
      <c r="K236" s="510"/>
      <c r="L236" s="510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  <c r="AA236" s="328"/>
      <c r="AB236" s="328"/>
      <c r="AC236" s="328"/>
      <c r="AD236" s="328"/>
      <c r="AE236" s="328"/>
      <c r="AF236" s="328"/>
      <c r="AG236" s="328"/>
      <c r="AH236" s="328"/>
      <c r="AI236" s="328"/>
      <c r="AJ236" s="328"/>
      <c r="AK236" s="328"/>
      <c r="AL236" s="72"/>
      <c r="BR236" s="328"/>
      <c r="BS236" s="328"/>
      <c r="BT236" s="328"/>
      <c r="BU236" s="328"/>
      <c r="BV236" s="328"/>
      <c r="BW236" s="328"/>
      <c r="BX236" s="328"/>
      <c r="BY236" s="328"/>
      <c r="BZ236" s="328"/>
      <c r="CA236" s="328"/>
      <c r="CB236" s="328"/>
      <c r="CC236" s="328"/>
      <c r="CD236" s="328"/>
      <c r="CE236" s="328"/>
      <c r="CF236" s="328"/>
      <c r="CG236" s="328"/>
      <c r="CH236" s="328"/>
      <c r="CI236" s="328"/>
      <c r="CJ236" s="328"/>
      <c r="CK236" s="328"/>
      <c r="CL236" s="328"/>
      <c r="CM236" s="328"/>
      <c r="CN236" s="328"/>
      <c r="CO236" s="328"/>
      <c r="CP236" s="328"/>
    </row>
    <row r="237" spans="1:94" x14ac:dyDescent="0.2">
      <c r="A237" s="72"/>
      <c r="B237" s="72"/>
      <c r="C237" s="271"/>
      <c r="D237" s="510"/>
      <c r="E237" s="510"/>
      <c r="F237" s="510"/>
      <c r="G237" s="510"/>
      <c r="H237" s="510"/>
      <c r="I237" s="510"/>
      <c r="J237" s="510"/>
      <c r="K237" s="510"/>
      <c r="L237" s="510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  <c r="AA237" s="328"/>
      <c r="AB237" s="328"/>
      <c r="AC237" s="328"/>
      <c r="AD237" s="328"/>
      <c r="AE237" s="328"/>
      <c r="AF237" s="328"/>
      <c r="AG237" s="328"/>
      <c r="AH237" s="328"/>
      <c r="AI237" s="328"/>
      <c r="AJ237" s="328"/>
      <c r="AK237" s="328"/>
      <c r="AL237" s="72"/>
      <c r="BR237" s="328"/>
      <c r="BS237" s="328"/>
      <c r="BT237" s="328"/>
      <c r="BU237" s="328"/>
      <c r="BV237" s="328"/>
      <c r="BW237" s="328"/>
      <c r="BX237" s="328"/>
      <c r="BY237" s="328"/>
      <c r="BZ237" s="328"/>
      <c r="CA237" s="328"/>
      <c r="CB237" s="328"/>
      <c r="CC237" s="328"/>
      <c r="CD237" s="328"/>
      <c r="CE237" s="328"/>
      <c r="CF237" s="328"/>
      <c r="CG237" s="328"/>
      <c r="CH237" s="328"/>
      <c r="CI237" s="328"/>
      <c r="CJ237" s="328"/>
      <c r="CK237" s="328"/>
      <c r="CL237" s="328"/>
      <c r="CM237" s="328"/>
      <c r="CN237" s="328"/>
      <c r="CO237" s="328"/>
      <c r="CP237" s="328"/>
    </row>
    <row r="238" spans="1:94" x14ac:dyDescent="0.2">
      <c r="A238" s="72"/>
      <c r="B238" s="72"/>
      <c r="C238" s="271"/>
      <c r="D238" s="510"/>
      <c r="E238" s="510"/>
      <c r="F238" s="510"/>
      <c r="G238" s="510"/>
      <c r="H238" s="510"/>
      <c r="I238" s="510"/>
      <c r="J238" s="510"/>
      <c r="K238" s="510"/>
      <c r="L238" s="510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  <c r="AA238" s="328"/>
      <c r="AB238" s="328"/>
      <c r="AC238" s="328"/>
      <c r="AD238" s="328"/>
      <c r="AE238" s="328"/>
      <c r="AF238" s="328"/>
      <c r="AG238" s="328"/>
      <c r="AH238" s="328"/>
      <c r="AI238" s="328"/>
      <c r="AJ238" s="328"/>
      <c r="AK238" s="328"/>
      <c r="AL238" s="72"/>
      <c r="BR238" s="328"/>
      <c r="BS238" s="328"/>
      <c r="BT238" s="328"/>
      <c r="BU238" s="328"/>
      <c r="BV238" s="328"/>
      <c r="BW238" s="328"/>
      <c r="BX238" s="328"/>
      <c r="BY238" s="328"/>
      <c r="BZ238" s="328"/>
      <c r="CA238" s="328"/>
      <c r="CB238" s="328"/>
      <c r="CC238" s="328"/>
      <c r="CD238" s="328"/>
      <c r="CE238" s="328"/>
      <c r="CF238" s="328"/>
      <c r="CG238" s="328"/>
      <c r="CH238" s="328"/>
      <c r="CI238" s="328"/>
      <c r="CJ238" s="328"/>
      <c r="CK238" s="328"/>
      <c r="CL238" s="328"/>
      <c r="CM238" s="328"/>
      <c r="CN238" s="328"/>
      <c r="CO238" s="328"/>
      <c r="CP238" s="328"/>
    </row>
    <row r="239" spans="1:94" x14ac:dyDescent="0.2">
      <c r="A239" s="72"/>
      <c r="B239" s="72"/>
      <c r="C239" s="271"/>
      <c r="D239" s="510"/>
      <c r="E239" s="510"/>
      <c r="F239" s="510"/>
      <c r="G239" s="510"/>
      <c r="H239" s="510"/>
      <c r="I239" s="510"/>
      <c r="J239" s="510"/>
      <c r="K239" s="510"/>
      <c r="L239" s="510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  <c r="AA239" s="328"/>
      <c r="AB239" s="328"/>
      <c r="AC239" s="328"/>
      <c r="AD239" s="328"/>
      <c r="AE239" s="328"/>
      <c r="AF239" s="328"/>
      <c r="AG239" s="328"/>
      <c r="AH239" s="328"/>
      <c r="AI239" s="328"/>
      <c r="AJ239" s="328"/>
      <c r="AK239" s="328"/>
      <c r="AL239" s="72"/>
      <c r="BR239" s="328"/>
      <c r="BS239" s="328"/>
      <c r="BT239" s="328"/>
      <c r="BU239" s="328"/>
      <c r="BV239" s="328"/>
      <c r="BW239" s="328"/>
      <c r="BX239" s="328"/>
      <c r="BY239" s="328"/>
      <c r="BZ239" s="328"/>
      <c r="CA239" s="328"/>
      <c r="CB239" s="328"/>
      <c r="CC239" s="328"/>
      <c r="CD239" s="328"/>
      <c r="CE239" s="328"/>
      <c r="CF239" s="328"/>
      <c r="CG239" s="328"/>
      <c r="CH239" s="328"/>
      <c r="CI239" s="328"/>
      <c r="CJ239" s="328"/>
      <c r="CK239" s="328"/>
      <c r="CL239" s="328"/>
      <c r="CM239" s="328"/>
      <c r="CN239" s="328"/>
      <c r="CO239" s="328"/>
      <c r="CP239" s="328"/>
    </row>
    <row r="240" spans="1:94" x14ac:dyDescent="0.2">
      <c r="A240" s="72"/>
      <c r="B240" s="72"/>
      <c r="C240" s="271"/>
      <c r="D240" s="510"/>
      <c r="E240" s="510"/>
      <c r="F240" s="510"/>
      <c r="G240" s="510"/>
      <c r="H240" s="510"/>
      <c r="I240" s="510"/>
      <c r="J240" s="510"/>
      <c r="K240" s="510"/>
      <c r="L240" s="510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  <c r="AA240" s="328"/>
      <c r="AB240" s="328"/>
      <c r="AC240" s="328"/>
      <c r="AD240" s="328"/>
      <c r="AE240" s="328"/>
      <c r="AF240" s="328"/>
      <c r="AG240" s="328"/>
      <c r="AH240" s="328"/>
      <c r="AI240" s="328"/>
      <c r="AJ240" s="328"/>
      <c r="AK240" s="328"/>
      <c r="AL240" s="72"/>
      <c r="BR240" s="328"/>
      <c r="BS240" s="328"/>
      <c r="BT240" s="328"/>
      <c r="BU240" s="328"/>
      <c r="BV240" s="328"/>
      <c r="BW240" s="328"/>
      <c r="BX240" s="328"/>
      <c r="BY240" s="328"/>
      <c r="BZ240" s="328"/>
      <c r="CA240" s="328"/>
      <c r="CB240" s="328"/>
      <c r="CC240" s="328"/>
      <c r="CD240" s="328"/>
      <c r="CE240" s="328"/>
      <c r="CF240" s="328"/>
      <c r="CG240" s="328"/>
      <c r="CH240" s="328"/>
      <c r="CI240" s="328"/>
      <c r="CJ240" s="328"/>
      <c r="CK240" s="328"/>
      <c r="CL240" s="328"/>
      <c r="CM240" s="328"/>
      <c r="CN240" s="328"/>
      <c r="CO240" s="328"/>
      <c r="CP240" s="328"/>
    </row>
    <row r="241" spans="1:94" x14ac:dyDescent="0.2">
      <c r="A241" s="72"/>
      <c r="B241" s="72"/>
      <c r="C241" s="271"/>
      <c r="D241" s="510"/>
      <c r="E241" s="510"/>
      <c r="F241" s="510"/>
      <c r="G241" s="510"/>
      <c r="H241" s="510"/>
      <c r="I241" s="510"/>
      <c r="J241" s="510"/>
      <c r="K241" s="510"/>
      <c r="L241" s="510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  <c r="AA241" s="328"/>
      <c r="AB241" s="328"/>
      <c r="AC241" s="328"/>
      <c r="AD241" s="328"/>
      <c r="AE241" s="328"/>
      <c r="AF241" s="328"/>
      <c r="AG241" s="328"/>
      <c r="AH241" s="328"/>
      <c r="AI241" s="328"/>
      <c r="AJ241" s="328"/>
      <c r="AK241" s="328"/>
      <c r="AL241" s="72"/>
      <c r="BR241" s="328"/>
      <c r="BS241" s="328"/>
      <c r="BT241" s="328"/>
      <c r="BU241" s="328"/>
      <c r="BV241" s="328"/>
      <c r="BW241" s="328"/>
      <c r="BX241" s="328"/>
      <c r="BY241" s="328"/>
      <c r="BZ241" s="328"/>
      <c r="CA241" s="328"/>
      <c r="CB241" s="328"/>
      <c r="CC241" s="328"/>
      <c r="CD241" s="328"/>
      <c r="CE241" s="328"/>
      <c r="CF241" s="328"/>
      <c r="CG241" s="328"/>
      <c r="CH241" s="328"/>
      <c r="CI241" s="328"/>
      <c r="CJ241" s="328"/>
      <c r="CK241" s="328"/>
      <c r="CL241" s="328"/>
      <c r="CM241" s="328"/>
      <c r="CN241" s="328"/>
      <c r="CO241" s="328"/>
      <c r="CP241" s="328"/>
    </row>
    <row r="242" spans="1:94" x14ac:dyDescent="0.2">
      <c r="A242" s="72"/>
      <c r="B242" s="72"/>
      <c r="C242" s="271"/>
      <c r="D242" s="510"/>
      <c r="E242" s="510"/>
      <c r="F242" s="510"/>
      <c r="G242" s="510"/>
      <c r="H242" s="510"/>
      <c r="I242" s="510"/>
      <c r="J242" s="510"/>
      <c r="K242" s="510"/>
      <c r="L242" s="510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  <c r="AA242" s="328"/>
      <c r="AB242" s="328"/>
      <c r="AC242" s="328"/>
      <c r="AD242" s="328"/>
      <c r="AE242" s="328"/>
      <c r="AF242" s="328"/>
      <c r="AG242" s="328"/>
      <c r="AH242" s="328"/>
      <c r="AI242" s="328"/>
      <c r="AJ242" s="328"/>
      <c r="AK242" s="328"/>
      <c r="AL242" s="72"/>
      <c r="BR242" s="328"/>
      <c r="BS242" s="328"/>
      <c r="BT242" s="328"/>
      <c r="BU242" s="328"/>
      <c r="BV242" s="328"/>
      <c r="BW242" s="328"/>
      <c r="BX242" s="328"/>
      <c r="BY242" s="328"/>
      <c r="BZ242" s="328"/>
      <c r="CA242" s="328"/>
      <c r="CB242" s="328"/>
      <c r="CC242" s="328"/>
      <c r="CD242" s="328"/>
      <c r="CE242" s="328"/>
      <c r="CF242" s="328"/>
      <c r="CG242" s="328"/>
      <c r="CH242" s="328"/>
      <c r="CI242" s="328"/>
      <c r="CJ242" s="328"/>
      <c r="CK242" s="328"/>
      <c r="CL242" s="328"/>
      <c r="CM242" s="328"/>
      <c r="CN242" s="328"/>
      <c r="CO242" s="328"/>
      <c r="CP242" s="328"/>
    </row>
    <row r="243" spans="1:94" x14ac:dyDescent="0.2">
      <c r="A243" s="72"/>
      <c r="B243" s="72"/>
      <c r="C243" s="271"/>
      <c r="D243" s="510"/>
      <c r="E243" s="510"/>
      <c r="F243" s="510"/>
      <c r="G243" s="510"/>
      <c r="H243" s="510"/>
      <c r="I243" s="510"/>
      <c r="J243" s="510"/>
      <c r="K243" s="510"/>
      <c r="L243" s="510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  <c r="AA243" s="328"/>
      <c r="AB243" s="328"/>
      <c r="AC243" s="328"/>
      <c r="AD243" s="328"/>
      <c r="AE243" s="328"/>
      <c r="AF243" s="328"/>
      <c r="AG243" s="328"/>
      <c r="AH243" s="328"/>
      <c r="AI243" s="328"/>
      <c r="AJ243" s="328"/>
      <c r="AK243" s="328"/>
      <c r="AL243" s="72"/>
      <c r="BR243" s="328"/>
      <c r="BS243" s="328"/>
      <c r="BT243" s="328"/>
      <c r="BU243" s="328"/>
      <c r="BV243" s="328"/>
      <c r="BW243" s="328"/>
      <c r="BX243" s="328"/>
      <c r="BY243" s="328"/>
      <c r="BZ243" s="328"/>
      <c r="CA243" s="328"/>
      <c r="CB243" s="328"/>
      <c r="CC243" s="328"/>
      <c r="CD243" s="328"/>
      <c r="CE243" s="328"/>
      <c r="CF243" s="328"/>
      <c r="CG243" s="328"/>
      <c r="CH243" s="328"/>
      <c r="CI243" s="328"/>
      <c r="CJ243" s="328"/>
      <c r="CK243" s="328"/>
      <c r="CL243" s="328"/>
      <c r="CM243" s="328"/>
      <c r="CN243" s="328"/>
      <c r="CO243" s="328"/>
      <c r="CP243" s="328"/>
    </row>
    <row r="244" spans="1:94" x14ac:dyDescent="0.2">
      <c r="A244" s="72"/>
      <c r="B244" s="72"/>
      <c r="C244" s="271"/>
      <c r="D244" s="510"/>
      <c r="E244" s="510"/>
      <c r="F244" s="510"/>
      <c r="G244" s="510"/>
      <c r="H244" s="510"/>
      <c r="I244" s="510"/>
      <c r="J244" s="510"/>
      <c r="K244" s="510"/>
      <c r="L244" s="510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  <c r="AA244" s="328"/>
      <c r="AB244" s="328"/>
      <c r="AC244" s="328"/>
      <c r="AD244" s="328"/>
      <c r="AE244" s="328"/>
      <c r="AF244" s="328"/>
      <c r="AG244" s="328"/>
      <c r="AH244" s="328"/>
      <c r="AI244" s="328"/>
      <c r="AJ244" s="328"/>
      <c r="AK244" s="328"/>
      <c r="AL244" s="72"/>
      <c r="BR244" s="328"/>
      <c r="BS244" s="328"/>
      <c r="BT244" s="328"/>
      <c r="BU244" s="328"/>
      <c r="BV244" s="328"/>
      <c r="BW244" s="328"/>
      <c r="BX244" s="328"/>
      <c r="BY244" s="328"/>
      <c r="BZ244" s="328"/>
      <c r="CA244" s="328"/>
      <c r="CB244" s="328"/>
      <c r="CC244" s="328"/>
      <c r="CD244" s="328"/>
      <c r="CE244" s="328"/>
      <c r="CF244" s="328"/>
      <c r="CG244" s="328"/>
      <c r="CH244" s="328"/>
      <c r="CI244" s="328"/>
      <c r="CJ244" s="328"/>
      <c r="CK244" s="328"/>
      <c r="CL244" s="328"/>
      <c r="CM244" s="328"/>
      <c r="CN244" s="328"/>
      <c r="CO244" s="328"/>
      <c r="CP244" s="328"/>
    </row>
    <row r="245" spans="1:94" x14ac:dyDescent="0.2">
      <c r="A245" s="72"/>
      <c r="B245" s="72"/>
      <c r="C245" s="271"/>
      <c r="D245" s="510"/>
      <c r="E245" s="510"/>
      <c r="F245" s="510"/>
      <c r="G245" s="510"/>
      <c r="H245" s="510"/>
      <c r="I245" s="510"/>
      <c r="J245" s="510"/>
      <c r="K245" s="510"/>
      <c r="L245" s="510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  <c r="AA245" s="328"/>
      <c r="AB245" s="328"/>
      <c r="AC245" s="328"/>
      <c r="AD245" s="328"/>
      <c r="AE245" s="328"/>
      <c r="AF245" s="328"/>
      <c r="AG245" s="328"/>
      <c r="AH245" s="328"/>
      <c r="AI245" s="328"/>
      <c r="AJ245" s="328"/>
      <c r="AK245" s="328"/>
      <c r="AL245" s="72"/>
      <c r="BR245" s="328"/>
      <c r="BS245" s="328"/>
      <c r="BT245" s="328"/>
      <c r="BU245" s="328"/>
      <c r="BV245" s="328"/>
      <c r="BW245" s="328"/>
      <c r="BX245" s="328"/>
      <c r="BY245" s="328"/>
      <c r="BZ245" s="328"/>
      <c r="CA245" s="328"/>
      <c r="CB245" s="328"/>
      <c r="CC245" s="328"/>
      <c r="CD245" s="328"/>
      <c r="CE245" s="328"/>
      <c r="CF245" s="328"/>
      <c r="CG245" s="328"/>
      <c r="CH245" s="328"/>
      <c r="CI245" s="328"/>
      <c r="CJ245" s="328"/>
      <c r="CK245" s="328"/>
      <c r="CL245" s="328"/>
      <c r="CM245" s="328"/>
      <c r="CN245" s="328"/>
      <c r="CO245" s="328"/>
      <c r="CP245" s="328"/>
    </row>
    <row r="246" spans="1:94" x14ac:dyDescent="0.2">
      <c r="A246" s="72"/>
      <c r="B246" s="72"/>
      <c r="C246" s="271"/>
      <c r="D246" s="510"/>
      <c r="E246" s="510"/>
      <c r="F246" s="510"/>
      <c r="G246" s="510"/>
      <c r="H246" s="510"/>
      <c r="I246" s="510"/>
      <c r="J246" s="510"/>
      <c r="K246" s="510"/>
      <c r="L246" s="510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  <c r="AA246" s="328"/>
      <c r="AB246" s="328"/>
      <c r="AC246" s="328"/>
      <c r="AD246" s="328"/>
      <c r="AE246" s="328"/>
      <c r="AF246" s="328"/>
      <c r="AG246" s="328"/>
      <c r="AH246" s="328"/>
      <c r="AI246" s="328"/>
      <c r="AJ246" s="328"/>
      <c r="AK246" s="328"/>
      <c r="AL246" s="72"/>
      <c r="BR246" s="328"/>
      <c r="BS246" s="328"/>
      <c r="BT246" s="328"/>
      <c r="BU246" s="328"/>
      <c r="BV246" s="328"/>
      <c r="BW246" s="328"/>
      <c r="BX246" s="328"/>
      <c r="BY246" s="328"/>
      <c r="BZ246" s="328"/>
      <c r="CA246" s="328"/>
      <c r="CB246" s="328"/>
      <c r="CC246" s="328"/>
      <c r="CD246" s="328"/>
      <c r="CE246" s="328"/>
      <c r="CF246" s="328"/>
      <c r="CG246" s="328"/>
      <c r="CH246" s="328"/>
      <c r="CI246" s="328"/>
      <c r="CJ246" s="328"/>
      <c r="CK246" s="328"/>
      <c r="CL246" s="328"/>
      <c r="CM246" s="328"/>
      <c r="CN246" s="328"/>
      <c r="CO246" s="328"/>
      <c r="CP246" s="328"/>
    </row>
    <row r="247" spans="1:94" x14ac:dyDescent="0.2">
      <c r="A247" s="72"/>
      <c r="B247" s="72"/>
      <c r="C247" s="272"/>
      <c r="D247" s="511"/>
      <c r="E247" s="511"/>
      <c r="F247" s="511"/>
      <c r="G247" s="511"/>
      <c r="H247" s="511"/>
      <c r="I247" s="511"/>
      <c r="J247" s="511"/>
      <c r="K247" s="511"/>
      <c r="L247" s="511"/>
      <c r="M247" s="297"/>
      <c r="N247" s="297"/>
      <c r="O247" s="297"/>
      <c r="P247" s="297"/>
      <c r="Q247" s="297"/>
      <c r="R247" s="297"/>
      <c r="S247" s="297"/>
      <c r="T247" s="297"/>
      <c r="U247" s="297"/>
      <c r="V247" s="297"/>
      <c r="W247" s="297"/>
      <c r="X247" s="297"/>
      <c r="Y247" s="297"/>
      <c r="Z247" s="297"/>
      <c r="AA247" s="297"/>
      <c r="AB247" s="297"/>
      <c r="AC247" s="297"/>
      <c r="AD247" s="297"/>
      <c r="AE247" s="297"/>
      <c r="AF247" s="297"/>
      <c r="AG247" s="297"/>
      <c r="AH247" s="297"/>
      <c r="AI247" s="297"/>
      <c r="AJ247" s="297"/>
      <c r="AK247" s="297"/>
      <c r="AL247" s="72"/>
      <c r="BR247" s="297"/>
      <c r="BS247" s="297"/>
      <c r="BT247" s="297"/>
      <c r="BU247" s="297"/>
      <c r="BV247" s="297"/>
      <c r="BW247" s="297"/>
      <c r="BX247" s="297"/>
      <c r="BY247" s="297"/>
      <c r="BZ247" s="297"/>
      <c r="CA247" s="297"/>
      <c r="CB247" s="297"/>
      <c r="CC247" s="297"/>
      <c r="CD247" s="297"/>
      <c r="CE247" s="297"/>
      <c r="CF247" s="297"/>
      <c r="CG247" s="297"/>
      <c r="CH247" s="297"/>
      <c r="CI247" s="297"/>
      <c r="CJ247" s="297"/>
      <c r="CK247" s="297"/>
      <c r="CL247" s="297"/>
      <c r="CM247" s="297"/>
      <c r="CN247" s="297"/>
      <c r="CO247" s="297"/>
      <c r="CP247" s="297"/>
    </row>
    <row r="248" spans="1:94" x14ac:dyDescent="0.2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BR248" s="72"/>
      <c r="BS248" s="72"/>
      <c r="BT248" s="72"/>
      <c r="BU248" s="72"/>
      <c r="BV248" s="72"/>
      <c r="BW248" s="72"/>
      <c r="BX248" s="72"/>
      <c r="BY248" s="72"/>
      <c r="BZ248" s="72"/>
      <c r="CA248" s="72"/>
      <c r="CB248" s="72"/>
      <c r="CC248" s="72"/>
      <c r="CD248" s="72"/>
      <c r="CE248" s="72"/>
      <c r="CF248" s="72"/>
      <c r="CG248" s="72"/>
      <c r="CH248" s="72"/>
      <c r="CI248" s="72"/>
      <c r="CJ248" s="72"/>
      <c r="CK248" s="72"/>
      <c r="CL248" s="72"/>
      <c r="CM248" s="72"/>
      <c r="CN248" s="72"/>
      <c r="CO248" s="72"/>
      <c r="CP248" s="72"/>
    </row>
  </sheetData>
  <sheetProtection password="C869" sheet="1"/>
  <protectedRanges>
    <protectedRange sqref="C116:AF120 C217:AF246 BR6:CK105 BR217:CK246 BR112:CK211 C29:AF105 C122:AF211" name="Finansiering"/>
    <protectedRange sqref="C6:AF28" name="Finansiering_1"/>
    <protectedRange sqref="C112:AF115" name="Finansiering_2"/>
    <protectedRange sqref="C121:AF121" name="Finansiering_3"/>
  </protectedRanges>
  <mergeCells count="2624">
    <mergeCell ref="BR245:BV245"/>
    <mergeCell ref="BW245:CA245"/>
    <mergeCell ref="CB245:CF245"/>
    <mergeCell ref="CG245:CK245"/>
    <mergeCell ref="CL247:CP247"/>
    <mergeCell ref="BR247:BV247"/>
    <mergeCell ref="BW247:CA247"/>
    <mergeCell ref="CB247:CF247"/>
    <mergeCell ref="CG247:CK247"/>
    <mergeCell ref="BR243:BV243"/>
    <mergeCell ref="BW243:CA243"/>
    <mergeCell ref="CB243:CF243"/>
    <mergeCell ref="CG243:CK243"/>
    <mergeCell ref="CL245:CP245"/>
    <mergeCell ref="BR246:BV246"/>
    <mergeCell ref="BW246:CA246"/>
    <mergeCell ref="CB246:CF246"/>
    <mergeCell ref="CG246:CK246"/>
    <mergeCell ref="CL246:CP246"/>
    <mergeCell ref="BR241:BV241"/>
    <mergeCell ref="BW241:CA241"/>
    <mergeCell ref="CB241:CF241"/>
    <mergeCell ref="CG241:CK241"/>
    <mergeCell ref="CL243:CP243"/>
    <mergeCell ref="BR244:BV244"/>
    <mergeCell ref="BW244:CA244"/>
    <mergeCell ref="CB244:CF244"/>
    <mergeCell ref="CG244:CK244"/>
    <mergeCell ref="CL244:CP244"/>
    <mergeCell ref="BR239:BV239"/>
    <mergeCell ref="BW239:CA239"/>
    <mergeCell ref="CB239:CF239"/>
    <mergeCell ref="CG239:CK239"/>
    <mergeCell ref="CL241:CP241"/>
    <mergeCell ref="BR242:BV242"/>
    <mergeCell ref="BW242:CA242"/>
    <mergeCell ref="CB242:CF242"/>
    <mergeCell ref="CG242:CK242"/>
    <mergeCell ref="CL242:CP242"/>
    <mergeCell ref="BR237:BV237"/>
    <mergeCell ref="BW237:CA237"/>
    <mergeCell ref="CB237:CF237"/>
    <mergeCell ref="CG237:CK237"/>
    <mergeCell ref="CL239:CP239"/>
    <mergeCell ref="BR240:BV240"/>
    <mergeCell ref="BW240:CA240"/>
    <mergeCell ref="CB240:CF240"/>
    <mergeCell ref="CG240:CK240"/>
    <mergeCell ref="CL240:CP240"/>
    <mergeCell ref="BR235:BV235"/>
    <mergeCell ref="BW235:CA235"/>
    <mergeCell ref="CB235:CF235"/>
    <mergeCell ref="CG235:CK235"/>
    <mergeCell ref="CL237:CP237"/>
    <mergeCell ref="BR238:BV238"/>
    <mergeCell ref="BW238:CA238"/>
    <mergeCell ref="CB238:CF238"/>
    <mergeCell ref="CG238:CK238"/>
    <mergeCell ref="CL238:CP238"/>
    <mergeCell ref="BR233:BV233"/>
    <mergeCell ref="BW233:CA233"/>
    <mergeCell ref="CB233:CF233"/>
    <mergeCell ref="CG233:CK233"/>
    <mergeCell ref="CL235:CP235"/>
    <mergeCell ref="BR236:BV236"/>
    <mergeCell ref="BW236:CA236"/>
    <mergeCell ref="CB236:CF236"/>
    <mergeCell ref="CG236:CK236"/>
    <mergeCell ref="CL236:CP236"/>
    <mergeCell ref="BR231:BV231"/>
    <mergeCell ref="BW231:CA231"/>
    <mergeCell ref="CB231:CF231"/>
    <mergeCell ref="CG231:CK231"/>
    <mergeCell ref="CL233:CP233"/>
    <mergeCell ref="BR234:BV234"/>
    <mergeCell ref="BW234:CA234"/>
    <mergeCell ref="CB234:CF234"/>
    <mergeCell ref="CG234:CK234"/>
    <mergeCell ref="CL234:CP234"/>
    <mergeCell ref="BR229:BV229"/>
    <mergeCell ref="BW229:CA229"/>
    <mergeCell ref="CB229:CF229"/>
    <mergeCell ref="CG229:CK229"/>
    <mergeCell ref="CL231:CP231"/>
    <mergeCell ref="BR232:BV232"/>
    <mergeCell ref="BW232:CA232"/>
    <mergeCell ref="CB232:CF232"/>
    <mergeCell ref="CG232:CK232"/>
    <mergeCell ref="CL232:CP232"/>
    <mergeCell ref="BR227:BV227"/>
    <mergeCell ref="BW227:CA227"/>
    <mergeCell ref="CB227:CF227"/>
    <mergeCell ref="CG227:CK227"/>
    <mergeCell ref="CL229:CP229"/>
    <mergeCell ref="BR230:BV230"/>
    <mergeCell ref="BW230:CA230"/>
    <mergeCell ref="CB230:CF230"/>
    <mergeCell ref="CG230:CK230"/>
    <mergeCell ref="CL230:CP230"/>
    <mergeCell ref="BR225:BV225"/>
    <mergeCell ref="BW225:CA225"/>
    <mergeCell ref="CB225:CF225"/>
    <mergeCell ref="CG225:CK225"/>
    <mergeCell ref="CL227:CP227"/>
    <mergeCell ref="BR228:BV228"/>
    <mergeCell ref="BW228:CA228"/>
    <mergeCell ref="CB228:CF228"/>
    <mergeCell ref="CG228:CK228"/>
    <mergeCell ref="CL228:CP228"/>
    <mergeCell ref="BR223:BV223"/>
    <mergeCell ref="BW223:CA223"/>
    <mergeCell ref="CB223:CF223"/>
    <mergeCell ref="CG223:CK223"/>
    <mergeCell ref="CL225:CP225"/>
    <mergeCell ref="BR226:BV226"/>
    <mergeCell ref="BW226:CA226"/>
    <mergeCell ref="CB226:CF226"/>
    <mergeCell ref="CG226:CK226"/>
    <mergeCell ref="CL226:CP226"/>
    <mergeCell ref="BR221:BV221"/>
    <mergeCell ref="BW221:CA221"/>
    <mergeCell ref="CB221:CF221"/>
    <mergeCell ref="CG221:CK221"/>
    <mergeCell ref="CL223:CP223"/>
    <mergeCell ref="BR224:BV224"/>
    <mergeCell ref="BW224:CA224"/>
    <mergeCell ref="CB224:CF224"/>
    <mergeCell ref="CG224:CK224"/>
    <mergeCell ref="CL224:CP224"/>
    <mergeCell ref="BR219:BV219"/>
    <mergeCell ref="BW219:CA219"/>
    <mergeCell ref="CB219:CF219"/>
    <mergeCell ref="CG219:CK219"/>
    <mergeCell ref="CL221:CP221"/>
    <mergeCell ref="BR222:BV222"/>
    <mergeCell ref="BW222:CA222"/>
    <mergeCell ref="CB222:CF222"/>
    <mergeCell ref="CG222:CK222"/>
    <mergeCell ref="CL222:CP222"/>
    <mergeCell ref="BR217:BV217"/>
    <mergeCell ref="BW217:CA217"/>
    <mergeCell ref="CB217:CF217"/>
    <mergeCell ref="CG217:CK217"/>
    <mergeCell ref="CL219:CP219"/>
    <mergeCell ref="BR220:BV220"/>
    <mergeCell ref="BW220:CA220"/>
    <mergeCell ref="CB220:CF220"/>
    <mergeCell ref="CG220:CK220"/>
    <mergeCell ref="CL220:CP220"/>
    <mergeCell ref="CL212:CP212"/>
    <mergeCell ref="BR215:BV215"/>
    <mergeCell ref="BW215:CA215"/>
    <mergeCell ref="CB215:CF215"/>
    <mergeCell ref="CG215:CK215"/>
    <mergeCell ref="CL215:CP216"/>
    <mergeCell ref="BR212:BV212"/>
    <mergeCell ref="BW212:CA212"/>
    <mergeCell ref="CB212:CF212"/>
    <mergeCell ref="CG212:CK212"/>
    <mergeCell ref="BR216:BV216"/>
    <mergeCell ref="BW216:CA216"/>
    <mergeCell ref="CB216:CF216"/>
    <mergeCell ref="CG216:CK216"/>
    <mergeCell ref="CL217:CP217"/>
    <mergeCell ref="BR218:BV218"/>
    <mergeCell ref="BW218:CA218"/>
    <mergeCell ref="CB218:CF218"/>
    <mergeCell ref="CG218:CK218"/>
    <mergeCell ref="CL218:CP218"/>
    <mergeCell ref="CL210:CP210"/>
    <mergeCell ref="BR211:BV211"/>
    <mergeCell ref="BW211:CA211"/>
    <mergeCell ref="CB211:CF211"/>
    <mergeCell ref="CG211:CK211"/>
    <mergeCell ref="CL211:CP211"/>
    <mergeCell ref="BR210:BV210"/>
    <mergeCell ref="BW210:CA210"/>
    <mergeCell ref="CB210:CF210"/>
    <mergeCell ref="CG210:CK210"/>
    <mergeCell ref="CL208:CP208"/>
    <mergeCell ref="BR209:BV209"/>
    <mergeCell ref="BW209:CA209"/>
    <mergeCell ref="CB209:CF209"/>
    <mergeCell ref="CG209:CK209"/>
    <mergeCell ref="CL209:CP209"/>
    <mergeCell ref="BR208:BV208"/>
    <mergeCell ref="BW208:CA208"/>
    <mergeCell ref="CB208:CF208"/>
    <mergeCell ref="CG208:CK208"/>
    <mergeCell ref="CL206:CP206"/>
    <mergeCell ref="BR207:BV207"/>
    <mergeCell ref="BW207:CA207"/>
    <mergeCell ref="CB207:CF207"/>
    <mergeCell ref="CG207:CK207"/>
    <mergeCell ref="CL207:CP207"/>
    <mergeCell ref="BR206:BV206"/>
    <mergeCell ref="BW206:CA206"/>
    <mergeCell ref="CB206:CF206"/>
    <mergeCell ref="CG206:CK206"/>
    <mergeCell ref="CL204:CP204"/>
    <mergeCell ref="BR205:BV205"/>
    <mergeCell ref="BW205:CA205"/>
    <mergeCell ref="CB205:CF205"/>
    <mergeCell ref="CG205:CK205"/>
    <mergeCell ref="CL205:CP205"/>
    <mergeCell ref="BR204:BV204"/>
    <mergeCell ref="BW204:CA204"/>
    <mergeCell ref="CB204:CF204"/>
    <mergeCell ref="CG204:CK204"/>
    <mergeCell ref="CL202:CP202"/>
    <mergeCell ref="BR203:BV203"/>
    <mergeCell ref="BW203:CA203"/>
    <mergeCell ref="CB203:CF203"/>
    <mergeCell ref="CG203:CK203"/>
    <mergeCell ref="CL203:CP203"/>
    <mergeCell ref="BR202:BV202"/>
    <mergeCell ref="BW202:CA202"/>
    <mergeCell ref="CB202:CF202"/>
    <mergeCell ref="CG202:CK202"/>
    <mergeCell ref="CL200:CP200"/>
    <mergeCell ref="BR201:BV201"/>
    <mergeCell ref="BW201:CA201"/>
    <mergeCell ref="CB201:CF201"/>
    <mergeCell ref="CG201:CK201"/>
    <mergeCell ref="CL201:CP201"/>
    <mergeCell ref="BR200:BV200"/>
    <mergeCell ref="BW200:CA200"/>
    <mergeCell ref="CB200:CF200"/>
    <mergeCell ref="CG200:CK200"/>
    <mergeCell ref="CL198:CP198"/>
    <mergeCell ref="BR199:BV199"/>
    <mergeCell ref="BW199:CA199"/>
    <mergeCell ref="CB199:CF199"/>
    <mergeCell ref="CG199:CK199"/>
    <mergeCell ref="CL199:CP199"/>
    <mergeCell ref="BR198:BV198"/>
    <mergeCell ref="BW198:CA198"/>
    <mergeCell ref="CB198:CF198"/>
    <mergeCell ref="CG198:CK198"/>
    <mergeCell ref="CL196:CP196"/>
    <mergeCell ref="BR197:BV197"/>
    <mergeCell ref="BW197:CA197"/>
    <mergeCell ref="CB197:CF197"/>
    <mergeCell ref="CG197:CK197"/>
    <mergeCell ref="CL197:CP197"/>
    <mergeCell ref="BR196:BV196"/>
    <mergeCell ref="BW196:CA196"/>
    <mergeCell ref="CB196:CF196"/>
    <mergeCell ref="CG196:CK196"/>
    <mergeCell ref="CL194:CP194"/>
    <mergeCell ref="BR195:BV195"/>
    <mergeCell ref="BW195:CA195"/>
    <mergeCell ref="CB195:CF195"/>
    <mergeCell ref="CG195:CK195"/>
    <mergeCell ref="CL195:CP195"/>
    <mergeCell ref="BR194:BV194"/>
    <mergeCell ref="BW194:CA194"/>
    <mergeCell ref="CB194:CF194"/>
    <mergeCell ref="CG194:CK194"/>
    <mergeCell ref="CL192:CP192"/>
    <mergeCell ref="BR193:BV193"/>
    <mergeCell ref="BW193:CA193"/>
    <mergeCell ref="CB193:CF193"/>
    <mergeCell ref="CG193:CK193"/>
    <mergeCell ref="CL193:CP193"/>
    <mergeCell ref="BR192:BV192"/>
    <mergeCell ref="BW192:CA192"/>
    <mergeCell ref="CB192:CF192"/>
    <mergeCell ref="CG192:CK192"/>
    <mergeCell ref="CL190:CP190"/>
    <mergeCell ref="BR191:BV191"/>
    <mergeCell ref="BW191:CA191"/>
    <mergeCell ref="CB191:CF191"/>
    <mergeCell ref="CG191:CK191"/>
    <mergeCell ref="CL191:CP191"/>
    <mergeCell ref="BR190:BV190"/>
    <mergeCell ref="BW190:CA190"/>
    <mergeCell ref="CB190:CF190"/>
    <mergeCell ref="CG190:CK190"/>
    <mergeCell ref="CL188:CP188"/>
    <mergeCell ref="BR189:BV189"/>
    <mergeCell ref="BW189:CA189"/>
    <mergeCell ref="CB189:CF189"/>
    <mergeCell ref="CG189:CK189"/>
    <mergeCell ref="CL189:CP189"/>
    <mergeCell ref="BR188:BV188"/>
    <mergeCell ref="BW188:CA188"/>
    <mergeCell ref="CB188:CF188"/>
    <mergeCell ref="CG188:CK188"/>
    <mergeCell ref="CL186:CP186"/>
    <mergeCell ref="BR187:BV187"/>
    <mergeCell ref="BW187:CA187"/>
    <mergeCell ref="CB187:CF187"/>
    <mergeCell ref="CG187:CK187"/>
    <mergeCell ref="CL187:CP187"/>
    <mergeCell ref="BR186:BV186"/>
    <mergeCell ref="BW186:CA186"/>
    <mergeCell ref="CB186:CF186"/>
    <mergeCell ref="CG186:CK186"/>
    <mergeCell ref="CL184:CP184"/>
    <mergeCell ref="BR185:BV185"/>
    <mergeCell ref="BW185:CA185"/>
    <mergeCell ref="CB185:CF185"/>
    <mergeCell ref="CG185:CK185"/>
    <mergeCell ref="CL185:CP185"/>
    <mergeCell ref="BR184:BV184"/>
    <mergeCell ref="BW184:CA184"/>
    <mergeCell ref="CB184:CF184"/>
    <mergeCell ref="CG184:CK184"/>
    <mergeCell ref="CL182:CP182"/>
    <mergeCell ref="BR183:BV183"/>
    <mergeCell ref="BW183:CA183"/>
    <mergeCell ref="CB183:CF183"/>
    <mergeCell ref="CG183:CK183"/>
    <mergeCell ref="CL183:CP183"/>
    <mergeCell ref="BR182:BV182"/>
    <mergeCell ref="BW182:CA182"/>
    <mergeCell ref="CB182:CF182"/>
    <mergeCell ref="CG182:CK182"/>
    <mergeCell ref="CL180:CP180"/>
    <mergeCell ref="BR181:BV181"/>
    <mergeCell ref="BW181:CA181"/>
    <mergeCell ref="CB181:CF181"/>
    <mergeCell ref="CG181:CK181"/>
    <mergeCell ref="CL181:CP181"/>
    <mergeCell ref="BR180:BV180"/>
    <mergeCell ref="BW180:CA180"/>
    <mergeCell ref="CB180:CF180"/>
    <mergeCell ref="CG180:CK180"/>
    <mergeCell ref="CL178:CP178"/>
    <mergeCell ref="BR179:BV179"/>
    <mergeCell ref="BW179:CA179"/>
    <mergeCell ref="CB179:CF179"/>
    <mergeCell ref="CG179:CK179"/>
    <mergeCell ref="CL179:CP179"/>
    <mergeCell ref="BR178:BV178"/>
    <mergeCell ref="BW178:CA178"/>
    <mergeCell ref="CB178:CF178"/>
    <mergeCell ref="CG178:CK178"/>
    <mergeCell ref="CL176:CP176"/>
    <mergeCell ref="BR177:BV177"/>
    <mergeCell ref="BW177:CA177"/>
    <mergeCell ref="CB177:CF177"/>
    <mergeCell ref="CG177:CK177"/>
    <mergeCell ref="CL177:CP177"/>
    <mergeCell ref="BR176:BV176"/>
    <mergeCell ref="BW176:CA176"/>
    <mergeCell ref="CB176:CF176"/>
    <mergeCell ref="CG176:CK176"/>
    <mergeCell ref="CL174:CP174"/>
    <mergeCell ref="BR175:BV175"/>
    <mergeCell ref="BW175:CA175"/>
    <mergeCell ref="CB175:CF175"/>
    <mergeCell ref="CG175:CK175"/>
    <mergeCell ref="CL175:CP175"/>
    <mergeCell ref="BR174:BV174"/>
    <mergeCell ref="BW174:CA174"/>
    <mergeCell ref="CB174:CF174"/>
    <mergeCell ref="CG174:CK174"/>
    <mergeCell ref="CL172:CP172"/>
    <mergeCell ref="BR173:BV173"/>
    <mergeCell ref="BW173:CA173"/>
    <mergeCell ref="CB173:CF173"/>
    <mergeCell ref="CG173:CK173"/>
    <mergeCell ref="CL173:CP173"/>
    <mergeCell ref="BR172:BV172"/>
    <mergeCell ref="BW172:CA172"/>
    <mergeCell ref="CB172:CF172"/>
    <mergeCell ref="CG172:CK172"/>
    <mergeCell ref="CL170:CP170"/>
    <mergeCell ref="BR171:BV171"/>
    <mergeCell ref="BW171:CA171"/>
    <mergeCell ref="CB171:CF171"/>
    <mergeCell ref="CG171:CK171"/>
    <mergeCell ref="CL171:CP171"/>
    <mergeCell ref="BR170:BV170"/>
    <mergeCell ref="BW170:CA170"/>
    <mergeCell ref="CB170:CF170"/>
    <mergeCell ref="CG170:CK170"/>
    <mergeCell ref="CL168:CP168"/>
    <mergeCell ref="BR169:BV169"/>
    <mergeCell ref="BW169:CA169"/>
    <mergeCell ref="CB169:CF169"/>
    <mergeCell ref="CG169:CK169"/>
    <mergeCell ref="CL169:CP169"/>
    <mergeCell ref="BR168:BV168"/>
    <mergeCell ref="BW168:CA168"/>
    <mergeCell ref="CB168:CF168"/>
    <mergeCell ref="CG168:CK168"/>
    <mergeCell ref="CL166:CP166"/>
    <mergeCell ref="BR167:BV167"/>
    <mergeCell ref="BW167:CA167"/>
    <mergeCell ref="CB167:CF167"/>
    <mergeCell ref="CG167:CK167"/>
    <mergeCell ref="CL167:CP167"/>
    <mergeCell ref="BR166:BV166"/>
    <mergeCell ref="BW166:CA166"/>
    <mergeCell ref="CB166:CF166"/>
    <mergeCell ref="CG166:CK166"/>
    <mergeCell ref="CL164:CP164"/>
    <mergeCell ref="BR165:BV165"/>
    <mergeCell ref="BW165:CA165"/>
    <mergeCell ref="CB165:CF165"/>
    <mergeCell ref="CG165:CK165"/>
    <mergeCell ref="CL165:CP165"/>
    <mergeCell ref="BR164:BV164"/>
    <mergeCell ref="BW164:CA164"/>
    <mergeCell ref="CB164:CF164"/>
    <mergeCell ref="CG164:CK164"/>
    <mergeCell ref="CL162:CP162"/>
    <mergeCell ref="BR163:BV163"/>
    <mergeCell ref="BW163:CA163"/>
    <mergeCell ref="CB163:CF163"/>
    <mergeCell ref="CG163:CK163"/>
    <mergeCell ref="CL163:CP163"/>
    <mergeCell ref="BR162:BV162"/>
    <mergeCell ref="BW162:CA162"/>
    <mergeCell ref="CB162:CF162"/>
    <mergeCell ref="CG162:CK162"/>
    <mergeCell ref="CL160:CP160"/>
    <mergeCell ref="BR161:BV161"/>
    <mergeCell ref="BW161:CA161"/>
    <mergeCell ref="CB161:CF161"/>
    <mergeCell ref="CG161:CK161"/>
    <mergeCell ref="CL161:CP161"/>
    <mergeCell ref="BR160:BV160"/>
    <mergeCell ref="BW160:CA160"/>
    <mergeCell ref="CB160:CF160"/>
    <mergeCell ref="CG160:CK160"/>
    <mergeCell ref="CL158:CP158"/>
    <mergeCell ref="BR159:BV159"/>
    <mergeCell ref="BW159:CA159"/>
    <mergeCell ref="CB159:CF159"/>
    <mergeCell ref="CG159:CK159"/>
    <mergeCell ref="CL159:CP159"/>
    <mergeCell ref="BR158:BV158"/>
    <mergeCell ref="BW158:CA158"/>
    <mergeCell ref="CB158:CF158"/>
    <mergeCell ref="CG158:CK158"/>
    <mergeCell ref="CL156:CP156"/>
    <mergeCell ref="BR157:BV157"/>
    <mergeCell ref="BW157:CA157"/>
    <mergeCell ref="CB157:CF157"/>
    <mergeCell ref="CG157:CK157"/>
    <mergeCell ref="CL157:CP157"/>
    <mergeCell ref="BR156:BV156"/>
    <mergeCell ref="BW156:CA156"/>
    <mergeCell ref="CB156:CF156"/>
    <mergeCell ref="CG156:CK156"/>
    <mergeCell ref="CL154:CP154"/>
    <mergeCell ref="BR155:BV155"/>
    <mergeCell ref="BW155:CA155"/>
    <mergeCell ref="CB155:CF155"/>
    <mergeCell ref="CG155:CK155"/>
    <mergeCell ref="CL155:CP155"/>
    <mergeCell ref="BR154:BV154"/>
    <mergeCell ref="BW154:CA154"/>
    <mergeCell ref="CB154:CF154"/>
    <mergeCell ref="CG154:CK154"/>
    <mergeCell ref="CL152:CP152"/>
    <mergeCell ref="BR153:BV153"/>
    <mergeCell ref="BW153:CA153"/>
    <mergeCell ref="CB153:CF153"/>
    <mergeCell ref="CG153:CK153"/>
    <mergeCell ref="CL153:CP153"/>
    <mergeCell ref="BR152:BV152"/>
    <mergeCell ref="BW152:CA152"/>
    <mergeCell ref="CB152:CF152"/>
    <mergeCell ref="CG152:CK152"/>
    <mergeCell ref="CL150:CP150"/>
    <mergeCell ref="BR151:BV151"/>
    <mergeCell ref="BW151:CA151"/>
    <mergeCell ref="CB151:CF151"/>
    <mergeCell ref="CG151:CK151"/>
    <mergeCell ref="CL151:CP151"/>
    <mergeCell ref="BR150:BV150"/>
    <mergeCell ref="BW150:CA150"/>
    <mergeCell ref="CB150:CF150"/>
    <mergeCell ref="CG150:CK150"/>
    <mergeCell ref="CL148:CP148"/>
    <mergeCell ref="BR149:BV149"/>
    <mergeCell ref="BW149:CA149"/>
    <mergeCell ref="CB149:CF149"/>
    <mergeCell ref="CG149:CK149"/>
    <mergeCell ref="CL149:CP149"/>
    <mergeCell ref="BR148:BV148"/>
    <mergeCell ref="BW148:CA148"/>
    <mergeCell ref="CB148:CF148"/>
    <mergeCell ref="CG148:CK148"/>
    <mergeCell ref="CL146:CP146"/>
    <mergeCell ref="BR147:BV147"/>
    <mergeCell ref="BW147:CA147"/>
    <mergeCell ref="CB147:CF147"/>
    <mergeCell ref="CG147:CK147"/>
    <mergeCell ref="CL147:CP147"/>
    <mergeCell ref="BR146:BV146"/>
    <mergeCell ref="BW146:CA146"/>
    <mergeCell ref="CB146:CF146"/>
    <mergeCell ref="CG146:CK146"/>
    <mergeCell ref="CL144:CP144"/>
    <mergeCell ref="BR145:BV145"/>
    <mergeCell ref="BW145:CA145"/>
    <mergeCell ref="CB145:CF145"/>
    <mergeCell ref="CG145:CK145"/>
    <mergeCell ref="CL145:CP145"/>
    <mergeCell ref="BR144:BV144"/>
    <mergeCell ref="BW144:CA144"/>
    <mergeCell ref="CB144:CF144"/>
    <mergeCell ref="CG144:CK144"/>
    <mergeCell ref="CL142:CP142"/>
    <mergeCell ref="BR143:BV143"/>
    <mergeCell ref="BW143:CA143"/>
    <mergeCell ref="CB143:CF143"/>
    <mergeCell ref="CG143:CK143"/>
    <mergeCell ref="CL143:CP143"/>
    <mergeCell ref="BR142:BV142"/>
    <mergeCell ref="BW142:CA142"/>
    <mergeCell ref="CB142:CF142"/>
    <mergeCell ref="CG142:CK142"/>
    <mergeCell ref="CL140:CP140"/>
    <mergeCell ref="BR141:BV141"/>
    <mergeCell ref="BW141:CA141"/>
    <mergeCell ref="CB141:CF141"/>
    <mergeCell ref="CG141:CK141"/>
    <mergeCell ref="CL141:CP141"/>
    <mergeCell ref="BR140:BV140"/>
    <mergeCell ref="BW140:CA140"/>
    <mergeCell ref="CB140:CF140"/>
    <mergeCell ref="CG140:CK140"/>
    <mergeCell ref="CL138:CP138"/>
    <mergeCell ref="BR139:BV139"/>
    <mergeCell ref="BW139:CA139"/>
    <mergeCell ref="CB139:CF139"/>
    <mergeCell ref="CG139:CK139"/>
    <mergeCell ref="CL139:CP139"/>
    <mergeCell ref="BR138:BV138"/>
    <mergeCell ref="BW138:CA138"/>
    <mergeCell ref="CB138:CF138"/>
    <mergeCell ref="CG138:CK138"/>
    <mergeCell ref="CL136:CP136"/>
    <mergeCell ref="BR137:BV137"/>
    <mergeCell ref="BW137:CA137"/>
    <mergeCell ref="CB137:CF137"/>
    <mergeCell ref="CG137:CK137"/>
    <mergeCell ref="CL137:CP137"/>
    <mergeCell ref="BR136:BV136"/>
    <mergeCell ref="BW136:CA136"/>
    <mergeCell ref="CB136:CF136"/>
    <mergeCell ref="CG136:CK136"/>
    <mergeCell ref="CL134:CP134"/>
    <mergeCell ref="BR135:BV135"/>
    <mergeCell ref="BW135:CA135"/>
    <mergeCell ref="CB135:CF135"/>
    <mergeCell ref="CG135:CK135"/>
    <mergeCell ref="CL135:CP135"/>
    <mergeCell ref="BR134:BV134"/>
    <mergeCell ref="BW134:CA134"/>
    <mergeCell ref="CB134:CF134"/>
    <mergeCell ref="CG134:CK134"/>
    <mergeCell ref="CL132:CP132"/>
    <mergeCell ref="BR133:BV133"/>
    <mergeCell ref="BW133:CA133"/>
    <mergeCell ref="CB133:CF133"/>
    <mergeCell ref="CG133:CK133"/>
    <mergeCell ref="CL133:CP133"/>
    <mergeCell ref="BR132:BV132"/>
    <mergeCell ref="BW132:CA132"/>
    <mergeCell ref="CB132:CF132"/>
    <mergeCell ref="CG132:CK132"/>
    <mergeCell ref="CL130:CP130"/>
    <mergeCell ref="BR131:BV131"/>
    <mergeCell ref="BW131:CA131"/>
    <mergeCell ref="CB131:CF131"/>
    <mergeCell ref="CG131:CK131"/>
    <mergeCell ref="CL131:CP131"/>
    <mergeCell ref="BR130:BV130"/>
    <mergeCell ref="BW130:CA130"/>
    <mergeCell ref="CB130:CF130"/>
    <mergeCell ref="CG130:CK130"/>
    <mergeCell ref="CL128:CP128"/>
    <mergeCell ref="BR129:BV129"/>
    <mergeCell ref="BW129:CA129"/>
    <mergeCell ref="CB129:CF129"/>
    <mergeCell ref="CG129:CK129"/>
    <mergeCell ref="CL129:CP129"/>
    <mergeCell ref="BR128:BV128"/>
    <mergeCell ref="BW128:CA128"/>
    <mergeCell ref="CB128:CF128"/>
    <mergeCell ref="CG128:CK128"/>
    <mergeCell ref="CL126:CP126"/>
    <mergeCell ref="BR127:BV127"/>
    <mergeCell ref="BW127:CA127"/>
    <mergeCell ref="CB127:CF127"/>
    <mergeCell ref="CG127:CK127"/>
    <mergeCell ref="CL127:CP127"/>
    <mergeCell ref="BR126:BV126"/>
    <mergeCell ref="BW126:CA126"/>
    <mergeCell ref="CB126:CF126"/>
    <mergeCell ref="CG126:CK126"/>
    <mergeCell ref="CL124:CP124"/>
    <mergeCell ref="BR125:BV125"/>
    <mergeCell ref="BW125:CA125"/>
    <mergeCell ref="CB125:CF125"/>
    <mergeCell ref="CG125:CK125"/>
    <mergeCell ref="CL125:CP125"/>
    <mergeCell ref="BR124:BV124"/>
    <mergeCell ref="BW124:CA124"/>
    <mergeCell ref="CB124:CF124"/>
    <mergeCell ref="CG124:CK124"/>
    <mergeCell ref="CL122:CP122"/>
    <mergeCell ref="BR123:BV123"/>
    <mergeCell ref="BW123:CA123"/>
    <mergeCell ref="CB123:CF123"/>
    <mergeCell ref="CG123:CK123"/>
    <mergeCell ref="CL123:CP123"/>
    <mergeCell ref="BR122:BV122"/>
    <mergeCell ref="BW122:CA122"/>
    <mergeCell ref="CB122:CF122"/>
    <mergeCell ref="CG122:CK122"/>
    <mergeCell ref="CL120:CP120"/>
    <mergeCell ref="BR121:BV121"/>
    <mergeCell ref="BW121:CA121"/>
    <mergeCell ref="CB121:CF121"/>
    <mergeCell ref="CG121:CK121"/>
    <mergeCell ref="CL121:CP121"/>
    <mergeCell ref="BR120:BV120"/>
    <mergeCell ref="BW120:CA120"/>
    <mergeCell ref="CB120:CF120"/>
    <mergeCell ref="CG120:CK120"/>
    <mergeCell ref="CL118:CP118"/>
    <mergeCell ref="BR119:BV119"/>
    <mergeCell ref="BW119:CA119"/>
    <mergeCell ref="CB119:CF119"/>
    <mergeCell ref="CG119:CK119"/>
    <mergeCell ref="CL119:CP119"/>
    <mergeCell ref="BR118:BV118"/>
    <mergeCell ref="BW118:CA118"/>
    <mergeCell ref="CB118:CF118"/>
    <mergeCell ref="CG118:CK118"/>
    <mergeCell ref="CL116:CP116"/>
    <mergeCell ref="BR117:BV117"/>
    <mergeCell ref="BW117:CA117"/>
    <mergeCell ref="CB117:CF117"/>
    <mergeCell ref="CG117:CK117"/>
    <mergeCell ref="CL117:CP117"/>
    <mergeCell ref="BR116:BV116"/>
    <mergeCell ref="BW116:CA116"/>
    <mergeCell ref="CB116:CF116"/>
    <mergeCell ref="CG116:CK116"/>
    <mergeCell ref="CL114:CP114"/>
    <mergeCell ref="BR115:BV115"/>
    <mergeCell ref="BW115:CA115"/>
    <mergeCell ref="CB115:CF115"/>
    <mergeCell ref="CG115:CK115"/>
    <mergeCell ref="CL115:CP115"/>
    <mergeCell ref="BR114:BV114"/>
    <mergeCell ref="BW114:CA114"/>
    <mergeCell ref="CB114:CF114"/>
    <mergeCell ref="CG114:CK114"/>
    <mergeCell ref="CL112:CP112"/>
    <mergeCell ref="BR113:BV113"/>
    <mergeCell ref="BW113:CA113"/>
    <mergeCell ref="CB113:CF113"/>
    <mergeCell ref="CG113:CK113"/>
    <mergeCell ref="CL113:CP113"/>
    <mergeCell ref="BR112:BV112"/>
    <mergeCell ref="BW112:CA112"/>
    <mergeCell ref="CB112:CF112"/>
    <mergeCell ref="CG112:CK112"/>
    <mergeCell ref="CL110:CP111"/>
    <mergeCell ref="BR111:BV111"/>
    <mergeCell ref="BW111:CA111"/>
    <mergeCell ref="CB111:CF111"/>
    <mergeCell ref="CG111:CK111"/>
    <mergeCell ref="BR110:BV110"/>
    <mergeCell ref="BW110:CA110"/>
    <mergeCell ref="CB110:CF110"/>
    <mergeCell ref="CG110:CK110"/>
    <mergeCell ref="CL106:CP106"/>
    <mergeCell ref="BR106:BV106"/>
    <mergeCell ref="BW106:CA106"/>
    <mergeCell ref="CB106:CF106"/>
    <mergeCell ref="CG106:CK106"/>
    <mergeCell ref="CL104:CP104"/>
    <mergeCell ref="BR105:BV105"/>
    <mergeCell ref="BW105:CA105"/>
    <mergeCell ref="CB105:CF105"/>
    <mergeCell ref="CG105:CK105"/>
    <mergeCell ref="CL105:CP105"/>
    <mergeCell ref="BR104:BV104"/>
    <mergeCell ref="BW104:CA104"/>
    <mergeCell ref="CB104:CF104"/>
    <mergeCell ref="CG104:CK104"/>
    <mergeCell ref="CL102:CP102"/>
    <mergeCell ref="BR103:BV103"/>
    <mergeCell ref="BW103:CA103"/>
    <mergeCell ref="CB103:CF103"/>
    <mergeCell ref="CG103:CK103"/>
    <mergeCell ref="CL103:CP103"/>
    <mergeCell ref="BR102:BV102"/>
    <mergeCell ref="BW102:CA102"/>
    <mergeCell ref="CB102:CF102"/>
    <mergeCell ref="CG102:CK102"/>
    <mergeCell ref="CL100:CP100"/>
    <mergeCell ref="BR101:BV101"/>
    <mergeCell ref="BW101:CA101"/>
    <mergeCell ref="CB101:CF101"/>
    <mergeCell ref="CG101:CK101"/>
    <mergeCell ref="CL101:CP101"/>
    <mergeCell ref="BR100:BV100"/>
    <mergeCell ref="BW100:CA100"/>
    <mergeCell ref="CB100:CF100"/>
    <mergeCell ref="CG100:CK100"/>
    <mergeCell ref="CL98:CP98"/>
    <mergeCell ref="BR99:BV99"/>
    <mergeCell ref="BW99:CA99"/>
    <mergeCell ref="CB99:CF99"/>
    <mergeCell ref="CG99:CK99"/>
    <mergeCell ref="CL99:CP99"/>
    <mergeCell ref="BR98:BV98"/>
    <mergeCell ref="BW98:CA98"/>
    <mergeCell ref="CB98:CF98"/>
    <mergeCell ref="CG98:CK98"/>
    <mergeCell ref="CL96:CP96"/>
    <mergeCell ref="BR97:BV97"/>
    <mergeCell ref="BW97:CA97"/>
    <mergeCell ref="CB97:CF97"/>
    <mergeCell ref="CG97:CK97"/>
    <mergeCell ref="CL97:CP97"/>
    <mergeCell ref="BR96:BV96"/>
    <mergeCell ref="BW96:CA96"/>
    <mergeCell ref="CB96:CF96"/>
    <mergeCell ref="CG96:CK96"/>
    <mergeCell ref="CL94:CP94"/>
    <mergeCell ref="BR95:BV95"/>
    <mergeCell ref="BW95:CA95"/>
    <mergeCell ref="CB95:CF95"/>
    <mergeCell ref="CG95:CK95"/>
    <mergeCell ref="CL95:CP95"/>
    <mergeCell ref="BR94:BV94"/>
    <mergeCell ref="BW94:CA94"/>
    <mergeCell ref="CB94:CF94"/>
    <mergeCell ref="CG94:CK94"/>
    <mergeCell ref="CL92:CP92"/>
    <mergeCell ref="BR93:BV93"/>
    <mergeCell ref="BW93:CA93"/>
    <mergeCell ref="CB93:CF93"/>
    <mergeCell ref="CG93:CK93"/>
    <mergeCell ref="CL93:CP93"/>
    <mergeCell ref="BR92:BV92"/>
    <mergeCell ref="BW92:CA92"/>
    <mergeCell ref="CB92:CF92"/>
    <mergeCell ref="CG92:CK92"/>
    <mergeCell ref="CL90:CP90"/>
    <mergeCell ref="BR91:BV91"/>
    <mergeCell ref="BW91:CA91"/>
    <mergeCell ref="CB91:CF91"/>
    <mergeCell ref="CG91:CK91"/>
    <mergeCell ref="CL91:CP91"/>
    <mergeCell ref="BR90:BV90"/>
    <mergeCell ref="BW90:CA90"/>
    <mergeCell ref="CB90:CF90"/>
    <mergeCell ref="CG90:CK90"/>
    <mergeCell ref="CL88:CP88"/>
    <mergeCell ref="BR89:BV89"/>
    <mergeCell ref="BW89:CA89"/>
    <mergeCell ref="CB89:CF89"/>
    <mergeCell ref="CG89:CK89"/>
    <mergeCell ref="CL89:CP89"/>
    <mergeCell ref="BR88:BV88"/>
    <mergeCell ref="BW88:CA88"/>
    <mergeCell ref="CB88:CF88"/>
    <mergeCell ref="CG88:CK88"/>
    <mergeCell ref="CL86:CP86"/>
    <mergeCell ref="BR87:BV87"/>
    <mergeCell ref="BW87:CA87"/>
    <mergeCell ref="CB87:CF87"/>
    <mergeCell ref="CG87:CK87"/>
    <mergeCell ref="CL87:CP87"/>
    <mergeCell ref="BR86:BV86"/>
    <mergeCell ref="BW86:CA86"/>
    <mergeCell ref="CB86:CF86"/>
    <mergeCell ref="CG86:CK86"/>
    <mergeCell ref="CL84:CP84"/>
    <mergeCell ref="BR85:BV85"/>
    <mergeCell ref="BW85:CA85"/>
    <mergeCell ref="CB85:CF85"/>
    <mergeCell ref="CG85:CK85"/>
    <mergeCell ref="CL85:CP85"/>
    <mergeCell ref="BR84:BV84"/>
    <mergeCell ref="BW84:CA84"/>
    <mergeCell ref="CB84:CF84"/>
    <mergeCell ref="CG84:CK84"/>
    <mergeCell ref="CL82:CP82"/>
    <mergeCell ref="BR83:BV83"/>
    <mergeCell ref="BW83:CA83"/>
    <mergeCell ref="CB83:CF83"/>
    <mergeCell ref="CG83:CK83"/>
    <mergeCell ref="CL83:CP83"/>
    <mergeCell ref="BR82:BV82"/>
    <mergeCell ref="BW82:CA82"/>
    <mergeCell ref="CB82:CF82"/>
    <mergeCell ref="CG82:CK82"/>
    <mergeCell ref="CL80:CP80"/>
    <mergeCell ref="BR81:BV81"/>
    <mergeCell ref="BW81:CA81"/>
    <mergeCell ref="CB81:CF81"/>
    <mergeCell ref="CG81:CK81"/>
    <mergeCell ref="CL81:CP81"/>
    <mergeCell ref="BR80:BV80"/>
    <mergeCell ref="BW80:CA80"/>
    <mergeCell ref="CB80:CF80"/>
    <mergeCell ref="CG80:CK80"/>
    <mergeCell ref="CL78:CP78"/>
    <mergeCell ref="BR79:BV79"/>
    <mergeCell ref="BW79:CA79"/>
    <mergeCell ref="CB79:CF79"/>
    <mergeCell ref="CG79:CK79"/>
    <mergeCell ref="CL79:CP79"/>
    <mergeCell ref="BR78:BV78"/>
    <mergeCell ref="BW78:CA78"/>
    <mergeCell ref="CB78:CF78"/>
    <mergeCell ref="CG78:CK78"/>
    <mergeCell ref="CL76:CP76"/>
    <mergeCell ref="BR77:BV77"/>
    <mergeCell ref="BW77:CA77"/>
    <mergeCell ref="CB77:CF77"/>
    <mergeCell ref="CG77:CK77"/>
    <mergeCell ref="CL77:CP77"/>
    <mergeCell ref="BR76:BV76"/>
    <mergeCell ref="BW76:CA76"/>
    <mergeCell ref="CB76:CF76"/>
    <mergeCell ref="CG76:CK76"/>
    <mergeCell ref="CL74:CP74"/>
    <mergeCell ref="BR75:BV75"/>
    <mergeCell ref="BW75:CA75"/>
    <mergeCell ref="CB75:CF75"/>
    <mergeCell ref="CG75:CK75"/>
    <mergeCell ref="CL75:CP75"/>
    <mergeCell ref="BR74:BV74"/>
    <mergeCell ref="BW74:CA74"/>
    <mergeCell ref="CB74:CF74"/>
    <mergeCell ref="CG74:CK74"/>
    <mergeCell ref="CL72:CP72"/>
    <mergeCell ref="BR73:BV73"/>
    <mergeCell ref="BW73:CA73"/>
    <mergeCell ref="CB73:CF73"/>
    <mergeCell ref="CG73:CK73"/>
    <mergeCell ref="CL73:CP73"/>
    <mergeCell ref="BR72:BV72"/>
    <mergeCell ref="BW72:CA72"/>
    <mergeCell ref="CB72:CF72"/>
    <mergeCell ref="CG72:CK72"/>
    <mergeCell ref="CL70:CP70"/>
    <mergeCell ref="BR71:BV71"/>
    <mergeCell ref="BW71:CA71"/>
    <mergeCell ref="CB71:CF71"/>
    <mergeCell ref="CG71:CK71"/>
    <mergeCell ref="CL71:CP71"/>
    <mergeCell ref="BR70:BV70"/>
    <mergeCell ref="BW70:CA70"/>
    <mergeCell ref="CB70:CF70"/>
    <mergeCell ref="CG70:CK70"/>
    <mergeCell ref="CL68:CP68"/>
    <mergeCell ref="BR69:BV69"/>
    <mergeCell ref="BW69:CA69"/>
    <mergeCell ref="CB69:CF69"/>
    <mergeCell ref="CG69:CK69"/>
    <mergeCell ref="CL69:CP69"/>
    <mergeCell ref="BR68:BV68"/>
    <mergeCell ref="BW68:CA68"/>
    <mergeCell ref="CB68:CF68"/>
    <mergeCell ref="CG68:CK68"/>
    <mergeCell ref="CL66:CP66"/>
    <mergeCell ref="BR67:BV67"/>
    <mergeCell ref="BW67:CA67"/>
    <mergeCell ref="CB67:CF67"/>
    <mergeCell ref="CG67:CK67"/>
    <mergeCell ref="CL67:CP67"/>
    <mergeCell ref="BR66:BV66"/>
    <mergeCell ref="BW66:CA66"/>
    <mergeCell ref="CB66:CF66"/>
    <mergeCell ref="CG66:CK66"/>
    <mergeCell ref="CL64:CP64"/>
    <mergeCell ref="BR65:BV65"/>
    <mergeCell ref="BW65:CA65"/>
    <mergeCell ref="CB65:CF65"/>
    <mergeCell ref="CG65:CK65"/>
    <mergeCell ref="CL65:CP65"/>
    <mergeCell ref="BR64:BV64"/>
    <mergeCell ref="BW64:CA64"/>
    <mergeCell ref="CB64:CF64"/>
    <mergeCell ref="CG64:CK64"/>
    <mergeCell ref="CL62:CP62"/>
    <mergeCell ref="BR63:BV63"/>
    <mergeCell ref="BW63:CA63"/>
    <mergeCell ref="CB63:CF63"/>
    <mergeCell ref="CG63:CK63"/>
    <mergeCell ref="CL63:CP63"/>
    <mergeCell ref="BR62:BV62"/>
    <mergeCell ref="BW62:CA62"/>
    <mergeCell ref="CB62:CF62"/>
    <mergeCell ref="CG62:CK62"/>
    <mergeCell ref="CL60:CP60"/>
    <mergeCell ref="BR61:BV61"/>
    <mergeCell ref="BW61:CA61"/>
    <mergeCell ref="CB61:CF61"/>
    <mergeCell ref="CG61:CK61"/>
    <mergeCell ref="CL61:CP61"/>
    <mergeCell ref="BR60:BV60"/>
    <mergeCell ref="BW60:CA60"/>
    <mergeCell ref="CB60:CF60"/>
    <mergeCell ref="CG60:CK60"/>
    <mergeCell ref="CL58:CP58"/>
    <mergeCell ref="BR59:BV59"/>
    <mergeCell ref="BW59:CA59"/>
    <mergeCell ref="CB59:CF59"/>
    <mergeCell ref="CG59:CK59"/>
    <mergeCell ref="CL59:CP59"/>
    <mergeCell ref="BR58:BV58"/>
    <mergeCell ref="BW58:CA58"/>
    <mergeCell ref="CB58:CF58"/>
    <mergeCell ref="CG58:CK58"/>
    <mergeCell ref="CL56:CP56"/>
    <mergeCell ref="BR57:BV57"/>
    <mergeCell ref="BW57:CA57"/>
    <mergeCell ref="CB57:CF57"/>
    <mergeCell ref="CG57:CK57"/>
    <mergeCell ref="CL57:CP57"/>
    <mergeCell ref="BR56:BV56"/>
    <mergeCell ref="BW56:CA56"/>
    <mergeCell ref="CB56:CF56"/>
    <mergeCell ref="CG56:CK56"/>
    <mergeCell ref="CL54:CP54"/>
    <mergeCell ref="BR55:BV55"/>
    <mergeCell ref="BW55:CA55"/>
    <mergeCell ref="CB55:CF55"/>
    <mergeCell ref="CG55:CK55"/>
    <mergeCell ref="CL55:CP55"/>
    <mergeCell ref="BR54:BV54"/>
    <mergeCell ref="BW54:CA54"/>
    <mergeCell ref="CB54:CF54"/>
    <mergeCell ref="CG54:CK54"/>
    <mergeCell ref="CL52:CP52"/>
    <mergeCell ref="BR53:BV53"/>
    <mergeCell ref="BW53:CA53"/>
    <mergeCell ref="CB53:CF53"/>
    <mergeCell ref="CG53:CK53"/>
    <mergeCell ref="CL53:CP53"/>
    <mergeCell ref="BR52:BV52"/>
    <mergeCell ref="BW52:CA52"/>
    <mergeCell ref="CB52:CF52"/>
    <mergeCell ref="CG52:CK52"/>
    <mergeCell ref="CL50:CP50"/>
    <mergeCell ref="BR51:BV51"/>
    <mergeCell ref="BW51:CA51"/>
    <mergeCell ref="CB51:CF51"/>
    <mergeCell ref="CG51:CK51"/>
    <mergeCell ref="CL51:CP51"/>
    <mergeCell ref="BR50:BV50"/>
    <mergeCell ref="BW50:CA50"/>
    <mergeCell ref="CB50:CF50"/>
    <mergeCell ref="CG50:CK50"/>
    <mergeCell ref="CL48:CP48"/>
    <mergeCell ref="BR49:BV49"/>
    <mergeCell ref="BW49:CA49"/>
    <mergeCell ref="CB49:CF49"/>
    <mergeCell ref="CG49:CK49"/>
    <mergeCell ref="CL49:CP49"/>
    <mergeCell ref="BR48:BV48"/>
    <mergeCell ref="BW48:CA48"/>
    <mergeCell ref="CB48:CF48"/>
    <mergeCell ref="CG48:CK48"/>
    <mergeCell ref="CL46:CP46"/>
    <mergeCell ref="BR47:BV47"/>
    <mergeCell ref="BW47:CA47"/>
    <mergeCell ref="CB47:CF47"/>
    <mergeCell ref="CG47:CK47"/>
    <mergeCell ref="CL47:CP47"/>
    <mergeCell ref="BR46:BV46"/>
    <mergeCell ref="BW46:CA46"/>
    <mergeCell ref="CB46:CF46"/>
    <mergeCell ref="CG46:CK46"/>
    <mergeCell ref="CL44:CP44"/>
    <mergeCell ref="BR45:BV45"/>
    <mergeCell ref="BW45:CA45"/>
    <mergeCell ref="CB45:CF45"/>
    <mergeCell ref="CG45:CK45"/>
    <mergeCell ref="CL45:CP45"/>
    <mergeCell ref="BR44:BV44"/>
    <mergeCell ref="BW44:CA44"/>
    <mergeCell ref="CB44:CF44"/>
    <mergeCell ref="CG44:CK44"/>
    <mergeCell ref="CL42:CP42"/>
    <mergeCell ref="BR43:BV43"/>
    <mergeCell ref="BW43:CA43"/>
    <mergeCell ref="CB43:CF43"/>
    <mergeCell ref="CG43:CK43"/>
    <mergeCell ref="CL43:CP43"/>
    <mergeCell ref="BR42:BV42"/>
    <mergeCell ref="BW42:CA42"/>
    <mergeCell ref="CB42:CF42"/>
    <mergeCell ref="CG42:CK42"/>
    <mergeCell ref="CL40:CP40"/>
    <mergeCell ref="BR41:BV41"/>
    <mergeCell ref="BW41:CA41"/>
    <mergeCell ref="CB41:CF41"/>
    <mergeCell ref="CG41:CK41"/>
    <mergeCell ref="CL41:CP41"/>
    <mergeCell ref="BR40:BV40"/>
    <mergeCell ref="BW40:CA40"/>
    <mergeCell ref="CB40:CF40"/>
    <mergeCell ref="CG40:CK40"/>
    <mergeCell ref="CL38:CP38"/>
    <mergeCell ref="BR39:BV39"/>
    <mergeCell ref="BW39:CA39"/>
    <mergeCell ref="CB39:CF39"/>
    <mergeCell ref="CG39:CK39"/>
    <mergeCell ref="CL39:CP39"/>
    <mergeCell ref="BR38:BV38"/>
    <mergeCell ref="BW38:CA38"/>
    <mergeCell ref="CB38:CF38"/>
    <mergeCell ref="CG38:CK38"/>
    <mergeCell ref="CL36:CP36"/>
    <mergeCell ref="BR37:BV37"/>
    <mergeCell ref="BW37:CA37"/>
    <mergeCell ref="CB37:CF37"/>
    <mergeCell ref="CG37:CK37"/>
    <mergeCell ref="CL37:CP37"/>
    <mergeCell ref="BR36:BV36"/>
    <mergeCell ref="BW36:CA36"/>
    <mergeCell ref="CB36:CF36"/>
    <mergeCell ref="CG36:CK36"/>
    <mergeCell ref="CL34:CP34"/>
    <mergeCell ref="BR35:BV35"/>
    <mergeCell ref="BW35:CA35"/>
    <mergeCell ref="CB35:CF35"/>
    <mergeCell ref="CG35:CK35"/>
    <mergeCell ref="CL35:CP35"/>
    <mergeCell ref="BR34:BV34"/>
    <mergeCell ref="BW34:CA34"/>
    <mergeCell ref="CB34:CF34"/>
    <mergeCell ref="CG34:CK34"/>
    <mergeCell ref="CL32:CP32"/>
    <mergeCell ref="BR33:BV33"/>
    <mergeCell ref="BW33:CA33"/>
    <mergeCell ref="CB33:CF33"/>
    <mergeCell ref="CG33:CK33"/>
    <mergeCell ref="CL33:CP33"/>
    <mergeCell ref="BR32:BV32"/>
    <mergeCell ref="BW32:CA32"/>
    <mergeCell ref="CB32:CF32"/>
    <mergeCell ref="CG32:CK32"/>
    <mergeCell ref="CL30:CP30"/>
    <mergeCell ref="BR31:BV31"/>
    <mergeCell ref="BW31:CA31"/>
    <mergeCell ref="CB31:CF31"/>
    <mergeCell ref="CG31:CK31"/>
    <mergeCell ref="CL31:CP31"/>
    <mergeCell ref="BR30:BV30"/>
    <mergeCell ref="BW30:CA30"/>
    <mergeCell ref="CB30:CF30"/>
    <mergeCell ref="CG30:CK30"/>
    <mergeCell ref="CL28:CP28"/>
    <mergeCell ref="BR29:BV29"/>
    <mergeCell ref="BW29:CA29"/>
    <mergeCell ref="CB29:CF29"/>
    <mergeCell ref="CG29:CK29"/>
    <mergeCell ref="CL29:CP29"/>
    <mergeCell ref="BR28:BV28"/>
    <mergeCell ref="BW28:CA28"/>
    <mergeCell ref="CB28:CF28"/>
    <mergeCell ref="CG28:CK28"/>
    <mergeCell ref="CL26:CP26"/>
    <mergeCell ref="BR27:BV27"/>
    <mergeCell ref="BW27:CA27"/>
    <mergeCell ref="CB27:CF27"/>
    <mergeCell ref="CG27:CK27"/>
    <mergeCell ref="CL27:CP27"/>
    <mergeCell ref="BR26:BV26"/>
    <mergeCell ref="BW26:CA26"/>
    <mergeCell ref="CB26:CF26"/>
    <mergeCell ref="CG26:CK26"/>
    <mergeCell ref="CL24:CP24"/>
    <mergeCell ref="BR25:BV25"/>
    <mergeCell ref="BW25:CA25"/>
    <mergeCell ref="CB25:CF25"/>
    <mergeCell ref="CG25:CK25"/>
    <mergeCell ref="CL25:CP25"/>
    <mergeCell ref="BR24:BV24"/>
    <mergeCell ref="BW24:CA24"/>
    <mergeCell ref="CB24:CF24"/>
    <mergeCell ref="CG24:CK24"/>
    <mergeCell ref="CL22:CP22"/>
    <mergeCell ref="BR23:BV23"/>
    <mergeCell ref="BW23:CA23"/>
    <mergeCell ref="CB23:CF23"/>
    <mergeCell ref="CG23:CK23"/>
    <mergeCell ref="CL23:CP23"/>
    <mergeCell ref="BR22:BV22"/>
    <mergeCell ref="BW22:CA22"/>
    <mergeCell ref="CB22:CF22"/>
    <mergeCell ref="CG22:CK22"/>
    <mergeCell ref="CL20:CP20"/>
    <mergeCell ref="BR21:BV21"/>
    <mergeCell ref="BW21:CA21"/>
    <mergeCell ref="CB21:CF21"/>
    <mergeCell ref="CG21:CK21"/>
    <mergeCell ref="CL21:CP21"/>
    <mergeCell ref="BR20:BV20"/>
    <mergeCell ref="BW20:CA20"/>
    <mergeCell ref="CB20:CF20"/>
    <mergeCell ref="CG20:CK20"/>
    <mergeCell ref="CL18:CP18"/>
    <mergeCell ref="BR19:BV19"/>
    <mergeCell ref="BW19:CA19"/>
    <mergeCell ref="CB19:CF19"/>
    <mergeCell ref="CG19:CK19"/>
    <mergeCell ref="CL19:CP19"/>
    <mergeCell ref="BR18:BV18"/>
    <mergeCell ref="BW18:CA18"/>
    <mergeCell ref="CB18:CF18"/>
    <mergeCell ref="CG18:CK18"/>
    <mergeCell ref="CL16:CP16"/>
    <mergeCell ref="BR17:BV17"/>
    <mergeCell ref="BW17:CA17"/>
    <mergeCell ref="CB17:CF17"/>
    <mergeCell ref="CG17:CK17"/>
    <mergeCell ref="CL17:CP17"/>
    <mergeCell ref="BR16:BV16"/>
    <mergeCell ref="BW16:CA16"/>
    <mergeCell ref="CB16:CF16"/>
    <mergeCell ref="CG16:CK16"/>
    <mergeCell ref="CL14:CP14"/>
    <mergeCell ref="BR15:BV15"/>
    <mergeCell ref="BW15:CA15"/>
    <mergeCell ref="CB15:CF15"/>
    <mergeCell ref="CG15:CK15"/>
    <mergeCell ref="CL15:CP15"/>
    <mergeCell ref="BR14:BV14"/>
    <mergeCell ref="BW14:CA14"/>
    <mergeCell ref="CB14:CF14"/>
    <mergeCell ref="CG14:CK14"/>
    <mergeCell ref="CL12:CP12"/>
    <mergeCell ref="BR13:BV13"/>
    <mergeCell ref="BW13:CA13"/>
    <mergeCell ref="CB13:CF13"/>
    <mergeCell ref="CG13:CK13"/>
    <mergeCell ref="CL13:CP13"/>
    <mergeCell ref="BR12:BV12"/>
    <mergeCell ref="BW12:CA12"/>
    <mergeCell ref="CB12:CF12"/>
    <mergeCell ref="CG12:CK12"/>
    <mergeCell ref="BR11:BV11"/>
    <mergeCell ref="BW11:CA11"/>
    <mergeCell ref="CB11:CF11"/>
    <mergeCell ref="CG11:CK11"/>
    <mergeCell ref="CL11:CP11"/>
    <mergeCell ref="BR10:BV10"/>
    <mergeCell ref="BW10:CA10"/>
    <mergeCell ref="CB10:CF10"/>
    <mergeCell ref="CG10:CK10"/>
    <mergeCell ref="BW9:CA9"/>
    <mergeCell ref="CB9:CF9"/>
    <mergeCell ref="CG9:CK9"/>
    <mergeCell ref="CL9:CP9"/>
    <mergeCell ref="BR8:BV8"/>
    <mergeCell ref="BW8:CA8"/>
    <mergeCell ref="CB8:CF8"/>
    <mergeCell ref="CG8:CK8"/>
    <mergeCell ref="CL6:CP6"/>
    <mergeCell ref="BR7:BV7"/>
    <mergeCell ref="BW7:CA7"/>
    <mergeCell ref="CB7:CF7"/>
    <mergeCell ref="CG7:CK7"/>
    <mergeCell ref="CL7:CP7"/>
    <mergeCell ref="BR6:BV6"/>
    <mergeCell ref="BW6:CA6"/>
    <mergeCell ref="CB6:CF6"/>
    <mergeCell ref="CG6:CK6"/>
    <mergeCell ref="AG192:AK192"/>
    <mergeCell ref="CL4:CP5"/>
    <mergeCell ref="BR5:BV5"/>
    <mergeCell ref="BW5:CA5"/>
    <mergeCell ref="CB5:CF5"/>
    <mergeCell ref="CG5:CK5"/>
    <mergeCell ref="BR4:BV4"/>
    <mergeCell ref="BW4:CA4"/>
    <mergeCell ref="CB4:CF4"/>
    <mergeCell ref="CG4:CK4"/>
    <mergeCell ref="CL8:CP8"/>
    <mergeCell ref="BR9:BV9"/>
    <mergeCell ref="AG165:AK165"/>
    <mergeCell ref="AG163:AK163"/>
    <mergeCell ref="AG130:AK130"/>
    <mergeCell ref="AG7:AK7"/>
    <mergeCell ref="AG82:AK82"/>
    <mergeCell ref="AG84:AK84"/>
    <mergeCell ref="AG70:AK70"/>
    <mergeCell ref="AG69:AK69"/>
    <mergeCell ref="AG72:AK72"/>
    <mergeCell ref="CL10:CP10"/>
    <mergeCell ref="AG191:AK191"/>
    <mergeCell ref="AB200:AF200"/>
    <mergeCell ref="AG200:AK200"/>
    <mergeCell ref="AG190:AK190"/>
    <mergeCell ref="AG189:AK189"/>
    <mergeCell ref="AG187:AK187"/>
    <mergeCell ref="AG186:AK186"/>
    <mergeCell ref="AG183:AK183"/>
    <mergeCell ref="AG173:AK173"/>
    <mergeCell ref="AG175:AK175"/>
    <mergeCell ref="AG174:AK174"/>
    <mergeCell ref="AG177:AK177"/>
    <mergeCell ref="AG181:AK181"/>
    <mergeCell ref="AG178:AK178"/>
    <mergeCell ref="AG185:AK185"/>
    <mergeCell ref="AG188:AK188"/>
    <mergeCell ref="AG179:AK179"/>
    <mergeCell ref="AG195:AK195"/>
    <mergeCell ref="AB173:AF173"/>
    <mergeCell ref="AB178:AF178"/>
    <mergeCell ref="AB177:AF177"/>
    <mergeCell ref="AG193:AK193"/>
    <mergeCell ref="AB189:AF189"/>
    <mergeCell ref="AB190:AF190"/>
    <mergeCell ref="AG184:AK184"/>
    <mergeCell ref="AB192:AF192"/>
    <mergeCell ref="AB186:AF186"/>
    <mergeCell ref="AB182:AF182"/>
    <mergeCell ref="AG201:AK201"/>
    <mergeCell ref="AG202:AK202"/>
    <mergeCell ref="D193:L193"/>
    <mergeCell ref="M193:Q193"/>
    <mergeCell ref="R193:V193"/>
    <mergeCell ref="W202:AA202"/>
    <mergeCell ref="AG197:AK197"/>
    <mergeCell ref="W198:AA198"/>
    <mergeCell ref="AB198:AF198"/>
    <mergeCell ref="AG198:AK198"/>
    <mergeCell ref="AB193:AF193"/>
    <mergeCell ref="AG199:AK199"/>
    <mergeCell ref="AB199:AF199"/>
    <mergeCell ref="D197:L197"/>
    <mergeCell ref="M197:Q197"/>
    <mergeCell ref="R197:V197"/>
    <mergeCell ref="W195:AA195"/>
    <mergeCell ref="AB195:AF195"/>
    <mergeCell ref="W197:AA197"/>
    <mergeCell ref="AB197:AF197"/>
    <mergeCell ref="D196:L196"/>
    <mergeCell ref="M196:Q196"/>
    <mergeCell ref="R196:V196"/>
    <mergeCell ref="W199:AA199"/>
    <mergeCell ref="D201:L201"/>
    <mergeCell ref="AG196:AK196"/>
    <mergeCell ref="W187:AA187"/>
    <mergeCell ref="AB187:AF187"/>
    <mergeCell ref="W186:AA186"/>
    <mergeCell ref="D192:L192"/>
    <mergeCell ref="D191:L191"/>
    <mergeCell ref="M191:Q191"/>
    <mergeCell ref="R191:V191"/>
    <mergeCell ref="W191:AA191"/>
    <mergeCell ref="AB191:AF191"/>
    <mergeCell ref="W190:AA190"/>
    <mergeCell ref="W193:AA193"/>
    <mergeCell ref="M192:Q192"/>
    <mergeCell ref="R171:V171"/>
    <mergeCell ref="M181:Q181"/>
    <mergeCell ref="M180:Q180"/>
    <mergeCell ref="R181:V181"/>
    <mergeCell ref="R180:V180"/>
    <mergeCell ref="R175:V175"/>
    <mergeCell ref="W173:AA173"/>
    <mergeCell ref="D187:L187"/>
    <mergeCell ref="M187:Q187"/>
    <mergeCell ref="R187:V187"/>
    <mergeCell ref="AB188:AF188"/>
    <mergeCell ref="M188:Q188"/>
    <mergeCell ref="R188:V188"/>
    <mergeCell ref="W188:AA188"/>
    <mergeCell ref="D183:L183"/>
    <mergeCell ref="M183:Q183"/>
    <mergeCell ref="R183:V183"/>
    <mergeCell ref="W175:AA175"/>
    <mergeCell ref="AB174:AF174"/>
    <mergeCell ref="AB183:AF183"/>
    <mergeCell ref="R185:V185"/>
    <mergeCell ref="W185:AA185"/>
    <mergeCell ref="AB185:AF185"/>
    <mergeCell ref="AB184:AF184"/>
    <mergeCell ref="M184:Q184"/>
    <mergeCell ref="R184:V184"/>
    <mergeCell ref="W184:AA184"/>
    <mergeCell ref="D174:L174"/>
    <mergeCell ref="D161:L161"/>
    <mergeCell ref="M161:Q161"/>
    <mergeCell ref="D171:L171"/>
    <mergeCell ref="M171:Q171"/>
    <mergeCell ref="D170:L170"/>
    <mergeCell ref="M170:Q170"/>
    <mergeCell ref="W161:AA161"/>
    <mergeCell ref="W168:AA168"/>
    <mergeCell ref="D162:L162"/>
    <mergeCell ref="D175:L175"/>
    <mergeCell ref="M175:Q175"/>
    <mergeCell ref="AB170:AF170"/>
    <mergeCell ref="W169:AA169"/>
    <mergeCell ref="AB169:AF169"/>
    <mergeCell ref="W170:AA170"/>
    <mergeCell ref="W155:AA155"/>
    <mergeCell ref="AB155:AF155"/>
    <mergeCell ref="W162:AA162"/>
    <mergeCell ref="AB162:AF162"/>
    <mergeCell ref="W164:AA164"/>
    <mergeCell ref="W165:AA165"/>
    <mergeCell ref="AB156:AF156"/>
    <mergeCell ref="M154:Q154"/>
    <mergeCell ref="D156:L156"/>
    <mergeCell ref="M156:Q156"/>
    <mergeCell ref="D152:L152"/>
    <mergeCell ref="R153:V153"/>
    <mergeCell ref="AB168:AF168"/>
    <mergeCell ref="M164:Q164"/>
    <mergeCell ref="AB167:AF167"/>
    <mergeCell ref="W167:AA167"/>
    <mergeCell ref="D163:L163"/>
    <mergeCell ref="M163:Q163"/>
    <mergeCell ref="R163:V163"/>
    <mergeCell ref="W163:AA163"/>
    <mergeCell ref="D164:L164"/>
    <mergeCell ref="AB164:AF164"/>
    <mergeCell ref="AB163:AF163"/>
    <mergeCell ref="D166:L166"/>
    <mergeCell ref="M166:Q166"/>
    <mergeCell ref="R166:V166"/>
    <mergeCell ref="R168:V168"/>
    <mergeCell ref="W159:AA159"/>
    <mergeCell ref="AB159:AF159"/>
    <mergeCell ref="R161:V161"/>
    <mergeCell ref="R167:V167"/>
    <mergeCell ref="AB166:AF166"/>
    <mergeCell ref="AG170:AK170"/>
    <mergeCell ref="AG171:AK171"/>
    <mergeCell ref="R172:V172"/>
    <mergeCell ref="D158:L158"/>
    <mergeCell ref="D159:L159"/>
    <mergeCell ref="AG161:AK161"/>
    <mergeCell ref="AG167:AK167"/>
    <mergeCell ref="M159:Q159"/>
    <mergeCell ref="W157:AA157"/>
    <mergeCell ref="AB157:AF157"/>
    <mergeCell ref="W158:AA158"/>
    <mergeCell ref="M158:Q158"/>
    <mergeCell ref="M160:Q160"/>
    <mergeCell ref="R160:V160"/>
    <mergeCell ref="R158:V158"/>
    <mergeCell ref="D160:L160"/>
    <mergeCell ref="AG157:AK157"/>
    <mergeCell ref="AG158:AK158"/>
    <mergeCell ref="R170:V170"/>
    <mergeCell ref="W171:AA171"/>
    <mergeCell ref="AB171:AF171"/>
    <mergeCell ref="AG162:AK162"/>
    <mergeCell ref="AG166:AK166"/>
    <mergeCell ref="AB165:AF165"/>
    <mergeCell ref="R159:V159"/>
    <mergeCell ref="AG159:AK159"/>
    <mergeCell ref="D146:L146"/>
    <mergeCell ref="M146:Q146"/>
    <mergeCell ref="R146:V146"/>
    <mergeCell ref="D147:L147"/>
    <mergeCell ref="M147:Q147"/>
    <mergeCell ref="R147:V147"/>
    <mergeCell ref="R148:V148"/>
    <mergeCell ref="R150:V150"/>
    <mergeCell ref="R149:V149"/>
    <mergeCell ref="M148:Q148"/>
    <mergeCell ref="D149:L149"/>
    <mergeCell ref="M149:Q149"/>
    <mergeCell ref="D148:L148"/>
    <mergeCell ref="D150:L150"/>
    <mergeCell ref="M150:Q150"/>
    <mergeCell ref="D180:L180"/>
    <mergeCell ref="D184:L184"/>
    <mergeCell ref="D155:L155"/>
    <mergeCell ref="M155:Q155"/>
    <mergeCell ref="M152:Q152"/>
    <mergeCell ref="R155:V155"/>
    <mergeCell ref="AG155:AK155"/>
    <mergeCell ref="AG153:AK153"/>
    <mergeCell ref="AB161:AF161"/>
    <mergeCell ref="AG160:AK160"/>
    <mergeCell ref="D151:L151"/>
    <mergeCell ref="M151:Q151"/>
    <mergeCell ref="D154:L154"/>
    <mergeCell ref="W176:AA176"/>
    <mergeCell ref="AB181:AF181"/>
    <mergeCell ref="AB175:AF175"/>
    <mergeCell ref="W201:AA201"/>
    <mergeCell ref="W200:AA200"/>
    <mergeCell ref="R194:V194"/>
    <mergeCell ref="AG164:AK164"/>
    <mergeCell ref="W166:AA166"/>
    <mergeCell ref="R156:V156"/>
    <mergeCell ref="W156:AA156"/>
    <mergeCell ref="AG156:AK156"/>
    <mergeCell ref="R164:V164"/>
    <mergeCell ref="AB160:AF160"/>
    <mergeCell ref="M177:Q177"/>
    <mergeCell ref="AB179:AF179"/>
    <mergeCell ref="R179:V179"/>
    <mergeCell ref="D179:L179"/>
    <mergeCell ref="W180:AA180"/>
    <mergeCell ref="AB180:AF180"/>
    <mergeCell ref="W179:AA179"/>
    <mergeCell ref="AG151:AK151"/>
    <mergeCell ref="AG172:AK172"/>
    <mergeCell ref="W172:AA172"/>
    <mergeCell ref="AB172:AF172"/>
    <mergeCell ref="AG169:AK169"/>
    <mergeCell ref="AG146:AK146"/>
    <mergeCell ref="AB146:AF146"/>
    <mergeCell ref="AG147:AK147"/>
    <mergeCell ref="W148:AA148"/>
    <mergeCell ref="W146:AA146"/>
    <mergeCell ref="AG148:AK148"/>
    <mergeCell ref="AB147:AF147"/>
    <mergeCell ref="AB148:AF148"/>
    <mergeCell ref="W147:AA147"/>
    <mergeCell ref="W149:AA149"/>
    <mergeCell ref="AB149:AF149"/>
    <mergeCell ref="AG149:AK149"/>
    <mergeCell ref="AB151:AF151"/>
    <mergeCell ref="W152:AA152"/>
    <mergeCell ref="AG154:AK154"/>
    <mergeCell ref="W153:AA153"/>
    <mergeCell ref="AG150:AK150"/>
    <mergeCell ref="AB152:AF152"/>
    <mergeCell ref="AB153:AF153"/>
    <mergeCell ref="W150:AA150"/>
    <mergeCell ref="AG152:AK152"/>
    <mergeCell ref="W154:AA154"/>
    <mergeCell ref="AB154:AF154"/>
    <mergeCell ref="M211:Q211"/>
    <mergeCell ref="R211:V211"/>
    <mergeCell ref="M195:Q195"/>
    <mergeCell ref="R195:V195"/>
    <mergeCell ref="M194:Q194"/>
    <mergeCell ref="D204:L204"/>
    <mergeCell ref="M204:Q204"/>
    <mergeCell ref="R204:V204"/>
    <mergeCell ref="D203:L203"/>
    <mergeCell ref="M203:Q203"/>
    <mergeCell ref="R203:V203"/>
    <mergeCell ref="R177:V177"/>
    <mergeCell ref="W177:AA177"/>
    <mergeCell ref="W181:AA181"/>
    <mergeCell ref="W182:AA182"/>
    <mergeCell ref="D190:L190"/>
    <mergeCell ref="M190:Q190"/>
    <mergeCell ref="R190:V190"/>
    <mergeCell ref="D189:L189"/>
    <mergeCell ref="M186:Q186"/>
    <mergeCell ref="R186:V186"/>
    <mergeCell ref="D188:L188"/>
    <mergeCell ref="M189:Q189"/>
    <mergeCell ref="R189:V189"/>
    <mergeCell ref="W189:AA189"/>
    <mergeCell ref="D186:L186"/>
    <mergeCell ref="W192:AA192"/>
    <mergeCell ref="D202:L202"/>
    <mergeCell ref="M202:Q202"/>
    <mergeCell ref="W183:AA183"/>
    <mergeCell ref="D185:L185"/>
    <mergeCell ref="M185:Q185"/>
    <mergeCell ref="AG212:AK212"/>
    <mergeCell ref="D212:L212"/>
    <mergeCell ref="M212:Q212"/>
    <mergeCell ref="R212:V212"/>
    <mergeCell ref="W212:AA212"/>
    <mergeCell ref="AB212:AF212"/>
    <mergeCell ref="AG211:AK211"/>
    <mergeCell ref="D210:L210"/>
    <mergeCell ref="M210:Q210"/>
    <mergeCell ref="R210:V210"/>
    <mergeCell ref="AG210:AK210"/>
    <mergeCell ref="D211:L211"/>
    <mergeCell ref="W210:AA210"/>
    <mergeCell ref="AB210:AF210"/>
    <mergeCell ref="W211:AA211"/>
    <mergeCell ref="AB211:AF211"/>
    <mergeCell ref="D199:L199"/>
    <mergeCell ref="D200:L200"/>
    <mergeCell ref="M201:Q201"/>
    <mergeCell ref="R201:V201"/>
    <mergeCell ref="AB201:AF201"/>
    <mergeCell ref="AG203:AK203"/>
    <mergeCell ref="AB202:AF202"/>
    <mergeCell ref="AG204:AK204"/>
    <mergeCell ref="AB203:AF203"/>
    <mergeCell ref="AB204:AF204"/>
    <mergeCell ref="D205:L205"/>
    <mergeCell ref="AG209:AK209"/>
    <mergeCell ref="W209:AA209"/>
    <mergeCell ref="W203:AA203"/>
    <mergeCell ref="W204:AA204"/>
    <mergeCell ref="W208:AA208"/>
    <mergeCell ref="AB208:AF208"/>
    <mergeCell ref="AB209:AF209"/>
    <mergeCell ref="W205:AA205"/>
    <mergeCell ref="D173:L173"/>
    <mergeCell ref="D165:L165"/>
    <mergeCell ref="M165:Q165"/>
    <mergeCell ref="R165:V165"/>
    <mergeCell ref="D169:L169"/>
    <mergeCell ref="M169:Q169"/>
    <mergeCell ref="M173:Q173"/>
    <mergeCell ref="R173:V173"/>
    <mergeCell ref="D172:L172"/>
    <mergeCell ref="M172:Q172"/>
    <mergeCell ref="D209:L209"/>
    <mergeCell ref="M209:Q209"/>
    <mergeCell ref="R209:V209"/>
    <mergeCell ref="R208:V208"/>
    <mergeCell ref="D208:L208"/>
    <mergeCell ref="M208:Q208"/>
    <mergeCell ref="W196:AA196"/>
    <mergeCell ref="AB196:AF196"/>
    <mergeCell ref="D207:L207"/>
    <mergeCell ref="M199:Q199"/>
    <mergeCell ref="R199:V199"/>
    <mergeCell ref="M200:Q200"/>
    <mergeCell ref="R200:V200"/>
    <mergeCell ref="R202:V202"/>
    <mergeCell ref="D198:L198"/>
    <mergeCell ref="M198:Q198"/>
    <mergeCell ref="R198:V198"/>
    <mergeCell ref="M174:Q174"/>
    <mergeCell ref="W174:AA174"/>
    <mergeCell ref="R135:V135"/>
    <mergeCell ref="M162:Q162"/>
    <mergeCell ref="R162:V162"/>
    <mergeCell ref="R174:V174"/>
    <mergeCell ref="R169:V169"/>
    <mergeCell ref="D167:L167"/>
    <mergeCell ref="D143:L143"/>
    <mergeCell ref="R154:V154"/>
    <mergeCell ref="D153:L153"/>
    <mergeCell ref="M153:Q153"/>
    <mergeCell ref="D157:L157"/>
    <mergeCell ref="M157:Q157"/>
    <mergeCell ref="R157:V157"/>
    <mergeCell ref="AG208:AK208"/>
    <mergeCell ref="AB205:AF205"/>
    <mergeCell ref="AG207:AK207"/>
    <mergeCell ref="M207:Q207"/>
    <mergeCell ref="R207:V207"/>
    <mergeCell ref="AG205:AK205"/>
    <mergeCell ref="M205:Q205"/>
    <mergeCell ref="AG206:AK206"/>
    <mergeCell ref="AB206:AF206"/>
    <mergeCell ref="R205:V205"/>
    <mergeCell ref="W207:AA207"/>
    <mergeCell ref="AB207:AF207"/>
    <mergeCell ref="R206:V206"/>
    <mergeCell ref="W206:AA206"/>
    <mergeCell ref="D206:L206"/>
    <mergeCell ref="M206:Q206"/>
    <mergeCell ref="M143:Q143"/>
    <mergeCell ref="D177:L177"/>
    <mergeCell ref="D181:L181"/>
    <mergeCell ref="D131:L131"/>
    <mergeCell ref="M131:Q131"/>
    <mergeCell ref="R131:V131"/>
    <mergeCell ref="W131:AA131"/>
    <mergeCell ref="AB131:AF131"/>
    <mergeCell ref="AG131:AK131"/>
    <mergeCell ref="D130:L130"/>
    <mergeCell ref="W130:AA130"/>
    <mergeCell ref="AB130:AF130"/>
    <mergeCell ref="AG128:AK128"/>
    <mergeCell ref="D129:L129"/>
    <mergeCell ref="M129:Q129"/>
    <mergeCell ref="R129:V129"/>
    <mergeCell ref="W129:AA129"/>
    <mergeCell ref="AB129:AF129"/>
    <mergeCell ref="AG129:AK129"/>
    <mergeCell ref="D128:L128"/>
    <mergeCell ref="M128:Q128"/>
    <mergeCell ref="R128:V128"/>
    <mergeCell ref="W128:AA128"/>
    <mergeCell ref="AB128:AF128"/>
    <mergeCell ref="R130:V130"/>
    <mergeCell ref="M130:Q130"/>
    <mergeCell ref="W127:AA127"/>
    <mergeCell ref="AB127:AF127"/>
    <mergeCell ref="AG127:AK127"/>
    <mergeCell ref="D126:L126"/>
    <mergeCell ref="AG122:AK122"/>
    <mergeCell ref="D123:L123"/>
    <mergeCell ref="M123:Q123"/>
    <mergeCell ref="R123:V123"/>
    <mergeCell ref="AG123:AK123"/>
    <mergeCell ref="D122:L122"/>
    <mergeCell ref="M122:Q122"/>
    <mergeCell ref="R122:V122"/>
    <mergeCell ref="W123:AA123"/>
    <mergeCell ref="AB123:AF123"/>
    <mergeCell ref="AG124:AK124"/>
    <mergeCell ref="D125:L125"/>
    <mergeCell ref="M125:Q125"/>
    <mergeCell ref="R125:V125"/>
    <mergeCell ref="W125:AA125"/>
    <mergeCell ref="AB125:AF125"/>
    <mergeCell ref="AG125:AK125"/>
    <mergeCell ref="D124:L124"/>
    <mergeCell ref="W122:AA122"/>
    <mergeCell ref="AB122:AF122"/>
    <mergeCell ref="AG126:AK126"/>
    <mergeCell ref="M124:Q124"/>
    <mergeCell ref="R124:V124"/>
    <mergeCell ref="W124:AA124"/>
    <mergeCell ref="AB124:AF124"/>
    <mergeCell ref="AG114:AK114"/>
    <mergeCell ref="AB115:AF115"/>
    <mergeCell ref="AG115:AK115"/>
    <mergeCell ref="M117:Q117"/>
    <mergeCell ref="R117:V117"/>
    <mergeCell ref="W117:AA117"/>
    <mergeCell ref="W114:AA114"/>
    <mergeCell ref="W115:AA115"/>
    <mergeCell ref="W116:AA116"/>
    <mergeCell ref="AG117:AK117"/>
    <mergeCell ref="AG118:AK118"/>
    <mergeCell ref="W118:AA118"/>
    <mergeCell ref="AB118:AF118"/>
    <mergeCell ref="AG116:AK116"/>
    <mergeCell ref="AB121:AF121"/>
    <mergeCell ref="AG121:AK121"/>
    <mergeCell ref="D120:L120"/>
    <mergeCell ref="M120:Q120"/>
    <mergeCell ref="R120:V120"/>
    <mergeCell ref="AG120:AK120"/>
    <mergeCell ref="D121:L121"/>
    <mergeCell ref="W120:AA120"/>
    <mergeCell ref="D119:L119"/>
    <mergeCell ref="M119:Q119"/>
    <mergeCell ref="R119:V119"/>
    <mergeCell ref="W119:AA119"/>
    <mergeCell ref="AB119:AF119"/>
    <mergeCell ref="AG119:AK119"/>
    <mergeCell ref="AB120:AF120"/>
    <mergeCell ref="M121:Q121"/>
    <mergeCell ref="R121:V121"/>
    <mergeCell ref="W121:AA121"/>
    <mergeCell ref="C110:C111"/>
    <mergeCell ref="D110:L111"/>
    <mergeCell ref="M110:Q110"/>
    <mergeCell ref="M111:Q111"/>
    <mergeCell ref="W110:AA110"/>
    <mergeCell ref="R110:V110"/>
    <mergeCell ref="R111:V111"/>
    <mergeCell ref="W111:AA111"/>
    <mergeCell ref="AB111:AF111"/>
    <mergeCell ref="AB110:AF110"/>
    <mergeCell ref="D106:L106"/>
    <mergeCell ref="M106:Q106"/>
    <mergeCell ref="R106:V106"/>
    <mergeCell ref="AB132:AF132"/>
    <mergeCell ref="W138:AA138"/>
    <mergeCell ref="AB135:AF135"/>
    <mergeCell ref="W136:AA136"/>
    <mergeCell ref="AB134:AF134"/>
    <mergeCell ref="W133:AA133"/>
    <mergeCell ref="R136:V136"/>
    <mergeCell ref="D138:L138"/>
    <mergeCell ref="M113:Q113"/>
    <mergeCell ref="R113:V113"/>
    <mergeCell ref="W113:AA113"/>
    <mergeCell ref="M114:Q114"/>
    <mergeCell ref="R114:V114"/>
    <mergeCell ref="M115:Q115"/>
    <mergeCell ref="D114:L114"/>
    <mergeCell ref="AB113:AF113"/>
    <mergeCell ref="AB112:AF112"/>
    <mergeCell ref="D112:L112"/>
    <mergeCell ref="M112:Q112"/>
    <mergeCell ref="D94:L94"/>
    <mergeCell ref="D97:L97"/>
    <mergeCell ref="D102:L102"/>
    <mergeCell ref="R103:V103"/>
    <mergeCell ref="R102:V102"/>
    <mergeCell ref="D101:L101"/>
    <mergeCell ref="M101:Q101"/>
    <mergeCell ref="D100:L100"/>
    <mergeCell ref="M100:Q100"/>
    <mergeCell ref="M102:Q102"/>
    <mergeCell ref="AB99:AF99"/>
    <mergeCell ref="D105:L105"/>
    <mergeCell ref="D103:L103"/>
    <mergeCell ref="R97:V97"/>
    <mergeCell ref="R94:V94"/>
    <mergeCell ref="D98:L98"/>
    <mergeCell ref="M98:Q98"/>
    <mergeCell ref="R98:V98"/>
    <mergeCell ref="R96:V96"/>
    <mergeCell ref="AB101:AF101"/>
    <mergeCell ref="M105:Q105"/>
    <mergeCell ref="M104:Q104"/>
    <mergeCell ref="R105:V105"/>
    <mergeCell ref="R104:V104"/>
    <mergeCell ref="W104:AA104"/>
    <mergeCell ref="R99:V99"/>
    <mergeCell ref="R101:V101"/>
    <mergeCell ref="R100:V100"/>
    <mergeCell ref="M97:Q97"/>
    <mergeCell ref="AG132:AK132"/>
    <mergeCell ref="AB106:AF106"/>
    <mergeCell ref="AB105:AF105"/>
    <mergeCell ref="AB104:AF104"/>
    <mergeCell ref="M103:Q103"/>
    <mergeCell ref="AB143:AF143"/>
    <mergeCell ref="W144:AA144"/>
    <mergeCell ref="AB144:AF144"/>
    <mergeCell ref="M132:Q132"/>
    <mergeCell ref="AB145:AF145"/>
    <mergeCell ref="AB150:AF150"/>
    <mergeCell ref="D178:L178"/>
    <mergeCell ref="W160:AA160"/>
    <mergeCell ref="AB158:AF158"/>
    <mergeCell ref="W132:AA132"/>
    <mergeCell ref="R132:V132"/>
    <mergeCell ref="W143:AA143"/>
    <mergeCell ref="AG113:AK113"/>
    <mergeCell ref="AG112:AK112"/>
    <mergeCell ref="AG110:AK111"/>
    <mergeCell ref="R112:V112"/>
    <mergeCell ref="W112:AA112"/>
    <mergeCell ref="D113:L113"/>
    <mergeCell ref="M116:Q116"/>
    <mergeCell ref="R116:V116"/>
    <mergeCell ref="D116:L116"/>
    <mergeCell ref="D118:L118"/>
    <mergeCell ref="M118:Q118"/>
    <mergeCell ref="R118:V118"/>
    <mergeCell ref="D117:L117"/>
    <mergeCell ref="AB114:AF114"/>
    <mergeCell ref="AB116:AF116"/>
    <mergeCell ref="AB133:AF133"/>
    <mergeCell ref="AB142:AF142"/>
    <mergeCell ref="AB138:AF138"/>
    <mergeCell ref="W142:AA142"/>
    <mergeCell ref="W135:AA135"/>
    <mergeCell ref="R143:V143"/>
    <mergeCell ref="D134:L134"/>
    <mergeCell ref="M134:Q134"/>
    <mergeCell ref="R134:V134"/>
    <mergeCell ref="W134:AA134"/>
    <mergeCell ref="AB117:AF117"/>
    <mergeCell ref="D115:L115"/>
    <mergeCell ref="R115:V115"/>
    <mergeCell ref="W126:AA126"/>
    <mergeCell ref="AB126:AF126"/>
    <mergeCell ref="M126:Q126"/>
    <mergeCell ref="R126:V126"/>
    <mergeCell ref="D133:L133"/>
    <mergeCell ref="D132:L132"/>
    <mergeCell ref="M142:Q142"/>
    <mergeCell ref="M133:Q133"/>
    <mergeCell ref="D135:L135"/>
    <mergeCell ref="M135:Q135"/>
    <mergeCell ref="R133:V133"/>
    <mergeCell ref="D137:L137"/>
    <mergeCell ref="M137:Q137"/>
    <mergeCell ref="R137:V137"/>
    <mergeCell ref="D140:L140"/>
    <mergeCell ref="M140:Q140"/>
    <mergeCell ref="D127:L127"/>
    <mergeCell ref="M127:Q127"/>
    <mergeCell ref="R127:V127"/>
    <mergeCell ref="M87:Q87"/>
    <mergeCell ref="M90:Q90"/>
    <mergeCell ref="M89:Q89"/>
    <mergeCell ref="AG71:AK71"/>
    <mergeCell ref="W62:AA62"/>
    <mergeCell ref="W65:AA65"/>
    <mergeCell ref="R64:V64"/>
    <mergeCell ref="W64:AA64"/>
    <mergeCell ref="AG79:AK79"/>
    <mergeCell ref="R76:V76"/>
    <mergeCell ref="W76:AA76"/>
    <mergeCell ref="AB88:AF88"/>
    <mergeCell ref="AB87:AF87"/>
    <mergeCell ref="AG38:AK38"/>
    <mergeCell ref="AG33:AK33"/>
    <mergeCell ref="AG34:AK34"/>
    <mergeCell ref="W36:AA36"/>
    <mergeCell ref="W35:AA35"/>
    <mergeCell ref="R37:V37"/>
    <mergeCell ref="AB37:AF37"/>
    <mergeCell ref="M74:Q74"/>
    <mergeCell ref="AG83:AK83"/>
    <mergeCell ref="M84:Q84"/>
    <mergeCell ref="R84:V84"/>
    <mergeCell ref="M86:Q86"/>
    <mergeCell ref="R85:V85"/>
    <mergeCell ref="W87:AA87"/>
    <mergeCell ref="AB72:AF72"/>
    <mergeCell ref="M71:Q71"/>
    <mergeCell ref="R71:V71"/>
    <mergeCell ref="W71:AA71"/>
    <mergeCell ref="AG81:AK81"/>
    <mergeCell ref="AG31:AK31"/>
    <mergeCell ref="AB33:AF33"/>
    <mergeCell ref="AB35:AF35"/>
    <mergeCell ref="AG35:AK35"/>
    <mergeCell ref="AB36:AF36"/>
    <mergeCell ref="AG36:AK36"/>
    <mergeCell ref="AB34:AF34"/>
    <mergeCell ref="AG32:AK32"/>
    <mergeCell ref="W74:AA74"/>
    <mergeCell ref="R78:V78"/>
    <mergeCell ref="R83:V83"/>
    <mergeCell ref="W83:AA83"/>
    <mergeCell ref="R82:V82"/>
    <mergeCell ref="AB71:AF71"/>
    <mergeCell ref="R63:V63"/>
    <mergeCell ref="AG55:AK55"/>
    <mergeCell ref="AG80:AK80"/>
    <mergeCell ref="AG77:AK77"/>
    <mergeCell ref="AG78:AK78"/>
    <mergeCell ref="AG73:AK73"/>
    <mergeCell ref="AB74:AF74"/>
    <mergeCell ref="AG75:AK75"/>
    <mergeCell ref="AG74:AK74"/>
    <mergeCell ref="AB73:AF73"/>
    <mergeCell ref="W73:AA73"/>
    <mergeCell ref="R73:V73"/>
    <mergeCell ref="AG76:AK76"/>
    <mergeCell ref="AG37:AK37"/>
    <mergeCell ref="AB39:AF39"/>
    <mergeCell ref="AG39:AK39"/>
    <mergeCell ref="R35:V35"/>
    <mergeCell ref="AB50:AF50"/>
    <mergeCell ref="D54:L54"/>
    <mergeCell ref="M53:Q53"/>
    <mergeCell ref="AB53:AF53"/>
    <mergeCell ref="AG54:AK54"/>
    <mergeCell ref="AB54:AF54"/>
    <mergeCell ref="M52:Q52"/>
    <mergeCell ref="D51:L51"/>
    <mergeCell ref="M51:Q51"/>
    <mergeCell ref="R51:V51"/>
    <mergeCell ref="R53:V53"/>
    <mergeCell ref="W53:AA53"/>
    <mergeCell ref="AG51:AK51"/>
    <mergeCell ref="R52:V52"/>
    <mergeCell ref="AG53:AK53"/>
    <mergeCell ref="W52:AA52"/>
    <mergeCell ref="AB52:AF52"/>
    <mergeCell ref="W51:AA51"/>
    <mergeCell ref="AB51:AF51"/>
    <mergeCell ref="AG52:AK52"/>
    <mergeCell ref="W54:AA54"/>
    <mergeCell ref="D52:L52"/>
    <mergeCell ref="D53:L53"/>
    <mergeCell ref="W30:AA30"/>
    <mergeCell ref="W69:AA69"/>
    <mergeCell ref="W66:AA66"/>
    <mergeCell ref="R60:V60"/>
    <mergeCell ref="R25:V25"/>
    <mergeCell ref="W25:AA25"/>
    <mergeCell ref="AG43:AK43"/>
    <mergeCell ref="AG44:AK44"/>
    <mergeCell ref="AG45:AK45"/>
    <mergeCell ref="AG42:AK42"/>
    <mergeCell ref="AG41:AK41"/>
    <mergeCell ref="AG40:AK40"/>
    <mergeCell ref="R29:V29"/>
    <mergeCell ref="AG30:AK30"/>
    <mergeCell ref="W29:AA29"/>
    <mergeCell ref="R27:V27"/>
    <mergeCell ref="AG28:AK28"/>
    <mergeCell ref="R28:V28"/>
    <mergeCell ref="AG29:AK29"/>
    <mergeCell ref="AB38:AF38"/>
    <mergeCell ref="W40:AA40"/>
    <mergeCell ref="W38:AA38"/>
    <mergeCell ref="W39:AA39"/>
    <mergeCell ref="AB67:AF67"/>
    <mergeCell ref="AG67:AK67"/>
    <mergeCell ref="AB68:AF68"/>
    <mergeCell ref="AG68:AK68"/>
    <mergeCell ref="R50:V50"/>
    <mergeCell ref="W50:AA50"/>
    <mergeCell ref="AG58:AK58"/>
    <mergeCell ref="AB69:AF69"/>
    <mergeCell ref="AB31:AF31"/>
    <mergeCell ref="M24:Q24"/>
    <mergeCell ref="AB25:AF25"/>
    <mergeCell ref="W28:AA28"/>
    <mergeCell ref="AB28:AF28"/>
    <mergeCell ref="W27:AA27"/>
    <mergeCell ref="R26:V26"/>
    <mergeCell ref="W26:AA26"/>
    <mergeCell ref="M54:Q54"/>
    <mergeCell ref="M58:Q58"/>
    <mergeCell ref="R58:V58"/>
    <mergeCell ref="R62:V62"/>
    <mergeCell ref="M64:Q64"/>
    <mergeCell ref="R66:V66"/>
    <mergeCell ref="M55:Q55"/>
    <mergeCell ref="R55:V55"/>
    <mergeCell ref="W55:AA55"/>
    <mergeCell ref="AB55:AF55"/>
    <mergeCell ref="AB32:AF32"/>
    <mergeCell ref="R54:V54"/>
    <mergeCell ref="W59:AA59"/>
    <mergeCell ref="W60:AA60"/>
    <mergeCell ref="W61:AA61"/>
    <mergeCell ref="AB30:AF30"/>
    <mergeCell ref="AB29:AF29"/>
    <mergeCell ref="R31:V31"/>
    <mergeCell ref="W31:AA31"/>
    <mergeCell ref="R42:V42"/>
    <mergeCell ref="W42:AA42"/>
    <mergeCell ref="M35:Q35"/>
    <mergeCell ref="M32:Q32"/>
    <mergeCell ref="W33:AA33"/>
    <mergeCell ref="R30:V30"/>
    <mergeCell ref="M20:Q20"/>
    <mergeCell ref="R19:V19"/>
    <mergeCell ref="AG24:AK24"/>
    <mergeCell ref="W24:AA24"/>
    <mergeCell ref="AB24:AF24"/>
    <mergeCell ref="AG26:AK26"/>
    <mergeCell ref="AB26:AF26"/>
    <mergeCell ref="D27:L27"/>
    <mergeCell ref="M27:Q27"/>
    <mergeCell ref="AG27:AK27"/>
    <mergeCell ref="AB27:AF27"/>
    <mergeCell ref="AG25:AK25"/>
    <mergeCell ref="R21:V21"/>
    <mergeCell ref="W21:AA21"/>
    <mergeCell ref="AB22:AF22"/>
    <mergeCell ref="W22:AA22"/>
    <mergeCell ref="AB21:AF21"/>
    <mergeCell ref="AG21:AK21"/>
    <mergeCell ref="R22:V22"/>
    <mergeCell ref="D23:L23"/>
    <mergeCell ref="M23:Q23"/>
    <mergeCell ref="R23:V23"/>
    <mergeCell ref="AG22:AK22"/>
    <mergeCell ref="AB23:AF23"/>
    <mergeCell ref="AG23:AK23"/>
    <mergeCell ref="W23:AA23"/>
    <mergeCell ref="D21:L21"/>
    <mergeCell ref="D20:L20"/>
    <mergeCell ref="D22:L22"/>
    <mergeCell ref="D25:L25"/>
    <mergeCell ref="M25:Q25"/>
    <mergeCell ref="R24:V24"/>
    <mergeCell ref="R16:V16"/>
    <mergeCell ref="AG10:AK10"/>
    <mergeCell ref="W18:AA18"/>
    <mergeCell ref="AG12:AK12"/>
    <mergeCell ref="W12:AA12"/>
    <mergeCell ref="AB14:AF14"/>
    <mergeCell ref="M9:Q9"/>
    <mergeCell ref="D18:L18"/>
    <mergeCell ref="D15:L15"/>
    <mergeCell ref="AG20:AK20"/>
    <mergeCell ref="AB13:AF13"/>
    <mergeCell ref="AB19:AF19"/>
    <mergeCell ref="AB12:AF12"/>
    <mergeCell ref="AG14:AK14"/>
    <mergeCell ref="W20:AA20"/>
    <mergeCell ref="AB20:AF20"/>
    <mergeCell ref="AB15:AF15"/>
    <mergeCell ref="AB16:AF16"/>
    <mergeCell ref="W19:AA19"/>
    <mergeCell ref="AG17:AK17"/>
    <mergeCell ref="AG15:AK15"/>
    <mergeCell ref="AG16:AK16"/>
    <mergeCell ref="D12:L12"/>
    <mergeCell ref="M12:Q12"/>
    <mergeCell ref="AG19:AK19"/>
    <mergeCell ref="AG18:AK18"/>
    <mergeCell ref="AG13:AK13"/>
    <mergeCell ref="W14:AA14"/>
    <mergeCell ref="D14:L14"/>
    <mergeCell ref="D19:L19"/>
    <mergeCell ref="M19:Q19"/>
    <mergeCell ref="R20:V20"/>
    <mergeCell ref="R15:V15"/>
    <mergeCell ref="W15:AA15"/>
    <mergeCell ref="R14:V14"/>
    <mergeCell ref="AB17:AF17"/>
    <mergeCell ref="AB18:AF18"/>
    <mergeCell ref="AG8:AK8"/>
    <mergeCell ref="R7:V7"/>
    <mergeCell ref="R8:V8"/>
    <mergeCell ref="W5:AA5"/>
    <mergeCell ref="AB5:AF5"/>
    <mergeCell ref="AB8:AF8"/>
    <mergeCell ref="AG4:AK5"/>
    <mergeCell ref="AG6:AK6"/>
    <mergeCell ref="AB7:AF7"/>
    <mergeCell ref="AB6:AF6"/>
    <mergeCell ref="W8:AA8"/>
    <mergeCell ref="W6:AA6"/>
    <mergeCell ref="W7:AA7"/>
    <mergeCell ref="AB10:AF10"/>
    <mergeCell ref="R10:V10"/>
    <mergeCell ref="R12:V12"/>
    <mergeCell ref="R11:V11"/>
    <mergeCell ref="W10:AA10"/>
    <mergeCell ref="AG11:AK11"/>
    <mergeCell ref="AB11:AF11"/>
    <mergeCell ref="W11:AA11"/>
    <mergeCell ref="AG9:AK9"/>
    <mergeCell ref="AB9:AF9"/>
    <mergeCell ref="R18:V18"/>
    <mergeCell ref="R17:V17"/>
    <mergeCell ref="W17:AA17"/>
    <mergeCell ref="W16:AA16"/>
    <mergeCell ref="M7:Q7"/>
    <mergeCell ref="R13:V13"/>
    <mergeCell ref="M4:Q4"/>
    <mergeCell ref="M5:Q5"/>
    <mergeCell ref="AB4:AF4"/>
    <mergeCell ref="R5:V5"/>
    <mergeCell ref="M13:Q13"/>
    <mergeCell ref="M10:Q10"/>
    <mergeCell ref="R9:V9"/>
    <mergeCell ref="M11:Q11"/>
    <mergeCell ref="W13:AA13"/>
    <mergeCell ref="R6:V6"/>
    <mergeCell ref="C4:C5"/>
    <mergeCell ref="D4:L5"/>
    <mergeCell ref="D6:L6"/>
    <mergeCell ref="D8:L8"/>
    <mergeCell ref="D7:L7"/>
    <mergeCell ref="W9:AA9"/>
    <mergeCell ref="M6:Q6"/>
    <mergeCell ref="M8:Q8"/>
    <mergeCell ref="R4:V4"/>
    <mergeCell ref="W4:AA4"/>
    <mergeCell ref="D9:L9"/>
    <mergeCell ref="D26:L26"/>
    <mergeCell ref="D10:L10"/>
    <mergeCell ref="M14:Q14"/>
    <mergeCell ref="D24:L24"/>
    <mergeCell ref="M22:Q22"/>
    <mergeCell ref="M15:Q15"/>
    <mergeCell ref="M16:Q16"/>
    <mergeCell ref="M17:Q17"/>
    <mergeCell ref="M18:Q18"/>
    <mergeCell ref="M21:Q21"/>
    <mergeCell ref="D13:L13"/>
    <mergeCell ref="M68:Q68"/>
    <mergeCell ref="M65:Q65"/>
    <mergeCell ref="D50:L50"/>
    <mergeCell ref="M50:Q50"/>
    <mergeCell ref="M26:Q26"/>
    <mergeCell ref="D29:L29"/>
    <mergeCell ref="M30:Q30"/>
    <mergeCell ref="M29:Q29"/>
    <mergeCell ref="D30:L30"/>
    <mergeCell ref="M28:Q28"/>
    <mergeCell ref="D17:L17"/>
    <mergeCell ref="D32:L32"/>
    <mergeCell ref="D16:L16"/>
    <mergeCell ref="D28:L28"/>
    <mergeCell ref="D55:L55"/>
    <mergeCell ref="D57:L57"/>
    <mergeCell ref="D11:L11"/>
    <mergeCell ref="D31:L31"/>
    <mergeCell ref="M31:Q31"/>
    <mergeCell ref="M60:Q60"/>
    <mergeCell ref="D60:L60"/>
    <mergeCell ref="D216:L216"/>
    <mergeCell ref="AG215:AK216"/>
    <mergeCell ref="D104:L104"/>
    <mergeCell ref="W215:AA215"/>
    <mergeCell ref="AB215:AF215"/>
    <mergeCell ref="W98:AA98"/>
    <mergeCell ref="AG101:AK101"/>
    <mergeCell ref="AB102:AF102"/>
    <mergeCell ref="AB103:AF103"/>
    <mergeCell ref="D75:L75"/>
    <mergeCell ref="D84:L84"/>
    <mergeCell ref="D83:L83"/>
    <mergeCell ref="D93:L93"/>
    <mergeCell ref="M88:Q88"/>
    <mergeCell ref="D92:L92"/>
    <mergeCell ref="M92:Q92"/>
    <mergeCell ref="D87:L87"/>
    <mergeCell ref="M81:Q81"/>
    <mergeCell ref="D82:L82"/>
    <mergeCell ref="W94:AA94"/>
    <mergeCell ref="W97:AA97"/>
    <mergeCell ref="W100:AA100"/>
    <mergeCell ref="W106:AA106"/>
    <mergeCell ref="D80:L80"/>
    <mergeCell ref="R77:V77"/>
    <mergeCell ref="R91:V91"/>
    <mergeCell ref="R90:V90"/>
    <mergeCell ref="R88:V88"/>
    <mergeCell ref="R89:V89"/>
    <mergeCell ref="AB75:AF75"/>
    <mergeCell ref="W75:AA75"/>
    <mergeCell ref="AG92:AK92"/>
    <mergeCell ref="C215:C216"/>
    <mergeCell ref="M215:Q215"/>
    <mergeCell ref="M216:Q216"/>
    <mergeCell ref="R215:V215"/>
    <mergeCell ref="M217:Q217"/>
    <mergeCell ref="R217:V217"/>
    <mergeCell ref="D215:L215"/>
    <mergeCell ref="R216:V216"/>
    <mergeCell ref="W216:AA216"/>
    <mergeCell ref="AB216:AF216"/>
    <mergeCell ref="M218:Q218"/>
    <mergeCell ref="R218:V218"/>
    <mergeCell ref="W218:AA218"/>
    <mergeCell ref="AB218:AF218"/>
    <mergeCell ref="AB76:AF76"/>
    <mergeCell ref="W77:AA77"/>
    <mergeCell ref="AB77:AF77"/>
    <mergeCell ref="W80:AA80"/>
    <mergeCell ref="W79:AA79"/>
    <mergeCell ref="M77:Q77"/>
    <mergeCell ref="AB79:AF79"/>
    <mergeCell ref="AB78:AF78"/>
    <mergeCell ref="AB80:AF80"/>
    <mergeCell ref="M78:Q78"/>
    <mergeCell ref="W78:AA78"/>
    <mergeCell ref="W93:AA93"/>
    <mergeCell ref="M80:Q80"/>
    <mergeCell ref="M85:Q85"/>
    <mergeCell ref="W217:AA217"/>
    <mergeCell ref="AB217:AF217"/>
    <mergeCell ref="AB91:AF91"/>
    <mergeCell ref="R87:V87"/>
    <mergeCell ref="AG217:AK217"/>
    <mergeCell ref="D217:L217"/>
    <mergeCell ref="M93:Q93"/>
    <mergeCell ref="M94:Q94"/>
    <mergeCell ref="AG102:AK102"/>
    <mergeCell ref="AG105:AK105"/>
    <mergeCell ref="R144:V144"/>
    <mergeCell ref="AG103:AK103"/>
    <mergeCell ref="W145:AA145"/>
    <mergeCell ref="W105:AA105"/>
    <mergeCell ref="AB100:AF100"/>
    <mergeCell ref="D99:L99"/>
    <mergeCell ref="M99:Q99"/>
    <mergeCell ref="M219:Q219"/>
    <mergeCell ref="R219:V219"/>
    <mergeCell ref="W219:AA219"/>
    <mergeCell ref="AB219:AF219"/>
    <mergeCell ref="AG219:AK219"/>
    <mergeCell ref="D218:L218"/>
    <mergeCell ref="AG218:AK218"/>
    <mergeCell ref="AG133:AK133"/>
    <mergeCell ref="AG134:AK134"/>
    <mergeCell ref="AG135:AK135"/>
    <mergeCell ref="AG95:AK95"/>
    <mergeCell ref="AB96:AF96"/>
    <mergeCell ref="W102:AA102"/>
    <mergeCell ref="AB98:AF98"/>
    <mergeCell ref="AB97:AF97"/>
    <mergeCell ref="AB94:AF94"/>
    <mergeCell ref="AB95:AF95"/>
    <mergeCell ref="AB93:AF93"/>
    <mergeCell ref="R93:V93"/>
    <mergeCell ref="AG224:AK224"/>
    <mergeCell ref="D219:L219"/>
    <mergeCell ref="M221:Q221"/>
    <mergeCell ref="R221:V221"/>
    <mergeCell ref="W221:AA221"/>
    <mergeCell ref="M220:Q220"/>
    <mergeCell ref="D220:L220"/>
    <mergeCell ref="W220:AA220"/>
    <mergeCell ref="R220:V220"/>
    <mergeCell ref="D221:L221"/>
    <mergeCell ref="AG222:AK222"/>
    <mergeCell ref="AG223:AK223"/>
    <mergeCell ref="AG220:AK220"/>
    <mergeCell ref="AB221:AF221"/>
    <mergeCell ref="AG221:AK221"/>
    <mergeCell ref="AB220:AF220"/>
    <mergeCell ref="AB224:AF224"/>
    <mergeCell ref="W222:AA222"/>
    <mergeCell ref="AB222:AF222"/>
    <mergeCell ref="M222:Q222"/>
    <mergeCell ref="R222:V222"/>
    <mergeCell ref="W223:AA223"/>
    <mergeCell ref="AB223:AF223"/>
    <mergeCell ref="W226:AA226"/>
    <mergeCell ref="D222:L222"/>
    <mergeCell ref="M224:Q224"/>
    <mergeCell ref="R224:V224"/>
    <mergeCell ref="D223:L223"/>
    <mergeCell ref="M223:Q223"/>
    <mergeCell ref="R223:V223"/>
    <mergeCell ref="M230:Q230"/>
    <mergeCell ref="R230:V230"/>
    <mergeCell ref="AG226:AK226"/>
    <mergeCell ref="D225:L225"/>
    <mergeCell ref="M227:Q227"/>
    <mergeCell ref="R227:V227"/>
    <mergeCell ref="AB227:AF227"/>
    <mergeCell ref="R226:V226"/>
    <mergeCell ref="D226:L226"/>
    <mergeCell ref="M226:Q226"/>
    <mergeCell ref="AB229:AF229"/>
    <mergeCell ref="AG229:AK229"/>
    <mergeCell ref="W227:AA227"/>
    <mergeCell ref="AB225:AF225"/>
    <mergeCell ref="AG225:AK225"/>
    <mergeCell ref="D224:L224"/>
    <mergeCell ref="W224:AA224"/>
    <mergeCell ref="M225:Q225"/>
    <mergeCell ref="R225:V225"/>
    <mergeCell ref="W225:AA225"/>
    <mergeCell ref="R228:V228"/>
    <mergeCell ref="D228:L228"/>
    <mergeCell ref="D229:L229"/>
    <mergeCell ref="AG227:AK227"/>
    <mergeCell ref="AB226:AF226"/>
    <mergeCell ref="W230:AA230"/>
    <mergeCell ref="AB230:AF230"/>
    <mergeCell ref="W228:AA228"/>
    <mergeCell ref="AB228:AF228"/>
    <mergeCell ref="AG228:AK228"/>
    <mergeCell ref="W235:AA235"/>
    <mergeCell ref="AG235:AK235"/>
    <mergeCell ref="AB235:AF235"/>
    <mergeCell ref="W236:AA236"/>
    <mergeCell ref="AB231:AF231"/>
    <mergeCell ref="D227:L227"/>
    <mergeCell ref="M229:Q229"/>
    <mergeCell ref="R229:V229"/>
    <mergeCell ref="W229:AA229"/>
    <mergeCell ref="M228:Q228"/>
    <mergeCell ref="AG230:AK230"/>
    <mergeCell ref="AG232:AK232"/>
    <mergeCell ref="AG231:AK231"/>
    <mergeCell ref="D230:L230"/>
    <mergeCell ref="D231:L231"/>
    <mergeCell ref="D232:L232"/>
    <mergeCell ref="M232:Q232"/>
    <mergeCell ref="M231:Q231"/>
    <mergeCell ref="R231:V231"/>
    <mergeCell ref="W231:AA231"/>
    <mergeCell ref="M234:Q234"/>
    <mergeCell ref="R234:V234"/>
    <mergeCell ref="AG233:AK233"/>
    <mergeCell ref="D233:L233"/>
    <mergeCell ref="M233:Q233"/>
    <mergeCell ref="R233:V233"/>
    <mergeCell ref="W233:AA233"/>
    <mergeCell ref="D246:L246"/>
    <mergeCell ref="AB243:AF243"/>
    <mergeCell ref="R244:V244"/>
    <mergeCell ref="D244:L244"/>
    <mergeCell ref="M244:Q244"/>
    <mergeCell ref="D243:L243"/>
    <mergeCell ref="M243:Q243"/>
    <mergeCell ref="W245:AA245"/>
    <mergeCell ref="W244:AA244"/>
    <mergeCell ref="AB244:AF244"/>
    <mergeCell ref="AG240:AK240"/>
    <mergeCell ref="W240:AA240"/>
    <mergeCell ref="AB240:AF240"/>
    <mergeCell ref="R239:V239"/>
    <mergeCell ref="W239:AA239"/>
    <mergeCell ref="D238:L238"/>
    <mergeCell ref="M238:Q238"/>
    <mergeCell ref="AG238:AK238"/>
    <mergeCell ref="M239:Q239"/>
    <mergeCell ref="AG239:AK239"/>
    <mergeCell ref="W241:AA241"/>
    <mergeCell ref="AB241:AF241"/>
    <mergeCell ref="AB239:AF239"/>
    <mergeCell ref="D241:L241"/>
    <mergeCell ref="M240:Q240"/>
    <mergeCell ref="R240:V240"/>
    <mergeCell ref="M241:Q241"/>
    <mergeCell ref="R241:V241"/>
    <mergeCell ref="D240:L240"/>
    <mergeCell ref="D239:L239"/>
    <mergeCell ref="R238:V238"/>
    <mergeCell ref="W238:AA238"/>
    <mergeCell ref="D242:L242"/>
    <mergeCell ref="M242:Q242"/>
    <mergeCell ref="R242:V242"/>
    <mergeCell ref="AG242:AK242"/>
    <mergeCell ref="W242:AA242"/>
    <mergeCell ref="AB242:AF242"/>
    <mergeCell ref="R243:V243"/>
    <mergeCell ref="W243:AA243"/>
    <mergeCell ref="D234:L234"/>
    <mergeCell ref="AG237:AK237"/>
    <mergeCell ref="AB232:AF232"/>
    <mergeCell ref="AG234:AK234"/>
    <mergeCell ref="W232:AA232"/>
    <mergeCell ref="R232:V232"/>
    <mergeCell ref="W234:AA234"/>
    <mergeCell ref="AB234:AF234"/>
    <mergeCell ref="AB233:AF233"/>
    <mergeCell ref="AG236:AK236"/>
    <mergeCell ref="AB236:AF236"/>
    <mergeCell ref="W237:AA237"/>
    <mergeCell ref="AB237:AF237"/>
    <mergeCell ref="M237:Q237"/>
    <mergeCell ref="AB238:AF238"/>
    <mergeCell ref="D237:L237"/>
    <mergeCell ref="D236:L236"/>
    <mergeCell ref="M236:Q236"/>
    <mergeCell ref="R236:V236"/>
    <mergeCell ref="D235:L235"/>
    <mergeCell ref="M235:Q235"/>
    <mergeCell ref="R235:V235"/>
    <mergeCell ref="R237:V237"/>
    <mergeCell ref="W92:AA92"/>
    <mergeCell ref="W88:AA88"/>
    <mergeCell ref="R92:V92"/>
    <mergeCell ref="W247:AA247"/>
    <mergeCell ref="D245:L245"/>
    <mergeCell ref="M245:Q245"/>
    <mergeCell ref="R245:V245"/>
    <mergeCell ref="M246:Q246"/>
    <mergeCell ref="R246:V246"/>
    <mergeCell ref="D247:L247"/>
    <mergeCell ref="M247:Q247"/>
    <mergeCell ref="R247:V247"/>
    <mergeCell ref="W246:AA246"/>
    <mergeCell ref="AG247:AK247"/>
    <mergeCell ref="AG245:AK245"/>
    <mergeCell ref="AB246:AF246"/>
    <mergeCell ref="AG244:AK244"/>
    <mergeCell ref="AB245:AF245"/>
    <mergeCell ref="AG246:AK246"/>
    <mergeCell ref="AB247:AF247"/>
    <mergeCell ref="AG243:AK243"/>
    <mergeCell ref="AG241:AK241"/>
    <mergeCell ref="AG93:AK93"/>
    <mergeCell ref="AG104:AK104"/>
    <mergeCell ref="AG106:AK106"/>
    <mergeCell ref="M91:Q91"/>
    <mergeCell ref="W89:AA89"/>
    <mergeCell ref="W91:AA91"/>
    <mergeCell ref="W90:AA90"/>
    <mergeCell ref="AG90:AK90"/>
    <mergeCell ref="AB89:AF89"/>
    <mergeCell ref="AB90:AF90"/>
    <mergeCell ref="D86:L86"/>
    <mergeCell ref="D85:L85"/>
    <mergeCell ref="AG85:AK85"/>
    <mergeCell ref="W86:AA86"/>
    <mergeCell ref="R86:V86"/>
    <mergeCell ref="AG86:AK86"/>
    <mergeCell ref="D90:L90"/>
    <mergeCell ref="W103:AA103"/>
    <mergeCell ref="W101:AA101"/>
    <mergeCell ref="W96:AA96"/>
    <mergeCell ref="W95:AA95"/>
    <mergeCell ref="W99:AA99"/>
    <mergeCell ref="W85:AA85"/>
    <mergeCell ref="AB85:AF85"/>
    <mergeCell ref="AG96:AK96"/>
    <mergeCell ref="AB92:AF92"/>
    <mergeCell ref="AG94:AK94"/>
    <mergeCell ref="AG91:AK91"/>
    <mergeCell ref="D95:L95"/>
    <mergeCell ref="M95:Q95"/>
    <mergeCell ref="R95:V95"/>
    <mergeCell ref="D89:L89"/>
    <mergeCell ref="AB86:AF86"/>
    <mergeCell ref="D96:L96"/>
    <mergeCell ref="D88:L88"/>
    <mergeCell ref="AG87:AK87"/>
    <mergeCell ref="AG88:AK88"/>
    <mergeCell ref="AG89:AK89"/>
    <mergeCell ref="AG100:AK100"/>
    <mergeCell ref="AG97:AK97"/>
    <mergeCell ref="AG98:AK98"/>
    <mergeCell ref="M96:Q96"/>
    <mergeCell ref="D76:L76"/>
    <mergeCell ref="R81:V81"/>
    <mergeCell ref="M79:Q79"/>
    <mergeCell ref="R79:V79"/>
    <mergeCell ref="D73:L73"/>
    <mergeCell ref="R80:V80"/>
    <mergeCell ref="M75:Q75"/>
    <mergeCell ref="D79:L79"/>
    <mergeCell ref="M76:Q76"/>
    <mergeCell ref="M73:Q73"/>
    <mergeCell ref="D74:L74"/>
    <mergeCell ref="R75:V75"/>
    <mergeCell ref="AB81:AF81"/>
    <mergeCell ref="AB84:AF84"/>
    <mergeCell ref="AB82:AF82"/>
    <mergeCell ref="AB83:AF83"/>
    <mergeCell ref="W81:AA81"/>
    <mergeCell ref="W82:AA82"/>
    <mergeCell ref="W84:AA84"/>
    <mergeCell ref="D78:L78"/>
    <mergeCell ref="D77:L77"/>
    <mergeCell ref="M82:Q82"/>
    <mergeCell ref="M83:Q83"/>
    <mergeCell ref="D65:L65"/>
    <mergeCell ref="W63:AA63"/>
    <mergeCell ref="D61:L61"/>
    <mergeCell ref="M61:Q61"/>
    <mergeCell ref="R61:V61"/>
    <mergeCell ref="D62:L62"/>
    <mergeCell ref="M62:Q62"/>
    <mergeCell ref="D63:L63"/>
    <mergeCell ref="W68:AA68"/>
    <mergeCell ref="D67:L67"/>
    <mergeCell ref="M67:Q67"/>
    <mergeCell ref="D68:L68"/>
    <mergeCell ref="D66:L66"/>
    <mergeCell ref="D81:L81"/>
    <mergeCell ref="D91:L91"/>
    <mergeCell ref="R72:V72"/>
    <mergeCell ref="W72:AA72"/>
    <mergeCell ref="D71:L71"/>
    <mergeCell ref="D72:L72"/>
    <mergeCell ref="M72:Q72"/>
    <mergeCell ref="D69:L69"/>
    <mergeCell ref="M69:Q69"/>
    <mergeCell ref="W67:AA67"/>
    <mergeCell ref="R70:V70"/>
    <mergeCell ref="W70:AA70"/>
    <mergeCell ref="R69:V69"/>
    <mergeCell ref="R74:V74"/>
    <mergeCell ref="D70:L70"/>
    <mergeCell ref="M70:Q70"/>
    <mergeCell ref="D64:L64"/>
    <mergeCell ref="M63:Q63"/>
    <mergeCell ref="R67:V67"/>
    <mergeCell ref="AG99:AK99"/>
    <mergeCell ref="R32:V32"/>
    <mergeCell ref="W32:AA32"/>
    <mergeCell ref="D38:L38"/>
    <mergeCell ref="M38:Q38"/>
    <mergeCell ref="D47:L47"/>
    <mergeCell ref="M47:Q47"/>
    <mergeCell ref="R49:V49"/>
    <mergeCell ref="W49:AA49"/>
    <mergeCell ref="D48:L48"/>
    <mergeCell ref="M48:Q48"/>
    <mergeCell ref="R48:V48"/>
    <mergeCell ref="W48:AA48"/>
    <mergeCell ref="D43:L43"/>
    <mergeCell ref="M43:Q43"/>
    <mergeCell ref="R57:V57"/>
    <mergeCell ref="M56:Q56"/>
    <mergeCell ref="D36:L36"/>
    <mergeCell ref="R33:V33"/>
    <mergeCell ref="R34:V34"/>
    <mergeCell ref="W34:AA34"/>
    <mergeCell ref="R36:V36"/>
    <mergeCell ref="M34:Q34"/>
    <mergeCell ref="R41:V41"/>
    <mergeCell ref="W41:AA41"/>
    <mergeCell ref="R38:V38"/>
    <mergeCell ref="D39:L39"/>
    <mergeCell ref="W37:AA37"/>
    <mergeCell ref="R39:V39"/>
    <mergeCell ref="M33:Q33"/>
    <mergeCell ref="D35:L35"/>
    <mergeCell ref="D34:L34"/>
    <mergeCell ref="D40:L40"/>
    <mergeCell ref="M37:Q37"/>
    <mergeCell ref="M39:Q39"/>
    <mergeCell ref="D33:L33"/>
    <mergeCell ref="M36:Q36"/>
    <mergeCell ref="D37:L37"/>
    <mergeCell ref="R43:V43"/>
    <mergeCell ref="D41:L41"/>
    <mergeCell ref="M40:Q40"/>
    <mergeCell ref="M41:Q41"/>
    <mergeCell ref="D45:L45"/>
    <mergeCell ref="M45:Q45"/>
    <mergeCell ref="D44:L44"/>
    <mergeCell ref="M44:Q44"/>
    <mergeCell ref="W43:AA43"/>
    <mergeCell ref="AB43:AF43"/>
    <mergeCell ref="AB44:AF44"/>
    <mergeCell ref="R45:V45"/>
    <mergeCell ref="W45:AA45"/>
    <mergeCell ref="R44:V44"/>
    <mergeCell ref="W44:AA44"/>
    <mergeCell ref="AB45:AF45"/>
    <mergeCell ref="AB42:AF42"/>
    <mergeCell ref="R40:V40"/>
    <mergeCell ref="AB40:AF40"/>
    <mergeCell ref="AB41:AF41"/>
    <mergeCell ref="D42:L42"/>
    <mergeCell ref="M42:Q42"/>
    <mergeCell ref="D46:L46"/>
    <mergeCell ref="M46:Q46"/>
    <mergeCell ref="R46:V46"/>
    <mergeCell ref="W46:AA46"/>
    <mergeCell ref="AB47:AF47"/>
    <mergeCell ref="AG47:AK47"/>
    <mergeCell ref="AB46:AF46"/>
    <mergeCell ref="AG46:AK46"/>
    <mergeCell ref="R47:V47"/>
    <mergeCell ref="W47:AA47"/>
    <mergeCell ref="AB48:AF48"/>
    <mergeCell ref="AG48:AK48"/>
    <mergeCell ref="AB49:AF49"/>
    <mergeCell ref="AG49:AK49"/>
    <mergeCell ref="D49:L49"/>
    <mergeCell ref="M49:Q49"/>
    <mergeCell ref="AB66:AF66"/>
    <mergeCell ref="AG66:AK66"/>
    <mergeCell ref="M66:Q66"/>
    <mergeCell ref="AG57:AK57"/>
    <mergeCell ref="W58:AA58"/>
    <mergeCell ref="AB59:AF59"/>
    <mergeCell ref="D56:L56"/>
    <mergeCell ref="R56:V56"/>
    <mergeCell ref="W56:AA56"/>
    <mergeCell ref="M57:Q57"/>
    <mergeCell ref="D59:L59"/>
    <mergeCell ref="M59:Q59"/>
    <mergeCell ref="R59:V59"/>
    <mergeCell ref="D58:L58"/>
    <mergeCell ref="AB61:AF61"/>
    <mergeCell ref="AG61:AK61"/>
    <mergeCell ref="AG50:AK50"/>
    <mergeCell ref="AB65:AF65"/>
    <mergeCell ref="AG65:AK65"/>
    <mergeCell ref="AB62:AF62"/>
    <mergeCell ref="AG62:AK62"/>
    <mergeCell ref="AG64:AK64"/>
    <mergeCell ref="AB63:AF63"/>
    <mergeCell ref="AG63:AK63"/>
    <mergeCell ref="AB64:AF64"/>
    <mergeCell ref="R68:V68"/>
    <mergeCell ref="AB70:AF70"/>
    <mergeCell ref="AG59:AK59"/>
    <mergeCell ref="W57:AA57"/>
    <mergeCell ref="AG56:AK56"/>
    <mergeCell ref="AB58:AF58"/>
    <mergeCell ref="AB56:AF56"/>
    <mergeCell ref="AB57:AF57"/>
    <mergeCell ref="AB60:AF60"/>
    <mergeCell ref="AG60:AK60"/>
    <mergeCell ref="R65:V65"/>
    <mergeCell ref="AG136:AK136"/>
    <mergeCell ref="W137:AA137"/>
    <mergeCell ref="AB137:AF137"/>
    <mergeCell ref="AG137:AK137"/>
    <mergeCell ref="AB136:AF136"/>
    <mergeCell ref="D141:L141"/>
    <mergeCell ref="M141:Q141"/>
    <mergeCell ref="R141:V141"/>
    <mergeCell ref="R140:V140"/>
    <mergeCell ref="W140:AA140"/>
    <mergeCell ref="AG143:AK143"/>
    <mergeCell ref="D182:L182"/>
    <mergeCell ref="M182:Q182"/>
    <mergeCell ref="R182:V182"/>
    <mergeCell ref="AG144:AK144"/>
    <mergeCell ref="D176:L176"/>
    <mergeCell ref="AB176:AF176"/>
    <mergeCell ref="D136:L136"/>
    <mergeCell ref="M136:Q136"/>
    <mergeCell ref="AG180:AK180"/>
    <mergeCell ref="AG182:AK182"/>
    <mergeCell ref="AG168:AK168"/>
    <mergeCell ref="AG145:AK145"/>
    <mergeCell ref="D144:L144"/>
    <mergeCell ref="M144:Q144"/>
    <mergeCell ref="M176:Q176"/>
    <mergeCell ref="R176:V176"/>
    <mergeCell ref="D139:L139"/>
    <mergeCell ref="M139:Q139"/>
    <mergeCell ref="R139:V139"/>
    <mergeCell ref="W139:AA139"/>
    <mergeCell ref="AG141:AK141"/>
    <mergeCell ref="AG138:AK138"/>
    <mergeCell ref="AB139:AF139"/>
    <mergeCell ref="AG139:AK139"/>
    <mergeCell ref="AG140:AK140"/>
    <mergeCell ref="AB140:AF140"/>
    <mergeCell ref="W141:AA141"/>
    <mergeCell ref="AB141:AF141"/>
    <mergeCell ref="D195:L195"/>
    <mergeCell ref="AG142:AK142"/>
    <mergeCell ref="D142:L142"/>
    <mergeCell ref="R142:V142"/>
    <mergeCell ref="M138:Q138"/>
    <mergeCell ref="R138:V138"/>
    <mergeCell ref="R192:V192"/>
    <mergeCell ref="D194:L194"/>
    <mergeCell ref="W194:AA194"/>
    <mergeCell ref="AG194:AK194"/>
    <mergeCell ref="AB194:AF194"/>
    <mergeCell ref="D145:L145"/>
    <mergeCell ref="M145:Q145"/>
    <mergeCell ref="R145:V145"/>
    <mergeCell ref="R151:V151"/>
    <mergeCell ref="R152:V152"/>
    <mergeCell ref="M167:Q167"/>
    <mergeCell ref="D168:L168"/>
    <mergeCell ref="M168:Q168"/>
    <mergeCell ref="M178:Q178"/>
    <mergeCell ref="R178:V178"/>
    <mergeCell ref="M179:Q179"/>
    <mergeCell ref="AG176:AK176"/>
    <mergeCell ref="W151:AA151"/>
    <mergeCell ref="W178:AA178"/>
  </mergeCells>
  <phoneticPr fontId="2" type="noConversion"/>
  <dataValidations count="5">
    <dataValidation allowBlank="1" showErrorMessage="1" error="HÄR KAN ENDAST ANGES SPECIFICATIONER ENLIGT LISTA" prompt="VÄLJ TYP AV FINANSIERING" sqref="D217:L246 D112:L211"/>
    <dataValidation type="list" allowBlank="1" showInputMessage="1" showErrorMessage="1" error="HÄR KAN ENDAST ANGES PARTNERS ENLIGT LISTA" prompt="VÄLJ PARTNER FRÅN LISTA" sqref="C112:C211">
      <formula1>finans</formula1>
    </dataValidation>
    <dataValidation type="list" allowBlank="1" showInputMessage="1" showErrorMessage="1" error="HÄR KAN ENDAST ANGES PARTNERS ENLIGT LISTA" prompt="VÄLJ PARTNER FRÅN LISTA" sqref="C217:C246">
      <formula1>#REF!</formula1>
    </dataValidation>
    <dataValidation type="list" allowBlank="1" showInputMessage="1" showErrorMessage="1" sqref="C6:C105">
      <formula1>finans</formula1>
    </dataValidation>
    <dataValidation type="whole" allowBlank="1" showInputMessage="1" showErrorMessage="1" error="Decimaler tillåts ej" sqref="M6:AF105 M112:AF211">
      <formula1>-1000000</formula1>
      <formula2>1000000</formula2>
    </dataValidation>
  </dataValidations>
  <pageMargins left="0.43307086614173229" right="0.19685039370078741" top="0.55000000000000004" bottom="0.77" header="0.38" footer="0.5"/>
  <pageSetup paperSize="9" scale="80" fitToHeight="3" orientation="landscape" r:id="rId1"/>
  <headerFooter alignWithMargins="0">
    <oddHeader>&amp;L&amp;G&amp;R&amp;G</oddHeader>
    <oddFooter>&amp;L&amp;"Verdana,Normal"&amp;7&amp;F
&amp;A&amp;R&amp;"Verdana,Normal"&amp;7&amp;D  &amp;T</oddFooter>
  </headerFooter>
  <rowBreaks count="1" manualBreakCount="1">
    <brk id="106" max="3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>
    <tabColor indexed="13"/>
  </sheetPr>
  <dimension ref="B1:BF187"/>
  <sheetViews>
    <sheetView showGridLines="0" topLeftCell="A176" zoomScale="75" zoomScaleNormal="75" workbookViewId="0">
      <selection activeCell="AB221" sqref="AB221:AF221"/>
    </sheetView>
  </sheetViews>
  <sheetFormatPr defaultColWidth="3.42578125" defaultRowHeight="15" customHeight="1" outlineLevelRow="1" x14ac:dyDescent="0.15"/>
  <cols>
    <col min="1" max="15" width="3.7109375" style="10" customWidth="1"/>
    <col min="16" max="19" width="3.5703125" style="10" customWidth="1"/>
    <col min="20" max="23" width="4.140625" style="10" customWidth="1"/>
    <col min="24" max="35" width="3.5703125" style="10" customWidth="1"/>
    <col min="36" max="44" width="3.42578125" style="10" customWidth="1"/>
    <col min="45" max="58" width="3.42578125" style="10" hidden="1" customWidth="1"/>
    <col min="59" max="69" width="3.42578125" style="10" customWidth="1"/>
    <col min="70" max="71" width="3.85546875" style="10" customWidth="1"/>
    <col min="72" max="73" width="3.42578125" style="10" customWidth="1"/>
    <col min="74" max="16384" width="3.42578125" style="10"/>
  </cols>
  <sheetData>
    <row r="1" spans="2:58" ht="21" customHeight="1" x14ac:dyDescent="0.2">
      <c r="B1" s="54" t="s">
        <v>94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2:58" ht="23.25" customHeight="1" thickBot="1" x14ac:dyDescent="0.25">
      <c r="B2" s="45">
        <f>Setup!H3</f>
        <v>0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</row>
    <row r="3" spans="2:58" ht="25.5" customHeight="1" thickTop="1" x14ac:dyDescent="0.15">
      <c r="B3" s="381" t="s">
        <v>95</v>
      </c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569" t="str">
        <f>IF(Setup!K9="","",Setup!K9)</f>
        <v/>
      </c>
      <c r="Q3" s="569"/>
      <c r="R3" s="569"/>
      <c r="S3" s="569"/>
      <c r="T3" s="569" t="str">
        <f>IF(Setup!K10="","",Setup!K10)</f>
        <v/>
      </c>
      <c r="U3" s="569"/>
      <c r="V3" s="569"/>
      <c r="W3" s="569"/>
      <c r="X3" s="569" t="str">
        <f>IF(Setup!K11="","",Setup!K11)</f>
        <v/>
      </c>
      <c r="Y3" s="569"/>
      <c r="Z3" s="569"/>
      <c r="AA3" s="569"/>
      <c r="AB3" s="569" t="str">
        <f>IF(Setup!K12="","",Setup!K12)</f>
        <v/>
      </c>
      <c r="AC3" s="569"/>
      <c r="AD3" s="569"/>
      <c r="AE3" s="569"/>
      <c r="AF3" s="569" t="s">
        <v>14</v>
      </c>
      <c r="AG3" s="569"/>
      <c r="AH3" s="569"/>
      <c r="AI3" s="569"/>
    </row>
    <row r="4" spans="2:58" ht="18.75" customHeight="1" x14ac:dyDescent="0.15">
      <c r="B4" s="557" t="str">
        <f>Kostnader_Intäkter!CZ11</f>
        <v/>
      </c>
      <c r="C4" s="556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65" t="str">
        <f>IF($AS4="","",((SUMIF(Kostnader_Intäkter!$C$6:$C$2630,$AS4,Kostnader_Intäkter!$AB$6:$AB$2630))-(2*SUMPRODUCT((Kostnader_Intäkter!$C$6:$C$2630=$AS4)*(Kostnader_Intäkter!$R$6:$R$2630=Kostnader_Intäkter!$EG$94)*(Kostnader_Intäkter!$AB$6:$AB$2630)))))</f>
        <v/>
      </c>
      <c r="Q4" s="565"/>
      <c r="R4" s="565"/>
      <c r="S4" s="565"/>
      <c r="T4" s="565" t="str">
        <f>IF(T$3="","",IF($AS4="","",((SUMIF(Kostnader_Intäkter!$C$6:$C$2630,$AS4,Kostnader_Intäkter!$AG$6:$AG$2630))-(2*SUMPRODUCT((Kostnader_Intäkter!$C$6:$C$2630=$AS4)*(Kostnader_Intäkter!$R$6:$R$2630=Kostnader_Intäkter!$EG$94)*(Kostnader_Intäkter!$AG$6:$AG$2630))))))</f>
        <v/>
      </c>
      <c r="U4" s="565"/>
      <c r="V4" s="565"/>
      <c r="W4" s="565"/>
      <c r="X4" s="565" t="str">
        <f>IF(X$3="","",IF($AS4="","",((SUMIF(Kostnader_Intäkter!$C$6:$C$2630,$AS4,Kostnader_Intäkter!$AL$6:$AL$2630))-(2*SUMPRODUCT((Kostnader_Intäkter!$C$6:$C$2630=$AS4)*(Kostnader_Intäkter!$R$6:$R$2630=Kostnader_Intäkter!$EG$94)*(Kostnader_Intäkter!$AL$6:$AL$2630))))))</f>
        <v/>
      </c>
      <c r="Y4" s="565"/>
      <c r="Z4" s="565"/>
      <c r="AA4" s="565"/>
      <c r="AB4" s="565" t="str">
        <f>IF(AB$3="","",IF($AS4="","",((SUMIF(Kostnader_Intäkter!$C$6:$C$2630,$AS4,Kostnader_Intäkter!$AQ$6:$AQ$2630))-(2*SUMPRODUCT((Kostnader_Intäkter!$C$6:$C$2630=$AS4)*(Kostnader_Intäkter!$R$6:$R$2630=Kostnader_Intäkter!$EG$94)*(Kostnader_Intäkter!$AQ$6:$AQ$2630))))))</f>
        <v/>
      </c>
      <c r="AC4" s="565"/>
      <c r="AD4" s="565"/>
      <c r="AE4" s="565"/>
      <c r="AF4" s="552" t="str">
        <f t="shared" ref="AF4:AF35" si="0">IF(AS4="","",(SUM(P4:AE4)))</f>
        <v/>
      </c>
      <c r="AG4" s="552"/>
      <c r="AH4" s="552"/>
      <c r="AI4" s="552"/>
      <c r="AO4" s="15"/>
      <c r="AS4" s="568" t="str">
        <f>Kostnader_Intäkter!CV11</f>
        <v/>
      </c>
      <c r="AT4" s="568"/>
      <c r="AU4" s="568"/>
      <c r="AV4" s="568"/>
      <c r="AW4" s="568"/>
      <c r="AX4" s="568"/>
      <c r="AY4" s="568"/>
      <c r="AZ4" s="568"/>
      <c r="BA4" s="568"/>
      <c r="BB4" s="568"/>
      <c r="BC4" s="568"/>
      <c r="BD4" s="568"/>
      <c r="BE4" s="568"/>
      <c r="BF4" s="568"/>
    </row>
    <row r="5" spans="2:58" ht="18.75" customHeight="1" x14ac:dyDescent="0.15">
      <c r="B5" s="556" t="str">
        <f>Kostnader_Intäkter!CZ12</f>
        <v/>
      </c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65" t="str">
        <f>IF($AS5="","",((SUMIF(Kostnader_Intäkter!$C$6:$C$2630,$AS5,Kostnader_Intäkter!$AB$6:$AB$2630))-(2*SUMPRODUCT((Kostnader_Intäkter!$C$6:$C$2630=$AS5)*(Kostnader_Intäkter!$R$6:$R$2630=Kostnader_Intäkter!$EG$94)*(Kostnader_Intäkter!$AB$6:$AB$2630)))))</f>
        <v/>
      </c>
      <c r="Q5" s="565"/>
      <c r="R5" s="565"/>
      <c r="S5" s="565"/>
      <c r="T5" s="565" t="str">
        <f>IF($T$3="","",IF($AS5="","",((SUMIF(Kostnader_Intäkter!$C$6:$C$2630,$AS5,Kostnader_Intäkter!$AG$6:$AG$2630))-(2*SUMPRODUCT((Kostnader_Intäkter!$C$6:$C$2630=$AS5)*(Kostnader_Intäkter!$R$6:$R$2630=Kostnader_Intäkter!$EG$94)*(Kostnader_Intäkter!$AG$6:$AG$2630))))))</f>
        <v/>
      </c>
      <c r="U5" s="565"/>
      <c r="V5" s="565"/>
      <c r="W5" s="565"/>
      <c r="X5" s="565" t="str">
        <f>IF(X$3="","",IF($AS5="","",((SUMIF(Kostnader_Intäkter!$C$6:$C$2630,$AS5,Kostnader_Intäkter!$AL$6:$AL$2630))-(2*SUMPRODUCT((Kostnader_Intäkter!$C$6:$C$2630=$AS5)*(Kostnader_Intäkter!$R$6:$R$2630=Kostnader_Intäkter!$EG$94)*(Kostnader_Intäkter!$AL$6:$AL$2630))))))</f>
        <v/>
      </c>
      <c r="Y5" s="565"/>
      <c r="Z5" s="565"/>
      <c r="AA5" s="565"/>
      <c r="AB5" s="565" t="str">
        <f>IF(AB$3="","",IF($AS5="","",((SUMIF(Kostnader_Intäkter!$C$6:$C$2630,$AS5,Kostnader_Intäkter!$AQ$6:$AQ$2630))-(2*SUMPRODUCT((Kostnader_Intäkter!$C$6:$C$2630=$AS5)*(Kostnader_Intäkter!$R$6:$R$2630=Kostnader_Intäkter!$EG$94)*(Kostnader_Intäkter!$AQ$6:$AQ$2630))))))</f>
        <v/>
      </c>
      <c r="AC5" s="565"/>
      <c r="AD5" s="565"/>
      <c r="AE5" s="565"/>
      <c r="AF5" s="552" t="str">
        <f t="shared" si="0"/>
        <v/>
      </c>
      <c r="AG5" s="552"/>
      <c r="AH5" s="552"/>
      <c r="AI5" s="552"/>
      <c r="AO5" s="15"/>
      <c r="AS5" s="568" t="str">
        <f>Kostnader_Intäkter!CV12</f>
        <v/>
      </c>
      <c r="AT5" s="568"/>
      <c r="AU5" s="568"/>
      <c r="AV5" s="568"/>
      <c r="AW5" s="568"/>
      <c r="AX5" s="568"/>
      <c r="AY5" s="568"/>
      <c r="AZ5" s="568"/>
      <c r="BA5" s="568"/>
      <c r="BB5" s="568"/>
      <c r="BC5" s="568"/>
      <c r="BD5" s="568"/>
      <c r="BE5" s="568"/>
      <c r="BF5" s="568"/>
    </row>
    <row r="6" spans="2:58" ht="18.75" customHeight="1" x14ac:dyDescent="0.15">
      <c r="B6" s="556" t="str">
        <f>Kostnader_Intäkter!CZ13</f>
        <v/>
      </c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65" t="str">
        <f>IF($AS6="","",((SUMIF(Kostnader_Intäkter!$C$6:$C$2630,$AS6,Kostnader_Intäkter!$AB$6:$AB$2630))-(2*SUMPRODUCT((Kostnader_Intäkter!$C$6:$C$2630=$AS6)*(Kostnader_Intäkter!$R$6:$R$2630=Kostnader_Intäkter!$EG$94)*(Kostnader_Intäkter!$AB$6:$AB$2630)))))</f>
        <v/>
      </c>
      <c r="Q6" s="565"/>
      <c r="R6" s="565"/>
      <c r="S6" s="565"/>
      <c r="T6" s="565" t="str">
        <f>IF($T$3="","",IF($AS6="","",((SUMIF(Kostnader_Intäkter!$C$6:$C$2630,$AS6,Kostnader_Intäkter!$AG$6:$AG$2630))-(2*SUMPRODUCT((Kostnader_Intäkter!$C$6:$C$2630=$AS6)*(Kostnader_Intäkter!$R$6:$R$2630=Kostnader_Intäkter!$EG$94)*(Kostnader_Intäkter!$AG$6:$AG$2630))))))</f>
        <v/>
      </c>
      <c r="U6" s="565"/>
      <c r="V6" s="565"/>
      <c r="W6" s="565"/>
      <c r="X6" s="565" t="str">
        <f>IF(X$3="","",IF($AS6="","",((SUMIF(Kostnader_Intäkter!$C$6:$C$2630,$AS6,Kostnader_Intäkter!$AL$6:$AL$2630))-(2*SUMPRODUCT((Kostnader_Intäkter!$C$6:$C$2630=$AS6)*(Kostnader_Intäkter!$R$6:$R$2630=Kostnader_Intäkter!$EG$94)*(Kostnader_Intäkter!$AL$6:$AL$2630))))))</f>
        <v/>
      </c>
      <c r="Y6" s="565"/>
      <c r="Z6" s="565"/>
      <c r="AA6" s="565"/>
      <c r="AB6" s="565" t="str">
        <f>IF(AB$3="","",IF($AS6="","",((SUMIF(Kostnader_Intäkter!$C$6:$C$2630,$AS6,Kostnader_Intäkter!$AQ$6:$AQ$2630))-(2*SUMPRODUCT((Kostnader_Intäkter!$C$6:$C$2630=$AS6)*(Kostnader_Intäkter!$R$6:$R$2630=Kostnader_Intäkter!$EG$94)*(Kostnader_Intäkter!$AQ$6:$AQ$2630))))))</f>
        <v/>
      </c>
      <c r="AC6" s="565"/>
      <c r="AD6" s="565"/>
      <c r="AE6" s="565"/>
      <c r="AF6" s="552" t="str">
        <f t="shared" si="0"/>
        <v/>
      </c>
      <c r="AG6" s="552"/>
      <c r="AH6" s="552"/>
      <c r="AI6" s="552"/>
      <c r="AO6" s="15"/>
      <c r="AS6" s="568" t="str">
        <f>Kostnader_Intäkter!CV13</f>
        <v/>
      </c>
      <c r="AT6" s="568"/>
      <c r="AU6" s="568"/>
      <c r="AV6" s="568"/>
      <c r="AW6" s="568"/>
      <c r="AX6" s="568"/>
      <c r="AY6" s="568"/>
      <c r="AZ6" s="568"/>
      <c r="BA6" s="568"/>
      <c r="BB6" s="568"/>
      <c r="BC6" s="568"/>
      <c r="BD6" s="568"/>
      <c r="BE6" s="568"/>
      <c r="BF6" s="568"/>
    </row>
    <row r="7" spans="2:58" ht="18.75" customHeight="1" x14ac:dyDescent="0.15">
      <c r="B7" s="556" t="str">
        <f>Kostnader_Intäkter!CZ14</f>
        <v/>
      </c>
      <c r="C7" s="556"/>
      <c r="D7" s="556"/>
      <c r="E7" s="556"/>
      <c r="F7" s="556"/>
      <c r="G7" s="556"/>
      <c r="H7" s="556"/>
      <c r="I7" s="556"/>
      <c r="J7" s="556"/>
      <c r="K7" s="556"/>
      <c r="L7" s="556"/>
      <c r="M7" s="556"/>
      <c r="N7" s="556"/>
      <c r="O7" s="556"/>
      <c r="P7" s="565" t="str">
        <f>IF($AS7="","",((SUMIF(Kostnader_Intäkter!$C$6:$C$2630,$AS7,Kostnader_Intäkter!$AB$6:$AB$2630))-(2*SUMPRODUCT((Kostnader_Intäkter!$C$6:$C$2630=$AS7)*(Kostnader_Intäkter!$R$6:$R$2630=Kostnader_Intäkter!$EG$94)*(Kostnader_Intäkter!$AB$6:$AB$2630)))))</f>
        <v/>
      </c>
      <c r="Q7" s="565"/>
      <c r="R7" s="565"/>
      <c r="S7" s="565"/>
      <c r="T7" s="565" t="str">
        <f>IF($T$3="","",IF($AS7="","",((SUMIF(Kostnader_Intäkter!$C$6:$C$2630,$AS7,Kostnader_Intäkter!$AG$6:$AG$2630))-(2*SUMPRODUCT((Kostnader_Intäkter!$C$6:$C$2630=$AS7)*(Kostnader_Intäkter!$R$6:$R$2630=Kostnader_Intäkter!$EG$94)*(Kostnader_Intäkter!$AG$6:$AG$2630))))))</f>
        <v/>
      </c>
      <c r="U7" s="565"/>
      <c r="V7" s="565"/>
      <c r="W7" s="565"/>
      <c r="X7" s="565" t="str">
        <f>IF(X$3="","",IF($AS7="","",((SUMIF(Kostnader_Intäkter!$C$6:$C$2630,$AS7,Kostnader_Intäkter!$AL$6:$AL$2630))-(2*SUMPRODUCT((Kostnader_Intäkter!$C$6:$C$2630=$AS7)*(Kostnader_Intäkter!$R$6:$R$2630=Kostnader_Intäkter!$EG$94)*(Kostnader_Intäkter!$AL$6:$AL$2630))))))</f>
        <v/>
      </c>
      <c r="Y7" s="565"/>
      <c r="Z7" s="565"/>
      <c r="AA7" s="565"/>
      <c r="AB7" s="565" t="str">
        <f>IF(AB$3="","",IF($AS7="","",((SUMIF(Kostnader_Intäkter!$C$6:$C$2630,$AS7,Kostnader_Intäkter!$AQ$6:$AQ$2630))-(2*SUMPRODUCT((Kostnader_Intäkter!$C$6:$C$2630=$AS7)*(Kostnader_Intäkter!$R$6:$R$2630=Kostnader_Intäkter!$EG$94)*(Kostnader_Intäkter!$AQ$6:$AQ$2630))))))</f>
        <v/>
      </c>
      <c r="AC7" s="565"/>
      <c r="AD7" s="565"/>
      <c r="AE7" s="565"/>
      <c r="AF7" s="552" t="str">
        <f t="shared" si="0"/>
        <v/>
      </c>
      <c r="AG7" s="552"/>
      <c r="AH7" s="552"/>
      <c r="AI7" s="552"/>
      <c r="AO7" s="15"/>
      <c r="AS7" s="568" t="str">
        <f>Kostnader_Intäkter!CV14</f>
        <v/>
      </c>
      <c r="AT7" s="568"/>
      <c r="AU7" s="568"/>
      <c r="AV7" s="568"/>
      <c r="AW7" s="568"/>
      <c r="AX7" s="568"/>
      <c r="AY7" s="568"/>
      <c r="AZ7" s="568"/>
      <c r="BA7" s="568"/>
      <c r="BB7" s="568"/>
      <c r="BC7" s="568"/>
      <c r="BD7" s="568"/>
      <c r="BE7" s="568"/>
      <c r="BF7" s="568"/>
    </row>
    <row r="8" spans="2:58" ht="18.75" customHeight="1" x14ac:dyDescent="0.15">
      <c r="B8" s="556" t="str">
        <f>Kostnader_Intäkter!CZ15</f>
        <v/>
      </c>
      <c r="C8" s="556"/>
      <c r="D8" s="556"/>
      <c r="E8" s="556"/>
      <c r="F8" s="556"/>
      <c r="G8" s="556"/>
      <c r="H8" s="556"/>
      <c r="I8" s="556"/>
      <c r="J8" s="556"/>
      <c r="K8" s="556"/>
      <c r="L8" s="556"/>
      <c r="M8" s="556"/>
      <c r="N8" s="556"/>
      <c r="O8" s="556"/>
      <c r="P8" s="565" t="str">
        <f>IF($AS8="","",((SUMIF(Kostnader_Intäkter!$C$6:$C$2630,$AS8,Kostnader_Intäkter!$AB$6:$AB$2630))-(2*SUMPRODUCT((Kostnader_Intäkter!$C$6:$C$2630=$AS8)*(Kostnader_Intäkter!$R$6:$R$2630=Kostnader_Intäkter!$EG$94)*(Kostnader_Intäkter!$AB$6:$AB$2630)))))</f>
        <v/>
      </c>
      <c r="Q8" s="565"/>
      <c r="R8" s="565"/>
      <c r="S8" s="565"/>
      <c r="T8" s="565" t="str">
        <f>IF($T$3="","",IF($AS8="","",((SUMIF(Kostnader_Intäkter!$C$6:$C$2630,$AS8,Kostnader_Intäkter!$AG$6:$AG$2630))-(2*SUMPRODUCT((Kostnader_Intäkter!$C$6:$C$2630=$AS8)*(Kostnader_Intäkter!$R$6:$R$2630=Kostnader_Intäkter!$EG$94)*(Kostnader_Intäkter!$AG$6:$AG$2630))))))</f>
        <v/>
      </c>
      <c r="U8" s="565"/>
      <c r="V8" s="565"/>
      <c r="W8" s="565"/>
      <c r="X8" s="565" t="str">
        <f>IF(X$3="","",IF($AS8="","",((SUMIF(Kostnader_Intäkter!$C$6:$C$2630,$AS8,Kostnader_Intäkter!$AL$6:$AL$2630))-(2*SUMPRODUCT((Kostnader_Intäkter!$C$6:$C$2630=$AS8)*(Kostnader_Intäkter!$R$6:$R$2630=Kostnader_Intäkter!$EG$94)*(Kostnader_Intäkter!$AL$6:$AL$2630))))))</f>
        <v/>
      </c>
      <c r="Y8" s="565"/>
      <c r="Z8" s="565"/>
      <c r="AA8" s="565"/>
      <c r="AB8" s="565" t="str">
        <f>IF(AB$3="","",IF($AS8="","",((SUMIF(Kostnader_Intäkter!$C$6:$C$2630,$AS8,Kostnader_Intäkter!$AQ$6:$AQ$2630))-(2*SUMPRODUCT((Kostnader_Intäkter!$C$6:$C$2630=$AS8)*(Kostnader_Intäkter!$R$6:$R$2630=Kostnader_Intäkter!$EG$94)*(Kostnader_Intäkter!$AQ$6:$AQ$2630))))))</f>
        <v/>
      </c>
      <c r="AC8" s="565"/>
      <c r="AD8" s="565"/>
      <c r="AE8" s="565"/>
      <c r="AF8" s="552" t="str">
        <f t="shared" si="0"/>
        <v/>
      </c>
      <c r="AG8" s="552"/>
      <c r="AH8" s="552"/>
      <c r="AI8" s="552"/>
      <c r="AO8" s="14"/>
      <c r="AS8" s="568" t="str">
        <f>Kostnader_Intäkter!CV15</f>
        <v/>
      </c>
      <c r="AT8" s="568"/>
      <c r="AU8" s="568"/>
      <c r="AV8" s="568"/>
      <c r="AW8" s="568"/>
      <c r="AX8" s="568"/>
      <c r="AY8" s="568"/>
      <c r="AZ8" s="568"/>
      <c r="BA8" s="568"/>
      <c r="BB8" s="568"/>
      <c r="BC8" s="568"/>
      <c r="BD8" s="568"/>
      <c r="BE8" s="568"/>
      <c r="BF8" s="568"/>
    </row>
    <row r="9" spans="2:58" ht="18.75" customHeight="1" x14ac:dyDescent="0.15">
      <c r="B9" s="556" t="str">
        <f>Kostnader_Intäkter!CZ16</f>
        <v/>
      </c>
      <c r="C9" s="556"/>
      <c r="D9" s="556"/>
      <c r="E9" s="556"/>
      <c r="F9" s="556"/>
      <c r="G9" s="556"/>
      <c r="H9" s="556"/>
      <c r="I9" s="556"/>
      <c r="J9" s="556"/>
      <c r="K9" s="556"/>
      <c r="L9" s="556"/>
      <c r="M9" s="556"/>
      <c r="N9" s="556"/>
      <c r="O9" s="556"/>
      <c r="P9" s="565" t="str">
        <f>IF($AS9="","",((SUMIF(Kostnader_Intäkter!$C$6:$C$2630,$AS9,Kostnader_Intäkter!$AB$6:$AB$2630))-(2*SUMPRODUCT((Kostnader_Intäkter!$C$6:$C$2630=$AS9)*(Kostnader_Intäkter!$R$6:$R$2630=Kostnader_Intäkter!$EG$94)*(Kostnader_Intäkter!$AB$6:$AB$2630)))))</f>
        <v/>
      </c>
      <c r="Q9" s="565"/>
      <c r="R9" s="565"/>
      <c r="S9" s="565"/>
      <c r="T9" s="565" t="str">
        <f>IF($T$3="","",IF($AS9="","",((SUMIF(Kostnader_Intäkter!$C$6:$C$2630,$AS9,Kostnader_Intäkter!$AG$6:$AG$2630))-(2*SUMPRODUCT((Kostnader_Intäkter!$C$6:$C$2630=$AS9)*(Kostnader_Intäkter!$R$6:$R$2630=Kostnader_Intäkter!$EG$94)*(Kostnader_Intäkter!$AG$6:$AG$2630))))))</f>
        <v/>
      </c>
      <c r="U9" s="565"/>
      <c r="V9" s="565"/>
      <c r="W9" s="565"/>
      <c r="X9" s="565" t="str">
        <f>IF(X$3="","",IF($AS9="","",((SUMIF(Kostnader_Intäkter!$C$6:$C$2630,$AS9,Kostnader_Intäkter!$AL$6:$AL$2630))-(2*SUMPRODUCT((Kostnader_Intäkter!$C$6:$C$2630=$AS9)*(Kostnader_Intäkter!$R$6:$R$2630=Kostnader_Intäkter!$EG$94)*(Kostnader_Intäkter!$AL$6:$AL$2630))))))</f>
        <v/>
      </c>
      <c r="Y9" s="565"/>
      <c r="Z9" s="565"/>
      <c r="AA9" s="565"/>
      <c r="AB9" s="565" t="str">
        <f>IF(AB$3="","",IF($AS9="","",((SUMIF(Kostnader_Intäkter!$C$6:$C$2630,$AS9,Kostnader_Intäkter!$AQ$6:$AQ$2630))-(2*SUMPRODUCT((Kostnader_Intäkter!$C$6:$C$2630=$AS9)*(Kostnader_Intäkter!$R$6:$R$2630=Kostnader_Intäkter!$EG$94)*(Kostnader_Intäkter!$AQ$6:$AQ$2630))))))</f>
        <v/>
      </c>
      <c r="AC9" s="565"/>
      <c r="AD9" s="565"/>
      <c r="AE9" s="565"/>
      <c r="AF9" s="552" t="str">
        <f t="shared" si="0"/>
        <v/>
      </c>
      <c r="AG9" s="552"/>
      <c r="AH9" s="552"/>
      <c r="AI9" s="552"/>
      <c r="AS9" s="568" t="str">
        <f>Kostnader_Intäkter!CV16</f>
        <v/>
      </c>
      <c r="AT9" s="568"/>
      <c r="AU9" s="568"/>
      <c r="AV9" s="568"/>
      <c r="AW9" s="568"/>
      <c r="AX9" s="568"/>
      <c r="AY9" s="568"/>
      <c r="AZ9" s="568"/>
      <c r="BA9" s="568"/>
      <c r="BB9" s="568"/>
      <c r="BC9" s="568"/>
      <c r="BD9" s="568"/>
      <c r="BE9" s="568"/>
      <c r="BF9" s="568"/>
    </row>
    <row r="10" spans="2:58" ht="18.75" customHeight="1" x14ac:dyDescent="0.15">
      <c r="B10" s="556" t="str">
        <f>Kostnader_Intäkter!CZ17</f>
        <v/>
      </c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65" t="str">
        <f>IF($AS10="","",((SUMIF(Kostnader_Intäkter!$C$6:$C$2630,$AS10,Kostnader_Intäkter!$AB$6:$AB$2630))-(2*SUMPRODUCT((Kostnader_Intäkter!$C$6:$C$2630=$AS10)*(Kostnader_Intäkter!$R$6:$R$2630=Kostnader_Intäkter!$EG$94)*(Kostnader_Intäkter!$AB$6:$AB$2630)))))</f>
        <v/>
      </c>
      <c r="Q10" s="565"/>
      <c r="R10" s="565"/>
      <c r="S10" s="565"/>
      <c r="T10" s="565" t="str">
        <f>IF($T$3="","",IF($AS10="","",((SUMIF(Kostnader_Intäkter!$C$6:$C$2630,$AS10,Kostnader_Intäkter!$AG$6:$AG$2630))-(2*SUMPRODUCT((Kostnader_Intäkter!$C$6:$C$2630=$AS10)*(Kostnader_Intäkter!$R$6:$R$2630=Kostnader_Intäkter!$EG$94)*(Kostnader_Intäkter!$AG$6:$AG$2630))))))</f>
        <v/>
      </c>
      <c r="U10" s="565"/>
      <c r="V10" s="565"/>
      <c r="W10" s="565"/>
      <c r="X10" s="565" t="str">
        <f>IF(X$3="","",IF($AS10="","",((SUMIF(Kostnader_Intäkter!$C$6:$C$2630,$AS10,Kostnader_Intäkter!$AL$6:$AL$2630))-(2*SUMPRODUCT((Kostnader_Intäkter!$C$6:$C$2630=$AS10)*(Kostnader_Intäkter!$R$6:$R$2630=Kostnader_Intäkter!$EG$94)*(Kostnader_Intäkter!$AL$6:$AL$2630))))))</f>
        <v/>
      </c>
      <c r="Y10" s="565"/>
      <c r="Z10" s="565"/>
      <c r="AA10" s="565"/>
      <c r="AB10" s="565" t="str">
        <f>IF(AB$3="","",IF($AS10="","",((SUMIF(Kostnader_Intäkter!$C$6:$C$2630,$AS10,Kostnader_Intäkter!$AQ$6:$AQ$2630))-(2*SUMPRODUCT((Kostnader_Intäkter!$C$6:$C$2630=$AS10)*(Kostnader_Intäkter!$R$6:$R$2630=Kostnader_Intäkter!$EG$94)*(Kostnader_Intäkter!$AQ$6:$AQ$2630))))))</f>
        <v/>
      </c>
      <c r="AC10" s="565"/>
      <c r="AD10" s="565"/>
      <c r="AE10" s="565"/>
      <c r="AF10" s="552" t="str">
        <f t="shared" si="0"/>
        <v/>
      </c>
      <c r="AG10" s="552"/>
      <c r="AH10" s="552"/>
      <c r="AI10" s="552"/>
      <c r="AS10" s="568" t="str">
        <f>Kostnader_Intäkter!CV17</f>
        <v/>
      </c>
      <c r="AT10" s="568"/>
      <c r="AU10" s="568"/>
      <c r="AV10" s="568"/>
      <c r="AW10" s="568"/>
      <c r="AX10" s="568"/>
      <c r="AY10" s="568"/>
      <c r="AZ10" s="568"/>
      <c r="BA10" s="568"/>
      <c r="BB10" s="568"/>
      <c r="BC10" s="568"/>
      <c r="BD10" s="568"/>
      <c r="BE10" s="568"/>
      <c r="BF10" s="568"/>
    </row>
    <row r="11" spans="2:58" ht="18.75" customHeight="1" x14ac:dyDescent="0.15">
      <c r="B11" s="556" t="str">
        <f>Kostnader_Intäkter!CZ18</f>
        <v/>
      </c>
      <c r="C11" s="556"/>
      <c r="D11" s="556"/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65" t="str">
        <f>IF($AS11="","",((SUMIF(Kostnader_Intäkter!$C$6:$C$2630,$AS11,Kostnader_Intäkter!$AB$6:$AB$2630))-(2*SUMPRODUCT((Kostnader_Intäkter!$C$6:$C$2630=$AS11)*(Kostnader_Intäkter!$R$6:$R$2630=Kostnader_Intäkter!$EG$94)*(Kostnader_Intäkter!$AB$6:$AB$2630)))))</f>
        <v/>
      </c>
      <c r="Q11" s="565"/>
      <c r="R11" s="565"/>
      <c r="S11" s="565"/>
      <c r="T11" s="565" t="str">
        <f>IF($T$3="","",IF($AS11="","",((SUMIF(Kostnader_Intäkter!$C$6:$C$2630,$AS11,Kostnader_Intäkter!$AG$6:$AG$2630))-(2*SUMPRODUCT((Kostnader_Intäkter!$C$6:$C$2630=$AS11)*(Kostnader_Intäkter!$R$6:$R$2630=Kostnader_Intäkter!$EG$94)*(Kostnader_Intäkter!$AG$6:$AG$2630))))))</f>
        <v/>
      </c>
      <c r="U11" s="565"/>
      <c r="V11" s="565"/>
      <c r="W11" s="565"/>
      <c r="X11" s="565" t="str">
        <f>IF(X$3="","",IF($AS11="","",((SUMIF(Kostnader_Intäkter!$C$6:$C$2630,$AS11,Kostnader_Intäkter!$AL$6:$AL$2630))-(2*SUMPRODUCT((Kostnader_Intäkter!$C$6:$C$2630=$AS11)*(Kostnader_Intäkter!$R$6:$R$2630=Kostnader_Intäkter!$EG$94)*(Kostnader_Intäkter!$AL$6:$AL$2630))))))</f>
        <v/>
      </c>
      <c r="Y11" s="565"/>
      <c r="Z11" s="565"/>
      <c r="AA11" s="565"/>
      <c r="AB11" s="565" t="str">
        <f>IF(AB$3="","",IF($AS11="","",((SUMIF(Kostnader_Intäkter!$C$6:$C$2630,$AS11,Kostnader_Intäkter!$AQ$6:$AQ$2630))-(2*SUMPRODUCT((Kostnader_Intäkter!$C$6:$C$2630=$AS11)*(Kostnader_Intäkter!$R$6:$R$2630=Kostnader_Intäkter!$EG$94)*(Kostnader_Intäkter!$AQ$6:$AQ$2630))))))</f>
        <v/>
      </c>
      <c r="AC11" s="565"/>
      <c r="AD11" s="565"/>
      <c r="AE11" s="565"/>
      <c r="AF11" s="552" t="str">
        <f t="shared" si="0"/>
        <v/>
      </c>
      <c r="AG11" s="552"/>
      <c r="AH11" s="552"/>
      <c r="AI11" s="552"/>
      <c r="AS11" s="568" t="str">
        <f>Kostnader_Intäkter!CV18</f>
        <v/>
      </c>
      <c r="AT11" s="568"/>
      <c r="AU11" s="568"/>
      <c r="AV11" s="568"/>
      <c r="AW11" s="568"/>
      <c r="AX11" s="568"/>
      <c r="AY11" s="568"/>
      <c r="AZ11" s="568"/>
      <c r="BA11" s="568"/>
      <c r="BB11" s="568"/>
      <c r="BC11" s="568"/>
      <c r="BD11" s="568"/>
      <c r="BE11" s="568"/>
      <c r="BF11" s="568"/>
    </row>
    <row r="12" spans="2:58" ht="18.75" customHeight="1" x14ac:dyDescent="0.15">
      <c r="B12" s="556" t="str">
        <f>Kostnader_Intäkter!CZ19</f>
        <v/>
      </c>
      <c r="C12" s="556"/>
      <c r="D12" s="556"/>
      <c r="E12" s="556"/>
      <c r="F12" s="556"/>
      <c r="G12" s="556"/>
      <c r="H12" s="556"/>
      <c r="I12" s="556"/>
      <c r="J12" s="556"/>
      <c r="K12" s="556"/>
      <c r="L12" s="556"/>
      <c r="M12" s="556"/>
      <c r="N12" s="556"/>
      <c r="O12" s="556"/>
      <c r="P12" s="565" t="str">
        <f>IF($AS12="","",((SUMIF(Kostnader_Intäkter!$C$6:$C$2630,$AS12,Kostnader_Intäkter!$AB$6:$AB$2630))-(2*SUMPRODUCT((Kostnader_Intäkter!$C$6:$C$2630=$AS12)*(Kostnader_Intäkter!$R$6:$R$2630=Kostnader_Intäkter!$EG$94)*(Kostnader_Intäkter!$AB$6:$AB$2630)))))</f>
        <v/>
      </c>
      <c r="Q12" s="565"/>
      <c r="R12" s="565"/>
      <c r="S12" s="565"/>
      <c r="T12" s="565" t="str">
        <f>IF($T$3="","",IF($AS12="","",((SUMIF(Kostnader_Intäkter!$C$6:$C$2630,$AS12,Kostnader_Intäkter!$AG$6:$AG$2630))-(2*SUMPRODUCT((Kostnader_Intäkter!$C$6:$C$2630=$AS12)*(Kostnader_Intäkter!$R$6:$R$2630=Kostnader_Intäkter!$EG$94)*(Kostnader_Intäkter!$AG$6:$AG$2630))))))</f>
        <v/>
      </c>
      <c r="U12" s="565"/>
      <c r="V12" s="565"/>
      <c r="W12" s="565"/>
      <c r="X12" s="565" t="str">
        <f>IF(X$3="","",IF($AS12="","",((SUMIF(Kostnader_Intäkter!$C$6:$C$2630,$AS12,Kostnader_Intäkter!$AL$6:$AL$2630))-(2*SUMPRODUCT((Kostnader_Intäkter!$C$6:$C$2630=$AS12)*(Kostnader_Intäkter!$R$6:$R$2630=Kostnader_Intäkter!$EG$94)*(Kostnader_Intäkter!$AL$6:$AL$2630))))))</f>
        <v/>
      </c>
      <c r="Y12" s="565"/>
      <c r="Z12" s="565"/>
      <c r="AA12" s="565"/>
      <c r="AB12" s="565" t="str">
        <f>IF(AB$3="","",IF($AS12="","",((SUMIF(Kostnader_Intäkter!$C$6:$C$2630,$AS12,Kostnader_Intäkter!$AQ$6:$AQ$2630))-(2*SUMPRODUCT((Kostnader_Intäkter!$C$6:$C$2630=$AS12)*(Kostnader_Intäkter!$R$6:$R$2630=Kostnader_Intäkter!$EG$94)*(Kostnader_Intäkter!$AQ$6:$AQ$2630))))))</f>
        <v/>
      </c>
      <c r="AC12" s="565"/>
      <c r="AD12" s="565"/>
      <c r="AE12" s="565"/>
      <c r="AF12" s="552" t="str">
        <f t="shared" si="0"/>
        <v/>
      </c>
      <c r="AG12" s="552"/>
      <c r="AH12" s="552"/>
      <c r="AI12" s="552"/>
      <c r="AS12" s="568" t="str">
        <f>Kostnader_Intäkter!CV19</f>
        <v/>
      </c>
      <c r="AT12" s="568"/>
      <c r="AU12" s="568"/>
      <c r="AV12" s="568"/>
      <c r="AW12" s="568"/>
      <c r="AX12" s="568"/>
      <c r="AY12" s="568"/>
      <c r="AZ12" s="568"/>
      <c r="BA12" s="568"/>
      <c r="BB12" s="568"/>
      <c r="BC12" s="568"/>
      <c r="BD12" s="568"/>
      <c r="BE12" s="568"/>
      <c r="BF12" s="568"/>
    </row>
    <row r="13" spans="2:58" ht="18.75" customHeight="1" x14ac:dyDescent="0.15">
      <c r="B13" s="556" t="str">
        <f>Kostnader_Intäkter!CZ20</f>
        <v/>
      </c>
      <c r="C13" s="556"/>
      <c r="D13" s="556"/>
      <c r="E13" s="556"/>
      <c r="F13" s="556"/>
      <c r="G13" s="556"/>
      <c r="H13" s="556"/>
      <c r="I13" s="556"/>
      <c r="J13" s="556"/>
      <c r="K13" s="556"/>
      <c r="L13" s="556"/>
      <c r="M13" s="556"/>
      <c r="N13" s="556"/>
      <c r="O13" s="556"/>
      <c r="P13" s="565" t="str">
        <f>IF($AS13="","",((SUMIF(Kostnader_Intäkter!$C$6:$C$2630,$AS13,Kostnader_Intäkter!$AB$6:$AB$2630))-(2*SUMPRODUCT((Kostnader_Intäkter!$C$6:$C$2630=$AS13)*(Kostnader_Intäkter!$R$6:$R$2630=Kostnader_Intäkter!$EG$94)*(Kostnader_Intäkter!$AB$6:$AB$2630)))))</f>
        <v/>
      </c>
      <c r="Q13" s="565"/>
      <c r="R13" s="565"/>
      <c r="S13" s="565"/>
      <c r="T13" s="565" t="str">
        <f>IF($T$3="","",IF($AS13="","",((SUMIF(Kostnader_Intäkter!$C$6:$C$2630,$AS13,Kostnader_Intäkter!$AG$6:$AG$2630))-(2*SUMPRODUCT((Kostnader_Intäkter!$C$6:$C$2630=$AS13)*(Kostnader_Intäkter!$R$6:$R$2630=Kostnader_Intäkter!$EG$94)*(Kostnader_Intäkter!$AG$6:$AG$2630))))))</f>
        <v/>
      </c>
      <c r="U13" s="565"/>
      <c r="V13" s="565"/>
      <c r="W13" s="565"/>
      <c r="X13" s="565" t="str">
        <f>IF(X$3="","",IF($AS13="","",((SUMIF(Kostnader_Intäkter!$C$6:$C$2630,$AS13,Kostnader_Intäkter!$AL$6:$AL$2630))-(2*SUMPRODUCT((Kostnader_Intäkter!$C$6:$C$2630=$AS13)*(Kostnader_Intäkter!$R$6:$R$2630=Kostnader_Intäkter!$EG$94)*(Kostnader_Intäkter!$AL$6:$AL$2630))))))</f>
        <v/>
      </c>
      <c r="Y13" s="565"/>
      <c r="Z13" s="565"/>
      <c r="AA13" s="565"/>
      <c r="AB13" s="565" t="str">
        <f>IF(AB$3="","",IF($AS13="","",((SUMIF(Kostnader_Intäkter!$C$6:$C$2630,$AS13,Kostnader_Intäkter!$AQ$6:$AQ$2630))-(2*SUMPRODUCT((Kostnader_Intäkter!$C$6:$C$2630=$AS13)*(Kostnader_Intäkter!$R$6:$R$2630=Kostnader_Intäkter!$EG$94)*(Kostnader_Intäkter!$AQ$6:$AQ$2630))))))</f>
        <v/>
      </c>
      <c r="AC13" s="565"/>
      <c r="AD13" s="565"/>
      <c r="AE13" s="565"/>
      <c r="AF13" s="552" t="str">
        <f t="shared" si="0"/>
        <v/>
      </c>
      <c r="AG13" s="552"/>
      <c r="AH13" s="552"/>
      <c r="AI13" s="552"/>
      <c r="AS13" s="568" t="str">
        <f>Kostnader_Intäkter!CV20</f>
        <v/>
      </c>
      <c r="AT13" s="568"/>
      <c r="AU13" s="568"/>
      <c r="AV13" s="568"/>
      <c r="AW13" s="568"/>
      <c r="AX13" s="568"/>
      <c r="AY13" s="568"/>
      <c r="AZ13" s="568"/>
      <c r="BA13" s="568"/>
      <c r="BB13" s="568"/>
      <c r="BC13" s="568"/>
      <c r="BD13" s="568"/>
      <c r="BE13" s="568"/>
      <c r="BF13" s="568"/>
    </row>
    <row r="14" spans="2:58" ht="18.75" customHeight="1" x14ac:dyDescent="0.15">
      <c r="B14" s="556" t="str">
        <f>Kostnader_Intäkter!CZ21</f>
        <v/>
      </c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65" t="str">
        <f>IF($AS14="","",((SUMIF(Kostnader_Intäkter!$C$6:$C$2630,$AS14,Kostnader_Intäkter!$AB$6:$AB$2630))-(2*SUMPRODUCT((Kostnader_Intäkter!$C$6:$C$2630=$AS14)*(Kostnader_Intäkter!$R$6:$R$2630=Kostnader_Intäkter!$EG$94)*(Kostnader_Intäkter!$AB$6:$AB$2630)))))</f>
        <v/>
      </c>
      <c r="Q14" s="565"/>
      <c r="R14" s="565"/>
      <c r="S14" s="565"/>
      <c r="T14" s="565" t="str">
        <f>IF($T$3="","",IF($AS14="","",((SUMIF(Kostnader_Intäkter!$C$6:$C$2630,$AS14,Kostnader_Intäkter!$AG$6:$AG$2630))-(2*SUMPRODUCT((Kostnader_Intäkter!$C$6:$C$2630=$AS14)*(Kostnader_Intäkter!$R$6:$R$2630=Kostnader_Intäkter!$EG$94)*(Kostnader_Intäkter!$AG$6:$AG$2630))))))</f>
        <v/>
      </c>
      <c r="U14" s="565"/>
      <c r="V14" s="565"/>
      <c r="W14" s="565"/>
      <c r="X14" s="565" t="str">
        <f>IF(X$3="","",IF($AS14="","",((SUMIF(Kostnader_Intäkter!$C$6:$C$2630,$AS14,Kostnader_Intäkter!$AL$6:$AL$2630))-(2*SUMPRODUCT((Kostnader_Intäkter!$C$6:$C$2630=$AS14)*(Kostnader_Intäkter!$R$6:$R$2630=Kostnader_Intäkter!$EG$94)*(Kostnader_Intäkter!$AL$6:$AL$2630))))))</f>
        <v/>
      </c>
      <c r="Y14" s="565"/>
      <c r="Z14" s="565"/>
      <c r="AA14" s="565"/>
      <c r="AB14" s="565" t="str">
        <f>IF(AB$3="","",IF($AS14="","",((SUMIF(Kostnader_Intäkter!$C$6:$C$2630,$AS14,Kostnader_Intäkter!$AQ$6:$AQ$2630))-(2*SUMPRODUCT((Kostnader_Intäkter!$C$6:$C$2630=$AS14)*(Kostnader_Intäkter!$R$6:$R$2630=Kostnader_Intäkter!$EG$94)*(Kostnader_Intäkter!$AQ$6:$AQ$2630))))))</f>
        <v/>
      </c>
      <c r="AC14" s="565"/>
      <c r="AD14" s="565"/>
      <c r="AE14" s="565"/>
      <c r="AF14" s="552" t="str">
        <f t="shared" si="0"/>
        <v/>
      </c>
      <c r="AG14" s="552"/>
      <c r="AH14" s="552"/>
      <c r="AI14" s="552"/>
      <c r="AS14" s="568" t="str">
        <f>Kostnader_Intäkter!CV21</f>
        <v/>
      </c>
      <c r="AT14" s="568"/>
      <c r="AU14" s="568"/>
      <c r="AV14" s="568"/>
      <c r="AW14" s="568"/>
      <c r="AX14" s="568"/>
      <c r="AY14" s="568"/>
      <c r="AZ14" s="568"/>
      <c r="BA14" s="568"/>
      <c r="BB14" s="568"/>
      <c r="BC14" s="568"/>
      <c r="BD14" s="568"/>
      <c r="BE14" s="568"/>
      <c r="BF14" s="568"/>
    </row>
    <row r="15" spans="2:58" ht="18.75" customHeight="1" x14ac:dyDescent="0.15">
      <c r="B15" s="556" t="str">
        <f>Kostnader_Intäkter!CZ22</f>
        <v/>
      </c>
      <c r="C15" s="556"/>
      <c r="D15" s="556"/>
      <c r="E15" s="556"/>
      <c r="F15" s="556"/>
      <c r="G15" s="556"/>
      <c r="H15" s="556"/>
      <c r="I15" s="556"/>
      <c r="J15" s="556"/>
      <c r="K15" s="556"/>
      <c r="L15" s="556"/>
      <c r="M15" s="556"/>
      <c r="N15" s="556"/>
      <c r="O15" s="556"/>
      <c r="P15" s="565" t="str">
        <f>IF($AS15="","",((SUMIF(Kostnader_Intäkter!$C$6:$C$2630,$AS15,Kostnader_Intäkter!$AB$6:$AB$2630))-(2*SUMPRODUCT((Kostnader_Intäkter!$C$6:$C$2630=$AS15)*(Kostnader_Intäkter!$R$6:$R$2630=Kostnader_Intäkter!$EG$94)*(Kostnader_Intäkter!$AB$6:$AB$2630)))))</f>
        <v/>
      </c>
      <c r="Q15" s="565"/>
      <c r="R15" s="565"/>
      <c r="S15" s="565"/>
      <c r="T15" s="565" t="str">
        <f>IF($T$3="","",IF($AS15="","",((SUMIF(Kostnader_Intäkter!$C$6:$C$2630,$AS15,Kostnader_Intäkter!$AG$6:$AG$2630))-(2*SUMPRODUCT((Kostnader_Intäkter!$C$6:$C$2630=$AS15)*(Kostnader_Intäkter!$R$6:$R$2630=Kostnader_Intäkter!$EG$94)*(Kostnader_Intäkter!$AG$6:$AG$2630))))))</f>
        <v/>
      </c>
      <c r="U15" s="565"/>
      <c r="V15" s="565"/>
      <c r="W15" s="565"/>
      <c r="X15" s="565" t="str">
        <f>IF(X$3="","",IF($AS15="","",((SUMIF(Kostnader_Intäkter!$C$6:$C$2630,$AS15,Kostnader_Intäkter!$AL$6:$AL$2630))-(2*SUMPRODUCT((Kostnader_Intäkter!$C$6:$C$2630=$AS15)*(Kostnader_Intäkter!$R$6:$R$2630=Kostnader_Intäkter!$EG$94)*(Kostnader_Intäkter!$AL$6:$AL$2630))))))</f>
        <v/>
      </c>
      <c r="Y15" s="565"/>
      <c r="Z15" s="565"/>
      <c r="AA15" s="565"/>
      <c r="AB15" s="565" t="str">
        <f>IF(AB$3="","",IF($AS15="","",((SUMIF(Kostnader_Intäkter!$C$6:$C$2630,$AS15,Kostnader_Intäkter!$AQ$6:$AQ$2630))-(2*SUMPRODUCT((Kostnader_Intäkter!$C$6:$C$2630=$AS15)*(Kostnader_Intäkter!$R$6:$R$2630=Kostnader_Intäkter!$EG$94)*(Kostnader_Intäkter!$AQ$6:$AQ$2630))))))</f>
        <v/>
      </c>
      <c r="AC15" s="565"/>
      <c r="AD15" s="565"/>
      <c r="AE15" s="565"/>
      <c r="AF15" s="552" t="str">
        <f t="shared" si="0"/>
        <v/>
      </c>
      <c r="AG15" s="552"/>
      <c r="AH15" s="552"/>
      <c r="AI15" s="552"/>
      <c r="AS15" s="568" t="str">
        <f>Kostnader_Intäkter!CV22</f>
        <v/>
      </c>
      <c r="AT15" s="568"/>
      <c r="AU15" s="568"/>
      <c r="AV15" s="568"/>
      <c r="AW15" s="568"/>
      <c r="AX15" s="568"/>
      <c r="AY15" s="568"/>
      <c r="AZ15" s="568"/>
      <c r="BA15" s="568"/>
      <c r="BB15" s="568"/>
      <c r="BC15" s="568"/>
      <c r="BD15" s="568"/>
      <c r="BE15" s="568"/>
      <c r="BF15" s="568"/>
    </row>
    <row r="16" spans="2:58" ht="18.75" customHeight="1" x14ac:dyDescent="0.15">
      <c r="B16" s="556" t="str">
        <f>Kostnader_Intäkter!CZ23</f>
        <v/>
      </c>
      <c r="C16" s="556"/>
      <c r="D16" s="556"/>
      <c r="E16" s="556"/>
      <c r="F16" s="556"/>
      <c r="G16" s="556"/>
      <c r="H16" s="556"/>
      <c r="I16" s="556"/>
      <c r="J16" s="556"/>
      <c r="K16" s="556"/>
      <c r="L16" s="556"/>
      <c r="M16" s="556"/>
      <c r="N16" s="556"/>
      <c r="O16" s="556"/>
      <c r="P16" s="565" t="str">
        <f>IF($AS16="","",((SUMIF(Kostnader_Intäkter!$C$6:$C$2630,$AS16,Kostnader_Intäkter!$AB$6:$AB$2630))-(2*SUMPRODUCT((Kostnader_Intäkter!$C$6:$C$2630=$AS16)*(Kostnader_Intäkter!$R$6:$R$2630=Kostnader_Intäkter!$EG$94)*(Kostnader_Intäkter!$AB$6:$AB$2630)))))</f>
        <v/>
      </c>
      <c r="Q16" s="565"/>
      <c r="R16" s="565"/>
      <c r="S16" s="565"/>
      <c r="T16" s="565" t="str">
        <f>IF($T$3="","",IF($AS16="","",((SUMIF(Kostnader_Intäkter!$C$6:$C$2630,$AS16,Kostnader_Intäkter!$AG$6:$AG$2630))-(2*SUMPRODUCT((Kostnader_Intäkter!$C$6:$C$2630=$AS16)*(Kostnader_Intäkter!$R$6:$R$2630=Kostnader_Intäkter!$EG$94)*(Kostnader_Intäkter!$AG$6:$AG$2630))))))</f>
        <v/>
      </c>
      <c r="U16" s="565"/>
      <c r="V16" s="565"/>
      <c r="W16" s="565"/>
      <c r="X16" s="565" t="str">
        <f>IF(X$3="","",IF($AS16="","",((SUMIF(Kostnader_Intäkter!$C$6:$C$2630,$AS16,Kostnader_Intäkter!$AL$6:$AL$2630))-(2*SUMPRODUCT((Kostnader_Intäkter!$C$6:$C$2630=$AS16)*(Kostnader_Intäkter!$R$6:$R$2630=Kostnader_Intäkter!$EG$94)*(Kostnader_Intäkter!$AL$6:$AL$2630))))))</f>
        <v/>
      </c>
      <c r="Y16" s="565"/>
      <c r="Z16" s="565"/>
      <c r="AA16" s="565"/>
      <c r="AB16" s="565" t="str">
        <f>IF(AB$3="","",IF($AS16="","",((SUMIF(Kostnader_Intäkter!$C$6:$C$2630,$AS16,Kostnader_Intäkter!$AQ$6:$AQ$2630))-(2*SUMPRODUCT((Kostnader_Intäkter!$C$6:$C$2630=$AS16)*(Kostnader_Intäkter!$R$6:$R$2630=Kostnader_Intäkter!$EG$94)*(Kostnader_Intäkter!$AQ$6:$AQ$2630))))))</f>
        <v/>
      </c>
      <c r="AC16" s="565"/>
      <c r="AD16" s="565"/>
      <c r="AE16" s="565"/>
      <c r="AF16" s="552" t="str">
        <f t="shared" si="0"/>
        <v/>
      </c>
      <c r="AG16" s="552"/>
      <c r="AH16" s="552"/>
      <c r="AI16" s="552"/>
      <c r="AS16" s="568" t="str">
        <f>Kostnader_Intäkter!CV23</f>
        <v/>
      </c>
      <c r="AT16" s="568"/>
      <c r="AU16" s="568"/>
      <c r="AV16" s="568"/>
      <c r="AW16" s="568"/>
      <c r="AX16" s="568"/>
      <c r="AY16" s="568"/>
      <c r="AZ16" s="568"/>
      <c r="BA16" s="568"/>
      <c r="BB16" s="568"/>
      <c r="BC16" s="568"/>
      <c r="BD16" s="568"/>
      <c r="BE16" s="568"/>
      <c r="BF16" s="568"/>
    </row>
    <row r="17" spans="2:58" ht="18.75" customHeight="1" x14ac:dyDescent="0.15">
      <c r="B17" s="556" t="str">
        <f>Kostnader_Intäkter!CZ24</f>
        <v/>
      </c>
      <c r="C17" s="556"/>
      <c r="D17" s="556"/>
      <c r="E17" s="556"/>
      <c r="F17" s="556"/>
      <c r="G17" s="556"/>
      <c r="H17" s="556"/>
      <c r="I17" s="556"/>
      <c r="J17" s="556"/>
      <c r="K17" s="556"/>
      <c r="L17" s="556"/>
      <c r="M17" s="556"/>
      <c r="N17" s="556"/>
      <c r="O17" s="556"/>
      <c r="P17" s="565" t="str">
        <f>IF($AS17="","",((SUMIF(Kostnader_Intäkter!$C$6:$C$2630,$AS17,Kostnader_Intäkter!$AB$6:$AB$2630))-(2*SUMPRODUCT((Kostnader_Intäkter!$C$6:$C$2630=$AS17)*(Kostnader_Intäkter!$R$6:$R$2630=Kostnader_Intäkter!$EG$94)*(Kostnader_Intäkter!$AB$6:$AB$2630)))))</f>
        <v/>
      </c>
      <c r="Q17" s="565"/>
      <c r="R17" s="565"/>
      <c r="S17" s="565"/>
      <c r="T17" s="565" t="str">
        <f>IF($T$3="","",IF($AS17="","",((SUMIF(Kostnader_Intäkter!$C$6:$C$2630,$AS17,Kostnader_Intäkter!$AG$6:$AG$2630))-(2*SUMPRODUCT((Kostnader_Intäkter!$C$6:$C$2630=$AS17)*(Kostnader_Intäkter!$R$6:$R$2630=Kostnader_Intäkter!$EG$94)*(Kostnader_Intäkter!$AG$6:$AG$2630))))))</f>
        <v/>
      </c>
      <c r="U17" s="565"/>
      <c r="V17" s="565"/>
      <c r="W17" s="565"/>
      <c r="X17" s="565" t="str">
        <f>IF(X$3="","",IF($AS17="","",((SUMIF(Kostnader_Intäkter!$C$6:$C$2630,$AS17,Kostnader_Intäkter!$AL$6:$AL$2630))-(2*SUMPRODUCT((Kostnader_Intäkter!$C$6:$C$2630=$AS17)*(Kostnader_Intäkter!$R$6:$R$2630=Kostnader_Intäkter!$EG$94)*(Kostnader_Intäkter!$AL$6:$AL$2630))))))</f>
        <v/>
      </c>
      <c r="Y17" s="565"/>
      <c r="Z17" s="565"/>
      <c r="AA17" s="565"/>
      <c r="AB17" s="565" t="str">
        <f>IF(AB$3="","",IF($AS17="","",((SUMIF(Kostnader_Intäkter!$C$6:$C$2630,$AS17,Kostnader_Intäkter!$AQ$6:$AQ$2630))-(2*SUMPRODUCT((Kostnader_Intäkter!$C$6:$C$2630=$AS17)*(Kostnader_Intäkter!$R$6:$R$2630=Kostnader_Intäkter!$EG$94)*(Kostnader_Intäkter!$AQ$6:$AQ$2630))))))</f>
        <v/>
      </c>
      <c r="AC17" s="565"/>
      <c r="AD17" s="565"/>
      <c r="AE17" s="565"/>
      <c r="AF17" s="552" t="str">
        <f t="shared" si="0"/>
        <v/>
      </c>
      <c r="AG17" s="552"/>
      <c r="AH17" s="552"/>
      <c r="AI17" s="552"/>
      <c r="AS17" s="568" t="str">
        <f>Kostnader_Intäkter!CV24</f>
        <v/>
      </c>
      <c r="AT17" s="568"/>
      <c r="AU17" s="568"/>
      <c r="AV17" s="568"/>
      <c r="AW17" s="568"/>
      <c r="AX17" s="568"/>
      <c r="AY17" s="568"/>
      <c r="AZ17" s="568"/>
      <c r="BA17" s="568"/>
      <c r="BB17" s="568"/>
      <c r="BC17" s="568"/>
      <c r="BD17" s="568"/>
      <c r="BE17" s="568"/>
      <c r="BF17" s="568"/>
    </row>
    <row r="18" spans="2:58" ht="18.75" customHeight="1" x14ac:dyDescent="0.15">
      <c r="B18" s="556" t="str">
        <f>Kostnader_Intäkter!CZ25</f>
        <v/>
      </c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65" t="str">
        <f>IF($AS18="","",((SUMIF(Kostnader_Intäkter!$C$6:$C$2630,$AS18,Kostnader_Intäkter!$AB$6:$AB$2630))-(2*SUMPRODUCT((Kostnader_Intäkter!$C$6:$C$2630=$AS18)*(Kostnader_Intäkter!$R$6:$R$2630=Kostnader_Intäkter!$EG$94)*(Kostnader_Intäkter!$AB$6:$AB$2630)))))</f>
        <v/>
      </c>
      <c r="Q18" s="565"/>
      <c r="R18" s="565"/>
      <c r="S18" s="565"/>
      <c r="T18" s="565" t="str">
        <f>IF($T$3="","",IF($AS18="","",((SUMIF(Kostnader_Intäkter!$C$6:$C$2630,$AS18,Kostnader_Intäkter!$AG$6:$AG$2630))-(2*SUMPRODUCT((Kostnader_Intäkter!$C$6:$C$2630=$AS18)*(Kostnader_Intäkter!$R$6:$R$2630=Kostnader_Intäkter!$EG$94)*(Kostnader_Intäkter!$AG$6:$AG$2630))))))</f>
        <v/>
      </c>
      <c r="U18" s="565"/>
      <c r="V18" s="565"/>
      <c r="W18" s="565"/>
      <c r="X18" s="565" t="str">
        <f>IF(X$3="","",IF($AS18="","",((SUMIF(Kostnader_Intäkter!$C$6:$C$2630,$AS18,Kostnader_Intäkter!$AL$6:$AL$2630))-(2*SUMPRODUCT((Kostnader_Intäkter!$C$6:$C$2630=$AS18)*(Kostnader_Intäkter!$R$6:$R$2630=Kostnader_Intäkter!$EG$94)*(Kostnader_Intäkter!$AL$6:$AL$2630))))))</f>
        <v/>
      </c>
      <c r="Y18" s="565"/>
      <c r="Z18" s="565"/>
      <c r="AA18" s="565"/>
      <c r="AB18" s="565" t="str">
        <f>IF(AB$3="","",IF($AS18="","",((SUMIF(Kostnader_Intäkter!$C$6:$C$2630,$AS18,Kostnader_Intäkter!$AQ$6:$AQ$2630))-(2*SUMPRODUCT((Kostnader_Intäkter!$C$6:$C$2630=$AS18)*(Kostnader_Intäkter!$R$6:$R$2630=Kostnader_Intäkter!$EG$94)*(Kostnader_Intäkter!$AQ$6:$AQ$2630))))))</f>
        <v/>
      </c>
      <c r="AC18" s="565"/>
      <c r="AD18" s="565"/>
      <c r="AE18" s="565"/>
      <c r="AF18" s="552" t="str">
        <f t="shared" si="0"/>
        <v/>
      </c>
      <c r="AG18" s="552"/>
      <c r="AH18" s="552"/>
      <c r="AI18" s="552"/>
      <c r="AS18" s="568" t="str">
        <f>Kostnader_Intäkter!CV25</f>
        <v/>
      </c>
      <c r="AT18" s="568"/>
      <c r="AU18" s="568"/>
      <c r="AV18" s="568"/>
      <c r="AW18" s="568"/>
      <c r="AX18" s="568"/>
      <c r="AY18" s="568"/>
      <c r="AZ18" s="568"/>
      <c r="BA18" s="568"/>
      <c r="BB18" s="568"/>
      <c r="BC18" s="568"/>
      <c r="BD18" s="568"/>
      <c r="BE18" s="568"/>
      <c r="BF18" s="568"/>
    </row>
    <row r="19" spans="2:58" ht="18.75" customHeight="1" x14ac:dyDescent="0.15">
      <c r="B19" s="556" t="str">
        <f>Kostnader_Intäkter!CZ26</f>
        <v/>
      </c>
      <c r="C19" s="556"/>
      <c r="D19" s="556"/>
      <c r="E19" s="556"/>
      <c r="F19" s="556"/>
      <c r="G19" s="556"/>
      <c r="H19" s="556"/>
      <c r="I19" s="556"/>
      <c r="J19" s="556"/>
      <c r="K19" s="556"/>
      <c r="L19" s="556"/>
      <c r="M19" s="556"/>
      <c r="N19" s="556"/>
      <c r="O19" s="556"/>
      <c r="P19" s="565" t="str">
        <f>IF($AS19="","",((SUMIF(Kostnader_Intäkter!$C$6:$C$2630,$AS19,Kostnader_Intäkter!$AB$6:$AB$2630))-(2*SUMPRODUCT((Kostnader_Intäkter!$C$6:$C$2630=$AS19)*(Kostnader_Intäkter!$R$6:$R$2630=Kostnader_Intäkter!$EG$94)*(Kostnader_Intäkter!$AB$6:$AB$2630)))))</f>
        <v/>
      </c>
      <c r="Q19" s="565"/>
      <c r="R19" s="565"/>
      <c r="S19" s="565"/>
      <c r="T19" s="565" t="str">
        <f>IF($T$3="","",IF($AS19="","",((SUMIF(Kostnader_Intäkter!$C$6:$C$2630,$AS19,Kostnader_Intäkter!$AG$6:$AG$2630))-(2*SUMPRODUCT((Kostnader_Intäkter!$C$6:$C$2630=$AS19)*(Kostnader_Intäkter!$R$6:$R$2630=Kostnader_Intäkter!$EG$94)*(Kostnader_Intäkter!$AG$6:$AG$2630))))))</f>
        <v/>
      </c>
      <c r="U19" s="565"/>
      <c r="V19" s="565"/>
      <c r="W19" s="565"/>
      <c r="X19" s="565" t="str">
        <f>IF(X$3="","",IF($AS19="","",((SUMIF(Kostnader_Intäkter!$C$6:$C$2630,$AS19,Kostnader_Intäkter!$AL$6:$AL$2630))-(2*SUMPRODUCT((Kostnader_Intäkter!$C$6:$C$2630=$AS19)*(Kostnader_Intäkter!$R$6:$R$2630=Kostnader_Intäkter!$EG$94)*(Kostnader_Intäkter!$AL$6:$AL$2630))))))</f>
        <v/>
      </c>
      <c r="Y19" s="565"/>
      <c r="Z19" s="565"/>
      <c r="AA19" s="565"/>
      <c r="AB19" s="565" t="str">
        <f>IF(AB$3="","",IF($AS19="","",((SUMIF(Kostnader_Intäkter!$C$6:$C$2630,$AS19,Kostnader_Intäkter!$AQ$6:$AQ$2630))-(2*SUMPRODUCT((Kostnader_Intäkter!$C$6:$C$2630=$AS19)*(Kostnader_Intäkter!$R$6:$R$2630=Kostnader_Intäkter!$EG$94)*(Kostnader_Intäkter!$AQ$6:$AQ$2630))))))</f>
        <v/>
      </c>
      <c r="AC19" s="565"/>
      <c r="AD19" s="565"/>
      <c r="AE19" s="565"/>
      <c r="AF19" s="552" t="str">
        <f t="shared" si="0"/>
        <v/>
      </c>
      <c r="AG19" s="552"/>
      <c r="AH19" s="552"/>
      <c r="AI19" s="552"/>
      <c r="AS19" s="568" t="str">
        <f>Kostnader_Intäkter!CV26</f>
        <v/>
      </c>
      <c r="AT19" s="568"/>
      <c r="AU19" s="568"/>
      <c r="AV19" s="568"/>
      <c r="AW19" s="568"/>
      <c r="AX19" s="568"/>
      <c r="AY19" s="568"/>
      <c r="AZ19" s="568"/>
      <c r="BA19" s="568"/>
      <c r="BB19" s="568"/>
      <c r="BC19" s="568"/>
      <c r="BD19" s="568"/>
      <c r="BE19" s="568"/>
      <c r="BF19" s="568"/>
    </row>
    <row r="20" spans="2:58" ht="18.75" customHeight="1" x14ac:dyDescent="0.15">
      <c r="B20" s="556" t="str">
        <f>Kostnader_Intäkter!CZ27</f>
        <v/>
      </c>
      <c r="C20" s="556"/>
      <c r="D20" s="556"/>
      <c r="E20" s="556"/>
      <c r="F20" s="556"/>
      <c r="G20" s="556"/>
      <c r="H20" s="556"/>
      <c r="I20" s="556"/>
      <c r="J20" s="556"/>
      <c r="K20" s="556"/>
      <c r="L20" s="556"/>
      <c r="M20" s="556"/>
      <c r="N20" s="556"/>
      <c r="O20" s="556"/>
      <c r="P20" s="565" t="str">
        <f>IF($AS20="","",((SUMIF(Kostnader_Intäkter!$C$6:$C$2630,$AS20,Kostnader_Intäkter!$AB$6:$AB$2630))-(2*SUMPRODUCT((Kostnader_Intäkter!$C$6:$C$2630=$AS20)*(Kostnader_Intäkter!$R$6:$R$2630=Kostnader_Intäkter!$EG$94)*(Kostnader_Intäkter!$AB$6:$AB$2630)))))</f>
        <v/>
      </c>
      <c r="Q20" s="565"/>
      <c r="R20" s="565"/>
      <c r="S20" s="565"/>
      <c r="T20" s="565" t="str">
        <f>IF($T$3="","",IF($AS20="","",((SUMIF(Kostnader_Intäkter!$C$6:$C$2630,$AS20,Kostnader_Intäkter!$AG$6:$AG$2630))-(2*SUMPRODUCT((Kostnader_Intäkter!$C$6:$C$2630=$AS20)*(Kostnader_Intäkter!$R$6:$R$2630=Kostnader_Intäkter!$EG$94)*(Kostnader_Intäkter!$AG$6:$AG$2630))))))</f>
        <v/>
      </c>
      <c r="U20" s="565"/>
      <c r="V20" s="565"/>
      <c r="W20" s="565"/>
      <c r="X20" s="565" t="str">
        <f>IF(X$3="","",IF($AS20="","",((SUMIF(Kostnader_Intäkter!$C$6:$C$2630,$AS20,Kostnader_Intäkter!$AL$6:$AL$2630))-(2*SUMPRODUCT((Kostnader_Intäkter!$C$6:$C$2630=$AS20)*(Kostnader_Intäkter!$R$6:$R$2630=Kostnader_Intäkter!$EG$94)*(Kostnader_Intäkter!$AL$6:$AL$2630))))))</f>
        <v/>
      </c>
      <c r="Y20" s="565"/>
      <c r="Z20" s="565"/>
      <c r="AA20" s="565"/>
      <c r="AB20" s="565" t="str">
        <f>IF(AB$3="","",IF($AS20="","",((SUMIF(Kostnader_Intäkter!$C$6:$C$2630,$AS20,Kostnader_Intäkter!$AQ$6:$AQ$2630))-(2*SUMPRODUCT((Kostnader_Intäkter!$C$6:$C$2630=$AS20)*(Kostnader_Intäkter!$R$6:$R$2630=Kostnader_Intäkter!$EG$94)*(Kostnader_Intäkter!$AQ$6:$AQ$2630))))))</f>
        <v/>
      </c>
      <c r="AC20" s="565"/>
      <c r="AD20" s="565"/>
      <c r="AE20" s="565"/>
      <c r="AF20" s="552" t="str">
        <f t="shared" si="0"/>
        <v/>
      </c>
      <c r="AG20" s="552"/>
      <c r="AH20" s="552"/>
      <c r="AI20" s="552"/>
      <c r="AS20" s="568" t="str">
        <f>Kostnader_Intäkter!CV27</f>
        <v/>
      </c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</row>
    <row r="21" spans="2:58" ht="18.75" customHeight="1" x14ac:dyDescent="0.15">
      <c r="B21" s="556" t="str">
        <f>Kostnader_Intäkter!CZ28</f>
        <v/>
      </c>
      <c r="C21" s="556"/>
      <c r="D21" s="556"/>
      <c r="E21" s="556"/>
      <c r="F21" s="556"/>
      <c r="G21" s="556"/>
      <c r="H21" s="556"/>
      <c r="I21" s="556"/>
      <c r="J21" s="556"/>
      <c r="K21" s="556"/>
      <c r="L21" s="556"/>
      <c r="M21" s="556"/>
      <c r="N21" s="556"/>
      <c r="O21" s="556"/>
      <c r="P21" s="565" t="str">
        <f>IF($AS21="","",((SUMIF(Kostnader_Intäkter!$C$6:$C$2630,$AS21,Kostnader_Intäkter!$AB$6:$AB$2630))-(2*SUMPRODUCT((Kostnader_Intäkter!$C$6:$C$2630=$AS21)*(Kostnader_Intäkter!$R$6:$R$2630=Kostnader_Intäkter!$EG$94)*(Kostnader_Intäkter!$AB$6:$AB$2630)))))</f>
        <v/>
      </c>
      <c r="Q21" s="565"/>
      <c r="R21" s="565"/>
      <c r="S21" s="565"/>
      <c r="T21" s="565" t="str">
        <f>IF($T$3="","",IF($AS21="","",((SUMIF(Kostnader_Intäkter!$C$6:$C$2630,$AS21,Kostnader_Intäkter!$AG$6:$AG$2630))-(2*SUMPRODUCT((Kostnader_Intäkter!$C$6:$C$2630=$AS21)*(Kostnader_Intäkter!$R$6:$R$2630=Kostnader_Intäkter!$EG$94)*(Kostnader_Intäkter!$AG$6:$AG$2630))))))</f>
        <v/>
      </c>
      <c r="U21" s="565"/>
      <c r="V21" s="565"/>
      <c r="W21" s="565"/>
      <c r="X21" s="565" t="str">
        <f>IF(X$3="","",IF($AS21="","",((SUMIF(Kostnader_Intäkter!$C$6:$C$2630,$AS21,Kostnader_Intäkter!$AL$6:$AL$2630))-(2*SUMPRODUCT((Kostnader_Intäkter!$C$6:$C$2630=$AS21)*(Kostnader_Intäkter!$R$6:$R$2630=Kostnader_Intäkter!$EG$94)*(Kostnader_Intäkter!$AL$6:$AL$2630))))))</f>
        <v/>
      </c>
      <c r="Y21" s="565"/>
      <c r="Z21" s="565"/>
      <c r="AA21" s="565"/>
      <c r="AB21" s="565" t="str">
        <f>IF(AB$3="","",IF($AS21="","",((SUMIF(Kostnader_Intäkter!$C$6:$C$2630,$AS21,Kostnader_Intäkter!$AQ$6:$AQ$2630))-(2*SUMPRODUCT((Kostnader_Intäkter!$C$6:$C$2630=$AS21)*(Kostnader_Intäkter!$R$6:$R$2630=Kostnader_Intäkter!$EG$94)*(Kostnader_Intäkter!$AQ$6:$AQ$2630))))))</f>
        <v/>
      </c>
      <c r="AC21" s="565"/>
      <c r="AD21" s="565"/>
      <c r="AE21" s="565"/>
      <c r="AF21" s="552" t="str">
        <f t="shared" si="0"/>
        <v/>
      </c>
      <c r="AG21" s="552"/>
      <c r="AH21" s="552"/>
      <c r="AI21" s="552"/>
      <c r="AS21" s="568" t="str">
        <f>Kostnader_Intäkter!CV28</f>
        <v/>
      </c>
      <c r="AT21" s="568"/>
      <c r="AU21" s="568"/>
      <c r="AV21" s="568"/>
      <c r="AW21" s="568"/>
      <c r="AX21" s="568"/>
      <c r="AY21" s="568"/>
      <c r="AZ21" s="568"/>
      <c r="BA21" s="568"/>
      <c r="BB21" s="568"/>
      <c r="BC21" s="568"/>
      <c r="BD21" s="568"/>
      <c r="BE21" s="568"/>
      <c r="BF21" s="568"/>
    </row>
    <row r="22" spans="2:58" ht="18.75" customHeight="1" x14ac:dyDescent="0.15">
      <c r="B22" s="556" t="str">
        <f>Kostnader_Intäkter!CZ29</f>
        <v/>
      </c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65" t="str">
        <f>IF($AS22="","",((SUMIF(Kostnader_Intäkter!$C$6:$C$2630,$AS22,Kostnader_Intäkter!$AB$6:$AB$2630))-(2*SUMPRODUCT((Kostnader_Intäkter!$C$6:$C$2630=$AS22)*(Kostnader_Intäkter!$R$6:$R$2630=Kostnader_Intäkter!$EG$94)*(Kostnader_Intäkter!$AB$6:$AB$2630)))))</f>
        <v/>
      </c>
      <c r="Q22" s="565"/>
      <c r="R22" s="565"/>
      <c r="S22" s="565"/>
      <c r="T22" s="565" t="str">
        <f>IF($T$3="","",IF($AS22="","",((SUMIF(Kostnader_Intäkter!$C$6:$C$2630,$AS22,Kostnader_Intäkter!$AG$6:$AG$2630))-(2*SUMPRODUCT((Kostnader_Intäkter!$C$6:$C$2630=$AS22)*(Kostnader_Intäkter!$R$6:$R$2630=Kostnader_Intäkter!$EG$94)*(Kostnader_Intäkter!$AG$6:$AG$2630))))))</f>
        <v/>
      </c>
      <c r="U22" s="565"/>
      <c r="V22" s="565"/>
      <c r="W22" s="565"/>
      <c r="X22" s="565" t="str">
        <f>IF(X$3="","",IF($AS22="","",((SUMIF(Kostnader_Intäkter!$C$6:$C$2630,$AS22,Kostnader_Intäkter!$AL$6:$AL$2630))-(2*SUMPRODUCT((Kostnader_Intäkter!$C$6:$C$2630=$AS22)*(Kostnader_Intäkter!$R$6:$R$2630=Kostnader_Intäkter!$EG$94)*(Kostnader_Intäkter!$AL$6:$AL$2630))))))</f>
        <v/>
      </c>
      <c r="Y22" s="565"/>
      <c r="Z22" s="565"/>
      <c r="AA22" s="565"/>
      <c r="AB22" s="565" t="str">
        <f>IF(AB$3="","",IF($AS22="","",((SUMIF(Kostnader_Intäkter!$C$6:$C$2630,$AS22,Kostnader_Intäkter!$AQ$6:$AQ$2630))-(2*SUMPRODUCT((Kostnader_Intäkter!$C$6:$C$2630=$AS22)*(Kostnader_Intäkter!$R$6:$R$2630=Kostnader_Intäkter!$EG$94)*(Kostnader_Intäkter!$AQ$6:$AQ$2630))))))</f>
        <v/>
      </c>
      <c r="AC22" s="565"/>
      <c r="AD22" s="565"/>
      <c r="AE22" s="565"/>
      <c r="AF22" s="552" t="str">
        <f t="shared" si="0"/>
        <v/>
      </c>
      <c r="AG22" s="552"/>
      <c r="AH22" s="552"/>
      <c r="AI22" s="552"/>
      <c r="AS22" s="568" t="str">
        <f>Kostnader_Intäkter!CV29</f>
        <v/>
      </c>
      <c r="AT22" s="568"/>
      <c r="AU22" s="568"/>
      <c r="AV22" s="568"/>
      <c r="AW22" s="568"/>
      <c r="AX22" s="568"/>
      <c r="AY22" s="568"/>
      <c r="AZ22" s="568"/>
      <c r="BA22" s="568"/>
      <c r="BB22" s="568"/>
      <c r="BC22" s="568"/>
      <c r="BD22" s="568"/>
      <c r="BE22" s="568"/>
      <c r="BF22" s="568"/>
    </row>
    <row r="23" spans="2:58" ht="18.75" customHeight="1" thickBot="1" x14ac:dyDescent="0.2">
      <c r="B23" s="556" t="str">
        <f>Kostnader_Intäkter!CZ30</f>
        <v/>
      </c>
      <c r="C23" s="556"/>
      <c r="D23" s="556"/>
      <c r="E23" s="556"/>
      <c r="F23" s="556"/>
      <c r="G23" s="556"/>
      <c r="H23" s="556"/>
      <c r="I23" s="556"/>
      <c r="J23" s="556"/>
      <c r="K23" s="556"/>
      <c r="L23" s="556"/>
      <c r="M23" s="556"/>
      <c r="N23" s="556"/>
      <c r="O23" s="556"/>
      <c r="P23" s="565" t="str">
        <f>IF($AS23="","",((SUMIF(Kostnader_Intäkter!$C$6:$C$2630,$AS23,Kostnader_Intäkter!$AB$6:$AB$2630))-(2*SUMPRODUCT((Kostnader_Intäkter!$C$6:$C$2630=$AS23)*(Kostnader_Intäkter!$R$6:$R$2630=Kostnader_Intäkter!$EG$94)*(Kostnader_Intäkter!$AB$6:$AB$2630)))))</f>
        <v/>
      </c>
      <c r="Q23" s="565"/>
      <c r="R23" s="565"/>
      <c r="S23" s="565"/>
      <c r="T23" s="565" t="str">
        <f>IF($T$3="","",IF($AS23="","",((SUMIF(Kostnader_Intäkter!$C$6:$C$2630,$AS23,Kostnader_Intäkter!$AG$6:$AG$2630))-(2*SUMPRODUCT((Kostnader_Intäkter!$C$6:$C$2630=$AS23)*(Kostnader_Intäkter!$R$6:$R$2630=Kostnader_Intäkter!$EG$94)*(Kostnader_Intäkter!$AG$6:$AG$2630))))))</f>
        <v/>
      </c>
      <c r="U23" s="565"/>
      <c r="V23" s="565"/>
      <c r="W23" s="565"/>
      <c r="X23" s="565" t="str">
        <f>IF(X$3="","",IF($AS23="","",((SUMIF(Kostnader_Intäkter!$C$6:$C$2630,$AS23,Kostnader_Intäkter!$AL$6:$AL$2630))-(2*SUMPRODUCT((Kostnader_Intäkter!$C$6:$C$2630=$AS23)*(Kostnader_Intäkter!$R$6:$R$2630=Kostnader_Intäkter!$EG$94)*(Kostnader_Intäkter!$AL$6:$AL$2630))))))</f>
        <v/>
      </c>
      <c r="Y23" s="565"/>
      <c r="Z23" s="565"/>
      <c r="AA23" s="565"/>
      <c r="AB23" s="565" t="str">
        <f>IF(AB$3="","",IF($AS23="","",((SUMIF(Kostnader_Intäkter!$C$6:$C$2630,$AS23,Kostnader_Intäkter!$AQ$6:$AQ$2630))-(2*SUMPRODUCT((Kostnader_Intäkter!$C$6:$C$2630=$AS23)*(Kostnader_Intäkter!$R$6:$R$2630=Kostnader_Intäkter!$EG$94)*(Kostnader_Intäkter!$AQ$6:$AQ$2630))))))</f>
        <v/>
      </c>
      <c r="AC23" s="565"/>
      <c r="AD23" s="565"/>
      <c r="AE23" s="565"/>
      <c r="AF23" s="552" t="str">
        <f t="shared" si="0"/>
        <v/>
      </c>
      <c r="AG23" s="552"/>
      <c r="AH23" s="552"/>
      <c r="AI23" s="552"/>
      <c r="AS23" s="568" t="str">
        <f>Kostnader_Intäkter!CV30</f>
        <v/>
      </c>
      <c r="AT23" s="568"/>
      <c r="AU23" s="568"/>
      <c r="AV23" s="568"/>
      <c r="AW23" s="568"/>
      <c r="AX23" s="568"/>
      <c r="AY23" s="568"/>
      <c r="AZ23" s="568"/>
      <c r="BA23" s="568"/>
      <c r="BB23" s="568"/>
      <c r="BC23" s="568"/>
      <c r="BD23" s="568"/>
      <c r="BE23" s="568"/>
      <c r="BF23" s="568"/>
    </row>
    <row r="24" spans="2:58" ht="18.75" hidden="1" customHeight="1" outlineLevel="1" x14ac:dyDescent="0.15">
      <c r="B24" s="556" t="str">
        <f>Kostnader_Intäkter!CZ31</f>
        <v/>
      </c>
      <c r="C24" s="556"/>
      <c r="D24" s="556"/>
      <c r="E24" s="556"/>
      <c r="F24" s="556"/>
      <c r="G24" s="556"/>
      <c r="H24" s="556"/>
      <c r="I24" s="556"/>
      <c r="J24" s="556"/>
      <c r="K24" s="556"/>
      <c r="L24" s="556"/>
      <c r="M24" s="556"/>
      <c r="N24" s="556"/>
      <c r="O24" s="556"/>
      <c r="P24" s="565" t="str">
        <f>IF($AS24="","",((SUMIF(Kostnader_Intäkter!$C$6:$C$2630,$AS24,Kostnader_Intäkter!$AB$6:$AB$2630))-(2*SUMPRODUCT((Kostnader_Intäkter!$C$6:$C$2630=$AS24)*(Kostnader_Intäkter!$R$6:$R$2630=Kostnader_Intäkter!$EG$94)*(Kostnader_Intäkter!$AB$6:$AB$2630)))))</f>
        <v/>
      </c>
      <c r="Q24" s="565"/>
      <c r="R24" s="565"/>
      <c r="S24" s="565"/>
      <c r="T24" s="565" t="str">
        <f>IF($T$3="","",IF($AS24="","",((SUMIF(Kostnader_Intäkter!$C$6:$C$2630,$AS24,Kostnader_Intäkter!$AG$6:$AG$2630))-(2*SUMPRODUCT((Kostnader_Intäkter!$C$6:$C$2630=$AS24)*(Kostnader_Intäkter!$R$6:$R$2630=Kostnader_Intäkter!$EG$94)*(Kostnader_Intäkter!$AG$6:$AG$2630))))))</f>
        <v/>
      </c>
      <c r="U24" s="565"/>
      <c r="V24" s="565"/>
      <c r="W24" s="565"/>
      <c r="X24" s="565" t="str">
        <f>IF(X$3="","",IF($AS24="","",((SUMIF(Kostnader_Intäkter!$C$6:$C$2630,$AS24,Kostnader_Intäkter!$AL$6:$AL$2630))-(2*SUMPRODUCT((Kostnader_Intäkter!$C$6:$C$2630=$AS24)*(Kostnader_Intäkter!$R$6:$R$2630=Kostnader_Intäkter!$EG$94)*(Kostnader_Intäkter!$AL$6:$AL$2630))))))</f>
        <v/>
      </c>
      <c r="Y24" s="565"/>
      <c r="Z24" s="565"/>
      <c r="AA24" s="565"/>
      <c r="AB24" s="565" t="str">
        <f>IF(AB$3="","",IF($AS24="","",((SUMIF(Kostnader_Intäkter!$C$6:$C$2630,$AS24,Kostnader_Intäkter!$AQ$6:$AQ$2630))-(2*SUMPRODUCT((Kostnader_Intäkter!$C$6:$C$2630=$AS24)*(Kostnader_Intäkter!$R$6:$R$2630=Kostnader_Intäkter!$EG$94)*(Kostnader_Intäkter!$AQ$6:$AQ$2630))))))</f>
        <v/>
      </c>
      <c r="AC24" s="565"/>
      <c r="AD24" s="565"/>
      <c r="AE24" s="565"/>
      <c r="AF24" s="552" t="str">
        <f t="shared" si="0"/>
        <v/>
      </c>
      <c r="AG24" s="552"/>
      <c r="AH24" s="552"/>
      <c r="AI24" s="552"/>
      <c r="AS24" s="568" t="str">
        <f>Kostnader_Intäkter!CV31</f>
        <v/>
      </c>
      <c r="AT24" s="568"/>
      <c r="AU24" s="568"/>
      <c r="AV24" s="568"/>
      <c r="AW24" s="568"/>
      <c r="AX24" s="568"/>
      <c r="AY24" s="568"/>
      <c r="AZ24" s="568"/>
      <c r="BA24" s="568"/>
      <c r="BB24" s="568"/>
      <c r="BC24" s="568"/>
      <c r="BD24" s="568"/>
      <c r="BE24" s="568"/>
      <c r="BF24" s="568"/>
    </row>
    <row r="25" spans="2:58" ht="18.75" hidden="1" customHeight="1" outlineLevel="1" x14ac:dyDescent="0.15">
      <c r="B25" s="556" t="str">
        <f>Kostnader_Intäkter!CZ32</f>
        <v/>
      </c>
      <c r="C25" s="556"/>
      <c r="D25" s="556"/>
      <c r="E25" s="556"/>
      <c r="F25" s="556"/>
      <c r="G25" s="556"/>
      <c r="H25" s="556"/>
      <c r="I25" s="556"/>
      <c r="J25" s="556"/>
      <c r="K25" s="556"/>
      <c r="L25" s="556"/>
      <c r="M25" s="556"/>
      <c r="N25" s="556"/>
      <c r="O25" s="556"/>
      <c r="P25" s="565" t="str">
        <f>IF($AS25="","",((SUMIF(Kostnader_Intäkter!$C$6:$C$2630,$AS25,Kostnader_Intäkter!$AB$6:$AB$2630))-(2*SUMPRODUCT((Kostnader_Intäkter!$C$6:$C$2630=$AS25)*(Kostnader_Intäkter!$R$6:$R$2630=Kostnader_Intäkter!$EG$94)*(Kostnader_Intäkter!$AB$6:$AB$2630)))))</f>
        <v/>
      </c>
      <c r="Q25" s="565"/>
      <c r="R25" s="565"/>
      <c r="S25" s="565"/>
      <c r="T25" s="565" t="str">
        <f>IF($T$3="","",IF($AS25="","",((SUMIF(Kostnader_Intäkter!$C$6:$C$2630,$AS25,Kostnader_Intäkter!$AG$6:$AG$2630))-(2*SUMPRODUCT((Kostnader_Intäkter!$C$6:$C$2630=$AS25)*(Kostnader_Intäkter!$R$6:$R$2630=Kostnader_Intäkter!$EG$94)*(Kostnader_Intäkter!$AG$6:$AG$2630))))))</f>
        <v/>
      </c>
      <c r="U25" s="565"/>
      <c r="V25" s="565"/>
      <c r="W25" s="565"/>
      <c r="X25" s="565" t="str">
        <f>IF(X$3="","",IF($AS25="","",((SUMIF(Kostnader_Intäkter!$C$6:$C$2630,$AS25,Kostnader_Intäkter!$AL$6:$AL$2630))-(2*SUMPRODUCT((Kostnader_Intäkter!$C$6:$C$2630=$AS25)*(Kostnader_Intäkter!$R$6:$R$2630=Kostnader_Intäkter!$EG$94)*(Kostnader_Intäkter!$AL$6:$AL$2630))))))</f>
        <v/>
      </c>
      <c r="Y25" s="565"/>
      <c r="Z25" s="565"/>
      <c r="AA25" s="565"/>
      <c r="AB25" s="565" t="str">
        <f>IF(AB$3="","",IF($AS25="","",((SUMIF(Kostnader_Intäkter!$C$6:$C$2630,$AS25,Kostnader_Intäkter!$AQ$6:$AQ$2630))-(2*SUMPRODUCT((Kostnader_Intäkter!$C$6:$C$2630=$AS25)*(Kostnader_Intäkter!$R$6:$R$2630=Kostnader_Intäkter!$EG$94)*(Kostnader_Intäkter!$AQ$6:$AQ$2630))))))</f>
        <v/>
      </c>
      <c r="AC25" s="565"/>
      <c r="AD25" s="565"/>
      <c r="AE25" s="565"/>
      <c r="AF25" s="552" t="str">
        <f t="shared" si="0"/>
        <v/>
      </c>
      <c r="AG25" s="552"/>
      <c r="AH25" s="552"/>
      <c r="AI25" s="552"/>
      <c r="AS25" s="568" t="str">
        <f>Kostnader_Intäkter!CV32</f>
        <v/>
      </c>
      <c r="AT25" s="568"/>
      <c r="AU25" s="568"/>
      <c r="AV25" s="568"/>
      <c r="AW25" s="568"/>
      <c r="AX25" s="568"/>
      <c r="AY25" s="568"/>
      <c r="AZ25" s="568"/>
      <c r="BA25" s="568"/>
      <c r="BB25" s="568"/>
      <c r="BC25" s="568"/>
      <c r="BD25" s="568"/>
      <c r="BE25" s="568"/>
      <c r="BF25" s="568"/>
    </row>
    <row r="26" spans="2:58" ht="18.75" hidden="1" customHeight="1" outlineLevel="1" x14ac:dyDescent="0.15">
      <c r="B26" s="556" t="str">
        <f>Kostnader_Intäkter!CZ33</f>
        <v/>
      </c>
      <c r="C26" s="556"/>
      <c r="D26" s="556"/>
      <c r="E26" s="556"/>
      <c r="F26" s="556"/>
      <c r="G26" s="556"/>
      <c r="H26" s="556"/>
      <c r="I26" s="556"/>
      <c r="J26" s="556"/>
      <c r="K26" s="556"/>
      <c r="L26" s="556"/>
      <c r="M26" s="556"/>
      <c r="N26" s="556"/>
      <c r="O26" s="556"/>
      <c r="P26" s="565" t="str">
        <f>IF($AS26="","",((SUMIF(Kostnader_Intäkter!$C$6:$C$2630,$AS26,Kostnader_Intäkter!$AB$6:$AB$2630))-(2*SUMPRODUCT((Kostnader_Intäkter!$C$6:$C$2630=$AS26)*(Kostnader_Intäkter!$R$6:$R$2630=Kostnader_Intäkter!$EG$94)*(Kostnader_Intäkter!$AB$6:$AB$2630)))))</f>
        <v/>
      </c>
      <c r="Q26" s="565"/>
      <c r="R26" s="565"/>
      <c r="S26" s="565"/>
      <c r="T26" s="565" t="str">
        <f>IF($T$3="","",IF($AS26="","",((SUMIF(Kostnader_Intäkter!$C$6:$C$2630,$AS26,Kostnader_Intäkter!$AG$6:$AG$2630))-(2*SUMPRODUCT((Kostnader_Intäkter!$C$6:$C$2630=$AS26)*(Kostnader_Intäkter!$R$6:$R$2630=Kostnader_Intäkter!$EG$94)*(Kostnader_Intäkter!$AG$6:$AG$2630))))))</f>
        <v/>
      </c>
      <c r="U26" s="565"/>
      <c r="V26" s="565"/>
      <c r="W26" s="565"/>
      <c r="X26" s="565" t="str">
        <f>IF(X$3="","",IF($AS26="","",((SUMIF(Kostnader_Intäkter!$C$6:$C$2630,$AS26,Kostnader_Intäkter!$AL$6:$AL$2630))-(2*SUMPRODUCT((Kostnader_Intäkter!$C$6:$C$2630=$AS26)*(Kostnader_Intäkter!$R$6:$R$2630=Kostnader_Intäkter!$EG$94)*(Kostnader_Intäkter!$AL$6:$AL$2630))))))</f>
        <v/>
      </c>
      <c r="Y26" s="565"/>
      <c r="Z26" s="565"/>
      <c r="AA26" s="565"/>
      <c r="AB26" s="565" t="str">
        <f>IF(AB$3="","",IF($AS26="","",((SUMIF(Kostnader_Intäkter!$C$6:$C$2630,$AS26,Kostnader_Intäkter!$AQ$6:$AQ$2630))-(2*SUMPRODUCT((Kostnader_Intäkter!$C$6:$C$2630=$AS26)*(Kostnader_Intäkter!$R$6:$R$2630=Kostnader_Intäkter!$EG$94)*(Kostnader_Intäkter!$AQ$6:$AQ$2630))))))</f>
        <v/>
      </c>
      <c r="AC26" s="565"/>
      <c r="AD26" s="565"/>
      <c r="AE26" s="565"/>
      <c r="AF26" s="552" t="str">
        <f t="shared" si="0"/>
        <v/>
      </c>
      <c r="AG26" s="552"/>
      <c r="AH26" s="552"/>
      <c r="AI26" s="552"/>
      <c r="AS26" s="568" t="str">
        <f>Kostnader_Intäkter!CV33</f>
        <v/>
      </c>
      <c r="AT26" s="568"/>
      <c r="AU26" s="568"/>
      <c r="AV26" s="568"/>
      <c r="AW26" s="568"/>
      <c r="AX26" s="568"/>
      <c r="AY26" s="568"/>
      <c r="AZ26" s="568"/>
      <c r="BA26" s="568"/>
      <c r="BB26" s="568"/>
      <c r="BC26" s="568"/>
      <c r="BD26" s="568"/>
      <c r="BE26" s="568"/>
      <c r="BF26" s="568"/>
    </row>
    <row r="27" spans="2:58" ht="18.75" hidden="1" customHeight="1" outlineLevel="1" x14ac:dyDescent="0.15">
      <c r="B27" s="556" t="str">
        <f>Kostnader_Intäkter!CZ34</f>
        <v/>
      </c>
      <c r="C27" s="556"/>
      <c r="D27" s="556"/>
      <c r="E27" s="556"/>
      <c r="F27" s="556"/>
      <c r="G27" s="556"/>
      <c r="H27" s="556"/>
      <c r="I27" s="556"/>
      <c r="J27" s="556"/>
      <c r="K27" s="556"/>
      <c r="L27" s="556"/>
      <c r="M27" s="556"/>
      <c r="N27" s="556"/>
      <c r="O27" s="556"/>
      <c r="P27" s="565" t="str">
        <f>IF($AS27="","",((SUMIF(Kostnader_Intäkter!$C$6:$C$2630,$AS27,Kostnader_Intäkter!$AB$6:$AB$2630))-(2*SUMPRODUCT((Kostnader_Intäkter!$C$6:$C$2630=$AS27)*(Kostnader_Intäkter!$R$6:$R$2630=Kostnader_Intäkter!$EG$94)*(Kostnader_Intäkter!$AB$6:$AB$2630)))))</f>
        <v/>
      </c>
      <c r="Q27" s="565"/>
      <c r="R27" s="565"/>
      <c r="S27" s="565"/>
      <c r="T27" s="565" t="str">
        <f>IF($T$3="","",IF($AS27="","",((SUMIF(Kostnader_Intäkter!$C$6:$C$2630,$AS27,Kostnader_Intäkter!$AG$6:$AG$2630))-(2*SUMPRODUCT((Kostnader_Intäkter!$C$6:$C$2630=$AS27)*(Kostnader_Intäkter!$R$6:$R$2630=Kostnader_Intäkter!$EG$94)*(Kostnader_Intäkter!$AG$6:$AG$2630))))))</f>
        <v/>
      </c>
      <c r="U27" s="565"/>
      <c r="V27" s="565"/>
      <c r="W27" s="565"/>
      <c r="X27" s="565" t="str">
        <f>IF(X$3="","",IF($AS27="","",((SUMIF(Kostnader_Intäkter!$C$6:$C$2630,$AS27,Kostnader_Intäkter!$AL$6:$AL$2630))-(2*SUMPRODUCT((Kostnader_Intäkter!$C$6:$C$2630=$AS27)*(Kostnader_Intäkter!$R$6:$R$2630=Kostnader_Intäkter!$EG$94)*(Kostnader_Intäkter!$AL$6:$AL$2630))))))</f>
        <v/>
      </c>
      <c r="Y27" s="565"/>
      <c r="Z27" s="565"/>
      <c r="AA27" s="565"/>
      <c r="AB27" s="565" t="str">
        <f>IF(AB$3="","",IF($AS27="","",((SUMIF(Kostnader_Intäkter!$C$6:$C$2630,$AS27,Kostnader_Intäkter!$AQ$6:$AQ$2630))-(2*SUMPRODUCT((Kostnader_Intäkter!$C$6:$C$2630=$AS27)*(Kostnader_Intäkter!$R$6:$R$2630=Kostnader_Intäkter!$EG$94)*(Kostnader_Intäkter!$AQ$6:$AQ$2630))))))</f>
        <v/>
      </c>
      <c r="AC27" s="565"/>
      <c r="AD27" s="565"/>
      <c r="AE27" s="565"/>
      <c r="AF27" s="552" t="str">
        <f t="shared" si="0"/>
        <v/>
      </c>
      <c r="AG27" s="552"/>
      <c r="AH27" s="552"/>
      <c r="AI27" s="552"/>
      <c r="AS27" s="568" t="str">
        <f>Kostnader_Intäkter!CV34</f>
        <v/>
      </c>
      <c r="AT27" s="568"/>
      <c r="AU27" s="568"/>
      <c r="AV27" s="568"/>
      <c r="AW27" s="568"/>
      <c r="AX27" s="568"/>
      <c r="AY27" s="568"/>
      <c r="AZ27" s="568"/>
      <c r="BA27" s="568"/>
      <c r="BB27" s="568"/>
      <c r="BC27" s="568"/>
      <c r="BD27" s="568"/>
      <c r="BE27" s="568"/>
      <c r="BF27" s="568"/>
    </row>
    <row r="28" spans="2:58" ht="18.75" hidden="1" customHeight="1" outlineLevel="1" x14ac:dyDescent="0.15">
      <c r="B28" s="556" t="str">
        <f>Kostnader_Intäkter!CZ35</f>
        <v/>
      </c>
      <c r="C28" s="556"/>
      <c r="D28" s="556"/>
      <c r="E28" s="556"/>
      <c r="F28" s="556"/>
      <c r="G28" s="556"/>
      <c r="H28" s="556"/>
      <c r="I28" s="556"/>
      <c r="J28" s="556"/>
      <c r="K28" s="556"/>
      <c r="L28" s="556"/>
      <c r="M28" s="556"/>
      <c r="N28" s="556"/>
      <c r="O28" s="556"/>
      <c r="P28" s="565" t="str">
        <f>IF($AS28="","",((SUMIF(Kostnader_Intäkter!$C$6:$C$2630,$AS28,Kostnader_Intäkter!$AB$6:$AB$2630))-(2*SUMPRODUCT((Kostnader_Intäkter!$C$6:$C$2630=$AS28)*(Kostnader_Intäkter!$R$6:$R$2630=Kostnader_Intäkter!$EG$94)*(Kostnader_Intäkter!$AB$6:$AB$2630)))))</f>
        <v/>
      </c>
      <c r="Q28" s="565"/>
      <c r="R28" s="565"/>
      <c r="S28" s="565"/>
      <c r="T28" s="565" t="str">
        <f>IF($T$3="","",IF($AS28="","",((SUMIF(Kostnader_Intäkter!$C$6:$C$2630,$AS28,Kostnader_Intäkter!$AG$6:$AG$2630))-(2*SUMPRODUCT((Kostnader_Intäkter!$C$6:$C$2630=$AS28)*(Kostnader_Intäkter!$R$6:$R$2630=Kostnader_Intäkter!$EG$94)*(Kostnader_Intäkter!$AG$6:$AG$2630))))))</f>
        <v/>
      </c>
      <c r="U28" s="565"/>
      <c r="V28" s="565"/>
      <c r="W28" s="565"/>
      <c r="X28" s="565" t="str">
        <f>IF(X$3="","",IF($AS28="","",((SUMIF(Kostnader_Intäkter!$C$6:$C$2630,$AS28,Kostnader_Intäkter!$AL$6:$AL$2630))-(2*SUMPRODUCT((Kostnader_Intäkter!$C$6:$C$2630=$AS28)*(Kostnader_Intäkter!$R$6:$R$2630=Kostnader_Intäkter!$EG$94)*(Kostnader_Intäkter!$AL$6:$AL$2630))))))</f>
        <v/>
      </c>
      <c r="Y28" s="565"/>
      <c r="Z28" s="565"/>
      <c r="AA28" s="565"/>
      <c r="AB28" s="565" t="str">
        <f>IF(AB$3="","",IF($AS28="","",((SUMIF(Kostnader_Intäkter!$C$6:$C$2630,$AS28,Kostnader_Intäkter!$AQ$6:$AQ$2630))-(2*SUMPRODUCT((Kostnader_Intäkter!$C$6:$C$2630=$AS28)*(Kostnader_Intäkter!$R$6:$R$2630=Kostnader_Intäkter!$EG$94)*(Kostnader_Intäkter!$AQ$6:$AQ$2630))))))</f>
        <v/>
      </c>
      <c r="AC28" s="565"/>
      <c r="AD28" s="565"/>
      <c r="AE28" s="565"/>
      <c r="AF28" s="552" t="str">
        <f t="shared" si="0"/>
        <v/>
      </c>
      <c r="AG28" s="552"/>
      <c r="AH28" s="552"/>
      <c r="AI28" s="552"/>
      <c r="AS28" s="568" t="str">
        <f>Kostnader_Intäkter!CV35</f>
        <v/>
      </c>
      <c r="AT28" s="568"/>
      <c r="AU28" s="568"/>
      <c r="AV28" s="568"/>
      <c r="AW28" s="568"/>
      <c r="AX28" s="568"/>
      <c r="AY28" s="568"/>
      <c r="AZ28" s="568"/>
      <c r="BA28" s="568"/>
      <c r="BB28" s="568"/>
      <c r="BC28" s="568"/>
      <c r="BD28" s="568"/>
      <c r="BE28" s="568"/>
      <c r="BF28" s="568"/>
    </row>
    <row r="29" spans="2:58" ht="18.75" hidden="1" customHeight="1" outlineLevel="1" x14ac:dyDescent="0.15">
      <c r="B29" s="556" t="str">
        <f>Kostnader_Intäkter!CZ36</f>
        <v/>
      </c>
      <c r="C29" s="556"/>
      <c r="D29" s="556"/>
      <c r="E29" s="556"/>
      <c r="F29" s="556"/>
      <c r="G29" s="556"/>
      <c r="H29" s="556"/>
      <c r="I29" s="556"/>
      <c r="J29" s="556"/>
      <c r="K29" s="556"/>
      <c r="L29" s="556"/>
      <c r="M29" s="556"/>
      <c r="N29" s="556"/>
      <c r="O29" s="556"/>
      <c r="P29" s="565" t="str">
        <f>IF($AS29="","",((SUMIF(Kostnader_Intäkter!$C$6:$C$2630,$AS29,Kostnader_Intäkter!$AB$6:$AB$2630))-(2*SUMPRODUCT((Kostnader_Intäkter!$C$6:$C$2630=$AS29)*(Kostnader_Intäkter!$R$6:$R$2630=Kostnader_Intäkter!$EG$94)*(Kostnader_Intäkter!$AB$6:$AB$2630)))))</f>
        <v/>
      </c>
      <c r="Q29" s="565"/>
      <c r="R29" s="565"/>
      <c r="S29" s="565"/>
      <c r="T29" s="565" t="str">
        <f>IF($T$3="","",IF($AS29="","",((SUMIF(Kostnader_Intäkter!$C$6:$C$2630,$AS29,Kostnader_Intäkter!$AG$6:$AG$2630))-(2*SUMPRODUCT((Kostnader_Intäkter!$C$6:$C$2630=$AS29)*(Kostnader_Intäkter!$R$6:$R$2630=Kostnader_Intäkter!$EG$94)*(Kostnader_Intäkter!$AG$6:$AG$2630))))))</f>
        <v/>
      </c>
      <c r="U29" s="565"/>
      <c r="V29" s="565"/>
      <c r="W29" s="565"/>
      <c r="X29" s="565" t="str">
        <f>IF(X$3="","",IF($AS29="","",((SUMIF(Kostnader_Intäkter!$C$6:$C$2630,$AS29,Kostnader_Intäkter!$AL$6:$AL$2630))-(2*SUMPRODUCT((Kostnader_Intäkter!$C$6:$C$2630=$AS29)*(Kostnader_Intäkter!$R$6:$R$2630=Kostnader_Intäkter!$EG$94)*(Kostnader_Intäkter!$AL$6:$AL$2630))))))</f>
        <v/>
      </c>
      <c r="Y29" s="565"/>
      <c r="Z29" s="565"/>
      <c r="AA29" s="565"/>
      <c r="AB29" s="565" t="str">
        <f>IF(AB$3="","",IF($AS29="","",((SUMIF(Kostnader_Intäkter!$C$6:$C$2630,$AS29,Kostnader_Intäkter!$AQ$6:$AQ$2630))-(2*SUMPRODUCT((Kostnader_Intäkter!$C$6:$C$2630=$AS29)*(Kostnader_Intäkter!$R$6:$R$2630=Kostnader_Intäkter!$EG$94)*(Kostnader_Intäkter!$AQ$6:$AQ$2630))))))</f>
        <v/>
      </c>
      <c r="AC29" s="565"/>
      <c r="AD29" s="565"/>
      <c r="AE29" s="565"/>
      <c r="AF29" s="552" t="str">
        <f t="shared" si="0"/>
        <v/>
      </c>
      <c r="AG29" s="552"/>
      <c r="AH29" s="552"/>
      <c r="AI29" s="552"/>
      <c r="AS29" s="568" t="str">
        <f>Kostnader_Intäkter!CV36</f>
        <v/>
      </c>
      <c r="AT29" s="568"/>
      <c r="AU29" s="568"/>
      <c r="AV29" s="568"/>
      <c r="AW29" s="568"/>
      <c r="AX29" s="568"/>
      <c r="AY29" s="568"/>
      <c r="AZ29" s="568"/>
      <c r="BA29" s="568"/>
      <c r="BB29" s="568"/>
      <c r="BC29" s="568"/>
      <c r="BD29" s="568"/>
      <c r="BE29" s="568"/>
      <c r="BF29" s="568"/>
    </row>
    <row r="30" spans="2:58" ht="18.75" hidden="1" customHeight="1" outlineLevel="1" x14ac:dyDescent="0.15">
      <c r="B30" s="556" t="str">
        <f>Kostnader_Intäkter!CZ37</f>
        <v/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65" t="str">
        <f>IF($AS30="","",((SUMIF(Kostnader_Intäkter!$C$6:$C$2630,$AS30,Kostnader_Intäkter!$AB$6:$AB$2630))-(2*SUMPRODUCT((Kostnader_Intäkter!$C$6:$C$2630=$AS30)*(Kostnader_Intäkter!$R$6:$R$2630=Kostnader_Intäkter!$EG$94)*(Kostnader_Intäkter!$AB$6:$AB$2630)))))</f>
        <v/>
      </c>
      <c r="Q30" s="565"/>
      <c r="R30" s="565"/>
      <c r="S30" s="565"/>
      <c r="T30" s="565" t="str">
        <f>IF($T$3="","",IF($AS30="","",((SUMIF(Kostnader_Intäkter!$C$6:$C$2630,$AS30,Kostnader_Intäkter!$AG$6:$AG$2630))-(2*SUMPRODUCT((Kostnader_Intäkter!$C$6:$C$2630=$AS30)*(Kostnader_Intäkter!$R$6:$R$2630=Kostnader_Intäkter!$EG$94)*(Kostnader_Intäkter!$AG$6:$AG$2630))))))</f>
        <v/>
      </c>
      <c r="U30" s="565"/>
      <c r="V30" s="565"/>
      <c r="W30" s="565"/>
      <c r="X30" s="565" t="str">
        <f>IF(X$3="","",IF($AS30="","",((SUMIF(Kostnader_Intäkter!$C$6:$C$2630,$AS30,Kostnader_Intäkter!$AL$6:$AL$2630))-(2*SUMPRODUCT((Kostnader_Intäkter!$C$6:$C$2630=$AS30)*(Kostnader_Intäkter!$R$6:$R$2630=Kostnader_Intäkter!$EG$94)*(Kostnader_Intäkter!$AL$6:$AL$2630))))))</f>
        <v/>
      </c>
      <c r="Y30" s="565"/>
      <c r="Z30" s="565"/>
      <c r="AA30" s="565"/>
      <c r="AB30" s="565" t="str">
        <f>IF(AB$3="","",IF($AS30="","",((SUMIF(Kostnader_Intäkter!$C$6:$C$2630,$AS30,Kostnader_Intäkter!$AQ$6:$AQ$2630))-(2*SUMPRODUCT((Kostnader_Intäkter!$C$6:$C$2630=$AS30)*(Kostnader_Intäkter!$R$6:$R$2630=Kostnader_Intäkter!$EG$94)*(Kostnader_Intäkter!$AQ$6:$AQ$2630))))))</f>
        <v/>
      </c>
      <c r="AC30" s="565"/>
      <c r="AD30" s="565"/>
      <c r="AE30" s="565"/>
      <c r="AF30" s="552" t="str">
        <f t="shared" si="0"/>
        <v/>
      </c>
      <c r="AG30" s="552"/>
      <c r="AH30" s="552"/>
      <c r="AI30" s="552"/>
      <c r="AS30" s="568" t="str">
        <f>Kostnader_Intäkter!CV37</f>
        <v/>
      </c>
      <c r="AT30" s="568"/>
      <c r="AU30" s="568"/>
      <c r="AV30" s="568"/>
      <c r="AW30" s="568"/>
      <c r="AX30" s="568"/>
      <c r="AY30" s="568"/>
      <c r="AZ30" s="568"/>
      <c r="BA30" s="568"/>
      <c r="BB30" s="568"/>
      <c r="BC30" s="568"/>
      <c r="BD30" s="568"/>
      <c r="BE30" s="568"/>
      <c r="BF30" s="568"/>
    </row>
    <row r="31" spans="2:58" ht="18.75" hidden="1" customHeight="1" outlineLevel="1" x14ac:dyDescent="0.15">
      <c r="B31" s="556" t="str">
        <f>Kostnader_Intäkter!CZ38</f>
        <v/>
      </c>
      <c r="C31" s="556"/>
      <c r="D31" s="556"/>
      <c r="E31" s="556"/>
      <c r="F31" s="556"/>
      <c r="G31" s="556"/>
      <c r="H31" s="556"/>
      <c r="I31" s="556"/>
      <c r="J31" s="556"/>
      <c r="K31" s="556"/>
      <c r="L31" s="556"/>
      <c r="M31" s="556"/>
      <c r="N31" s="556"/>
      <c r="O31" s="556"/>
      <c r="P31" s="565" t="str">
        <f>IF($AS31="","",((SUMIF(Kostnader_Intäkter!$C$6:$C$2630,$AS31,Kostnader_Intäkter!$AB$6:$AB$2630))-(2*SUMPRODUCT((Kostnader_Intäkter!$C$6:$C$2630=$AS31)*(Kostnader_Intäkter!$R$6:$R$2630=Kostnader_Intäkter!$EG$94)*(Kostnader_Intäkter!$AB$6:$AB$2630)))))</f>
        <v/>
      </c>
      <c r="Q31" s="565"/>
      <c r="R31" s="565"/>
      <c r="S31" s="565"/>
      <c r="T31" s="565" t="str">
        <f>IF($T$3="","",IF($AS31="","",((SUMIF(Kostnader_Intäkter!$C$6:$C$2630,$AS31,Kostnader_Intäkter!$AG$6:$AG$2630))-(2*SUMPRODUCT((Kostnader_Intäkter!$C$6:$C$2630=$AS31)*(Kostnader_Intäkter!$R$6:$R$2630=Kostnader_Intäkter!$EG$94)*(Kostnader_Intäkter!$AG$6:$AG$2630))))))</f>
        <v/>
      </c>
      <c r="U31" s="565"/>
      <c r="V31" s="565"/>
      <c r="W31" s="565"/>
      <c r="X31" s="565" t="str">
        <f>IF(X$3="","",IF($AS31="","",((SUMIF(Kostnader_Intäkter!$C$6:$C$2630,$AS31,Kostnader_Intäkter!$AL$6:$AL$2630))-(2*SUMPRODUCT((Kostnader_Intäkter!$C$6:$C$2630=$AS31)*(Kostnader_Intäkter!$R$6:$R$2630=Kostnader_Intäkter!$EG$94)*(Kostnader_Intäkter!$AL$6:$AL$2630))))))</f>
        <v/>
      </c>
      <c r="Y31" s="565"/>
      <c r="Z31" s="565"/>
      <c r="AA31" s="565"/>
      <c r="AB31" s="565" t="str">
        <f>IF(AB$3="","",IF($AS31="","",((SUMIF(Kostnader_Intäkter!$C$6:$C$2630,$AS31,Kostnader_Intäkter!$AQ$6:$AQ$2630))-(2*SUMPRODUCT((Kostnader_Intäkter!$C$6:$C$2630=$AS31)*(Kostnader_Intäkter!$R$6:$R$2630=Kostnader_Intäkter!$EG$94)*(Kostnader_Intäkter!$AQ$6:$AQ$2630))))))</f>
        <v/>
      </c>
      <c r="AC31" s="565"/>
      <c r="AD31" s="565"/>
      <c r="AE31" s="565"/>
      <c r="AF31" s="552" t="str">
        <f t="shared" si="0"/>
        <v/>
      </c>
      <c r="AG31" s="552"/>
      <c r="AH31" s="552"/>
      <c r="AI31" s="552"/>
      <c r="AS31" s="568" t="str">
        <f>Kostnader_Intäkter!CV38</f>
        <v/>
      </c>
      <c r="AT31" s="568"/>
      <c r="AU31" s="568"/>
      <c r="AV31" s="568"/>
      <c r="AW31" s="568"/>
      <c r="AX31" s="568"/>
      <c r="AY31" s="568"/>
      <c r="AZ31" s="568"/>
      <c r="BA31" s="568"/>
      <c r="BB31" s="568"/>
      <c r="BC31" s="568"/>
      <c r="BD31" s="568"/>
      <c r="BE31" s="568"/>
      <c r="BF31" s="568"/>
    </row>
    <row r="32" spans="2:58" ht="18.75" hidden="1" customHeight="1" outlineLevel="1" x14ac:dyDescent="0.15">
      <c r="B32" s="556" t="str">
        <f>Kostnader_Intäkter!CZ39</f>
        <v/>
      </c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65" t="str">
        <f>IF($AS32="","",((SUMIF(Kostnader_Intäkter!$C$6:$C$2630,$AS32,Kostnader_Intäkter!$AB$6:$AB$2630))-(2*SUMPRODUCT((Kostnader_Intäkter!$C$6:$C$2630=$AS32)*(Kostnader_Intäkter!$R$6:$R$2630=Kostnader_Intäkter!$EG$94)*(Kostnader_Intäkter!$AB$6:$AB$2630)))))</f>
        <v/>
      </c>
      <c r="Q32" s="565"/>
      <c r="R32" s="565"/>
      <c r="S32" s="565"/>
      <c r="T32" s="565" t="str">
        <f>IF($T$3="","",IF($AS32="","",((SUMIF(Kostnader_Intäkter!$C$6:$C$2630,$AS32,Kostnader_Intäkter!$AG$6:$AG$2630))-(2*SUMPRODUCT((Kostnader_Intäkter!$C$6:$C$2630=$AS32)*(Kostnader_Intäkter!$R$6:$R$2630=Kostnader_Intäkter!$EG$94)*(Kostnader_Intäkter!$AG$6:$AG$2630))))))</f>
        <v/>
      </c>
      <c r="U32" s="565"/>
      <c r="V32" s="565"/>
      <c r="W32" s="565"/>
      <c r="X32" s="565" t="str">
        <f>IF(X$3="","",IF($AS32="","",((SUMIF(Kostnader_Intäkter!$C$6:$C$2630,$AS32,Kostnader_Intäkter!$AL$6:$AL$2630))-(2*SUMPRODUCT((Kostnader_Intäkter!$C$6:$C$2630=$AS32)*(Kostnader_Intäkter!$R$6:$R$2630=Kostnader_Intäkter!$EG$94)*(Kostnader_Intäkter!$AL$6:$AL$2630))))))</f>
        <v/>
      </c>
      <c r="Y32" s="565"/>
      <c r="Z32" s="565"/>
      <c r="AA32" s="565"/>
      <c r="AB32" s="565" t="str">
        <f>IF(AB$3="","",IF($AS32="","",((SUMIF(Kostnader_Intäkter!$C$6:$C$2630,$AS32,Kostnader_Intäkter!$AQ$6:$AQ$2630))-(2*SUMPRODUCT((Kostnader_Intäkter!$C$6:$C$2630=$AS32)*(Kostnader_Intäkter!$R$6:$R$2630=Kostnader_Intäkter!$EG$94)*(Kostnader_Intäkter!$AQ$6:$AQ$2630))))))</f>
        <v/>
      </c>
      <c r="AC32" s="565"/>
      <c r="AD32" s="565"/>
      <c r="AE32" s="565"/>
      <c r="AF32" s="552" t="str">
        <f t="shared" si="0"/>
        <v/>
      </c>
      <c r="AG32" s="552"/>
      <c r="AH32" s="552"/>
      <c r="AI32" s="552"/>
      <c r="AS32" s="568" t="str">
        <f>Kostnader_Intäkter!CV39</f>
        <v/>
      </c>
      <c r="AT32" s="568"/>
      <c r="AU32" s="568"/>
      <c r="AV32" s="568"/>
      <c r="AW32" s="568"/>
      <c r="AX32" s="568"/>
      <c r="AY32" s="568"/>
      <c r="AZ32" s="568"/>
      <c r="BA32" s="568"/>
      <c r="BB32" s="568"/>
      <c r="BC32" s="568"/>
      <c r="BD32" s="568"/>
      <c r="BE32" s="568"/>
      <c r="BF32" s="568"/>
    </row>
    <row r="33" spans="2:58" ht="18.75" hidden="1" customHeight="1" outlineLevel="1" x14ac:dyDescent="0.15">
      <c r="B33" s="556" t="str">
        <f>Kostnader_Intäkter!CZ40</f>
        <v/>
      </c>
      <c r="C33" s="556"/>
      <c r="D33" s="556"/>
      <c r="E33" s="556"/>
      <c r="F33" s="556"/>
      <c r="G33" s="556"/>
      <c r="H33" s="556"/>
      <c r="I33" s="556"/>
      <c r="J33" s="556"/>
      <c r="K33" s="556"/>
      <c r="L33" s="556"/>
      <c r="M33" s="556"/>
      <c r="N33" s="556"/>
      <c r="O33" s="556"/>
      <c r="P33" s="565" t="str">
        <f>IF($AS33="","",((SUMIF(Kostnader_Intäkter!$C$6:$C$2630,$AS33,Kostnader_Intäkter!$AB$6:$AB$2630))-(2*SUMPRODUCT((Kostnader_Intäkter!$C$6:$C$2630=$AS33)*(Kostnader_Intäkter!$R$6:$R$2630=Kostnader_Intäkter!$EG$94)*(Kostnader_Intäkter!$AB$6:$AB$2630)))))</f>
        <v/>
      </c>
      <c r="Q33" s="565"/>
      <c r="R33" s="565"/>
      <c r="S33" s="565"/>
      <c r="T33" s="565" t="str">
        <f>IF($T$3="","",IF($AS33="","",((SUMIF(Kostnader_Intäkter!$C$6:$C$2630,$AS33,Kostnader_Intäkter!$AG$6:$AG$2630))-(2*SUMPRODUCT((Kostnader_Intäkter!$C$6:$C$2630=$AS33)*(Kostnader_Intäkter!$R$6:$R$2630=Kostnader_Intäkter!$EG$94)*(Kostnader_Intäkter!$AG$6:$AG$2630))))))</f>
        <v/>
      </c>
      <c r="U33" s="565"/>
      <c r="V33" s="565"/>
      <c r="W33" s="565"/>
      <c r="X33" s="565" t="str">
        <f>IF(X$3="","",IF($AS33="","",((SUMIF(Kostnader_Intäkter!$C$6:$C$2630,$AS33,Kostnader_Intäkter!$AL$6:$AL$2630))-(2*SUMPRODUCT((Kostnader_Intäkter!$C$6:$C$2630=$AS33)*(Kostnader_Intäkter!$R$6:$R$2630=Kostnader_Intäkter!$EG$94)*(Kostnader_Intäkter!$AL$6:$AL$2630))))))</f>
        <v/>
      </c>
      <c r="Y33" s="565"/>
      <c r="Z33" s="565"/>
      <c r="AA33" s="565"/>
      <c r="AB33" s="565" t="str">
        <f>IF(AB$3="","",IF($AS33="","",((SUMIF(Kostnader_Intäkter!$C$6:$C$2630,$AS33,Kostnader_Intäkter!$AQ$6:$AQ$2630))-(2*SUMPRODUCT((Kostnader_Intäkter!$C$6:$C$2630=$AS33)*(Kostnader_Intäkter!$R$6:$R$2630=Kostnader_Intäkter!$EG$94)*(Kostnader_Intäkter!$AQ$6:$AQ$2630))))))</f>
        <v/>
      </c>
      <c r="AC33" s="565"/>
      <c r="AD33" s="565"/>
      <c r="AE33" s="565"/>
      <c r="AF33" s="552" t="str">
        <f t="shared" si="0"/>
        <v/>
      </c>
      <c r="AG33" s="552"/>
      <c r="AH33" s="552"/>
      <c r="AI33" s="552"/>
      <c r="AS33" s="568" t="str">
        <f>Kostnader_Intäkter!CV40</f>
        <v/>
      </c>
      <c r="AT33" s="568"/>
      <c r="AU33" s="568"/>
      <c r="AV33" s="568"/>
      <c r="AW33" s="568"/>
      <c r="AX33" s="568"/>
      <c r="AY33" s="568"/>
      <c r="AZ33" s="568"/>
      <c r="BA33" s="568"/>
      <c r="BB33" s="568"/>
      <c r="BC33" s="568"/>
      <c r="BD33" s="568"/>
      <c r="BE33" s="568"/>
      <c r="BF33" s="568"/>
    </row>
    <row r="34" spans="2:58" ht="18.75" hidden="1" customHeight="1" outlineLevel="1" x14ac:dyDescent="0.15">
      <c r="B34" s="556" t="str">
        <f>Kostnader_Intäkter!CZ41</f>
        <v/>
      </c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N34" s="556"/>
      <c r="O34" s="556"/>
      <c r="P34" s="565" t="str">
        <f>IF($AS34="","",((SUMIF(Kostnader_Intäkter!$C$6:$C$2630,$AS34,Kostnader_Intäkter!$AB$6:$AB$2630))-(2*SUMPRODUCT((Kostnader_Intäkter!$C$6:$C$2630=$AS34)*(Kostnader_Intäkter!$R$6:$R$2630=Kostnader_Intäkter!$EG$94)*(Kostnader_Intäkter!$AB$6:$AB$2630)))))</f>
        <v/>
      </c>
      <c r="Q34" s="565"/>
      <c r="R34" s="565"/>
      <c r="S34" s="565"/>
      <c r="T34" s="565" t="str">
        <f>IF($T$3="","",IF($AS34="","",((SUMIF(Kostnader_Intäkter!$C$6:$C$2630,$AS34,Kostnader_Intäkter!$AG$6:$AG$2630))-(2*SUMPRODUCT((Kostnader_Intäkter!$C$6:$C$2630=$AS34)*(Kostnader_Intäkter!$R$6:$R$2630=Kostnader_Intäkter!$EG$94)*(Kostnader_Intäkter!$AG$6:$AG$2630))))))</f>
        <v/>
      </c>
      <c r="U34" s="565"/>
      <c r="V34" s="565"/>
      <c r="W34" s="565"/>
      <c r="X34" s="565" t="str">
        <f>IF(X$3="","",IF($AS34="","",((SUMIF(Kostnader_Intäkter!$C$6:$C$2630,$AS34,Kostnader_Intäkter!$AL$6:$AL$2630))-(2*SUMPRODUCT((Kostnader_Intäkter!$C$6:$C$2630=$AS34)*(Kostnader_Intäkter!$R$6:$R$2630=Kostnader_Intäkter!$EG$94)*(Kostnader_Intäkter!$AL$6:$AL$2630))))))</f>
        <v/>
      </c>
      <c r="Y34" s="565"/>
      <c r="Z34" s="565"/>
      <c r="AA34" s="565"/>
      <c r="AB34" s="565" t="str">
        <f>IF(AB$3="","",IF($AS34="","",((SUMIF(Kostnader_Intäkter!$C$6:$C$2630,$AS34,Kostnader_Intäkter!$AQ$6:$AQ$2630))-(2*SUMPRODUCT((Kostnader_Intäkter!$C$6:$C$2630=$AS34)*(Kostnader_Intäkter!$R$6:$R$2630=Kostnader_Intäkter!$EG$94)*(Kostnader_Intäkter!$AQ$6:$AQ$2630))))))</f>
        <v/>
      </c>
      <c r="AC34" s="565"/>
      <c r="AD34" s="565"/>
      <c r="AE34" s="565"/>
      <c r="AF34" s="552" t="str">
        <f t="shared" si="0"/>
        <v/>
      </c>
      <c r="AG34" s="552"/>
      <c r="AH34" s="552"/>
      <c r="AI34" s="552"/>
      <c r="AS34" s="568" t="str">
        <f>Kostnader_Intäkter!CV41</f>
        <v/>
      </c>
      <c r="AT34" s="568"/>
      <c r="AU34" s="568"/>
      <c r="AV34" s="568"/>
      <c r="AW34" s="568"/>
      <c r="AX34" s="568"/>
      <c r="AY34" s="568"/>
      <c r="AZ34" s="568"/>
      <c r="BA34" s="568"/>
      <c r="BB34" s="568"/>
      <c r="BC34" s="568"/>
      <c r="BD34" s="568"/>
      <c r="BE34" s="568"/>
      <c r="BF34" s="568"/>
    </row>
    <row r="35" spans="2:58" ht="18.75" hidden="1" customHeight="1" outlineLevel="1" x14ac:dyDescent="0.15">
      <c r="B35" s="556" t="str">
        <f>Kostnader_Intäkter!CZ42</f>
        <v/>
      </c>
      <c r="C35" s="556"/>
      <c r="D35" s="556"/>
      <c r="E35" s="556"/>
      <c r="F35" s="556"/>
      <c r="G35" s="556"/>
      <c r="H35" s="556"/>
      <c r="I35" s="556"/>
      <c r="J35" s="556"/>
      <c r="K35" s="556"/>
      <c r="L35" s="556"/>
      <c r="M35" s="556"/>
      <c r="N35" s="556"/>
      <c r="O35" s="556"/>
      <c r="P35" s="565" t="str">
        <f>IF($AS35="","",((SUMIF(Kostnader_Intäkter!$C$6:$C$2630,$AS35,Kostnader_Intäkter!$AB$6:$AB$2630))-(2*SUMPRODUCT((Kostnader_Intäkter!$C$6:$C$2630=$AS35)*(Kostnader_Intäkter!$R$6:$R$2630=Kostnader_Intäkter!$EG$94)*(Kostnader_Intäkter!$AB$6:$AB$2630)))))</f>
        <v/>
      </c>
      <c r="Q35" s="565"/>
      <c r="R35" s="565"/>
      <c r="S35" s="565"/>
      <c r="T35" s="565" t="str">
        <f>IF($T$3="","",IF($AS35="","",((SUMIF(Kostnader_Intäkter!$C$6:$C$2630,$AS35,Kostnader_Intäkter!$AG$6:$AG$2630))-(2*SUMPRODUCT((Kostnader_Intäkter!$C$6:$C$2630=$AS35)*(Kostnader_Intäkter!$R$6:$R$2630=Kostnader_Intäkter!$EG$94)*(Kostnader_Intäkter!$AG$6:$AG$2630))))))</f>
        <v/>
      </c>
      <c r="U35" s="565"/>
      <c r="V35" s="565"/>
      <c r="W35" s="565"/>
      <c r="X35" s="565" t="str">
        <f>IF(X$3="","",IF($AS35="","",((SUMIF(Kostnader_Intäkter!$C$6:$C$2630,$AS35,Kostnader_Intäkter!$AL$6:$AL$2630))-(2*SUMPRODUCT((Kostnader_Intäkter!$C$6:$C$2630=$AS35)*(Kostnader_Intäkter!$R$6:$R$2630=Kostnader_Intäkter!$EG$94)*(Kostnader_Intäkter!$AL$6:$AL$2630))))))</f>
        <v/>
      </c>
      <c r="Y35" s="565"/>
      <c r="Z35" s="565"/>
      <c r="AA35" s="565"/>
      <c r="AB35" s="565" t="str">
        <f>IF(AB$3="","",IF($AS35="","",((SUMIF(Kostnader_Intäkter!$C$6:$C$2630,$AS35,Kostnader_Intäkter!$AQ$6:$AQ$2630))-(2*SUMPRODUCT((Kostnader_Intäkter!$C$6:$C$2630=$AS35)*(Kostnader_Intäkter!$R$6:$R$2630=Kostnader_Intäkter!$EG$94)*(Kostnader_Intäkter!$AQ$6:$AQ$2630))))))</f>
        <v/>
      </c>
      <c r="AC35" s="565"/>
      <c r="AD35" s="565"/>
      <c r="AE35" s="565"/>
      <c r="AF35" s="552" t="str">
        <f t="shared" si="0"/>
        <v/>
      </c>
      <c r="AG35" s="552"/>
      <c r="AH35" s="552"/>
      <c r="AI35" s="552"/>
      <c r="AS35" s="568" t="str">
        <f>Kostnader_Intäkter!CV42</f>
        <v/>
      </c>
      <c r="AT35" s="568"/>
      <c r="AU35" s="568"/>
      <c r="AV35" s="568"/>
      <c r="AW35" s="568"/>
      <c r="AX35" s="568"/>
      <c r="AY35" s="568"/>
      <c r="AZ35" s="568"/>
      <c r="BA35" s="568"/>
      <c r="BB35" s="568"/>
      <c r="BC35" s="568"/>
      <c r="BD35" s="568"/>
      <c r="BE35" s="568"/>
      <c r="BF35" s="568"/>
    </row>
    <row r="36" spans="2:58" ht="18.75" hidden="1" customHeight="1" outlineLevel="1" x14ac:dyDescent="0.15">
      <c r="B36" s="556" t="str">
        <f>Kostnader_Intäkter!CZ43</f>
        <v/>
      </c>
      <c r="C36" s="556"/>
      <c r="D36" s="556"/>
      <c r="E36" s="556"/>
      <c r="F36" s="556"/>
      <c r="G36" s="556"/>
      <c r="H36" s="556"/>
      <c r="I36" s="556"/>
      <c r="J36" s="556"/>
      <c r="K36" s="556"/>
      <c r="L36" s="556"/>
      <c r="M36" s="556"/>
      <c r="N36" s="556"/>
      <c r="O36" s="556"/>
      <c r="P36" s="565" t="str">
        <f>IF($AS36="","",((SUMIF(Kostnader_Intäkter!$C$6:$C$2630,$AS36,Kostnader_Intäkter!$AB$6:$AB$2630))-(2*SUMPRODUCT((Kostnader_Intäkter!$C$6:$C$2630=$AS36)*(Kostnader_Intäkter!$R$6:$R$2630=Kostnader_Intäkter!$EG$94)*(Kostnader_Intäkter!$AB$6:$AB$2630)))))</f>
        <v/>
      </c>
      <c r="Q36" s="565"/>
      <c r="R36" s="565"/>
      <c r="S36" s="565"/>
      <c r="T36" s="565" t="str">
        <f>IF($T$3="","",IF($AS36="","",((SUMIF(Kostnader_Intäkter!$C$6:$C$2630,$AS36,Kostnader_Intäkter!$AG$6:$AG$2630))-(2*SUMPRODUCT((Kostnader_Intäkter!$C$6:$C$2630=$AS36)*(Kostnader_Intäkter!$R$6:$R$2630=Kostnader_Intäkter!$EG$94)*(Kostnader_Intäkter!$AG$6:$AG$2630))))))</f>
        <v/>
      </c>
      <c r="U36" s="565"/>
      <c r="V36" s="565"/>
      <c r="W36" s="565"/>
      <c r="X36" s="565" t="str">
        <f>IF(X$3="","",IF($AS36="","",((SUMIF(Kostnader_Intäkter!$C$6:$C$2630,$AS36,Kostnader_Intäkter!$AL$6:$AL$2630))-(2*SUMPRODUCT((Kostnader_Intäkter!$C$6:$C$2630=$AS36)*(Kostnader_Intäkter!$R$6:$R$2630=Kostnader_Intäkter!$EG$94)*(Kostnader_Intäkter!$AL$6:$AL$2630))))))</f>
        <v/>
      </c>
      <c r="Y36" s="565"/>
      <c r="Z36" s="565"/>
      <c r="AA36" s="565"/>
      <c r="AB36" s="565" t="str">
        <f>IF(AB$3="","",IF($AS36="","",((SUMIF(Kostnader_Intäkter!$C$6:$C$2630,$AS36,Kostnader_Intäkter!$AQ$6:$AQ$2630))-(2*SUMPRODUCT((Kostnader_Intäkter!$C$6:$C$2630=$AS36)*(Kostnader_Intäkter!$R$6:$R$2630=Kostnader_Intäkter!$EG$94)*(Kostnader_Intäkter!$AQ$6:$AQ$2630))))))</f>
        <v/>
      </c>
      <c r="AC36" s="565"/>
      <c r="AD36" s="565"/>
      <c r="AE36" s="565"/>
      <c r="AF36" s="552" t="str">
        <f t="shared" ref="AF36:AF67" si="1">IF(AS36="","",(SUM(P36:AE36)))</f>
        <v/>
      </c>
      <c r="AG36" s="552"/>
      <c r="AH36" s="552"/>
      <c r="AI36" s="552"/>
      <c r="AS36" s="568" t="str">
        <f>Kostnader_Intäkter!CV43</f>
        <v/>
      </c>
      <c r="AT36" s="568"/>
      <c r="AU36" s="568"/>
      <c r="AV36" s="568"/>
      <c r="AW36" s="568"/>
      <c r="AX36" s="568"/>
      <c r="AY36" s="568"/>
      <c r="AZ36" s="568"/>
      <c r="BA36" s="568"/>
      <c r="BB36" s="568"/>
      <c r="BC36" s="568"/>
      <c r="BD36" s="568"/>
      <c r="BE36" s="568"/>
      <c r="BF36" s="568"/>
    </row>
    <row r="37" spans="2:58" ht="18.75" hidden="1" customHeight="1" outlineLevel="1" x14ac:dyDescent="0.15">
      <c r="B37" s="556" t="str">
        <f>Kostnader_Intäkter!CZ44</f>
        <v/>
      </c>
      <c r="C37" s="556"/>
      <c r="D37" s="556"/>
      <c r="E37" s="556"/>
      <c r="F37" s="556"/>
      <c r="G37" s="556"/>
      <c r="H37" s="556"/>
      <c r="I37" s="556"/>
      <c r="J37" s="556"/>
      <c r="K37" s="556"/>
      <c r="L37" s="556"/>
      <c r="M37" s="556"/>
      <c r="N37" s="556"/>
      <c r="O37" s="556"/>
      <c r="P37" s="565" t="str">
        <f>IF($AS37="","",((SUMIF(Kostnader_Intäkter!$C$6:$C$2630,$AS37,Kostnader_Intäkter!$AB$6:$AB$2630))-(2*SUMPRODUCT((Kostnader_Intäkter!$C$6:$C$2630=$AS37)*(Kostnader_Intäkter!$R$6:$R$2630=Kostnader_Intäkter!$EG$94)*(Kostnader_Intäkter!$AB$6:$AB$2630)))))</f>
        <v/>
      </c>
      <c r="Q37" s="565"/>
      <c r="R37" s="565"/>
      <c r="S37" s="565"/>
      <c r="T37" s="565" t="str">
        <f>IF($T$3="","",IF($AS37="","",((SUMIF(Kostnader_Intäkter!$C$6:$C$2630,$AS37,Kostnader_Intäkter!$AG$6:$AG$2630))-(2*SUMPRODUCT((Kostnader_Intäkter!$C$6:$C$2630=$AS37)*(Kostnader_Intäkter!$R$6:$R$2630=Kostnader_Intäkter!$EG$94)*(Kostnader_Intäkter!$AG$6:$AG$2630))))))</f>
        <v/>
      </c>
      <c r="U37" s="565"/>
      <c r="V37" s="565"/>
      <c r="W37" s="565"/>
      <c r="X37" s="565" t="str">
        <f>IF(X$3="","",IF($AS37="","",((SUMIF(Kostnader_Intäkter!$C$6:$C$2630,$AS37,Kostnader_Intäkter!$AL$6:$AL$2630))-(2*SUMPRODUCT((Kostnader_Intäkter!$C$6:$C$2630=$AS37)*(Kostnader_Intäkter!$R$6:$R$2630=Kostnader_Intäkter!$EG$94)*(Kostnader_Intäkter!$AL$6:$AL$2630))))))</f>
        <v/>
      </c>
      <c r="Y37" s="565"/>
      <c r="Z37" s="565"/>
      <c r="AA37" s="565"/>
      <c r="AB37" s="565" t="str">
        <f>IF(AB$3="","",IF($AS37="","",((SUMIF(Kostnader_Intäkter!$C$6:$C$2630,$AS37,Kostnader_Intäkter!$AQ$6:$AQ$2630))-(2*SUMPRODUCT((Kostnader_Intäkter!$C$6:$C$2630=$AS37)*(Kostnader_Intäkter!$R$6:$R$2630=Kostnader_Intäkter!$EG$94)*(Kostnader_Intäkter!$AQ$6:$AQ$2630))))))</f>
        <v/>
      </c>
      <c r="AC37" s="565"/>
      <c r="AD37" s="565"/>
      <c r="AE37" s="565"/>
      <c r="AF37" s="552" t="str">
        <f t="shared" si="1"/>
        <v/>
      </c>
      <c r="AG37" s="552"/>
      <c r="AH37" s="552"/>
      <c r="AI37" s="552"/>
      <c r="AS37" s="568" t="str">
        <f>Kostnader_Intäkter!CV44</f>
        <v/>
      </c>
      <c r="AT37" s="568"/>
      <c r="AU37" s="568"/>
      <c r="AV37" s="568"/>
      <c r="AW37" s="568"/>
      <c r="AX37" s="568"/>
      <c r="AY37" s="568"/>
      <c r="AZ37" s="568"/>
      <c r="BA37" s="568"/>
      <c r="BB37" s="568"/>
      <c r="BC37" s="568"/>
      <c r="BD37" s="568"/>
      <c r="BE37" s="568"/>
      <c r="BF37" s="568"/>
    </row>
    <row r="38" spans="2:58" ht="18.75" hidden="1" customHeight="1" outlineLevel="1" x14ac:dyDescent="0.15">
      <c r="B38" s="556" t="str">
        <f>Kostnader_Intäkter!CZ45</f>
        <v/>
      </c>
      <c r="C38" s="556"/>
      <c r="D38" s="556"/>
      <c r="E38" s="556"/>
      <c r="F38" s="556"/>
      <c r="G38" s="556"/>
      <c r="H38" s="556"/>
      <c r="I38" s="556"/>
      <c r="J38" s="556"/>
      <c r="K38" s="556"/>
      <c r="L38" s="556"/>
      <c r="M38" s="556"/>
      <c r="N38" s="556"/>
      <c r="O38" s="556"/>
      <c r="P38" s="565" t="str">
        <f>IF($AS38="","",((SUMIF(Kostnader_Intäkter!$C$6:$C$2630,$AS38,Kostnader_Intäkter!$AB$6:$AB$2630))-(2*SUMPRODUCT((Kostnader_Intäkter!$C$6:$C$2630=$AS38)*(Kostnader_Intäkter!$R$6:$R$2630=Kostnader_Intäkter!$EG$94)*(Kostnader_Intäkter!$AB$6:$AB$2630)))))</f>
        <v/>
      </c>
      <c r="Q38" s="565"/>
      <c r="R38" s="565"/>
      <c r="S38" s="565"/>
      <c r="T38" s="565" t="str">
        <f>IF($T$3="","",IF($AS38="","",((SUMIF(Kostnader_Intäkter!$C$6:$C$2630,$AS38,Kostnader_Intäkter!$AG$6:$AG$2630))-(2*SUMPRODUCT((Kostnader_Intäkter!$C$6:$C$2630=$AS38)*(Kostnader_Intäkter!$R$6:$R$2630=Kostnader_Intäkter!$EG$94)*(Kostnader_Intäkter!$AG$6:$AG$2630))))))</f>
        <v/>
      </c>
      <c r="U38" s="565"/>
      <c r="V38" s="565"/>
      <c r="W38" s="565"/>
      <c r="X38" s="565" t="str">
        <f>IF(X$3="","",IF($AS38="","",((SUMIF(Kostnader_Intäkter!$C$6:$C$2630,$AS38,Kostnader_Intäkter!$AL$6:$AL$2630))-(2*SUMPRODUCT((Kostnader_Intäkter!$C$6:$C$2630=$AS38)*(Kostnader_Intäkter!$R$6:$R$2630=Kostnader_Intäkter!$EG$94)*(Kostnader_Intäkter!$AL$6:$AL$2630))))))</f>
        <v/>
      </c>
      <c r="Y38" s="565"/>
      <c r="Z38" s="565"/>
      <c r="AA38" s="565"/>
      <c r="AB38" s="565" t="str">
        <f>IF(AB$3="","",IF($AS38="","",((SUMIF(Kostnader_Intäkter!$C$6:$C$2630,$AS38,Kostnader_Intäkter!$AQ$6:$AQ$2630))-(2*SUMPRODUCT((Kostnader_Intäkter!$C$6:$C$2630=$AS38)*(Kostnader_Intäkter!$R$6:$R$2630=Kostnader_Intäkter!$EG$94)*(Kostnader_Intäkter!$AQ$6:$AQ$2630))))))</f>
        <v/>
      </c>
      <c r="AC38" s="565"/>
      <c r="AD38" s="565"/>
      <c r="AE38" s="565"/>
      <c r="AF38" s="552" t="str">
        <f t="shared" si="1"/>
        <v/>
      </c>
      <c r="AG38" s="552"/>
      <c r="AH38" s="552"/>
      <c r="AI38" s="552"/>
      <c r="AS38" s="568" t="str">
        <f>Kostnader_Intäkter!CV45</f>
        <v/>
      </c>
      <c r="AT38" s="568"/>
      <c r="AU38" s="568"/>
      <c r="AV38" s="568"/>
      <c r="AW38" s="568"/>
      <c r="AX38" s="568"/>
      <c r="AY38" s="568"/>
      <c r="AZ38" s="568"/>
      <c r="BA38" s="568"/>
      <c r="BB38" s="568"/>
      <c r="BC38" s="568"/>
      <c r="BD38" s="568"/>
      <c r="BE38" s="568"/>
      <c r="BF38" s="568"/>
    </row>
    <row r="39" spans="2:58" ht="18.75" hidden="1" customHeight="1" outlineLevel="1" x14ac:dyDescent="0.15">
      <c r="B39" s="556" t="str">
        <f>Kostnader_Intäkter!CZ46</f>
        <v/>
      </c>
      <c r="C39" s="556"/>
      <c r="D39" s="556"/>
      <c r="E39" s="556"/>
      <c r="F39" s="556"/>
      <c r="G39" s="556"/>
      <c r="H39" s="556"/>
      <c r="I39" s="556"/>
      <c r="J39" s="556"/>
      <c r="K39" s="556"/>
      <c r="L39" s="556"/>
      <c r="M39" s="556"/>
      <c r="N39" s="556"/>
      <c r="O39" s="556"/>
      <c r="P39" s="565" t="str">
        <f>IF($AS39="","",((SUMIF(Kostnader_Intäkter!$C$6:$C$2630,$AS39,Kostnader_Intäkter!$AB$6:$AB$2630))-(2*SUMPRODUCT((Kostnader_Intäkter!$C$6:$C$2630=$AS39)*(Kostnader_Intäkter!$R$6:$R$2630=Kostnader_Intäkter!$EG$94)*(Kostnader_Intäkter!$AB$6:$AB$2630)))))</f>
        <v/>
      </c>
      <c r="Q39" s="565"/>
      <c r="R39" s="565"/>
      <c r="S39" s="565"/>
      <c r="T39" s="565" t="str">
        <f>IF($T$3="","",IF($AS39="","",((SUMIF(Kostnader_Intäkter!$C$6:$C$2630,$AS39,Kostnader_Intäkter!$AG$6:$AG$2630))-(2*SUMPRODUCT((Kostnader_Intäkter!$C$6:$C$2630=$AS39)*(Kostnader_Intäkter!$R$6:$R$2630=Kostnader_Intäkter!$EG$94)*(Kostnader_Intäkter!$AG$6:$AG$2630))))))</f>
        <v/>
      </c>
      <c r="U39" s="565"/>
      <c r="V39" s="565"/>
      <c r="W39" s="565"/>
      <c r="X39" s="565" t="str">
        <f>IF(X$3="","",IF($AS39="","",((SUMIF(Kostnader_Intäkter!$C$6:$C$2630,$AS39,Kostnader_Intäkter!$AL$6:$AL$2630))-(2*SUMPRODUCT((Kostnader_Intäkter!$C$6:$C$2630=$AS39)*(Kostnader_Intäkter!$R$6:$R$2630=Kostnader_Intäkter!$EG$94)*(Kostnader_Intäkter!$AL$6:$AL$2630))))))</f>
        <v/>
      </c>
      <c r="Y39" s="565"/>
      <c r="Z39" s="565"/>
      <c r="AA39" s="565"/>
      <c r="AB39" s="565" t="str">
        <f>IF(AB$3="","",IF($AS39="","",((SUMIF(Kostnader_Intäkter!$C$6:$C$2630,$AS39,Kostnader_Intäkter!$AQ$6:$AQ$2630))-(2*SUMPRODUCT((Kostnader_Intäkter!$C$6:$C$2630=$AS39)*(Kostnader_Intäkter!$R$6:$R$2630=Kostnader_Intäkter!$EG$94)*(Kostnader_Intäkter!$AQ$6:$AQ$2630))))))</f>
        <v/>
      </c>
      <c r="AC39" s="565"/>
      <c r="AD39" s="565"/>
      <c r="AE39" s="565"/>
      <c r="AF39" s="552" t="str">
        <f t="shared" si="1"/>
        <v/>
      </c>
      <c r="AG39" s="552"/>
      <c r="AH39" s="552"/>
      <c r="AI39" s="552"/>
      <c r="AS39" s="568" t="str">
        <f>Kostnader_Intäkter!CV46</f>
        <v/>
      </c>
      <c r="AT39" s="568"/>
      <c r="AU39" s="568"/>
      <c r="AV39" s="568"/>
      <c r="AW39" s="568"/>
      <c r="AX39" s="568"/>
      <c r="AY39" s="568"/>
      <c r="AZ39" s="568"/>
      <c r="BA39" s="568"/>
      <c r="BB39" s="568"/>
      <c r="BC39" s="568"/>
      <c r="BD39" s="568"/>
      <c r="BE39" s="568"/>
      <c r="BF39" s="568"/>
    </row>
    <row r="40" spans="2:58" ht="18.75" hidden="1" customHeight="1" outlineLevel="1" x14ac:dyDescent="0.15">
      <c r="B40" s="556" t="str">
        <f>Kostnader_Intäkter!CZ47</f>
        <v/>
      </c>
      <c r="C40" s="556"/>
      <c r="D40" s="556"/>
      <c r="E40" s="556"/>
      <c r="F40" s="556"/>
      <c r="G40" s="556"/>
      <c r="H40" s="556"/>
      <c r="I40" s="556"/>
      <c r="J40" s="556"/>
      <c r="K40" s="556"/>
      <c r="L40" s="556"/>
      <c r="M40" s="556"/>
      <c r="N40" s="556"/>
      <c r="O40" s="556"/>
      <c r="P40" s="565" t="str">
        <f>IF($AS40="","",((SUMIF(Kostnader_Intäkter!$C$6:$C$2630,$AS40,Kostnader_Intäkter!$AB$6:$AB$2630))-(2*SUMPRODUCT((Kostnader_Intäkter!$C$6:$C$2630=$AS40)*(Kostnader_Intäkter!$R$6:$R$2630=Kostnader_Intäkter!$EG$94)*(Kostnader_Intäkter!$AB$6:$AB$2630)))))</f>
        <v/>
      </c>
      <c r="Q40" s="565"/>
      <c r="R40" s="565"/>
      <c r="S40" s="565"/>
      <c r="T40" s="565" t="str">
        <f>IF($T$3="","",IF($AS40="","",((SUMIF(Kostnader_Intäkter!$C$6:$C$2630,$AS40,Kostnader_Intäkter!$AG$6:$AG$2630))-(2*SUMPRODUCT((Kostnader_Intäkter!$C$6:$C$2630=$AS40)*(Kostnader_Intäkter!$R$6:$R$2630=Kostnader_Intäkter!$EG$94)*(Kostnader_Intäkter!$AG$6:$AG$2630))))))</f>
        <v/>
      </c>
      <c r="U40" s="565"/>
      <c r="V40" s="565"/>
      <c r="W40" s="565"/>
      <c r="X40" s="565" t="str">
        <f>IF(X$3="","",IF($AS40="","",((SUMIF(Kostnader_Intäkter!$C$6:$C$2630,$AS40,Kostnader_Intäkter!$AL$6:$AL$2630))-(2*SUMPRODUCT((Kostnader_Intäkter!$C$6:$C$2630=$AS40)*(Kostnader_Intäkter!$R$6:$R$2630=Kostnader_Intäkter!$EG$94)*(Kostnader_Intäkter!$AL$6:$AL$2630))))))</f>
        <v/>
      </c>
      <c r="Y40" s="565"/>
      <c r="Z40" s="565"/>
      <c r="AA40" s="565"/>
      <c r="AB40" s="565" t="str">
        <f>IF(AB$3="","",IF($AS40="","",((SUMIF(Kostnader_Intäkter!$C$6:$C$2630,$AS40,Kostnader_Intäkter!$AQ$6:$AQ$2630))-(2*SUMPRODUCT((Kostnader_Intäkter!$C$6:$C$2630=$AS40)*(Kostnader_Intäkter!$R$6:$R$2630=Kostnader_Intäkter!$EG$94)*(Kostnader_Intäkter!$AQ$6:$AQ$2630))))))</f>
        <v/>
      </c>
      <c r="AC40" s="565"/>
      <c r="AD40" s="565"/>
      <c r="AE40" s="565"/>
      <c r="AF40" s="552" t="str">
        <f t="shared" si="1"/>
        <v/>
      </c>
      <c r="AG40" s="552"/>
      <c r="AH40" s="552"/>
      <c r="AI40" s="552"/>
      <c r="AS40" s="568" t="str">
        <f>Kostnader_Intäkter!CV47</f>
        <v/>
      </c>
      <c r="AT40" s="568"/>
      <c r="AU40" s="568"/>
      <c r="AV40" s="568"/>
      <c r="AW40" s="568"/>
      <c r="AX40" s="568"/>
      <c r="AY40" s="568"/>
      <c r="AZ40" s="568"/>
      <c r="BA40" s="568"/>
      <c r="BB40" s="568"/>
      <c r="BC40" s="568"/>
      <c r="BD40" s="568"/>
      <c r="BE40" s="568"/>
      <c r="BF40" s="568"/>
    </row>
    <row r="41" spans="2:58" ht="18.75" hidden="1" customHeight="1" outlineLevel="1" x14ac:dyDescent="0.15">
      <c r="B41" s="556" t="str">
        <f>Kostnader_Intäkter!CZ48</f>
        <v/>
      </c>
      <c r="C41" s="556"/>
      <c r="D41" s="556"/>
      <c r="E41" s="556"/>
      <c r="F41" s="556"/>
      <c r="G41" s="556"/>
      <c r="H41" s="556"/>
      <c r="I41" s="556"/>
      <c r="J41" s="556"/>
      <c r="K41" s="556"/>
      <c r="L41" s="556"/>
      <c r="M41" s="556"/>
      <c r="N41" s="556"/>
      <c r="O41" s="556"/>
      <c r="P41" s="565" t="str">
        <f>IF($AS41="","",((SUMIF(Kostnader_Intäkter!$C$6:$C$2630,$AS41,Kostnader_Intäkter!$AB$6:$AB$2630))-(2*SUMPRODUCT((Kostnader_Intäkter!$C$6:$C$2630=$AS41)*(Kostnader_Intäkter!$R$6:$R$2630=Kostnader_Intäkter!$EG$94)*(Kostnader_Intäkter!$AB$6:$AB$2630)))))</f>
        <v/>
      </c>
      <c r="Q41" s="565"/>
      <c r="R41" s="565"/>
      <c r="S41" s="565"/>
      <c r="T41" s="565" t="str">
        <f>IF($T$3="","",IF($AS41="","",((SUMIF(Kostnader_Intäkter!$C$6:$C$2630,$AS41,Kostnader_Intäkter!$AG$6:$AG$2630))-(2*SUMPRODUCT((Kostnader_Intäkter!$C$6:$C$2630=$AS41)*(Kostnader_Intäkter!$R$6:$R$2630=Kostnader_Intäkter!$EG$94)*(Kostnader_Intäkter!$AG$6:$AG$2630))))))</f>
        <v/>
      </c>
      <c r="U41" s="565"/>
      <c r="V41" s="565"/>
      <c r="W41" s="565"/>
      <c r="X41" s="565" t="str">
        <f>IF(X$3="","",IF($AS41="","",((SUMIF(Kostnader_Intäkter!$C$6:$C$2630,$AS41,Kostnader_Intäkter!$AL$6:$AL$2630))-(2*SUMPRODUCT((Kostnader_Intäkter!$C$6:$C$2630=$AS41)*(Kostnader_Intäkter!$R$6:$R$2630=Kostnader_Intäkter!$EG$94)*(Kostnader_Intäkter!$AL$6:$AL$2630))))))</f>
        <v/>
      </c>
      <c r="Y41" s="565"/>
      <c r="Z41" s="565"/>
      <c r="AA41" s="565"/>
      <c r="AB41" s="565" t="str">
        <f>IF(AB$3="","",IF($AS41="","",((SUMIF(Kostnader_Intäkter!$C$6:$C$2630,$AS41,Kostnader_Intäkter!$AQ$6:$AQ$2630))-(2*SUMPRODUCT((Kostnader_Intäkter!$C$6:$C$2630=$AS41)*(Kostnader_Intäkter!$R$6:$R$2630=Kostnader_Intäkter!$EG$94)*(Kostnader_Intäkter!$AQ$6:$AQ$2630))))))</f>
        <v/>
      </c>
      <c r="AC41" s="565"/>
      <c r="AD41" s="565"/>
      <c r="AE41" s="565"/>
      <c r="AF41" s="552" t="str">
        <f t="shared" si="1"/>
        <v/>
      </c>
      <c r="AG41" s="552"/>
      <c r="AH41" s="552"/>
      <c r="AI41" s="552"/>
      <c r="AS41" s="568" t="str">
        <f>Kostnader_Intäkter!CV48</f>
        <v/>
      </c>
      <c r="AT41" s="568"/>
      <c r="AU41" s="568"/>
      <c r="AV41" s="568"/>
      <c r="AW41" s="568"/>
      <c r="AX41" s="568"/>
      <c r="AY41" s="568"/>
      <c r="AZ41" s="568"/>
      <c r="BA41" s="568"/>
      <c r="BB41" s="568"/>
      <c r="BC41" s="568"/>
      <c r="BD41" s="568"/>
      <c r="BE41" s="568"/>
      <c r="BF41" s="568"/>
    </row>
    <row r="42" spans="2:58" ht="18.75" hidden="1" customHeight="1" outlineLevel="1" x14ac:dyDescent="0.15">
      <c r="B42" s="556" t="str">
        <f>Kostnader_Intäkter!CZ49</f>
        <v/>
      </c>
      <c r="C42" s="556"/>
      <c r="D42" s="556"/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65" t="str">
        <f>IF($AS42="","",((SUMIF(Kostnader_Intäkter!$C$6:$C$2630,$AS42,Kostnader_Intäkter!$AB$6:$AB$2630))-(2*SUMPRODUCT((Kostnader_Intäkter!$C$6:$C$2630=$AS42)*(Kostnader_Intäkter!$R$6:$R$2630=Kostnader_Intäkter!$EG$94)*(Kostnader_Intäkter!$AB$6:$AB$2630)))))</f>
        <v/>
      </c>
      <c r="Q42" s="565"/>
      <c r="R42" s="565"/>
      <c r="S42" s="565"/>
      <c r="T42" s="565" t="str">
        <f>IF($T$3="","",IF($AS42="","",((SUMIF(Kostnader_Intäkter!$C$6:$C$2630,$AS42,Kostnader_Intäkter!$AG$6:$AG$2630))-(2*SUMPRODUCT((Kostnader_Intäkter!$C$6:$C$2630=$AS42)*(Kostnader_Intäkter!$R$6:$R$2630=Kostnader_Intäkter!$EG$94)*(Kostnader_Intäkter!$AG$6:$AG$2630))))))</f>
        <v/>
      </c>
      <c r="U42" s="565"/>
      <c r="V42" s="565"/>
      <c r="W42" s="565"/>
      <c r="X42" s="565" t="str">
        <f>IF(X$3="","",IF($AS42="","",((SUMIF(Kostnader_Intäkter!$C$6:$C$2630,$AS42,Kostnader_Intäkter!$AL$6:$AL$2630))-(2*SUMPRODUCT((Kostnader_Intäkter!$C$6:$C$2630=$AS42)*(Kostnader_Intäkter!$R$6:$R$2630=Kostnader_Intäkter!$EG$94)*(Kostnader_Intäkter!$AL$6:$AL$2630))))))</f>
        <v/>
      </c>
      <c r="Y42" s="565"/>
      <c r="Z42" s="565"/>
      <c r="AA42" s="565"/>
      <c r="AB42" s="565" t="str">
        <f>IF(AB$3="","",IF($AS42="","",((SUMIF(Kostnader_Intäkter!$C$6:$C$2630,$AS42,Kostnader_Intäkter!$AQ$6:$AQ$2630))-(2*SUMPRODUCT((Kostnader_Intäkter!$C$6:$C$2630=$AS42)*(Kostnader_Intäkter!$R$6:$R$2630=Kostnader_Intäkter!$EG$94)*(Kostnader_Intäkter!$AQ$6:$AQ$2630))))))</f>
        <v/>
      </c>
      <c r="AC42" s="565"/>
      <c r="AD42" s="565"/>
      <c r="AE42" s="565"/>
      <c r="AF42" s="552" t="str">
        <f t="shared" si="1"/>
        <v/>
      </c>
      <c r="AG42" s="552"/>
      <c r="AH42" s="552"/>
      <c r="AI42" s="552"/>
      <c r="AS42" s="568" t="str">
        <f>Kostnader_Intäkter!CV49</f>
        <v/>
      </c>
      <c r="AT42" s="568"/>
      <c r="AU42" s="568"/>
      <c r="AV42" s="568"/>
      <c r="AW42" s="568"/>
      <c r="AX42" s="568"/>
      <c r="AY42" s="568"/>
      <c r="AZ42" s="568"/>
      <c r="BA42" s="568"/>
      <c r="BB42" s="568"/>
      <c r="BC42" s="568"/>
      <c r="BD42" s="568"/>
      <c r="BE42" s="568"/>
      <c r="BF42" s="568"/>
    </row>
    <row r="43" spans="2:58" ht="18.75" hidden="1" customHeight="1" outlineLevel="1" x14ac:dyDescent="0.15">
      <c r="B43" s="556" t="str">
        <f>Kostnader_Intäkter!CZ50</f>
        <v/>
      </c>
      <c r="C43" s="556"/>
      <c r="D43" s="556"/>
      <c r="E43" s="556"/>
      <c r="F43" s="556"/>
      <c r="G43" s="556"/>
      <c r="H43" s="556"/>
      <c r="I43" s="556"/>
      <c r="J43" s="556"/>
      <c r="K43" s="556"/>
      <c r="L43" s="556"/>
      <c r="M43" s="556"/>
      <c r="N43" s="556"/>
      <c r="O43" s="556"/>
      <c r="P43" s="565" t="str">
        <f>IF($AS43="","",((SUMIF(Kostnader_Intäkter!$C$6:$C$2630,$AS43,Kostnader_Intäkter!$AB$6:$AB$2630))-(2*SUMPRODUCT((Kostnader_Intäkter!$C$6:$C$2630=$AS43)*(Kostnader_Intäkter!$R$6:$R$2630=Kostnader_Intäkter!$EG$94)*(Kostnader_Intäkter!$AB$6:$AB$2630)))))</f>
        <v/>
      </c>
      <c r="Q43" s="565"/>
      <c r="R43" s="565"/>
      <c r="S43" s="565"/>
      <c r="T43" s="565" t="str">
        <f>IF($T$3="","",IF($AS43="","",((SUMIF(Kostnader_Intäkter!$C$6:$C$2630,$AS43,Kostnader_Intäkter!$AG$6:$AG$2630))-(2*SUMPRODUCT((Kostnader_Intäkter!$C$6:$C$2630=$AS43)*(Kostnader_Intäkter!$R$6:$R$2630=Kostnader_Intäkter!$EG$94)*(Kostnader_Intäkter!$AG$6:$AG$2630))))))</f>
        <v/>
      </c>
      <c r="U43" s="565"/>
      <c r="V43" s="565"/>
      <c r="W43" s="565"/>
      <c r="X43" s="565" t="str">
        <f>IF(X$3="","",IF($AS43="","",((SUMIF(Kostnader_Intäkter!$C$6:$C$2630,$AS43,Kostnader_Intäkter!$AL$6:$AL$2630))-(2*SUMPRODUCT((Kostnader_Intäkter!$C$6:$C$2630=$AS43)*(Kostnader_Intäkter!$R$6:$R$2630=Kostnader_Intäkter!$EG$94)*(Kostnader_Intäkter!$AL$6:$AL$2630))))))</f>
        <v/>
      </c>
      <c r="Y43" s="565"/>
      <c r="Z43" s="565"/>
      <c r="AA43" s="565"/>
      <c r="AB43" s="565" t="str">
        <f>IF(AB$3="","",IF($AS43="","",((SUMIF(Kostnader_Intäkter!$C$6:$C$2630,$AS43,Kostnader_Intäkter!$AQ$6:$AQ$2630))-(2*SUMPRODUCT((Kostnader_Intäkter!$C$6:$C$2630=$AS43)*(Kostnader_Intäkter!$R$6:$R$2630=Kostnader_Intäkter!$EG$94)*(Kostnader_Intäkter!$AQ$6:$AQ$2630))))))</f>
        <v/>
      </c>
      <c r="AC43" s="565"/>
      <c r="AD43" s="565"/>
      <c r="AE43" s="565"/>
      <c r="AF43" s="552" t="str">
        <f t="shared" si="1"/>
        <v/>
      </c>
      <c r="AG43" s="552"/>
      <c r="AH43" s="552"/>
      <c r="AI43" s="552"/>
      <c r="AS43" s="568" t="str">
        <f>Kostnader_Intäkter!CV50</f>
        <v/>
      </c>
      <c r="AT43" s="568"/>
      <c r="AU43" s="568"/>
      <c r="AV43" s="568"/>
      <c r="AW43" s="568"/>
      <c r="AX43" s="568"/>
      <c r="AY43" s="568"/>
      <c r="AZ43" s="568"/>
      <c r="BA43" s="568"/>
      <c r="BB43" s="568"/>
      <c r="BC43" s="568"/>
      <c r="BD43" s="568"/>
      <c r="BE43" s="568"/>
      <c r="BF43" s="568"/>
    </row>
    <row r="44" spans="2:58" ht="18.75" hidden="1" customHeight="1" outlineLevel="1" x14ac:dyDescent="0.15">
      <c r="B44" s="556" t="str">
        <f>Kostnader_Intäkter!CZ51</f>
        <v/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65" t="str">
        <f>IF($AS44="","",((SUMIF(Kostnader_Intäkter!$C$6:$C$2630,$AS44,Kostnader_Intäkter!$AB$6:$AB$2630))-(2*SUMPRODUCT((Kostnader_Intäkter!$C$6:$C$2630=$AS44)*(Kostnader_Intäkter!$R$6:$R$2630=Kostnader_Intäkter!$EG$94)*(Kostnader_Intäkter!$AB$6:$AB$2630)))))</f>
        <v/>
      </c>
      <c r="Q44" s="565"/>
      <c r="R44" s="565"/>
      <c r="S44" s="565"/>
      <c r="T44" s="565" t="str">
        <f>IF($T$3="","",IF($AS44="","",((SUMIF(Kostnader_Intäkter!$C$6:$C$2630,$AS44,Kostnader_Intäkter!$AG$6:$AG$2630))-(2*SUMPRODUCT((Kostnader_Intäkter!$C$6:$C$2630=$AS44)*(Kostnader_Intäkter!$R$6:$R$2630=Kostnader_Intäkter!$EG$94)*(Kostnader_Intäkter!$AG$6:$AG$2630))))))</f>
        <v/>
      </c>
      <c r="U44" s="565"/>
      <c r="V44" s="565"/>
      <c r="W44" s="565"/>
      <c r="X44" s="565" t="str">
        <f>IF(X$3="","",IF($AS44="","",((SUMIF(Kostnader_Intäkter!$C$6:$C$2630,$AS44,Kostnader_Intäkter!$AL$6:$AL$2630))-(2*SUMPRODUCT((Kostnader_Intäkter!$C$6:$C$2630=$AS44)*(Kostnader_Intäkter!$R$6:$R$2630=Kostnader_Intäkter!$EG$94)*(Kostnader_Intäkter!$AL$6:$AL$2630))))))</f>
        <v/>
      </c>
      <c r="Y44" s="565"/>
      <c r="Z44" s="565"/>
      <c r="AA44" s="565"/>
      <c r="AB44" s="565" t="str">
        <f>IF(AB$3="","",IF($AS44="","",((SUMIF(Kostnader_Intäkter!$C$6:$C$2630,$AS44,Kostnader_Intäkter!$AQ$6:$AQ$2630))-(2*SUMPRODUCT((Kostnader_Intäkter!$C$6:$C$2630=$AS44)*(Kostnader_Intäkter!$R$6:$R$2630=Kostnader_Intäkter!$EG$94)*(Kostnader_Intäkter!$AQ$6:$AQ$2630))))))</f>
        <v/>
      </c>
      <c r="AC44" s="565"/>
      <c r="AD44" s="565"/>
      <c r="AE44" s="565"/>
      <c r="AF44" s="552" t="str">
        <f t="shared" si="1"/>
        <v/>
      </c>
      <c r="AG44" s="552"/>
      <c r="AH44" s="552"/>
      <c r="AI44" s="552"/>
      <c r="AS44" s="568" t="str">
        <f>Kostnader_Intäkter!CV51</f>
        <v/>
      </c>
      <c r="AT44" s="568"/>
      <c r="AU44" s="568"/>
      <c r="AV44" s="568"/>
      <c r="AW44" s="568"/>
      <c r="AX44" s="568"/>
      <c r="AY44" s="568"/>
      <c r="AZ44" s="568"/>
      <c r="BA44" s="568"/>
      <c r="BB44" s="568"/>
      <c r="BC44" s="568"/>
      <c r="BD44" s="568"/>
      <c r="BE44" s="568"/>
      <c r="BF44" s="568"/>
    </row>
    <row r="45" spans="2:58" ht="18.75" hidden="1" customHeight="1" outlineLevel="1" x14ac:dyDescent="0.15">
      <c r="B45" s="556" t="str">
        <f>Kostnader_Intäkter!CZ52</f>
        <v/>
      </c>
      <c r="C45" s="556"/>
      <c r="D45" s="556"/>
      <c r="E45" s="556"/>
      <c r="F45" s="556"/>
      <c r="G45" s="556"/>
      <c r="H45" s="556"/>
      <c r="I45" s="556"/>
      <c r="J45" s="556"/>
      <c r="K45" s="556"/>
      <c r="L45" s="556"/>
      <c r="M45" s="556"/>
      <c r="N45" s="556"/>
      <c r="O45" s="556"/>
      <c r="P45" s="565" t="str">
        <f>IF($AS45="","",((SUMIF(Kostnader_Intäkter!$C$6:$C$2630,$AS45,Kostnader_Intäkter!$AB$6:$AB$2630))-(2*SUMPRODUCT((Kostnader_Intäkter!$C$6:$C$2630=$AS45)*(Kostnader_Intäkter!$R$6:$R$2630=Kostnader_Intäkter!$EG$94)*(Kostnader_Intäkter!$AB$6:$AB$2630)))))</f>
        <v/>
      </c>
      <c r="Q45" s="565"/>
      <c r="R45" s="565"/>
      <c r="S45" s="565"/>
      <c r="T45" s="565" t="str">
        <f>IF($T$3="","",IF($AS45="","",((SUMIF(Kostnader_Intäkter!$C$6:$C$2630,$AS45,Kostnader_Intäkter!$AG$6:$AG$2630))-(2*SUMPRODUCT((Kostnader_Intäkter!$C$6:$C$2630=$AS45)*(Kostnader_Intäkter!$R$6:$R$2630=Kostnader_Intäkter!$EG$94)*(Kostnader_Intäkter!$AG$6:$AG$2630))))))</f>
        <v/>
      </c>
      <c r="U45" s="565"/>
      <c r="V45" s="565"/>
      <c r="W45" s="565"/>
      <c r="X45" s="565" t="str">
        <f>IF(X$3="","",IF($AS45="","",((SUMIF(Kostnader_Intäkter!$C$6:$C$2630,$AS45,Kostnader_Intäkter!$AL$6:$AL$2630))-(2*SUMPRODUCT((Kostnader_Intäkter!$C$6:$C$2630=$AS45)*(Kostnader_Intäkter!$R$6:$R$2630=Kostnader_Intäkter!$EG$94)*(Kostnader_Intäkter!$AL$6:$AL$2630))))))</f>
        <v/>
      </c>
      <c r="Y45" s="565"/>
      <c r="Z45" s="565"/>
      <c r="AA45" s="565"/>
      <c r="AB45" s="565" t="str">
        <f>IF(AB$3="","",IF($AS45="","",((SUMIF(Kostnader_Intäkter!$C$6:$C$2630,$AS45,Kostnader_Intäkter!$AQ$6:$AQ$2630))-(2*SUMPRODUCT((Kostnader_Intäkter!$C$6:$C$2630=$AS45)*(Kostnader_Intäkter!$R$6:$R$2630=Kostnader_Intäkter!$EG$94)*(Kostnader_Intäkter!$AQ$6:$AQ$2630))))))</f>
        <v/>
      </c>
      <c r="AC45" s="565"/>
      <c r="AD45" s="565"/>
      <c r="AE45" s="565"/>
      <c r="AF45" s="552" t="str">
        <f t="shared" si="1"/>
        <v/>
      </c>
      <c r="AG45" s="552"/>
      <c r="AH45" s="552"/>
      <c r="AI45" s="552"/>
      <c r="AS45" s="568" t="str">
        <f>Kostnader_Intäkter!CV52</f>
        <v/>
      </c>
      <c r="AT45" s="568"/>
      <c r="AU45" s="568"/>
      <c r="AV45" s="568"/>
      <c r="AW45" s="568"/>
      <c r="AX45" s="568"/>
      <c r="AY45" s="568"/>
      <c r="AZ45" s="568"/>
      <c r="BA45" s="568"/>
      <c r="BB45" s="568"/>
      <c r="BC45" s="568"/>
      <c r="BD45" s="568"/>
      <c r="BE45" s="568"/>
      <c r="BF45" s="568"/>
    </row>
    <row r="46" spans="2:58" ht="18.75" hidden="1" customHeight="1" outlineLevel="1" x14ac:dyDescent="0.15">
      <c r="B46" s="556" t="str">
        <f>Kostnader_Intäkter!CZ53</f>
        <v/>
      </c>
      <c r="C46" s="556"/>
      <c r="D46" s="556"/>
      <c r="E46" s="556"/>
      <c r="F46" s="556"/>
      <c r="G46" s="556"/>
      <c r="H46" s="556"/>
      <c r="I46" s="556"/>
      <c r="J46" s="556"/>
      <c r="K46" s="556"/>
      <c r="L46" s="556"/>
      <c r="M46" s="556"/>
      <c r="N46" s="556"/>
      <c r="O46" s="556"/>
      <c r="P46" s="565" t="str">
        <f>IF($AS46="","",((SUMIF(Kostnader_Intäkter!$C$6:$C$2630,$AS46,Kostnader_Intäkter!$AB$6:$AB$2630))-(2*SUMPRODUCT((Kostnader_Intäkter!$C$6:$C$2630=$AS46)*(Kostnader_Intäkter!$R$6:$R$2630=Kostnader_Intäkter!$EG$94)*(Kostnader_Intäkter!$AB$6:$AB$2630)))))</f>
        <v/>
      </c>
      <c r="Q46" s="565"/>
      <c r="R46" s="565"/>
      <c r="S46" s="565"/>
      <c r="T46" s="565" t="str">
        <f>IF($T$3="","",IF($AS46="","",((SUMIF(Kostnader_Intäkter!$C$6:$C$2630,$AS46,Kostnader_Intäkter!$AG$6:$AG$2630))-(2*SUMPRODUCT((Kostnader_Intäkter!$C$6:$C$2630=$AS46)*(Kostnader_Intäkter!$R$6:$R$2630=Kostnader_Intäkter!$EG$94)*(Kostnader_Intäkter!$AG$6:$AG$2630))))))</f>
        <v/>
      </c>
      <c r="U46" s="565"/>
      <c r="V46" s="565"/>
      <c r="W46" s="565"/>
      <c r="X46" s="565" t="str">
        <f>IF(X$3="","",IF($AS46="","",((SUMIF(Kostnader_Intäkter!$C$6:$C$2630,$AS46,Kostnader_Intäkter!$AL$6:$AL$2630))-(2*SUMPRODUCT((Kostnader_Intäkter!$C$6:$C$2630=$AS46)*(Kostnader_Intäkter!$R$6:$R$2630=Kostnader_Intäkter!$EG$94)*(Kostnader_Intäkter!$AL$6:$AL$2630))))))</f>
        <v/>
      </c>
      <c r="Y46" s="565"/>
      <c r="Z46" s="565"/>
      <c r="AA46" s="565"/>
      <c r="AB46" s="565" t="str">
        <f>IF(AB$3="","",IF($AS46="","",((SUMIF(Kostnader_Intäkter!$C$6:$C$2630,$AS46,Kostnader_Intäkter!$AQ$6:$AQ$2630))-(2*SUMPRODUCT((Kostnader_Intäkter!$C$6:$C$2630=$AS46)*(Kostnader_Intäkter!$R$6:$R$2630=Kostnader_Intäkter!$EG$94)*(Kostnader_Intäkter!$AQ$6:$AQ$2630))))))</f>
        <v/>
      </c>
      <c r="AC46" s="565"/>
      <c r="AD46" s="565"/>
      <c r="AE46" s="565"/>
      <c r="AF46" s="552" t="str">
        <f t="shared" si="1"/>
        <v/>
      </c>
      <c r="AG46" s="552"/>
      <c r="AH46" s="552"/>
      <c r="AI46" s="552"/>
      <c r="AS46" s="568" t="str">
        <f>Kostnader_Intäkter!CV53</f>
        <v/>
      </c>
      <c r="AT46" s="568"/>
      <c r="AU46" s="568"/>
      <c r="AV46" s="568"/>
      <c r="AW46" s="568"/>
      <c r="AX46" s="568"/>
      <c r="AY46" s="568"/>
      <c r="AZ46" s="568"/>
      <c r="BA46" s="568"/>
      <c r="BB46" s="568"/>
      <c r="BC46" s="568"/>
      <c r="BD46" s="568"/>
      <c r="BE46" s="568"/>
      <c r="BF46" s="568"/>
    </row>
    <row r="47" spans="2:58" ht="18.75" hidden="1" customHeight="1" outlineLevel="1" x14ac:dyDescent="0.15">
      <c r="B47" s="556" t="str">
        <f>Kostnader_Intäkter!CZ54</f>
        <v/>
      </c>
      <c r="C47" s="556"/>
      <c r="D47" s="556"/>
      <c r="E47" s="556"/>
      <c r="F47" s="556"/>
      <c r="G47" s="556"/>
      <c r="H47" s="556"/>
      <c r="I47" s="556"/>
      <c r="J47" s="556"/>
      <c r="K47" s="556"/>
      <c r="L47" s="556"/>
      <c r="M47" s="556"/>
      <c r="N47" s="556"/>
      <c r="O47" s="556"/>
      <c r="P47" s="565" t="str">
        <f>IF($AS47="","",((SUMIF(Kostnader_Intäkter!$C$6:$C$2630,$AS47,Kostnader_Intäkter!$AB$6:$AB$2630))-(2*SUMPRODUCT((Kostnader_Intäkter!$C$6:$C$2630=$AS47)*(Kostnader_Intäkter!$R$6:$R$2630=Kostnader_Intäkter!$EG$94)*(Kostnader_Intäkter!$AB$6:$AB$2630)))))</f>
        <v/>
      </c>
      <c r="Q47" s="565"/>
      <c r="R47" s="565"/>
      <c r="S47" s="565"/>
      <c r="T47" s="565" t="str">
        <f>IF($T$3="","",IF($AS47="","",((SUMIF(Kostnader_Intäkter!$C$6:$C$2630,$AS47,Kostnader_Intäkter!$AG$6:$AG$2630))-(2*SUMPRODUCT((Kostnader_Intäkter!$C$6:$C$2630=$AS47)*(Kostnader_Intäkter!$R$6:$R$2630=Kostnader_Intäkter!$EG$94)*(Kostnader_Intäkter!$AG$6:$AG$2630))))))</f>
        <v/>
      </c>
      <c r="U47" s="565"/>
      <c r="V47" s="565"/>
      <c r="W47" s="565"/>
      <c r="X47" s="565" t="str">
        <f>IF(X$3="","",IF($AS47="","",((SUMIF(Kostnader_Intäkter!$C$6:$C$2630,$AS47,Kostnader_Intäkter!$AL$6:$AL$2630))-(2*SUMPRODUCT((Kostnader_Intäkter!$C$6:$C$2630=$AS47)*(Kostnader_Intäkter!$R$6:$R$2630=Kostnader_Intäkter!$EG$94)*(Kostnader_Intäkter!$AL$6:$AL$2630))))))</f>
        <v/>
      </c>
      <c r="Y47" s="565"/>
      <c r="Z47" s="565"/>
      <c r="AA47" s="565"/>
      <c r="AB47" s="565" t="str">
        <f>IF(AB$3="","",IF($AS47="","",((SUMIF(Kostnader_Intäkter!$C$6:$C$2630,$AS47,Kostnader_Intäkter!$AQ$6:$AQ$2630))-(2*SUMPRODUCT((Kostnader_Intäkter!$C$6:$C$2630=$AS47)*(Kostnader_Intäkter!$R$6:$R$2630=Kostnader_Intäkter!$EG$94)*(Kostnader_Intäkter!$AQ$6:$AQ$2630))))))</f>
        <v/>
      </c>
      <c r="AC47" s="565"/>
      <c r="AD47" s="565"/>
      <c r="AE47" s="565"/>
      <c r="AF47" s="552" t="str">
        <f t="shared" si="1"/>
        <v/>
      </c>
      <c r="AG47" s="552"/>
      <c r="AH47" s="552"/>
      <c r="AI47" s="552"/>
      <c r="AS47" s="568" t="str">
        <f>Kostnader_Intäkter!CV54</f>
        <v/>
      </c>
      <c r="AT47" s="568"/>
      <c r="AU47" s="568"/>
      <c r="AV47" s="568"/>
      <c r="AW47" s="568"/>
      <c r="AX47" s="568"/>
      <c r="AY47" s="568"/>
      <c r="AZ47" s="568"/>
      <c r="BA47" s="568"/>
      <c r="BB47" s="568"/>
      <c r="BC47" s="568"/>
      <c r="BD47" s="568"/>
      <c r="BE47" s="568"/>
      <c r="BF47" s="568"/>
    </row>
    <row r="48" spans="2:58" ht="18.75" hidden="1" customHeight="1" outlineLevel="1" x14ac:dyDescent="0.15">
      <c r="B48" s="556" t="str">
        <f>Kostnader_Intäkter!CZ55</f>
        <v/>
      </c>
      <c r="C48" s="556"/>
      <c r="D48" s="556"/>
      <c r="E48" s="556"/>
      <c r="F48" s="556"/>
      <c r="G48" s="556"/>
      <c r="H48" s="556"/>
      <c r="I48" s="556"/>
      <c r="J48" s="556"/>
      <c r="K48" s="556"/>
      <c r="L48" s="556"/>
      <c r="M48" s="556"/>
      <c r="N48" s="556"/>
      <c r="O48" s="556"/>
      <c r="P48" s="565" t="str">
        <f>IF($AS48="","",((SUMIF(Kostnader_Intäkter!$C$6:$C$2630,$AS48,Kostnader_Intäkter!$AB$6:$AB$2630))-(2*SUMPRODUCT((Kostnader_Intäkter!$C$6:$C$2630=$AS48)*(Kostnader_Intäkter!$R$6:$R$2630=Kostnader_Intäkter!$EG$94)*(Kostnader_Intäkter!$AB$6:$AB$2630)))))</f>
        <v/>
      </c>
      <c r="Q48" s="565"/>
      <c r="R48" s="565"/>
      <c r="S48" s="565"/>
      <c r="T48" s="565" t="str">
        <f>IF($T$3="","",IF($AS48="","",((SUMIF(Kostnader_Intäkter!$C$6:$C$2630,$AS48,Kostnader_Intäkter!$AG$6:$AG$2630))-(2*SUMPRODUCT((Kostnader_Intäkter!$C$6:$C$2630=$AS48)*(Kostnader_Intäkter!$R$6:$R$2630=Kostnader_Intäkter!$EG$94)*(Kostnader_Intäkter!$AG$6:$AG$2630))))))</f>
        <v/>
      </c>
      <c r="U48" s="565"/>
      <c r="V48" s="565"/>
      <c r="W48" s="565"/>
      <c r="X48" s="565" t="str">
        <f>IF(X$3="","",IF($AS48="","",((SUMIF(Kostnader_Intäkter!$C$6:$C$2630,$AS48,Kostnader_Intäkter!$AL$6:$AL$2630))-(2*SUMPRODUCT((Kostnader_Intäkter!$C$6:$C$2630=$AS48)*(Kostnader_Intäkter!$R$6:$R$2630=Kostnader_Intäkter!$EG$94)*(Kostnader_Intäkter!$AL$6:$AL$2630))))))</f>
        <v/>
      </c>
      <c r="Y48" s="565"/>
      <c r="Z48" s="565"/>
      <c r="AA48" s="565"/>
      <c r="AB48" s="565" t="str">
        <f>IF(AB$3="","",IF($AS48="","",((SUMIF(Kostnader_Intäkter!$C$6:$C$2630,$AS48,Kostnader_Intäkter!$AQ$6:$AQ$2630))-(2*SUMPRODUCT((Kostnader_Intäkter!$C$6:$C$2630=$AS48)*(Kostnader_Intäkter!$R$6:$R$2630=Kostnader_Intäkter!$EG$94)*(Kostnader_Intäkter!$AQ$6:$AQ$2630))))))</f>
        <v/>
      </c>
      <c r="AC48" s="565"/>
      <c r="AD48" s="565"/>
      <c r="AE48" s="565"/>
      <c r="AF48" s="552" t="str">
        <f t="shared" si="1"/>
        <v/>
      </c>
      <c r="AG48" s="552"/>
      <c r="AH48" s="552"/>
      <c r="AI48" s="552"/>
      <c r="AS48" s="568" t="str">
        <f>Kostnader_Intäkter!CV55</f>
        <v/>
      </c>
      <c r="AT48" s="568"/>
      <c r="AU48" s="568"/>
      <c r="AV48" s="568"/>
      <c r="AW48" s="568"/>
      <c r="AX48" s="568"/>
      <c r="AY48" s="568"/>
      <c r="AZ48" s="568"/>
      <c r="BA48" s="568"/>
      <c r="BB48" s="568"/>
      <c r="BC48" s="568"/>
      <c r="BD48" s="568"/>
      <c r="BE48" s="568"/>
      <c r="BF48" s="568"/>
    </row>
    <row r="49" spans="2:58" ht="18.75" hidden="1" customHeight="1" outlineLevel="1" x14ac:dyDescent="0.15">
      <c r="B49" s="556" t="str">
        <f>Kostnader_Intäkter!CZ56</f>
        <v/>
      </c>
      <c r="C49" s="556"/>
      <c r="D49" s="556"/>
      <c r="E49" s="556"/>
      <c r="F49" s="556"/>
      <c r="G49" s="556"/>
      <c r="H49" s="556"/>
      <c r="I49" s="556"/>
      <c r="J49" s="556"/>
      <c r="K49" s="556"/>
      <c r="L49" s="556"/>
      <c r="M49" s="556"/>
      <c r="N49" s="556"/>
      <c r="O49" s="556"/>
      <c r="P49" s="565" t="str">
        <f>IF($AS49="","",((SUMIF(Kostnader_Intäkter!$C$6:$C$2630,$AS49,Kostnader_Intäkter!$AB$6:$AB$2630))-(2*SUMPRODUCT((Kostnader_Intäkter!$C$6:$C$2630=$AS49)*(Kostnader_Intäkter!$R$6:$R$2630=Kostnader_Intäkter!$EG$94)*(Kostnader_Intäkter!$AB$6:$AB$2630)))))</f>
        <v/>
      </c>
      <c r="Q49" s="565"/>
      <c r="R49" s="565"/>
      <c r="S49" s="565"/>
      <c r="T49" s="565" t="str">
        <f>IF($T$3="","",IF($AS49="","",((SUMIF(Kostnader_Intäkter!$C$6:$C$2630,$AS49,Kostnader_Intäkter!$AG$6:$AG$2630))-(2*SUMPRODUCT((Kostnader_Intäkter!$C$6:$C$2630=$AS49)*(Kostnader_Intäkter!$R$6:$R$2630=Kostnader_Intäkter!$EG$94)*(Kostnader_Intäkter!$AG$6:$AG$2630))))))</f>
        <v/>
      </c>
      <c r="U49" s="565"/>
      <c r="V49" s="565"/>
      <c r="W49" s="565"/>
      <c r="X49" s="565" t="str">
        <f>IF(X$3="","",IF($AS49="","",((SUMIF(Kostnader_Intäkter!$C$6:$C$2630,$AS49,Kostnader_Intäkter!$AL$6:$AL$2630))-(2*SUMPRODUCT((Kostnader_Intäkter!$C$6:$C$2630=$AS49)*(Kostnader_Intäkter!$R$6:$R$2630=Kostnader_Intäkter!$EG$94)*(Kostnader_Intäkter!$AL$6:$AL$2630))))))</f>
        <v/>
      </c>
      <c r="Y49" s="565"/>
      <c r="Z49" s="565"/>
      <c r="AA49" s="565"/>
      <c r="AB49" s="565" t="str">
        <f>IF(AB$3="","",IF($AS49="","",((SUMIF(Kostnader_Intäkter!$C$6:$C$2630,$AS49,Kostnader_Intäkter!$AQ$6:$AQ$2630))-(2*SUMPRODUCT((Kostnader_Intäkter!$C$6:$C$2630=$AS49)*(Kostnader_Intäkter!$R$6:$R$2630=Kostnader_Intäkter!$EG$94)*(Kostnader_Intäkter!$AQ$6:$AQ$2630))))))</f>
        <v/>
      </c>
      <c r="AC49" s="565"/>
      <c r="AD49" s="565"/>
      <c r="AE49" s="565"/>
      <c r="AF49" s="552" t="str">
        <f t="shared" si="1"/>
        <v/>
      </c>
      <c r="AG49" s="552"/>
      <c r="AH49" s="552"/>
      <c r="AI49" s="552"/>
      <c r="AS49" s="568" t="str">
        <f>Kostnader_Intäkter!CV56</f>
        <v/>
      </c>
      <c r="AT49" s="568"/>
      <c r="AU49" s="568"/>
      <c r="AV49" s="568"/>
      <c r="AW49" s="568"/>
      <c r="AX49" s="568"/>
      <c r="AY49" s="568"/>
      <c r="AZ49" s="568"/>
      <c r="BA49" s="568"/>
      <c r="BB49" s="568"/>
      <c r="BC49" s="568"/>
      <c r="BD49" s="568"/>
      <c r="BE49" s="568"/>
      <c r="BF49" s="568"/>
    </row>
    <row r="50" spans="2:58" ht="18.75" hidden="1" customHeight="1" outlineLevel="1" x14ac:dyDescent="0.15">
      <c r="B50" s="556" t="str">
        <f>Kostnader_Intäkter!CZ57</f>
        <v/>
      </c>
      <c r="C50" s="556"/>
      <c r="D50" s="556"/>
      <c r="E50" s="556"/>
      <c r="F50" s="556"/>
      <c r="G50" s="556"/>
      <c r="H50" s="556"/>
      <c r="I50" s="556"/>
      <c r="J50" s="556"/>
      <c r="K50" s="556"/>
      <c r="L50" s="556"/>
      <c r="M50" s="556"/>
      <c r="N50" s="556"/>
      <c r="O50" s="556"/>
      <c r="P50" s="565" t="str">
        <f>IF($AS50="","",((SUMIF(Kostnader_Intäkter!$C$6:$C$2630,$AS50,Kostnader_Intäkter!$AB$6:$AB$2630))-(2*SUMPRODUCT((Kostnader_Intäkter!$C$6:$C$2630=$AS50)*(Kostnader_Intäkter!$R$6:$R$2630=Kostnader_Intäkter!$EG$94)*(Kostnader_Intäkter!$AB$6:$AB$2630)))))</f>
        <v/>
      </c>
      <c r="Q50" s="565"/>
      <c r="R50" s="565"/>
      <c r="S50" s="565"/>
      <c r="T50" s="565" t="str">
        <f>IF($T$3="","",IF($AS50="","",((SUMIF(Kostnader_Intäkter!$C$6:$C$2630,$AS50,Kostnader_Intäkter!$AG$6:$AG$2630))-(2*SUMPRODUCT((Kostnader_Intäkter!$C$6:$C$2630=$AS50)*(Kostnader_Intäkter!$R$6:$R$2630=Kostnader_Intäkter!$EG$94)*(Kostnader_Intäkter!$AG$6:$AG$2630))))))</f>
        <v/>
      </c>
      <c r="U50" s="565"/>
      <c r="V50" s="565"/>
      <c r="W50" s="565"/>
      <c r="X50" s="565" t="str">
        <f>IF(X$3="","",IF($AS50="","",((SUMIF(Kostnader_Intäkter!$C$6:$C$2630,$AS50,Kostnader_Intäkter!$AL$6:$AL$2630))-(2*SUMPRODUCT((Kostnader_Intäkter!$C$6:$C$2630=$AS50)*(Kostnader_Intäkter!$R$6:$R$2630=Kostnader_Intäkter!$EG$94)*(Kostnader_Intäkter!$AL$6:$AL$2630))))))</f>
        <v/>
      </c>
      <c r="Y50" s="565"/>
      <c r="Z50" s="565"/>
      <c r="AA50" s="565"/>
      <c r="AB50" s="565" t="str">
        <f>IF(AB$3="","",IF($AS50="","",((SUMIF(Kostnader_Intäkter!$C$6:$C$2630,$AS50,Kostnader_Intäkter!$AQ$6:$AQ$2630))-(2*SUMPRODUCT((Kostnader_Intäkter!$C$6:$C$2630=$AS50)*(Kostnader_Intäkter!$R$6:$R$2630=Kostnader_Intäkter!$EG$94)*(Kostnader_Intäkter!$AQ$6:$AQ$2630))))))</f>
        <v/>
      </c>
      <c r="AC50" s="565"/>
      <c r="AD50" s="565"/>
      <c r="AE50" s="565"/>
      <c r="AF50" s="552" t="str">
        <f t="shared" si="1"/>
        <v/>
      </c>
      <c r="AG50" s="552"/>
      <c r="AH50" s="552"/>
      <c r="AI50" s="552"/>
      <c r="AS50" s="568" t="str">
        <f>Kostnader_Intäkter!CV57</f>
        <v/>
      </c>
      <c r="AT50" s="568"/>
      <c r="AU50" s="568"/>
      <c r="AV50" s="568"/>
      <c r="AW50" s="568"/>
      <c r="AX50" s="568"/>
      <c r="AY50" s="568"/>
      <c r="AZ50" s="568"/>
      <c r="BA50" s="568"/>
      <c r="BB50" s="568"/>
      <c r="BC50" s="568"/>
      <c r="BD50" s="568"/>
      <c r="BE50" s="568"/>
      <c r="BF50" s="568"/>
    </row>
    <row r="51" spans="2:58" ht="18.75" hidden="1" customHeight="1" outlineLevel="1" x14ac:dyDescent="0.15">
      <c r="B51" s="556" t="str">
        <f>Kostnader_Intäkter!CZ58</f>
        <v/>
      </c>
      <c r="C51" s="556"/>
      <c r="D51" s="556"/>
      <c r="E51" s="556"/>
      <c r="F51" s="556"/>
      <c r="G51" s="556"/>
      <c r="H51" s="556"/>
      <c r="I51" s="556"/>
      <c r="J51" s="556"/>
      <c r="K51" s="556"/>
      <c r="L51" s="556"/>
      <c r="M51" s="556"/>
      <c r="N51" s="556"/>
      <c r="O51" s="556"/>
      <c r="P51" s="565" t="str">
        <f>IF($AS51="","",((SUMIF(Kostnader_Intäkter!$C$6:$C$2630,$AS51,Kostnader_Intäkter!$AB$6:$AB$2630))-(2*SUMPRODUCT((Kostnader_Intäkter!$C$6:$C$2630=$AS51)*(Kostnader_Intäkter!$R$6:$R$2630=Kostnader_Intäkter!$EG$94)*(Kostnader_Intäkter!$AB$6:$AB$2630)))))</f>
        <v/>
      </c>
      <c r="Q51" s="565"/>
      <c r="R51" s="565"/>
      <c r="S51" s="565"/>
      <c r="T51" s="565" t="str">
        <f>IF($T$3="","",IF($AS51="","",((SUMIF(Kostnader_Intäkter!$C$6:$C$2630,$AS51,Kostnader_Intäkter!$AG$6:$AG$2630))-(2*SUMPRODUCT((Kostnader_Intäkter!$C$6:$C$2630=$AS51)*(Kostnader_Intäkter!$R$6:$R$2630=Kostnader_Intäkter!$EG$94)*(Kostnader_Intäkter!$AG$6:$AG$2630))))))</f>
        <v/>
      </c>
      <c r="U51" s="565"/>
      <c r="V51" s="565"/>
      <c r="W51" s="565"/>
      <c r="X51" s="565" t="str">
        <f>IF(X$3="","",IF($AS51="","",((SUMIF(Kostnader_Intäkter!$C$6:$C$2630,$AS51,Kostnader_Intäkter!$AL$6:$AL$2630))-(2*SUMPRODUCT((Kostnader_Intäkter!$C$6:$C$2630=$AS51)*(Kostnader_Intäkter!$R$6:$R$2630=Kostnader_Intäkter!$EG$94)*(Kostnader_Intäkter!$AL$6:$AL$2630))))))</f>
        <v/>
      </c>
      <c r="Y51" s="565"/>
      <c r="Z51" s="565"/>
      <c r="AA51" s="565"/>
      <c r="AB51" s="565" t="str">
        <f>IF(AB$3="","",IF($AS51="","",((SUMIF(Kostnader_Intäkter!$C$6:$C$2630,$AS51,Kostnader_Intäkter!$AQ$6:$AQ$2630))-(2*SUMPRODUCT((Kostnader_Intäkter!$C$6:$C$2630=$AS51)*(Kostnader_Intäkter!$R$6:$R$2630=Kostnader_Intäkter!$EG$94)*(Kostnader_Intäkter!$AQ$6:$AQ$2630))))))</f>
        <v/>
      </c>
      <c r="AC51" s="565"/>
      <c r="AD51" s="565"/>
      <c r="AE51" s="565"/>
      <c r="AF51" s="552" t="str">
        <f t="shared" si="1"/>
        <v/>
      </c>
      <c r="AG51" s="552"/>
      <c r="AH51" s="552"/>
      <c r="AI51" s="552"/>
      <c r="AS51" s="568" t="str">
        <f>Kostnader_Intäkter!CV58</f>
        <v/>
      </c>
      <c r="AT51" s="568"/>
      <c r="AU51" s="568"/>
      <c r="AV51" s="568"/>
      <c r="AW51" s="568"/>
      <c r="AX51" s="568"/>
      <c r="AY51" s="568"/>
      <c r="AZ51" s="568"/>
      <c r="BA51" s="568"/>
      <c r="BB51" s="568"/>
      <c r="BC51" s="568"/>
      <c r="BD51" s="568"/>
      <c r="BE51" s="568"/>
      <c r="BF51" s="568"/>
    </row>
    <row r="52" spans="2:58" ht="18.75" hidden="1" customHeight="1" outlineLevel="1" x14ac:dyDescent="0.15">
      <c r="B52" s="556" t="str">
        <f>Kostnader_Intäkter!CZ59</f>
        <v/>
      </c>
      <c r="C52" s="556"/>
      <c r="D52" s="556"/>
      <c r="E52" s="556"/>
      <c r="F52" s="556"/>
      <c r="G52" s="556"/>
      <c r="H52" s="556"/>
      <c r="I52" s="556"/>
      <c r="J52" s="556"/>
      <c r="K52" s="556"/>
      <c r="L52" s="556"/>
      <c r="M52" s="556"/>
      <c r="N52" s="556"/>
      <c r="O52" s="556"/>
      <c r="P52" s="565" t="str">
        <f>IF($AS52="","",((SUMIF(Kostnader_Intäkter!$C$6:$C$2630,$AS52,Kostnader_Intäkter!$AB$6:$AB$2630))-(2*SUMPRODUCT((Kostnader_Intäkter!$C$6:$C$2630=$AS52)*(Kostnader_Intäkter!$R$6:$R$2630=Kostnader_Intäkter!$EG$94)*(Kostnader_Intäkter!$AB$6:$AB$2630)))))</f>
        <v/>
      </c>
      <c r="Q52" s="565"/>
      <c r="R52" s="565"/>
      <c r="S52" s="565"/>
      <c r="T52" s="565" t="str">
        <f>IF($T$3="","",IF($AS52="","",((SUMIF(Kostnader_Intäkter!$C$6:$C$2630,$AS52,Kostnader_Intäkter!$AG$6:$AG$2630))-(2*SUMPRODUCT((Kostnader_Intäkter!$C$6:$C$2630=$AS52)*(Kostnader_Intäkter!$R$6:$R$2630=Kostnader_Intäkter!$EG$94)*(Kostnader_Intäkter!$AG$6:$AG$2630))))))</f>
        <v/>
      </c>
      <c r="U52" s="565"/>
      <c r="V52" s="565"/>
      <c r="W52" s="565"/>
      <c r="X52" s="565" t="str">
        <f>IF(X$3="","",IF($AS52="","",((SUMIF(Kostnader_Intäkter!$C$6:$C$2630,$AS52,Kostnader_Intäkter!$AL$6:$AL$2630))-(2*SUMPRODUCT((Kostnader_Intäkter!$C$6:$C$2630=$AS52)*(Kostnader_Intäkter!$R$6:$R$2630=Kostnader_Intäkter!$EG$94)*(Kostnader_Intäkter!$AL$6:$AL$2630))))))</f>
        <v/>
      </c>
      <c r="Y52" s="565"/>
      <c r="Z52" s="565"/>
      <c r="AA52" s="565"/>
      <c r="AB52" s="565" t="str">
        <f>IF(AB$3="","",IF($AS52="","",((SUMIF(Kostnader_Intäkter!$C$6:$C$2630,$AS52,Kostnader_Intäkter!$AQ$6:$AQ$2630))-(2*SUMPRODUCT((Kostnader_Intäkter!$C$6:$C$2630=$AS52)*(Kostnader_Intäkter!$R$6:$R$2630=Kostnader_Intäkter!$EG$94)*(Kostnader_Intäkter!$AQ$6:$AQ$2630))))))</f>
        <v/>
      </c>
      <c r="AC52" s="565"/>
      <c r="AD52" s="565"/>
      <c r="AE52" s="565"/>
      <c r="AF52" s="552" t="str">
        <f t="shared" si="1"/>
        <v/>
      </c>
      <c r="AG52" s="552"/>
      <c r="AH52" s="552"/>
      <c r="AI52" s="552"/>
      <c r="AS52" s="568" t="str">
        <f>Kostnader_Intäkter!CV59</f>
        <v/>
      </c>
      <c r="AT52" s="568"/>
      <c r="AU52" s="568"/>
      <c r="AV52" s="568"/>
      <c r="AW52" s="568"/>
      <c r="AX52" s="568"/>
      <c r="AY52" s="568"/>
      <c r="AZ52" s="568"/>
      <c r="BA52" s="568"/>
      <c r="BB52" s="568"/>
      <c r="BC52" s="568"/>
      <c r="BD52" s="568"/>
      <c r="BE52" s="568"/>
      <c r="BF52" s="568"/>
    </row>
    <row r="53" spans="2:58" ht="18.75" hidden="1" customHeight="1" outlineLevel="1" x14ac:dyDescent="0.15">
      <c r="B53" s="556" t="str">
        <f>Kostnader_Intäkter!CZ60</f>
        <v/>
      </c>
      <c r="C53" s="556"/>
      <c r="D53" s="556"/>
      <c r="E53" s="556"/>
      <c r="F53" s="556"/>
      <c r="G53" s="556"/>
      <c r="H53" s="556"/>
      <c r="I53" s="556"/>
      <c r="J53" s="556"/>
      <c r="K53" s="556"/>
      <c r="L53" s="556"/>
      <c r="M53" s="556"/>
      <c r="N53" s="556"/>
      <c r="O53" s="556"/>
      <c r="P53" s="565" t="str">
        <f>IF($AS53="","",((SUMIF(Kostnader_Intäkter!$C$6:$C$2630,$AS53,Kostnader_Intäkter!$AB$6:$AB$2630))-(2*SUMPRODUCT((Kostnader_Intäkter!$C$6:$C$2630=$AS53)*(Kostnader_Intäkter!$R$6:$R$2630=Kostnader_Intäkter!$EG$94)*(Kostnader_Intäkter!$AB$6:$AB$2630)))))</f>
        <v/>
      </c>
      <c r="Q53" s="565"/>
      <c r="R53" s="565"/>
      <c r="S53" s="565"/>
      <c r="T53" s="565" t="str">
        <f>IF($T$3="","",IF($AS53="","",((SUMIF(Kostnader_Intäkter!$C$6:$C$2630,$AS53,Kostnader_Intäkter!$AG$6:$AG$2630))-(2*SUMPRODUCT((Kostnader_Intäkter!$C$6:$C$2630=$AS53)*(Kostnader_Intäkter!$R$6:$R$2630=Kostnader_Intäkter!$EG$94)*(Kostnader_Intäkter!$AG$6:$AG$2630))))))</f>
        <v/>
      </c>
      <c r="U53" s="565"/>
      <c r="V53" s="565"/>
      <c r="W53" s="565"/>
      <c r="X53" s="565" t="str">
        <f>IF(X$3="","",IF($AS53="","",((SUMIF(Kostnader_Intäkter!$C$6:$C$2630,$AS53,Kostnader_Intäkter!$AL$6:$AL$2630))-(2*SUMPRODUCT((Kostnader_Intäkter!$C$6:$C$2630=$AS53)*(Kostnader_Intäkter!$R$6:$R$2630=Kostnader_Intäkter!$EG$94)*(Kostnader_Intäkter!$AL$6:$AL$2630))))))</f>
        <v/>
      </c>
      <c r="Y53" s="565"/>
      <c r="Z53" s="565"/>
      <c r="AA53" s="565"/>
      <c r="AB53" s="565" t="str">
        <f>IF(AB$3="","",IF($AS53="","",((SUMIF(Kostnader_Intäkter!$C$6:$C$2630,$AS53,Kostnader_Intäkter!$AQ$6:$AQ$2630))-(2*SUMPRODUCT((Kostnader_Intäkter!$C$6:$C$2630=$AS53)*(Kostnader_Intäkter!$R$6:$R$2630=Kostnader_Intäkter!$EG$94)*(Kostnader_Intäkter!$AQ$6:$AQ$2630))))))</f>
        <v/>
      </c>
      <c r="AC53" s="565"/>
      <c r="AD53" s="565"/>
      <c r="AE53" s="565"/>
      <c r="AF53" s="552" t="str">
        <f t="shared" si="1"/>
        <v/>
      </c>
      <c r="AG53" s="552"/>
      <c r="AH53" s="552"/>
      <c r="AI53" s="552"/>
      <c r="AS53" s="568" t="str">
        <f>Kostnader_Intäkter!CV60</f>
        <v/>
      </c>
      <c r="AT53" s="568"/>
      <c r="AU53" s="568"/>
      <c r="AV53" s="568"/>
      <c r="AW53" s="568"/>
      <c r="AX53" s="568"/>
      <c r="AY53" s="568"/>
      <c r="AZ53" s="568"/>
      <c r="BA53" s="568"/>
      <c r="BB53" s="568"/>
      <c r="BC53" s="568"/>
      <c r="BD53" s="568"/>
      <c r="BE53" s="568"/>
      <c r="BF53" s="568"/>
    </row>
    <row r="54" spans="2:58" ht="18.75" hidden="1" customHeight="1" outlineLevel="1" x14ac:dyDescent="0.15">
      <c r="B54" s="556" t="str">
        <f>Kostnader_Intäkter!CZ61</f>
        <v/>
      </c>
      <c r="C54" s="556"/>
      <c r="D54" s="556"/>
      <c r="E54" s="556"/>
      <c r="F54" s="556"/>
      <c r="G54" s="556"/>
      <c r="H54" s="556"/>
      <c r="I54" s="556"/>
      <c r="J54" s="556"/>
      <c r="K54" s="556"/>
      <c r="L54" s="556"/>
      <c r="M54" s="556"/>
      <c r="N54" s="556"/>
      <c r="O54" s="556"/>
      <c r="P54" s="565" t="str">
        <f>IF($AS54="","",((SUMIF(Kostnader_Intäkter!$C$6:$C$2630,$AS54,Kostnader_Intäkter!$AB$6:$AB$2630))-(2*SUMPRODUCT((Kostnader_Intäkter!$C$6:$C$2630=$AS54)*(Kostnader_Intäkter!$R$6:$R$2630=Kostnader_Intäkter!$EG$94)*(Kostnader_Intäkter!$AB$6:$AB$2630)))))</f>
        <v/>
      </c>
      <c r="Q54" s="565"/>
      <c r="R54" s="565"/>
      <c r="S54" s="565"/>
      <c r="T54" s="565" t="str">
        <f>IF($T$3="","",IF($AS54="","",((SUMIF(Kostnader_Intäkter!$C$6:$C$2630,$AS54,Kostnader_Intäkter!$AG$6:$AG$2630))-(2*SUMPRODUCT((Kostnader_Intäkter!$C$6:$C$2630=$AS54)*(Kostnader_Intäkter!$R$6:$R$2630=Kostnader_Intäkter!$EG$94)*(Kostnader_Intäkter!$AG$6:$AG$2630))))))</f>
        <v/>
      </c>
      <c r="U54" s="565"/>
      <c r="V54" s="565"/>
      <c r="W54" s="565"/>
      <c r="X54" s="565" t="str">
        <f>IF(X$3="","",IF($AS54="","",((SUMIF(Kostnader_Intäkter!$C$6:$C$2630,$AS54,Kostnader_Intäkter!$AL$6:$AL$2630))-(2*SUMPRODUCT((Kostnader_Intäkter!$C$6:$C$2630=$AS54)*(Kostnader_Intäkter!$R$6:$R$2630=Kostnader_Intäkter!$EG$94)*(Kostnader_Intäkter!$AL$6:$AL$2630))))))</f>
        <v/>
      </c>
      <c r="Y54" s="565"/>
      <c r="Z54" s="565"/>
      <c r="AA54" s="565"/>
      <c r="AB54" s="565" t="str">
        <f>IF(AB$3="","",IF($AS54="","",((SUMIF(Kostnader_Intäkter!$C$6:$C$2630,$AS54,Kostnader_Intäkter!$AQ$6:$AQ$2630))-(2*SUMPRODUCT((Kostnader_Intäkter!$C$6:$C$2630=$AS54)*(Kostnader_Intäkter!$R$6:$R$2630=Kostnader_Intäkter!$EG$94)*(Kostnader_Intäkter!$AQ$6:$AQ$2630))))))</f>
        <v/>
      </c>
      <c r="AC54" s="565"/>
      <c r="AD54" s="565"/>
      <c r="AE54" s="565"/>
      <c r="AF54" s="552" t="str">
        <f t="shared" si="1"/>
        <v/>
      </c>
      <c r="AG54" s="552"/>
      <c r="AH54" s="552"/>
      <c r="AI54" s="552"/>
      <c r="AS54" s="568" t="str">
        <f>Kostnader_Intäkter!CV61</f>
        <v/>
      </c>
      <c r="AT54" s="568"/>
      <c r="AU54" s="568"/>
      <c r="AV54" s="568"/>
      <c r="AW54" s="568"/>
      <c r="AX54" s="568"/>
      <c r="AY54" s="568"/>
      <c r="AZ54" s="568"/>
      <c r="BA54" s="568"/>
      <c r="BB54" s="568"/>
      <c r="BC54" s="568"/>
      <c r="BD54" s="568"/>
      <c r="BE54" s="568"/>
      <c r="BF54" s="568"/>
    </row>
    <row r="55" spans="2:58" ht="18.75" hidden="1" customHeight="1" outlineLevel="1" x14ac:dyDescent="0.15">
      <c r="B55" s="556" t="str">
        <f>Kostnader_Intäkter!CZ62</f>
        <v/>
      </c>
      <c r="C55" s="556"/>
      <c r="D55" s="556"/>
      <c r="E55" s="556"/>
      <c r="F55" s="556"/>
      <c r="G55" s="556"/>
      <c r="H55" s="556"/>
      <c r="I55" s="556"/>
      <c r="J55" s="556"/>
      <c r="K55" s="556"/>
      <c r="L55" s="556"/>
      <c r="M55" s="556"/>
      <c r="N55" s="556"/>
      <c r="O55" s="556"/>
      <c r="P55" s="565" t="str">
        <f>IF($AS55="","",((SUMIF(Kostnader_Intäkter!$C$6:$C$2630,$AS55,Kostnader_Intäkter!$AB$6:$AB$2630))-(2*SUMPRODUCT((Kostnader_Intäkter!$C$6:$C$2630=$AS55)*(Kostnader_Intäkter!$R$6:$R$2630=Kostnader_Intäkter!$EG$94)*(Kostnader_Intäkter!$AB$6:$AB$2630)))))</f>
        <v/>
      </c>
      <c r="Q55" s="565"/>
      <c r="R55" s="565"/>
      <c r="S55" s="565"/>
      <c r="T55" s="565" t="str">
        <f>IF($T$3="","",IF($AS55="","",((SUMIF(Kostnader_Intäkter!$C$6:$C$2630,$AS55,Kostnader_Intäkter!$AG$6:$AG$2630))-(2*SUMPRODUCT((Kostnader_Intäkter!$C$6:$C$2630=$AS55)*(Kostnader_Intäkter!$R$6:$R$2630=Kostnader_Intäkter!$EG$94)*(Kostnader_Intäkter!$AG$6:$AG$2630))))))</f>
        <v/>
      </c>
      <c r="U55" s="565"/>
      <c r="V55" s="565"/>
      <c r="W55" s="565"/>
      <c r="X55" s="565" t="str">
        <f>IF(X$3="","",IF($AS55="","",((SUMIF(Kostnader_Intäkter!$C$6:$C$2630,$AS55,Kostnader_Intäkter!$AL$6:$AL$2630))-(2*SUMPRODUCT((Kostnader_Intäkter!$C$6:$C$2630=$AS55)*(Kostnader_Intäkter!$R$6:$R$2630=Kostnader_Intäkter!$EG$94)*(Kostnader_Intäkter!$AL$6:$AL$2630))))))</f>
        <v/>
      </c>
      <c r="Y55" s="565"/>
      <c r="Z55" s="565"/>
      <c r="AA55" s="565"/>
      <c r="AB55" s="565" t="str">
        <f>IF(AB$3="","",IF($AS55="","",((SUMIF(Kostnader_Intäkter!$C$6:$C$2630,$AS55,Kostnader_Intäkter!$AQ$6:$AQ$2630))-(2*SUMPRODUCT((Kostnader_Intäkter!$C$6:$C$2630=$AS55)*(Kostnader_Intäkter!$R$6:$R$2630=Kostnader_Intäkter!$EG$94)*(Kostnader_Intäkter!$AQ$6:$AQ$2630))))))</f>
        <v/>
      </c>
      <c r="AC55" s="565"/>
      <c r="AD55" s="565"/>
      <c r="AE55" s="565"/>
      <c r="AF55" s="552" t="str">
        <f t="shared" si="1"/>
        <v/>
      </c>
      <c r="AG55" s="552"/>
      <c r="AH55" s="552"/>
      <c r="AI55" s="552"/>
      <c r="AS55" s="568" t="str">
        <f>Kostnader_Intäkter!CV62</f>
        <v/>
      </c>
      <c r="AT55" s="568"/>
      <c r="AU55" s="568"/>
      <c r="AV55" s="568"/>
      <c r="AW55" s="568"/>
      <c r="AX55" s="568"/>
      <c r="AY55" s="568"/>
      <c r="AZ55" s="568"/>
      <c r="BA55" s="568"/>
      <c r="BB55" s="568"/>
      <c r="BC55" s="568"/>
      <c r="BD55" s="568"/>
      <c r="BE55" s="568"/>
      <c r="BF55" s="568"/>
    </row>
    <row r="56" spans="2:58" ht="18.75" hidden="1" customHeight="1" outlineLevel="1" x14ac:dyDescent="0.15">
      <c r="B56" s="556" t="str">
        <f>Kostnader_Intäkter!CZ63</f>
        <v/>
      </c>
      <c r="C56" s="556"/>
      <c r="D56" s="556"/>
      <c r="E56" s="556"/>
      <c r="F56" s="556"/>
      <c r="G56" s="556"/>
      <c r="H56" s="556"/>
      <c r="I56" s="556"/>
      <c r="J56" s="556"/>
      <c r="K56" s="556"/>
      <c r="L56" s="556"/>
      <c r="M56" s="556"/>
      <c r="N56" s="556"/>
      <c r="O56" s="556"/>
      <c r="P56" s="565" t="str">
        <f>IF($AS56="","",((SUMIF(Kostnader_Intäkter!$C$6:$C$2630,$AS56,Kostnader_Intäkter!$AB$6:$AB$2630))-(2*SUMPRODUCT((Kostnader_Intäkter!$C$6:$C$2630=$AS56)*(Kostnader_Intäkter!$R$6:$R$2630=Kostnader_Intäkter!$EG$94)*(Kostnader_Intäkter!$AB$6:$AB$2630)))))</f>
        <v/>
      </c>
      <c r="Q56" s="565"/>
      <c r="R56" s="565"/>
      <c r="S56" s="565"/>
      <c r="T56" s="565" t="str">
        <f>IF($T$3="","",IF($AS56="","",((SUMIF(Kostnader_Intäkter!$C$6:$C$2630,$AS56,Kostnader_Intäkter!$AG$6:$AG$2630))-(2*SUMPRODUCT((Kostnader_Intäkter!$C$6:$C$2630=$AS56)*(Kostnader_Intäkter!$R$6:$R$2630=Kostnader_Intäkter!$EG$94)*(Kostnader_Intäkter!$AG$6:$AG$2630))))))</f>
        <v/>
      </c>
      <c r="U56" s="565"/>
      <c r="V56" s="565"/>
      <c r="W56" s="565"/>
      <c r="X56" s="565" t="str">
        <f>IF(X$3="","",IF($AS56="","",((SUMIF(Kostnader_Intäkter!$C$6:$C$2630,$AS56,Kostnader_Intäkter!$AL$6:$AL$2630))-(2*SUMPRODUCT((Kostnader_Intäkter!$C$6:$C$2630=$AS56)*(Kostnader_Intäkter!$R$6:$R$2630=Kostnader_Intäkter!$EG$94)*(Kostnader_Intäkter!$AL$6:$AL$2630))))))</f>
        <v/>
      </c>
      <c r="Y56" s="565"/>
      <c r="Z56" s="565"/>
      <c r="AA56" s="565"/>
      <c r="AB56" s="565" t="str">
        <f>IF(AB$3="","",IF($AS56="","",((SUMIF(Kostnader_Intäkter!$C$6:$C$2630,$AS56,Kostnader_Intäkter!$AQ$6:$AQ$2630))-(2*SUMPRODUCT((Kostnader_Intäkter!$C$6:$C$2630=$AS56)*(Kostnader_Intäkter!$R$6:$R$2630=Kostnader_Intäkter!$EG$94)*(Kostnader_Intäkter!$AQ$6:$AQ$2630))))))</f>
        <v/>
      </c>
      <c r="AC56" s="565"/>
      <c r="AD56" s="565"/>
      <c r="AE56" s="565"/>
      <c r="AF56" s="552" t="str">
        <f t="shared" si="1"/>
        <v/>
      </c>
      <c r="AG56" s="552"/>
      <c r="AH56" s="552"/>
      <c r="AI56" s="552"/>
      <c r="AS56" s="568" t="str">
        <f>Kostnader_Intäkter!CV63</f>
        <v/>
      </c>
      <c r="AT56" s="568"/>
      <c r="AU56" s="568"/>
      <c r="AV56" s="568"/>
      <c r="AW56" s="568"/>
      <c r="AX56" s="568"/>
      <c r="AY56" s="568"/>
      <c r="AZ56" s="568"/>
      <c r="BA56" s="568"/>
      <c r="BB56" s="568"/>
      <c r="BC56" s="568"/>
      <c r="BD56" s="568"/>
      <c r="BE56" s="568"/>
      <c r="BF56" s="568"/>
    </row>
    <row r="57" spans="2:58" ht="18.75" hidden="1" customHeight="1" outlineLevel="1" x14ac:dyDescent="0.15">
      <c r="B57" s="556" t="str">
        <f>Kostnader_Intäkter!CZ64</f>
        <v/>
      </c>
      <c r="C57" s="556"/>
      <c r="D57" s="556"/>
      <c r="E57" s="556"/>
      <c r="F57" s="556"/>
      <c r="G57" s="556"/>
      <c r="H57" s="556"/>
      <c r="I57" s="556"/>
      <c r="J57" s="556"/>
      <c r="K57" s="556"/>
      <c r="L57" s="556"/>
      <c r="M57" s="556"/>
      <c r="N57" s="556"/>
      <c r="O57" s="556"/>
      <c r="P57" s="565" t="str">
        <f>IF($AS57="","",((SUMIF(Kostnader_Intäkter!$C$6:$C$2630,$AS57,Kostnader_Intäkter!$AB$6:$AB$2630))-(2*SUMPRODUCT((Kostnader_Intäkter!$C$6:$C$2630=$AS57)*(Kostnader_Intäkter!$R$6:$R$2630=Kostnader_Intäkter!$EG$94)*(Kostnader_Intäkter!$AB$6:$AB$2630)))))</f>
        <v/>
      </c>
      <c r="Q57" s="565"/>
      <c r="R57" s="565"/>
      <c r="S57" s="565"/>
      <c r="T57" s="565" t="str">
        <f>IF($T$3="","",IF($AS57="","",((SUMIF(Kostnader_Intäkter!$C$6:$C$2630,$AS57,Kostnader_Intäkter!$AG$6:$AG$2630))-(2*SUMPRODUCT((Kostnader_Intäkter!$C$6:$C$2630=$AS57)*(Kostnader_Intäkter!$R$6:$R$2630=Kostnader_Intäkter!$EG$94)*(Kostnader_Intäkter!$AG$6:$AG$2630))))))</f>
        <v/>
      </c>
      <c r="U57" s="565"/>
      <c r="V57" s="565"/>
      <c r="W57" s="565"/>
      <c r="X57" s="565" t="str">
        <f>IF(X$3="","",IF($AS57="","",((SUMIF(Kostnader_Intäkter!$C$6:$C$2630,$AS57,Kostnader_Intäkter!$AL$6:$AL$2630))-(2*SUMPRODUCT((Kostnader_Intäkter!$C$6:$C$2630=$AS57)*(Kostnader_Intäkter!$R$6:$R$2630=Kostnader_Intäkter!$EG$94)*(Kostnader_Intäkter!$AL$6:$AL$2630))))))</f>
        <v/>
      </c>
      <c r="Y57" s="565"/>
      <c r="Z57" s="565"/>
      <c r="AA57" s="565"/>
      <c r="AB57" s="565" t="str">
        <f>IF(AB$3="","",IF($AS57="","",((SUMIF(Kostnader_Intäkter!$C$6:$C$2630,$AS57,Kostnader_Intäkter!$AQ$6:$AQ$2630))-(2*SUMPRODUCT((Kostnader_Intäkter!$C$6:$C$2630=$AS57)*(Kostnader_Intäkter!$R$6:$R$2630=Kostnader_Intäkter!$EG$94)*(Kostnader_Intäkter!$AQ$6:$AQ$2630))))))</f>
        <v/>
      </c>
      <c r="AC57" s="565"/>
      <c r="AD57" s="565"/>
      <c r="AE57" s="565"/>
      <c r="AF57" s="552" t="str">
        <f t="shared" si="1"/>
        <v/>
      </c>
      <c r="AG57" s="552"/>
      <c r="AH57" s="552"/>
      <c r="AI57" s="552"/>
      <c r="AS57" s="568" t="str">
        <f>Kostnader_Intäkter!CV64</f>
        <v/>
      </c>
      <c r="AT57" s="568"/>
      <c r="AU57" s="568"/>
      <c r="AV57" s="568"/>
      <c r="AW57" s="568"/>
      <c r="AX57" s="568"/>
      <c r="AY57" s="568"/>
      <c r="AZ57" s="568"/>
      <c r="BA57" s="568"/>
      <c r="BB57" s="568"/>
      <c r="BC57" s="568"/>
      <c r="BD57" s="568"/>
      <c r="BE57" s="568"/>
      <c r="BF57" s="568"/>
    </row>
    <row r="58" spans="2:58" ht="18.75" hidden="1" customHeight="1" outlineLevel="1" x14ac:dyDescent="0.15">
      <c r="B58" s="556" t="str">
        <f>Kostnader_Intäkter!CZ65</f>
        <v/>
      </c>
      <c r="C58" s="556"/>
      <c r="D58" s="556"/>
      <c r="E58" s="556"/>
      <c r="F58" s="556"/>
      <c r="G58" s="556"/>
      <c r="H58" s="556"/>
      <c r="I58" s="556"/>
      <c r="J58" s="556"/>
      <c r="K58" s="556"/>
      <c r="L58" s="556"/>
      <c r="M58" s="556"/>
      <c r="N58" s="556"/>
      <c r="O58" s="556"/>
      <c r="P58" s="565" t="str">
        <f>IF($AS58="","",((SUMIF(Kostnader_Intäkter!$C$6:$C$2630,$AS58,Kostnader_Intäkter!$AB$6:$AB$2630))-(2*SUMPRODUCT((Kostnader_Intäkter!$C$6:$C$2630=$AS58)*(Kostnader_Intäkter!$R$6:$R$2630=Kostnader_Intäkter!$EG$94)*(Kostnader_Intäkter!$AB$6:$AB$2630)))))</f>
        <v/>
      </c>
      <c r="Q58" s="565"/>
      <c r="R58" s="565"/>
      <c r="S58" s="565"/>
      <c r="T58" s="565" t="str">
        <f>IF($T$3="","",IF($AS58="","",((SUMIF(Kostnader_Intäkter!$C$6:$C$2630,$AS58,Kostnader_Intäkter!$AG$6:$AG$2630))-(2*SUMPRODUCT((Kostnader_Intäkter!$C$6:$C$2630=$AS58)*(Kostnader_Intäkter!$R$6:$R$2630=Kostnader_Intäkter!$EG$94)*(Kostnader_Intäkter!$AG$6:$AG$2630))))))</f>
        <v/>
      </c>
      <c r="U58" s="565"/>
      <c r="V58" s="565"/>
      <c r="W58" s="565"/>
      <c r="X58" s="565" t="str">
        <f>IF(X$3="","",IF($AS58="","",((SUMIF(Kostnader_Intäkter!$C$6:$C$2630,$AS58,Kostnader_Intäkter!$AL$6:$AL$2630))-(2*SUMPRODUCT((Kostnader_Intäkter!$C$6:$C$2630=$AS58)*(Kostnader_Intäkter!$R$6:$R$2630=Kostnader_Intäkter!$EG$94)*(Kostnader_Intäkter!$AL$6:$AL$2630))))))</f>
        <v/>
      </c>
      <c r="Y58" s="565"/>
      <c r="Z58" s="565"/>
      <c r="AA58" s="565"/>
      <c r="AB58" s="565" t="str">
        <f>IF(AB$3="","",IF($AS58="","",((SUMIF(Kostnader_Intäkter!$C$6:$C$2630,$AS58,Kostnader_Intäkter!$AQ$6:$AQ$2630))-(2*SUMPRODUCT((Kostnader_Intäkter!$C$6:$C$2630=$AS58)*(Kostnader_Intäkter!$R$6:$R$2630=Kostnader_Intäkter!$EG$94)*(Kostnader_Intäkter!$AQ$6:$AQ$2630))))))</f>
        <v/>
      </c>
      <c r="AC58" s="565"/>
      <c r="AD58" s="565"/>
      <c r="AE58" s="565"/>
      <c r="AF58" s="552" t="str">
        <f t="shared" si="1"/>
        <v/>
      </c>
      <c r="AG58" s="552"/>
      <c r="AH58" s="552"/>
      <c r="AI58" s="552"/>
      <c r="AS58" s="568" t="str">
        <f>Kostnader_Intäkter!CV65</f>
        <v/>
      </c>
      <c r="AT58" s="568"/>
      <c r="AU58" s="568"/>
      <c r="AV58" s="568"/>
      <c r="AW58" s="568"/>
      <c r="AX58" s="568"/>
      <c r="AY58" s="568"/>
      <c r="AZ58" s="568"/>
      <c r="BA58" s="568"/>
      <c r="BB58" s="568"/>
      <c r="BC58" s="568"/>
      <c r="BD58" s="568"/>
      <c r="BE58" s="568"/>
      <c r="BF58" s="568"/>
    </row>
    <row r="59" spans="2:58" ht="18.75" hidden="1" customHeight="1" outlineLevel="1" x14ac:dyDescent="0.15">
      <c r="B59" s="556" t="str">
        <f>Kostnader_Intäkter!CZ66</f>
        <v/>
      </c>
      <c r="C59" s="556"/>
      <c r="D59" s="556"/>
      <c r="E59" s="556"/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565" t="str">
        <f>IF($AS59="","",((SUMIF(Kostnader_Intäkter!$C$6:$C$2630,$AS59,Kostnader_Intäkter!$AB$6:$AB$2630))-(2*SUMPRODUCT((Kostnader_Intäkter!$C$6:$C$2630=$AS59)*(Kostnader_Intäkter!$R$6:$R$2630=Kostnader_Intäkter!$EG$94)*(Kostnader_Intäkter!$AB$6:$AB$2630)))))</f>
        <v/>
      </c>
      <c r="Q59" s="565"/>
      <c r="R59" s="565"/>
      <c r="S59" s="565"/>
      <c r="T59" s="565" t="str">
        <f>IF($T$3="","",IF($AS59="","",((SUMIF(Kostnader_Intäkter!$C$6:$C$2630,$AS59,Kostnader_Intäkter!$AG$6:$AG$2630))-(2*SUMPRODUCT((Kostnader_Intäkter!$C$6:$C$2630=$AS59)*(Kostnader_Intäkter!$R$6:$R$2630=Kostnader_Intäkter!$EG$94)*(Kostnader_Intäkter!$AG$6:$AG$2630))))))</f>
        <v/>
      </c>
      <c r="U59" s="565"/>
      <c r="V59" s="565"/>
      <c r="W59" s="565"/>
      <c r="X59" s="565" t="str">
        <f>IF(X$3="","",IF($AS59="","",((SUMIF(Kostnader_Intäkter!$C$6:$C$2630,$AS59,Kostnader_Intäkter!$AL$6:$AL$2630))-(2*SUMPRODUCT((Kostnader_Intäkter!$C$6:$C$2630=$AS59)*(Kostnader_Intäkter!$R$6:$R$2630=Kostnader_Intäkter!$EG$94)*(Kostnader_Intäkter!$AL$6:$AL$2630))))))</f>
        <v/>
      </c>
      <c r="Y59" s="565"/>
      <c r="Z59" s="565"/>
      <c r="AA59" s="565"/>
      <c r="AB59" s="565" t="str">
        <f>IF(AB$3="","",IF($AS59="","",((SUMIF(Kostnader_Intäkter!$C$6:$C$2630,$AS59,Kostnader_Intäkter!$AQ$6:$AQ$2630))-(2*SUMPRODUCT((Kostnader_Intäkter!$C$6:$C$2630=$AS59)*(Kostnader_Intäkter!$R$6:$R$2630=Kostnader_Intäkter!$EG$94)*(Kostnader_Intäkter!$AQ$6:$AQ$2630))))))</f>
        <v/>
      </c>
      <c r="AC59" s="565"/>
      <c r="AD59" s="565"/>
      <c r="AE59" s="565"/>
      <c r="AF59" s="552" t="str">
        <f t="shared" si="1"/>
        <v/>
      </c>
      <c r="AG59" s="552"/>
      <c r="AH59" s="552"/>
      <c r="AI59" s="552"/>
      <c r="AS59" s="568" t="str">
        <f>Kostnader_Intäkter!CV66</f>
        <v/>
      </c>
      <c r="AT59" s="568"/>
      <c r="AU59" s="568"/>
      <c r="AV59" s="568"/>
      <c r="AW59" s="568"/>
      <c r="AX59" s="568"/>
      <c r="AY59" s="568"/>
      <c r="AZ59" s="568"/>
      <c r="BA59" s="568"/>
      <c r="BB59" s="568"/>
      <c r="BC59" s="568"/>
      <c r="BD59" s="568"/>
      <c r="BE59" s="568"/>
      <c r="BF59" s="568"/>
    </row>
    <row r="60" spans="2:58" ht="18.75" hidden="1" customHeight="1" outlineLevel="1" x14ac:dyDescent="0.15">
      <c r="B60" s="556" t="str">
        <f>Kostnader_Intäkter!CZ67</f>
        <v/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65" t="str">
        <f>IF($AS60="","",((SUMIF(Kostnader_Intäkter!$C$6:$C$2630,$AS60,Kostnader_Intäkter!$AB$6:$AB$2630))-(2*SUMPRODUCT((Kostnader_Intäkter!$C$6:$C$2630=$AS60)*(Kostnader_Intäkter!$R$6:$R$2630=Kostnader_Intäkter!$EG$94)*(Kostnader_Intäkter!$AB$6:$AB$2630)))))</f>
        <v/>
      </c>
      <c r="Q60" s="565"/>
      <c r="R60" s="565"/>
      <c r="S60" s="565"/>
      <c r="T60" s="565" t="str">
        <f>IF($T$3="","",IF($AS60="","",((SUMIF(Kostnader_Intäkter!$C$6:$C$2630,$AS60,Kostnader_Intäkter!$AG$6:$AG$2630))-(2*SUMPRODUCT((Kostnader_Intäkter!$C$6:$C$2630=$AS60)*(Kostnader_Intäkter!$R$6:$R$2630=Kostnader_Intäkter!$EG$94)*(Kostnader_Intäkter!$AG$6:$AG$2630))))))</f>
        <v/>
      </c>
      <c r="U60" s="565"/>
      <c r="V60" s="565"/>
      <c r="W60" s="565"/>
      <c r="X60" s="565" t="str">
        <f>IF(X$3="","",IF($AS60="","",((SUMIF(Kostnader_Intäkter!$C$6:$C$2630,$AS60,Kostnader_Intäkter!$AL$6:$AL$2630))-(2*SUMPRODUCT((Kostnader_Intäkter!$C$6:$C$2630=$AS60)*(Kostnader_Intäkter!$R$6:$R$2630=Kostnader_Intäkter!$EG$94)*(Kostnader_Intäkter!$AL$6:$AL$2630))))))</f>
        <v/>
      </c>
      <c r="Y60" s="565"/>
      <c r="Z60" s="565"/>
      <c r="AA60" s="565"/>
      <c r="AB60" s="565" t="str">
        <f>IF(AB$3="","",IF($AS60="","",((SUMIF(Kostnader_Intäkter!$C$6:$C$2630,$AS60,Kostnader_Intäkter!$AQ$6:$AQ$2630))-(2*SUMPRODUCT((Kostnader_Intäkter!$C$6:$C$2630=$AS60)*(Kostnader_Intäkter!$R$6:$R$2630=Kostnader_Intäkter!$EG$94)*(Kostnader_Intäkter!$AQ$6:$AQ$2630))))))</f>
        <v/>
      </c>
      <c r="AC60" s="565"/>
      <c r="AD60" s="565"/>
      <c r="AE60" s="565"/>
      <c r="AF60" s="552" t="str">
        <f t="shared" si="1"/>
        <v/>
      </c>
      <c r="AG60" s="552"/>
      <c r="AH60" s="552"/>
      <c r="AI60" s="552"/>
      <c r="AS60" s="568" t="str">
        <f>Kostnader_Intäkter!CV67</f>
        <v/>
      </c>
      <c r="AT60" s="568"/>
      <c r="AU60" s="568"/>
      <c r="AV60" s="568"/>
      <c r="AW60" s="568"/>
      <c r="AX60" s="568"/>
      <c r="AY60" s="568"/>
      <c r="AZ60" s="568"/>
      <c r="BA60" s="568"/>
      <c r="BB60" s="568"/>
      <c r="BC60" s="568"/>
      <c r="BD60" s="568"/>
      <c r="BE60" s="568"/>
      <c r="BF60" s="568"/>
    </row>
    <row r="61" spans="2:58" ht="18.75" hidden="1" customHeight="1" outlineLevel="1" x14ac:dyDescent="0.15">
      <c r="B61" s="556" t="str">
        <f>Kostnader_Intäkter!CZ68</f>
        <v/>
      </c>
      <c r="C61" s="556"/>
      <c r="D61" s="556"/>
      <c r="E61" s="556"/>
      <c r="F61" s="556"/>
      <c r="G61" s="556"/>
      <c r="H61" s="556"/>
      <c r="I61" s="556"/>
      <c r="J61" s="556"/>
      <c r="K61" s="556"/>
      <c r="L61" s="556"/>
      <c r="M61" s="556"/>
      <c r="N61" s="556"/>
      <c r="O61" s="556"/>
      <c r="P61" s="565" t="str">
        <f>IF($AS61="","",((SUMIF(Kostnader_Intäkter!$C$6:$C$2630,$AS61,Kostnader_Intäkter!$AB$6:$AB$2630))-(2*SUMPRODUCT((Kostnader_Intäkter!$C$6:$C$2630=$AS61)*(Kostnader_Intäkter!$R$6:$R$2630=Kostnader_Intäkter!$EG$94)*(Kostnader_Intäkter!$AB$6:$AB$2630)))))</f>
        <v/>
      </c>
      <c r="Q61" s="565"/>
      <c r="R61" s="565"/>
      <c r="S61" s="565"/>
      <c r="T61" s="565" t="str">
        <f>IF($T$3="","",IF($AS61="","",((SUMIF(Kostnader_Intäkter!$C$6:$C$2630,$AS61,Kostnader_Intäkter!$AG$6:$AG$2630))-(2*SUMPRODUCT((Kostnader_Intäkter!$C$6:$C$2630=$AS61)*(Kostnader_Intäkter!$R$6:$R$2630=Kostnader_Intäkter!$EG$94)*(Kostnader_Intäkter!$AG$6:$AG$2630))))))</f>
        <v/>
      </c>
      <c r="U61" s="565"/>
      <c r="V61" s="565"/>
      <c r="W61" s="565"/>
      <c r="X61" s="565" t="str">
        <f>IF(X$3="","",IF($AS61="","",((SUMIF(Kostnader_Intäkter!$C$6:$C$2630,$AS61,Kostnader_Intäkter!$AL$6:$AL$2630))-(2*SUMPRODUCT((Kostnader_Intäkter!$C$6:$C$2630=$AS61)*(Kostnader_Intäkter!$R$6:$R$2630=Kostnader_Intäkter!$EG$94)*(Kostnader_Intäkter!$AL$6:$AL$2630))))))</f>
        <v/>
      </c>
      <c r="Y61" s="565"/>
      <c r="Z61" s="565"/>
      <c r="AA61" s="565"/>
      <c r="AB61" s="565" t="str">
        <f>IF(AB$3="","",IF($AS61="","",((SUMIF(Kostnader_Intäkter!$C$6:$C$2630,$AS61,Kostnader_Intäkter!$AQ$6:$AQ$2630))-(2*SUMPRODUCT((Kostnader_Intäkter!$C$6:$C$2630=$AS61)*(Kostnader_Intäkter!$R$6:$R$2630=Kostnader_Intäkter!$EG$94)*(Kostnader_Intäkter!$AQ$6:$AQ$2630))))))</f>
        <v/>
      </c>
      <c r="AC61" s="565"/>
      <c r="AD61" s="565"/>
      <c r="AE61" s="565"/>
      <c r="AF61" s="552" t="str">
        <f t="shared" si="1"/>
        <v/>
      </c>
      <c r="AG61" s="552"/>
      <c r="AH61" s="552"/>
      <c r="AI61" s="552"/>
      <c r="AS61" s="568" t="str">
        <f>Kostnader_Intäkter!CV68</f>
        <v/>
      </c>
      <c r="AT61" s="568"/>
      <c r="AU61" s="568"/>
      <c r="AV61" s="568"/>
      <c r="AW61" s="568"/>
      <c r="AX61" s="568"/>
      <c r="AY61" s="568"/>
      <c r="AZ61" s="568"/>
      <c r="BA61" s="568"/>
      <c r="BB61" s="568"/>
      <c r="BC61" s="568"/>
      <c r="BD61" s="568"/>
      <c r="BE61" s="568"/>
      <c r="BF61" s="568"/>
    </row>
    <row r="62" spans="2:58" ht="18.75" hidden="1" customHeight="1" outlineLevel="1" x14ac:dyDescent="0.15">
      <c r="B62" s="556" t="str">
        <f>Kostnader_Intäkter!CZ69</f>
        <v/>
      </c>
      <c r="C62" s="556"/>
      <c r="D62" s="556"/>
      <c r="E62" s="556"/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565" t="str">
        <f>IF($AS62="","",((SUMIF(Kostnader_Intäkter!$C$6:$C$2630,$AS62,Kostnader_Intäkter!$AB$6:$AB$2630))-(2*SUMPRODUCT((Kostnader_Intäkter!$C$6:$C$2630=$AS62)*(Kostnader_Intäkter!$R$6:$R$2630=Kostnader_Intäkter!$EG$94)*(Kostnader_Intäkter!$AB$6:$AB$2630)))))</f>
        <v/>
      </c>
      <c r="Q62" s="565"/>
      <c r="R62" s="565"/>
      <c r="S62" s="565"/>
      <c r="T62" s="565" t="str">
        <f>IF($T$3="","",IF($AS62="","",((SUMIF(Kostnader_Intäkter!$C$6:$C$2630,$AS62,Kostnader_Intäkter!$AG$6:$AG$2630))-(2*SUMPRODUCT((Kostnader_Intäkter!$C$6:$C$2630=$AS62)*(Kostnader_Intäkter!$R$6:$R$2630=Kostnader_Intäkter!$EG$94)*(Kostnader_Intäkter!$AG$6:$AG$2630))))))</f>
        <v/>
      </c>
      <c r="U62" s="565"/>
      <c r="V62" s="565"/>
      <c r="W62" s="565"/>
      <c r="X62" s="565" t="str">
        <f>IF(X$3="","",IF($AS62="","",((SUMIF(Kostnader_Intäkter!$C$6:$C$2630,$AS62,Kostnader_Intäkter!$AL$6:$AL$2630))-(2*SUMPRODUCT((Kostnader_Intäkter!$C$6:$C$2630=$AS62)*(Kostnader_Intäkter!$R$6:$R$2630=Kostnader_Intäkter!$EG$94)*(Kostnader_Intäkter!$AL$6:$AL$2630))))))</f>
        <v/>
      </c>
      <c r="Y62" s="565"/>
      <c r="Z62" s="565"/>
      <c r="AA62" s="565"/>
      <c r="AB62" s="565" t="str">
        <f>IF(AB$3="","",IF($AS62="","",((SUMIF(Kostnader_Intäkter!$C$6:$C$2630,$AS62,Kostnader_Intäkter!$AQ$6:$AQ$2630))-(2*SUMPRODUCT((Kostnader_Intäkter!$C$6:$C$2630=$AS62)*(Kostnader_Intäkter!$R$6:$R$2630=Kostnader_Intäkter!$EG$94)*(Kostnader_Intäkter!$AQ$6:$AQ$2630))))))</f>
        <v/>
      </c>
      <c r="AC62" s="565"/>
      <c r="AD62" s="565"/>
      <c r="AE62" s="565"/>
      <c r="AF62" s="552" t="str">
        <f t="shared" si="1"/>
        <v/>
      </c>
      <c r="AG62" s="552"/>
      <c r="AH62" s="552"/>
      <c r="AI62" s="552"/>
      <c r="AS62" s="568" t="str">
        <f>Kostnader_Intäkter!CV69</f>
        <v/>
      </c>
      <c r="AT62" s="568"/>
      <c r="AU62" s="568"/>
      <c r="AV62" s="568"/>
      <c r="AW62" s="568"/>
      <c r="AX62" s="568"/>
      <c r="AY62" s="568"/>
      <c r="AZ62" s="568"/>
      <c r="BA62" s="568"/>
      <c r="BB62" s="568"/>
      <c r="BC62" s="568"/>
      <c r="BD62" s="568"/>
      <c r="BE62" s="568"/>
      <c r="BF62" s="568"/>
    </row>
    <row r="63" spans="2:58" ht="18.75" hidden="1" customHeight="1" outlineLevel="1" x14ac:dyDescent="0.15">
      <c r="B63" s="556" t="str">
        <f>Kostnader_Intäkter!CZ70</f>
        <v/>
      </c>
      <c r="C63" s="556"/>
      <c r="D63" s="556"/>
      <c r="E63" s="556"/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565" t="str">
        <f>IF($AS63="","",((SUMIF(Kostnader_Intäkter!$C$6:$C$2630,$AS63,Kostnader_Intäkter!$AB$6:$AB$2630))-(2*SUMPRODUCT((Kostnader_Intäkter!$C$6:$C$2630=$AS63)*(Kostnader_Intäkter!$R$6:$R$2630=Kostnader_Intäkter!$EG$94)*(Kostnader_Intäkter!$AB$6:$AB$2630)))))</f>
        <v/>
      </c>
      <c r="Q63" s="565"/>
      <c r="R63" s="565"/>
      <c r="S63" s="565"/>
      <c r="T63" s="565" t="str">
        <f>IF($T$3="","",IF($AS63="","",((SUMIF(Kostnader_Intäkter!$C$6:$C$2630,$AS63,Kostnader_Intäkter!$AG$6:$AG$2630))-(2*SUMPRODUCT((Kostnader_Intäkter!$C$6:$C$2630=$AS63)*(Kostnader_Intäkter!$R$6:$R$2630=Kostnader_Intäkter!$EG$94)*(Kostnader_Intäkter!$AG$6:$AG$2630))))))</f>
        <v/>
      </c>
      <c r="U63" s="565"/>
      <c r="V63" s="565"/>
      <c r="W63" s="565"/>
      <c r="X63" s="565" t="str">
        <f>IF(X$3="","",IF($AS63="","",((SUMIF(Kostnader_Intäkter!$C$6:$C$2630,$AS63,Kostnader_Intäkter!$AL$6:$AL$2630))-(2*SUMPRODUCT((Kostnader_Intäkter!$C$6:$C$2630=$AS63)*(Kostnader_Intäkter!$R$6:$R$2630=Kostnader_Intäkter!$EG$94)*(Kostnader_Intäkter!$AL$6:$AL$2630))))))</f>
        <v/>
      </c>
      <c r="Y63" s="565"/>
      <c r="Z63" s="565"/>
      <c r="AA63" s="565"/>
      <c r="AB63" s="565" t="str">
        <f>IF(AB$3="","",IF($AS63="","",((SUMIF(Kostnader_Intäkter!$C$6:$C$2630,$AS63,Kostnader_Intäkter!$AQ$6:$AQ$2630))-(2*SUMPRODUCT((Kostnader_Intäkter!$C$6:$C$2630=$AS63)*(Kostnader_Intäkter!$R$6:$R$2630=Kostnader_Intäkter!$EG$94)*(Kostnader_Intäkter!$AQ$6:$AQ$2630))))))</f>
        <v/>
      </c>
      <c r="AC63" s="565"/>
      <c r="AD63" s="565"/>
      <c r="AE63" s="565"/>
      <c r="AF63" s="552" t="str">
        <f t="shared" si="1"/>
        <v/>
      </c>
      <c r="AG63" s="552"/>
      <c r="AH63" s="552"/>
      <c r="AI63" s="552"/>
      <c r="AS63" s="568" t="str">
        <f>Kostnader_Intäkter!CV70</f>
        <v/>
      </c>
      <c r="AT63" s="568"/>
      <c r="AU63" s="568"/>
      <c r="AV63" s="568"/>
      <c r="AW63" s="568"/>
      <c r="AX63" s="568"/>
      <c r="AY63" s="568"/>
      <c r="AZ63" s="568"/>
      <c r="BA63" s="568"/>
      <c r="BB63" s="568"/>
      <c r="BC63" s="568"/>
      <c r="BD63" s="568"/>
      <c r="BE63" s="568"/>
      <c r="BF63" s="568"/>
    </row>
    <row r="64" spans="2:58" ht="18.75" hidden="1" customHeight="1" outlineLevel="1" x14ac:dyDescent="0.15">
      <c r="B64" s="556" t="str">
        <f>Kostnader_Intäkter!CZ71</f>
        <v/>
      </c>
      <c r="C64" s="556"/>
      <c r="D64" s="556"/>
      <c r="E64" s="556"/>
      <c r="F64" s="556"/>
      <c r="G64" s="556"/>
      <c r="H64" s="556"/>
      <c r="I64" s="556"/>
      <c r="J64" s="556"/>
      <c r="K64" s="556"/>
      <c r="L64" s="556"/>
      <c r="M64" s="556"/>
      <c r="N64" s="556"/>
      <c r="O64" s="556"/>
      <c r="P64" s="565" t="str">
        <f>IF($AS64="","",((SUMIF(Kostnader_Intäkter!$C$6:$C$2630,$AS64,Kostnader_Intäkter!$AB$6:$AB$2630))-(2*SUMPRODUCT((Kostnader_Intäkter!$C$6:$C$2630=$AS64)*(Kostnader_Intäkter!$R$6:$R$2630=Kostnader_Intäkter!$EG$94)*(Kostnader_Intäkter!$AB$6:$AB$2630)))))</f>
        <v/>
      </c>
      <c r="Q64" s="565"/>
      <c r="R64" s="565"/>
      <c r="S64" s="565"/>
      <c r="T64" s="565" t="str">
        <f>IF($T$3="","",IF($AS64="","",((SUMIF(Kostnader_Intäkter!$C$6:$C$2630,$AS64,Kostnader_Intäkter!$AG$6:$AG$2630))-(2*SUMPRODUCT((Kostnader_Intäkter!$C$6:$C$2630=$AS64)*(Kostnader_Intäkter!$R$6:$R$2630=Kostnader_Intäkter!$EG$94)*(Kostnader_Intäkter!$AG$6:$AG$2630))))))</f>
        <v/>
      </c>
      <c r="U64" s="565"/>
      <c r="V64" s="565"/>
      <c r="W64" s="565"/>
      <c r="X64" s="565" t="str">
        <f>IF(X$3="","",IF($AS64="","",((SUMIF(Kostnader_Intäkter!$C$6:$C$2630,$AS64,Kostnader_Intäkter!$AL$6:$AL$2630))-(2*SUMPRODUCT((Kostnader_Intäkter!$C$6:$C$2630=$AS64)*(Kostnader_Intäkter!$R$6:$R$2630=Kostnader_Intäkter!$EG$94)*(Kostnader_Intäkter!$AL$6:$AL$2630))))))</f>
        <v/>
      </c>
      <c r="Y64" s="565"/>
      <c r="Z64" s="565"/>
      <c r="AA64" s="565"/>
      <c r="AB64" s="565" t="str">
        <f>IF(AB$3="","",IF($AS64="","",((SUMIF(Kostnader_Intäkter!$C$6:$C$2630,$AS64,Kostnader_Intäkter!$AQ$6:$AQ$2630))-(2*SUMPRODUCT((Kostnader_Intäkter!$C$6:$C$2630=$AS64)*(Kostnader_Intäkter!$R$6:$R$2630=Kostnader_Intäkter!$EG$94)*(Kostnader_Intäkter!$AQ$6:$AQ$2630))))))</f>
        <v/>
      </c>
      <c r="AC64" s="565"/>
      <c r="AD64" s="565"/>
      <c r="AE64" s="565"/>
      <c r="AF64" s="552" t="str">
        <f t="shared" si="1"/>
        <v/>
      </c>
      <c r="AG64" s="552"/>
      <c r="AH64" s="552"/>
      <c r="AI64" s="552"/>
      <c r="AS64" s="568" t="str">
        <f>Kostnader_Intäkter!CV71</f>
        <v/>
      </c>
      <c r="AT64" s="568"/>
      <c r="AU64" s="568"/>
      <c r="AV64" s="568"/>
      <c r="AW64" s="568"/>
      <c r="AX64" s="568"/>
      <c r="AY64" s="568"/>
      <c r="AZ64" s="568"/>
      <c r="BA64" s="568"/>
      <c r="BB64" s="568"/>
      <c r="BC64" s="568"/>
      <c r="BD64" s="568"/>
      <c r="BE64" s="568"/>
      <c r="BF64" s="568"/>
    </row>
    <row r="65" spans="2:58" ht="18.75" hidden="1" customHeight="1" outlineLevel="1" x14ac:dyDescent="0.15">
      <c r="B65" s="556" t="str">
        <f>Kostnader_Intäkter!CZ72</f>
        <v/>
      </c>
      <c r="C65" s="556"/>
      <c r="D65" s="556"/>
      <c r="E65" s="556"/>
      <c r="F65" s="556"/>
      <c r="G65" s="556"/>
      <c r="H65" s="556"/>
      <c r="I65" s="556"/>
      <c r="J65" s="556"/>
      <c r="K65" s="556"/>
      <c r="L65" s="556"/>
      <c r="M65" s="556"/>
      <c r="N65" s="556"/>
      <c r="O65" s="556"/>
      <c r="P65" s="565" t="str">
        <f>IF($AS65="","",((SUMIF(Kostnader_Intäkter!$C$6:$C$2630,$AS65,Kostnader_Intäkter!$AB$6:$AB$2630))-(2*SUMPRODUCT((Kostnader_Intäkter!$C$6:$C$2630=$AS65)*(Kostnader_Intäkter!$R$6:$R$2630=Kostnader_Intäkter!$EG$94)*(Kostnader_Intäkter!$AB$6:$AB$2630)))))</f>
        <v/>
      </c>
      <c r="Q65" s="565"/>
      <c r="R65" s="565"/>
      <c r="S65" s="565"/>
      <c r="T65" s="565" t="str">
        <f>IF($T$3="","",IF($AS65="","",((SUMIF(Kostnader_Intäkter!$C$6:$C$2630,$AS65,Kostnader_Intäkter!$AG$6:$AG$2630))-(2*SUMPRODUCT((Kostnader_Intäkter!$C$6:$C$2630=$AS65)*(Kostnader_Intäkter!$R$6:$R$2630=Kostnader_Intäkter!$EG$94)*(Kostnader_Intäkter!$AG$6:$AG$2630))))))</f>
        <v/>
      </c>
      <c r="U65" s="565"/>
      <c r="V65" s="565"/>
      <c r="W65" s="565"/>
      <c r="X65" s="565" t="str">
        <f>IF(X$3="","",IF($AS65="","",((SUMIF(Kostnader_Intäkter!$C$6:$C$2630,$AS65,Kostnader_Intäkter!$AL$6:$AL$2630))-(2*SUMPRODUCT((Kostnader_Intäkter!$C$6:$C$2630=$AS65)*(Kostnader_Intäkter!$R$6:$R$2630=Kostnader_Intäkter!$EG$94)*(Kostnader_Intäkter!$AL$6:$AL$2630))))))</f>
        <v/>
      </c>
      <c r="Y65" s="565"/>
      <c r="Z65" s="565"/>
      <c r="AA65" s="565"/>
      <c r="AB65" s="565" t="str">
        <f>IF(AB$3="","",IF($AS65="","",((SUMIF(Kostnader_Intäkter!$C$6:$C$2630,$AS65,Kostnader_Intäkter!$AQ$6:$AQ$2630))-(2*SUMPRODUCT((Kostnader_Intäkter!$C$6:$C$2630=$AS65)*(Kostnader_Intäkter!$R$6:$R$2630=Kostnader_Intäkter!$EG$94)*(Kostnader_Intäkter!$AQ$6:$AQ$2630))))))</f>
        <v/>
      </c>
      <c r="AC65" s="565"/>
      <c r="AD65" s="565"/>
      <c r="AE65" s="565"/>
      <c r="AF65" s="552" t="str">
        <f t="shared" si="1"/>
        <v/>
      </c>
      <c r="AG65" s="552"/>
      <c r="AH65" s="552"/>
      <c r="AI65" s="552"/>
      <c r="AS65" s="568" t="str">
        <f>Kostnader_Intäkter!CV72</f>
        <v/>
      </c>
      <c r="AT65" s="568"/>
      <c r="AU65" s="568"/>
      <c r="AV65" s="568"/>
      <c r="AW65" s="568"/>
      <c r="AX65" s="568"/>
      <c r="AY65" s="568"/>
      <c r="AZ65" s="568"/>
      <c r="BA65" s="568"/>
      <c r="BB65" s="568"/>
      <c r="BC65" s="568"/>
      <c r="BD65" s="568"/>
      <c r="BE65" s="568"/>
      <c r="BF65" s="568"/>
    </row>
    <row r="66" spans="2:58" ht="18.75" hidden="1" customHeight="1" outlineLevel="1" x14ac:dyDescent="0.15">
      <c r="B66" s="556" t="str">
        <f>Kostnader_Intäkter!CZ73</f>
        <v/>
      </c>
      <c r="C66" s="556"/>
      <c r="D66" s="556"/>
      <c r="E66" s="556"/>
      <c r="F66" s="556"/>
      <c r="G66" s="556"/>
      <c r="H66" s="556"/>
      <c r="I66" s="556"/>
      <c r="J66" s="556"/>
      <c r="K66" s="556"/>
      <c r="L66" s="556"/>
      <c r="M66" s="556"/>
      <c r="N66" s="556"/>
      <c r="O66" s="556"/>
      <c r="P66" s="565" t="str">
        <f>IF($AS66="","",((SUMIF(Kostnader_Intäkter!$C$6:$C$2630,$AS66,Kostnader_Intäkter!$AB$6:$AB$2630))-(2*SUMPRODUCT((Kostnader_Intäkter!$C$6:$C$2630=$AS66)*(Kostnader_Intäkter!$R$6:$R$2630=Kostnader_Intäkter!$EG$94)*(Kostnader_Intäkter!$AB$6:$AB$2630)))))</f>
        <v/>
      </c>
      <c r="Q66" s="565"/>
      <c r="R66" s="565"/>
      <c r="S66" s="565"/>
      <c r="T66" s="565" t="str">
        <f>IF($T$3="","",IF($AS66="","",((SUMIF(Kostnader_Intäkter!$C$6:$C$2630,$AS66,Kostnader_Intäkter!$AG$6:$AG$2630))-(2*SUMPRODUCT((Kostnader_Intäkter!$C$6:$C$2630=$AS66)*(Kostnader_Intäkter!$R$6:$R$2630=Kostnader_Intäkter!$EG$94)*(Kostnader_Intäkter!$AG$6:$AG$2630))))))</f>
        <v/>
      </c>
      <c r="U66" s="565"/>
      <c r="V66" s="565"/>
      <c r="W66" s="565"/>
      <c r="X66" s="565" t="str">
        <f>IF(X$3="","",IF($AS66="","",((SUMIF(Kostnader_Intäkter!$C$6:$C$2630,$AS66,Kostnader_Intäkter!$AL$6:$AL$2630))-(2*SUMPRODUCT((Kostnader_Intäkter!$C$6:$C$2630=$AS66)*(Kostnader_Intäkter!$R$6:$R$2630=Kostnader_Intäkter!$EG$94)*(Kostnader_Intäkter!$AL$6:$AL$2630))))))</f>
        <v/>
      </c>
      <c r="Y66" s="565"/>
      <c r="Z66" s="565"/>
      <c r="AA66" s="565"/>
      <c r="AB66" s="565" t="str">
        <f>IF(AB$3="","",IF($AS66="","",((SUMIF(Kostnader_Intäkter!$C$6:$C$2630,$AS66,Kostnader_Intäkter!$AQ$6:$AQ$2630))-(2*SUMPRODUCT((Kostnader_Intäkter!$C$6:$C$2630=$AS66)*(Kostnader_Intäkter!$R$6:$R$2630=Kostnader_Intäkter!$EG$94)*(Kostnader_Intäkter!$AQ$6:$AQ$2630))))))</f>
        <v/>
      </c>
      <c r="AC66" s="565"/>
      <c r="AD66" s="565"/>
      <c r="AE66" s="565"/>
      <c r="AF66" s="552" t="str">
        <f t="shared" si="1"/>
        <v/>
      </c>
      <c r="AG66" s="552"/>
      <c r="AH66" s="552"/>
      <c r="AI66" s="552"/>
      <c r="AS66" s="568" t="str">
        <f>Kostnader_Intäkter!CV73</f>
        <v/>
      </c>
      <c r="AT66" s="568"/>
      <c r="AU66" s="568"/>
      <c r="AV66" s="568"/>
      <c r="AW66" s="568"/>
      <c r="AX66" s="568"/>
      <c r="AY66" s="568"/>
      <c r="AZ66" s="568"/>
      <c r="BA66" s="568"/>
      <c r="BB66" s="568"/>
      <c r="BC66" s="568"/>
      <c r="BD66" s="568"/>
      <c r="BE66" s="568"/>
      <c r="BF66" s="568"/>
    </row>
    <row r="67" spans="2:58" ht="18.75" hidden="1" customHeight="1" outlineLevel="1" x14ac:dyDescent="0.15">
      <c r="B67" s="556" t="str">
        <f>Kostnader_Intäkter!CZ74</f>
        <v/>
      </c>
      <c r="C67" s="556"/>
      <c r="D67" s="556"/>
      <c r="E67" s="556"/>
      <c r="F67" s="556"/>
      <c r="G67" s="556"/>
      <c r="H67" s="556"/>
      <c r="I67" s="556"/>
      <c r="J67" s="556"/>
      <c r="K67" s="556"/>
      <c r="L67" s="556"/>
      <c r="M67" s="556"/>
      <c r="N67" s="556"/>
      <c r="O67" s="556"/>
      <c r="P67" s="565" t="str">
        <f>IF($AS67="","",((SUMIF(Kostnader_Intäkter!$C$6:$C$2630,$AS67,Kostnader_Intäkter!$AB$6:$AB$2630))-(2*SUMPRODUCT((Kostnader_Intäkter!$C$6:$C$2630=$AS67)*(Kostnader_Intäkter!$R$6:$R$2630=Kostnader_Intäkter!$EG$94)*(Kostnader_Intäkter!$AB$6:$AB$2630)))))</f>
        <v/>
      </c>
      <c r="Q67" s="565"/>
      <c r="R67" s="565"/>
      <c r="S67" s="565"/>
      <c r="T67" s="565" t="str">
        <f>IF($T$3="","",IF($AS67="","",((SUMIF(Kostnader_Intäkter!$C$6:$C$2630,$AS67,Kostnader_Intäkter!$AG$6:$AG$2630))-(2*SUMPRODUCT((Kostnader_Intäkter!$C$6:$C$2630=$AS67)*(Kostnader_Intäkter!$R$6:$R$2630=Kostnader_Intäkter!$EG$94)*(Kostnader_Intäkter!$AG$6:$AG$2630))))))</f>
        <v/>
      </c>
      <c r="U67" s="565"/>
      <c r="V67" s="565"/>
      <c r="W67" s="565"/>
      <c r="X67" s="565" t="str">
        <f>IF(X$3="","",IF($AS67="","",((SUMIF(Kostnader_Intäkter!$C$6:$C$2630,$AS67,Kostnader_Intäkter!$AL$6:$AL$2630))-(2*SUMPRODUCT((Kostnader_Intäkter!$C$6:$C$2630=$AS67)*(Kostnader_Intäkter!$R$6:$R$2630=Kostnader_Intäkter!$EG$94)*(Kostnader_Intäkter!$AL$6:$AL$2630))))))</f>
        <v/>
      </c>
      <c r="Y67" s="565"/>
      <c r="Z67" s="565"/>
      <c r="AA67" s="565"/>
      <c r="AB67" s="565" t="str">
        <f>IF(AB$3="","",IF($AS67="","",((SUMIF(Kostnader_Intäkter!$C$6:$C$2630,$AS67,Kostnader_Intäkter!$AQ$6:$AQ$2630))-(2*SUMPRODUCT((Kostnader_Intäkter!$C$6:$C$2630=$AS67)*(Kostnader_Intäkter!$R$6:$R$2630=Kostnader_Intäkter!$EG$94)*(Kostnader_Intäkter!$AQ$6:$AQ$2630))))))</f>
        <v/>
      </c>
      <c r="AC67" s="565"/>
      <c r="AD67" s="565"/>
      <c r="AE67" s="565"/>
      <c r="AF67" s="552" t="str">
        <f t="shared" si="1"/>
        <v/>
      </c>
      <c r="AG67" s="552"/>
      <c r="AH67" s="552"/>
      <c r="AI67" s="552"/>
      <c r="AS67" s="568" t="str">
        <f>Kostnader_Intäkter!CV74</f>
        <v/>
      </c>
      <c r="AT67" s="568"/>
      <c r="AU67" s="568"/>
      <c r="AV67" s="568"/>
      <c r="AW67" s="568"/>
      <c r="AX67" s="568"/>
      <c r="AY67" s="568"/>
      <c r="AZ67" s="568"/>
      <c r="BA67" s="568"/>
      <c r="BB67" s="568"/>
      <c r="BC67" s="568"/>
      <c r="BD67" s="568"/>
      <c r="BE67" s="568"/>
      <c r="BF67" s="568"/>
    </row>
    <row r="68" spans="2:58" ht="18.75" hidden="1" customHeight="1" outlineLevel="1" x14ac:dyDescent="0.15">
      <c r="B68" s="556" t="str">
        <f>Kostnader_Intäkter!CZ75</f>
        <v/>
      </c>
      <c r="C68" s="556"/>
      <c r="D68" s="556"/>
      <c r="E68" s="556"/>
      <c r="F68" s="556"/>
      <c r="G68" s="556"/>
      <c r="H68" s="556"/>
      <c r="I68" s="556"/>
      <c r="J68" s="556"/>
      <c r="K68" s="556"/>
      <c r="L68" s="556"/>
      <c r="M68" s="556"/>
      <c r="N68" s="556"/>
      <c r="O68" s="556"/>
      <c r="P68" s="565" t="str">
        <f>IF($AS68="","",((SUMIF(Kostnader_Intäkter!$C$6:$C$2630,$AS68,Kostnader_Intäkter!$AB$6:$AB$2630))-(2*SUMPRODUCT((Kostnader_Intäkter!$C$6:$C$2630=$AS68)*(Kostnader_Intäkter!$R$6:$R$2630=Kostnader_Intäkter!$EG$94)*(Kostnader_Intäkter!$AB$6:$AB$2630)))))</f>
        <v/>
      </c>
      <c r="Q68" s="565"/>
      <c r="R68" s="565"/>
      <c r="S68" s="565"/>
      <c r="T68" s="565" t="str">
        <f>IF($T$3="","",IF($AS68="","",((SUMIF(Kostnader_Intäkter!$C$6:$C$2630,$AS68,Kostnader_Intäkter!$AG$6:$AG$2630))-(2*SUMPRODUCT((Kostnader_Intäkter!$C$6:$C$2630=$AS68)*(Kostnader_Intäkter!$R$6:$R$2630=Kostnader_Intäkter!$EG$94)*(Kostnader_Intäkter!$AG$6:$AG$2630))))))</f>
        <v/>
      </c>
      <c r="U68" s="565"/>
      <c r="V68" s="565"/>
      <c r="W68" s="565"/>
      <c r="X68" s="565" t="str">
        <f>IF(X$3="","",IF($AS68="","",((SUMIF(Kostnader_Intäkter!$C$6:$C$2630,$AS68,Kostnader_Intäkter!$AL$6:$AL$2630))-(2*SUMPRODUCT((Kostnader_Intäkter!$C$6:$C$2630=$AS68)*(Kostnader_Intäkter!$R$6:$R$2630=Kostnader_Intäkter!$EG$94)*(Kostnader_Intäkter!$AL$6:$AL$2630))))))</f>
        <v/>
      </c>
      <c r="Y68" s="565"/>
      <c r="Z68" s="565"/>
      <c r="AA68" s="565"/>
      <c r="AB68" s="565" t="str">
        <f>IF(AB$3="","",IF($AS68="","",((SUMIF(Kostnader_Intäkter!$C$6:$C$2630,$AS68,Kostnader_Intäkter!$AQ$6:$AQ$2630))-(2*SUMPRODUCT((Kostnader_Intäkter!$C$6:$C$2630=$AS68)*(Kostnader_Intäkter!$R$6:$R$2630=Kostnader_Intäkter!$EG$94)*(Kostnader_Intäkter!$AQ$6:$AQ$2630))))))</f>
        <v/>
      </c>
      <c r="AC68" s="565"/>
      <c r="AD68" s="565"/>
      <c r="AE68" s="565"/>
      <c r="AF68" s="552" t="str">
        <f t="shared" ref="AF68:AF78" si="2">IF(AS68="","",(SUM(P68:AE68)))</f>
        <v/>
      </c>
      <c r="AG68" s="552"/>
      <c r="AH68" s="552"/>
      <c r="AI68" s="552"/>
      <c r="AS68" s="568" t="str">
        <f>Kostnader_Intäkter!CV75</f>
        <v/>
      </c>
      <c r="AT68" s="568"/>
      <c r="AU68" s="568"/>
      <c r="AV68" s="568"/>
      <c r="AW68" s="568"/>
      <c r="AX68" s="568"/>
      <c r="AY68" s="568"/>
      <c r="AZ68" s="568"/>
      <c r="BA68" s="568"/>
      <c r="BB68" s="568"/>
      <c r="BC68" s="568"/>
      <c r="BD68" s="568"/>
      <c r="BE68" s="568"/>
      <c r="BF68" s="568"/>
    </row>
    <row r="69" spans="2:58" ht="18.75" hidden="1" customHeight="1" outlineLevel="1" x14ac:dyDescent="0.15">
      <c r="B69" s="556" t="str">
        <f>Kostnader_Intäkter!CZ76</f>
        <v/>
      </c>
      <c r="C69" s="556"/>
      <c r="D69" s="556"/>
      <c r="E69" s="556"/>
      <c r="F69" s="556"/>
      <c r="G69" s="556"/>
      <c r="H69" s="556"/>
      <c r="I69" s="556"/>
      <c r="J69" s="556"/>
      <c r="K69" s="556"/>
      <c r="L69" s="556"/>
      <c r="M69" s="556"/>
      <c r="N69" s="556"/>
      <c r="O69" s="556"/>
      <c r="P69" s="565" t="str">
        <f>IF($AS69="","",((SUMIF(Kostnader_Intäkter!$C$6:$C$2630,$AS69,Kostnader_Intäkter!$AB$6:$AB$2630))-(2*SUMPRODUCT((Kostnader_Intäkter!$C$6:$C$2630=$AS69)*(Kostnader_Intäkter!$R$6:$R$2630=Kostnader_Intäkter!$EG$94)*(Kostnader_Intäkter!$AB$6:$AB$2630)))))</f>
        <v/>
      </c>
      <c r="Q69" s="565"/>
      <c r="R69" s="565"/>
      <c r="S69" s="565"/>
      <c r="T69" s="565" t="str">
        <f>IF($T$3="","",IF($AS69="","",((SUMIF(Kostnader_Intäkter!$C$6:$C$2630,$AS69,Kostnader_Intäkter!$AG$6:$AG$2630))-(2*SUMPRODUCT((Kostnader_Intäkter!$C$6:$C$2630=$AS69)*(Kostnader_Intäkter!$R$6:$R$2630=Kostnader_Intäkter!$EG$94)*(Kostnader_Intäkter!$AG$6:$AG$2630))))))</f>
        <v/>
      </c>
      <c r="U69" s="565"/>
      <c r="V69" s="565"/>
      <c r="W69" s="565"/>
      <c r="X69" s="565" t="str">
        <f>IF(X$3="","",IF($AS69="","",((SUMIF(Kostnader_Intäkter!$C$6:$C$2630,$AS69,Kostnader_Intäkter!$AL$6:$AL$2630))-(2*SUMPRODUCT((Kostnader_Intäkter!$C$6:$C$2630=$AS69)*(Kostnader_Intäkter!$R$6:$R$2630=Kostnader_Intäkter!$EG$94)*(Kostnader_Intäkter!$AL$6:$AL$2630))))))</f>
        <v/>
      </c>
      <c r="Y69" s="565"/>
      <c r="Z69" s="565"/>
      <c r="AA69" s="565"/>
      <c r="AB69" s="565" t="str">
        <f>IF(AB$3="","",IF($AS69="","",((SUMIF(Kostnader_Intäkter!$C$6:$C$2630,$AS69,Kostnader_Intäkter!$AQ$6:$AQ$2630))-(2*SUMPRODUCT((Kostnader_Intäkter!$C$6:$C$2630=$AS69)*(Kostnader_Intäkter!$R$6:$R$2630=Kostnader_Intäkter!$EG$94)*(Kostnader_Intäkter!$AQ$6:$AQ$2630))))))</f>
        <v/>
      </c>
      <c r="AC69" s="565"/>
      <c r="AD69" s="565"/>
      <c r="AE69" s="565"/>
      <c r="AF69" s="552" t="str">
        <f t="shared" si="2"/>
        <v/>
      </c>
      <c r="AG69" s="552"/>
      <c r="AH69" s="552"/>
      <c r="AI69" s="552"/>
      <c r="AS69" s="568" t="str">
        <f>Kostnader_Intäkter!CV76</f>
        <v/>
      </c>
      <c r="AT69" s="568"/>
      <c r="AU69" s="568"/>
      <c r="AV69" s="568"/>
      <c r="AW69" s="568"/>
      <c r="AX69" s="568"/>
      <c r="AY69" s="568"/>
      <c r="AZ69" s="568"/>
      <c r="BA69" s="568"/>
      <c r="BB69" s="568"/>
      <c r="BC69" s="568"/>
      <c r="BD69" s="568"/>
      <c r="BE69" s="568"/>
      <c r="BF69" s="568"/>
    </row>
    <row r="70" spans="2:58" ht="18.75" hidden="1" customHeight="1" outlineLevel="1" x14ac:dyDescent="0.15">
      <c r="B70" s="556" t="str">
        <f>Kostnader_Intäkter!CZ77</f>
        <v/>
      </c>
      <c r="C70" s="556"/>
      <c r="D70" s="556"/>
      <c r="E70" s="556"/>
      <c r="F70" s="556"/>
      <c r="G70" s="556"/>
      <c r="H70" s="556"/>
      <c r="I70" s="556"/>
      <c r="J70" s="556"/>
      <c r="K70" s="556"/>
      <c r="L70" s="556"/>
      <c r="M70" s="556"/>
      <c r="N70" s="556"/>
      <c r="O70" s="556"/>
      <c r="P70" s="565" t="str">
        <f>IF($AS70="","",((SUMIF(Kostnader_Intäkter!$C$6:$C$2630,$AS70,Kostnader_Intäkter!$AB$6:$AB$2630))-(2*SUMPRODUCT((Kostnader_Intäkter!$C$6:$C$2630=$AS70)*(Kostnader_Intäkter!$R$6:$R$2630=Kostnader_Intäkter!$EG$94)*(Kostnader_Intäkter!$AB$6:$AB$2630)))))</f>
        <v/>
      </c>
      <c r="Q70" s="565"/>
      <c r="R70" s="565"/>
      <c r="S70" s="565"/>
      <c r="T70" s="565" t="str">
        <f>IF($T$3="","",IF($AS70="","",((SUMIF(Kostnader_Intäkter!$C$6:$C$2630,$AS70,Kostnader_Intäkter!$AG$6:$AG$2630))-(2*SUMPRODUCT((Kostnader_Intäkter!$C$6:$C$2630=$AS70)*(Kostnader_Intäkter!$R$6:$R$2630=Kostnader_Intäkter!$EG$94)*(Kostnader_Intäkter!$AG$6:$AG$2630))))))</f>
        <v/>
      </c>
      <c r="U70" s="565"/>
      <c r="V70" s="565"/>
      <c r="W70" s="565"/>
      <c r="X70" s="565" t="str">
        <f>IF(X$3="","",IF($AS70="","",((SUMIF(Kostnader_Intäkter!$C$6:$C$2630,$AS70,Kostnader_Intäkter!$AL$6:$AL$2630))-(2*SUMPRODUCT((Kostnader_Intäkter!$C$6:$C$2630=$AS70)*(Kostnader_Intäkter!$R$6:$R$2630=Kostnader_Intäkter!$EG$94)*(Kostnader_Intäkter!$AL$6:$AL$2630))))))</f>
        <v/>
      </c>
      <c r="Y70" s="565"/>
      <c r="Z70" s="565"/>
      <c r="AA70" s="565"/>
      <c r="AB70" s="565" t="str">
        <f>IF(AB$3="","",IF($AS70="","",((SUMIF(Kostnader_Intäkter!$C$6:$C$2630,$AS70,Kostnader_Intäkter!$AQ$6:$AQ$2630))-(2*SUMPRODUCT((Kostnader_Intäkter!$C$6:$C$2630=$AS70)*(Kostnader_Intäkter!$R$6:$R$2630=Kostnader_Intäkter!$EG$94)*(Kostnader_Intäkter!$AQ$6:$AQ$2630))))))</f>
        <v/>
      </c>
      <c r="AC70" s="565"/>
      <c r="AD70" s="565"/>
      <c r="AE70" s="565"/>
      <c r="AF70" s="552" t="str">
        <f t="shared" si="2"/>
        <v/>
      </c>
      <c r="AG70" s="552"/>
      <c r="AH70" s="552"/>
      <c r="AI70" s="552"/>
      <c r="AS70" s="568" t="str">
        <f>Kostnader_Intäkter!CV77</f>
        <v/>
      </c>
      <c r="AT70" s="568"/>
      <c r="AU70" s="568"/>
      <c r="AV70" s="568"/>
      <c r="AW70" s="568"/>
      <c r="AX70" s="568"/>
      <c r="AY70" s="568"/>
      <c r="AZ70" s="568"/>
      <c r="BA70" s="568"/>
      <c r="BB70" s="568"/>
      <c r="BC70" s="568"/>
      <c r="BD70" s="568"/>
      <c r="BE70" s="568"/>
      <c r="BF70" s="568"/>
    </row>
    <row r="71" spans="2:58" ht="18.75" hidden="1" customHeight="1" outlineLevel="1" x14ac:dyDescent="0.15">
      <c r="B71" s="556" t="str">
        <f>Kostnader_Intäkter!CZ78</f>
        <v/>
      </c>
      <c r="C71" s="556"/>
      <c r="D71" s="556"/>
      <c r="E71" s="556"/>
      <c r="F71" s="556"/>
      <c r="G71" s="556"/>
      <c r="H71" s="556"/>
      <c r="I71" s="556"/>
      <c r="J71" s="556"/>
      <c r="K71" s="556"/>
      <c r="L71" s="556"/>
      <c r="M71" s="556"/>
      <c r="N71" s="556"/>
      <c r="O71" s="556"/>
      <c r="P71" s="565" t="str">
        <f>IF($AS71="","",((SUMIF(Kostnader_Intäkter!$C$6:$C$2630,$AS71,Kostnader_Intäkter!$AB$6:$AB$2630))-(2*SUMPRODUCT((Kostnader_Intäkter!$C$6:$C$2630=$AS71)*(Kostnader_Intäkter!$R$6:$R$2630=Kostnader_Intäkter!$EG$94)*(Kostnader_Intäkter!$AB$6:$AB$2630)))))</f>
        <v/>
      </c>
      <c r="Q71" s="565"/>
      <c r="R71" s="565"/>
      <c r="S71" s="565"/>
      <c r="T71" s="565" t="str">
        <f>IF($T$3="","",IF($AS71="","",((SUMIF(Kostnader_Intäkter!$C$6:$C$2630,$AS71,Kostnader_Intäkter!$AG$6:$AG$2630))-(2*SUMPRODUCT((Kostnader_Intäkter!$C$6:$C$2630=$AS71)*(Kostnader_Intäkter!$R$6:$R$2630=Kostnader_Intäkter!$EG$94)*(Kostnader_Intäkter!$AG$6:$AG$2630))))))</f>
        <v/>
      </c>
      <c r="U71" s="565"/>
      <c r="V71" s="565"/>
      <c r="W71" s="565"/>
      <c r="X71" s="565" t="str">
        <f>IF(X$3="","",IF($AS71="","",((SUMIF(Kostnader_Intäkter!$C$6:$C$2630,$AS71,Kostnader_Intäkter!$AL$6:$AL$2630))-(2*SUMPRODUCT((Kostnader_Intäkter!$C$6:$C$2630=$AS71)*(Kostnader_Intäkter!$R$6:$R$2630=Kostnader_Intäkter!$EG$94)*(Kostnader_Intäkter!$AL$6:$AL$2630))))))</f>
        <v/>
      </c>
      <c r="Y71" s="565"/>
      <c r="Z71" s="565"/>
      <c r="AA71" s="565"/>
      <c r="AB71" s="565" t="str">
        <f>IF(AB$3="","",IF($AS71="","",((SUMIF(Kostnader_Intäkter!$C$6:$C$2630,$AS71,Kostnader_Intäkter!$AQ$6:$AQ$2630))-(2*SUMPRODUCT((Kostnader_Intäkter!$C$6:$C$2630=$AS71)*(Kostnader_Intäkter!$R$6:$R$2630=Kostnader_Intäkter!$EG$94)*(Kostnader_Intäkter!$AQ$6:$AQ$2630))))))</f>
        <v/>
      </c>
      <c r="AC71" s="565"/>
      <c r="AD71" s="565"/>
      <c r="AE71" s="565"/>
      <c r="AF71" s="552" t="str">
        <f t="shared" si="2"/>
        <v/>
      </c>
      <c r="AG71" s="552"/>
      <c r="AH71" s="552"/>
      <c r="AI71" s="552"/>
      <c r="AS71" s="568" t="str">
        <f>Kostnader_Intäkter!CV78</f>
        <v/>
      </c>
      <c r="AT71" s="568"/>
      <c r="AU71" s="568"/>
      <c r="AV71" s="568"/>
      <c r="AW71" s="568"/>
      <c r="AX71" s="568"/>
      <c r="AY71" s="568"/>
      <c r="AZ71" s="568"/>
      <c r="BA71" s="568"/>
      <c r="BB71" s="568"/>
      <c r="BC71" s="568"/>
      <c r="BD71" s="568"/>
      <c r="BE71" s="568"/>
      <c r="BF71" s="568"/>
    </row>
    <row r="72" spans="2:58" ht="18.75" hidden="1" customHeight="1" outlineLevel="1" x14ac:dyDescent="0.15">
      <c r="B72" s="556" t="str">
        <f>Kostnader_Intäkter!CZ79</f>
        <v/>
      </c>
      <c r="C72" s="556"/>
      <c r="D72" s="556"/>
      <c r="E72" s="556"/>
      <c r="F72" s="556"/>
      <c r="G72" s="556"/>
      <c r="H72" s="556"/>
      <c r="I72" s="556"/>
      <c r="J72" s="556"/>
      <c r="K72" s="556"/>
      <c r="L72" s="556"/>
      <c r="M72" s="556"/>
      <c r="N72" s="556"/>
      <c r="O72" s="556"/>
      <c r="P72" s="565" t="str">
        <f>IF($AS72="","",((SUMIF(Kostnader_Intäkter!$C$6:$C$2630,$AS72,Kostnader_Intäkter!$AB$6:$AB$2630))-(2*SUMPRODUCT((Kostnader_Intäkter!$C$6:$C$2630=$AS72)*(Kostnader_Intäkter!$R$6:$R$2630=Kostnader_Intäkter!$EG$94)*(Kostnader_Intäkter!$AB$6:$AB$2630)))))</f>
        <v/>
      </c>
      <c r="Q72" s="565"/>
      <c r="R72" s="565"/>
      <c r="S72" s="565"/>
      <c r="T72" s="565" t="str">
        <f>IF($T$3="","",IF($AS72="","",((SUMIF(Kostnader_Intäkter!$C$6:$C$2630,$AS72,Kostnader_Intäkter!$AG$6:$AG$2630))-(2*SUMPRODUCT((Kostnader_Intäkter!$C$6:$C$2630=$AS72)*(Kostnader_Intäkter!$R$6:$R$2630=Kostnader_Intäkter!$EG$94)*(Kostnader_Intäkter!$AG$6:$AG$2630))))))</f>
        <v/>
      </c>
      <c r="U72" s="565"/>
      <c r="V72" s="565"/>
      <c r="W72" s="565"/>
      <c r="X72" s="565" t="str">
        <f>IF(X$3="","",IF($AS72="","",((SUMIF(Kostnader_Intäkter!$C$6:$C$2630,$AS72,Kostnader_Intäkter!$AL$6:$AL$2630))-(2*SUMPRODUCT((Kostnader_Intäkter!$C$6:$C$2630=$AS72)*(Kostnader_Intäkter!$R$6:$R$2630=Kostnader_Intäkter!$EG$94)*(Kostnader_Intäkter!$AL$6:$AL$2630))))))</f>
        <v/>
      </c>
      <c r="Y72" s="565"/>
      <c r="Z72" s="565"/>
      <c r="AA72" s="565"/>
      <c r="AB72" s="565" t="str">
        <f>IF(AB$3="","",IF($AS72="","",((SUMIF(Kostnader_Intäkter!$C$6:$C$2630,$AS72,Kostnader_Intäkter!$AQ$6:$AQ$2630))-(2*SUMPRODUCT((Kostnader_Intäkter!$C$6:$C$2630=$AS72)*(Kostnader_Intäkter!$R$6:$R$2630=Kostnader_Intäkter!$EG$94)*(Kostnader_Intäkter!$AQ$6:$AQ$2630))))))</f>
        <v/>
      </c>
      <c r="AC72" s="565"/>
      <c r="AD72" s="565"/>
      <c r="AE72" s="565"/>
      <c r="AF72" s="552" t="str">
        <f t="shared" si="2"/>
        <v/>
      </c>
      <c r="AG72" s="552"/>
      <c r="AH72" s="552"/>
      <c r="AI72" s="552"/>
      <c r="AS72" s="568" t="str">
        <f>Kostnader_Intäkter!CV79</f>
        <v/>
      </c>
      <c r="AT72" s="568"/>
      <c r="AU72" s="568"/>
      <c r="AV72" s="568"/>
      <c r="AW72" s="568"/>
      <c r="AX72" s="568"/>
      <c r="AY72" s="568"/>
      <c r="AZ72" s="568"/>
      <c r="BA72" s="568"/>
      <c r="BB72" s="568"/>
      <c r="BC72" s="568"/>
      <c r="BD72" s="568"/>
      <c r="BE72" s="568"/>
      <c r="BF72" s="568"/>
    </row>
    <row r="73" spans="2:58" ht="18.75" hidden="1" customHeight="1" outlineLevel="1" x14ac:dyDescent="0.15">
      <c r="B73" s="556" t="str">
        <f>Kostnader_Intäkter!CZ80</f>
        <v/>
      </c>
      <c r="C73" s="556"/>
      <c r="D73" s="556"/>
      <c r="E73" s="556"/>
      <c r="F73" s="556"/>
      <c r="G73" s="556"/>
      <c r="H73" s="556"/>
      <c r="I73" s="556"/>
      <c r="J73" s="556"/>
      <c r="K73" s="556"/>
      <c r="L73" s="556"/>
      <c r="M73" s="556"/>
      <c r="N73" s="556"/>
      <c r="O73" s="556"/>
      <c r="P73" s="565" t="str">
        <f>IF($AS73="","",((SUMIF(Kostnader_Intäkter!$C$6:$C$2630,$AS73,Kostnader_Intäkter!$AB$6:$AB$2630))-(2*SUMPRODUCT((Kostnader_Intäkter!$C$6:$C$2630=$AS73)*(Kostnader_Intäkter!$R$6:$R$2630=Kostnader_Intäkter!$EG$94)*(Kostnader_Intäkter!$AB$6:$AB$2630)))))</f>
        <v/>
      </c>
      <c r="Q73" s="565"/>
      <c r="R73" s="565"/>
      <c r="S73" s="565"/>
      <c r="T73" s="565" t="str">
        <f>IF($T$3="","",IF($AS73="","",((SUMIF(Kostnader_Intäkter!$C$6:$C$2630,$AS73,Kostnader_Intäkter!$AG$6:$AG$2630))-(2*SUMPRODUCT((Kostnader_Intäkter!$C$6:$C$2630=$AS73)*(Kostnader_Intäkter!$R$6:$R$2630=Kostnader_Intäkter!$EG$94)*(Kostnader_Intäkter!$AG$6:$AG$2630))))))</f>
        <v/>
      </c>
      <c r="U73" s="565"/>
      <c r="V73" s="565"/>
      <c r="W73" s="565"/>
      <c r="X73" s="565" t="str">
        <f>IF(X$3="","",IF($AS73="","",((SUMIF(Kostnader_Intäkter!$C$6:$C$2630,$AS73,Kostnader_Intäkter!$AL$6:$AL$2630))-(2*SUMPRODUCT((Kostnader_Intäkter!$C$6:$C$2630=$AS73)*(Kostnader_Intäkter!$R$6:$R$2630=Kostnader_Intäkter!$EG$94)*(Kostnader_Intäkter!$AL$6:$AL$2630))))))</f>
        <v/>
      </c>
      <c r="Y73" s="565"/>
      <c r="Z73" s="565"/>
      <c r="AA73" s="565"/>
      <c r="AB73" s="565" t="str">
        <f>IF(AB$3="","",IF($AS73="","",((SUMIF(Kostnader_Intäkter!$C$6:$C$2630,$AS73,Kostnader_Intäkter!$AQ$6:$AQ$2630))-(2*SUMPRODUCT((Kostnader_Intäkter!$C$6:$C$2630=$AS73)*(Kostnader_Intäkter!$R$6:$R$2630=Kostnader_Intäkter!$EG$94)*(Kostnader_Intäkter!$AQ$6:$AQ$2630))))))</f>
        <v/>
      </c>
      <c r="AC73" s="565"/>
      <c r="AD73" s="565"/>
      <c r="AE73" s="565"/>
      <c r="AF73" s="552" t="str">
        <f t="shared" si="2"/>
        <v/>
      </c>
      <c r="AG73" s="552"/>
      <c r="AH73" s="552"/>
      <c r="AI73" s="552"/>
      <c r="AS73" s="568" t="str">
        <f>Kostnader_Intäkter!CV80</f>
        <v/>
      </c>
      <c r="AT73" s="568"/>
      <c r="AU73" s="568"/>
      <c r="AV73" s="568"/>
      <c r="AW73" s="568"/>
      <c r="AX73" s="568"/>
      <c r="AY73" s="568"/>
      <c r="AZ73" s="568"/>
      <c r="BA73" s="568"/>
      <c r="BB73" s="568"/>
      <c r="BC73" s="568"/>
      <c r="BD73" s="568"/>
      <c r="BE73" s="568"/>
      <c r="BF73" s="568"/>
    </row>
    <row r="74" spans="2:58" ht="18.75" hidden="1" customHeight="1" outlineLevel="1" x14ac:dyDescent="0.15">
      <c r="B74" s="556" t="str">
        <f>Kostnader_Intäkter!CZ81</f>
        <v/>
      </c>
      <c r="C74" s="556"/>
      <c r="D74" s="556"/>
      <c r="E74" s="556"/>
      <c r="F74" s="556"/>
      <c r="G74" s="556"/>
      <c r="H74" s="556"/>
      <c r="I74" s="556"/>
      <c r="J74" s="556"/>
      <c r="K74" s="556"/>
      <c r="L74" s="556"/>
      <c r="M74" s="556"/>
      <c r="N74" s="556"/>
      <c r="O74" s="556"/>
      <c r="P74" s="565" t="str">
        <f>IF($AS74="","",((SUMIF(Kostnader_Intäkter!$C$6:$C$2630,$AS74,Kostnader_Intäkter!$AB$6:$AB$2630))-(2*SUMPRODUCT((Kostnader_Intäkter!$C$6:$C$2630=$AS74)*(Kostnader_Intäkter!$R$6:$R$2630=Kostnader_Intäkter!$EG$94)*(Kostnader_Intäkter!$AB$6:$AB$2630)))))</f>
        <v/>
      </c>
      <c r="Q74" s="565"/>
      <c r="R74" s="565"/>
      <c r="S74" s="565"/>
      <c r="T74" s="565" t="str">
        <f>IF($T$3="","",IF($AS74="","",((SUMIF(Kostnader_Intäkter!$C$6:$C$2630,$AS74,Kostnader_Intäkter!$AG$6:$AG$2630))-(2*SUMPRODUCT((Kostnader_Intäkter!$C$6:$C$2630=$AS74)*(Kostnader_Intäkter!$R$6:$R$2630=Kostnader_Intäkter!$EG$94)*(Kostnader_Intäkter!$AG$6:$AG$2630))))))</f>
        <v/>
      </c>
      <c r="U74" s="565"/>
      <c r="V74" s="565"/>
      <c r="W74" s="565"/>
      <c r="X74" s="565" t="str">
        <f>IF(X$3="","",IF($AS74="","",((SUMIF(Kostnader_Intäkter!$C$6:$C$2630,$AS74,Kostnader_Intäkter!$AL$6:$AL$2630))-(2*SUMPRODUCT((Kostnader_Intäkter!$C$6:$C$2630=$AS74)*(Kostnader_Intäkter!$R$6:$R$2630=Kostnader_Intäkter!$EG$94)*(Kostnader_Intäkter!$AL$6:$AL$2630))))))</f>
        <v/>
      </c>
      <c r="Y74" s="565"/>
      <c r="Z74" s="565"/>
      <c r="AA74" s="565"/>
      <c r="AB74" s="565" t="str">
        <f>IF(AB$3="","",IF($AS74="","",((SUMIF(Kostnader_Intäkter!$C$6:$C$2630,$AS74,Kostnader_Intäkter!$AQ$6:$AQ$2630))-(2*SUMPRODUCT((Kostnader_Intäkter!$C$6:$C$2630=$AS74)*(Kostnader_Intäkter!$R$6:$R$2630=Kostnader_Intäkter!$EG$94)*(Kostnader_Intäkter!$AQ$6:$AQ$2630))))))</f>
        <v/>
      </c>
      <c r="AC74" s="565"/>
      <c r="AD74" s="565"/>
      <c r="AE74" s="565"/>
      <c r="AF74" s="552" t="str">
        <f t="shared" si="2"/>
        <v/>
      </c>
      <c r="AG74" s="552"/>
      <c r="AH74" s="552"/>
      <c r="AI74" s="552"/>
      <c r="AS74" s="568" t="str">
        <f>Kostnader_Intäkter!CV81</f>
        <v/>
      </c>
      <c r="AT74" s="568"/>
      <c r="AU74" s="568"/>
      <c r="AV74" s="568"/>
      <c r="AW74" s="568"/>
      <c r="AX74" s="568"/>
      <c r="AY74" s="568"/>
      <c r="AZ74" s="568"/>
      <c r="BA74" s="568"/>
      <c r="BB74" s="568"/>
      <c r="BC74" s="568"/>
      <c r="BD74" s="568"/>
      <c r="BE74" s="568"/>
      <c r="BF74" s="568"/>
    </row>
    <row r="75" spans="2:58" ht="18.75" hidden="1" customHeight="1" outlineLevel="1" x14ac:dyDescent="0.15">
      <c r="B75" s="556" t="str">
        <f>Kostnader_Intäkter!CZ82</f>
        <v/>
      </c>
      <c r="C75" s="556"/>
      <c r="D75" s="556"/>
      <c r="E75" s="556"/>
      <c r="F75" s="556"/>
      <c r="G75" s="556"/>
      <c r="H75" s="556"/>
      <c r="I75" s="556"/>
      <c r="J75" s="556"/>
      <c r="K75" s="556"/>
      <c r="L75" s="556"/>
      <c r="M75" s="556"/>
      <c r="N75" s="556"/>
      <c r="O75" s="556"/>
      <c r="P75" s="565" t="str">
        <f>IF($AS75="","",((SUMIF(Kostnader_Intäkter!$C$6:$C$2630,$AS75,Kostnader_Intäkter!$AB$6:$AB$2630))-(2*SUMPRODUCT((Kostnader_Intäkter!$C$6:$C$2630=$AS75)*(Kostnader_Intäkter!$R$6:$R$2630=Kostnader_Intäkter!$EG$94)*(Kostnader_Intäkter!$AB$6:$AB$2630)))))</f>
        <v/>
      </c>
      <c r="Q75" s="565"/>
      <c r="R75" s="565"/>
      <c r="S75" s="565"/>
      <c r="T75" s="565" t="str">
        <f>IF($T$3="","",IF($AS75="","",((SUMIF(Kostnader_Intäkter!$C$6:$C$2630,$AS75,Kostnader_Intäkter!$AG$6:$AG$2630))-(2*SUMPRODUCT((Kostnader_Intäkter!$C$6:$C$2630=$AS75)*(Kostnader_Intäkter!$R$6:$R$2630=Kostnader_Intäkter!$EG$94)*(Kostnader_Intäkter!$AG$6:$AG$2630))))))</f>
        <v/>
      </c>
      <c r="U75" s="565"/>
      <c r="V75" s="565"/>
      <c r="W75" s="565"/>
      <c r="X75" s="565" t="str">
        <f>IF(X$3="","",IF($AS75="","",((SUMIF(Kostnader_Intäkter!$C$6:$C$2630,$AS75,Kostnader_Intäkter!$AL$6:$AL$2630))-(2*SUMPRODUCT((Kostnader_Intäkter!$C$6:$C$2630=$AS75)*(Kostnader_Intäkter!$R$6:$R$2630=Kostnader_Intäkter!$EG$94)*(Kostnader_Intäkter!$AL$6:$AL$2630))))))</f>
        <v/>
      </c>
      <c r="Y75" s="565"/>
      <c r="Z75" s="565"/>
      <c r="AA75" s="565"/>
      <c r="AB75" s="565" t="str">
        <f>IF(AB$3="","",IF($AS75="","",((SUMIF(Kostnader_Intäkter!$C$6:$C$2630,$AS75,Kostnader_Intäkter!$AQ$6:$AQ$2630))-(2*SUMPRODUCT((Kostnader_Intäkter!$C$6:$C$2630=$AS75)*(Kostnader_Intäkter!$R$6:$R$2630=Kostnader_Intäkter!$EG$94)*(Kostnader_Intäkter!$AQ$6:$AQ$2630))))))</f>
        <v/>
      </c>
      <c r="AC75" s="565"/>
      <c r="AD75" s="565"/>
      <c r="AE75" s="565"/>
      <c r="AF75" s="552" t="str">
        <f t="shared" si="2"/>
        <v/>
      </c>
      <c r="AG75" s="552"/>
      <c r="AH75" s="552"/>
      <c r="AI75" s="552"/>
      <c r="AS75" s="568" t="str">
        <f>Kostnader_Intäkter!CV82</f>
        <v/>
      </c>
      <c r="AT75" s="568"/>
      <c r="AU75" s="568"/>
      <c r="AV75" s="568"/>
      <c r="AW75" s="568"/>
      <c r="AX75" s="568"/>
      <c r="AY75" s="568"/>
      <c r="AZ75" s="568"/>
      <c r="BA75" s="568"/>
      <c r="BB75" s="568"/>
      <c r="BC75" s="568"/>
      <c r="BD75" s="568"/>
      <c r="BE75" s="568"/>
      <c r="BF75" s="568"/>
    </row>
    <row r="76" spans="2:58" ht="18.75" hidden="1" customHeight="1" outlineLevel="1" x14ac:dyDescent="0.15">
      <c r="B76" s="556" t="str">
        <f>Kostnader_Intäkter!CZ83</f>
        <v/>
      </c>
      <c r="C76" s="556"/>
      <c r="D76" s="556"/>
      <c r="E76" s="556"/>
      <c r="F76" s="556"/>
      <c r="G76" s="556"/>
      <c r="H76" s="556"/>
      <c r="I76" s="556"/>
      <c r="J76" s="556"/>
      <c r="K76" s="556"/>
      <c r="L76" s="556"/>
      <c r="M76" s="556"/>
      <c r="N76" s="556"/>
      <c r="O76" s="556"/>
      <c r="P76" s="565" t="str">
        <f>IF($AS76="","",((SUMIF(Kostnader_Intäkter!$C$6:$C$2630,$AS76,Kostnader_Intäkter!$AB$6:$AB$2630))-(2*SUMPRODUCT((Kostnader_Intäkter!$C$6:$C$2630=$AS76)*(Kostnader_Intäkter!$R$6:$R$2630=Kostnader_Intäkter!$EG$94)*(Kostnader_Intäkter!$AB$6:$AB$2630)))))</f>
        <v/>
      </c>
      <c r="Q76" s="565"/>
      <c r="R76" s="565"/>
      <c r="S76" s="565"/>
      <c r="T76" s="565" t="str">
        <f>IF($T$3="","",IF($AS76="","",((SUMIF(Kostnader_Intäkter!$C$6:$C$2630,$AS76,Kostnader_Intäkter!$AG$6:$AG$2630))-(2*SUMPRODUCT((Kostnader_Intäkter!$C$6:$C$2630=$AS76)*(Kostnader_Intäkter!$R$6:$R$2630=Kostnader_Intäkter!$EG$94)*(Kostnader_Intäkter!$AG$6:$AG$2630))))))</f>
        <v/>
      </c>
      <c r="U76" s="565"/>
      <c r="V76" s="565"/>
      <c r="W76" s="565"/>
      <c r="X76" s="565" t="str">
        <f>IF(X$3="","",IF($AS76="","",((SUMIF(Kostnader_Intäkter!$C$6:$C$2630,$AS76,Kostnader_Intäkter!$AL$6:$AL$2630))-(2*SUMPRODUCT((Kostnader_Intäkter!$C$6:$C$2630=$AS76)*(Kostnader_Intäkter!$R$6:$R$2630=Kostnader_Intäkter!$EG$94)*(Kostnader_Intäkter!$AL$6:$AL$2630))))))</f>
        <v/>
      </c>
      <c r="Y76" s="565"/>
      <c r="Z76" s="565"/>
      <c r="AA76" s="565"/>
      <c r="AB76" s="565" t="str">
        <f>IF(AB$3="","",IF($AS76="","",((SUMIF(Kostnader_Intäkter!$C$6:$C$2630,$AS76,Kostnader_Intäkter!$AQ$6:$AQ$2630))-(2*SUMPRODUCT((Kostnader_Intäkter!$C$6:$C$2630=$AS76)*(Kostnader_Intäkter!$R$6:$R$2630=Kostnader_Intäkter!$EG$94)*(Kostnader_Intäkter!$AQ$6:$AQ$2630))))))</f>
        <v/>
      </c>
      <c r="AC76" s="565"/>
      <c r="AD76" s="565"/>
      <c r="AE76" s="565"/>
      <c r="AF76" s="552" t="str">
        <f t="shared" si="2"/>
        <v/>
      </c>
      <c r="AG76" s="552"/>
      <c r="AH76" s="552"/>
      <c r="AI76" s="552"/>
      <c r="AS76" s="568" t="str">
        <f>Kostnader_Intäkter!CV83</f>
        <v/>
      </c>
      <c r="AT76" s="568"/>
      <c r="AU76" s="568"/>
      <c r="AV76" s="568"/>
      <c r="AW76" s="568"/>
      <c r="AX76" s="568"/>
      <c r="AY76" s="568"/>
      <c r="AZ76" s="568"/>
      <c r="BA76" s="568"/>
      <c r="BB76" s="568"/>
      <c r="BC76" s="568"/>
      <c r="BD76" s="568"/>
      <c r="BE76" s="568"/>
      <c r="BF76" s="568"/>
    </row>
    <row r="77" spans="2:58" ht="18.75" hidden="1" customHeight="1" outlineLevel="1" x14ac:dyDescent="0.15">
      <c r="B77" s="556" t="str">
        <f>Kostnader_Intäkter!CZ84</f>
        <v/>
      </c>
      <c r="C77" s="556"/>
      <c r="D77" s="556"/>
      <c r="E77" s="556"/>
      <c r="F77" s="556"/>
      <c r="G77" s="556"/>
      <c r="H77" s="556"/>
      <c r="I77" s="556"/>
      <c r="J77" s="556"/>
      <c r="K77" s="556"/>
      <c r="L77" s="556"/>
      <c r="M77" s="556"/>
      <c r="N77" s="556"/>
      <c r="O77" s="556"/>
      <c r="P77" s="565" t="str">
        <f>IF($AS77="","",((SUMIF(Kostnader_Intäkter!$C$6:$C$2630,$AS77,Kostnader_Intäkter!$AB$6:$AB$2630))-(2*SUMPRODUCT((Kostnader_Intäkter!$C$6:$C$2630=$AS77)*(Kostnader_Intäkter!$R$6:$R$2630=Kostnader_Intäkter!$EG$94)*(Kostnader_Intäkter!$AB$6:$AB$2630)))))</f>
        <v/>
      </c>
      <c r="Q77" s="565"/>
      <c r="R77" s="565"/>
      <c r="S77" s="565"/>
      <c r="T77" s="565" t="str">
        <f>IF($T$3="","",IF($AS77="","",((SUMIF(Kostnader_Intäkter!$C$6:$C$2630,$AS77,Kostnader_Intäkter!$AG$6:$AG$2630))-(2*SUMPRODUCT((Kostnader_Intäkter!$C$6:$C$2630=$AS77)*(Kostnader_Intäkter!$R$6:$R$2630=Kostnader_Intäkter!$EG$94)*(Kostnader_Intäkter!$AG$6:$AG$2630))))))</f>
        <v/>
      </c>
      <c r="U77" s="565"/>
      <c r="V77" s="565"/>
      <c r="W77" s="565"/>
      <c r="X77" s="565" t="str">
        <f>IF(X$3="","",IF($AS77="","",((SUMIF(Kostnader_Intäkter!$C$6:$C$2630,$AS77,Kostnader_Intäkter!$AL$6:$AL$2630))-(2*SUMPRODUCT((Kostnader_Intäkter!$C$6:$C$2630=$AS77)*(Kostnader_Intäkter!$R$6:$R$2630=Kostnader_Intäkter!$EG$94)*(Kostnader_Intäkter!$AL$6:$AL$2630))))))</f>
        <v/>
      </c>
      <c r="Y77" s="565"/>
      <c r="Z77" s="565"/>
      <c r="AA77" s="565"/>
      <c r="AB77" s="565" t="str">
        <f>IF(AB$3="","",IF($AS77="","",((SUMIF(Kostnader_Intäkter!$C$6:$C$2630,$AS77,Kostnader_Intäkter!$AQ$6:$AQ$2630))-(2*SUMPRODUCT((Kostnader_Intäkter!$C$6:$C$2630=$AS77)*(Kostnader_Intäkter!$R$6:$R$2630=Kostnader_Intäkter!$EG$94)*(Kostnader_Intäkter!$AQ$6:$AQ$2630))))))</f>
        <v/>
      </c>
      <c r="AC77" s="565"/>
      <c r="AD77" s="565"/>
      <c r="AE77" s="565"/>
      <c r="AF77" s="552" t="str">
        <f t="shared" si="2"/>
        <v/>
      </c>
      <c r="AG77" s="552"/>
      <c r="AH77" s="552"/>
      <c r="AI77" s="552"/>
      <c r="AS77" s="568" t="str">
        <f>Kostnader_Intäkter!CV84</f>
        <v/>
      </c>
      <c r="AT77" s="568"/>
      <c r="AU77" s="568"/>
      <c r="AV77" s="568"/>
      <c r="AW77" s="568"/>
      <c r="AX77" s="568"/>
      <c r="AY77" s="568"/>
      <c r="AZ77" s="568"/>
      <c r="BA77" s="568"/>
      <c r="BB77" s="568"/>
      <c r="BC77" s="568"/>
      <c r="BD77" s="568"/>
      <c r="BE77" s="568"/>
      <c r="BF77" s="568"/>
    </row>
    <row r="78" spans="2:58" ht="18.75" hidden="1" customHeight="1" outlineLevel="1" thickBot="1" x14ac:dyDescent="0.2">
      <c r="B78" s="556" t="str">
        <f>Kostnader_Intäkter!CZ85</f>
        <v/>
      </c>
      <c r="C78" s="556"/>
      <c r="D78" s="556"/>
      <c r="E78" s="556"/>
      <c r="F78" s="556"/>
      <c r="G78" s="556"/>
      <c r="H78" s="556"/>
      <c r="I78" s="556"/>
      <c r="J78" s="556"/>
      <c r="K78" s="556"/>
      <c r="L78" s="556"/>
      <c r="M78" s="556"/>
      <c r="N78" s="556"/>
      <c r="O78" s="556"/>
      <c r="P78" s="565" t="str">
        <f>IF($AS78="","",((SUMIF(Kostnader_Intäkter!$C$6:$C$2630,$AS78,Kostnader_Intäkter!$AB$6:$AB$2630))-(2*SUMPRODUCT((Kostnader_Intäkter!$C$6:$C$2630=$AS78)*(Kostnader_Intäkter!$R$6:$R$2630=Kostnader_Intäkter!$EG$94)*(Kostnader_Intäkter!$AB$6:$AB$2630)))))</f>
        <v/>
      </c>
      <c r="Q78" s="565"/>
      <c r="R78" s="565"/>
      <c r="S78" s="565"/>
      <c r="T78" s="565" t="str">
        <f>IF($T$3="","",IF($AS78="","",((SUMIF(Kostnader_Intäkter!$C$6:$C$2630,$AS78,Kostnader_Intäkter!$AG$6:$AG$2630))-(2*SUMPRODUCT((Kostnader_Intäkter!$C$6:$C$2630=$AS78)*(Kostnader_Intäkter!$R$6:$R$2630=Kostnader_Intäkter!$EG$94)*(Kostnader_Intäkter!$AG$6:$AG$2630))))))</f>
        <v/>
      </c>
      <c r="U78" s="565"/>
      <c r="V78" s="565"/>
      <c r="W78" s="565"/>
      <c r="X78" s="565" t="str">
        <f>IF(X$3="","",IF($AS78="","",((SUMIF(Kostnader_Intäkter!$C$6:$C$2630,$AS78,Kostnader_Intäkter!$AL$6:$AL$2630))-(2*SUMPRODUCT((Kostnader_Intäkter!$C$6:$C$2630=$AS78)*(Kostnader_Intäkter!$R$6:$R$2630=Kostnader_Intäkter!$EG$94)*(Kostnader_Intäkter!$AL$6:$AL$2630))))))</f>
        <v/>
      </c>
      <c r="Y78" s="565"/>
      <c r="Z78" s="565"/>
      <c r="AA78" s="565"/>
      <c r="AB78" s="565" t="str">
        <f>IF(AB$3="","",IF($AS78="","",((SUMIF(Kostnader_Intäkter!$C$6:$C$2630,$AS78,Kostnader_Intäkter!$AQ$6:$AQ$2630))-(2*SUMPRODUCT((Kostnader_Intäkter!$C$6:$C$2630=$AS78)*(Kostnader_Intäkter!$R$6:$R$2630=Kostnader_Intäkter!$EG$94)*(Kostnader_Intäkter!$AQ$6:$AQ$2630))))))</f>
        <v/>
      </c>
      <c r="AC78" s="565"/>
      <c r="AD78" s="565"/>
      <c r="AE78" s="565"/>
      <c r="AF78" s="552" t="str">
        <f t="shared" si="2"/>
        <v/>
      </c>
      <c r="AG78" s="552"/>
      <c r="AH78" s="552"/>
      <c r="AI78" s="552"/>
      <c r="AS78" s="568" t="str">
        <f>Kostnader_Intäkter!CV85</f>
        <v/>
      </c>
      <c r="AT78" s="568"/>
      <c r="AU78" s="568"/>
      <c r="AV78" s="568"/>
      <c r="AW78" s="568"/>
      <c r="AX78" s="568"/>
      <c r="AY78" s="568"/>
      <c r="AZ78" s="568"/>
      <c r="BA78" s="568"/>
      <c r="BB78" s="568"/>
      <c r="BC78" s="568"/>
      <c r="BD78" s="568"/>
      <c r="BE78" s="568"/>
      <c r="BF78" s="568"/>
    </row>
    <row r="79" spans="2:58" ht="18.75" customHeight="1" collapsed="1" thickTop="1" x14ac:dyDescent="0.15">
      <c r="B79" s="554" t="s">
        <v>82</v>
      </c>
      <c r="C79" s="554"/>
      <c r="D79" s="554"/>
      <c r="E79" s="554"/>
      <c r="F79" s="554"/>
      <c r="G79" s="554"/>
      <c r="H79" s="554"/>
      <c r="I79" s="554"/>
      <c r="J79" s="554"/>
      <c r="K79" s="554"/>
      <c r="L79" s="554"/>
      <c r="M79" s="554"/>
      <c r="N79" s="554"/>
      <c r="O79" s="554"/>
      <c r="P79" s="551" t="str">
        <f>IF(P3="","",ROUND(SUM(P4:S78),0))</f>
        <v/>
      </c>
      <c r="Q79" s="551"/>
      <c r="R79" s="551"/>
      <c r="S79" s="551"/>
      <c r="T79" s="551" t="str">
        <f>IF(T3="","",ROUND(SUM(T4:W78),0))</f>
        <v/>
      </c>
      <c r="U79" s="551"/>
      <c r="V79" s="551"/>
      <c r="W79" s="551"/>
      <c r="X79" s="551" t="str">
        <f>IF(X3="","",ROUND(SUM(X4:AA78),0))</f>
        <v/>
      </c>
      <c r="Y79" s="551"/>
      <c r="Z79" s="551"/>
      <c r="AA79" s="551"/>
      <c r="AB79" s="551" t="str">
        <f>IF(AB3="","",ROUND(SUM(AB4:AE78),0))</f>
        <v/>
      </c>
      <c r="AC79" s="551"/>
      <c r="AD79" s="551"/>
      <c r="AE79" s="551"/>
      <c r="AF79" s="551">
        <f>SUM(AF4:AI78)</f>
        <v>0</v>
      </c>
      <c r="AG79" s="551"/>
      <c r="AH79" s="551"/>
      <c r="AI79" s="551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</row>
    <row r="80" spans="2:58" ht="18.75" customHeight="1" thickBo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46"/>
      <c r="AG80" s="46"/>
      <c r="AH80" s="46"/>
      <c r="AI80" s="46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</row>
    <row r="81" spans="2:58" ht="26.25" customHeight="1" thickTop="1" x14ac:dyDescent="0.15">
      <c r="B81" s="549" t="s">
        <v>96</v>
      </c>
      <c r="C81" s="549"/>
      <c r="D81" s="549"/>
      <c r="E81" s="549"/>
      <c r="F81" s="549"/>
      <c r="G81" s="549"/>
      <c r="H81" s="549"/>
      <c r="I81" s="549"/>
      <c r="J81" s="549"/>
      <c r="K81" s="549"/>
      <c r="L81" s="549"/>
      <c r="M81" s="549"/>
      <c r="N81" s="549"/>
      <c r="O81" s="549"/>
      <c r="P81" s="555" t="str">
        <f>P3</f>
        <v/>
      </c>
      <c r="Q81" s="555"/>
      <c r="R81" s="555"/>
      <c r="S81" s="555"/>
      <c r="T81" s="555" t="str">
        <f>T3</f>
        <v/>
      </c>
      <c r="U81" s="555"/>
      <c r="V81" s="555"/>
      <c r="W81" s="555"/>
      <c r="X81" s="555" t="str">
        <f>X3</f>
        <v/>
      </c>
      <c r="Y81" s="555"/>
      <c r="Z81" s="555"/>
      <c r="AA81" s="555"/>
      <c r="AB81" s="555" t="str">
        <f>AB3</f>
        <v/>
      </c>
      <c r="AC81" s="555"/>
      <c r="AD81" s="555"/>
      <c r="AE81" s="555"/>
      <c r="AF81" s="567" t="s">
        <v>14</v>
      </c>
      <c r="AG81" s="567"/>
      <c r="AH81" s="567"/>
      <c r="AI81" s="567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</row>
    <row r="82" spans="2:58" ht="18.75" customHeight="1" x14ac:dyDescent="0.15">
      <c r="B82" s="557" t="str">
        <f>Kostnader_Intäkter!CZ11</f>
        <v/>
      </c>
      <c r="C82" s="556"/>
      <c r="D82" s="556"/>
      <c r="E82" s="556"/>
      <c r="F82" s="556"/>
      <c r="G82" s="556"/>
      <c r="H82" s="556"/>
      <c r="I82" s="556"/>
      <c r="J82" s="556"/>
      <c r="K82" s="556"/>
      <c r="L82" s="556"/>
      <c r="M82" s="556"/>
      <c r="N82" s="556"/>
      <c r="O82" s="556"/>
      <c r="P82" s="558" t="str">
        <f>IF($B82="","",IF($P$3="","",(SUMIF(Finansiering!$C$6:$C$107,Kostnader_Intäkter!$CV11,Finansiering!$M$6:$M$107))))</f>
        <v/>
      </c>
      <c r="Q82" s="559"/>
      <c r="R82" s="559"/>
      <c r="S82" s="559"/>
      <c r="T82" s="370" t="str">
        <f>IF($B82="","",IF($T$3="","",(SUMIF(Finansiering!$C$6:$C$107,Kostnader_Intäkter!$CV11,Finansiering!$R$6:$R$107))))</f>
        <v/>
      </c>
      <c r="U82" s="370"/>
      <c r="V82" s="370"/>
      <c r="W82" s="370"/>
      <c r="X82" s="370" t="str">
        <f>IF($B82="","",IF($X$3="","",(SUMIF(Finansiering!$C$6:$C$107,Kostnader_Intäkter!$CV11,Finansiering!$W$6:$W$107))))</f>
        <v/>
      </c>
      <c r="Y82" s="370"/>
      <c r="Z82" s="370"/>
      <c r="AA82" s="370"/>
      <c r="AB82" s="370" t="str">
        <f>IF($B82="","",IF($AB$3="","",(SUMIF(Finansiering!$C$6:$C$107,Kostnader_Intäkter!$CV11,Finansiering!$AB$6:$AB$107))))</f>
        <v/>
      </c>
      <c r="AC82" s="370"/>
      <c r="AD82" s="370"/>
      <c r="AE82" s="370"/>
      <c r="AF82" s="552" t="str">
        <f t="shared" ref="AF82:AF113" si="3">IF(B82="","",(SUM(P82:AE82)))</f>
        <v/>
      </c>
      <c r="AG82" s="552"/>
      <c r="AH82" s="552"/>
      <c r="AI82" s="552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</row>
    <row r="83" spans="2:58" ht="18.75" customHeight="1" x14ac:dyDescent="0.15">
      <c r="B83" s="556" t="str">
        <f>Kostnader_Intäkter!CZ12</f>
        <v/>
      </c>
      <c r="C83" s="556"/>
      <c r="D83" s="556"/>
      <c r="E83" s="556"/>
      <c r="F83" s="556"/>
      <c r="G83" s="556"/>
      <c r="H83" s="556"/>
      <c r="I83" s="556"/>
      <c r="J83" s="556"/>
      <c r="K83" s="556"/>
      <c r="L83" s="556"/>
      <c r="M83" s="556"/>
      <c r="N83" s="556"/>
      <c r="O83" s="556"/>
      <c r="P83" s="370" t="str">
        <f>IF(B83="","",IF($P$3="","",(SUMIF(Finansiering!$C$6:$C$107,Kostnader_Intäkter!CV12,Finansiering!$M$6:$M$107))))</f>
        <v/>
      </c>
      <c r="Q83" s="370"/>
      <c r="R83" s="370"/>
      <c r="S83" s="370"/>
      <c r="T83" s="370" t="str">
        <f>IF($B83="","",IF($T$3="","",(SUMIF(Finansiering!$C$6:$C$107,Kostnader_Intäkter!$CV12,Finansiering!$R$6:$R$107))))</f>
        <v/>
      </c>
      <c r="U83" s="370"/>
      <c r="V83" s="370"/>
      <c r="W83" s="370"/>
      <c r="X83" s="370" t="str">
        <f>IF($B83="","",IF($X$3="","",(SUMIF(Finansiering!$C$6:$C$107,Kostnader_Intäkter!$CV12,Finansiering!$W$6:$W$107))))</f>
        <v/>
      </c>
      <c r="Y83" s="370"/>
      <c r="Z83" s="370"/>
      <c r="AA83" s="370"/>
      <c r="AB83" s="370" t="str">
        <f>IF($B83="","",IF($AB$3="","",(SUMIF(Finansiering!$C$6:$C$107,Kostnader_Intäkter!$CV12,Finansiering!$AB$6:$AB$107))))</f>
        <v/>
      </c>
      <c r="AC83" s="370"/>
      <c r="AD83" s="370"/>
      <c r="AE83" s="370"/>
      <c r="AF83" s="552" t="str">
        <f t="shared" si="3"/>
        <v/>
      </c>
      <c r="AG83" s="552"/>
      <c r="AH83" s="552"/>
      <c r="AI83" s="552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</row>
    <row r="84" spans="2:58" ht="18.75" customHeight="1" x14ac:dyDescent="0.15">
      <c r="B84" s="556" t="str">
        <f>Kostnader_Intäkter!CZ13</f>
        <v/>
      </c>
      <c r="C84" s="556"/>
      <c r="D84" s="556"/>
      <c r="E84" s="556"/>
      <c r="F84" s="556"/>
      <c r="G84" s="556"/>
      <c r="H84" s="556"/>
      <c r="I84" s="556"/>
      <c r="J84" s="556"/>
      <c r="K84" s="556"/>
      <c r="L84" s="556"/>
      <c r="M84" s="556"/>
      <c r="N84" s="556"/>
      <c r="O84" s="556"/>
      <c r="P84" s="370" t="str">
        <f>IF(B84="","",IF($P$3="","",(SUMIF(Finansiering!$C$6:$C$107,Kostnader_Intäkter!CV13,Finansiering!$M$6:$M$107))))</f>
        <v/>
      </c>
      <c r="Q84" s="370"/>
      <c r="R84" s="370"/>
      <c r="S84" s="370"/>
      <c r="T84" s="370" t="str">
        <f>IF($B84="","",IF($T$3="","",(SUMIF(Finansiering!$C$6:$C$107,Kostnader_Intäkter!$CV13,Finansiering!$R$6:$R$107))))</f>
        <v/>
      </c>
      <c r="U84" s="370"/>
      <c r="V84" s="370"/>
      <c r="W84" s="370"/>
      <c r="X84" s="370" t="str">
        <f>IF($B84="","",IF($X$3="","",(SUMIF(Finansiering!$C$6:$C$107,Kostnader_Intäkter!$CV13,Finansiering!$W$6:$W$107))))</f>
        <v/>
      </c>
      <c r="Y84" s="370"/>
      <c r="Z84" s="370"/>
      <c r="AA84" s="370"/>
      <c r="AB84" s="370" t="str">
        <f>IF($B84="","",IF($AB$3="","",(SUMIF(Finansiering!$C$6:$C$107,Kostnader_Intäkter!$CV13,Finansiering!$AB$6:$AB$107))))</f>
        <v/>
      </c>
      <c r="AC84" s="370"/>
      <c r="AD84" s="370"/>
      <c r="AE84" s="370"/>
      <c r="AF84" s="552" t="str">
        <f t="shared" si="3"/>
        <v/>
      </c>
      <c r="AG84" s="552"/>
      <c r="AH84" s="552"/>
      <c r="AI84" s="552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</row>
    <row r="85" spans="2:58" ht="18.75" customHeight="1" x14ac:dyDescent="0.15">
      <c r="B85" s="556" t="str">
        <f>Kostnader_Intäkter!CZ14</f>
        <v/>
      </c>
      <c r="C85" s="556"/>
      <c r="D85" s="556"/>
      <c r="E85" s="556"/>
      <c r="F85" s="556"/>
      <c r="G85" s="556"/>
      <c r="H85" s="556"/>
      <c r="I85" s="556"/>
      <c r="J85" s="556"/>
      <c r="K85" s="556"/>
      <c r="L85" s="556"/>
      <c r="M85" s="556"/>
      <c r="N85" s="556"/>
      <c r="O85" s="556"/>
      <c r="P85" s="370" t="str">
        <f>IF(B85="","",IF($P$3="","",(SUMIF(Finansiering!$C$6:$C$107,Kostnader_Intäkter!CV14,Finansiering!$M$6:$M$107))))</f>
        <v/>
      </c>
      <c r="Q85" s="370"/>
      <c r="R85" s="370"/>
      <c r="S85" s="370"/>
      <c r="T85" s="370" t="str">
        <f>IF($B85="","",IF($T$3="","",(SUMIF(Finansiering!$C$6:$C$107,Kostnader_Intäkter!$CV14,Finansiering!$R$6:$R$107))))</f>
        <v/>
      </c>
      <c r="U85" s="370"/>
      <c r="V85" s="370"/>
      <c r="W85" s="370"/>
      <c r="X85" s="370" t="str">
        <f>IF($B85="","",IF($X$3="","",(SUMIF(Finansiering!$C$6:$C$107,Kostnader_Intäkter!$CV14,Finansiering!$W$6:$W$107))))</f>
        <v/>
      </c>
      <c r="Y85" s="370"/>
      <c r="Z85" s="370"/>
      <c r="AA85" s="370"/>
      <c r="AB85" s="370" t="str">
        <f>IF($B85="","",IF($AB$3="","",(SUMIF(Finansiering!$C$6:$C$107,Kostnader_Intäkter!$CV14,Finansiering!$AB$6:$AB$107))))</f>
        <v/>
      </c>
      <c r="AC85" s="370"/>
      <c r="AD85" s="370"/>
      <c r="AE85" s="370"/>
      <c r="AF85" s="552" t="str">
        <f t="shared" si="3"/>
        <v/>
      </c>
      <c r="AG85" s="552"/>
      <c r="AH85" s="552"/>
      <c r="AI85" s="552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</row>
    <row r="86" spans="2:58" ht="18.75" customHeight="1" x14ac:dyDescent="0.15">
      <c r="B86" s="556" t="str">
        <f>Kostnader_Intäkter!CZ15</f>
        <v/>
      </c>
      <c r="C86" s="556"/>
      <c r="D86" s="556"/>
      <c r="E86" s="556"/>
      <c r="F86" s="556"/>
      <c r="G86" s="556"/>
      <c r="H86" s="556"/>
      <c r="I86" s="556"/>
      <c r="J86" s="556"/>
      <c r="K86" s="556"/>
      <c r="L86" s="556"/>
      <c r="M86" s="556"/>
      <c r="N86" s="556"/>
      <c r="O86" s="556"/>
      <c r="P86" s="370" t="str">
        <f>IF(B86="","",IF($P$3="","",(SUMIF(Finansiering!$C$6:$C$107,Kostnader_Intäkter!CV15,Finansiering!$M$6:$M$107))))</f>
        <v/>
      </c>
      <c r="Q86" s="370"/>
      <c r="R86" s="370"/>
      <c r="S86" s="370"/>
      <c r="T86" s="370" t="str">
        <f>IF($B86="","",IF($T$3="","",(SUMIF(Finansiering!$C$6:$C$107,Kostnader_Intäkter!$CV15,Finansiering!$R$6:$R$107))))</f>
        <v/>
      </c>
      <c r="U86" s="370"/>
      <c r="V86" s="370"/>
      <c r="W86" s="370"/>
      <c r="X86" s="370" t="str">
        <f>IF($B86="","",IF($X$3="","",(SUMIF(Finansiering!$C$6:$C$107,Kostnader_Intäkter!$CV15,Finansiering!$W$6:$W$107))))</f>
        <v/>
      </c>
      <c r="Y86" s="370"/>
      <c r="Z86" s="370"/>
      <c r="AA86" s="370"/>
      <c r="AB86" s="370" t="str">
        <f>IF($B86="","",IF($AB$3="","",(SUMIF(Finansiering!$C$6:$C$107,Kostnader_Intäkter!$CV15,Finansiering!$AB$6:$AB$107))))</f>
        <v/>
      </c>
      <c r="AC86" s="370"/>
      <c r="AD86" s="370"/>
      <c r="AE86" s="370"/>
      <c r="AF86" s="552" t="str">
        <f t="shared" si="3"/>
        <v/>
      </c>
      <c r="AG86" s="552"/>
      <c r="AH86" s="552"/>
      <c r="AI86" s="552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</row>
    <row r="87" spans="2:58" ht="18.75" customHeight="1" x14ac:dyDescent="0.15">
      <c r="B87" s="556" t="str">
        <f>Kostnader_Intäkter!CZ16</f>
        <v/>
      </c>
      <c r="C87" s="556"/>
      <c r="D87" s="556"/>
      <c r="E87" s="556"/>
      <c r="F87" s="556"/>
      <c r="G87" s="556"/>
      <c r="H87" s="556"/>
      <c r="I87" s="556"/>
      <c r="J87" s="556"/>
      <c r="K87" s="556"/>
      <c r="L87" s="556"/>
      <c r="M87" s="556"/>
      <c r="N87" s="556"/>
      <c r="O87" s="556"/>
      <c r="P87" s="370" t="str">
        <f>IF(B87="","",IF($P$3="","",(SUMIF(Finansiering!$C$6:$C$107,Kostnader_Intäkter!CV16,Finansiering!$M$6:$M$107))))</f>
        <v/>
      </c>
      <c r="Q87" s="370"/>
      <c r="R87" s="370"/>
      <c r="S87" s="370"/>
      <c r="T87" s="370" t="str">
        <f>IF($B87="","",IF($T$3="","",(SUMIF(Finansiering!$C$6:$C$107,Kostnader_Intäkter!$CV16,Finansiering!$R$6:$R$107))))</f>
        <v/>
      </c>
      <c r="U87" s="370"/>
      <c r="V87" s="370"/>
      <c r="W87" s="370"/>
      <c r="X87" s="370" t="str">
        <f>IF($B87="","",IF($X$3="","",(SUMIF(Finansiering!$C$6:$C$107,Kostnader_Intäkter!$CV16,Finansiering!$W$6:$W$107))))</f>
        <v/>
      </c>
      <c r="Y87" s="370"/>
      <c r="Z87" s="370"/>
      <c r="AA87" s="370"/>
      <c r="AB87" s="370" t="str">
        <f>IF($B87="","",IF($AB$3="","",(SUMIF(Finansiering!$C$6:$C$107,Kostnader_Intäkter!$CV16,Finansiering!$AB$6:$AB$107))))</f>
        <v/>
      </c>
      <c r="AC87" s="370"/>
      <c r="AD87" s="370"/>
      <c r="AE87" s="370"/>
      <c r="AF87" s="552" t="str">
        <f t="shared" si="3"/>
        <v/>
      </c>
      <c r="AG87" s="552"/>
      <c r="AH87" s="552"/>
      <c r="AI87" s="552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</row>
    <row r="88" spans="2:58" ht="18.75" customHeight="1" x14ac:dyDescent="0.15">
      <c r="B88" s="556" t="str">
        <f>Kostnader_Intäkter!CZ17</f>
        <v/>
      </c>
      <c r="C88" s="556"/>
      <c r="D88" s="556"/>
      <c r="E88" s="556"/>
      <c r="F88" s="556"/>
      <c r="G88" s="556"/>
      <c r="H88" s="556"/>
      <c r="I88" s="556"/>
      <c r="J88" s="556"/>
      <c r="K88" s="556"/>
      <c r="L88" s="556"/>
      <c r="M88" s="556"/>
      <c r="N88" s="556"/>
      <c r="O88" s="556"/>
      <c r="P88" s="370" t="str">
        <f>IF(B88="","",IF($P$3="","",(SUMIF(Finansiering!$C$6:$C$107,Kostnader_Intäkter!CV17,Finansiering!$M$6:$M$107))))</f>
        <v/>
      </c>
      <c r="Q88" s="370"/>
      <c r="R88" s="370"/>
      <c r="S88" s="370"/>
      <c r="T88" s="370" t="str">
        <f>IF($B88="","",IF($T$3="","",(SUMIF(Finansiering!$C$6:$C$107,Kostnader_Intäkter!$CV17,Finansiering!$R$6:$R$107))))</f>
        <v/>
      </c>
      <c r="U88" s="370"/>
      <c r="V88" s="370"/>
      <c r="W88" s="370"/>
      <c r="X88" s="370" t="str">
        <f>IF($B88="","",IF($X$3="","",(SUMIF(Finansiering!$C$6:$C$107,Kostnader_Intäkter!$CV17,Finansiering!$W$6:$W$107))))</f>
        <v/>
      </c>
      <c r="Y88" s="370"/>
      <c r="Z88" s="370"/>
      <c r="AA88" s="370"/>
      <c r="AB88" s="370" t="str">
        <f>IF($B88="","",IF($AB$3="","",(SUMIF(Finansiering!$C$6:$C$107,Kostnader_Intäkter!$CV17,Finansiering!$AB$6:$AB$107))))</f>
        <v/>
      </c>
      <c r="AC88" s="370"/>
      <c r="AD88" s="370"/>
      <c r="AE88" s="370"/>
      <c r="AF88" s="552" t="str">
        <f t="shared" si="3"/>
        <v/>
      </c>
      <c r="AG88" s="552"/>
      <c r="AH88" s="552"/>
      <c r="AI88" s="552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</row>
    <row r="89" spans="2:58" ht="18.75" customHeight="1" x14ac:dyDescent="0.15">
      <c r="B89" s="556" t="str">
        <f>Kostnader_Intäkter!CZ18</f>
        <v/>
      </c>
      <c r="C89" s="556"/>
      <c r="D89" s="556"/>
      <c r="E89" s="556"/>
      <c r="F89" s="556"/>
      <c r="G89" s="556"/>
      <c r="H89" s="556"/>
      <c r="I89" s="556"/>
      <c r="J89" s="556"/>
      <c r="K89" s="556"/>
      <c r="L89" s="556"/>
      <c r="M89" s="556"/>
      <c r="N89" s="556"/>
      <c r="O89" s="556"/>
      <c r="P89" s="370" t="str">
        <f>IF(B89="","",IF($P$3="","",(SUMIF(Finansiering!$C$6:$C$107,Kostnader_Intäkter!CV18,Finansiering!$M$6:$M$107))))</f>
        <v/>
      </c>
      <c r="Q89" s="370"/>
      <c r="R89" s="370"/>
      <c r="S89" s="370"/>
      <c r="T89" s="370" t="str">
        <f>IF($B89="","",IF($T$3="","",(SUMIF(Finansiering!$C$6:$C$107,Kostnader_Intäkter!$CV18,Finansiering!$R$6:$R$107))))</f>
        <v/>
      </c>
      <c r="U89" s="370"/>
      <c r="V89" s="370"/>
      <c r="W89" s="370"/>
      <c r="X89" s="370" t="str">
        <f>IF($B89="","",IF($X$3="","",(SUMIF(Finansiering!$C$6:$C$107,Kostnader_Intäkter!$CV18,Finansiering!$W$6:$W$107))))</f>
        <v/>
      </c>
      <c r="Y89" s="370"/>
      <c r="Z89" s="370"/>
      <c r="AA89" s="370"/>
      <c r="AB89" s="370" t="str">
        <f>IF($B89="","",IF($AB$3="","",(SUMIF(Finansiering!$C$6:$C$107,Kostnader_Intäkter!$CV18,Finansiering!$AB$6:$AB$107))))</f>
        <v/>
      </c>
      <c r="AC89" s="370"/>
      <c r="AD89" s="370"/>
      <c r="AE89" s="370"/>
      <c r="AF89" s="552" t="str">
        <f t="shared" si="3"/>
        <v/>
      </c>
      <c r="AG89" s="552"/>
      <c r="AH89" s="552"/>
      <c r="AI89" s="552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</row>
    <row r="90" spans="2:58" ht="18.75" customHeight="1" x14ac:dyDescent="0.15">
      <c r="B90" s="556" t="str">
        <f>Kostnader_Intäkter!CZ19</f>
        <v/>
      </c>
      <c r="C90" s="556"/>
      <c r="D90" s="556"/>
      <c r="E90" s="556"/>
      <c r="F90" s="556"/>
      <c r="G90" s="556"/>
      <c r="H90" s="556"/>
      <c r="I90" s="556"/>
      <c r="J90" s="556"/>
      <c r="K90" s="556"/>
      <c r="L90" s="556"/>
      <c r="M90" s="556"/>
      <c r="N90" s="556"/>
      <c r="O90" s="556"/>
      <c r="P90" s="370" t="str">
        <f>IF(B90="","",IF($P$3="","",(SUMIF(Finansiering!$C$6:$C$107,Kostnader_Intäkter!CV19,Finansiering!$M$6:$M$107))))</f>
        <v/>
      </c>
      <c r="Q90" s="370"/>
      <c r="R90" s="370"/>
      <c r="S90" s="370"/>
      <c r="T90" s="370" t="str">
        <f>IF($B90="","",IF($T$3="","",(SUMIF(Finansiering!$C$6:$C$107,Kostnader_Intäkter!$CV19,Finansiering!$R$6:$R$107))))</f>
        <v/>
      </c>
      <c r="U90" s="370"/>
      <c r="V90" s="370"/>
      <c r="W90" s="370"/>
      <c r="X90" s="370" t="str">
        <f>IF($B90="","",IF($X$3="","",(SUMIF(Finansiering!$C$6:$C$107,Kostnader_Intäkter!$CV19,Finansiering!$W$6:$W$107))))</f>
        <v/>
      </c>
      <c r="Y90" s="370"/>
      <c r="Z90" s="370"/>
      <c r="AA90" s="370"/>
      <c r="AB90" s="370" t="str">
        <f>IF($B90="","",IF($AB$3="","",(SUMIF(Finansiering!$C$6:$C$107,Kostnader_Intäkter!$CV19,Finansiering!$AB$6:$AB$107))))</f>
        <v/>
      </c>
      <c r="AC90" s="370"/>
      <c r="AD90" s="370"/>
      <c r="AE90" s="370"/>
      <c r="AF90" s="552" t="str">
        <f t="shared" si="3"/>
        <v/>
      </c>
      <c r="AG90" s="552"/>
      <c r="AH90" s="552"/>
      <c r="AI90" s="552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</row>
    <row r="91" spans="2:58" ht="18.75" customHeight="1" x14ac:dyDescent="0.15">
      <c r="B91" s="556" t="str">
        <f>Kostnader_Intäkter!CZ20</f>
        <v/>
      </c>
      <c r="C91" s="556"/>
      <c r="D91" s="556"/>
      <c r="E91" s="556"/>
      <c r="F91" s="556"/>
      <c r="G91" s="556"/>
      <c r="H91" s="556"/>
      <c r="I91" s="556"/>
      <c r="J91" s="556"/>
      <c r="K91" s="556"/>
      <c r="L91" s="556"/>
      <c r="M91" s="556"/>
      <c r="N91" s="556"/>
      <c r="O91" s="556"/>
      <c r="P91" s="370" t="str">
        <f>IF(B91="","",IF($P$3="","",(SUMIF(Finansiering!$C$6:$C$107,Kostnader_Intäkter!CV20,Finansiering!$M$6:$M$107))))</f>
        <v/>
      </c>
      <c r="Q91" s="370"/>
      <c r="R91" s="370"/>
      <c r="S91" s="370"/>
      <c r="T91" s="370" t="str">
        <f>IF($B91="","",IF($T$3="","",(SUMIF(Finansiering!$C$6:$C$107,Kostnader_Intäkter!$CV20,Finansiering!$R$6:$R$107))))</f>
        <v/>
      </c>
      <c r="U91" s="370"/>
      <c r="V91" s="370"/>
      <c r="W91" s="370"/>
      <c r="X91" s="370" t="str">
        <f>IF($B91="","",IF($X$3="","",(SUMIF(Finansiering!$C$6:$C$107,Kostnader_Intäkter!$CV20,Finansiering!$W$6:$W$107))))</f>
        <v/>
      </c>
      <c r="Y91" s="370"/>
      <c r="Z91" s="370"/>
      <c r="AA91" s="370"/>
      <c r="AB91" s="370" t="str">
        <f>IF($B91="","",IF($AB$3="","",(SUMIF(Finansiering!$C$6:$C$107,Kostnader_Intäkter!$CV20,Finansiering!$AB$6:$AB$107))))</f>
        <v/>
      </c>
      <c r="AC91" s="370"/>
      <c r="AD91" s="370"/>
      <c r="AE91" s="370"/>
      <c r="AF91" s="552" t="str">
        <f t="shared" si="3"/>
        <v/>
      </c>
      <c r="AG91" s="552"/>
      <c r="AH91" s="552"/>
      <c r="AI91" s="552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</row>
    <row r="92" spans="2:58" ht="18.75" customHeight="1" x14ac:dyDescent="0.15">
      <c r="B92" s="556" t="str">
        <f>Kostnader_Intäkter!CZ21</f>
        <v/>
      </c>
      <c r="C92" s="556"/>
      <c r="D92" s="556"/>
      <c r="E92" s="556"/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370" t="str">
        <f>IF(B92="","",IF($P$3="","",(SUMIF(Finansiering!$C$6:$C$107,Kostnader_Intäkter!CV21,Finansiering!$M$6:$M$107))))</f>
        <v/>
      </c>
      <c r="Q92" s="370"/>
      <c r="R92" s="370"/>
      <c r="S92" s="370"/>
      <c r="T92" s="370" t="str">
        <f>IF($B92="","",IF($T$3="","",(SUMIF(Finansiering!$C$6:$C$107,Kostnader_Intäkter!$CV21,Finansiering!$R$6:$R$107))))</f>
        <v/>
      </c>
      <c r="U92" s="370"/>
      <c r="V92" s="370"/>
      <c r="W92" s="370"/>
      <c r="X92" s="370" t="str">
        <f>IF($B92="","",IF($X$3="","",(SUMIF(Finansiering!$C$6:$C$107,Kostnader_Intäkter!$CV21,Finansiering!$W$6:$W$107))))</f>
        <v/>
      </c>
      <c r="Y92" s="370"/>
      <c r="Z92" s="370"/>
      <c r="AA92" s="370"/>
      <c r="AB92" s="370" t="str">
        <f>IF($B92="","",IF($AB$3="","",(SUMIF(Finansiering!$C$6:$C$107,Kostnader_Intäkter!$CV21,Finansiering!$AB$6:$AB$107))))</f>
        <v/>
      </c>
      <c r="AC92" s="370"/>
      <c r="AD92" s="370"/>
      <c r="AE92" s="370"/>
      <c r="AF92" s="552" t="str">
        <f t="shared" si="3"/>
        <v/>
      </c>
      <c r="AG92" s="552"/>
      <c r="AH92" s="552"/>
      <c r="AI92" s="552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</row>
    <row r="93" spans="2:58" ht="18.75" customHeight="1" x14ac:dyDescent="0.15">
      <c r="B93" s="556" t="str">
        <f>Kostnader_Intäkter!CZ22</f>
        <v/>
      </c>
      <c r="C93" s="556"/>
      <c r="D93" s="556"/>
      <c r="E93" s="556"/>
      <c r="F93" s="556"/>
      <c r="G93" s="556"/>
      <c r="H93" s="556"/>
      <c r="I93" s="556"/>
      <c r="J93" s="556"/>
      <c r="K93" s="556"/>
      <c r="L93" s="556"/>
      <c r="M93" s="556"/>
      <c r="N93" s="556"/>
      <c r="O93" s="556"/>
      <c r="P93" s="370" t="str">
        <f>IF(B93="","",IF($P$3="","",(SUMIF(Finansiering!$C$6:$C$107,Kostnader_Intäkter!CV22,Finansiering!$M$6:$M$107))))</f>
        <v/>
      </c>
      <c r="Q93" s="370"/>
      <c r="R93" s="370"/>
      <c r="S93" s="370"/>
      <c r="T93" s="370" t="str">
        <f>IF($B93="","",IF($T$3="","",(SUMIF(Finansiering!$C$6:$C$107,Kostnader_Intäkter!$CV22,Finansiering!$R$6:$R$107))))</f>
        <v/>
      </c>
      <c r="U93" s="370"/>
      <c r="V93" s="370"/>
      <c r="W93" s="370"/>
      <c r="X93" s="370" t="str">
        <f>IF($B93="","",IF($X$3="","",(SUMIF(Finansiering!$C$6:$C$107,Kostnader_Intäkter!$CV22,Finansiering!$W$6:$W$107))))</f>
        <v/>
      </c>
      <c r="Y93" s="370"/>
      <c r="Z93" s="370"/>
      <c r="AA93" s="370"/>
      <c r="AB93" s="370" t="str">
        <f>IF($B93="","",IF($AB$3="","",(SUMIF(Finansiering!$C$6:$C$107,Kostnader_Intäkter!$CV22,Finansiering!$AB$6:$AB$107))))</f>
        <v/>
      </c>
      <c r="AC93" s="370"/>
      <c r="AD93" s="370"/>
      <c r="AE93" s="370"/>
      <c r="AF93" s="552" t="str">
        <f t="shared" si="3"/>
        <v/>
      </c>
      <c r="AG93" s="552"/>
      <c r="AH93" s="552"/>
      <c r="AI93" s="552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</row>
    <row r="94" spans="2:58" ht="18.75" customHeight="1" x14ac:dyDescent="0.15">
      <c r="B94" s="556" t="str">
        <f>Kostnader_Intäkter!CZ23</f>
        <v/>
      </c>
      <c r="C94" s="556"/>
      <c r="D94" s="556"/>
      <c r="E94" s="556"/>
      <c r="F94" s="556"/>
      <c r="G94" s="556"/>
      <c r="H94" s="556"/>
      <c r="I94" s="556"/>
      <c r="J94" s="556"/>
      <c r="K94" s="556"/>
      <c r="L94" s="556"/>
      <c r="M94" s="556"/>
      <c r="N94" s="556"/>
      <c r="O94" s="556"/>
      <c r="P94" s="370" t="str">
        <f>IF(B94="","",IF($P$3="","",(SUMIF(Finansiering!$C$6:$C$107,Kostnader_Intäkter!CV23,Finansiering!$M$6:$M$107))))</f>
        <v/>
      </c>
      <c r="Q94" s="370"/>
      <c r="R94" s="370"/>
      <c r="S94" s="370"/>
      <c r="T94" s="370" t="str">
        <f>IF($B94="","",IF($T$3="","",(SUMIF(Finansiering!$C$6:$C$107,Kostnader_Intäkter!$CV23,Finansiering!$R$6:$R$107))))</f>
        <v/>
      </c>
      <c r="U94" s="370"/>
      <c r="V94" s="370"/>
      <c r="W94" s="370"/>
      <c r="X94" s="370" t="str">
        <f>IF($B94="","",IF($X$3="","",(SUMIF(Finansiering!$C$6:$C$107,Kostnader_Intäkter!$CV23,Finansiering!$W$6:$W$107))))</f>
        <v/>
      </c>
      <c r="Y94" s="370"/>
      <c r="Z94" s="370"/>
      <c r="AA94" s="370"/>
      <c r="AB94" s="370" t="str">
        <f>IF($B94="","",IF($AB$3="","",(SUMIF(Finansiering!$C$6:$C$107,Kostnader_Intäkter!$CV23,Finansiering!$AB$6:$AB$107))))</f>
        <v/>
      </c>
      <c r="AC94" s="370"/>
      <c r="AD94" s="370"/>
      <c r="AE94" s="370"/>
      <c r="AF94" s="552" t="str">
        <f t="shared" si="3"/>
        <v/>
      </c>
      <c r="AG94" s="552"/>
      <c r="AH94" s="552"/>
      <c r="AI94" s="552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</row>
    <row r="95" spans="2:58" ht="18.75" customHeight="1" x14ac:dyDescent="0.15">
      <c r="B95" s="556" t="str">
        <f>Kostnader_Intäkter!CZ24</f>
        <v/>
      </c>
      <c r="C95" s="556"/>
      <c r="D95" s="556"/>
      <c r="E95" s="556"/>
      <c r="F95" s="556"/>
      <c r="G95" s="556"/>
      <c r="H95" s="556"/>
      <c r="I95" s="556"/>
      <c r="J95" s="556"/>
      <c r="K95" s="556"/>
      <c r="L95" s="556"/>
      <c r="M95" s="556"/>
      <c r="N95" s="556"/>
      <c r="O95" s="556"/>
      <c r="P95" s="370" t="str">
        <f>IF(B95="","",IF($P$3="","",(SUMIF(Finansiering!$C$6:$C$107,Kostnader_Intäkter!CV24,Finansiering!$M$6:$M$107))))</f>
        <v/>
      </c>
      <c r="Q95" s="370"/>
      <c r="R95" s="370"/>
      <c r="S95" s="370"/>
      <c r="T95" s="370" t="str">
        <f>IF($B95="","",IF($T$3="","",(SUMIF(Finansiering!$C$6:$C$107,Kostnader_Intäkter!$CV24,Finansiering!$R$6:$R$107))))</f>
        <v/>
      </c>
      <c r="U95" s="370"/>
      <c r="V95" s="370"/>
      <c r="W95" s="370"/>
      <c r="X95" s="370" t="str">
        <f>IF($B95="","",IF($X$3="","",(SUMIF(Finansiering!$C$6:$C$107,Kostnader_Intäkter!$CV24,Finansiering!$W$6:$W$107))))</f>
        <v/>
      </c>
      <c r="Y95" s="370"/>
      <c r="Z95" s="370"/>
      <c r="AA95" s="370"/>
      <c r="AB95" s="370" t="str">
        <f>IF($B95="","",IF($AB$3="","",(SUMIF(Finansiering!$C$6:$C$107,Kostnader_Intäkter!$CV24,Finansiering!$AB$6:$AB$107))))</f>
        <v/>
      </c>
      <c r="AC95" s="370"/>
      <c r="AD95" s="370"/>
      <c r="AE95" s="370"/>
      <c r="AF95" s="552" t="str">
        <f t="shared" si="3"/>
        <v/>
      </c>
      <c r="AG95" s="552"/>
      <c r="AH95" s="552"/>
      <c r="AI95" s="552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</row>
    <row r="96" spans="2:58" ht="18.75" customHeight="1" x14ac:dyDescent="0.15">
      <c r="B96" s="556" t="str">
        <f>Kostnader_Intäkter!CZ25</f>
        <v/>
      </c>
      <c r="C96" s="556"/>
      <c r="D96" s="556"/>
      <c r="E96" s="556"/>
      <c r="F96" s="556"/>
      <c r="G96" s="556"/>
      <c r="H96" s="556"/>
      <c r="I96" s="556"/>
      <c r="J96" s="556"/>
      <c r="K96" s="556"/>
      <c r="L96" s="556"/>
      <c r="M96" s="556"/>
      <c r="N96" s="556"/>
      <c r="O96" s="556"/>
      <c r="P96" s="370" t="str">
        <f>IF(B96="","",IF($P$3="","",(SUMIF(Finansiering!$C$6:$C$107,Kostnader_Intäkter!CV25,Finansiering!$M$6:$M$107))))</f>
        <v/>
      </c>
      <c r="Q96" s="370"/>
      <c r="R96" s="370"/>
      <c r="S96" s="370"/>
      <c r="T96" s="370" t="str">
        <f>IF($B96="","",IF($T$3="","",(SUMIF(Finansiering!$C$6:$C$107,Kostnader_Intäkter!$CV25,Finansiering!$R$6:$R$107))))</f>
        <v/>
      </c>
      <c r="U96" s="370"/>
      <c r="V96" s="370"/>
      <c r="W96" s="370"/>
      <c r="X96" s="370" t="str">
        <f>IF($B96="","",IF($X$3="","",(SUMIF(Finansiering!$C$6:$C$107,Kostnader_Intäkter!$CV25,Finansiering!$W$6:$W$107))))</f>
        <v/>
      </c>
      <c r="Y96" s="370"/>
      <c r="Z96" s="370"/>
      <c r="AA96" s="370"/>
      <c r="AB96" s="370" t="str">
        <f>IF($B96="","",IF($AB$3="","",(SUMIF(Finansiering!$C$6:$C$107,Kostnader_Intäkter!$CV25,Finansiering!$AB$6:$AB$107))))</f>
        <v/>
      </c>
      <c r="AC96" s="370"/>
      <c r="AD96" s="370"/>
      <c r="AE96" s="370"/>
      <c r="AF96" s="552" t="str">
        <f t="shared" si="3"/>
        <v/>
      </c>
      <c r="AG96" s="552"/>
      <c r="AH96" s="552"/>
      <c r="AI96" s="552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</row>
    <row r="97" spans="2:58" ht="18.75" customHeight="1" x14ac:dyDescent="0.15">
      <c r="B97" s="556" t="str">
        <f>Kostnader_Intäkter!CZ26</f>
        <v/>
      </c>
      <c r="C97" s="556"/>
      <c r="D97" s="556"/>
      <c r="E97" s="556"/>
      <c r="F97" s="556"/>
      <c r="G97" s="556"/>
      <c r="H97" s="556"/>
      <c r="I97" s="556"/>
      <c r="J97" s="556"/>
      <c r="K97" s="556"/>
      <c r="L97" s="556"/>
      <c r="M97" s="556"/>
      <c r="N97" s="556"/>
      <c r="O97" s="556"/>
      <c r="P97" s="370" t="str">
        <f>IF(B97="","",IF($P$3="","",(SUMIF(Finansiering!$C$6:$C$107,Kostnader_Intäkter!CV26,Finansiering!$M$6:$M$107))))</f>
        <v/>
      </c>
      <c r="Q97" s="370"/>
      <c r="R97" s="370"/>
      <c r="S97" s="370"/>
      <c r="T97" s="370" t="str">
        <f>IF($B97="","",IF($T$3="","",(SUMIF(Finansiering!$C$6:$C$107,Kostnader_Intäkter!$CV26,Finansiering!$R$6:$R$107))))</f>
        <v/>
      </c>
      <c r="U97" s="370"/>
      <c r="V97" s="370"/>
      <c r="W97" s="370"/>
      <c r="X97" s="370" t="str">
        <f>IF($B97="","",IF($X$3="","",(SUMIF(Finansiering!$C$6:$C$107,Kostnader_Intäkter!$CV26,Finansiering!$W$6:$W$107))))</f>
        <v/>
      </c>
      <c r="Y97" s="370"/>
      <c r="Z97" s="370"/>
      <c r="AA97" s="370"/>
      <c r="AB97" s="370" t="str">
        <f>IF($B97="","",IF($AB$3="","",(SUMIF(Finansiering!$C$6:$C$107,Kostnader_Intäkter!$CV26,Finansiering!$AB$6:$AB$107))))</f>
        <v/>
      </c>
      <c r="AC97" s="370"/>
      <c r="AD97" s="370"/>
      <c r="AE97" s="370"/>
      <c r="AF97" s="552" t="str">
        <f t="shared" si="3"/>
        <v/>
      </c>
      <c r="AG97" s="552"/>
      <c r="AH97" s="552"/>
      <c r="AI97" s="552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</row>
    <row r="98" spans="2:58" ht="18.75" customHeight="1" x14ac:dyDescent="0.15">
      <c r="B98" s="556" t="str">
        <f>Kostnader_Intäkter!CZ27</f>
        <v/>
      </c>
      <c r="C98" s="556"/>
      <c r="D98" s="556"/>
      <c r="E98" s="556"/>
      <c r="F98" s="556"/>
      <c r="G98" s="556"/>
      <c r="H98" s="556"/>
      <c r="I98" s="556"/>
      <c r="J98" s="556"/>
      <c r="K98" s="556"/>
      <c r="L98" s="556"/>
      <c r="M98" s="556"/>
      <c r="N98" s="556"/>
      <c r="O98" s="556"/>
      <c r="P98" s="370" t="str">
        <f>IF(B98="","",IF($P$3="","",(SUMIF(Finansiering!$C$6:$C$107,Kostnader_Intäkter!CV27,Finansiering!$M$6:$M$107))))</f>
        <v/>
      </c>
      <c r="Q98" s="370"/>
      <c r="R98" s="370"/>
      <c r="S98" s="370"/>
      <c r="T98" s="370" t="str">
        <f>IF($B98="","",IF($T$3="","",(SUMIF(Finansiering!$C$6:$C$107,Kostnader_Intäkter!$CV27,Finansiering!$R$6:$R$107))))</f>
        <v/>
      </c>
      <c r="U98" s="370"/>
      <c r="V98" s="370"/>
      <c r="W98" s="370"/>
      <c r="X98" s="370" t="str">
        <f>IF($B98="","",IF($X$3="","",(SUMIF(Finansiering!$C$6:$C$107,Kostnader_Intäkter!$CV27,Finansiering!$W$6:$W$107))))</f>
        <v/>
      </c>
      <c r="Y98" s="370"/>
      <c r="Z98" s="370"/>
      <c r="AA98" s="370"/>
      <c r="AB98" s="370" t="str">
        <f>IF($B98="","",IF($AB$3="","",(SUMIF(Finansiering!$C$6:$C$107,Kostnader_Intäkter!$CV27,Finansiering!$AB$6:$AB$107))))</f>
        <v/>
      </c>
      <c r="AC98" s="370"/>
      <c r="AD98" s="370"/>
      <c r="AE98" s="370"/>
      <c r="AF98" s="552" t="str">
        <f t="shared" si="3"/>
        <v/>
      </c>
      <c r="AG98" s="552"/>
      <c r="AH98" s="552"/>
      <c r="AI98" s="552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58" ht="18.75" customHeight="1" x14ac:dyDescent="0.15">
      <c r="B99" s="556" t="str">
        <f>Kostnader_Intäkter!CZ28</f>
        <v/>
      </c>
      <c r="C99" s="556"/>
      <c r="D99" s="556"/>
      <c r="E99" s="556"/>
      <c r="F99" s="556"/>
      <c r="G99" s="556"/>
      <c r="H99" s="556"/>
      <c r="I99" s="556"/>
      <c r="J99" s="556"/>
      <c r="K99" s="556"/>
      <c r="L99" s="556"/>
      <c r="M99" s="556"/>
      <c r="N99" s="556"/>
      <c r="O99" s="556"/>
      <c r="P99" s="370" t="str">
        <f>IF(B99="","",IF($P$3="","",(SUMIF(Finansiering!$C$6:$C$107,Kostnader_Intäkter!CV28,Finansiering!$M$6:$M$107))))</f>
        <v/>
      </c>
      <c r="Q99" s="370"/>
      <c r="R99" s="370"/>
      <c r="S99" s="370"/>
      <c r="T99" s="370" t="str">
        <f>IF($B99="","",IF($T$3="","",(SUMIF(Finansiering!$C$6:$C$107,Kostnader_Intäkter!$CV28,Finansiering!$R$6:$R$107))))</f>
        <v/>
      </c>
      <c r="U99" s="370"/>
      <c r="V99" s="370"/>
      <c r="W99" s="370"/>
      <c r="X99" s="370" t="str">
        <f>IF($B99="","",IF($X$3="","",(SUMIF(Finansiering!$C$6:$C$107,Kostnader_Intäkter!$CV28,Finansiering!$W$6:$W$107))))</f>
        <v/>
      </c>
      <c r="Y99" s="370"/>
      <c r="Z99" s="370"/>
      <c r="AA99" s="370"/>
      <c r="AB99" s="370" t="str">
        <f>IF($B99="","",IF($AB$3="","",(SUMIF(Finansiering!$C$6:$C$107,Kostnader_Intäkter!$CV28,Finansiering!$AB$6:$AB$107))))</f>
        <v/>
      </c>
      <c r="AC99" s="370"/>
      <c r="AD99" s="370"/>
      <c r="AE99" s="370"/>
      <c r="AF99" s="552" t="str">
        <f t="shared" si="3"/>
        <v/>
      </c>
      <c r="AG99" s="552"/>
      <c r="AH99" s="552"/>
      <c r="AI99" s="552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58" ht="18.75" customHeight="1" x14ac:dyDescent="0.15">
      <c r="B100" s="556" t="str">
        <f>Kostnader_Intäkter!CZ29</f>
        <v/>
      </c>
      <c r="C100" s="556"/>
      <c r="D100" s="556"/>
      <c r="E100" s="556"/>
      <c r="F100" s="556"/>
      <c r="G100" s="556"/>
      <c r="H100" s="556"/>
      <c r="I100" s="556"/>
      <c r="J100" s="556"/>
      <c r="K100" s="556"/>
      <c r="L100" s="556"/>
      <c r="M100" s="556"/>
      <c r="N100" s="556"/>
      <c r="O100" s="556"/>
      <c r="P100" s="370" t="str">
        <f>IF(B100="","",IF($P$3="","",(SUMIF(Finansiering!$C$6:$C$107,Kostnader_Intäkter!CV29,Finansiering!$M$6:$M$107))))</f>
        <v/>
      </c>
      <c r="Q100" s="370"/>
      <c r="R100" s="370"/>
      <c r="S100" s="370"/>
      <c r="T100" s="370" t="str">
        <f>IF($B100="","",IF($T$3="","",(SUMIF(Finansiering!$C$6:$C$107,Kostnader_Intäkter!$CV29,Finansiering!$R$6:$R$107))))</f>
        <v/>
      </c>
      <c r="U100" s="370"/>
      <c r="V100" s="370"/>
      <c r="W100" s="370"/>
      <c r="X100" s="370" t="str">
        <f>IF($B100="","",IF($X$3="","",(SUMIF(Finansiering!$C$6:$C$107,Kostnader_Intäkter!$CV29,Finansiering!$W$6:$W$107))))</f>
        <v/>
      </c>
      <c r="Y100" s="370"/>
      <c r="Z100" s="370"/>
      <c r="AA100" s="370"/>
      <c r="AB100" s="370" t="str">
        <f>IF($B100="","",IF($AB$3="","",(SUMIF(Finansiering!$C$6:$C$107,Kostnader_Intäkter!$CV29,Finansiering!$AB$6:$AB$107))))</f>
        <v/>
      </c>
      <c r="AC100" s="370"/>
      <c r="AD100" s="370"/>
      <c r="AE100" s="370"/>
      <c r="AF100" s="552" t="str">
        <f t="shared" si="3"/>
        <v/>
      </c>
      <c r="AG100" s="552"/>
      <c r="AH100" s="552"/>
      <c r="AI100" s="552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</row>
    <row r="101" spans="2:58" ht="18.75" customHeight="1" thickBot="1" x14ac:dyDescent="0.2">
      <c r="B101" s="556" t="str">
        <f>Kostnader_Intäkter!CZ30</f>
        <v/>
      </c>
      <c r="C101" s="556"/>
      <c r="D101" s="556"/>
      <c r="E101" s="556"/>
      <c r="F101" s="556"/>
      <c r="G101" s="556"/>
      <c r="H101" s="556"/>
      <c r="I101" s="556"/>
      <c r="J101" s="556"/>
      <c r="K101" s="556"/>
      <c r="L101" s="556"/>
      <c r="M101" s="556"/>
      <c r="N101" s="556"/>
      <c r="O101" s="556"/>
      <c r="P101" s="370" t="str">
        <f>IF(B101="","",IF($P$3="","",(SUMIF(Finansiering!$C$6:$C$107,Kostnader_Intäkter!CV30,Finansiering!$M$6:$M$107))))</f>
        <v/>
      </c>
      <c r="Q101" s="370"/>
      <c r="R101" s="370"/>
      <c r="S101" s="370"/>
      <c r="T101" s="370" t="str">
        <f>IF($B101="","",IF($T$3="","",(SUMIF(Finansiering!$C$6:$C$107,Kostnader_Intäkter!$CV30,Finansiering!$R$6:$R$107))))</f>
        <v/>
      </c>
      <c r="U101" s="370"/>
      <c r="V101" s="370"/>
      <c r="W101" s="370"/>
      <c r="X101" s="370" t="str">
        <f>IF($B101="","",IF($X$3="","",(SUMIF(Finansiering!$C$6:$C$107,Kostnader_Intäkter!$CV30,Finansiering!$W$6:$W$107))))</f>
        <v/>
      </c>
      <c r="Y101" s="370"/>
      <c r="Z101" s="370"/>
      <c r="AA101" s="370"/>
      <c r="AB101" s="370" t="str">
        <f>IF($B101="","",IF($AB$3="","",(SUMIF(Finansiering!$C$6:$C$107,Kostnader_Intäkter!$CV30,Finansiering!$AB$6:$AB$107))))</f>
        <v/>
      </c>
      <c r="AC101" s="370"/>
      <c r="AD101" s="370"/>
      <c r="AE101" s="370"/>
      <c r="AF101" s="552" t="str">
        <f t="shared" si="3"/>
        <v/>
      </c>
      <c r="AG101" s="552"/>
      <c r="AH101" s="552"/>
      <c r="AI101" s="552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</row>
    <row r="102" spans="2:58" ht="18.75" hidden="1" customHeight="1" outlineLevel="1" x14ac:dyDescent="0.15">
      <c r="B102" s="556" t="str">
        <f>Kostnader_Intäkter!CZ31</f>
        <v/>
      </c>
      <c r="C102" s="556"/>
      <c r="D102" s="556"/>
      <c r="E102" s="556"/>
      <c r="F102" s="556"/>
      <c r="G102" s="556"/>
      <c r="H102" s="556"/>
      <c r="I102" s="556"/>
      <c r="J102" s="556"/>
      <c r="K102" s="556"/>
      <c r="L102" s="556"/>
      <c r="M102" s="556"/>
      <c r="N102" s="556"/>
      <c r="O102" s="556"/>
      <c r="P102" s="370" t="str">
        <f>IF(B102="","",IF($P$3="","",(SUMIF(Finansiering!$C$6:$C$107,Kostnader_Intäkter!CV31,Finansiering!$M$6:$M$107))))</f>
        <v/>
      </c>
      <c r="Q102" s="370"/>
      <c r="R102" s="370"/>
      <c r="S102" s="370"/>
      <c r="T102" s="370" t="str">
        <f>IF($B102="","",IF($T$3="","",(SUMIF(Finansiering!$C$6:$C$107,Kostnader_Intäkter!$CV31,Finansiering!$R$6:$R$107))))</f>
        <v/>
      </c>
      <c r="U102" s="370"/>
      <c r="V102" s="370"/>
      <c r="W102" s="370"/>
      <c r="X102" s="370" t="str">
        <f>IF($B102="","",IF($X$3="","",(SUMIF(Finansiering!$C$6:$C$107,Kostnader_Intäkter!$CV31,Finansiering!$W$6:$W$107))))</f>
        <v/>
      </c>
      <c r="Y102" s="370"/>
      <c r="Z102" s="370"/>
      <c r="AA102" s="370"/>
      <c r="AB102" s="370" t="str">
        <f>IF($B102="","",IF($AB$3="","",(SUMIF(Finansiering!$C$6:$C$107,Kostnader_Intäkter!$CV31,Finansiering!$AB$6:$AB$107))))</f>
        <v/>
      </c>
      <c r="AC102" s="370"/>
      <c r="AD102" s="370"/>
      <c r="AE102" s="370"/>
      <c r="AF102" s="552" t="str">
        <f t="shared" si="3"/>
        <v/>
      </c>
      <c r="AG102" s="552"/>
      <c r="AH102" s="552"/>
      <c r="AI102" s="552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</row>
    <row r="103" spans="2:58" ht="18.75" hidden="1" customHeight="1" outlineLevel="1" x14ac:dyDescent="0.15">
      <c r="B103" s="556" t="str">
        <f>Kostnader_Intäkter!CZ32</f>
        <v/>
      </c>
      <c r="C103" s="556"/>
      <c r="D103" s="556"/>
      <c r="E103" s="556"/>
      <c r="F103" s="556"/>
      <c r="G103" s="556"/>
      <c r="H103" s="556"/>
      <c r="I103" s="556"/>
      <c r="J103" s="556"/>
      <c r="K103" s="556"/>
      <c r="L103" s="556"/>
      <c r="M103" s="556"/>
      <c r="N103" s="556"/>
      <c r="O103" s="556"/>
      <c r="P103" s="370" t="str">
        <f>IF(B103="","",IF($P$3="","",(SUMIF(Finansiering!$C$6:$C$107,Kostnader_Intäkter!CV32,Finansiering!$M$6:$M$107))))</f>
        <v/>
      </c>
      <c r="Q103" s="370"/>
      <c r="R103" s="370"/>
      <c r="S103" s="370"/>
      <c r="T103" s="370" t="str">
        <f>IF($B103="","",IF($T$3="","",(SUMIF(Finansiering!$C$6:$C$107,Kostnader_Intäkter!$CV32,Finansiering!$R$6:$R$107))))</f>
        <v/>
      </c>
      <c r="U103" s="370"/>
      <c r="V103" s="370"/>
      <c r="W103" s="370"/>
      <c r="X103" s="370" t="str">
        <f>IF($B103="","",IF($X$3="","",(SUMIF(Finansiering!$C$6:$C$107,Kostnader_Intäkter!$CV32,Finansiering!$W$6:$W$107))))</f>
        <v/>
      </c>
      <c r="Y103" s="370"/>
      <c r="Z103" s="370"/>
      <c r="AA103" s="370"/>
      <c r="AB103" s="370" t="str">
        <f>IF($B103="","",IF($AB$3="","",(SUMIF(Finansiering!$C$6:$C$107,Kostnader_Intäkter!$CV32,Finansiering!$AB$6:$AB$107))))</f>
        <v/>
      </c>
      <c r="AC103" s="370"/>
      <c r="AD103" s="370"/>
      <c r="AE103" s="370"/>
      <c r="AF103" s="552" t="str">
        <f t="shared" si="3"/>
        <v/>
      </c>
      <c r="AG103" s="552"/>
      <c r="AH103" s="552"/>
      <c r="AI103" s="552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</row>
    <row r="104" spans="2:58" ht="18.75" hidden="1" customHeight="1" outlineLevel="1" x14ac:dyDescent="0.15">
      <c r="B104" s="556" t="str">
        <f>Kostnader_Intäkter!CZ33</f>
        <v/>
      </c>
      <c r="C104" s="556"/>
      <c r="D104" s="556"/>
      <c r="E104" s="556"/>
      <c r="F104" s="556"/>
      <c r="G104" s="556"/>
      <c r="H104" s="556"/>
      <c r="I104" s="556"/>
      <c r="J104" s="556"/>
      <c r="K104" s="556"/>
      <c r="L104" s="556"/>
      <c r="M104" s="556"/>
      <c r="N104" s="556"/>
      <c r="O104" s="556"/>
      <c r="P104" s="370" t="str">
        <f>IF(B104="","",IF($P$3="","",(SUMIF(Finansiering!$C$6:$C$107,Kostnader_Intäkter!CV33,Finansiering!$M$6:$M$107))))</f>
        <v/>
      </c>
      <c r="Q104" s="370"/>
      <c r="R104" s="370"/>
      <c r="S104" s="370"/>
      <c r="T104" s="370" t="str">
        <f>IF($B104="","",IF($T$3="","",(SUMIF(Finansiering!$C$6:$C$107,Kostnader_Intäkter!$CV33,Finansiering!$R$6:$R$107))))</f>
        <v/>
      </c>
      <c r="U104" s="370"/>
      <c r="V104" s="370"/>
      <c r="W104" s="370"/>
      <c r="X104" s="370" t="str">
        <f>IF($B104="","",IF($X$3="","",(SUMIF(Finansiering!$C$6:$C$107,Kostnader_Intäkter!$CV33,Finansiering!$W$6:$W$107))))</f>
        <v/>
      </c>
      <c r="Y104" s="370"/>
      <c r="Z104" s="370"/>
      <c r="AA104" s="370"/>
      <c r="AB104" s="370" t="str">
        <f>IF($B104="","",IF($AB$3="","",(SUMIF(Finansiering!$C$6:$C$107,Kostnader_Intäkter!$CV33,Finansiering!$AB$6:$AB$107))))</f>
        <v/>
      </c>
      <c r="AC104" s="370"/>
      <c r="AD104" s="370"/>
      <c r="AE104" s="370"/>
      <c r="AF104" s="552" t="str">
        <f t="shared" si="3"/>
        <v/>
      </c>
      <c r="AG104" s="552"/>
      <c r="AH104" s="552"/>
      <c r="AI104" s="552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</row>
    <row r="105" spans="2:58" ht="18.75" hidden="1" customHeight="1" outlineLevel="1" x14ac:dyDescent="0.15">
      <c r="B105" s="556" t="str">
        <f>Kostnader_Intäkter!CZ34</f>
        <v/>
      </c>
      <c r="C105" s="556"/>
      <c r="D105" s="556"/>
      <c r="E105" s="556"/>
      <c r="F105" s="556"/>
      <c r="G105" s="556"/>
      <c r="H105" s="556"/>
      <c r="I105" s="556"/>
      <c r="J105" s="556"/>
      <c r="K105" s="556"/>
      <c r="L105" s="556"/>
      <c r="M105" s="556"/>
      <c r="N105" s="556"/>
      <c r="O105" s="556"/>
      <c r="P105" s="370" t="str">
        <f>IF(B105="","",IF($P$3="","",(SUMIF(Finansiering!$C$6:$C$107,Kostnader_Intäkter!CV34,Finansiering!$M$6:$M$107))))</f>
        <v/>
      </c>
      <c r="Q105" s="370"/>
      <c r="R105" s="370"/>
      <c r="S105" s="370"/>
      <c r="T105" s="370" t="str">
        <f>IF($B105="","",IF($T$3="","",(SUMIF(Finansiering!$C$6:$C$107,Kostnader_Intäkter!$CV34,Finansiering!$R$6:$R$107))))</f>
        <v/>
      </c>
      <c r="U105" s="370"/>
      <c r="V105" s="370"/>
      <c r="W105" s="370"/>
      <c r="X105" s="370" t="str">
        <f>IF($B105="","",IF($X$3="","",(SUMIF(Finansiering!$C$6:$C$107,Kostnader_Intäkter!$CV34,Finansiering!$W$6:$W$107))))</f>
        <v/>
      </c>
      <c r="Y105" s="370"/>
      <c r="Z105" s="370"/>
      <c r="AA105" s="370"/>
      <c r="AB105" s="370" t="str">
        <f>IF($B105="","",IF($AB$3="","",(SUMIF(Finansiering!$C$6:$C$107,Kostnader_Intäkter!$CV34,Finansiering!$AB$6:$AB$107))))</f>
        <v/>
      </c>
      <c r="AC105" s="370"/>
      <c r="AD105" s="370"/>
      <c r="AE105" s="370"/>
      <c r="AF105" s="552" t="str">
        <f t="shared" si="3"/>
        <v/>
      </c>
      <c r="AG105" s="552"/>
      <c r="AH105" s="552"/>
      <c r="AI105" s="552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</row>
    <row r="106" spans="2:58" ht="18.75" hidden="1" customHeight="1" outlineLevel="1" x14ac:dyDescent="0.15">
      <c r="B106" s="556" t="str">
        <f>Kostnader_Intäkter!CZ35</f>
        <v/>
      </c>
      <c r="C106" s="556"/>
      <c r="D106" s="556"/>
      <c r="E106" s="556"/>
      <c r="F106" s="556"/>
      <c r="G106" s="556"/>
      <c r="H106" s="556"/>
      <c r="I106" s="556"/>
      <c r="J106" s="556"/>
      <c r="K106" s="556"/>
      <c r="L106" s="556"/>
      <c r="M106" s="556"/>
      <c r="N106" s="556"/>
      <c r="O106" s="556"/>
      <c r="P106" s="370" t="str">
        <f>IF(B106="","",IF($P$3="","",(SUMIF(Finansiering!$C$6:$C$107,Kostnader_Intäkter!CV35,Finansiering!$M$6:$M$107))))</f>
        <v/>
      </c>
      <c r="Q106" s="370"/>
      <c r="R106" s="370"/>
      <c r="S106" s="370"/>
      <c r="T106" s="370" t="str">
        <f>IF($B106="","",IF($T$3="","",(SUMIF(Finansiering!$C$6:$C$107,Kostnader_Intäkter!$CV35,Finansiering!$R$6:$R$107))))</f>
        <v/>
      </c>
      <c r="U106" s="370"/>
      <c r="V106" s="370"/>
      <c r="W106" s="370"/>
      <c r="X106" s="370" t="str">
        <f>IF($B106="","",IF($X$3="","",(SUMIF(Finansiering!$C$6:$C$107,Kostnader_Intäkter!$CV35,Finansiering!$W$6:$W$107))))</f>
        <v/>
      </c>
      <c r="Y106" s="370"/>
      <c r="Z106" s="370"/>
      <c r="AA106" s="370"/>
      <c r="AB106" s="370" t="str">
        <f>IF($B106="","",IF($AB$3="","",(SUMIF(Finansiering!$C$6:$C$107,Kostnader_Intäkter!$CV35,Finansiering!$AB$6:$AB$107))))</f>
        <v/>
      </c>
      <c r="AC106" s="370"/>
      <c r="AD106" s="370"/>
      <c r="AE106" s="370"/>
      <c r="AF106" s="552" t="str">
        <f t="shared" si="3"/>
        <v/>
      </c>
      <c r="AG106" s="552"/>
      <c r="AH106" s="552"/>
      <c r="AI106" s="552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</row>
    <row r="107" spans="2:58" ht="18.75" hidden="1" customHeight="1" outlineLevel="1" x14ac:dyDescent="0.15">
      <c r="B107" s="556" t="str">
        <f>Kostnader_Intäkter!CZ36</f>
        <v/>
      </c>
      <c r="C107" s="556"/>
      <c r="D107" s="556"/>
      <c r="E107" s="556"/>
      <c r="F107" s="556"/>
      <c r="G107" s="556"/>
      <c r="H107" s="556"/>
      <c r="I107" s="556"/>
      <c r="J107" s="556"/>
      <c r="K107" s="556"/>
      <c r="L107" s="556"/>
      <c r="M107" s="556"/>
      <c r="N107" s="556"/>
      <c r="O107" s="556"/>
      <c r="P107" s="370" t="str">
        <f>IF(B107="","",IF($P$3="","",(SUMIF(Finansiering!$C$6:$C$107,Kostnader_Intäkter!CV36,Finansiering!$M$6:$M$107))))</f>
        <v/>
      </c>
      <c r="Q107" s="370"/>
      <c r="R107" s="370"/>
      <c r="S107" s="370"/>
      <c r="T107" s="370" t="str">
        <f>IF($B107="","",IF($T$3="","",(SUMIF(Finansiering!$C$6:$C$107,Kostnader_Intäkter!$CV36,Finansiering!$R$6:$R$107))))</f>
        <v/>
      </c>
      <c r="U107" s="370"/>
      <c r="V107" s="370"/>
      <c r="W107" s="370"/>
      <c r="X107" s="370" t="str">
        <f>IF($B107="","",IF($X$3="","",(SUMIF(Finansiering!$C$6:$C$107,Kostnader_Intäkter!$CV36,Finansiering!$W$6:$W$107))))</f>
        <v/>
      </c>
      <c r="Y107" s="370"/>
      <c r="Z107" s="370"/>
      <c r="AA107" s="370"/>
      <c r="AB107" s="370" t="str">
        <f>IF($B107="","",IF($AB$3="","",(SUMIF(Finansiering!$C$6:$C$107,Kostnader_Intäkter!$CV36,Finansiering!$AB$6:$AB$107))))</f>
        <v/>
      </c>
      <c r="AC107" s="370"/>
      <c r="AD107" s="370"/>
      <c r="AE107" s="370"/>
      <c r="AF107" s="552" t="str">
        <f t="shared" si="3"/>
        <v/>
      </c>
      <c r="AG107" s="552"/>
      <c r="AH107" s="552"/>
      <c r="AI107" s="552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</row>
    <row r="108" spans="2:58" ht="18.75" hidden="1" customHeight="1" outlineLevel="1" x14ac:dyDescent="0.15">
      <c r="B108" s="556" t="str">
        <f>Kostnader_Intäkter!CZ37</f>
        <v/>
      </c>
      <c r="C108" s="556"/>
      <c r="D108" s="556"/>
      <c r="E108" s="556"/>
      <c r="F108" s="556"/>
      <c r="G108" s="556"/>
      <c r="H108" s="556"/>
      <c r="I108" s="556"/>
      <c r="J108" s="556"/>
      <c r="K108" s="556"/>
      <c r="L108" s="556"/>
      <c r="M108" s="556"/>
      <c r="N108" s="556"/>
      <c r="O108" s="556"/>
      <c r="P108" s="370" t="str">
        <f>IF(B108="","",IF($P$3="","",(SUMIF(Finansiering!$C$6:$C$107,Kostnader_Intäkter!CV37,Finansiering!$M$6:$M$107))))</f>
        <v/>
      </c>
      <c r="Q108" s="370"/>
      <c r="R108" s="370"/>
      <c r="S108" s="370"/>
      <c r="T108" s="370" t="str">
        <f>IF($B108="","",IF($T$3="","",(SUMIF(Finansiering!$C$6:$C$107,Kostnader_Intäkter!$CV37,Finansiering!$R$6:$R$107))))</f>
        <v/>
      </c>
      <c r="U108" s="370"/>
      <c r="V108" s="370"/>
      <c r="W108" s="370"/>
      <c r="X108" s="370" t="str">
        <f>IF($B108="","",IF($X$3="","",(SUMIF(Finansiering!$C$6:$C$107,Kostnader_Intäkter!$CV37,Finansiering!$W$6:$W$107))))</f>
        <v/>
      </c>
      <c r="Y108" s="370"/>
      <c r="Z108" s="370"/>
      <c r="AA108" s="370"/>
      <c r="AB108" s="370" t="str">
        <f>IF($B108="","",IF($AB$3="","",(SUMIF(Finansiering!$C$6:$C$107,Kostnader_Intäkter!$CV37,Finansiering!$AB$6:$AB$107))))</f>
        <v/>
      </c>
      <c r="AC108" s="370"/>
      <c r="AD108" s="370"/>
      <c r="AE108" s="370"/>
      <c r="AF108" s="552" t="str">
        <f t="shared" si="3"/>
        <v/>
      </c>
      <c r="AG108" s="552"/>
      <c r="AH108" s="552"/>
      <c r="AI108" s="552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</row>
    <row r="109" spans="2:58" ht="18.75" hidden="1" customHeight="1" outlineLevel="1" x14ac:dyDescent="0.15">
      <c r="B109" s="556" t="str">
        <f>Kostnader_Intäkter!CZ38</f>
        <v/>
      </c>
      <c r="C109" s="556"/>
      <c r="D109" s="556"/>
      <c r="E109" s="556"/>
      <c r="F109" s="556"/>
      <c r="G109" s="556"/>
      <c r="H109" s="556"/>
      <c r="I109" s="556"/>
      <c r="J109" s="556"/>
      <c r="K109" s="556"/>
      <c r="L109" s="556"/>
      <c r="M109" s="556"/>
      <c r="N109" s="556"/>
      <c r="O109" s="556"/>
      <c r="P109" s="370" t="str">
        <f>IF(B109="","",IF($P$3="","",(SUMIF(Finansiering!$C$6:$C$107,Kostnader_Intäkter!CV38,Finansiering!$M$6:$M$107))))</f>
        <v/>
      </c>
      <c r="Q109" s="370"/>
      <c r="R109" s="370"/>
      <c r="S109" s="370"/>
      <c r="T109" s="370" t="str">
        <f>IF($B109="","",IF($T$3="","",(SUMIF(Finansiering!$C$6:$C$107,Kostnader_Intäkter!$CV38,Finansiering!$R$6:$R$107))))</f>
        <v/>
      </c>
      <c r="U109" s="370"/>
      <c r="V109" s="370"/>
      <c r="W109" s="370"/>
      <c r="X109" s="370" t="str">
        <f>IF($B109="","",IF($X$3="","",(SUMIF(Finansiering!$C$6:$C$107,Kostnader_Intäkter!$CV38,Finansiering!$W$6:$W$107))))</f>
        <v/>
      </c>
      <c r="Y109" s="370"/>
      <c r="Z109" s="370"/>
      <c r="AA109" s="370"/>
      <c r="AB109" s="370" t="str">
        <f>IF($B109="","",IF($AB$3="","",(SUMIF(Finansiering!$C$6:$C$107,Kostnader_Intäkter!$CV38,Finansiering!$AB$6:$AB$107))))</f>
        <v/>
      </c>
      <c r="AC109" s="370"/>
      <c r="AD109" s="370"/>
      <c r="AE109" s="370"/>
      <c r="AF109" s="552" t="str">
        <f t="shared" si="3"/>
        <v/>
      </c>
      <c r="AG109" s="552"/>
      <c r="AH109" s="552"/>
      <c r="AI109" s="552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</row>
    <row r="110" spans="2:58" ht="18.75" hidden="1" customHeight="1" outlineLevel="1" x14ac:dyDescent="0.15">
      <c r="B110" s="556" t="str">
        <f>Kostnader_Intäkter!CZ39</f>
        <v/>
      </c>
      <c r="C110" s="556"/>
      <c r="D110" s="556"/>
      <c r="E110" s="556"/>
      <c r="F110" s="556"/>
      <c r="G110" s="556"/>
      <c r="H110" s="556"/>
      <c r="I110" s="556"/>
      <c r="J110" s="556"/>
      <c r="K110" s="556"/>
      <c r="L110" s="556"/>
      <c r="M110" s="556"/>
      <c r="N110" s="556"/>
      <c r="O110" s="556"/>
      <c r="P110" s="370" t="str">
        <f>IF(B110="","",IF($P$3="","",(SUMIF(Finansiering!$C$6:$C$107,Kostnader_Intäkter!CV39,Finansiering!$M$6:$M$107))))</f>
        <v/>
      </c>
      <c r="Q110" s="370"/>
      <c r="R110" s="370"/>
      <c r="S110" s="370"/>
      <c r="T110" s="370" t="str">
        <f>IF($B110="","",IF($T$3="","",(SUMIF(Finansiering!$C$6:$C$107,Kostnader_Intäkter!$CV39,Finansiering!$R$6:$R$107))))</f>
        <v/>
      </c>
      <c r="U110" s="370"/>
      <c r="V110" s="370"/>
      <c r="W110" s="370"/>
      <c r="X110" s="370" t="str">
        <f>IF($B110="","",IF($X$3="","",(SUMIF(Finansiering!$C$6:$C$107,Kostnader_Intäkter!$CV39,Finansiering!$W$6:$W$107))))</f>
        <v/>
      </c>
      <c r="Y110" s="370"/>
      <c r="Z110" s="370"/>
      <c r="AA110" s="370"/>
      <c r="AB110" s="370" t="str">
        <f>IF($B110="","",IF($AB$3="","",(SUMIF(Finansiering!$C$6:$C$107,Kostnader_Intäkter!$CV39,Finansiering!$AB$6:$AB$107))))</f>
        <v/>
      </c>
      <c r="AC110" s="370"/>
      <c r="AD110" s="370"/>
      <c r="AE110" s="370"/>
      <c r="AF110" s="552" t="str">
        <f t="shared" si="3"/>
        <v/>
      </c>
      <c r="AG110" s="552"/>
      <c r="AH110" s="552"/>
      <c r="AI110" s="552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</row>
    <row r="111" spans="2:58" ht="18.75" hidden="1" customHeight="1" outlineLevel="1" x14ac:dyDescent="0.15">
      <c r="B111" s="556" t="str">
        <f>Kostnader_Intäkter!CZ40</f>
        <v/>
      </c>
      <c r="C111" s="556"/>
      <c r="D111" s="556"/>
      <c r="E111" s="556"/>
      <c r="F111" s="556"/>
      <c r="G111" s="556"/>
      <c r="H111" s="556"/>
      <c r="I111" s="556"/>
      <c r="J111" s="556"/>
      <c r="K111" s="556"/>
      <c r="L111" s="556"/>
      <c r="M111" s="556"/>
      <c r="N111" s="556"/>
      <c r="O111" s="556"/>
      <c r="P111" s="370" t="str">
        <f>IF(B111="","",IF($P$3="","",(SUMIF(Finansiering!$C$6:$C$107,Kostnader_Intäkter!CV40,Finansiering!$M$6:$M$107))))</f>
        <v/>
      </c>
      <c r="Q111" s="370"/>
      <c r="R111" s="370"/>
      <c r="S111" s="370"/>
      <c r="T111" s="370" t="str">
        <f>IF($B111="","",IF($T$3="","",(SUMIF(Finansiering!$C$6:$C$107,Kostnader_Intäkter!$CV40,Finansiering!$R$6:$R$107))))</f>
        <v/>
      </c>
      <c r="U111" s="370"/>
      <c r="V111" s="370"/>
      <c r="W111" s="370"/>
      <c r="X111" s="370" t="str">
        <f>IF($B111="","",IF($X$3="","",(SUMIF(Finansiering!$C$6:$C$107,Kostnader_Intäkter!$CV40,Finansiering!$W$6:$W$107))))</f>
        <v/>
      </c>
      <c r="Y111" s="370"/>
      <c r="Z111" s="370"/>
      <c r="AA111" s="370"/>
      <c r="AB111" s="370" t="str">
        <f>IF($B111="","",IF($AB$3="","",(SUMIF(Finansiering!$C$6:$C$107,Kostnader_Intäkter!$CV40,Finansiering!$AB$6:$AB$107))))</f>
        <v/>
      </c>
      <c r="AC111" s="370"/>
      <c r="AD111" s="370"/>
      <c r="AE111" s="370"/>
      <c r="AF111" s="552" t="str">
        <f t="shared" si="3"/>
        <v/>
      </c>
      <c r="AG111" s="552"/>
      <c r="AH111" s="552"/>
      <c r="AI111" s="552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</row>
    <row r="112" spans="2:58" ht="18.75" hidden="1" customHeight="1" outlineLevel="1" x14ac:dyDescent="0.15">
      <c r="B112" s="556" t="str">
        <f>Kostnader_Intäkter!CZ41</f>
        <v/>
      </c>
      <c r="C112" s="556"/>
      <c r="D112" s="556"/>
      <c r="E112" s="556"/>
      <c r="F112" s="556"/>
      <c r="G112" s="556"/>
      <c r="H112" s="556"/>
      <c r="I112" s="556"/>
      <c r="J112" s="556"/>
      <c r="K112" s="556"/>
      <c r="L112" s="556"/>
      <c r="M112" s="556"/>
      <c r="N112" s="556"/>
      <c r="O112" s="556"/>
      <c r="P112" s="370" t="str">
        <f>IF(B112="","",IF($P$3="","",(SUMIF(Finansiering!$C$6:$C$107,Kostnader_Intäkter!CV41,Finansiering!$M$6:$M$107))))</f>
        <v/>
      </c>
      <c r="Q112" s="370"/>
      <c r="R112" s="370"/>
      <c r="S112" s="370"/>
      <c r="T112" s="370" t="str">
        <f>IF($B112="","",IF($T$3="","",(SUMIF(Finansiering!$C$6:$C$107,Kostnader_Intäkter!$CV41,Finansiering!$R$6:$R$107))))</f>
        <v/>
      </c>
      <c r="U112" s="370"/>
      <c r="V112" s="370"/>
      <c r="W112" s="370"/>
      <c r="X112" s="370" t="str">
        <f>IF($B112="","",IF($X$3="","",(SUMIF(Finansiering!$C$6:$C$107,Kostnader_Intäkter!$CV41,Finansiering!$W$6:$W$107))))</f>
        <v/>
      </c>
      <c r="Y112" s="370"/>
      <c r="Z112" s="370"/>
      <c r="AA112" s="370"/>
      <c r="AB112" s="370" t="str">
        <f>IF($B112="","",IF($AB$3="","",(SUMIF(Finansiering!$C$6:$C$107,Kostnader_Intäkter!$CV41,Finansiering!$AB$6:$AB$107))))</f>
        <v/>
      </c>
      <c r="AC112" s="370"/>
      <c r="AD112" s="370"/>
      <c r="AE112" s="370"/>
      <c r="AF112" s="552" t="str">
        <f t="shared" si="3"/>
        <v/>
      </c>
      <c r="AG112" s="552"/>
      <c r="AH112" s="552"/>
      <c r="AI112" s="552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</row>
    <row r="113" spans="2:58" ht="18.75" hidden="1" customHeight="1" outlineLevel="1" x14ac:dyDescent="0.15">
      <c r="B113" s="556" t="str">
        <f>Kostnader_Intäkter!CZ42</f>
        <v/>
      </c>
      <c r="C113" s="556"/>
      <c r="D113" s="556"/>
      <c r="E113" s="556"/>
      <c r="F113" s="556"/>
      <c r="G113" s="556"/>
      <c r="H113" s="556"/>
      <c r="I113" s="556"/>
      <c r="J113" s="556"/>
      <c r="K113" s="556"/>
      <c r="L113" s="556"/>
      <c r="M113" s="556"/>
      <c r="N113" s="556"/>
      <c r="O113" s="556"/>
      <c r="P113" s="370" t="str">
        <f>IF(B113="","",IF($P$3="","",(SUMIF(Finansiering!$C$6:$C$107,Kostnader_Intäkter!CV42,Finansiering!$M$6:$M$107))))</f>
        <v/>
      </c>
      <c r="Q113" s="370"/>
      <c r="R113" s="370"/>
      <c r="S113" s="370"/>
      <c r="T113" s="370" t="str">
        <f>IF($B113="","",IF($T$3="","",(SUMIF(Finansiering!$C$6:$C$107,Kostnader_Intäkter!$CV42,Finansiering!$R$6:$R$107))))</f>
        <v/>
      </c>
      <c r="U113" s="370"/>
      <c r="V113" s="370"/>
      <c r="W113" s="370"/>
      <c r="X113" s="370" t="str">
        <f>IF($B113="","",IF($X$3="","",(SUMIF(Finansiering!$C$6:$C$107,Kostnader_Intäkter!$CV42,Finansiering!$W$6:$W$107))))</f>
        <v/>
      </c>
      <c r="Y113" s="370"/>
      <c r="Z113" s="370"/>
      <c r="AA113" s="370"/>
      <c r="AB113" s="370" t="str">
        <f>IF($B113="","",IF($AB$3="","",(SUMIF(Finansiering!$C$6:$C$107,Kostnader_Intäkter!$CV42,Finansiering!$AB$6:$AB$107))))</f>
        <v/>
      </c>
      <c r="AC113" s="370"/>
      <c r="AD113" s="370"/>
      <c r="AE113" s="370"/>
      <c r="AF113" s="552" t="str">
        <f t="shared" si="3"/>
        <v/>
      </c>
      <c r="AG113" s="552"/>
      <c r="AH113" s="552"/>
      <c r="AI113" s="552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</row>
    <row r="114" spans="2:58" ht="18.75" hidden="1" customHeight="1" outlineLevel="1" x14ac:dyDescent="0.15">
      <c r="B114" s="556" t="str">
        <f>Kostnader_Intäkter!CZ43</f>
        <v/>
      </c>
      <c r="C114" s="556"/>
      <c r="D114" s="556"/>
      <c r="E114" s="556"/>
      <c r="F114" s="556"/>
      <c r="G114" s="556"/>
      <c r="H114" s="556"/>
      <c r="I114" s="556"/>
      <c r="J114" s="556"/>
      <c r="K114" s="556"/>
      <c r="L114" s="556"/>
      <c r="M114" s="556"/>
      <c r="N114" s="556"/>
      <c r="O114" s="556"/>
      <c r="P114" s="370" t="str">
        <f>IF(B114="","",IF($P$3="","",(SUMIF(Finansiering!$C$6:$C$107,Kostnader_Intäkter!CV43,Finansiering!$M$6:$M$107))))</f>
        <v/>
      </c>
      <c r="Q114" s="370"/>
      <c r="R114" s="370"/>
      <c r="S114" s="370"/>
      <c r="T114" s="370" t="str">
        <f>IF($B114="","",IF($T$3="","",(SUMIF(Finansiering!$C$6:$C$107,Kostnader_Intäkter!$CV43,Finansiering!$R$6:$R$107))))</f>
        <v/>
      </c>
      <c r="U114" s="370"/>
      <c r="V114" s="370"/>
      <c r="W114" s="370"/>
      <c r="X114" s="370" t="str">
        <f>IF($B114="","",IF($X$3="","",(SUMIF(Finansiering!$C$6:$C$107,Kostnader_Intäkter!$CV43,Finansiering!$W$6:$W$107))))</f>
        <v/>
      </c>
      <c r="Y114" s="370"/>
      <c r="Z114" s="370"/>
      <c r="AA114" s="370"/>
      <c r="AB114" s="370" t="str">
        <f>IF($B114="","",IF($AB$3="","",(SUMIF(Finansiering!$C$6:$C$107,Kostnader_Intäkter!$CV43,Finansiering!$AB$6:$AB$107))))</f>
        <v/>
      </c>
      <c r="AC114" s="370"/>
      <c r="AD114" s="370"/>
      <c r="AE114" s="370"/>
      <c r="AF114" s="552" t="str">
        <f t="shared" ref="AF114:AF145" si="4">IF(B114="","",(SUM(P114:AE114)))</f>
        <v/>
      </c>
      <c r="AG114" s="552"/>
      <c r="AH114" s="552"/>
      <c r="AI114" s="552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</row>
    <row r="115" spans="2:58" ht="18.75" hidden="1" customHeight="1" outlineLevel="1" x14ac:dyDescent="0.15">
      <c r="B115" s="556" t="str">
        <f>Kostnader_Intäkter!CZ44</f>
        <v/>
      </c>
      <c r="C115" s="556"/>
      <c r="D115" s="556"/>
      <c r="E115" s="556"/>
      <c r="F115" s="556"/>
      <c r="G115" s="556"/>
      <c r="H115" s="556"/>
      <c r="I115" s="556"/>
      <c r="J115" s="556"/>
      <c r="K115" s="556"/>
      <c r="L115" s="556"/>
      <c r="M115" s="556"/>
      <c r="N115" s="556"/>
      <c r="O115" s="556"/>
      <c r="P115" s="370" t="str">
        <f>IF(B115="","",IF($P$3="","",(SUMIF(Finansiering!$C$6:$C$107,Kostnader_Intäkter!CV44,Finansiering!$M$6:$M$107))))</f>
        <v/>
      </c>
      <c r="Q115" s="370"/>
      <c r="R115" s="370"/>
      <c r="S115" s="370"/>
      <c r="T115" s="370" t="str">
        <f>IF($B115="","",IF($T$3="","",(SUMIF(Finansiering!$C$6:$C$107,Kostnader_Intäkter!$CV44,Finansiering!$R$6:$R$107))))</f>
        <v/>
      </c>
      <c r="U115" s="370"/>
      <c r="V115" s="370"/>
      <c r="W115" s="370"/>
      <c r="X115" s="370" t="str">
        <f>IF($B115="","",IF($X$3="","",(SUMIF(Finansiering!$C$6:$C$107,Kostnader_Intäkter!$CV44,Finansiering!$W$6:$W$107))))</f>
        <v/>
      </c>
      <c r="Y115" s="370"/>
      <c r="Z115" s="370"/>
      <c r="AA115" s="370"/>
      <c r="AB115" s="370" t="str">
        <f>IF($B115="","",IF($AB$3="","",(SUMIF(Finansiering!$C$6:$C$107,Kostnader_Intäkter!$CV44,Finansiering!$AB$6:$AB$107))))</f>
        <v/>
      </c>
      <c r="AC115" s="370"/>
      <c r="AD115" s="370"/>
      <c r="AE115" s="370"/>
      <c r="AF115" s="552" t="str">
        <f t="shared" si="4"/>
        <v/>
      </c>
      <c r="AG115" s="552"/>
      <c r="AH115" s="552"/>
      <c r="AI115" s="552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</row>
    <row r="116" spans="2:58" ht="18.75" hidden="1" customHeight="1" outlineLevel="1" x14ac:dyDescent="0.15">
      <c r="B116" s="556" t="str">
        <f>Kostnader_Intäkter!CZ45</f>
        <v/>
      </c>
      <c r="C116" s="556"/>
      <c r="D116" s="556"/>
      <c r="E116" s="556"/>
      <c r="F116" s="556"/>
      <c r="G116" s="556"/>
      <c r="H116" s="556"/>
      <c r="I116" s="556"/>
      <c r="J116" s="556"/>
      <c r="K116" s="556"/>
      <c r="L116" s="556"/>
      <c r="M116" s="556"/>
      <c r="N116" s="556"/>
      <c r="O116" s="556"/>
      <c r="P116" s="370" t="str">
        <f>IF(B116="","",IF($P$3="","",(SUMIF(Finansiering!$C$6:$C$107,Kostnader_Intäkter!CV45,Finansiering!$M$6:$M$107))))</f>
        <v/>
      </c>
      <c r="Q116" s="370"/>
      <c r="R116" s="370"/>
      <c r="S116" s="370"/>
      <c r="T116" s="370" t="str">
        <f>IF($B116="","",IF($T$3="","",(SUMIF(Finansiering!$C$6:$C$107,Kostnader_Intäkter!$CV45,Finansiering!$R$6:$R$107))))</f>
        <v/>
      </c>
      <c r="U116" s="370"/>
      <c r="V116" s="370"/>
      <c r="W116" s="370"/>
      <c r="X116" s="370" t="str">
        <f>IF($B116="","",IF($X$3="","",(SUMIF(Finansiering!$C$6:$C$107,Kostnader_Intäkter!$CV45,Finansiering!$W$6:$W$107))))</f>
        <v/>
      </c>
      <c r="Y116" s="370"/>
      <c r="Z116" s="370"/>
      <c r="AA116" s="370"/>
      <c r="AB116" s="370" t="str">
        <f>IF($B116="","",IF($AB$3="","",(SUMIF(Finansiering!$C$6:$C$107,Kostnader_Intäkter!$CV45,Finansiering!$AB$6:$AB$107))))</f>
        <v/>
      </c>
      <c r="AC116" s="370"/>
      <c r="AD116" s="370"/>
      <c r="AE116" s="370"/>
      <c r="AF116" s="552" t="str">
        <f t="shared" si="4"/>
        <v/>
      </c>
      <c r="AG116" s="552"/>
      <c r="AH116" s="552"/>
      <c r="AI116" s="552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</row>
    <row r="117" spans="2:58" ht="18.75" hidden="1" customHeight="1" outlineLevel="1" x14ac:dyDescent="0.15">
      <c r="B117" s="556" t="str">
        <f>Kostnader_Intäkter!CZ46</f>
        <v/>
      </c>
      <c r="C117" s="556"/>
      <c r="D117" s="556"/>
      <c r="E117" s="556"/>
      <c r="F117" s="556"/>
      <c r="G117" s="556"/>
      <c r="H117" s="556"/>
      <c r="I117" s="556"/>
      <c r="J117" s="556"/>
      <c r="K117" s="556"/>
      <c r="L117" s="556"/>
      <c r="M117" s="556"/>
      <c r="N117" s="556"/>
      <c r="O117" s="556"/>
      <c r="P117" s="370" t="str">
        <f>IF(B117="","",IF($P$3="","",(SUMIF(Finansiering!$C$6:$C$107,Kostnader_Intäkter!CV46,Finansiering!$M$6:$M$107))))</f>
        <v/>
      </c>
      <c r="Q117" s="370"/>
      <c r="R117" s="370"/>
      <c r="S117" s="370"/>
      <c r="T117" s="370" t="str">
        <f>IF($B117="","",IF($T$3="","",(SUMIF(Finansiering!$C$6:$C$107,Kostnader_Intäkter!$CV46,Finansiering!$R$6:$R$107))))</f>
        <v/>
      </c>
      <c r="U117" s="370"/>
      <c r="V117" s="370"/>
      <c r="W117" s="370"/>
      <c r="X117" s="370" t="str">
        <f>IF($B117="","",IF($X$3="","",(SUMIF(Finansiering!$C$6:$C$107,Kostnader_Intäkter!$CV46,Finansiering!$W$6:$W$107))))</f>
        <v/>
      </c>
      <c r="Y117" s="370"/>
      <c r="Z117" s="370"/>
      <c r="AA117" s="370"/>
      <c r="AB117" s="370" t="str">
        <f>IF($B117="","",IF($AB$3="","",(SUMIF(Finansiering!$C$6:$C$107,Kostnader_Intäkter!$CV46,Finansiering!$AB$6:$AB$107))))</f>
        <v/>
      </c>
      <c r="AC117" s="370"/>
      <c r="AD117" s="370"/>
      <c r="AE117" s="370"/>
      <c r="AF117" s="552" t="str">
        <f t="shared" si="4"/>
        <v/>
      </c>
      <c r="AG117" s="552"/>
      <c r="AH117" s="552"/>
      <c r="AI117" s="552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</row>
    <row r="118" spans="2:58" ht="18.75" hidden="1" customHeight="1" outlineLevel="1" x14ac:dyDescent="0.15">
      <c r="B118" s="556" t="str">
        <f>Kostnader_Intäkter!CZ47</f>
        <v/>
      </c>
      <c r="C118" s="556"/>
      <c r="D118" s="556"/>
      <c r="E118" s="556"/>
      <c r="F118" s="556"/>
      <c r="G118" s="556"/>
      <c r="H118" s="556"/>
      <c r="I118" s="556"/>
      <c r="J118" s="556"/>
      <c r="K118" s="556"/>
      <c r="L118" s="556"/>
      <c r="M118" s="556"/>
      <c r="N118" s="556"/>
      <c r="O118" s="556"/>
      <c r="P118" s="370" t="str">
        <f>IF(B118="","",IF($P$3="","",(SUMIF(Finansiering!$C$6:$C$107,Kostnader_Intäkter!CV47,Finansiering!$M$6:$M$107))))</f>
        <v/>
      </c>
      <c r="Q118" s="370"/>
      <c r="R118" s="370"/>
      <c r="S118" s="370"/>
      <c r="T118" s="370" t="str">
        <f>IF($B118="","",IF($T$3="","",(SUMIF(Finansiering!$C$6:$C$107,Kostnader_Intäkter!$CV47,Finansiering!$R$6:$R$107))))</f>
        <v/>
      </c>
      <c r="U118" s="370"/>
      <c r="V118" s="370"/>
      <c r="W118" s="370"/>
      <c r="X118" s="370" t="str">
        <f>IF($B118="","",IF($X$3="","",(SUMIF(Finansiering!$C$6:$C$107,Kostnader_Intäkter!$CV47,Finansiering!$W$6:$W$107))))</f>
        <v/>
      </c>
      <c r="Y118" s="370"/>
      <c r="Z118" s="370"/>
      <c r="AA118" s="370"/>
      <c r="AB118" s="370" t="str">
        <f>IF($B118="","",IF($AB$3="","",(SUMIF(Finansiering!$C$6:$C$107,Kostnader_Intäkter!$CV47,Finansiering!$AB$6:$AB$107))))</f>
        <v/>
      </c>
      <c r="AC118" s="370"/>
      <c r="AD118" s="370"/>
      <c r="AE118" s="370"/>
      <c r="AF118" s="552" t="str">
        <f t="shared" si="4"/>
        <v/>
      </c>
      <c r="AG118" s="552"/>
      <c r="AH118" s="552"/>
      <c r="AI118" s="552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</row>
    <row r="119" spans="2:58" ht="18.75" hidden="1" customHeight="1" outlineLevel="1" x14ac:dyDescent="0.15">
      <c r="B119" s="556" t="str">
        <f>Kostnader_Intäkter!CZ48</f>
        <v/>
      </c>
      <c r="C119" s="556"/>
      <c r="D119" s="556"/>
      <c r="E119" s="556"/>
      <c r="F119" s="556"/>
      <c r="G119" s="556"/>
      <c r="H119" s="556"/>
      <c r="I119" s="556"/>
      <c r="J119" s="556"/>
      <c r="K119" s="556"/>
      <c r="L119" s="556"/>
      <c r="M119" s="556"/>
      <c r="N119" s="556"/>
      <c r="O119" s="556"/>
      <c r="P119" s="370" t="str">
        <f>IF(B119="","",IF($P$3="","",(SUMIF(Finansiering!$C$6:$C$107,Kostnader_Intäkter!CV48,Finansiering!$M$6:$M$107))))</f>
        <v/>
      </c>
      <c r="Q119" s="370"/>
      <c r="R119" s="370"/>
      <c r="S119" s="370"/>
      <c r="T119" s="370" t="str">
        <f>IF($B119="","",IF($T$3="","",(SUMIF(Finansiering!$C$6:$C$107,Kostnader_Intäkter!$CV48,Finansiering!$R$6:$R$107))))</f>
        <v/>
      </c>
      <c r="U119" s="370"/>
      <c r="V119" s="370"/>
      <c r="W119" s="370"/>
      <c r="X119" s="370" t="str">
        <f>IF($B119="","",IF($X$3="","",(SUMIF(Finansiering!$C$6:$C$107,Kostnader_Intäkter!$CV48,Finansiering!$W$6:$W$107))))</f>
        <v/>
      </c>
      <c r="Y119" s="370"/>
      <c r="Z119" s="370"/>
      <c r="AA119" s="370"/>
      <c r="AB119" s="370" t="str">
        <f>IF($B119="","",IF($AB$3="","",(SUMIF(Finansiering!$C$6:$C$107,Kostnader_Intäkter!$CV48,Finansiering!$AB$6:$AB$107))))</f>
        <v/>
      </c>
      <c r="AC119" s="370"/>
      <c r="AD119" s="370"/>
      <c r="AE119" s="370"/>
      <c r="AF119" s="552" t="str">
        <f t="shared" si="4"/>
        <v/>
      </c>
      <c r="AG119" s="552"/>
      <c r="AH119" s="552"/>
      <c r="AI119" s="552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</row>
    <row r="120" spans="2:58" ht="18.75" hidden="1" customHeight="1" outlineLevel="1" x14ac:dyDescent="0.15">
      <c r="B120" s="556" t="str">
        <f>Kostnader_Intäkter!CZ49</f>
        <v/>
      </c>
      <c r="C120" s="556"/>
      <c r="D120" s="556"/>
      <c r="E120" s="556"/>
      <c r="F120" s="556"/>
      <c r="G120" s="556"/>
      <c r="H120" s="556"/>
      <c r="I120" s="556"/>
      <c r="J120" s="556"/>
      <c r="K120" s="556"/>
      <c r="L120" s="556"/>
      <c r="M120" s="556"/>
      <c r="N120" s="556"/>
      <c r="O120" s="556"/>
      <c r="P120" s="370" t="str">
        <f>IF(B120="","",IF($P$3="","",(SUMIF(Finansiering!$C$6:$C$107,Kostnader_Intäkter!CV49,Finansiering!$M$6:$M$107))))</f>
        <v/>
      </c>
      <c r="Q120" s="370"/>
      <c r="R120" s="370"/>
      <c r="S120" s="370"/>
      <c r="T120" s="370" t="str">
        <f>IF($B120="","",IF($T$3="","",(SUMIF(Finansiering!$C$6:$C$107,Kostnader_Intäkter!$CV49,Finansiering!$R$6:$R$107))))</f>
        <v/>
      </c>
      <c r="U120" s="370"/>
      <c r="V120" s="370"/>
      <c r="W120" s="370"/>
      <c r="X120" s="370" t="str">
        <f>IF($B120="","",IF($X$3="","",(SUMIF(Finansiering!$C$6:$C$107,Kostnader_Intäkter!$CV49,Finansiering!$W$6:$W$107))))</f>
        <v/>
      </c>
      <c r="Y120" s="370"/>
      <c r="Z120" s="370"/>
      <c r="AA120" s="370"/>
      <c r="AB120" s="370" t="str">
        <f>IF($B120="","",IF($AB$3="","",(SUMIF(Finansiering!$C$6:$C$107,Kostnader_Intäkter!$CV49,Finansiering!$AB$6:$AB$107))))</f>
        <v/>
      </c>
      <c r="AC120" s="370"/>
      <c r="AD120" s="370"/>
      <c r="AE120" s="370"/>
      <c r="AF120" s="552" t="str">
        <f t="shared" si="4"/>
        <v/>
      </c>
      <c r="AG120" s="552"/>
      <c r="AH120" s="552"/>
      <c r="AI120" s="552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</row>
    <row r="121" spans="2:58" ht="18.75" hidden="1" customHeight="1" outlineLevel="1" x14ac:dyDescent="0.15">
      <c r="B121" s="556" t="str">
        <f>Kostnader_Intäkter!CZ50</f>
        <v/>
      </c>
      <c r="C121" s="556"/>
      <c r="D121" s="556"/>
      <c r="E121" s="556"/>
      <c r="F121" s="556"/>
      <c r="G121" s="556"/>
      <c r="H121" s="556"/>
      <c r="I121" s="556"/>
      <c r="J121" s="556"/>
      <c r="K121" s="556"/>
      <c r="L121" s="556"/>
      <c r="M121" s="556"/>
      <c r="N121" s="556"/>
      <c r="O121" s="556"/>
      <c r="P121" s="370" t="str">
        <f>IF(B121="","",IF($P$3="","",(SUMIF(Finansiering!$C$6:$C$107,Kostnader_Intäkter!CV50,Finansiering!$M$6:$M$107))))</f>
        <v/>
      </c>
      <c r="Q121" s="370"/>
      <c r="R121" s="370"/>
      <c r="S121" s="370"/>
      <c r="T121" s="370" t="str">
        <f>IF($B121="","",IF($T$3="","",(SUMIF(Finansiering!$C$6:$C$107,Kostnader_Intäkter!$CV50,Finansiering!$R$6:$R$107))))</f>
        <v/>
      </c>
      <c r="U121" s="370"/>
      <c r="V121" s="370"/>
      <c r="W121" s="370"/>
      <c r="X121" s="370" t="str">
        <f>IF($B121="","",IF($X$3="","",(SUMIF(Finansiering!$C$6:$C$107,Kostnader_Intäkter!$CV50,Finansiering!$W$6:$W$107))))</f>
        <v/>
      </c>
      <c r="Y121" s="370"/>
      <c r="Z121" s="370"/>
      <c r="AA121" s="370"/>
      <c r="AB121" s="370" t="str">
        <f>IF($B121="","",IF($AB$3="","",(SUMIF(Finansiering!$C$6:$C$107,Kostnader_Intäkter!$CV50,Finansiering!$AB$6:$AB$107))))</f>
        <v/>
      </c>
      <c r="AC121" s="370"/>
      <c r="AD121" s="370"/>
      <c r="AE121" s="370"/>
      <c r="AF121" s="552" t="str">
        <f t="shared" si="4"/>
        <v/>
      </c>
      <c r="AG121" s="552"/>
      <c r="AH121" s="552"/>
      <c r="AI121" s="552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</row>
    <row r="122" spans="2:58" ht="18.75" hidden="1" customHeight="1" outlineLevel="1" x14ac:dyDescent="0.15">
      <c r="B122" s="556" t="str">
        <f>Kostnader_Intäkter!CZ51</f>
        <v/>
      </c>
      <c r="C122" s="556"/>
      <c r="D122" s="556"/>
      <c r="E122" s="556"/>
      <c r="F122" s="556"/>
      <c r="G122" s="556"/>
      <c r="H122" s="556"/>
      <c r="I122" s="556"/>
      <c r="J122" s="556"/>
      <c r="K122" s="556"/>
      <c r="L122" s="556"/>
      <c r="M122" s="556"/>
      <c r="N122" s="556"/>
      <c r="O122" s="556"/>
      <c r="P122" s="370" t="str">
        <f>IF(B122="","",IF($P$3="","",(SUMIF(Finansiering!$C$6:$C$107,Kostnader_Intäkter!CV51,Finansiering!$M$6:$M$107))))</f>
        <v/>
      </c>
      <c r="Q122" s="370"/>
      <c r="R122" s="370"/>
      <c r="S122" s="370"/>
      <c r="T122" s="370" t="str">
        <f>IF($B122="","",IF($T$3="","",(SUMIF(Finansiering!$C$6:$C$107,Kostnader_Intäkter!$CV51,Finansiering!$R$6:$R$107))))</f>
        <v/>
      </c>
      <c r="U122" s="370"/>
      <c r="V122" s="370"/>
      <c r="W122" s="370"/>
      <c r="X122" s="370" t="str">
        <f>IF($B122="","",IF($X$3="","",(SUMIF(Finansiering!$C$6:$C$107,Kostnader_Intäkter!$CV51,Finansiering!$W$6:$W$107))))</f>
        <v/>
      </c>
      <c r="Y122" s="370"/>
      <c r="Z122" s="370"/>
      <c r="AA122" s="370"/>
      <c r="AB122" s="370" t="str">
        <f>IF($B122="","",IF($AB$3="","",(SUMIF(Finansiering!$C$6:$C$107,Kostnader_Intäkter!$CV51,Finansiering!$AB$6:$AB$107))))</f>
        <v/>
      </c>
      <c r="AC122" s="370"/>
      <c r="AD122" s="370"/>
      <c r="AE122" s="370"/>
      <c r="AF122" s="552" t="str">
        <f t="shared" si="4"/>
        <v/>
      </c>
      <c r="AG122" s="552"/>
      <c r="AH122" s="552"/>
      <c r="AI122" s="552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</row>
    <row r="123" spans="2:58" ht="18.75" hidden="1" customHeight="1" outlineLevel="1" x14ac:dyDescent="0.15">
      <c r="B123" s="556" t="str">
        <f>Kostnader_Intäkter!CZ52</f>
        <v/>
      </c>
      <c r="C123" s="556"/>
      <c r="D123" s="556"/>
      <c r="E123" s="556"/>
      <c r="F123" s="556"/>
      <c r="G123" s="556"/>
      <c r="H123" s="556"/>
      <c r="I123" s="556"/>
      <c r="J123" s="556"/>
      <c r="K123" s="556"/>
      <c r="L123" s="556"/>
      <c r="M123" s="556"/>
      <c r="N123" s="556"/>
      <c r="O123" s="556"/>
      <c r="P123" s="370" t="str">
        <f>IF(B123="","",IF($P$3="","",(SUMIF(Finansiering!$C$6:$C$107,Kostnader_Intäkter!CV52,Finansiering!$M$6:$M$107))))</f>
        <v/>
      </c>
      <c r="Q123" s="370"/>
      <c r="R123" s="370"/>
      <c r="S123" s="370"/>
      <c r="T123" s="370" t="str">
        <f>IF($B123="","",IF($T$3="","",(SUMIF(Finansiering!$C$6:$C$107,Kostnader_Intäkter!$CV52,Finansiering!$R$6:$R$107))))</f>
        <v/>
      </c>
      <c r="U123" s="370"/>
      <c r="V123" s="370"/>
      <c r="W123" s="370"/>
      <c r="X123" s="370" t="str">
        <f>IF($B123="","",IF($X$3="","",(SUMIF(Finansiering!$C$6:$C$107,Kostnader_Intäkter!$CV52,Finansiering!$W$6:$W$107))))</f>
        <v/>
      </c>
      <c r="Y123" s="370"/>
      <c r="Z123" s="370"/>
      <c r="AA123" s="370"/>
      <c r="AB123" s="370" t="str">
        <f>IF($B123="","",IF($AB$3="","",(SUMIF(Finansiering!$C$6:$C$107,Kostnader_Intäkter!$CV52,Finansiering!$AB$6:$AB$107))))</f>
        <v/>
      </c>
      <c r="AC123" s="370"/>
      <c r="AD123" s="370"/>
      <c r="AE123" s="370"/>
      <c r="AF123" s="552" t="str">
        <f t="shared" si="4"/>
        <v/>
      </c>
      <c r="AG123" s="552"/>
      <c r="AH123" s="552"/>
      <c r="AI123" s="552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</row>
    <row r="124" spans="2:58" ht="18.75" hidden="1" customHeight="1" outlineLevel="1" x14ac:dyDescent="0.15">
      <c r="B124" s="556" t="str">
        <f>Kostnader_Intäkter!CZ53</f>
        <v/>
      </c>
      <c r="C124" s="556"/>
      <c r="D124" s="556"/>
      <c r="E124" s="556"/>
      <c r="F124" s="556"/>
      <c r="G124" s="556"/>
      <c r="H124" s="556"/>
      <c r="I124" s="556"/>
      <c r="J124" s="556"/>
      <c r="K124" s="556"/>
      <c r="L124" s="556"/>
      <c r="M124" s="556"/>
      <c r="N124" s="556"/>
      <c r="O124" s="556"/>
      <c r="P124" s="370" t="str">
        <f>IF(B124="","",IF($P$3="","",(SUMIF(Finansiering!$C$6:$C$107,Kostnader_Intäkter!CV53,Finansiering!$M$6:$M$107))))</f>
        <v/>
      </c>
      <c r="Q124" s="370"/>
      <c r="R124" s="370"/>
      <c r="S124" s="370"/>
      <c r="T124" s="370" t="str">
        <f>IF($B124="","",IF($T$3="","",(SUMIF(Finansiering!$C$6:$C$107,Kostnader_Intäkter!$CV53,Finansiering!$R$6:$R$107))))</f>
        <v/>
      </c>
      <c r="U124" s="370"/>
      <c r="V124" s="370"/>
      <c r="W124" s="370"/>
      <c r="X124" s="370" t="str">
        <f>IF($B124="","",IF($X$3="","",(SUMIF(Finansiering!$C$6:$C$107,Kostnader_Intäkter!$CV53,Finansiering!$W$6:$W$107))))</f>
        <v/>
      </c>
      <c r="Y124" s="370"/>
      <c r="Z124" s="370"/>
      <c r="AA124" s="370"/>
      <c r="AB124" s="370" t="str">
        <f>IF($B124="","",IF($AB$3="","",(SUMIF(Finansiering!$C$6:$C$107,Kostnader_Intäkter!$CV53,Finansiering!$AB$6:$AB$107))))</f>
        <v/>
      </c>
      <c r="AC124" s="370"/>
      <c r="AD124" s="370"/>
      <c r="AE124" s="370"/>
      <c r="AF124" s="552" t="str">
        <f t="shared" si="4"/>
        <v/>
      </c>
      <c r="AG124" s="552"/>
      <c r="AH124" s="552"/>
      <c r="AI124" s="552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</row>
    <row r="125" spans="2:58" ht="18.75" hidden="1" customHeight="1" outlineLevel="1" x14ac:dyDescent="0.15">
      <c r="B125" s="556" t="str">
        <f>Kostnader_Intäkter!CZ54</f>
        <v/>
      </c>
      <c r="C125" s="556"/>
      <c r="D125" s="556"/>
      <c r="E125" s="556"/>
      <c r="F125" s="556"/>
      <c r="G125" s="556"/>
      <c r="H125" s="556"/>
      <c r="I125" s="556"/>
      <c r="J125" s="556"/>
      <c r="K125" s="556"/>
      <c r="L125" s="556"/>
      <c r="M125" s="556"/>
      <c r="N125" s="556"/>
      <c r="O125" s="556"/>
      <c r="P125" s="370" t="str">
        <f>IF(B125="","",IF($P$3="","",(SUMIF(Finansiering!$C$6:$C$107,Kostnader_Intäkter!CV54,Finansiering!$M$6:$M$107))))</f>
        <v/>
      </c>
      <c r="Q125" s="370"/>
      <c r="R125" s="370"/>
      <c r="S125" s="370"/>
      <c r="T125" s="370" t="str">
        <f>IF($B125="","",IF($T$3="","",(SUMIF(Finansiering!$C$6:$C$107,Kostnader_Intäkter!$CV54,Finansiering!$R$6:$R$107))))</f>
        <v/>
      </c>
      <c r="U125" s="370"/>
      <c r="V125" s="370"/>
      <c r="W125" s="370"/>
      <c r="X125" s="370" t="str">
        <f>IF($B125="","",IF($X$3="","",(SUMIF(Finansiering!$C$6:$C$107,Kostnader_Intäkter!$CV54,Finansiering!$W$6:$W$107))))</f>
        <v/>
      </c>
      <c r="Y125" s="370"/>
      <c r="Z125" s="370"/>
      <c r="AA125" s="370"/>
      <c r="AB125" s="370" t="str">
        <f>IF($B125="","",IF($AB$3="","",(SUMIF(Finansiering!$C$6:$C$107,Kostnader_Intäkter!$CV54,Finansiering!$AB$6:$AB$107))))</f>
        <v/>
      </c>
      <c r="AC125" s="370"/>
      <c r="AD125" s="370"/>
      <c r="AE125" s="370"/>
      <c r="AF125" s="552" t="str">
        <f t="shared" si="4"/>
        <v/>
      </c>
      <c r="AG125" s="552"/>
      <c r="AH125" s="552"/>
      <c r="AI125" s="552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</row>
    <row r="126" spans="2:58" ht="18.75" hidden="1" customHeight="1" outlineLevel="1" x14ac:dyDescent="0.15">
      <c r="B126" s="556" t="str">
        <f>Kostnader_Intäkter!CZ55</f>
        <v/>
      </c>
      <c r="C126" s="556"/>
      <c r="D126" s="556"/>
      <c r="E126" s="556"/>
      <c r="F126" s="556"/>
      <c r="G126" s="556"/>
      <c r="H126" s="556"/>
      <c r="I126" s="556"/>
      <c r="J126" s="556"/>
      <c r="K126" s="556"/>
      <c r="L126" s="556"/>
      <c r="M126" s="556"/>
      <c r="N126" s="556"/>
      <c r="O126" s="556"/>
      <c r="P126" s="370" t="str">
        <f>IF(B126="","",IF($P$3="","",(SUMIF(Finansiering!$C$6:$C$107,Kostnader_Intäkter!CV55,Finansiering!$M$6:$M$107))))</f>
        <v/>
      </c>
      <c r="Q126" s="370"/>
      <c r="R126" s="370"/>
      <c r="S126" s="370"/>
      <c r="T126" s="370" t="str">
        <f>IF($B126="","",IF($T$3="","",(SUMIF(Finansiering!$C$6:$C$107,Kostnader_Intäkter!$CV55,Finansiering!$R$6:$R$107))))</f>
        <v/>
      </c>
      <c r="U126" s="370"/>
      <c r="V126" s="370"/>
      <c r="W126" s="370"/>
      <c r="X126" s="370" t="str">
        <f>IF($B126="","",IF($X$3="","",(SUMIF(Finansiering!$C$6:$C$107,Kostnader_Intäkter!$CV55,Finansiering!$W$6:$W$107))))</f>
        <v/>
      </c>
      <c r="Y126" s="370"/>
      <c r="Z126" s="370"/>
      <c r="AA126" s="370"/>
      <c r="AB126" s="370" t="str">
        <f>IF($B126="","",IF($AB$3="","",(SUMIF(Finansiering!$C$6:$C$107,Kostnader_Intäkter!$CV55,Finansiering!$AB$6:$AB$107))))</f>
        <v/>
      </c>
      <c r="AC126" s="370"/>
      <c r="AD126" s="370"/>
      <c r="AE126" s="370"/>
      <c r="AF126" s="552" t="str">
        <f t="shared" si="4"/>
        <v/>
      </c>
      <c r="AG126" s="552"/>
      <c r="AH126" s="552"/>
      <c r="AI126" s="552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</row>
    <row r="127" spans="2:58" ht="18.75" hidden="1" customHeight="1" outlineLevel="1" x14ac:dyDescent="0.15">
      <c r="B127" s="556" t="str">
        <f>Kostnader_Intäkter!CZ56</f>
        <v/>
      </c>
      <c r="C127" s="556"/>
      <c r="D127" s="556"/>
      <c r="E127" s="556"/>
      <c r="F127" s="556"/>
      <c r="G127" s="556"/>
      <c r="H127" s="556"/>
      <c r="I127" s="556"/>
      <c r="J127" s="556"/>
      <c r="K127" s="556"/>
      <c r="L127" s="556"/>
      <c r="M127" s="556"/>
      <c r="N127" s="556"/>
      <c r="O127" s="556"/>
      <c r="P127" s="370" t="str">
        <f>IF(B127="","",IF($P$3="","",(SUMIF(Finansiering!$C$6:$C$107,Kostnader_Intäkter!CV56,Finansiering!$M$6:$M$107))))</f>
        <v/>
      </c>
      <c r="Q127" s="370"/>
      <c r="R127" s="370"/>
      <c r="S127" s="370"/>
      <c r="T127" s="370" t="str">
        <f>IF($B127="","",IF($T$3="","",(SUMIF(Finansiering!$C$6:$C$107,Kostnader_Intäkter!$CV56,Finansiering!$R$6:$R$107))))</f>
        <v/>
      </c>
      <c r="U127" s="370"/>
      <c r="V127" s="370"/>
      <c r="W127" s="370"/>
      <c r="X127" s="370" t="str">
        <f>IF($B127="","",IF($X$3="","",(SUMIF(Finansiering!$C$6:$C$107,Kostnader_Intäkter!$CV56,Finansiering!$W$6:$W$107))))</f>
        <v/>
      </c>
      <c r="Y127" s="370"/>
      <c r="Z127" s="370"/>
      <c r="AA127" s="370"/>
      <c r="AB127" s="370" t="str">
        <f>IF($B127="","",IF($AB$3="","",(SUMIF(Finansiering!$C$6:$C$107,Kostnader_Intäkter!$CV56,Finansiering!$AB$6:$AB$107))))</f>
        <v/>
      </c>
      <c r="AC127" s="370"/>
      <c r="AD127" s="370"/>
      <c r="AE127" s="370"/>
      <c r="AF127" s="552" t="str">
        <f t="shared" si="4"/>
        <v/>
      </c>
      <c r="AG127" s="552"/>
      <c r="AH127" s="552"/>
      <c r="AI127" s="552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</row>
    <row r="128" spans="2:58" ht="18.75" hidden="1" customHeight="1" outlineLevel="1" x14ac:dyDescent="0.15">
      <c r="B128" s="556" t="str">
        <f>Kostnader_Intäkter!CZ57</f>
        <v/>
      </c>
      <c r="C128" s="556"/>
      <c r="D128" s="556"/>
      <c r="E128" s="556"/>
      <c r="F128" s="556"/>
      <c r="G128" s="556"/>
      <c r="H128" s="556"/>
      <c r="I128" s="556"/>
      <c r="J128" s="556"/>
      <c r="K128" s="556"/>
      <c r="L128" s="556"/>
      <c r="M128" s="556"/>
      <c r="N128" s="556"/>
      <c r="O128" s="556"/>
      <c r="P128" s="370" t="str">
        <f>IF(B128="","",IF($P$3="","",(SUMIF(Finansiering!$C$6:$C$107,Kostnader_Intäkter!CV57,Finansiering!$M$6:$M$107))))</f>
        <v/>
      </c>
      <c r="Q128" s="370"/>
      <c r="R128" s="370"/>
      <c r="S128" s="370"/>
      <c r="T128" s="370" t="str">
        <f>IF($B128="","",IF($T$3="","",(SUMIF(Finansiering!$C$6:$C$107,Kostnader_Intäkter!$CV57,Finansiering!$R$6:$R$107))))</f>
        <v/>
      </c>
      <c r="U128" s="370"/>
      <c r="V128" s="370"/>
      <c r="W128" s="370"/>
      <c r="X128" s="370" t="str">
        <f>IF($B128="","",IF($X$3="","",(SUMIF(Finansiering!$C$6:$C$107,Kostnader_Intäkter!$CV57,Finansiering!$W$6:$W$107))))</f>
        <v/>
      </c>
      <c r="Y128" s="370"/>
      <c r="Z128" s="370"/>
      <c r="AA128" s="370"/>
      <c r="AB128" s="370" t="str">
        <f>IF($B128="","",IF($AB$3="","",(SUMIF(Finansiering!$C$6:$C$107,Kostnader_Intäkter!$CV57,Finansiering!$AB$6:$AB$107))))</f>
        <v/>
      </c>
      <c r="AC128" s="370"/>
      <c r="AD128" s="370"/>
      <c r="AE128" s="370"/>
      <c r="AF128" s="552" t="str">
        <f t="shared" si="4"/>
        <v/>
      </c>
      <c r="AG128" s="552"/>
      <c r="AH128" s="552"/>
      <c r="AI128" s="552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</row>
    <row r="129" spans="2:58" ht="18.75" hidden="1" customHeight="1" outlineLevel="1" x14ac:dyDescent="0.15">
      <c r="B129" s="556" t="str">
        <f>Kostnader_Intäkter!CZ58</f>
        <v/>
      </c>
      <c r="C129" s="556"/>
      <c r="D129" s="556"/>
      <c r="E129" s="556"/>
      <c r="F129" s="556"/>
      <c r="G129" s="556"/>
      <c r="H129" s="556"/>
      <c r="I129" s="556"/>
      <c r="J129" s="556"/>
      <c r="K129" s="556"/>
      <c r="L129" s="556"/>
      <c r="M129" s="556"/>
      <c r="N129" s="556"/>
      <c r="O129" s="556"/>
      <c r="P129" s="370" t="str">
        <f>IF(B129="","",IF($P$3="","",(SUMIF(Finansiering!$C$6:$C$107,Kostnader_Intäkter!CV58,Finansiering!$M$6:$M$107))))</f>
        <v/>
      </c>
      <c r="Q129" s="370"/>
      <c r="R129" s="370"/>
      <c r="S129" s="370"/>
      <c r="T129" s="370" t="str">
        <f>IF($B129="","",IF($T$3="","",(SUMIF(Finansiering!$C$6:$C$107,Kostnader_Intäkter!$CV58,Finansiering!$R$6:$R$107))))</f>
        <v/>
      </c>
      <c r="U129" s="370"/>
      <c r="V129" s="370"/>
      <c r="W129" s="370"/>
      <c r="X129" s="370" t="str">
        <f>IF($B129="","",IF($X$3="","",(SUMIF(Finansiering!$C$6:$C$107,Kostnader_Intäkter!$CV58,Finansiering!$W$6:$W$107))))</f>
        <v/>
      </c>
      <c r="Y129" s="370"/>
      <c r="Z129" s="370"/>
      <c r="AA129" s="370"/>
      <c r="AB129" s="370" t="str">
        <f>IF($B129="","",IF($AB$3="","",(SUMIF(Finansiering!$C$6:$C$107,Kostnader_Intäkter!$CV58,Finansiering!$AB$6:$AB$107))))</f>
        <v/>
      </c>
      <c r="AC129" s="370"/>
      <c r="AD129" s="370"/>
      <c r="AE129" s="370"/>
      <c r="AF129" s="552" t="str">
        <f t="shared" si="4"/>
        <v/>
      </c>
      <c r="AG129" s="552"/>
      <c r="AH129" s="552"/>
      <c r="AI129" s="552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</row>
    <row r="130" spans="2:58" ht="18.75" hidden="1" customHeight="1" outlineLevel="1" x14ac:dyDescent="0.15">
      <c r="B130" s="556" t="str">
        <f>Kostnader_Intäkter!CZ59</f>
        <v/>
      </c>
      <c r="C130" s="556"/>
      <c r="D130" s="556"/>
      <c r="E130" s="556"/>
      <c r="F130" s="556"/>
      <c r="G130" s="556"/>
      <c r="H130" s="556"/>
      <c r="I130" s="556"/>
      <c r="J130" s="556"/>
      <c r="K130" s="556"/>
      <c r="L130" s="556"/>
      <c r="M130" s="556"/>
      <c r="N130" s="556"/>
      <c r="O130" s="556"/>
      <c r="P130" s="370" t="str">
        <f>IF(B130="","",IF($P$3="","",(SUMIF(Finansiering!$C$6:$C$107,Kostnader_Intäkter!CV59,Finansiering!$M$6:$M$107))))</f>
        <v/>
      </c>
      <c r="Q130" s="370"/>
      <c r="R130" s="370"/>
      <c r="S130" s="370"/>
      <c r="T130" s="370" t="str">
        <f>IF($B130="","",IF($T$3="","",(SUMIF(Finansiering!$C$6:$C$107,Kostnader_Intäkter!$CV59,Finansiering!$R$6:$R$107))))</f>
        <v/>
      </c>
      <c r="U130" s="370"/>
      <c r="V130" s="370"/>
      <c r="W130" s="370"/>
      <c r="X130" s="370" t="str">
        <f>IF($B130="","",IF($X$3="","",(SUMIF(Finansiering!$C$6:$C$107,Kostnader_Intäkter!$CV59,Finansiering!$W$6:$W$107))))</f>
        <v/>
      </c>
      <c r="Y130" s="370"/>
      <c r="Z130" s="370"/>
      <c r="AA130" s="370"/>
      <c r="AB130" s="370" t="str">
        <f>IF($B130="","",IF($AB$3="","",(SUMIF(Finansiering!$C$6:$C$107,Kostnader_Intäkter!$CV59,Finansiering!$AB$6:$AB$107))))</f>
        <v/>
      </c>
      <c r="AC130" s="370"/>
      <c r="AD130" s="370"/>
      <c r="AE130" s="370"/>
      <c r="AF130" s="552" t="str">
        <f t="shared" si="4"/>
        <v/>
      </c>
      <c r="AG130" s="552"/>
      <c r="AH130" s="552"/>
      <c r="AI130" s="552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</row>
    <row r="131" spans="2:58" ht="18.75" hidden="1" customHeight="1" outlineLevel="1" x14ac:dyDescent="0.15">
      <c r="B131" s="556" t="str">
        <f>Kostnader_Intäkter!CZ60</f>
        <v/>
      </c>
      <c r="C131" s="556"/>
      <c r="D131" s="556"/>
      <c r="E131" s="556"/>
      <c r="F131" s="556"/>
      <c r="G131" s="556"/>
      <c r="H131" s="556"/>
      <c r="I131" s="556"/>
      <c r="J131" s="556"/>
      <c r="K131" s="556"/>
      <c r="L131" s="556"/>
      <c r="M131" s="556"/>
      <c r="N131" s="556"/>
      <c r="O131" s="556"/>
      <c r="P131" s="370" t="str">
        <f>IF(B131="","",IF($P$3="","",(SUMIF(Finansiering!$C$6:$C$107,Kostnader_Intäkter!CV60,Finansiering!$M$6:$M$107))))</f>
        <v/>
      </c>
      <c r="Q131" s="370"/>
      <c r="R131" s="370"/>
      <c r="S131" s="370"/>
      <c r="T131" s="370" t="str">
        <f>IF($B131="","",IF($T$3="","",(SUMIF(Finansiering!$C$6:$C$107,Kostnader_Intäkter!$CV60,Finansiering!$R$6:$R$107))))</f>
        <v/>
      </c>
      <c r="U131" s="370"/>
      <c r="V131" s="370"/>
      <c r="W131" s="370"/>
      <c r="X131" s="370" t="str">
        <f>IF($B131="","",IF($X$3="","",(SUMIF(Finansiering!$C$6:$C$107,Kostnader_Intäkter!$CV60,Finansiering!$W$6:$W$107))))</f>
        <v/>
      </c>
      <c r="Y131" s="370"/>
      <c r="Z131" s="370"/>
      <c r="AA131" s="370"/>
      <c r="AB131" s="370" t="str">
        <f>IF($B131="","",IF($AB$3="","",(SUMIF(Finansiering!$C$6:$C$107,Kostnader_Intäkter!$CV60,Finansiering!$AB$6:$AB$107))))</f>
        <v/>
      </c>
      <c r="AC131" s="370"/>
      <c r="AD131" s="370"/>
      <c r="AE131" s="370"/>
      <c r="AF131" s="552" t="str">
        <f t="shared" si="4"/>
        <v/>
      </c>
      <c r="AG131" s="552"/>
      <c r="AH131" s="552"/>
      <c r="AI131" s="552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</row>
    <row r="132" spans="2:58" ht="18.75" hidden="1" customHeight="1" outlineLevel="1" x14ac:dyDescent="0.15">
      <c r="B132" s="556" t="str">
        <f>Kostnader_Intäkter!CZ61</f>
        <v/>
      </c>
      <c r="C132" s="556"/>
      <c r="D132" s="556"/>
      <c r="E132" s="556"/>
      <c r="F132" s="556"/>
      <c r="G132" s="556"/>
      <c r="H132" s="556"/>
      <c r="I132" s="556"/>
      <c r="J132" s="556"/>
      <c r="K132" s="556"/>
      <c r="L132" s="556"/>
      <c r="M132" s="556"/>
      <c r="N132" s="556"/>
      <c r="O132" s="556"/>
      <c r="P132" s="370" t="str">
        <f>IF(B132="","",IF($P$3="","",(SUMIF(Finansiering!$C$6:$C$107,Kostnader_Intäkter!CV61,Finansiering!$M$6:$M$107))))</f>
        <v/>
      </c>
      <c r="Q132" s="370"/>
      <c r="R132" s="370"/>
      <c r="S132" s="370"/>
      <c r="T132" s="370" t="str">
        <f>IF($B132="","",IF($T$3="","",(SUMIF(Finansiering!$C$6:$C$107,Kostnader_Intäkter!$CV61,Finansiering!$R$6:$R$107))))</f>
        <v/>
      </c>
      <c r="U132" s="370"/>
      <c r="V132" s="370"/>
      <c r="W132" s="370"/>
      <c r="X132" s="370" t="str">
        <f>IF($B132="","",IF($X$3="","",(SUMIF(Finansiering!$C$6:$C$107,Kostnader_Intäkter!$CV61,Finansiering!$W$6:$W$107))))</f>
        <v/>
      </c>
      <c r="Y132" s="370"/>
      <c r="Z132" s="370"/>
      <c r="AA132" s="370"/>
      <c r="AB132" s="370" t="str">
        <f>IF($B132="","",IF($AB$3="","",(SUMIF(Finansiering!$C$6:$C$107,Kostnader_Intäkter!$CV61,Finansiering!$AB$6:$AB$107))))</f>
        <v/>
      </c>
      <c r="AC132" s="370"/>
      <c r="AD132" s="370"/>
      <c r="AE132" s="370"/>
      <c r="AF132" s="552" t="str">
        <f t="shared" si="4"/>
        <v/>
      </c>
      <c r="AG132" s="552"/>
      <c r="AH132" s="552"/>
      <c r="AI132" s="552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</row>
    <row r="133" spans="2:58" ht="18.75" hidden="1" customHeight="1" outlineLevel="1" x14ac:dyDescent="0.15">
      <c r="B133" s="556" t="str">
        <f>Kostnader_Intäkter!CZ62</f>
        <v/>
      </c>
      <c r="C133" s="556"/>
      <c r="D133" s="556"/>
      <c r="E133" s="556"/>
      <c r="F133" s="556"/>
      <c r="G133" s="556"/>
      <c r="H133" s="556"/>
      <c r="I133" s="556"/>
      <c r="J133" s="556"/>
      <c r="K133" s="556"/>
      <c r="L133" s="556"/>
      <c r="M133" s="556"/>
      <c r="N133" s="556"/>
      <c r="O133" s="556"/>
      <c r="P133" s="370" t="str">
        <f>IF(B133="","",IF($P$3="","",(SUMIF(Finansiering!$C$6:$C$107,Kostnader_Intäkter!CV62,Finansiering!$M$6:$M$107))))</f>
        <v/>
      </c>
      <c r="Q133" s="370"/>
      <c r="R133" s="370"/>
      <c r="S133" s="370"/>
      <c r="T133" s="370" t="str">
        <f>IF($B133="","",IF($T$3="","",(SUMIF(Finansiering!$C$6:$C$107,Kostnader_Intäkter!$CV62,Finansiering!$R$6:$R$107))))</f>
        <v/>
      </c>
      <c r="U133" s="370"/>
      <c r="V133" s="370"/>
      <c r="W133" s="370"/>
      <c r="X133" s="370" t="str">
        <f>IF($B133="","",IF($X$3="","",(SUMIF(Finansiering!$C$6:$C$107,Kostnader_Intäkter!$CV62,Finansiering!$W$6:$W$107))))</f>
        <v/>
      </c>
      <c r="Y133" s="370"/>
      <c r="Z133" s="370"/>
      <c r="AA133" s="370"/>
      <c r="AB133" s="370" t="str">
        <f>IF($B133="","",IF($AB$3="","",(SUMIF(Finansiering!$C$6:$C$107,Kostnader_Intäkter!$CV62,Finansiering!$AB$6:$AB$107))))</f>
        <v/>
      </c>
      <c r="AC133" s="370"/>
      <c r="AD133" s="370"/>
      <c r="AE133" s="370"/>
      <c r="AF133" s="552" t="str">
        <f t="shared" si="4"/>
        <v/>
      </c>
      <c r="AG133" s="552"/>
      <c r="AH133" s="552"/>
      <c r="AI133" s="552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</row>
    <row r="134" spans="2:58" ht="18.75" hidden="1" customHeight="1" outlineLevel="1" x14ac:dyDescent="0.15">
      <c r="B134" s="556" t="str">
        <f>Kostnader_Intäkter!CZ63</f>
        <v/>
      </c>
      <c r="C134" s="556"/>
      <c r="D134" s="556"/>
      <c r="E134" s="556"/>
      <c r="F134" s="556"/>
      <c r="G134" s="556"/>
      <c r="H134" s="556"/>
      <c r="I134" s="556"/>
      <c r="J134" s="556"/>
      <c r="K134" s="556"/>
      <c r="L134" s="556"/>
      <c r="M134" s="556"/>
      <c r="N134" s="556"/>
      <c r="O134" s="556"/>
      <c r="P134" s="370" t="str">
        <f>IF(B134="","",IF($P$3="","",(SUMIF(Finansiering!$C$6:$C$107,Kostnader_Intäkter!CV63,Finansiering!$M$6:$M$107))))</f>
        <v/>
      </c>
      <c r="Q134" s="370"/>
      <c r="R134" s="370"/>
      <c r="S134" s="370"/>
      <c r="T134" s="370" t="str">
        <f>IF($B134="","",IF($T$3="","",(SUMIF(Finansiering!$C$6:$C$107,Kostnader_Intäkter!$CV63,Finansiering!$R$6:$R$107))))</f>
        <v/>
      </c>
      <c r="U134" s="370"/>
      <c r="V134" s="370"/>
      <c r="W134" s="370"/>
      <c r="X134" s="370" t="str">
        <f>IF($B134="","",IF($X$3="","",(SUMIF(Finansiering!$C$6:$C$107,Kostnader_Intäkter!$CV63,Finansiering!$W$6:$W$107))))</f>
        <v/>
      </c>
      <c r="Y134" s="370"/>
      <c r="Z134" s="370"/>
      <c r="AA134" s="370"/>
      <c r="AB134" s="370" t="str">
        <f>IF($B134="","",IF($AB$3="","",(SUMIF(Finansiering!$C$6:$C$107,Kostnader_Intäkter!$CV63,Finansiering!$AB$6:$AB$107))))</f>
        <v/>
      </c>
      <c r="AC134" s="370"/>
      <c r="AD134" s="370"/>
      <c r="AE134" s="370"/>
      <c r="AF134" s="552" t="str">
        <f t="shared" si="4"/>
        <v/>
      </c>
      <c r="AG134" s="552"/>
      <c r="AH134" s="552"/>
      <c r="AI134" s="552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</row>
    <row r="135" spans="2:58" ht="18.75" hidden="1" customHeight="1" outlineLevel="1" x14ac:dyDescent="0.15">
      <c r="B135" s="556" t="str">
        <f>Kostnader_Intäkter!CZ64</f>
        <v/>
      </c>
      <c r="C135" s="556"/>
      <c r="D135" s="556"/>
      <c r="E135" s="556"/>
      <c r="F135" s="556"/>
      <c r="G135" s="556"/>
      <c r="H135" s="556"/>
      <c r="I135" s="556"/>
      <c r="J135" s="556"/>
      <c r="K135" s="556"/>
      <c r="L135" s="556"/>
      <c r="M135" s="556"/>
      <c r="N135" s="556"/>
      <c r="O135" s="556"/>
      <c r="P135" s="370" t="str">
        <f>IF(B135="","",IF($P$3="","",(SUMIF(Finansiering!$C$6:$C$107,Kostnader_Intäkter!CV64,Finansiering!$M$6:$M$107))))</f>
        <v/>
      </c>
      <c r="Q135" s="370"/>
      <c r="R135" s="370"/>
      <c r="S135" s="370"/>
      <c r="T135" s="370" t="str">
        <f>IF($B135="","",IF($T$3="","",(SUMIF(Finansiering!$C$6:$C$107,Kostnader_Intäkter!$CV64,Finansiering!$R$6:$R$107))))</f>
        <v/>
      </c>
      <c r="U135" s="370"/>
      <c r="V135" s="370"/>
      <c r="W135" s="370"/>
      <c r="X135" s="370" t="str">
        <f>IF($B135="","",IF($X$3="","",(SUMIF(Finansiering!$C$6:$C$107,Kostnader_Intäkter!$CV64,Finansiering!$W$6:$W$107))))</f>
        <v/>
      </c>
      <c r="Y135" s="370"/>
      <c r="Z135" s="370"/>
      <c r="AA135" s="370"/>
      <c r="AB135" s="370" t="str">
        <f>IF($B135="","",IF($AB$3="","",(SUMIF(Finansiering!$C$6:$C$107,Kostnader_Intäkter!$CV64,Finansiering!$AB$6:$AB$107))))</f>
        <v/>
      </c>
      <c r="AC135" s="370"/>
      <c r="AD135" s="370"/>
      <c r="AE135" s="370"/>
      <c r="AF135" s="552" t="str">
        <f t="shared" si="4"/>
        <v/>
      </c>
      <c r="AG135" s="552"/>
      <c r="AH135" s="552"/>
      <c r="AI135" s="552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</row>
    <row r="136" spans="2:58" ht="18.75" hidden="1" customHeight="1" outlineLevel="1" x14ac:dyDescent="0.15">
      <c r="B136" s="556" t="str">
        <f>Kostnader_Intäkter!CZ65</f>
        <v/>
      </c>
      <c r="C136" s="556"/>
      <c r="D136" s="556"/>
      <c r="E136" s="556"/>
      <c r="F136" s="556"/>
      <c r="G136" s="556"/>
      <c r="H136" s="556"/>
      <c r="I136" s="556"/>
      <c r="J136" s="556"/>
      <c r="K136" s="556"/>
      <c r="L136" s="556"/>
      <c r="M136" s="556"/>
      <c r="N136" s="556"/>
      <c r="O136" s="556"/>
      <c r="P136" s="370" t="str">
        <f>IF(B136="","",IF($P$3="","",(SUMIF(Finansiering!$C$6:$C$107,Kostnader_Intäkter!CV65,Finansiering!$M$6:$M$107))))</f>
        <v/>
      </c>
      <c r="Q136" s="370"/>
      <c r="R136" s="370"/>
      <c r="S136" s="370"/>
      <c r="T136" s="370" t="str">
        <f>IF($B136="","",IF($T$3="","",(SUMIF(Finansiering!$C$6:$C$107,Kostnader_Intäkter!$CV65,Finansiering!$R$6:$R$107))))</f>
        <v/>
      </c>
      <c r="U136" s="370"/>
      <c r="V136" s="370"/>
      <c r="W136" s="370"/>
      <c r="X136" s="370" t="str">
        <f>IF($B136="","",IF($X$3="","",(SUMIF(Finansiering!$C$6:$C$107,Kostnader_Intäkter!$CV65,Finansiering!$W$6:$W$107))))</f>
        <v/>
      </c>
      <c r="Y136" s="370"/>
      <c r="Z136" s="370"/>
      <c r="AA136" s="370"/>
      <c r="AB136" s="370" t="str">
        <f>IF($B136="","",IF($AB$3="","",(SUMIF(Finansiering!$C$6:$C$107,Kostnader_Intäkter!$CV65,Finansiering!$AB$6:$AB$107))))</f>
        <v/>
      </c>
      <c r="AC136" s="370"/>
      <c r="AD136" s="370"/>
      <c r="AE136" s="370"/>
      <c r="AF136" s="552" t="str">
        <f t="shared" si="4"/>
        <v/>
      </c>
      <c r="AG136" s="552"/>
      <c r="AH136" s="552"/>
      <c r="AI136" s="552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</row>
    <row r="137" spans="2:58" ht="18.75" hidden="1" customHeight="1" outlineLevel="1" x14ac:dyDescent="0.15">
      <c r="B137" s="556" t="str">
        <f>Kostnader_Intäkter!CZ66</f>
        <v/>
      </c>
      <c r="C137" s="556"/>
      <c r="D137" s="556"/>
      <c r="E137" s="556"/>
      <c r="F137" s="556"/>
      <c r="G137" s="556"/>
      <c r="H137" s="556"/>
      <c r="I137" s="556"/>
      <c r="J137" s="556"/>
      <c r="K137" s="556"/>
      <c r="L137" s="556"/>
      <c r="M137" s="556"/>
      <c r="N137" s="556"/>
      <c r="O137" s="556"/>
      <c r="P137" s="370" t="str">
        <f>IF(B137="","",IF($P$3="","",(SUMIF(Finansiering!$C$6:$C$107,Kostnader_Intäkter!CV66,Finansiering!$M$6:$M$107))))</f>
        <v/>
      </c>
      <c r="Q137" s="370"/>
      <c r="R137" s="370"/>
      <c r="S137" s="370"/>
      <c r="T137" s="370" t="str">
        <f>IF($B137="","",IF($T$3="","",(SUMIF(Finansiering!$C$6:$C$107,Kostnader_Intäkter!$CV66,Finansiering!$R$6:$R$107))))</f>
        <v/>
      </c>
      <c r="U137" s="370"/>
      <c r="V137" s="370"/>
      <c r="W137" s="370"/>
      <c r="X137" s="370" t="str">
        <f>IF($B137="","",IF($X$3="","",(SUMIF(Finansiering!$C$6:$C$107,Kostnader_Intäkter!$CV66,Finansiering!$W$6:$W$107))))</f>
        <v/>
      </c>
      <c r="Y137" s="370"/>
      <c r="Z137" s="370"/>
      <c r="AA137" s="370"/>
      <c r="AB137" s="370" t="str">
        <f>IF($B137="","",IF($AB$3="","",(SUMIF(Finansiering!$C$6:$C$107,Kostnader_Intäkter!$CV66,Finansiering!$AB$6:$AB$107))))</f>
        <v/>
      </c>
      <c r="AC137" s="370"/>
      <c r="AD137" s="370"/>
      <c r="AE137" s="370"/>
      <c r="AF137" s="552" t="str">
        <f t="shared" si="4"/>
        <v/>
      </c>
      <c r="AG137" s="552"/>
      <c r="AH137" s="552"/>
      <c r="AI137" s="552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</row>
    <row r="138" spans="2:58" ht="18.75" hidden="1" customHeight="1" outlineLevel="1" x14ac:dyDescent="0.15">
      <c r="B138" s="556" t="str">
        <f>Kostnader_Intäkter!CZ67</f>
        <v/>
      </c>
      <c r="C138" s="556"/>
      <c r="D138" s="556"/>
      <c r="E138" s="556"/>
      <c r="F138" s="556"/>
      <c r="G138" s="556"/>
      <c r="H138" s="556"/>
      <c r="I138" s="556"/>
      <c r="J138" s="556"/>
      <c r="K138" s="556"/>
      <c r="L138" s="556"/>
      <c r="M138" s="556"/>
      <c r="N138" s="556"/>
      <c r="O138" s="556"/>
      <c r="P138" s="370" t="str">
        <f>IF(B138="","",IF($P$3="","",(SUMIF(Finansiering!$C$6:$C$107,Kostnader_Intäkter!CV67,Finansiering!$M$6:$M$107))))</f>
        <v/>
      </c>
      <c r="Q138" s="370"/>
      <c r="R138" s="370"/>
      <c r="S138" s="370"/>
      <c r="T138" s="370" t="str">
        <f>IF($B138="","",IF($T$3="","",(SUMIF(Finansiering!$C$6:$C$107,Kostnader_Intäkter!$CV67,Finansiering!$R$6:$R$107))))</f>
        <v/>
      </c>
      <c r="U138" s="370"/>
      <c r="V138" s="370"/>
      <c r="W138" s="370"/>
      <c r="X138" s="370" t="str">
        <f>IF($B138="","",IF($X$3="","",(SUMIF(Finansiering!$C$6:$C$107,Kostnader_Intäkter!$CV67,Finansiering!$W$6:$W$107))))</f>
        <v/>
      </c>
      <c r="Y138" s="370"/>
      <c r="Z138" s="370"/>
      <c r="AA138" s="370"/>
      <c r="AB138" s="370" t="str">
        <f>IF($B138="","",IF($AB$3="","",(SUMIF(Finansiering!$C$6:$C$107,Kostnader_Intäkter!$CV67,Finansiering!$AB$6:$AB$107))))</f>
        <v/>
      </c>
      <c r="AC138" s="370"/>
      <c r="AD138" s="370"/>
      <c r="AE138" s="370"/>
      <c r="AF138" s="552" t="str">
        <f t="shared" si="4"/>
        <v/>
      </c>
      <c r="AG138" s="552"/>
      <c r="AH138" s="552"/>
      <c r="AI138" s="552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</row>
    <row r="139" spans="2:58" ht="18.75" hidden="1" customHeight="1" outlineLevel="1" x14ac:dyDescent="0.15">
      <c r="B139" s="556" t="str">
        <f>Kostnader_Intäkter!CZ68</f>
        <v/>
      </c>
      <c r="C139" s="556"/>
      <c r="D139" s="556"/>
      <c r="E139" s="556"/>
      <c r="F139" s="556"/>
      <c r="G139" s="556"/>
      <c r="H139" s="556"/>
      <c r="I139" s="556"/>
      <c r="J139" s="556"/>
      <c r="K139" s="556"/>
      <c r="L139" s="556"/>
      <c r="M139" s="556"/>
      <c r="N139" s="556"/>
      <c r="O139" s="556"/>
      <c r="P139" s="370" t="str">
        <f>IF(B139="","",IF($P$3="","",(SUMIF(Finansiering!$C$6:$C$107,Kostnader_Intäkter!CV68,Finansiering!$M$6:$M$107))))</f>
        <v/>
      </c>
      <c r="Q139" s="370"/>
      <c r="R139" s="370"/>
      <c r="S139" s="370"/>
      <c r="T139" s="370" t="str">
        <f>IF($B139="","",IF($T$3="","",(SUMIF(Finansiering!$C$6:$C$107,Kostnader_Intäkter!$CV68,Finansiering!$R$6:$R$107))))</f>
        <v/>
      </c>
      <c r="U139" s="370"/>
      <c r="V139" s="370"/>
      <c r="W139" s="370"/>
      <c r="X139" s="370" t="str">
        <f>IF($B139="","",IF($X$3="","",(SUMIF(Finansiering!$C$6:$C$107,Kostnader_Intäkter!$CV68,Finansiering!$W$6:$W$107))))</f>
        <v/>
      </c>
      <c r="Y139" s="370"/>
      <c r="Z139" s="370"/>
      <c r="AA139" s="370"/>
      <c r="AB139" s="370" t="str">
        <f>IF($B139="","",IF($AB$3="","",(SUMIF(Finansiering!$C$6:$C$107,Kostnader_Intäkter!$CV68,Finansiering!$AB$6:$AB$107))))</f>
        <v/>
      </c>
      <c r="AC139" s="370"/>
      <c r="AD139" s="370"/>
      <c r="AE139" s="370"/>
      <c r="AF139" s="552" t="str">
        <f t="shared" si="4"/>
        <v/>
      </c>
      <c r="AG139" s="552"/>
      <c r="AH139" s="552"/>
      <c r="AI139" s="552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</row>
    <row r="140" spans="2:58" ht="18.75" hidden="1" customHeight="1" outlineLevel="1" x14ac:dyDescent="0.15">
      <c r="B140" s="556" t="str">
        <f>Kostnader_Intäkter!CZ69</f>
        <v/>
      </c>
      <c r="C140" s="556"/>
      <c r="D140" s="556"/>
      <c r="E140" s="556"/>
      <c r="F140" s="556"/>
      <c r="G140" s="556"/>
      <c r="H140" s="556"/>
      <c r="I140" s="556"/>
      <c r="J140" s="556"/>
      <c r="K140" s="556"/>
      <c r="L140" s="556"/>
      <c r="M140" s="556"/>
      <c r="N140" s="556"/>
      <c r="O140" s="556"/>
      <c r="P140" s="370" t="str">
        <f>IF(B140="","",IF($P$3="","",(SUMIF(Finansiering!$C$6:$C$107,Kostnader_Intäkter!CV69,Finansiering!$M$6:$M$107))))</f>
        <v/>
      </c>
      <c r="Q140" s="370"/>
      <c r="R140" s="370"/>
      <c r="S140" s="370"/>
      <c r="T140" s="370" t="str">
        <f>IF($B140="","",IF($T$3="","",(SUMIF(Finansiering!$C$6:$C$107,Kostnader_Intäkter!$CV69,Finansiering!$R$6:$R$107))))</f>
        <v/>
      </c>
      <c r="U140" s="370"/>
      <c r="V140" s="370"/>
      <c r="W140" s="370"/>
      <c r="X140" s="370" t="str">
        <f>IF($B140="","",IF($X$3="","",(SUMIF(Finansiering!$C$6:$C$107,Kostnader_Intäkter!$CV69,Finansiering!$W$6:$W$107))))</f>
        <v/>
      </c>
      <c r="Y140" s="370"/>
      <c r="Z140" s="370"/>
      <c r="AA140" s="370"/>
      <c r="AB140" s="370" t="str">
        <f>IF($B140="","",IF($AB$3="","",(SUMIF(Finansiering!$C$6:$C$107,Kostnader_Intäkter!$CV69,Finansiering!$AB$6:$AB$107))))</f>
        <v/>
      </c>
      <c r="AC140" s="370"/>
      <c r="AD140" s="370"/>
      <c r="AE140" s="370"/>
      <c r="AF140" s="552" t="str">
        <f t="shared" si="4"/>
        <v/>
      </c>
      <c r="AG140" s="552"/>
      <c r="AH140" s="552"/>
      <c r="AI140" s="552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</row>
    <row r="141" spans="2:58" ht="18.75" hidden="1" customHeight="1" outlineLevel="1" x14ac:dyDescent="0.15">
      <c r="B141" s="556" t="str">
        <f>Kostnader_Intäkter!CZ70</f>
        <v/>
      </c>
      <c r="C141" s="556"/>
      <c r="D141" s="556"/>
      <c r="E141" s="556"/>
      <c r="F141" s="556"/>
      <c r="G141" s="556"/>
      <c r="H141" s="556"/>
      <c r="I141" s="556"/>
      <c r="J141" s="556"/>
      <c r="K141" s="556"/>
      <c r="L141" s="556"/>
      <c r="M141" s="556"/>
      <c r="N141" s="556"/>
      <c r="O141" s="556"/>
      <c r="P141" s="370" t="str">
        <f>IF(B141="","",IF($P$3="","",(SUMIF(Finansiering!$C$6:$C$107,Kostnader_Intäkter!CV70,Finansiering!$M$6:$M$107))))</f>
        <v/>
      </c>
      <c r="Q141" s="370"/>
      <c r="R141" s="370"/>
      <c r="S141" s="370"/>
      <c r="T141" s="370" t="str">
        <f>IF($B141="","",IF($T$3="","",(SUMIF(Finansiering!$C$6:$C$107,Kostnader_Intäkter!$CV70,Finansiering!$R$6:$R$107))))</f>
        <v/>
      </c>
      <c r="U141" s="370"/>
      <c r="V141" s="370"/>
      <c r="W141" s="370"/>
      <c r="X141" s="370" t="str">
        <f>IF($B141="","",IF($X$3="","",(SUMIF(Finansiering!$C$6:$C$107,Kostnader_Intäkter!$CV70,Finansiering!$W$6:$W$107))))</f>
        <v/>
      </c>
      <c r="Y141" s="370"/>
      <c r="Z141" s="370"/>
      <c r="AA141" s="370"/>
      <c r="AB141" s="370" t="str">
        <f>IF($B141="","",IF($AB$3="","",(SUMIF(Finansiering!$C$6:$C$107,Kostnader_Intäkter!$CV70,Finansiering!$AB$6:$AB$107))))</f>
        <v/>
      </c>
      <c r="AC141" s="370"/>
      <c r="AD141" s="370"/>
      <c r="AE141" s="370"/>
      <c r="AF141" s="552" t="str">
        <f t="shared" si="4"/>
        <v/>
      </c>
      <c r="AG141" s="552"/>
      <c r="AH141" s="552"/>
      <c r="AI141" s="552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</row>
    <row r="142" spans="2:58" ht="18.75" hidden="1" customHeight="1" outlineLevel="1" x14ac:dyDescent="0.15">
      <c r="B142" s="556" t="str">
        <f>Kostnader_Intäkter!CZ71</f>
        <v/>
      </c>
      <c r="C142" s="556"/>
      <c r="D142" s="556"/>
      <c r="E142" s="556"/>
      <c r="F142" s="556"/>
      <c r="G142" s="556"/>
      <c r="H142" s="556"/>
      <c r="I142" s="556"/>
      <c r="J142" s="556"/>
      <c r="K142" s="556"/>
      <c r="L142" s="556"/>
      <c r="M142" s="556"/>
      <c r="N142" s="556"/>
      <c r="O142" s="556"/>
      <c r="P142" s="370" t="str">
        <f>IF(B142="","",IF($P$3="","",(SUMIF(Finansiering!$C$6:$C$107,Kostnader_Intäkter!CV71,Finansiering!$M$6:$M$107))))</f>
        <v/>
      </c>
      <c r="Q142" s="370"/>
      <c r="R142" s="370"/>
      <c r="S142" s="370"/>
      <c r="T142" s="370" t="str">
        <f>IF($B142="","",IF($T$3="","",(SUMIF(Finansiering!$C$6:$C$107,Kostnader_Intäkter!$CV71,Finansiering!$R$6:$R$107))))</f>
        <v/>
      </c>
      <c r="U142" s="370"/>
      <c r="V142" s="370"/>
      <c r="W142" s="370"/>
      <c r="X142" s="370" t="str">
        <f>IF($B142="","",IF($X$3="","",(SUMIF(Finansiering!$C$6:$C$107,Kostnader_Intäkter!$CV71,Finansiering!$W$6:$W$107))))</f>
        <v/>
      </c>
      <c r="Y142" s="370"/>
      <c r="Z142" s="370"/>
      <c r="AA142" s="370"/>
      <c r="AB142" s="370" t="str">
        <f>IF($B142="","",IF($AB$3="","",(SUMIF(Finansiering!$C$6:$C$107,Kostnader_Intäkter!$CV71,Finansiering!$AB$6:$AB$107))))</f>
        <v/>
      </c>
      <c r="AC142" s="370"/>
      <c r="AD142" s="370"/>
      <c r="AE142" s="370"/>
      <c r="AF142" s="552" t="str">
        <f t="shared" si="4"/>
        <v/>
      </c>
      <c r="AG142" s="552"/>
      <c r="AH142" s="552"/>
      <c r="AI142" s="552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</row>
    <row r="143" spans="2:58" ht="18.75" hidden="1" customHeight="1" outlineLevel="1" x14ac:dyDescent="0.15">
      <c r="B143" s="556" t="str">
        <f>Kostnader_Intäkter!CZ72</f>
        <v/>
      </c>
      <c r="C143" s="556"/>
      <c r="D143" s="556"/>
      <c r="E143" s="556"/>
      <c r="F143" s="556"/>
      <c r="G143" s="556"/>
      <c r="H143" s="556"/>
      <c r="I143" s="556"/>
      <c r="J143" s="556"/>
      <c r="K143" s="556"/>
      <c r="L143" s="556"/>
      <c r="M143" s="556"/>
      <c r="N143" s="556"/>
      <c r="O143" s="556"/>
      <c r="P143" s="370" t="str">
        <f>IF(B143="","",IF($P$3="","",(SUMIF(Finansiering!$C$6:$C$107,Kostnader_Intäkter!CV72,Finansiering!$M$6:$M$107))))</f>
        <v/>
      </c>
      <c r="Q143" s="370"/>
      <c r="R143" s="370"/>
      <c r="S143" s="370"/>
      <c r="T143" s="370" t="str">
        <f>IF($B143="","",IF($T$3="","",(SUMIF(Finansiering!$C$6:$C$107,Kostnader_Intäkter!$CV72,Finansiering!$R$6:$R$107))))</f>
        <v/>
      </c>
      <c r="U143" s="370"/>
      <c r="V143" s="370"/>
      <c r="W143" s="370"/>
      <c r="X143" s="370" t="str">
        <f>IF($B143="","",IF($X$3="","",(SUMIF(Finansiering!$C$6:$C$107,Kostnader_Intäkter!$CV72,Finansiering!$W$6:$W$107))))</f>
        <v/>
      </c>
      <c r="Y143" s="370"/>
      <c r="Z143" s="370"/>
      <c r="AA143" s="370"/>
      <c r="AB143" s="370" t="str">
        <f>IF($B143="","",IF($AB$3="","",(SUMIF(Finansiering!$C$6:$C$107,Kostnader_Intäkter!$CV72,Finansiering!$AB$6:$AB$107))))</f>
        <v/>
      </c>
      <c r="AC143" s="370"/>
      <c r="AD143" s="370"/>
      <c r="AE143" s="370"/>
      <c r="AF143" s="552" t="str">
        <f t="shared" si="4"/>
        <v/>
      </c>
      <c r="AG143" s="552"/>
      <c r="AH143" s="552"/>
      <c r="AI143" s="552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</row>
    <row r="144" spans="2:58" ht="18.75" hidden="1" customHeight="1" outlineLevel="1" x14ac:dyDescent="0.15">
      <c r="B144" s="556" t="str">
        <f>Kostnader_Intäkter!CZ73</f>
        <v/>
      </c>
      <c r="C144" s="556"/>
      <c r="D144" s="556"/>
      <c r="E144" s="556"/>
      <c r="F144" s="556"/>
      <c r="G144" s="556"/>
      <c r="H144" s="556"/>
      <c r="I144" s="556"/>
      <c r="J144" s="556"/>
      <c r="K144" s="556"/>
      <c r="L144" s="556"/>
      <c r="M144" s="556"/>
      <c r="N144" s="556"/>
      <c r="O144" s="556"/>
      <c r="P144" s="370" t="str">
        <f>IF(B144="","",IF($P$3="","",(SUMIF(Finansiering!$C$6:$C$107,Kostnader_Intäkter!CV73,Finansiering!$M$6:$M$107))))</f>
        <v/>
      </c>
      <c r="Q144" s="370"/>
      <c r="R144" s="370"/>
      <c r="S144" s="370"/>
      <c r="T144" s="370" t="str">
        <f>IF($B144="","",IF($T$3="","",(SUMIF(Finansiering!$C$6:$C$107,Kostnader_Intäkter!$CV73,Finansiering!$R$6:$R$107))))</f>
        <v/>
      </c>
      <c r="U144" s="370"/>
      <c r="V144" s="370"/>
      <c r="W144" s="370"/>
      <c r="X144" s="370" t="str">
        <f>IF($B144="","",IF($X$3="","",(SUMIF(Finansiering!$C$6:$C$107,Kostnader_Intäkter!$CV73,Finansiering!$W$6:$W$107))))</f>
        <v/>
      </c>
      <c r="Y144" s="370"/>
      <c r="Z144" s="370"/>
      <c r="AA144" s="370"/>
      <c r="AB144" s="370" t="str">
        <f>IF($B144="","",IF($AB$3="","",(SUMIF(Finansiering!$C$6:$C$107,Kostnader_Intäkter!$CV73,Finansiering!$AB$6:$AB$107))))</f>
        <v/>
      </c>
      <c r="AC144" s="370"/>
      <c r="AD144" s="370"/>
      <c r="AE144" s="370"/>
      <c r="AF144" s="552" t="str">
        <f t="shared" si="4"/>
        <v/>
      </c>
      <c r="AG144" s="552"/>
      <c r="AH144" s="552"/>
      <c r="AI144" s="552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</row>
    <row r="145" spans="2:58" ht="18.75" hidden="1" customHeight="1" outlineLevel="1" x14ac:dyDescent="0.15">
      <c r="B145" s="556" t="str">
        <f>Kostnader_Intäkter!CZ74</f>
        <v/>
      </c>
      <c r="C145" s="556"/>
      <c r="D145" s="556"/>
      <c r="E145" s="556"/>
      <c r="F145" s="556"/>
      <c r="G145" s="556"/>
      <c r="H145" s="556"/>
      <c r="I145" s="556"/>
      <c r="J145" s="556"/>
      <c r="K145" s="556"/>
      <c r="L145" s="556"/>
      <c r="M145" s="556"/>
      <c r="N145" s="556"/>
      <c r="O145" s="556"/>
      <c r="P145" s="370" t="str">
        <f>IF(B145="","",IF($P$3="","",(SUMIF(Finansiering!$C$6:$C$107,Kostnader_Intäkter!CV74,Finansiering!$M$6:$M$107))))</f>
        <v/>
      </c>
      <c r="Q145" s="370"/>
      <c r="R145" s="370"/>
      <c r="S145" s="370"/>
      <c r="T145" s="370" t="str">
        <f>IF($B145="","",IF($T$3="","",(SUMIF(Finansiering!$C$6:$C$107,Kostnader_Intäkter!$CV74,Finansiering!$R$6:$R$107))))</f>
        <v/>
      </c>
      <c r="U145" s="370"/>
      <c r="V145" s="370"/>
      <c r="W145" s="370"/>
      <c r="X145" s="370" t="str">
        <f>IF($B145="","",IF($X$3="","",(SUMIF(Finansiering!$C$6:$C$107,Kostnader_Intäkter!$CV74,Finansiering!$W$6:$W$107))))</f>
        <v/>
      </c>
      <c r="Y145" s="370"/>
      <c r="Z145" s="370"/>
      <c r="AA145" s="370"/>
      <c r="AB145" s="370" t="str">
        <f>IF($B145="","",IF($AB$3="","",(SUMIF(Finansiering!$C$6:$C$107,Kostnader_Intäkter!$CV74,Finansiering!$AB$6:$AB$107))))</f>
        <v/>
      </c>
      <c r="AC145" s="370"/>
      <c r="AD145" s="370"/>
      <c r="AE145" s="370"/>
      <c r="AF145" s="552" t="str">
        <f t="shared" si="4"/>
        <v/>
      </c>
      <c r="AG145" s="552"/>
      <c r="AH145" s="552"/>
      <c r="AI145" s="552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</row>
    <row r="146" spans="2:58" ht="18.75" hidden="1" customHeight="1" outlineLevel="1" x14ac:dyDescent="0.15">
      <c r="B146" s="556" t="str">
        <f>Kostnader_Intäkter!CZ75</f>
        <v/>
      </c>
      <c r="C146" s="556"/>
      <c r="D146" s="556"/>
      <c r="E146" s="556"/>
      <c r="F146" s="556"/>
      <c r="G146" s="556"/>
      <c r="H146" s="556"/>
      <c r="I146" s="556"/>
      <c r="J146" s="556"/>
      <c r="K146" s="556"/>
      <c r="L146" s="556"/>
      <c r="M146" s="556"/>
      <c r="N146" s="556"/>
      <c r="O146" s="556"/>
      <c r="P146" s="370" t="str">
        <f>IF(B146="","",IF($P$3="","",(SUMIF(Finansiering!$C$6:$C$107,Kostnader_Intäkter!CV75,Finansiering!$M$6:$M$107))))</f>
        <v/>
      </c>
      <c r="Q146" s="370"/>
      <c r="R146" s="370"/>
      <c r="S146" s="370"/>
      <c r="T146" s="370" t="str">
        <f>IF($B146="","",IF($T$3="","",(SUMIF(Finansiering!$C$6:$C$107,Kostnader_Intäkter!$CV75,Finansiering!$R$6:$R$107))))</f>
        <v/>
      </c>
      <c r="U146" s="370"/>
      <c r="V146" s="370"/>
      <c r="W146" s="370"/>
      <c r="X146" s="370" t="str">
        <f>IF($B146="","",IF($X$3="","",(SUMIF(Finansiering!$C$6:$C$107,Kostnader_Intäkter!$CV75,Finansiering!$W$6:$W$107))))</f>
        <v/>
      </c>
      <c r="Y146" s="370"/>
      <c r="Z146" s="370"/>
      <c r="AA146" s="370"/>
      <c r="AB146" s="370" t="str">
        <f>IF($B146="","",IF($AB$3="","",(SUMIF(Finansiering!$C$6:$C$107,Kostnader_Intäkter!$CV75,Finansiering!$AB$6:$AB$107))))</f>
        <v/>
      </c>
      <c r="AC146" s="370"/>
      <c r="AD146" s="370"/>
      <c r="AE146" s="370"/>
      <c r="AF146" s="552" t="str">
        <f t="shared" ref="AF146:AF156" si="5">IF(B146="","",(SUM(P146:AE146)))</f>
        <v/>
      </c>
      <c r="AG146" s="552"/>
      <c r="AH146" s="552"/>
      <c r="AI146" s="552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</row>
    <row r="147" spans="2:58" ht="18.75" hidden="1" customHeight="1" outlineLevel="1" x14ac:dyDescent="0.15">
      <c r="B147" s="556" t="str">
        <f>Kostnader_Intäkter!CZ76</f>
        <v/>
      </c>
      <c r="C147" s="556"/>
      <c r="D147" s="556"/>
      <c r="E147" s="556"/>
      <c r="F147" s="556"/>
      <c r="G147" s="556"/>
      <c r="H147" s="556"/>
      <c r="I147" s="556"/>
      <c r="J147" s="556"/>
      <c r="K147" s="556"/>
      <c r="L147" s="556"/>
      <c r="M147" s="556"/>
      <c r="N147" s="556"/>
      <c r="O147" s="556"/>
      <c r="P147" s="370" t="str">
        <f>IF(B147="","",IF($P$3="","",(SUMIF(Finansiering!$C$6:$C$107,Kostnader_Intäkter!CV76,Finansiering!$M$6:$M$107))))</f>
        <v/>
      </c>
      <c r="Q147" s="370"/>
      <c r="R147" s="370"/>
      <c r="S147" s="370"/>
      <c r="T147" s="370" t="str">
        <f>IF($B147="","",IF($T$3="","",(SUMIF(Finansiering!$C$6:$C$107,Kostnader_Intäkter!$CV76,Finansiering!$R$6:$R$107))))</f>
        <v/>
      </c>
      <c r="U147" s="370"/>
      <c r="V147" s="370"/>
      <c r="W147" s="370"/>
      <c r="X147" s="370" t="str">
        <f>IF($B147="","",IF($X$3="","",(SUMIF(Finansiering!$C$6:$C$107,Kostnader_Intäkter!$CV76,Finansiering!$W$6:$W$107))))</f>
        <v/>
      </c>
      <c r="Y147" s="370"/>
      <c r="Z147" s="370"/>
      <c r="AA147" s="370"/>
      <c r="AB147" s="370" t="str">
        <f>IF($B147="","",IF($AB$3="","",(SUMIF(Finansiering!$C$6:$C$107,Kostnader_Intäkter!$CV76,Finansiering!$AB$6:$AB$107))))</f>
        <v/>
      </c>
      <c r="AC147" s="370"/>
      <c r="AD147" s="370"/>
      <c r="AE147" s="370"/>
      <c r="AF147" s="552" t="str">
        <f t="shared" si="5"/>
        <v/>
      </c>
      <c r="AG147" s="552"/>
      <c r="AH147" s="552"/>
      <c r="AI147" s="552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</row>
    <row r="148" spans="2:58" ht="18.75" hidden="1" customHeight="1" outlineLevel="1" x14ac:dyDescent="0.15">
      <c r="B148" s="556" t="str">
        <f>Kostnader_Intäkter!CZ77</f>
        <v/>
      </c>
      <c r="C148" s="556"/>
      <c r="D148" s="556"/>
      <c r="E148" s="556"/>
      <c r="F148" s="556"/>
      <c r="G148" s="556"/>
      <c r="H148" s="556"/>
      <c r="I148" s="556"/>
      <c r="J148" s="556"/>
      <c r="K148" s="556"/>
      <c r="L148" s="556"/>
      <c r="M148" s="556"/>
      <c r="N148" s="556"/>
      <c r="O148" s="556"/>
      <c r="P148" s="370" t="str">
        <f>IF(B148="","",IF($P$3="","",(SUMIF(Finansiering!$C$6:$C$107,Kostnader_Intäkter!CV77,Finansiering!$M$6:$M$107))))</f>
        <v/>
      </c>
      <c r="Q148" s="370"/>
      <c r="R148" s="370"/>
      <c r="S148" s="370"/>
      <c r="T148" s="370" t="str">
        <f>IF($B148="","",IF($T$3="","",(SUMIF(Finansiering!$C$6:$C$107,Kostnader_Intäkter!$CV77,Finansiering!$R$6:$R$107))))</f>
        <v/>
      </c>
      <c r="U148" s="370"/>
      <c r="V148" s="370"/>
      <c r="W148" s="370"/>
      <c r="X148" s="370" t="str">
        <f>IF($B148="","",IF($X$3="","",(SUMIF(Finansiering!$C$6:$C$107,Kostnader_Intäkter!$CV77,Finansiering!$W$6:$W$107))))</f>
        <v/>
      </c>
      <c r="Y148" s="370"/>
      <c r="Z148" s="370"/>
      <c r="AA148" s="370"/>
      <c r="AB148" s="370" t="str">
        <f>IF($B148="","",IF($AB$3="","",(SUMIF(Finansiering!$C$6:$C$107,Kostnader_Intäkter!$CV77,Finansiering!$AB$6:$AB$107))))</f>
        <v/>
      </c>
      <c r="AC148" s="370"/>
      <c r="AD148" s="370"/>
      <c r="AE148" s="370"/>
      <c r="AF148" s="552" t="str">
        <f t="shared" si="5"/>
        <v/>
      </c>
      <c r="AG148" s="552"/>
      <c r="AH148" s="552"/>
      <c r="AI148" s="552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</row>
    <row r="149" spans="2:58" ht="18.75" hidden="1" customHeight="1" outlineLevel="1" x14ac:dyDescent="0.15">
      <c r="B149" s="556" t="str">
        <f>Kostnader_Intäkter!CZ78</f>
        <v/>
      </c>
      <c r="C149" s="556"/>
      <c r="D149" s="556"/>
      <c r="E149" s="556"/>
      <c r="F149" s="556"/>
      <c r="G149" s="556"/>
      <c r="H149" s="556"/>
      <c r="I149" s="556"/>
      <c r="J149" s="556"/>
      <c r="K149" s="556"/>
      <c r="L149" s="556"/>
      <c r="M149" s="556"/>
      <c r="N149" s="556"/>
      <c r="O149" s="556"/>
      <c r="P149" s="370" t="str">
        <f>IF(B149="","",IF($P$3="","",(SUMIF(Finansiering!$C$6:$C$107,Kostnader_Intäkter!CV78,Finansiering!$M$6:$M$107))))</f>
        <v/>
      </c>
      <c r="Q149" s="370"/>
      <c r="R149" s="370"/>
      <c r="S149" s="370"/>
      <c r="T149" s="370" t="str">
        <f>IF($B149="","",IF($T$3="","",(SUMIF(Finansiering!$C$6:$C$107,Kostnader_Intäkter!$CV78,Finansiering!$R$6:$R$107))))</f>
        <v/>
      </c>
      <c r="U149" s="370"/>
      <c r="V149" s="370"/>
      <c r="W149" s="370"/>
      <c r="X149" s="370" t="str">
        <f>IF($B149="","",IF($X$3="","",(SUMIF(Finansiering!$C$6:$C$107,Kostnader_Intäkter!$CV78,Finansiering!$W$6:$W$107))))</f>
        <v/>
      </c>
      <c r="Y149" s="370"/>
      <c r="Z149" s="370"/>
      <c r="AA149" s="370"/>
      <c r="AB149" s="370" t="str">
        <f>IF($B149="","",IF($AB$3="","",(SUMIF(Finansiering!$C$6:$C$107,Kostnader_Intäkter!$CV78,Finansiering!$AB$6:$AB$107))))</f>
        <v/>
      </c>
      <c r="AC149" s="370"/>
      <c r="AD149" s="370"/>
      <c r="AE149" s="370"/>
      <c r="AF149" s="552" t="str">
        <f t="shared" si="5"/>
        <v/>
      </c>
      <c r="AG149" s="552"/>
      <c r="AH149" s="552"/>
      <c r="AI149" s="552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</row>
    <row r="150" spans="2:58" ht="18.75" hidden="1" customHeight="1" outlineLevel="1" x14ac:dyDescent="0.15">
      <c r="B150" s="556" t="str">
        <f>Kostnader_Intäkter!CZ79</f>
        <v/>
      </c>
      <c r="C150" s="556"/>
      <c r="D150" s="556"/>
      <c r="E150" s="556"/>
      <c r="F150" s="556"/>
      <c r="G150" s="556"/>
      <c r="H150" s="556"/>
      <c r="I150" s="556"/>
      <c r="J150" s="556"/>
      <c r="K150" s="556"/>
      <c r="L150" s="556"/>
      <c r="M150" s="556"/>
      <c r="N150" s="556"/>
      <c r="O150" s="556"/>
      <c r="P150" s="370" t="str">
        <f>IF(B150="","",IF($P$3="","",(SUMIF(Finansiering!$C$6:$C$107,Kostnader_Intäkter!CV79,Finansiering!$M$6:$M$107))))</f>
        <v/>
      </c>
      <c r="Q150" s="370"/>
      <c r="R150" s="370"/>
      <c r="S150" s="370"/>
      <c r="T150" s="370" t="str">
        <f>IF($B150="","",IF($T$3="","",(SUMIF(Finansiering!$C$6:$C$107,Kostnader_Intäkter!$CV79,Finansiering!$R$6:$R$107))))</f>
        <v/>
      </c>
      <c r="U150" s="370"/>
      <c r="V150" s="370"/>
      <c r="W150" s="370"/>
      <c r="X150" s="370" t="str">
        <f>IF($B150="","",IF($X$3="","",(SUMIF(Finansiering!$C$6:$C$107,Kostnader_Intäkter!$CV79,Finansiering!$W$6:$W$107))))</f>
        <v/>
      </c>
      <c r="Y150" s="370"/>
      <c r="Z150" s="370"/>
      <c r="AA150" s="370"/>
      <c r="AB150" s="370" t="str">
        <f>IF($B150="","",IF($AB$3="","",(SUMIF(Finansiering!$C$6:$C$107,Kostnader_Intäkter!$CV79,Finansiering!$AB$6:$AB$107))))</f>
        <v/>
      </c>
      <c r="AC150" s="370"/>
      <c r="AD150" s="370"/>
      <c r="AE150" s="370"/>
      <c r="AF150" s="552" t="str">
        <f t="shared" si="5"/>
        <v/>
      </c>
      <c r="AG150" s="552"/>
      <c r="AH150" s="552"/>
      <c r="AI150" s="552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</row>
    <row r="151" spans="2:58" ht="18.75" hidden="1" customHeight="1" outlineLevel="1" x14ac:dyDescent="0.15">
      <c r="B151" s="556" t="str">
        <f>Kostnader_Intäkter!CZ80</f>
        <v/>
      </c>
      <c r="C151" s="556"/>
      <c r="D151" s="556"/>
      <c r="E151" s="556"/>
      <c r="F151" s="556"/>
      <c r="G151" s="556"/>
      <c r="H151" s="556"/>
      <c r="I151" s="556"/>
      <c r="J151" s="556"/>
      <c r="K151" s="556"/>
      <c r="L151" s="556"/>
      <c r="M151" s="556"/>
      <c r="N151" s="556"/>
      <c r="O151" s="556"/>
      <c r="P151" s="370" t="str">
        <f>IF(B151="","",IF($P$3="","",(SUMIF(Finansiering!$C$6:$C$107,Kostnader_Intäkter!CV80,Finansiering!$M$6:$M$107))))</f>
        <v/>
      </c>
      <c r="Q151" s="370"/>
      <c r="R151" s="370"/>
      <c r="S151" s="370"/>
      <c r="T151" s="370" t="str">
        <f>IF($B151="","",IF($T$3="","",(SUMIF(Finansiering!$C$6:$C$107,Kostnader_Intäkter!$CV80,Finansiering!$R$6:$R$107))))</f>
        <v/>
      </c>
      <c r="U151" s="370"/>
      <c r="V151" s="370"/>
      <c r="W151" s="370"/>
      <c r="X151" s="370" t="str">
        <f>IF($B151="","",IF($X$3="","",(SUMIF(Finansiering!$C$6:$C$107,Kostnader_Intäkter!$CV80,Finansiering!$W$6:$W$107))))</f>
        <v/>
      </c>
      <c r="Y151" s="370"/>
      <c r="Z151" s="370"/>
      <c r="AA151" s="370"/>
      <c r="AB151" s="370" t="str">
        <f>IF($B151="","",IF($AB$3="","",(SUMIF(Finansiering!$C$6:$C$107,Kostnader_Intäkter!$CV80,Finansiering!$AB$6:$AB$107))))</f>
        <v/>
      </c>
      <c r="AC151" s="370"/>
      <c r="AD151" s="370"/>
      <c r="AE151" s="370"/>
      <c r="AF151" s="552" t="str">
        <f t="shared" si="5"/>
        <v/>
      </c>
      <c r="AG151" s="552"/>
      <c r="AH151" s="552"/>
      <c r="AI151" s="552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</row>
    <row r="152" spans="2:58" ht="18.75" hidden="1" customHeight="1" outlineLevel="1" x14ac:dyDescent="0.15">
      <c r="B152" s="556" t="str">
        <f>Kostnader_Intäkter!CZ81</f>
        <v/>
      </c>
      <c r="C152" s="556"/>
      <c r="D152" s="556"/>
      <c r="E152" s="556"/>
      <c r="F152" s="556"/>
      <c r="G152" s="556"/>
      <c r="H152" s="556"/>
      <c r="I152" s="556"/>
      <c r="J152" s="556"/>
      <c r="K152" s="556"/>
      <c r="L152" s="556"/>
      <c r="M152" s="556"/>
      <c r="N152" s="556"/>
      <c r="O152" s="556"/>
      <c r="P152" s="370" t="str">
        <f>IF(B152="","",IF($P$3="","",(SUMIF(Finansiering!$C$6:$C$107,Kostnader_Intäkter!CV81,Finansiering!$M$6:$M$107))))</f>
        <v/>
      </c>
      <c r="Q152" s="370"/>
      <c r="R152" s="370"/>
      <c r="S152" s="370"/>
      <c r="T152" s="370" t="str">
        <f>IF($B152="","",IF($T$3="","",(SUMIF(Finansiering!$C$6:$C$107,Kostnader_Intäkter!$CV81,Finansiering!$R$6:$R$107))))</f>
        <v/>
      </c>
      <c r="U152" s="370"/>
      <c r="V152" s="370"/>
      <c r="W152" s="370"/>
      <c r="X152" s="370" t="str">
        <f>IF($B152="","",IF($X$3="","",(SUMIF(Finansiering!$C$6:$C$107,Kostnader_Intäkter!$CV81,Finansiering!$W$6:$W$107))))</f>
        <v/>
      </c>
      <c r="Y152" s="370"/>
      <c r="Z152" s="370"/>
      <c r="AA152" s="370"/>
      <c r="AB152" s="370" t="str">
        <f>IF($B152="","",IF($AB$3="","",(SUMIF(Finansiering!$C$6:$C$107,Kostnader_Intäkter!$CV81,Finansiering!$AB$6:$AB$107))))</f>
        <v/>
      </c>
      <c r="AC152" s="370"/>
      <c r="AD152" s="370"/>
      <c r="AE152" s="370"/>
      <c r="AF152" s="552" t="str">
        <f t="shared" si="5"/>
        <v/>
      </c>
      <c r="AG152" s="552"/>
      <c r="AH152" s="552"/>
      <c r="AI152" s="552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</row>
    <row r="153" spans="2:58" ht="18.75" hidden="1" customHeight="1" outlineLevel="1" x14ac:dyDescent="0.15">
      <c r="B153" s="556" t="str">
        <f>Kostnader_Intäkter!CZ82</f>
        <v/>
      </c>
      <c r="C153" s="556"/>
      <c r="D153" s="556"/>
      <c r="E153" s="556"/>
      <c r="F153" s="556"/>
      <c r="G153" s="556"/>
      <c r="H153" s="556"/>
      <c r="I153" s="556"/>
      <c r="J153" s="556"/>
      <c r="K153" s="556"/>
      <c r="L153" s="556"/>
      <c r="M153" s="556"/>
      <c r="N153" s="556"/>
      <c r="O153" s="556"/>
      <c r="P153" s="370" t="str">
        <f>IF(B153="","",IF($P$3="","",(SUMIF(Finansiering!$C$6:$C$107,Kostnader_Intäkter!CV82,Finansiering!$M$6:$M$107))))</f>
        <v/>
      </c>
      <c r="Q153" s="370"/>
      <c r="R153" s="370"/>
      <c r="S153" s="370"/>
      <c r="T153" s="370" t="str">
        <f>IF($B153="","",IF($T$3="","",(SUMIF(Finansiering!$C$6:$C$107,Kostnader_Intäkter!$CV82,Finansiering!$R$6:$R$107))))</f>
        <v/>
      </c>
      <c r="U153" s="370"/>
      <c r="V153" s="370"/>
      <c r="W153" s="370"/>
      <c r="X153" s="370" t="str">
        <f>IF($B153="","",IF($X$3="","",(SUMIF(Finansiering!$C$6:$C$107,Kostnader_Intäkter!$CV82,Finansiering!$W$6:$W$107))))</f>
        <v/>
      </c>
      <c r="Y153" s="370"/>
      <c r="Z153" s="370"/>
      <c r="AA153" s="370"/>
      <c r="AB153" s="370" t="str">
        <f>IF($B153="","",IF($AB$3="","",(SUMIF(Finansiering!$C$6:$C$107,Kostnader_Intäkter!$CV82,Finansiering!$AB$6:$AB$107))))</f>
        <v/>
      </c>
      <c r="AC153" s="370"/>
      <c r="AD153" s="370"/>
      <c r="AE153" s="370"/>
      <c r="AF153" s="552" t="str">
        <f t="shared" si="5"/>
        <v/>
      </c>
      <c r="AG153" s="552"/>
      <c r="AH153" s="552"/>
      <c r="AI153" s="552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</row>
    <row r="154" spans="2:58" ht="18.75" hidden="1" customHeight="1" outlineLevel="1" x14ac:dyDescent="0.15">
      <c r="B154" s="556" t="str">
        <f>Kostnader_Intäkter!CZ83</f>
        <v/>
      </c>
      <c r="C154" s="556"/>
      <c r="D154" s="556"/>
      <c r="E154" s="556"/>
      <c r="F154" s="556"/>
      <c r="G154" s="556"/>
      <c r="H154" s="556"/>
      <c r="I154" s="556"/>
      <c r="J154" s="556"/>
      <c r="K154" s="556"/>
      <c r="L154" s="556"/>
      <c r="M154" s="556"/>
      <c r="N154" s="556"/>
      <c r="O154" s="556"/>
      <c r="P154" s="370" t="str">
        <f>IF(B154="","",IF($P$3="","",(SUMIF(Finansiering!$C$6:$C$107,Kostnader_Intäkter!CV83,Finansiering!$M$6:$M$107))))</f>
        <v/>
      </c>
      <c r="Q154" s="370"/>
      <c r="R154" s="370"/>
      <c r="S154" s="370"/>
      <c r="T154" s="370" t="str">
        <f>IF($B154="","",IF($T$3="","",(SUMIF(Finansiering!$C$6:$C$107,Kostnader_Intäkter!$CV83,Finansiering!$R$6:$R$107))))</f>
        <v/>
      </c>
      <c r="U154" s="370"/>
      <c r="V154" s="370"/>
      <c r="W154" s="370"/>
      <c r="X154" s="370" t="str">
        <f>IF($B154="","",IF($X$3="","",(SUMIF(Finansiering!$C$6:$C$107,Kostnader_Intäkter!$CV83,Finansiering!$W$6:$W$107))))</f>
        <v/>
      </c>
      <c r="Y154" s="370"/>
      <c r="Z154" s="370"/>
      <c r="AA154" s="370"/>
      <c r="AB154" s="370" t="str">
        <f>IF($B154="","",IF($AB$3="","",(SUMIF(Finansiering!$C$6:$C$107,Kostnader_Intäkter!$CV83,Finansiering!$AB$6:$AB$107))))</f>
        <v/>
      </c>
      <c r="AC154" s="370"/>
      <c r="AD154" s="370"/>
      <c r="AE154" s="370"/>
      <c r="AF154" s="552" t="str">
        <f t="shared" si="5"/>
        <v/>
      </c>
      <c r="AG154" s="552"/>
      <c r="AH154" s="552"/>
      <c r="AI154" s="552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</row>
    <row r="155" spans="2:58" ht="18.75" hidden="1" customHeight="1" outlineLevel="1" x14ac:dyDescent="0.15">
      <c r="B155" s="556" t="str">
        <f>Kostnader_Intäkter!CZ84</f>
        <v/>
      </c>
      <c r="C155" s="556"/>
      <c r="D155" s="556"/>
      <c r="E155" s="556"/>
      <c r="F155" s="556"/>
      <c r="G155" s="556"/>
      <c r="H155" s="556"/>
      <c r="I155" s="556"/>
      <c r="J155" s="556"/>
      <c r="K155" s="556"/>
      <c r="L155" s="556"/>
      <c r="M155" s="556"/>
      <c r="N155" s="556"/>
      <c r="O155" s="556"/>
      <c r="P155" s="370" t="str">
        <f>IF(B155="","",IF($P$3="","",(SUMIF(Finansiering!$C$6:$C$107,Kostnader_Intäkter!CV84,Finansiering!$M$6:$M$107))))</f>
        <v/>
      </c>
      <c r="Q155" s="370"/>
      <c r="R155" s="370"/>
      <c r="S155" s="370"/>
      <c r="T155" s="370" t="str">
        <f>IF($B155="","",IF($T$3="","",(SUMIF(Finansiering!$C$6:$C$107,Kostnader_Intäkter!$CV84,Finansiering!$R$6:$R$107))))</f>
        <v/>
      </c>
      <c r="U155" s="370"/>
      <c r="V155" s="370"/>
      <c r="W155" s="370"/>
      <c r="X155" s="370" t="str">
        <f>IF($B155="","",IF($X$3="","",(SUMIF(Finansiering!$C$6:$C$107,Kostnader_Intäkter!$CV84,Finansiering!$W$6:$W$107))))</f>
        <v/>
      </c>
      <c r="Y155" s="370"/>
      <c r="Z155" s="370"/>
      <c r="AA155" s="370"/>
      <c r="AB155" s="370" t="str">
        <f>IF($B155="","",IF($AB$3="","",(SUMIF(Finansiering!$C$6:$C$107,Kostnader_Intäkter!$CV84,Finansiering!$AB$6:$AB$107))))</f>
        <v/>
      </c>
      <c r="AC155" s="370"/>
      <c r="AD155" s="370"/>
      <c r="AE155" s="370"/>
      <c r="AF155" s="552" t="str">
        <f t="shared" si="5"/>
        <v/>
      </c>
      <c r="AG155" s="552"/>
      <c r="AH155" s="552"/>
      <c r="AI155" s="552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</row>
    <row r="156" spans="2:58" ht="18.75" hidden="1" customHeight="1" outlineLevel="1" thickBot="1" x14ac:dyDescent="0.2">
      <c r="B156" s="556" t="str">
        <f>Kostnader_Intäkter!CZ85</f>
        <v/>
      </c>
      <c r="C156" s="556"/>
      <c r="D156" s="556"/>
      <c r="E156" s="556"/>
      <c r="F156" s="556"/>
      <c r="G156" s="556"/>
      <c r="H156" s="556"/>
      <c r="I156" s="556"/>
      <c r="J156" s="556"/>
      <c r="K156" s="556"/>
      <c r="L156" s="556"/>
      <c r="M156" s="556"/>
      <c r="N156" s="556"/>
      <c r="O156" s="556"/>
      <c r="P156" s="370" t="str">
        <f>IF(B156="","",IF($P$3="","",(SUMIF(Finansiering!$C$6:$C$107,Kostnader_Intäkter!CV85,Finansiering!$M$6:$M$107))))</f>
        <v/>
      </c>
      <c r="Q156" s="370"/>
      <c r="R156" s="370"/>
      <c r="S156" s="370"/>
      <c r="T156" s="370" t="str">
        <f>IF($B156="","",IF($T$3="","",(SUMIF(Finansiering!$C$6:$C$107,Kostnader_Intäkter!$CV85,Finansiering!$R$6:$R$107))))</f>
        <v/>
      </c>
      <c r="U156" s="370"/>
      <c r="V156" s="370"/>
      <c r="W156" s="370"/>
      <c r="X156" s="370" t="str">
        <f>IF($B156="","",IF($X$3="","",(SUMIF(Finansiering!$C$6:$C$107,Kostnader_Intäkter!$CV85,Finansiering!$W$6:$W$107))))</f>
        <v/>
      </c>
      <c r="Y156" s="370"/>
      <c r="Z156" s="370"/>
      <c r="AA156" s="370"/>
      <c r="AB156" s="370" t="str">
        <f>IF($B156="","",IF($AB$3="","",(SUMIF(Finansiering!$C$6:$C$107,Kostnader_Intäkter!$CV85,Finansiering!$AB$6:$AB$107))))</f>
        <v/>
      </c>
      <c r="AC156" s="370"/>
      <c r="AD156" s="370"/>
      <c r="AE156" s="370"/>
      <c r="AF156" s="552" t="str">
        <f t="shared" si="5"/>
        <v/>
      </c>
      <c r="AG156" s="552"/>
      <c r="AH156" s="552"/>
      <c r="AI156" s="552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</row>
    <row r="157" spans="2:58" ht="18.75" customHeight="1" collapsed="1" thickTop="1" x14ac:dyDescent="0.15">
      <c r="B157" s="560" t="s">
        <v>93</v>
      </c>
      <c r="C157" s="560"/>
      <c r="D157" s="560"/>
      <c r="E157" s="560"/>
      <c r="F157" s="560"/>
      <c r="G157" s="560"/>
      <c r="H157" s="560"/>
      <c r="I157" s="560"/>
      <c r="J157" s="560"/>
      <c r="K157" s="560"/>
      <c r="L157" s="560"/>
      <c r="M157" s="560"/>
      <c r="N157" s="560"/>
      <c r="O157" s="560"/>
      <c r="P157" s="551" t="str">
        <f>IF(P3="","",ROUND(SUM(P82:S156),0))</f>
        <v/>
      </c>
      <c r="Q157" s="551"/>
      <c r="R157" s="551"/>
      <c r="S157" s="551"/>
      <c r="T157" s="551" t="str">
        <f>IF(T3="","",ROUND(SUM(T82:W156),0))</f>
        <v/>
      </c>
      <c r="U157" s="551"/>
      <c r="V157" s="551"/>
      <c r="W157" s="551"/>
      <c r="X157" s="551" t="str">
        <f>IF(X3="","",ROUND(SUM(X82:AA156),0))</f>
        <v/>
      </c>
      <c r="Y157" s="551"/>
      <c r="Z157" s="551"/>
      <c r="AA157" s="551"/>
      <c r="AB157" s="551" t="str">
        <f>IF(AB3="","",ROUND(SUM(AB82:AE156),0))</f>
        <v/>
      </c>
      <c r="AC157" s="551"/>
      <c r="AD157" s="551"/>
      <c r="AE157" s="551"/>
      <c r="AF157" s="551">
        <f>SUM(P157:AE157)</f>
        <v>0</v>
      </c>
      <c r="AG157" s="551"/>
      <c r="AH157" s="551"/>
      <c r="AI157" s="551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</row>
    <row r="158" spans="2:58" ht="18.75" customHeight="1" thickBot="1" x14ac:dyDescent="0.2">
      <c r="B158" s="556"/>
      <c r="C158" s="556"/>
      <c r="D158" s="556"/>
      <c r="E158" s="556"/>
      <c r="F158" s="556"/>
      <c r="G158" s="556"/>
      <c r="H158" s="556"/>
      <c r="I158" s="556"/>
      <c r="J158" s="556"/>
      <c r="K158" s="556"/>
      <c r="L158" s="556"/>
      <c r="M158" s="556"/>
      <c r="N158" s="556"/>
      <c r="O158" s="556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</row>
    <row r="159" spans="2:58" ht="18.75" customHeight="1" thickTop="1" x14ac:dyDescent="0.15">
      <c r="B159" s="554" t="s">
        <v>86</v>
      </c>
      <c r="C159" s="554"/>
      <c r="D159" s="554"/>
      <c r="E159" s="554"/>
      <c r="F159" s="554"/>
      <c r="G159" s="554"/>
      <c r="H159" s="554"/>
      <c r="I159" s="554"/>
      <c r="J159" s="554"/>
      <c r="K159" s="554"/>
      <c r="L159" s="554"/>
      <c r="M159" s="554"/>
      <c r="N159" s="554"/>
      <c r="O159" s="554"/>
      <c r="P159" s="553" t="e">
        <f>P79-(P157+P184)</f>
        <v>#VALUE!</v>
      </c>
      <c r="Q159" s="553"/>
      <c r="R159" s="553"/>
      <c r="S159" s="553"/>
      <c r="T159" s="553" t="e">
        <f>T79-(T157+T184)</f>
        <v>#VALUE!</v>
      </c>
      <c r="U159" s="553"/>
      <c r="V159" s="553"/>
      <c r="W159" s="553"/>
      <c r="X159" s="553" t="e">
        <f>X79-(X157+X184)</f>
        <v>#VALUE!</v>
      </c>
      <c r="Y159" s="553"/>
      <c r="Z159" s="553"/>
      <c r="AA159" s="553"/>
      <c r="AB159" s="553" t="e">
        <f>AB79-(AB157+AB184)</f>
        <v>#VALUE!</v>
      </c>
      <c r="AC159" s="553"/>
      <c r="AD159" s="553"/>
      <c r="AE159" s="553"/>
      <c r="AF159" s="553" t="e">
        <f>SUM(P159:AE159)</f>
        <v>#VALUE!</v>
      </c>
      <c r="AG159" s="553"/>
      <c r="AH159" s="553"/>
      <c r="AI159" s="553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</row>
    <row r="160" spans="2:58" ht="18.75" customHeight="1" thickBot="1" x14ac:dyDescent="0.2"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</row>
    <row r="161" spans="2:58" ht="18.75" customHeight="1" thickBot="1" x14ac:dyDescent="0.2"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</row>
    <row r="162" spans="2:58" ht="18.75" customHeight="1" thickTop="1" x14ac:dyDescent="0.15">
      <c r="B162" s="549" t="s">
        <v>163</v>
      </c>
      <c r="C162" s="549"/>
      <c r="D162" s="549"/>
      <c r="E162" s="549"/>
      <c r="F162" s="549"/>
      <c r="G162" s="549"/>
      <c r="H162" s="549"/>
      <c r="I162" s="549"/>
      <c r="J162" s="549"/>
      <c r="K162" s="549"/>
      <c r="L162" s="549"/>
      <c r="M162" s="549"/>
      <c r="N162" s="549"/>
      <c r="O162" s="549"/>
      <c r="P162" s="549"/>
      <c r="Q162" s="549"/>
      <c r="R162" s="549"/>
      <c r="S162" s="549"/>
      <c r="T162" s="549"/>
      <c r="U162" s="549"/>
      <c r="V162" s="549"/>
      <c r="W162" s="549"/>
      <c r="X162" s="549"/>
      <c r="Y162" s="549"/>
      <c r="Z162" s="549"/>
      <c r="AA162" s="549"/>
      <c r="AB162" s="549"/>
      <c r="AC162" s="549"/>
      <c r="AD162" s="549"/>
      <c r="AE162" s="549"/>
      <c r="AF162" s="549"/>
      <c r="AG162" s="549"/>
      <c r="AH162" s="549"/>
      <c r="AI162" s="549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</row>
    <row r="163" spans="2:58" ht="18.75" customHeight="1" x14ac:dyDescent="0.15">
      <c r="B163" s="47" t="str">
        <f>Kostnader_Intäkter!CZ11</f>
        <v/>
      </c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546" t="str">
        <f>IF($B82="","",IF($P$3="","",(SUMIF(Finansiering!$C$112:$C$211,Kostnader_Intäkter!$CV11,Finansiering!$M$112:$M$211))))</f>
        <v/>
      </c>
      <c r="Q163" s="370"/>
      <c r="R163" s="370"/>
      <c r="S163" s="370"/>
      <c r="T163" s="546" t="str">
        <f>IF($B82="","",IF($P$3="","",(SUMIF(Finansiering!$C$112:$C$211,Kostnader_Intäkter!$CV11,Finansiering!$R$112:$R$211))))</f>
        <v/>
      </c>
      <c r="U163" s="370"/>
      <c r="V163" s="370"/>
      <c r="W163" s="370"/>
      <c r="X163" s="546" t="str">
        <f>IF($B82="","",IF($P$3="","",(SUMIF(Finansiering!$C$112:$C$211,Kostnader_Intäkter!$CV11,Finansiering!$W$112:$W$211))))</f>
        <v/>
      </c>
      <c r="Y163" s="370"/>
      <c r="Z163" s="370"/>
      <c r="AA163" s="370"/>
      <c r="AB163" s="546" t="str">
        <f>IF($B82="","",IF($P$3="","",(SUMIF(Finansiering!$C$112:$C$211,Kostnader_Intäkter!$CV11,Finansiering!$AB$112:$AB$211))))</f>
        <v/>
      </c>
      <c r="AC163" s="370"/>
      <c r="AD163" s="370"/>
      <c r="AE163" s="370"/>
      <c r="AF163" s="546" t="str">
        <f>IF(B163="","",(SUM(P163:AE163)))</f>
        <v/>
      </c>
      <c r="AG163" s="370"/>
      <c r="AH163" s="370"/>
      <c r="AI163" s="370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</row>
    <row r="164" spans="2:58" ht="18.75" customHeight="1" x14ac:dyDescent="0.15">
      <c r="B164" s="47" t="str">
        <f>Kostnader_Intäkter!CZ12</f>
        <v/>
      </c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546" t="str">
        <f>IF($B83="","",IF($P$3="","",(SUMIF(Finansiering!$C$112:$C$211,Kostnader_Intäkter!$CV12,Finansiering!$M$112:$M$211))))</f>
        <v/>
      </c>
      <c r="Q164" s="370"/>
      <c r="R164" s="370"/>
      <c r="S164" s="370"/>
      <c r="T164" s="546" t="str">
        <f>IF($B83="","",IF($P$3="","",(SUMIF(Finansiering!$C$112:$C$211,Kostnader_Intäkter!$CV12,Finansiering!$R$112:$R$211))))</f>
        <v/>
      </c>
      <c r="U164" s="370"/>
      <c r="V164" s="370"/>
      <c r="W164" s="370"/>
      <c r="X164" s="546" t="str">
        <f>IF($B83="","",IF($P$3="","",(SUMIF(Finansiering!$C$112:$C$211,Kostnader_Intäkter!$CV12,Finansiering!$W$112:$W$211))))</f>
        <v/>
      </c>
      <c r="Y164" s="370"/>
      <c r="Z164" s="370"/>
      <c r="AA164" s="370"/>
      <c r="AB164" s="546" t="str">
        <f>IF($B83="","",IF($P$3="","",(SUMIF(Finansiering!$C$112:$C$211,Kostnader_Intäkter!$CV12,Finansiering!$AB$112:$AB$211))))</f>
        <v/>
      </c>
      <c r="AC164" s="370"/>
      <c r="AD164" s="370"/>
      <c r="AE164" s="370"/>
      <c r="AF164" s="546" t="str">
        <f>IF(B164="","",(SUM(P164:AE164)))</f>
        <v/>
      </c>
      <c r="AG164" s="370"/>
      <c r="AH164" s="370"/>
      <c r="AI164" s="370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</row>
    <row r="165" spans="2:58" ht="18.75" customHeight="1" x14ac:dyDescent="0.15">
      <c r="B165" s="47" t="str">
        <f>Kostnader_Intäkter!CZ13</f>
        <v/>
      </c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546" t="str">
        <f>IF($B84="","",IF($P$3="","",(SUMIF(Finansiering!$C$112:$C$211,Kostnader_Intäkter!$CV13,Finansiering!$M$112:$M$211))))</f>
        <v/>
      </c>
      <c r="Q165" s="370"/>
      <c r="R165" s="370"/>
      <c r="S165" s="370"/>
      <c r="T165" s="546" t="str">
        <f>IF($B84="","",IF($P$3="","",(SUMIF(Finansiering!$C$112:$C$211,Kostnader_Intäkter!$CV13,Finansiering!$R$112:$R$211))))</f>
        <v/>
      </c>
      <c r="U165" s="370"/>
      <c r="V165" s="370"/>
      <c r="W165" s="370"/>
      <c r="X165" s="546" t="str">
        <f>IF($B84="","",IF($P$3="","",(SUMIF(Finansiering!$C$112:$C$211,Kostnader_Intäkter!$CV13,Finansiering!$W$112:$W$211))))</f>
        <v/>
      </c>
      <c r="Y165" s="370"/>
      <c r="Z165" s="370"/>
      <c r="AA165" s="370"/>
      <c r="AB165" s="546" t="str">
        <f>IF($B84="","",IF($P$3="","",(SUMIF(Finansiering!$C$112:$C$211,Kostnader_Intäkter!$CV13,Finansiering!$AB$112:$AB$211))))</f>
        <v/>
      </c>
      <c r="AC165" s="370"/>
      <c r="AD165" s="370"/>
      <c r="AE165" s="370"/>
      <c r="AF165" s="546" t="str">
        <f t="shared" ref="AF165:AF182" si="6">IF(B165="","",(SUM(P165:AE165)))</f>
        <v/>
      </c>
      <c r="AG165" s="370"/>
      <c r="AH165" s="370"/>
      <c r="AI165" s="370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</row>
    <row r="166" spans="2:58" ht="18.75" customHeight="1" x14ac:dyDescent="0.15">
      <c r="B166" s="47" t="str">
        <f>Kostnader_Intäkter!CZ14</f>
        <v/>
      </c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546" t="str">
        <f>IF($B85="","",IF($P$3="","",(SUMIF(Finansiering!$C$112:$C$211,Kostnader_Intäkter!$CV14,Finansiering!$M$112:$M$211))))</f>
        <v/>
      </c>
      <c r="Q166" s="370"/>
      <c r="R166" s="370"/>
      <c r="S166" s="370"/>
      <c r="T166" s="546" t="str">
        <f>IF($B85="","",IF($P$3="","",(SUMIF(Finansiering!$C$112:$C$211,Kostnader_Intäkter!$CV14,Finansiering!$R$112:$R$211))))</f>
        <v/>
      </c>
      <c r="U166" s="370"/>
      <c r="V166" s="370"/>
      <c r="W166" s="370"/>
      <c r="X166" s="546" t="str">
        <f>IF($B85="","",IF($P$3="","",(SUMIF(Finansiering!$C$112:$C$211,Kostnader_Intäkter!$CV14,Finansiering!$W$112:$W$211))))</f>
        <v/>
      </c>
      <c r="Y166" s="370"/>
      <c r="Z166" s="370"/>
      <c r="AA166" s="370"/>
      <c r="AB166" s="546" t="str">
        <f>IF($B85="","",IF($P$3="","",(SUMIF(Finansiering!$C$112:$C$211,Kostnader_Intäkter!$CV14,Finansiering!$AB$112:$AB$211))))</f>
        <v/>
      </c>
      <c r="AC166" s="370"/>
      <c r="AD166" s="370"/>
      <c r="AE166" s="370"/>
      <c r="AF166" s="546" t="str">
        <f t="shared" si="6"/>
        <v/>
      </c>
      <c r="AG166" s="370"/>
      <c r="AH166" s="370"/>
      <c r="AI166" s="370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</row>
    <row r="167" spans="2:58" ht="18.75" customHeight="1" x14ac:dyDescent="0.15">
      <c r="B167" s="47" t="str">
        <f>Kostnader_Intäkter!CZ15</f>
        <v/>
      </c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546" t="str">
        <f>IF($B86="","",IF($P$3="","",(SUMIF(Finansiering!$C$112:$C$211,Kostnader_Intäkter!$CV15,Finansiering!$M$112:$M$211))))</f>
        <v/>
      </c>
      <c r="Q167" s="370"/>
      <c r="R167" s="370"/>
      <c r="S167" s="370"/>
      <c r="T167" s="546" t="str">
        <f>IF($B86="","",IF($P$3="","",(SUMIF(Finansiering!$C$112:$C$211,Kostnader_Intäkter!$CV15,Finansiering!$R$112:$R$211))))</f>
        <v/>
      </c>
      <c r="U167" s="370"/>
      <c r="V167" s="370"/>
      <c r="W167" s="370"/>
      <c r="X167" s="546" t="str">
        <f>IF($B86="","",IF($P$3="","",(SUMIF(Finansiering!$C$112:$C$211,Kostnader_Intäkter!$CV15,Finansiering!$W$112:$W$211))))</f>
        <v/>
      </c>
      <c r="Y167" s="370"/>
      <c r="Z167" s="370"/>
      <c r="AA167" s="370"/>
      <c r="AB167" s="546" t="str">
        <f>IF($B86="","",IF($P$3="","",(SUMIF(Finansiering!$C$112:$C$211,Kostnader_Intäkter!$CV15,Finansiering!$AB$112:$AB$211))))</f>
        <v/>
      </c>
      <c r="AC167" s="370"/>
      <c r="AD167" s="370"/>
      <c r="AE167" s="370"/>
      <c r="AF167" s="546" t="str">
        <f t="shared" si="6"/>
        <v/>
      </c>
      <c r="AG167" s="370"/>
      <c r="AH167" s="370"/>
      <c r="AI167" s="370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</row>
    <row r="168" spans="2:58" ht="18.75" customHeight="1" x14ac:dyDescent="0.15">
      <c r="B168" s="47" t="str">
        <f>Kostnader_Intäkter!CZ16</f>
        <v/>
      </c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546" t="str">
        <f>IF($B87="","",IF($P$3="","",(SUMIF(Finansiering!$C$112:$C$211,Kostnader_Intäkter!$CV16,Finansiering!$M$112:$M$211))))</f>
        <v/>
      </c>
      <c r="Q168" s="370"/>
      <c r="R168" s="370"/>
      <c r="S168" s="370"/>
      <c r="T168" s="546" t="str">
        <f>IF($B87="","",IF($P$3="","",(SUMIF(Finansiering!$C$112:$C$211,Kostnader_Intäkter!$CV16,Finansiering!$R$112:$R$211))))</f>
        <v/>
      </c>
      <c r="U168" s="370"/>
      <c r="V168" s="370"/>
      <c r="W168" s="370"/>
      <c r="X168" s="546" t="str">
        <f>IF($B87="","",IF($P$3="","",(SUMIF(Finansiering!$C$112:$C$211,Kostnader_Intäkter!$CV16,Finansiering!$W$112:$W$211))))</f>
        <v/>
      </c>
      <c r="Y168" s="370"/>
      <c r="Z168" s="370"/>
      <c r="AA168" s="370"/>
      <c r="AB168" s="546" t="str">
        <f>IF($B87="","",IF($P$3="","",(SUMIF(Finansiering!$C$112:$C$211,Kostnader_Intäkter!$CV16,Finansiering!$AB$112:$AB$211))))</f>
        <v/>
      </c>
      <c r="AC168" s="370"/>
      <c r="AD168" s="370"/>
      <c r="AE168" s="370"/>
      <c r="AF168" s="546" t="str">
        <f t="shared" si="6"/>
        <v/>
      </c>
      <c r="AG168" s="370"/>
      <c r="AH168" s="370"/>
      <c r="AI168" s="370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</row>
    <row r="169" spans="2:58" ht="18.75" customHeight="1" x14ac:dyDescent="0.15">
      <c r="B169" s="47" t="str">
        <f>Kostnader_Intäkter!CZ17</f>
        <v/>
      </c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546" t="str">
        <f>IF($B88="","",IF($P$3="","",(SUMIF(Finansiering!$C$112:$C$211,Kostnader_Intäkter!$CV17,Finansiering!$M$112:$M$211))))</f>
        <v/>
      </c>
      <c r="Q169" s="370"/>
      <c r="R169" s="370"/>
      <c r="S169" s="370"/>
      <c r="T169" s="546" t="str">
        <f>IF($B88="","",IF($P$3="","",(SUMIF(Finansiering!$C$112:$C$211,Kostnader_Intäkter!$CV17,Finansiering!$R$112:$R$211))))</f>
        <v/>
      </c>
      <c r="U169" s="370"/>
      <c r="V169" s="370"/>
      <c r="W169" s="370"/>
      <c r="X169" s="546" t="str">
        <f>IF($B88="","",IF($P$3="","",(SUMIF(Finansiering!$C$112:$C$211,Kostnader_Intäkter!$CV17,Finansiering!$W$112:$W$211))))</f>
        <v/>
      </c>
      <c r="Y169" s="370"/>
      <c r="Z169" s="370"/>
      <c r="AA169" s="370"/>
      <c r="AB169" s="546" t="str">
        <f>IF($B88="","",IF($P$3="","",(SUMIF(Finansiering!$C$112:$C$211,Kostnader_Intäkter!$CV17,Finansiering!$AB$112:$AB$211))))</f>
        <v/>
      </c>
      <c r="AC169" s="370"/>
      <c r="AD169" s="370"/>
      <c r="AE169" s="370"/>
      <c r="AF169" s="546" t="str">
        <f t="shared" si="6"/>
        <v/>
      </c>
      <c r="AG169" s="370"/>
      <c r="AH169" s="370"/>
      <c r="AI169" s="370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</row>
    <row r="170" spans="2:58" ht="18.75" customHeight="1" x14ac:dyDescent="0.15">
      <c r="B170" s="47" t="str">
        <f>Kostnader_Intäkter!CZ18</f>
        <v/>
      </c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546" t="str">
        <f>IF($B89="","",IF($P$3="","",(SUMIF(Finansiering!$C$112:$C$211,Kostnader_Intäkter!$CV18,Finansiering!$M$112:$M$211))))</f>
        <v/>
      </c>
      <c r="Q170" s="370"/>
      <c r="R170" s="370"/>
      <c r="S170" s="370"/>
      <c r="T170" s="546" t="str">
        <f>IF($B89="","",IF($P$3="","",(SUMIF(Finansiering!$C$112:$C$211,Kostnader_Intäkter!$CV18,Finansiering!$R$112:$R$211))))</f>
        <v/>
      </c>
      <c r="U170" s="370"/>
      <c r="V170" s="370"/>
      <c r="W170" s="370"/>
      <c r="X170" s="546" t="str">
        <f>IF($B89="","",IF($P$3="","",(SUMIF(Finansiering!$C$112:$C$211,Kostnader_Intäkter!$CV18,Finansiering!$W$112:$W$211))))</f>
        <v/>
      </c>
      <c r="Y170" s="370"/>
      <c r="Z170" s="370"/>
      <c r="AA170" s="370"/>
      <c r="AB170" s="546" t="str">
        <f>IF($B89="","",IF($P$3="","",(SUMIF(Finansiering!$C$112:$C$211,Kostnader_Intäkter!$CV18,Finansiering!$AB$112:$AB$211))))</f>
        <v/>
      </c>
      <c r="AC170" s="370"/>
      <c r="AD170" s="370"/>
      <c r="AE170" s="370"/>
      <c r="AF170" s="546" t="str">
        <f t="shared" si="6"/>
        <v/>
      </c>
      <c r="AG170" s="370"/>
      <c r="AH170" s="370"/>
      <c r="AI170" s="370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</row>
    <row r="171" spans="2:58" ht="18.75" customHeight="1" x14ac:dyDescent="0.15">
      <c r="B171" s="47" t="str">
        <f>Kostnader_Intäkter!CZ19</f>
        <v/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546" t="str">
        <f>IF($B90="","",IF($P$3="","",(SUMIF(Finansiering!$C$112:$C$211,Kostnader_Intäkter!$CV19,Finansiering!$M$112:$M$211))))</f>
        <v/>
      </c>
      <c r="Q171" s="370"/>
      <c r="R171" s="370"/>
      <c r="S171" s="370"/>
      <c r="T171" s="546" t="str">
        <f>IF($B90="","",IF($P$3="","",(SUMIF(Finansiering!$C$112:$C$211,Kostnader_Intäkter!$CV19,Finansiering!$R$112:$R$211))))</f>
        <v/>
      </c>
      <c r="U171" s="370"/>
      <c r="V171" s="370"/>
      <c r="W171" s="370"/>
      <c r="X171" s="546" t="str">
        <f>IF($B90="","",IF($P$3="","",(SUMIF(Finansiering!$C$112:$C$211,Kostnader_Intäkter!$CV19,Finansiering!$W$112:$W$211))))</f>
        <v/>
      </c>
      <c r="Y171" s="370"/>
      <c r="Z171" s="370"/>
      <c r="AA171" s="370"/>
      <c r="AB171" s="546" t="str">
        <f>IF($B90="","",IF($P$3="","",(SUMIF(Finansiering!$C$112:$C$211,Kostnader_Intäkter!$CV19,Finansiering!$AB$112:$AB$211))))</f>
        <v/>
      </c>
      <c r="AC171" s="370"/>
      <c r="AD171" s="370"/>
      <c r="AE171" s="370"/>
      <c r="AF171" s="546" t="str">
        <f t="shared" si="6"/>
        <v/>
      </c>
      <c r="AG171" s="370"/>
      <c r="AH171" s="370"/>
      <c r="AI171" s="370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</row>
    <row r="172" spans="2:58" ht="18.75" customHeight="1" x14ac:dyDescent="0.15">
      <c r="B172" s="47" t="str">
        <f>Kostnader_Intäkter!CZ20</f>
        <v/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546" t="str">
        <f>IF($B91="","",IF($P$3="","",(SUMIF(Finansiering!$C$112:$C$211,Kostnader_Intäkter!$CV20,Finansiering!$M$112:$M$211))))</f>
        <v/>
      </c>
      <c r="Q172" s="370"/>
      <c r="R172" s="370"/>
      <c r="S172" s="370"/>
      <c r="T172" s="546" t="str">
        <f>IF($B91="","",IF($P$3="","",(SUMIF(Finansiering!$C$112:$C$211,Kostnader_Intäkter!$CV20,Finansiering!$R$112:$R$211))))</f>
        <v/>
      </c>
      <c r="U172" s="370"/>
      <c r="V172" s="370"/>
      <c r="W172" s="370"/>
      <c r="X172" s="546" t="str">
        <f>IF($B91="","",IF($P$3="","",(SUMIF(Finansiering!$C$112:$C$211,Kostnader_Intäkter!$CV20,Finansiering!$W$112:$W$211))))</f>
        <v/>
      </c>
      <c r="Y172" s="370"/>
      <c r="Z172" s="370"/>
      <c r="AA172" s="370"/>
      <c r="AB172" s="546" t="str">
        <f>IF($B91="","",IF($P$3="","",(SUMIF(Finansiering!$C$112:$C$211,Kostnader_Intäkter!$CV20,Finansiering!$AB$112:$AB$211))))</f>
        <v/>
      </c>
      <c r="AC172" s="370"/>
      <c r="AD172" s="370"/>
      <c r="AE172" s="370"/>
      <c r="AF172" s="546" t="str">
        <f t="shared" si="6"/>
        <v/>
      </c>
      <c r="AG172" s="370"/>
      <c r="AH172" s="370"/>
      <c r="AI172" s="370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</row>
    <row r="173" spans="2:58" ht="18.75" customHeight="1" x14ac:dyDescent="0.15">
      <c r="B173" s="47" t="str">
        <f>Kostnader_Intäkter!CZ21</f>
        <v/>
      </c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546" t="str">
        <f>IF($B92="","",IF($P$3="","",(SUMIF(Finansiering!$C$112:$C$211,Kostnader_Intäkter!$CV21,Finansiering!$M$112:$M$211))))</f>
        <v/>
      </c>
      <c r="Q173" s="370"/>
      <c r="R173" s="370"/>
      <c r="S173" s="370"/>
      <c r="T173" s="546" t="str">
        <f>IF($B92="","",IF($P$3="","",(SUMIF(Finansiering!$C$112:$C$211,Kostnader_Intäkter!$CV21,Finansiering!$R$112:$R$211))))</f>
        <v/>
      </c>
      <c r="U173" s="370"/>
      <c r="V173" s="370"/>
      <c r="W173" s="370"/>
      <c r="X173" s="546" t="str">
        <f>IF($B92="","",IF($P$3="","",(SUMIF(Finansiering!$C$112:$C$211,Kostnader_Intäkter!$CV21,Finansiering!$W$112:$W$211))))</f>
        <v/>
      </c>
      <c r="Y173" s="370"/>
      <c r="Z173" s="370"/>
      <c r="AA173" s="370"/>
      <c r="AB173" s="546" t="str">
        <f>IF($B92="","",IF($P$3="","",(SUMIF(Finansiering!$C$112:$C$211,Kostnader_Intäkter!$CV21,Finansiering!$AB$112:$AB$211))))</f>
        <v/>
      </c>
      <c r="AC173" s="370"/>
      <c r="AD173" s="370"/>
      <c r="AE173" s="370"/>
      <c r="AF173" s="546" t="str">
        <f t="shared" si="6"/>
        <v/>
      </c>
      <c r="AG173" s="370"/>
      <c r="AH173" s="370"/>
      <c r="AI173" s="370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</row>
    <row r="174" spans="2:58" ht="18.75" customHeight="1" x14ac:dyDescent="0.15">
      <c r="B174" s="47" t="str">
        <f>Kostnader_Intäkter!CZ22</f>
        <v/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546" t="str">
        <f>IF($B93="","",IF($P$3="","",(SUMIF(Finansiering!$C$112:$C$211,Kostnader_Intäkter!$CV22,Finansiering!$M$112:$M$211))))</f>
        <v/>
      </c>
      <c r="Q174" s="370"/>
      <c r="R174" s="370"/>
      <c r="S174" s="370"/>
      <c r="T174" s="546" t="str">
        <f>IF($B93="","",IF($P$3="","",(SUMIF(Finansiering!$C$112:$C$211,Kostnader_Intäkter!$CV22,Finansiering!$R$112:$R$211))))</f>
        <v/>
      </c>
      <c r="U174" s="370"/>
      <c r="V174" s="370"/>
      <c r="W174" s="370"/>
      <c r="X174" s="546" t="str">
        <f>IF($B93="","",IF($P$3="","",(SUMIF(Finansiering!$C$112:$C$211,Kostnader_Intäkter!$CV22,Finansiering!$W$112:$W$211))))</f>
        <v/>
      </c>
      <c r="Y174" s="370"/>
      <c r="Z174" s="370"/>
      <c r="AA174" s="370"/>
      <c r="AB174" s="546" t="str">
        <f>IF($B93="","",IF($P$3="","",(SUMIF(Finansiering!$C$112:$C$211,Kostnader_Intäkter!$CV22,Finansiering!$AB$112:$AB$211))))</f>
        <v/>
      </c>
      <c r="AC174" s="370"/>
      <c r="AD174" s="370"/>
      <c r="AE174" s="370"/>
      <c r="AF174" s="546" t="str">
        <f t="shared" si="6"/>
        <v/>
      </c>
      <c r="AG174" s="370"/>
      <c r="AH174" s="370"/>
      <c r="AI174" s="370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</row>
    <row r="175" spans="2:58" ht="18.75" customHeight="1" x14ac:dyDescent="0.15">
      <c r="B175" s="47" t="str">
        <f>Kostnader_Intäkter!CZ23</f>
        <v/>
      </c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546" t="str">
        <f>IF($B94="","",IF($P$3="","",(SUMIF(Finansiering!$C$112:$C$211,Kostnader_Intäkter!$CV23,Finansiering!$M$112:$M$211))))</f>
        <v/>
      </c>
      <c r="Q175" s="370"/>
      <c r="R175" s="370"/>
      <c r="S175" s="370"/>
      <c r="T175" s="546" t="str">
        <f>IF($B94="","",IF($P$3="","",(SUMIF(Finansiering!$C$112:$C$211,Kostnader_Intäkter!$CV23,Finansiering!$R$112:$R$211))))</f>
        <v/>
      </c>
      <c r="U175" s="370"/>
      <c r="V175" s="370"/>
      <c r="W175" s="370"/>
      <c r="X175" s="546" t="str">
        <f>IF($B94="","",IF($P$3="","",(SUMIF(Finansiering!$C$112:$C$211,Kostnader_Intäkter!$CV23,Finansiering!$W$112:$W$211))))</f>
        <v/>
      </c>
      <c r="Y175" s="370"/>
      <c r="Z175" s="370"/>
      <c r="AA175" s="370"/>
      <c r="AB175" s="546" t="str">
        <f>IF($B94="","",IF($P$3="","",(SUMIF(Finansiering!$C$112:$C$211,Kostnader_Intäkter!$CV23,Finansiering!$AB$112:$AB$211))))</f>
        <v/>
      </c>
      <c r="AC175" s="370"/>
      <c r="AD175" s="370"/>
      <c r="AE175" s="370"/>
      <c r="AF175" s="546" t="str">
        <f t="shared" si="6"/>
        <v/>
      </c>
      <c r="AG175" s="370"/>
      <c r="AH175" s="370"/>
      <c r="AI175" s="370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</row>
    <row r="176" spans="2:58" ht="18.75" customHeight="1" x14ac:dyDescent="0.15">
      <c r="B176" s="47" t="str">
        <f>Kostnader_Intäkter!CZ24</f>
        <v/>
      </c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546" t="str">
        <f>IF($B95="","",IF($P$3="","",(SUMIF(Finansiering!$C$112:$C$211,Kostnader_Intäkter!$CV24,Finansiering!$M$112:$M$211))))</f>
        <v/>
      </c>
      <c r="Q176" s="370"/>
      <c r="R176" s="370"/>
      <c r="S176" s="370"/>
      <c r="T176" s="546" t="str">
        <f>IF($B95="","",IF($P$3="","",(SUMIF(Finansiering!$C$112:$C$211,Kostnader_Intäkter!$CV24,Finansiering!$R$112:$R$211))))</f>
        <v/>
      </c>
      <c r="U176" s="370"/>
      <c r="V176" s="370"/>
      <c r="W176" s="370"/>
      <c r="X176" s="546" t="str">
        <f>IF($B95="","",IF($P$3="","",(SUMIF(Finansiering!$C$112:$C$211,Kostnader_Intäkter!$CV24,Finansiering!$W$112:$W$211))))</f>
        <v/>
      </c>
      <c r="Y176" s="370"/>
      <c r="Z176" s="370"/>
      <c r="AA176" s="370"/>
      <c r="AB176" s="546" t="str">
        <f>IF($B95="","",IF($P$3="","",(SUMIF(Finansiering!$C$112:$C$211,Kostnader_Intäkter!$CV24,Finansiering!$AB$112:$AB$211))))</f>
        <v/>
      </c>
      <c r="AC176" s="370"/>
      <c r="AD176" s="370"/>
      <c r="AE176" s="370"/>
      <c r="AF176" s="546" t="str">
        <f t="shared" si="6"/>
        <v/>
      </c>
      <c r="AG176" s="370"/>
      <c r="AH176" s="370"/>
      <c r="AI176" s="370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</row>
    <row r="177" spans="2:58" ht="18.75" customHeight="1" x14ac:dyDescent="0.15">
      <c r="B177" s="47" t="str">
        <f>Kostnader_Intäkter!CZ25</f>
        <v/>
      </c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546" t="str">
        <f>IF($B96="","",IF($P$3="","",(SUMIF(Finansiering!$C$112:$C$211,Kostnader_Intäkter!$CV25,Finansiering!$M$112:$M$211))))</f>
        <v/>
      </c>
      <c r="Q177" s="370"/>
      <c r="R177" s="370"/>
      <c r="S177" s="370"/>
      <c r="T177" s="546" t="str">
        <f>IF($B96="","",IF($P$3="","",(SUMIF(Finansiering!$C$112:$C$211,Kostnader_Intäkter!$CV25,Finansiering!$R$112:$R$211))))</f>
        <v/>
      </c>
      <c r="U177" s="370"/>
      <c r="V177" s="370"/>
      <c r="W177" s="370"/>
      <c r="X177" s="546" t="str">
        <f>IF($B96="","",IF($P$3="","",(SUMIF(Finansiering!$C$112:$C$211,Kostnader_Intäkter!$CV25,Finansiering!$W$112:$W$211))))</f>
        <v/>
      </c>
      <c r="Y177" s="370"/>
      <c r="Z177" s="370"/>
      <c r="AA177" s="370"/>
      <c r="AB177" s="546" t="str">
        <f>IF($B96="","",IF($P$3="","",(SUMIF(Finansiering!$C$112:$C$211,Kostnader_Intäkter!$CV25,Finansiering!$AB$112:$AB$211))))</f>
        <v/>
      </c>
      <c r="AC177" s="370"/>
      <c r="AD177" s="370"/>
      <c r="AE177" s="370"/>
      <c r="AF177" s="546" t="str">
        <f t="shared" si="6"/>
        <v/>
      </c>
      <c r="AG177" s="370"/>
      <c r="AH177" s="370"/>
      <c r="AI177" s="370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</row>
    <row r="178" spans="2:58" ht="18.75" customHeight="1" x14ac:dyDescent="0.15">
      <c r="B178" s="47" t="str">
        <f>Kostnader_Intäkter!CZ26</f>
        <v/>
      </c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546" t="str">
        <f>IF($B97="","",IF($P$3="","",(SUMIF(Finansiering!$C$112:$C$211,Kostnader_Intäkter!$CV26,Finansiering!$M$112:$M$211))))</f>
        <v/>
      </c>
      <c r="Q178" s="370"/>
      <c r="R178" s="370"/>
      <c r="S178" s="370"/>
      <c r="T178" s="546" t="str">
        <f>IF($B97="","",IF($P$3="","",(SUMIF(Finansiering!$C$112:$C$211,Kostnader_Intäkter!$CV26,Finansiering!$R$112:$R$211))))</f>
        <v/>
      </c>
      <c r="U178" s="370"/>
      <c r="V178" s="370"/>
      <c r="W178" s="370"/>
      <c r="X178" s="546" t="str">
        <f>IF($B97="","",IF($P$3="","",(SUMIF(Finansiering!$C$112:$C$211,Kostnader_Intäkter!$CV26,Finansiering!$W$112:$W$211))))</f>
        <v/>
      </c>
      <c r="Y178" s="370"/>
      <c r="Z178" s="370"/>
      <c r="AA178" s="370"/>
      <c r="AB178" s="546" t="str">
        <f>IF($B97="","",IF($P$3="","",(SUMIF(Finansiering!$C$112:$C$211,Kostnader_Intäkter!$CV26,Finansiering!$AB$112:$AB$211))))</f>
        <v/>
      </c>
      <c r="AC178" s="370"/>
      <c r="AD178" s="370"/>
      <c r="AE178" s="370"/>
      <c r="AF178" s="546" t="str">
        <f t="shared" si="6"/>
        <v/>
      </c>
      <c r="AG178" s="370"/>
      <c r="AH178" s="370"/>
      <c r="AI178" s="370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</row>
    <row r="179" spans="2:58" ht="18.75" customHeight="1" x14ac:dyDescent="0.15">
      <c r="B179" s="47" t="str">
        <f>Kostnader_Intäkter!CZ27</f>
        <v/>
      </c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546" t="str">
        <f>IF($B98="","",IF($P$3="","",(SUMIF(Finansiering!$C$112:$C$211,Kostnader_Intäkter!$CV27,Finansiering!$M$112:$M$211))))</f>
        <v/>
      </c>
      <c r="Q179" s="370"/>
      <c r="R179" s="370"/>
      <c r="S179" s="370"/>
      <c r="T179" s="546" t="str">
        <f>IF($B98="","",IF($P$3="","",(SUMIF(Finansiering!$C$112:$C$211,Kostnader_Intäkter!$CV27,Finansiering!$R$112:$R$211))))</f>
        <v/>
      </c>
      <c r="U179" s="370"/>
      <c r="V179" s="370"/>
      <c r="W179" s="370"/>
      <c r="X179" s="546" t="str">
        <f>IF($B98="","",IF($P$3="","",(SUMIF(Finansiering!$C$112:$C$211,Kostnader_Intäkter!$CV27,Finansiering!$W$112:$W$211))))</f>
        <v/>
      </c>
      <c r="Y179" s="370"/>
      <c r="Z179" s="370"/>
      <c r="AA179" s="370"/>
      <c r="AB179" s="546" t="str">
        <f>IF($B98="","",IF($P$3="","",(SUMIF(Finansiering!$C$112:$C$211,Kostnader_Intäkter!$CV27,Finansiering!$AB$112:$AB$211))))</f>
        <v/>
      </c>
      <c r="AC179" s="370"/>
      <c r="AD179" s="370"/>
      <c r="AE179" s="370"/>
      <c r="AF179" s="546" t="str">
        <f t="shared" si="6"/>
        <v/>
      </c>
      <c r="AG179" s="370"/>
      <c r="AH179" s="370"/>
      <c r="AI179" s="370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</row>
    <row r="180" spans="2:58" ht="18.75" customHeight="1" x14ac:dyDescent="0.15">
      <c r="B180" s="47" t="str">
        <f>Kostnader_Intäkter!CZ28</f>
        <v/>
      </c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546" t="str">
        <f>IF($B99="","",IF($P$3="","",(SUMIF(Finansiering!$C$112:$C$211,Kostnader_Intäkter!$CV28,Finansiering!$M$112:$M$211))))</f>
        <v/>
      </c>
      <c r="Q180" s="370"/>
      <c r="R180" s="370"/>
      <c r="S180" s="370"/>
      <c r="T180" s="546" t="str">
        <f>IF($B99="","",IF($P$3="","",(SUMIF(Finansiering!$C$112:$C$211,Kostnader_Intäkter!$CV28,Finansiering!$R$112:$R$211))))</f>
        <v/>
      </c>
      <c r="U180" s="370"/>
      <c r="V180" s="370"/>
      <c r="W180" s="370"/>
      <c r="X180" s="546" t="str">
        <f>IF($B99="","",IF($P$3="","",(SUMIF(Finansiering!$C$112:$C$211,Kostnader_Intäkter!$CV28,Finansiering!$W$112:$W$211))))</f>
        <v/>
      </c>
      <c r="Y180" s="370"/>
      <c r="Z180" s="370"/>
      <c r="AA180" s="370"/>
      <c r="AB180" s="546" t="str">
        <f>IF($B99="","",IF($P$3="","",(SUMIF(Finansiering!$C$112:$C$211,Kostnader_Intäkter!$CV28,Finansiering!$AB$112:$AB$211))))</f>
        <v/>
      </c>
      <c r="AC180" s="370"/>
      <c r="AD180" s="370"/>
      <c r="AE180" s="370"/>
      <c r="AF180" s="546" t="str">
        <f t="shared" si="6"/>
        <v/>
      </c>
      <c r="AG180" s="370"/>
      <c r="AH180" s="370"/>
      <c r="AI180" s="370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</row>
    <row r="181" spans="2:58" ht="18.75" customHeight="1" x14ac:dyDescent="0.15">
      <c r="B181" s="47" t="str">
        <f>Kostnader_Intäkter!CZ29</f>
        <v/>
      </c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546" t="str">
        <f>IF($B100="","",IF($P$3="","",(SUMIF(Finansiering!$C$112:$C$211,Kostnader_Intäkter!$CV29,Finansiering!$M$112:$M$211))))</f>
        <v/>
      </c>
      <c r="Q181" s="370"/>
      <c r="R181" s="370"/>
      <c r="S181" s="370"/>
      <c r="T181" s="546" t="str">
        <f>IF($B100="","",IF($P$3="","",(SUMIF(Finansiering!$C$112:$C$211,Kostnader_Intäkter!$CV29,Finansiering!$R$112:$R$211))))</f>
        <v/>
      </c>
      <c r="U181" s="370"/>
      <c r="V181" s="370"/>
      <c r="W181" s="370"/>
      <c r="X181" s="546" t="str">
        <f>IF($B100="","",IF($P$3="","",(SUMIF(Finansiering!$C$112:$C$211,Kostnader_Intäkter!$CV29,Finansiering!$W$112:$W$211))))</f>
        <v/>
      </c>
      <c r="Y181" s="370"/>
      <c r="Z181" s="370"/>
      <c r="AA181" s="370"/>
      <c r="AB181" s="546" t="str">
        <f>IF($B100="","",IF($P$3="","",(SUMIF(Finansiering!$C$112:$C$211,Kostnader_Intäkter!$CV29,Finansiering!$AB$112:$AB$211))))</f>
        <v/>
      </c>
      <c r="AC181" s="370"/>
      <c r="AD181" s="370"/>
      <c r="AE181" s="370"/>
      <c r="AF181" s="546" t="str">
        <f t="shared" si="6"/>
        <v/>
      </c>
      <c r="AG181" s="370"/>
      <c r="AH181" s="370"/>
      <c r="AI181" s="370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</row>
    <row r="182" spans="2:58" ht="18.75" customHeight="1" thickBot="1" x14ac:dyDescent="0.2">
      <c r="B182" s="63" t="str">
        <f>Kostnader_Intäkter!CZ30</f>
        <v/>
      </c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547" t="str">
        <f>IF($B101="","",IF($P$3="","",(SUMIF(Finansiering!$C$112:$C$211,Kostnader_Intäkter!$CV30,Finansiering!$M$112:$M$211))))</f>
        <v/>
      </c>
      <c r="Q182" s="548"/>
      <c r="R182" s="548"/>
      <c r="S182" s="548"/>
      <c r="T182" s="547" t="str">
        <f>IF($B101="","",IF($P$3="","",(SUMIF(Finansiering!$C$112:$C$211,Kostnader_Intäkter!$CV30,Finansiering!$R$112:$R$211))))</f>
        <v/>
      </c>
      <c r="U182" s="548"/>
      <c r="V182" s="548"/>
      <c r="W182" s="548"/>
      <c r="X182" s="547" t="str">
        <f>IF($B101="","",IF($P$3="","",(SUMIF(Finansiering!$C$112:$C$211,Kostnader_Intäkter!$CV30,Finansiering!$W$112:$W$211))))</f>
        <v/>
      </c>
      <c r="Y182" s="548"/>
      <c r="Z182" s="548"/>
      <c r="AA182" s="548"/>
      <c r="AB182" s="547" t="str">
        <f>IF($B101="","",IF($P$3="","",(SUMIF(Finansiering!$C$112:$C$211,Kostnader_Intäkter!$CV30,Finansiering!$AB$112:$AB$211))))</f>
        <v/>
      </c>
      <c r="AC182" s="548"/>
      <c r="AD182" s="548"/>
      <c r="AE182" s="548"/>
      <c r="AF182" s="547" t="str">
        <f t="shared" si="6"/>
        <v/>
      </c>
      <c r="AG182" s="548"/>
      <c r="AH182" s="548"/>
      <c r="AI182" s="548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</row>
    <row r="183" spans="2:58" ht="18.75" customHeight="1" x14ac:dyDescent="0.15"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60"/>
      <c r="Q183" s="4"/>
      <c r="R183" s="4"/>
      <c r="S183" s="4"/>
      <c r="T183" s="60"/>
      <c r="U183" s="4"/>
      <c r="V183" s="4"/>
      <c r="W183" s="4"/>
      <c r="X183" s="60"/>
      <c r="Y183" s="4"/>
      <c r="Z183" s="4"/>
      <c r="AA183" s="4"/>
      <c r="AB183" s="60"/>
      <c r="AC183" s="4"/>
      <c r="AD183" s="4"/>
      <c r="AE183" s="4"/>
      <c r="AF183" s="60"/>
      <c r="AG183" s="4"/>
      <c r="AH183" s="4"/>
      <c r="AI183" s="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</row>
    <row r="184" spans="2:58" ht="18.75" customHeight="1" thickBot="1" x14ac:dyDescent="0.2">
      <c r="B184" s="561" t="s">
        <v>164</v>
      </c>
      <c r="C184" s="561"/>
      <c r="D184" s="561"/>
      <c r="E184" s="561"/>
      <c r="F184" s="561"/>
      <c r="G184" s="561"/>
      <c r="H184" s="561"/>
      <c r="I184" s="561"/>
      <c r="J184" s="561"/>
      <c r="K184" s="561"/>
      <c r="L184" s="561"/>
      <c r="M184" s="561"/>
      <c r="N184" s="561"/>
      <c r="O184" s="561"/>
      <c r="P184" s="564" t="str">
        <f>IF($P$3="","",((ROUND(SUMIF(Finansiering!$B$112:$B$211,"SVERIGE",Finansiering!M112:M211),0)+(ROUND(SUMIF(Finansiering!$B$112:$B$211,"DANMARK",Finansiering!M112:M211),0)))))</f>
        <v/>
      </c>
      <c r="Q184" s="564"/>
      <c r="R184" s="564"/>
      <c r="S184" s="564"/>
      <c r="T184" s="564" t="str">
        <f>IF($T$3="","",((ROUND(SUMIF(Finansiering!$B$112:$B$211,"SVERIGE",Finansiering!R112:R211),0)+(ROUND(SUMIF(Finansiering!$B$112:$B$211,"DANMARK",Finansiering!R112:R211),0)))))</f>
        <v/>
      </c>
      <c r="U184" s="564"/>
      <c r="V184" s="564"/>
      <c r="W184" s="564"/>
      <c r="X184" s="564" t="str">
        <f>IF($X$3="","",((ROUND(SUMIF(Finansiering!$B$112:$B$211,"SVERIGE",Finansiering!W112:W211),0)+(ROUND(SUMIF(Finansiering!$B$112:$B$211,"DANMARK",Finansiering!W112:W211),0)))))</f>
        <v/>
      </c>
      <c r="Y184" s="564"/>
      <c r="Z184" s="564"/>
      <c r="AA184" s="564"/>
      <c r="AB184" s="564" t="str">
        <f>IF($AB$3="","",((ROUND(SUMIF(Finansiering!$B$112:$B$211,"SVERIGE",Finansiering!AB112:AB211),0)+(ROUND(SUMIF(Finansiering!$B$112:$B$211,"DANMARK",Finansiering!AB112:AB211),0)))))</f>
        <v/>
      </c>
      <c r="AC184" s="564"/>
      <c r="AD184" s="564"/>
      <c r="AE184" s="564"/>
      <c r="AF184" s="564">
        <f>SUM(P184:AE184)</f>
        <v>0</v>
      </c>
      <c r="AG184" s="564"/>
      <c r="AH184" s="564"/>
      <c r="AI184" s="564"/>
    </row>
    <row r="185" spans="2:58" ht="18.75" customHeight="1" x14ac:dyDescent="0.15">
      <c r="B185" s="62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</row>
    <row r="186" spans="2:58" ht="18.75" customHeight="1" thickBot="1" x14ac:dyDescent="0.2">
      <c r="B186" s="566" t="s">
        <v>84</v>
      </c>
      <c r="C186" s="566"/>
      <c r="D186" s="566"/>
      <c r="E186" s="566"/>
      <c r="F186" s="566"/>
      <c r="G186" s="566"/>
      <c r="H186" s="566"/>
      <c r="I186" s="566"/>
      <c r="J186" s="566"/>
      <c r="K186" s="566"/>
      <c r="L186" s="566"/>
      <c r="M186" s="566"/>
      <c r="N186" s="566"/>
      <c r="O186" s="566"/>
      <c r="P186" s="563" t="str">
        <f>IF(P3="","",(P157+P184+P159))</f>
        <v/>
      </c>
      <c r="Q186" s="563"/>
      <c r="R186" s="563"/>
      <c r="S186" s="563"/>
      <c r="T186" s="563" t="str">
        <f>IF(T3="","",(T157+T184+T159))</f>
        <v/>
      </c>
      <c r="U186" s="563"/>
      <c r="V186" s="563"/>
      <c r="W186" s="563"/>
      <c r="X186" s="563" t="str">
        <f>IF(X3="","",(X157+X184+X159))</f>
        <v/>
      </c>
      <c r="Y186" s="563"/>
      <c r="Z186" s="563"/>
      <c r="AA186" s="563"/>
      <c r="AB186" s="563" t="str">
        <f>IF(AB3="","",(AB157+AB184+AB159))</f>
        <v/>
      </c>
      <c r="AC186" s="563"/>
      <c r="AD186" s="563"/>
      <c r="AE186" s="563"/>
      <c r="AF186" s="563">
        <f>SUM(P186:AE186)</f>
        <v>0</v>
      </c>
      <c r="AG186" s="563"/>
      <c r="AH186" s="563"/>
      <c r="AI186" s="563"/>
    </row>
    <row r="187" spans="2:58" ht="26.25" customHeight="1" thickTop="1" x14ac:dyDescent="0.15">
      <c r="P187" s="562" t="str">
        <f>IF($P$3="","",IF(P157+P184&gt;=((P79-P157-P184)/2),"","Ej balans mot kostnader"))</f>
        <v/>
      </c>
      <c r="Q187" s="562"/>
      <c r="R187" s="562"/>
      <c r="S187" s="562"/>
      <c r="T187" s="562" t="str">
        <f>IF($P$3="","",IF(T157+T184&gt;=((T79-T157-T184)/2),"","Ej balans mot kostnader"))</f>
        <v/>
      </c>
      <c r="U187" s="562"/>
      <c r="V187" s="562"/>
      <c r="W187" s="562"/>
      <c r="X187" s="562" t="str">
        <f>IF($P$3="","",IF(X157+X184&gt;=((X79-X157-X184)/2),"","Ej balans mot kostnader"))</f>
        <v/>
      </c>
      <c r="Y187" s="562"/>
      <c r="Z187" s="562"/>
      <c r="AA187" s="562"/>
      <c r="AB187" s="562" t="str">
        <f>IF($P$3="","",IF(AB157+AB184&gt;=((AB79-AB157-AB184)/2),"","Ej balans mot kostnader"))</f>
        <v/>
      </c>
      <c r="AC187" s="562"/>
      <c r="AD187" s="562"/>
      <c r="AE187" s="562"/>
      <c r="AF187" s="562" t="str">
        <f>IF($P$3="","",IF(AF157+AF184&gt;=((AF79-AF157-AF184)/2),"","Ej balans mot kostnader"))</f>
        <v/>
      </c>
      <c r="AG187" s="562"/>
      <c r="AH187" s="562"/>
      <c r="AI187" s="562"/>
    </row>
  </sheetData>
  <mergeCells count="1131">
    <mergeCell ref="B74:O74"/>
    <mergeCell ref="B69:O69"/>
    <mergeCell ref="B70:O70"/>
    <mergeCell ref="B71:O71"/>
    <mergeCell ref="B72:O72"/>
    <mergeCell ref="P66:S66"/>
    <mergeCell ref="B13:O13"/>
    <mergeCell ref="B38:O38"/>
    <mergeCell ref="B40:O40"/>
    <mergeCell ref="B29:O29"/>
    <mergeCell ref="B30:O30"/>
    <mergeCell ref="B48:O48"/>
    <mergeCell ref="B47:O47"/>
    <mergeCell ref="B41:O41"/>
    <mergeCell ref="B42:O42"/>
    <mergeCell ref="B43:O43"/>
    <mergeCell ref="B17:O17"/>
    <mergeCell ref="B20:O20"/>
    <mergeCell ref="B49:O49"/>
    <mergeCell ref="B59:O59"/>
    <mergeCell ref="B60:O60"/>
    <mergeCell ref="B53:O53"/>
    <mergeCell ref="B18:O18"/>
    <mergeCell ref="B36:O36"/>
    <mergeCell ref="B28:O28"/>
    <mergeCell ref="B21:O21"/>
    <mergeCell ref="B22:O22"/>
    <mergeCell ref="B23:O23"/>
    <mergeCell ref="B24:O24"/>
    <mergeCell ref="B65:O65"/>
    <mergeCell ref="B63:O63"/>
    <mergeCell ref="B64:O64"/>
    <mergeCell ref="B56:O56"/>
    <mergeCell ref="B57:O57"/>
    <mergeCell ref="B58:O58"/>
    <mergeCell ref="P69:S69"/>
    <mergeCell ref="P67:S67"/>
    <mergeCell ref="P57:S57"/>
    <mergeCell ref="P63:S63"/>
    <mergeCell ref="P58:S58"/>
    <mergeCell ref="P35:S35"/>
    <mergeCell ref="B44:O44"/>
    <mergeCell ref="B45:O45"/>
    <mergeCell ref="B46:O46"/>
    <mergeCell ref="B25:O25"/>
    <mergeCell ref="B19:O19"/>
    <mergeCell ref="B26:O26"/>
    <mergeCell ref="B27:O27"/>
    <mergeCell ref="B39:O39"/>
    <mergeCell ref="B31:O31"/>
    <mergeCell ref="B32:O32"/>
    <mergeCell ref="B33:O33"/>
    <mergeCell ref="B34:O34"/>
    <mergeCell ref="B35:O35"/>
    <mergeCell ref="B68:O68"/>
    <mergeCell ref="B61:O61"/>
    <mergeCell ref="P32:S32"/>
    <mergeCell ref="P60:S60"/>
    <mergeCell ref="B51:O51"/>
    <mergeCell ref="B50:O50"/>
    <mergeCell ref="B52:O52"/>
    <mergeCell ref="P33:S33"/>
    <mergeCell ref="P34:S34"/>
    <mergeCell ref="P31:S31"/>
    <mergeCell ref="B62:O62"/>
    <mergeCell ref="P68:S68"/>
    <mergeCell ref="P65:S65"/>
    <mergeCell ref="AS78:BF78"/>
    <mergeCell ref="P78:S78"/>
    <mergeCell ref="T76:W76"/>
    <mergeCell ref="P76:S76"/>
    <mergeCell ref="AS76:BF76"/>
    <mergeCell ref="AS77:BF77"/>
    <mergeCell ref="T77:W77"/>
    <mergeCell ref="X76:AA76"/>
    <mergeCell ref="X77:AA77"/>
    <mergeCell ref="AF78:AI78"/>
    <mergeCell ref="AS75:BF75"/>
    <mergeCell ref="AF73:AI73"/>
    <mergeCell ref="AF74:AI74"/>
    <mergeCell ref="X75:AA75"/>
    <mergeCell ref="AF76:AI76"/>
    <mergeCell ref="AB76:AE76"/>
    <mergeCell ref="X78:AA78"/>
    <mergeCell ref="AS74:BF74"/>
    <mergeCell ref="AS73:BF73"/>
    <mergeCell ref="AB73:AE73"/>
    <mergeCell ref="AB74:AE74"/>
    <mergeCell ref="AF77:AI77"/>
    <mergeCell ref="AF75:AI75"/>
    <mergeCell ref="B78:O78"/>
    <mergeCell ref="T78:W78"/>
    <mergeCell ref="B77:O77"/>
    <mergeCell ref="P77:S77"/>
    <mergeCell ref="B76:O76"/>
    <mergeCell ref="P75:S75"/>
    <mergeCell ref="T75:W75"/>
    <mergeCell ref="B75:O75"/>
    <mergeCell ref="X67:AA67"/>
    <mergeCell ref="X66:AA66"/>
    <mergeCell ref="P70:S70"/>
    <mergeCell ref="T70:W70"/>
    <mergeCell ref="T67:W67"/>
    <mergeCell ref="B37:O37"/>
    <mergeCell ref="B66:O66"/>
    <mergeCell ref="B67:O67"/>
    <mergeCell ref="P52:S52"/>
    <mergeCell ref="P51:S51"/>
    <mergeCell ref="P37:S37"/>
    <mergeCell ref="P43:S43"/>
    <mergeCell ref="P74:S74"/>
    <mergeCell ref="T74:W74"/>
    <mergeCell ref="X73:AA73"/>
    <mergeCell ref="T73:W73"/>
    <mergeCell ref="X74:AA74"/>
    <mergeCell ref="P73:S73"/>
    <mergeCell ref="P44:S44"/>
    <mergeCell ref="P45:S45"/>
    <mergeCell ref="T45:W45"/>
    <mergeCell ref="P72:S72"/>
    <mergeCell ref="P71:S71"/>
    <mergeCell ref="B73:O73"/>
    <mergeCell ref="T66:W66"/>
    <mergeCell ref="T50:W50"/>
    <mergeCell ref="B54:O54"/>
    <mergeCell ref="B55:O55"/>
    <mergeCell ref="T58:W58"/>
    <mergeCell ref="X71:AA71"/>
    <mergeCell ref="T40:W40"/>
    <mergeCell ref="X35:AA35"/>
    <mergeCell ref="X45:AA45"/>
    <mergeCell ref="X37:AA37"/>
    <mergeCell ref="X43:AA43"/>
    <mergeCell ref="T42:W42"/>
    <mergeCell ref="T41:W41"/>
    <mergeCell ref="AF45:AI45"/>
    <mergeCell ref="T44:W44"/>
    <mergeCell ref="AB37:AE37"/>
    <mergeCell ref="AF36:AI36"/>
    <mergeCell ref="AB36:AE36"/>
    <mergeCell ref="AB8:AE8"/>
    <mergeCell ref="T29:W29"/>
    <mergeCell ref="T32:W32"/>
    <mergeCell ref="X65:AA65"/>
    <mergeCell ref="X64:AA64"/>
    <mergeCell ref="X12:AA12"/>
    <mergeCell ref="X13:AA13"/>
    <mergeCell ref="AB13:AE13"/>
    <mergeCell ref="AB20:AE20"/>
    <mergeCell ref="X25:AA25"/>
    <mergeCell ref="X29:AA29"/>
    <mergeCell ref="X30:AA30"/>
    <mergeCell ref="AB56:AE56"/>
    <mergeCell ref="AB26:AE26"/>
    <mergeCell ref="X57:AA57"/>
    <mergeCell ref="X24:AA24"/>
    <mergeCell ref="AB16:AE16"/>
    <mergeCell ref="AB17:AE17"/>
    <mergeCell ref="AB18:AE18"/>
    <mergeCell ref="AB27:AE27"/>
    <mergeCell ref="AF3:AI3"/>
    <mergeCell ref="AF4:AI4"/>
    <mergeCell ref="X3:AA3"/>
    <mergeCell ref="AB3:AE3"/>
    <mergeCell ref="X4:AA4"/>
    <mergeCell ref="X5:AA5"/>
    <mergeCell ref="AF6:AI6"/>
    <mergeCell ref="X10:AA10"/>
    <mergeCell ref="AF11:AI11"/>
    <mergeCell ref="AB11:AE11"/>
    <mergeCell ref="AB65:AE65"/>
    <mergeCell ref="AF18:AI18"/>
    <mergeCell ref="AF23:AI23"/>
    <mergeCell ref="AF13:AI13"/>
    <mergeCell ref="AF14:AI14"/>
    <mergeCell ref="AF26:AI26"/>
    <mergeCell ref="AF46:AI46"/>
    <mergeCell ref="AF15:AI15"/>
    <mergeCell ref="AF16:AI16"/>
    <mergeCell ref="AF7:AI7"/>
    <mergeCell ref="AB5:AE5"/>
    <mergeCell ref="AF17:AI17"/>
    <mergeCell ref="AF41:AI41"/>
    <mergeCell ref="AF19:AI19"/>
    <mergeCell ref="AF21:AI21"/>
    <mergeCell ref="AF22:AI22"/>
    <mergeCell ref="AF32:AI32"/>
    <mergeCell ref="AB21:AE21"/>
    <mergeCell ref="AB22:AE22"/>
    <mergeCell ref="AB19:AE19"/>
    <mergeCell ref="AF47:AI47"/>
    <mergeCell ref="X33:AA33"/>
    <mergeCell ref="B3:O3"/>
    <mergeCell ref="P3:S3"/>
    <mergeCell ref="T3:W3"/>
    <mergeCell ref="P6:S6"/>
    <mergeCell ref="B4:O4"/>
    <mergeCell ref="X11:AA11"/>
    <mergeCell ref="X9:AA9"/>
    <mergeCell ref="B5:O5"/>
    <mergeCell ref="B6:O6"/>
    <mergeCell ref="B15:O15"/>
    <mergeCell ref="B16:O16"/>
    <mergeCell ref="P13:S13"/>
    <mergeCell ref="P11:S11"/>
    <mergeCell ref="P12:S12"/>
    <mergeCell ref="P15:S15"/>
    <mergeCell ref="P16:S16"/>
    <mergeCell ref="B11:O11"/>
    <mergeCell ref="B12:O12"/>
    <mergeCell ref="B9:O9"/>
    <mergeCell ref="B10:O10"/>
    <mergeCell ref="T9:W9"/>
    <mergeCell ref="B14:O14"/>
    <mergeCell ref="T11:W11"/>
    <mergeCell ref="T12:W12"/>
    <mergeCell ref="T13:W13"/>
    <mergeCell ref="T10:W10"/>
    <mergeCell ref="P9:S9"/>
    <mergeCell ref="P14:S14"/>
    <mergeCell ref="T15:W15"/>
    <mergeCell ref="P4:S4"/>
    <mergeCell ref="B7:O7"/>
    <mergeCell ref="B8:O8"/>
    <mergeCell ref="P8:S8"/>
    <mergeCell ref="P5:S5"/>
    <mergeCell ref="T7:W7"/>
    <mergeCell ref="T6:W6"/>
    <mergeCell ref="T8:W8"/>
    <mergeCell ref="AS5:BF5"/>
    <mergeCell ref="P7:S7"/>
    <mergeCell ref="AS13:BF13"/>
    <mergeCell ref="AS14:BF14"/>
    <mergeCell ref="AS15:BF15"/>
    <mergeCell ref="X7:AA7"/>
    <mergeCell ref="X6:AA6"/>
    <mergeCell ref="AB10:AE10"/>
    <mergeCell ref="AB6:AE6"/>
    <mergeCell ref="AS23:BF23"/>
    <mergeCell ref="AS20:BF20"/>
    <mergeCell ref="AS21:BF21"/>
    <mergeCell ref="AS22:BF22"/>
    <mergeCell ref="AS16:BF16"/>
    <mergeCell ref="AS17:BF17"/>
    <mergeCell ref="AS18:BF18"/>
    <mergeCell ref="AS19:BF19"/>
    <mergeCell ref="AB9:AE9"/>
    <mergeCell ref="AB12:AE12"/>
    <mergeCell ref="AF8:AI8"/>
    <mergeCell ref="AF9:AI9"/>
    <mergeCell ref="AF10:AI10"/>
    <mergeCell ref="AF12:AI12"/>
    <mergeCell ref="X20:AA20"/>
    <mergeCell ref="T23:W23"/>
    <mergeCell ref="T22:W22"/>
    <mergeCell ref="X8:AA8"/>
    <mergeCell ref="AS4:BF4"/>
    <mergeCell ref="AS7:BF7"/>
    <mergeCell ref="AB4:AE4"/>
    <mergeCell ref="T4:W4"/>
    <mergeCell ref="AB7:AE7"/>
    <mergeCell ref="AF5:AI5"/>
    <mergeCell ref="AS59:BF59"/>
    <mergeCell ref="AS62:BF62"/>
    <mergeCell ref="AS61:BF61"/>
    <mergeCell ref="AS60:BF60"/>
    <mergeCell ref="P10:S10"/>
    <mergeCell ref="AS6:BF6"/>
    <mergeCell ref="T14:W14"/>
    <mergeCell ref="T16:W16"/>
    <mergeCell ref="T18:W18"/>
    <mergeCell ref="T17:W17"/>
    <mergeCell ref="AS8:BF8"/>
    <mergeCell ref="AS57:BF57"/>
    <mergeCell ref="AS56:BF56"/>
    <mergeCell ref="AS58:BF58"/>
    <mergeCell ref="AS42:BF42"/>
    <mergeCell ref="AS45:BF45"/>
    <mergeCell ref="AS50:BF50"/>
    <mergeCell ref="AS51:BF51"/>
    <mergeCell ref="AS49:BF49"/>
    <mergeCell ref="AS48:BF48"/>
    <mergeCell ref="AS9:BF9"/>
    <mergeCell ref="AS10:BF10"/>
    <mergeCell ref="AS11:BF11"/>
    <mergeCell ref="AS12:BF12"/>
    <mergeCell ref="AS55:BF55"/>
    <mergeCell ref="T5:W5"/>
    <mergeCell ref="AS28:BF28"/>
    <mergeCell ref="AS29:BF29"/>
    <mergeCell ref="AS30:BF30"/>
    <mergeCell ref="AS32:BF32"/>
    <mergeCell ref="T57:W57"/>
    <mergeCell ref="T63:W63"/>
    <mergeCell ref="X48:AA48"/>
    <mergeCell ref="AF51:AI51"/>
    <mergeCell ref="AB49:AE49"/>
    <mergeCell ref="T65:W65"/>
    <mergeCell ref="T60:W60"/>
    <mergeCell ref="X58:AA58"/>
    <mergeCell ref="AB51:AE51"/>
    <mergeCell ref="AB52:AE52"/>
    <mergeCell ref="AB54:AE54"/>
    <mergeCell ref="AF58:AI58"/>
    <mergeCell ref="AF53:AI53"/>
    <mergeCell ref="AB28:AE28"/>
    <mergeCell ref="AF55:AI55"/>
    <mergeCell ref="AB58:AE58"/>
    <mergeCell ref="AF57:AI57"/>
    <mergeCell ref="AF56:AI56"/>
    <mergeCell ref="AB57:AE57"/>
    <mergeCell ref="AF40:AI40"/>
    <mergeCell ref="AB53:AE53"/>
    <mergeCell ref="T28:W28"/>
    <mergeCell ref="AS52:BF52"/>
    <mergeCell ref="AS54:BF54"/>
    <mergeCell ref="AS37:BF37"/>
    <mergeCell ref="AF37:AI37"/>
    <mergeCell ref="X47:AA47"/>
    <mergeCell ref="AB47:AE47"/>
    <mergeCell ref="AS25:BF25"/>
    <mergeCell ref="AS34:BF34"/>
    <mergeCell ref="AF38:AI38"/>
    <mergeCell ref="T37:W37"/>
    <mergeCell ref="AS35:BF35"/>
    <mergeCell ref="T51:W51"/>
    <mergeCell ref="AS24:BF24"/>
    <mergeCell ref="AF25:AI25"/>
    <mergeCell ref="AF24:AI24"/>
    <mergeCell ref="AB25:AE25"/>
    <mergeCell ref="AB24:AE24"/>
    <mergeCell ref="AS33:BF33"/>
    <mergeCell ref="AF27:AI27"/>
    <mergeCell ref="AF28:AI28"/>
    <mergeCell ref="AF30:AI30"/>
    <mergeCell ref="AB30:AE30"/>
    <mergeCell ref="AF50:AI50"/>
    <mergeCell ref="AS31:BF31"/>
    <mergeCell ref="AS41:BF41"/>
    <mergeCell ref="AF29:AI29"/>
    <mergeCell ref="AB29:AE29"/>
    <mergeCell ref="T33:W33"/>
    <mergeCell ref="T34:W34"/>
    <mergeCell ref="X34:AA34"/>
    <mergeCell ref="AS26:BF26"/>
    <mergeCell ref="AS27:BF27"/>
    <mergeCell ref="T31:W31"/>
    <mergeCell ref="AB34:AE34"/>
    <mergeCell ref="AF31:AI31"/>
    <mergeCell ref="AB31:AE31"/>
    <mergeCell ref="X32:AA32"/>
    <mergeCell ref="X31:AA31"/>
    <mergeCell ref="AS40:BF40"/>
    <mergeCell ref="AF42:AI42"/>
    <mergeCell ref="AB42:AE42"/>
    <mergeCell ref="AB44:AE44"/>
    <mergeCell ref="AF44:AI44"/>
    <mergeCell ref="AF39:AI39"/>
    <mergeCell ref="AB40:AE40"/>
    <mergeCell ref="P38:S38"/>
    <mergeCell ref="T38:W38"/>
    <mergeCell ref="X38:AA38"/>
    <mergeCell ref="T55:W55"/>
    <mergeCell ref="X50:AA50"/>
    <mergeCell ref="X46:AA46"/>
    <mergeCell ref="T54:W54"/>
    <mergeCell ref="X52:AA52"/>
    <mergeCell ref="X54:AA54"/>
    <mergeCell ref="P47:S47"/>
    <mergeCell ref="AS43:BF43"/>
    <mergeCell ref="AS53:BF53"/>
    <mergeCell ref="AB45:AE45"/>
    <mergeCell ref="AF48:AI48"/>
    <mergeCell ref="P42:S42"/>
    <mergeCell ref="P41:S41"/>
    <mergeCell ref="X41:AA41"/>
    <mergeCell ref="P49:S49"/>
    <mergeCell ref="P53:S53"/>
    <mergeCell ref="P50:S50"/>
    <mergeCell ref="AB46:AE46"/>
    <mergeCell ref="AB48:AE48"/>
    <mergeCell ref="T48:W48"/>
    <mergeCell ref="T39:W39"/>
    <mergeCell ref="X39:AA39"/>
    <mergeCell ref="AS71:BF71"/>
    <mergeCell ref="AS72:BF72"/>
    <mergeCell ref="AS65:BF65"/>
    <mergeCell ref="AS70:BF70"/>
    <mergeCell ref="AS69:BF69"/>
    <mergeCell ref="AS47:BF47"/>
    <mergeCell ref="AS46:BF46"/>
    <mergeCell ref="P61:S61"/>
    <mergeCell ref="AB63:AE63"/>
    <mergeCell ref="AB64:AE64"/>
    <mergeCell ref="P62:S62"/>
    <mergeCell ref="T62:W62"/>
    <mergeCell ref="X63:AA63"/>
    <mergeCell ref="X61:AA61"/>
    <mergeCell ref="X62:AA62"/>
    <mergeCell ref="AB62:AE62"/>
    <mergeCell ref="T61:W61"/>
    <mergeCell ref="AS66:BF66"/>
    <mergeCell ref="T72:W72"/>
    <mergeCell ref="X72:AA72"/>
    <mergeCell ref="P48:S48"/>
    <mergeCell ref="P64:S64"/>
    <mergeCell ref="T53:W53"/>
    <mergeCell ref="P46:S46"/>
    <mergeCell ref="T47:W47"/>
    <mergeCell ref="T46:W46"/>
    <mergeCell ref="T49:W49"/>
    <mergeCell ref="T56:W56"/>
    <mergeCell ref="AF52:AI52"/>
    <mergeCell ref="T71:W71"/>
    <mergeCell ref="T69:W69"/>
    <mergeCell ref="X69:AA69"/>
    <mergeCell ref="AS68:BF68"/>
    <mergeCell ref="AS67:BF67"/>
    <mergeCell ref="T68:W68"/>
    <mergeCell ref="X68:AA68"/>
    <mergeCell ref="AB68:AE68"/>
    <mergeCell ref="AB35:AE35"/>
    <mergeCell ref="X51:AA51"/>
    <mergeCell ref="T52:W52"/>
    <mergeCell ref="T64:W64"/>
    <mergeCell ref="X56:AA56"/>
    <mergeCell ref="AS63:BF63"/>
    <mergeCell ref="AS64:BF64"/>
    <mergeCell ref="P54:S54"/>
    <mergeCell ref="AF54:AI54"/>
    <mergeCell ref="AB55:AE55"/>
    <mergeCell ref="P59:S59"/>
    <mergeCell ref="T59:W59"/>
    <mergeCell ref="X59:AA59"/>
    <mergeCell ref="P55:S55"/>
    <mergeCell ref="P56:S56"/>
    <mergeCell ref="AS36:BF36"/>
    <mergeCell ref="P36:S36"/>
    <mergeCell ref="T36:W36"/>
    <mergeCell ref="X36:AA36"/>
    <mergeCell ref="T35:W35"/>
    <mergeCell ref="AS38:BF38"/>
    <mergeCell ref="T43:W43"/>
    <mergeCell ref="AS44:BF44"/>
    <mergeCell ref="X44:AA44"/>
    <mergeCell ref="P40:S40"/>
    <mergeCell ref="AS39:BF39"/>
    <mergeCell ref="P39:S39"/>
    <mergeCell ref="P30:S30"/>
    <mergeCell ref="T30:W30"/>
    <mergeCell ref="P28:S28"/>
    <mergeCell ref="T26:W26"/>
    <mergeCell ref="X19:AA19"/>
    <mergeCell ref="X15:AA15"/>
    <mergeCell ref="P24:S24"/>
    <mergeCell ref="P17:S17"/>
    <mergeCell ref="P18:S18"/>
    <mergeCell ref="X23:AA23"/>
    <mergeCell ref="T24:W24"/>
    <mergeCell ref="X21:AA21"/>
    <mergeCell ref="X22:AA22"/>
    <mergeCell ref="T19:W19"/>
    <mergeCell ref="X16:AA16"/>
    <mergeCell ref="T25:W25"/>
    <mergeCell ref="T27:W27"/>
    <mergeCell ref="T20:W20"/>
    <mergeCell ref="P21:S21"/>
    <mergeCell ref="P22:S22"/>
    <mergeCell ref="P19:S19"/>
    <mergeCell ref="P29:S29"/>
    <mergeCell ref="P27:S27"/>
    <mergeCell ref="P26:S26"/>
    <mergeCell ref="P20:S20"/>
    <mergeCell ref="P25:S25"/>
    <mergeCell ref="P23:S23"/>
    <mergeCell ref="T21:W21"/>
    <mergeCell ref="X18:AA18"/>
    <mergeCell ref="X17:AA17"/>
    <mergeCell ref="X28:AA28"/>
    <mergeCell ref="X27:AA27"/>
    <mergeCell ref="X42:AA42"/>
    <mergeCell ref="AB41:AE41"/>
    <mergeCell ref="AB33:AE33"/>
    <mergeCell ref="AF49:AI49"/>
    <mergeCell ref="AF93:AI93"/>
    <mergeCell ref="X93:AA93"/>
    <mergeCell ref="AB93:AE93"/>
    <mergeCell ref="X84:AA84"/>
    <mergeCell ref="AB95:AE95"/>
    <mergeCell ref="AF95:AI95"/>
    <mergeCell ref="AB87:AE87"/>
    <mergeCell ref="AF91:AI91"/>
    <mergeCell ref="AB90:AE90"/>
    <mergeCell ref="AF90:AI90"/>
    <mergeCell ref="AF89:AI89"/>
    <mergeCell ref="AB39:AE39"/>
    <mergeCell ref="AB38:AE38"/>
    <mergeCell ref="X49:AA49"/>
    <mergeCell ref="X60:AA60"/>
    <mergeCell ref="X55:AA55"/>
    <mergeCell ref="X53:AA53"/>
    <mergeCell ref="X40:AA40"/>
    <mergeCell ref="X70:AA70"/>
    <mergeCell ref="AB61:AE61"/>
    <mergeCell ref="AF65:AI65"/>
    <mergeCell ref="AB91:AE91"/>
    <mergeCell ref="AF70:AI70"/>
    <mergeCell ref="AF85:AI85"/>
    <mergeCell ref="AF79:AI79"/>
    <mergeCell ref="X86:AA86"/>
    <mergeCell ref="X83:AA83"/>
    <mergeCell ref="X89:AA89"/>
    <mergeCell ref="X26:AA26"/>
    <mergeCell ref="AB14:AE14"/>
    <mergeCell ref="AB15:AE15"/>
    <mergeCell ref="X14:AA14"/>
    <mergeCell ref="AB32:AE32"/>
    <mergeCell ref="AF20:AI20"/>
    <mergeCell ref="AB50:AE50"/>
    <mergeCell ref="AB23:AE23"/>
    <mergeCell ref="AB43:AE43"/>
    <mergeCell ref="AF43:AI43"/>
    <mergeCell ref="AF68:AI68"/>
    <mergeCell ref="AF72:AI72"/>
    <mergeCell ref="AF69:AI69"/>
    <mergeCell ref="AF71:AI71"/>
    <mergeCell ref="AF67:AI67"/>
    <mergeCell ref="AB66:AE66"/>
    <mergeCell ref="AB67:AE67"/>
    <mergeCell ref="AB70:AE70"/>
    <mergeCell ref="AB72:AE72"/>
    <mergeCell ref="AF66:AI66"/>
    <mergeCell ref="AF59:AI59"/>
    <mergeCell ref="AF60:AI60"/>
    <mergeCell ref="AB60:AE60"/>
    <mergeCell ref="AF63:AI63"/>
    <mergeCell ref="AF61:AI61"/>
    <mergeCell ref="AF64:AI64"/>
    <mergeCell ref="AF62:AI62"/>
    <mergeCell ref="AB71:AE71"/>
    <mergeCell ref="AF33:AI33"/>
    <mergeCell ref="AF34:AI34"/>
    <mergeCell ref="AF35:AI35"/>
    <mergeCell ref="AB59:AE59"/>
    <mergeCell ref="AF83:AI83"/>
    <mergeCell ref="AB83:AE83"/>
    <mergeCell ref="AB88:AE88"/>
    <mergeCell ref="X88:AA88"/>
    <mergeCell ref="AF156:AI156"/>
    <mergeCell ref="AF81:AI81"/>
    <mergeCell ref="AF82:AI82"/>
    <mergeCell ref="AB84:AE84"/>
    <mergeCell ref="AF98:AI98"/>
    <mergeCell ref="AB155:AE155"/>
    <mergeCell ref="AB89:AE89"/>
    <mergeCell ref="AF87:AI87"/>
    <mergeCell ref="AF105:AI105"/>
    <mergeCell ref="AF84:AI84"/>
    <mergeCell ref="AB94:AE94"/>
    <mergeCell ref="AF94:AI94"/>
    <mergeCell ref="AB147:AE147"/>
    <mergeCell ref="AB150:AE150"/>
    <mergeCell ref="AF148:AI148"/>
    <mergeCell ref="AF151:AI151"/>
    <mergeCell ref="X85:AA85"/>
    <mergeCell ref="X91:AA91"/>
    <mergeCell ref="AB82:AE82"/>
    <mergeCell ref="AB85:AE85"/>
    <mergeCell ref="AB96:AE96"/>
    <mergeCell ref="X95:AA95"/>
    <mergeCell ref="X98:AA98"/>
    <mergeCell ref="AB81:AE81"/>
    <mergeCell ref="AB86:AE86"/>
    <mergeCell ref="AB98:AE98"/>
    <mergeCell ref="X97:AA97"/>
    <mergeCell ref="AB97:AE97"/>
    <mergeCell ref="AB79:AE79"/>
    <mergeCell ref="AF97:AI97"/>
    <mergeCell ref="AB77:AE77"/>
    <mergeCell ref="AB78:AE78"/>
    <mergeCell ref="AF88:AI88"/>
    <mergeCell ref="AF96:AI96"/>
    <mergeCell ref="AF86:AI86"/>
    <mergeCell ref="P187:S187"/>
    <mergeCell ref="AB159:AE159"/>
    <mergeCell ref="AB69:AE69"/>
    <mergeCell ref="AB75:AE75"/>
    <mergeCell ref="X159:AA159"/>
    <mergeCell ref="T187:W187"/>
    <mergeCell ref="X187:AA187"/>
    <mergeCell ref="X79:AA79"/>
    <mergeCell ref="X81:AA81"/>
    <mergeCell ref="B127:O127"/>
    <mergeCell ref="B128:O128"/>
    <mergeCell ref="B129:O129"/>
    <mergeCell ref="X82:AA82"/>
    <mergeCell ref="X94:AA94"/>
    <mergeCell ref="B107:O107"/>
    <mergeCell ref="B115:O115"/>
    <mergeCell ref="B103:O103"/>
    <mergeCell ref="B123:O123"/>
    <mergeCell ref="B124:O124"/>
    <mergeCell ref="B186:O186"/>
    <mergeCell ref="P158:S158"/>
    <mergeCell ref="T159:W159"/>
    <mergeCell ref="B126:O126"/>
    <mergeCell ref="B158:O158"/>
    <mergeCell ref="T155:W155"/>
    <mergeCell ref="B184:O184"/>
    <mergeCell ref="P167:S167"/>
    <mergeCell ref="P164:S164"/>
    <mergeCell ref="B154:O154"/>
    <mergeCell ref="AB187:AE187"/>
    <mergeCell ref="T186:W186"/>
    <mergeCell ref="X186:AA186"/>
    <mergeCell ref="AF187:AI187"/>
    <mergeCell ref="AB184:AE184"/>
    <mergeCell ref="AF184:AI184"/>
    <mergeCell ref="X184:AA184"/>
    <mergeCell ref="AB186:AE186"/>
    <mergeCell ref="AF186:AI186"/>
    <mergeCell ref="B152:O152"/>
    <mergeCell ref="B144:O144"/>
    <mergeCell ref="T184:W184"/>
    <mergeCell ref="T157:W157"/>
    <mergeCell ref="X157:AA157"/>
    <mergeCell ref="P186:S186"/>
    <mergeCell ref="B156:O156"/>
    <mergeCell ref="B159:O159"/>
    <mergeCell ref="P184:S184"/>
    <mergeCell ref="P159:S159"/>
    <mergeCell ref="AB149:AE149"/>
    <mergeCell ref="AF145:AI145"/>
    <mergeCell ref="AF146:AI146"/>
    <mergeCell ref="AF149:AI149"/>
    <mergeCell ref="AF150:AI150"/>
    <mergeCell ref="AB146:AE146"/>
    <mergeCell ref="AF152:AI152"/>
    <mergeCell ref="AB153:AE153"/>
    <mergeCell ref="AF147:AI147"/>
    <mergeCell ref="P149:S149"/>
    <mergeCell ref="P165:S165"/>
    <mergeCell ref="P157:S157"/>
    <mergeCell ref="B157:O157"/>
    <mergeCell ref="B137:O137"/>
    <mergeCell ref="B138:O138"/>
    <mergeCell ref="B143:O143"/>
    <mergeCell ref="X146:AA146"/>
    <mergeCell ref="B153:O153"/>
    <mergeCell ref="T138:W138"/>
    <mergeCell ref="X148:AA148"/>
    <mergeCell ref="P147:S147"/>
    <mergeCell ref="B139:O139"/>
    <mergeCell ref="P155:S155"/>
    <mergeCell ref="T144:W144"/>
    <mergeCell ref="T151:W151"/>
    <mergeCell ref="X149:AA149"/>
    <mergeCell ref="P145:S145"/>
    <mergeCell ref="T145:W145"/>
    <mergeCell ref="X145:AA145"/>
    <mergeCell ref="X152:AA152"/>
    <mergeCell ref="X147:AA147"/>
    <mergeCell ref="X151:AA151"/>
    <mergeCell ref="P148:S148"/>
    <mergeCell ref="T148:W148"/>
    <mergeCell ref="X140:AA140"/>
    <mergeCell ref="T154:W154"/>
    <mergeCell ref="T152:W152"/>
    <mergeCell ref="T149:W149"/>
    <mergeCell ref="P150:S150"/>
    <mergeCell ref="T150:W150"/>
    <mergeCell ref="P153:S153"/>
    <mergeCell ref="B155:O155"/>
    <mergeCell ref="P146:S146"/>
    <mergeCell ref="P144:S144"/>
    <mergeCell ref="B122:O122"/>
    <mergeCell ref="B118:O118"/>
    <mergeCell ref="B116:O116"/>
    <mergeCell ref="B109:O109"/>
    <mergeCell ref="B119:O119"/>
    <mergeCell ref="B120:O120"/>
    <mergeCell ref="B130:O130"/>
    <mergeCell ref="B147:O147"/>
    <mergeCell ref="B148:O148"/>
    <mergeCell ref="B149:O149"/>
    <mergeCell ref="B150:O150"/>
    <mergeCell ref="B131:O131"/>
    <mergeCell ref="B134:O134"/>
    <mergeCell ref="B135:O135"/>
    <mergeCell ref="B136:O136"/>
    <mergeCell ref="B140:O140"/>
    <mergeCell ref="B114:O114"/>
    <mergeCell ref="B112:O112"/>
    <mergeCell ref="B125:O125"/>
    <mergeCell ref="B141:O141"/>
    <mergeCell ref="B145:O145"/>
    <mergeCell ref="B142:O142"/>
    <mergeCell ref="B151:O151"/>
    <mergeCell ref="B146:O146"/>
    <mergeCell ref="B121:O121"/>
    <mergeCell ref="B133:O133"/>
    <mergeCell ref="B111:O111"/>
    <mergeCell ref="B110:O110"/>
    <mergeCell ref="P110:S110"/>
    <mergeCell ref="B117:O117"/>
    <mergeCell ref="B86:O86"/>
    <mergeCell ref="P88:S88"/>
    <mergeCell ref="T94:W94"/>
    <mergeCell ref="P92:S92"/>
    <mergeCell ref="B95:O95"/>
    <mergeCell ref="B90:O90"/>
    <mergeCell ref="B91:O91"/>
    <mergeCell ref="B93:O93"/>
    <mergeCell ref="P87:S87"/>
    <mergeCell ref="P91:S91"/>
    <mergeCell ref="P89:S89"/>
    <mergeCell ref="P90:S90"/>
    <mergeCell ref="B94:O94"/>
    <mergeCell ref="B89:O89"/>
    <mergeCell ref="B87:O87"/>
    <mergeCell ref="B88:O88"/>
    <mergeCell ref="B105:O105"/>
    <mergeCell ref="P93:S93"/>
    <mergeCell ref="T90:W90"/>
    <mergeCell ref="T92:W92"/>
    <mergeCell ref="T93:W93"/>
    <mergeCell ref="B92:O92"/>
    <mergeCell ref="P86:S86"/>
    <mergeCell ref="T86:W86"/>
    <mergeCell ref="P98:S98"/>
    <mergeCell ref="T98:W98"/>
    <mergeCell ref="T97:W97"/>
    <mergeCell ref="B132:O132"/>
    <mergeCell ref="B113:O113"/>
    <mergeCell ref="P96:S96"/>
    <mergeCell ref="T96:W96"/>
    <mergeCell ref="T95:W95"/>
    <mergeCell ref="X96:AA96"/>
    <mergeCell ref="P106:S106"/>
    <mergeCell ref="T106:W106"/>
    <mergeCell ref="B82:O82"/>
    <mergeCell ref="B83:O83"/>
    <mergeCell ref="B84:O84"/>
    <mergeCell ref="B85:O85"/>
    <mergeCell ref="T84:W84"/>
    <mergeCell ref="T85:W85"/>
    <mergeCell ref="T88:W88"/>
    <mergeCell ref="T87:W87"/>
    <mergeCell ref="P94:S94"/>
    <mergeCell ref="T91:W91"/>
    <mergeCell ref="P85:S85"/>
    <mergeCell ref="T82:W82"/>
    <mergeCell ref="P82:S82"/>
    <mergeCell ref="P83:S83"/>
    <mergeCell ref="T83:W83"/>
    <mergeCell ref="P84:S84"/>
    <mergeCell ref="P100:S100"/>
    <mergeCell ref="T100:W100"/>
    <mergeCell ref="B100:O100"/>
    <mergeCell ref="B101:O101"/>
    <mergeCell ref="B102:O102"/>
    <mergeCell ref="B106:O106"/>
    <mergeCell ref="B108:O108"/>
    <mergeCell ref="B104:O104"/>
    <mergeCell ref="X87:AA87"/>
    <mergeCell ref="X90:AA90"/>
    <mergeCell ref="B98:O98"/>
    <mergeCell ref="T89:W89"/>
    <mergeCell ref="B97:O97"/>
    <mergeCell ref="B96:O96"/>
    <mergeCell ref="P97:S97"/>
    <mergeCell ref="AF100:AI100"/>
    <mergeCell ref="P99:S99"/>
    <mergeCell ref="T99:W99"/>
    <mergeCell ref="X100:AA100"/>
    <mergeCell ref="AB100:AE100"/>
    <mergeCell ref="X99:AA99"/>
    <mergeCell ref="AB99:AE99"/>
    <mergeCell ref="AF99:AI99"/>
    <mergeCell ref="P95:S95"/>
    <mergeCell ref="B99:O99"/>
    <mergeCell ref="X92:AA92"/>
    <mergeCell ref="AF92:AI92"/>
    <mergeCell ref="AB92:AE92"/>
    <mergeCell ref="AF101:AI101"/>
    <mergeCell ref="P102:S102"/>
    <mergeCell ref="T102:W102"/>
    <mergeCell ref="AF102:AI102"/>
    <mergeCell ref="P101:S101"/>
    <mergeCell ref="T101:W101"/>
    <mergeCell ref="X102:AA102"/>
    <mergeCell ref="AB102:AE102"/>
    <mergeCell ref="X101:AA101"/>
    <mergeCell ref="AB101:AE101"/>
    <mergeCell ref="AF104:AI104"/>
    <mergeCell ref="P103:S103"/>
    <mergeCell ref="T103:W103"/>
    <mergeCell ref="X104:AA104"/>
    <mergeCell ref="AB104:AE104"/>
    <mergeCell ref="X103:AA103"/>
    <mergeCell ref="AB103:AE103"/>
    <mergeCell ref="AF103:AI103"/>
    <mergeCell ref="AF106:AI106"/>
    <mergeCell ref="P105:S105"/>
    <mergeCell ref="T105:W105"/>
    <mergeCell ref="X106:AA106"/>
    <mergeCell ref="AB106:AE106"/>
    <mergeCell ref="X105:AA105"/>
    <mergeCell ref="AB105:AE105"/>
    <mergeCell ref="AF107:AI107"/>
    <mergeCell ref="AF108:AI108"/>
    <mergeCell ref="P107:S107"/>
    <mergeCell ref="T107:W107"/>
    <mergeCell ref="X108:AA108"/>
    <mergeCell ref="AB108:AE108"/>
    <mergeCell ref="X107:AA107"/>
    <mergeCell ref="AB107:AE107"/>
    <mergeCell ref="P104:S104"/>
    <mergeCell ref="T104:W104"/>
    <mergeCell ref="P108:S108"/>
    <mergeCell ref="T108:W108"/>
    <mergeCell ref="AF110:AI110"/>
    <mergeCell ref="P109:S109"/>
    <mergeCell ref="T109:W109"/>
    <mergeCell ref="X110:AA110"/>
    <mergeCell ref="AB110:AE110"/>
    <mergeCell ref="X109:AA109"/>
    <mergeCell ref="AB109:AE109"/>
    <mergeCell ref="AF109:AI109"/>
    <mergeCell ref="AF111:AI111"/>
    <mergeCell ref="P112:S112"/>
    <mergeCell ref="T112:W112"/>
    <mergeCell ref="AF112:AI112"/>
    <mergeCell ref="P111:S111"/>
    <mergeCell ref="T111:W111"/>
    <mergeCell ref="X112:AA112"/>
    <mergeCell ref="AB112:AE112"/>
    <mergeCell ref="X111:AA111"/>
    <mergeCell ref="AB111:AE111"/>
    <mergeCell ref="T110:W110"/>
    <mergeCell ref="AF114:AI114"/>
    <mergeCell ref="P113:S113"/>
    <mergeCell ref="T113:W113"/>
    <mergeCell ref="X114:AA114"/>
    <mergeCell ref="AB114:AE114"/>
    <mergeCell ref="X113:AA113"/>
    <mergeCell ref="AB113:AE113"/>
    <mergeCell ref="AF113:AI113"/>
    <mergeCell ref="AF115:AI115"/>
    <mergeCell ref="P116:S116"/>
    <mergeCell ref="T116:W116"/>
    <mergeCell ref="AF116:AI116"/>
    <mergeCell ref="P115:S115"/>
    <mergeCell ref="T115:W115"/>
    <mergeCell ref="X116:AA116"/>
    <mergeCell ref="AB116:AE116"/>
    <mergeCell ref="X115:AA115"/>
    <mergeCell ref="AB115:AE115"/>
    <mergeCell ref="P114:S114"/>
    <mergeCell ref="T114:W114"/>
    <mergeCell ref="AF118:AI118"/>
    <mergeCell ref="P117:S117"/>
    <mergeCell ref="T117:W117"/>
    <mergeCell ref="X118:AA118"/>
    <mergeCell ref="AB118:AE118"/>
    <mergeCell ref="X117:AA117"/>
    <mergeCell ref="AB117:AE117"/>
    <mergeCell ref="AF117:AI117"/>
    <mergeCell ref="P118:S118"/>
    <mergeCell ref="T118:W118"/>
    <mergeCell ref="AF119:AI119"/>
    <mergeCell ref="P120:S120"/>
    <mergeCell ref="T120:W120"/>
    <mergeCell ref="AF120:AI120"/>
    <mergeCell ref="P119:S119"/>
    <mergeCell ref="T119:W119"/>
    <mergeCell ref="X120:AA120"/>
    <mergeCell ref="AB120:AE120"/>
    <mergeCell ref="X119:AA119"/>
    <mergeCell ref="AB119:AE119"/>
    <mergeCell ref="AF122:AI122"/>
    <mergeCell ref="P121:S121"/>
    <mergeCell ref="T121:W121"/>
    <mergeCell ref="X122:AA122"/>
    <mergeCell ref="AB122:AE122"/>
    <mergeCell ref="X121:AA121"/>
    <mergeCell ref="AB121:AE121"/>
    <mergeCell ref="AF121:AI121"/>
    <mergeCell ref="AF123:AI123"/>
    <mergeCell ref="P124:S124"/>
    <mergeCell ref="T124:W124"/>
    <mergeCell ref="AF124:AI124"/>
    <mergeCell ref="P123:S123"/>
    <mergeCell ref="T123:W123"/>
    <mergeCell ref="X124:AA124"/>
    <mergeCell ref="AB124:AE124"/>
    <mergeCell ref="X123:AA123"/>
    <mergeCell ref="AB123:AE123"/>
    <mergeCell ref="P122:S122"/>
    <mergeCell ref="T122:W122"/>
    <mergeCell ref="AF126:AI126"/>
    <mergeCell ref="P125:S125"/>
    <mergeCell ref="T125:W125"/>
    <mergeCell ref="X126:AA126"/>
    <mergeCell ref="AB126:AE126"/>
    <mergeCell ref="X125:AA125"/>
    <mergeCell ref="AB125:AE125"/>
    <mergeCell ref="AF125:AI125"/>
    <mergeCell ref="AF127:AI127"/>
    <mergeCell ref="P128:S128"/>
    <mergeCell ref="T128:W128"/>
    <mergeCell ref="AF128:AI128"/>
    <mergeCell ref="P127:S127"/>
    <mergeCell ref="T127:W127"/>
    <mergeCell ref="X128:AA128"/>
    <mergeCell ref="AB128:AE128"/>
    <mergeCell ref="X127:AA127"/>
    <mergeCell ref="AB127:AE127"/>
    <mergeCell ref="AF130:AI130"/>
    <mergeCell ref="P129:S129"/>
    <mergeCell ref="T129:W129"/>
    <mergeCell ref="X130:AA130"/>
    <mergeCell ref="AB130:AE130"/>
    <mergeCell ref="X129:AA129"/>
    <mergeCell ref="AB129:AE129"/>
    <mergeCell ref="AF129:AI129"/>
    <mergeCell ref="P130:S130"/>
    <mergeCell ref="AF131:AI131"/>
    <mergeCell ref="P132:S132"/>
    <mergeCell ref="T132:W132"/>
    <mergeCell ref="AF132:AI132"/>
    <mergeCell ref="P131:S131"/>
    <mergeCell ref="T131:W131"/>
    <mergeCell ref="X132:AA132"/>
    <mergeCell ref="AB132:AE132"/>
    <mergeCell ref="X131:AA131"/>
    <mergeCell ref="AB131:AE131"/>
    <mergeCell ref="T133:W133"/>
    <mergeCell ref="X134:AA134"/>
    <mergeCell ref="AB134:AE134"/>
    <mergeCell ref="X133:AA133"/>
    <mergeCell ref="AB133:AE133"/>
    <mergeCell ref="AF133:AI133"/>
    <mergeCell ref="P134:S134"/>
    <mergeCell ref="AF135:AI135"/>
    <mergeCell ref="P136:S136"/>
    <mergeCell ref="T136:W136"/>
    <mergeCell ref="AF136:AI136"/>
    <mergeCell ref="P135:S135"/>
    <mergeCell ref="T135:W135"/>
    <mergeCell ref="X136:AA136"/>
    <mergeCell ref="AB136:AE136"/>
    <mergeCell ref="X135:AA135"/>
    <mergeCell ref="AB135:AE135"/>
    <mergeCell ref="P133:S133"/>
    <mergeCell ref="AB148:AE148"/>
    <mergeCell ref="T142:W142"/>
    <mergeCell ref="T146:W146"/>
    <mergeCell ref="T143:W143"/>
    <mergeCell ref="X144:AA144"/>
    <mergeCell ref="T147:W147"/>
    <mergeCell ref="AB145:AE145"/>
    <mergeCell ref="AF142:AI142"/>
    <mergeCell ref="P141:S141"/>
    <mergeCell ref="T141:W141"/>
    <mergeCell ref="X142:AA142"/>
    <mergeCell ref="AB142:AE142"/>
    <mergeCell ref="X141:AA141"/>
    <mergeCell ref="AF141:AI141"/>
    <mergeCell ref="P142:S142"/>
    <mergeCell ref="AB141:AE141"/>
    <mergeCell ref="AF143:AI143"/>
    <mergeCell ref="AF144:AI144"/>
    <mergeCell ref="P143:S143"/>
    <mergeCell ref="B81:O81"/>
    <mergeCell ref="AB144:AE144"/>
    <mergeCell ref="X143:AA143"/>
    <mergeCell ref="AB143:AE143"/>
    <mergeCell ref="X139:AA139"/>
    <mergeCell ref="AB137:AE137"/>
    <mergeCell ref="T134:W134"/>
    <mergeCell ref="T130:W130"/>
    <mergeCell ref="P126:S126"/>
    <mergeCell ref="T126:W126"/>
    <mergeCell ref="B79:O79"/>
    <mergeCell ref="P79:S79"/>
    <mergeCell ref="T79:W79"/>
    <mergeCell ref="P81:S81"/>
    <mergeCell ref="T81:W81"/>
    <mergeCell ref="AB139:AE139"/>
    <mergeCell ref="AF138:AI138"/>
    <mergeCell ref="P137:S137"/>
    <mergeCell ref="T137:W137"/>
    <mergeCell ref="X138:AA138"/>
    <mergeCell ref="AB138:AE138"/>
    <mergeCell ref="X137:AA137"/>
    <mergeCell ref="AF137:AI137"/>
    <mergeCell ref="P138:S138"/>
    <mergeCell ref="AF139:AI139"/>
    <mergeCell ref="P140:S140"/>
    <mergeCell ref="T140:W140"/>
    <mergeCell ref="AF140:AI140"/>
    <mergeCell ref="P139:S139"/>
    <mergeCell ref="T139:W139"/>
    <mergeCell ref="AB140:AE140"/>
    <mergeCell ref="AF134:AI134"/>
    <mergeCell ref="T153:W153"/>
    <mergeCell ref="X150:AA150"/>
    <mergeCell ref="AB152:AE152"/>
    <mergeCell ref="X153:AA153"/>
    <mergeCell ref="P163:S163"/>
    <mergeCell ref="T163:W163"/>
    <mergeCell ref="X163:AA163"/>
    <mergeCell ref="AB163:AE163"/>
    <mergeCell ref="P156:S156"/>
    <mergeCell ref="T156:W156"/>
    <mergeCell ref="X156:AA156"/>
    <mergeCell ref="T158:W158"/>
    <mergeCell ref="AB157:AE157"/>
    <mergeCell ref="X158:AA158"/>
    <mergeCell ref="P162:AC162"/>
    <mergeCell ref="AD162:AI162"/>
    <mergeCell ref="AF155:AI155"/>
    <mergeCell ref="AB151:AE151"/>
    <mergeCell ref="AF154:AI154"/>
    <mergeCell ref="AB156:AE156"/>
    <mergeCell ref="AF153:AI153"/>
    <mergeCell ref="AF157:AI157"/>
    <mergeCell ref="AF158:AI158"/>
    <mergeCell ref="X154:AA154"/>
    <mergeCell ref="AB154:AE154"/>
    <mergeCell ref="X155:AA155"/>
    <mergeCell ref="P152:S152"/>
    <mergeCell ref="P151:S151"/>
    <mergeCell ref="P154:S154"/>
    <mergeCell ref="AB158:AE158"/>
    <mergeCell ref="AF159:AI159"/>
    <mergeCell ref="AF163:AI163"/>
    <mergeCell ref="B162:O162"/>
    <mergeCell ref="AF179:AI179"/>
    <mergeCell ref="AB176:AE176"/>
    <mergeCell ref="AF176:AI176"/>
    <mergeCell ref="AF171:AI171"/>
    <mergeCell ref="P172:S172"/>
    <mergeCell ref="P171:S171"/>
    <mergeCell ref="T171:W171"/>
    <mergeCell ref="X171:AA171"/>
    <mergeCell ref="AB171:AE171"/>
    <mergeCell ref="T174:W174"/>
    <mergeCell ref="X174:AA174"/>
    <mergeCell ref="AB174:AE174"/>
    <mergeCell ref="T172:W172"/>
    <mergeCell ref="X172:AA172"/>
    <mergeCell ref="AB172:AE172"/>
    <mergeCell ref="AF172:AI172"/>
    <mergeCell ref="X179:AA179"/>
    <mergeCell ref="AB179:AE179"/>
    <mergeCell ref="AF174:AI174"/>
    <mergeCell ref="P169:S169"/>
    <mergeCell ref="T169:W169"/>
    <mergeCell ref="AF164:AI164"/>
    <mergeCell ref="T164:W164"/>
    <mergeCell ref="X164:AA164"/>
    <mergeCell ref="AB164:AE164"/>
    <mergeCell ref="P166:S166"/>
    <mergeCell ref="AF165:AI165"/>
    <mergeCell ref="T168:W168"/>
    <mergeCell ref="X168:AA168"/>
    <mergeCell ref="T166:W166"/>
    <mergeCell ref="X166:AA166"/>
    <mergeCell ref="P182:S182"/>
    <mergeCell ref="T182:W182"/>
    <mergeCell ref="X182:AA182"/>
    <mergeCell ref="AB182:AE182"/>
    <mergeCell ref="AF182:AI182"/>
    <mergeCell ref="P180:S180"/>
    <mergeCell ref="P181:S181"/>
    <mergeCell ref="T181:W181"/>
    <mergeCell ref="X181:AA181"/>
    <mergeCell ref="P179:S179"/>
    <mergeCell ref="T179:W179"/>
    <mergeCell ref="T177:W177"/>
    <mergeCell ref="X177:AA177"/>
    <mergeCell ref="AB177:AE177"/>
    <mergeCell ref="AF177:AI177"/>
    <mergeCell ref="P178:S178"/>
    <mergeCell ref="T178:W178"/>
    <mergeCell ref="X178:AA178"/>
    <mergeCell ref="AB178:AE178"/>
    <mergeCell ref="AB181:AE181"/>
    <mergeCell ref="AF181:AI181"/>
    <mergeCell ref="P177:S177"/>
    <mergeCell ref="X180:AA180"/>
    <mergeCell ref="AB180:AE180"/>
    <mergeCell ref="AF180:AI180"/>
    <mergeCell ref="T180:W180"/>
    <mergeCell ref="AB166:AE166"/>
    <mergeCell ref="AF166:AI166"/>
    <mergeCell ref="AB167:AE167"/>
    <mergeCell ref="AF167:AI167"/>
    <mergeCell ref="P168:S168"/>
    <mergeCell ref="T165:W165"/>
    <mergeCell ref="X165:AA165"/>
    <mergeCell ref="AB165:AE165"/>
    <mergeCell ref="AB169:AE169"/>
    <mergeCell ref="AF169:AI169"/>
    <mergeCell ref="P170:S170"/>
    <mergeCell ref="T170:W170"/>
    <mergeCell ref="X170:AA170"/>
    <mergeCell ref="AB170:AE170"/>
    <mergeCell ref="AF170:AI170"/>
    <mergeCell ref="T167:W167"/>
    <mergeCell ref="X167:AA167"/>
    <mergeCell ref="T176:W176"/>
    <mergeCell ref="X176:AA176"/>
    <mergeCell ref="AF178:AI178"/>
    <mergeCell ref="P173:S173"/>
    <mergeCell ref="T173:W173"/>
    <mergeCell ref="X173:AA173"/>
    <mergeCell ref="AB173:AE173"/>
    <mergeCell ref="AF173:AI173"/>
    <mergeCell ref="P174:S174"/>
    <mergeCell ref="P176:S176"/>
    <mergeCell ref="P175:S175"/>
    <mergeCell ref="T175:W175"/>
    <mergeCell ref="X175:AA175"/>
    <mergeCell ref="X169:AA169"/>
    <mergeCell ref="AB168:AE168"/>
    <mergeCell ref="AF168:AI168"/>
    <mergeCell ref="AB175:AE175"/>
    <mergeCell ref="AF175:AI175"/>
  </mergeCells>
  <phoneticPr fontId="2" type="noConversion"/>
  <pageMargins left="0.43307086614173229" right="0.19685039370078741" top="1.2204724409448819" bottom="0.98425196850393704" header="0.51181102362204722" footer="0.51181102362204722"/>
  <pageSetup paperSize="9" scale="66" orientation="portrait" r:id="rId1"/>
  <headerFooter alignWithMargins="0">
    <oddHeader>&amp;L&amp;G&amp;R&amp;G</oddHeader>
    <oddFooter>&amp;L&amp;"Verdana,Normal"&amp;7&amp;F
&amp;A&amp;R&amp;"Verdana,Normal"&amp;7&amp;D  &amp;T</oddFooter>
  </headerFooter>
  <rowBreaks count="1" manualBreakCount="1">
    <brk id="2" max="34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>
    <tabColor indexed="13"/>
  </sheetPr>
  <dimension ref="B1:BF92"/>
  <sheetViews>
    <sheetView showGridLines="0" zoomScale="75" zoomScaleNormal="90" workbookViewId="0">
      <selection activeCell="AB221" sqref="AB221:AF221"/>
    </sheetView>
  </sheetViews>
  <sheetFormatPr defaultColWidth="3.42578125" defaultRowHeight="15" customHeight="1" outlineLevelRow="1" x14ac:dyDescent="0.15"/>
  <cols>
    <col min="1" max="1" width="3.7109375" style="10" customWidth="1"/>
    <col min="2" max="15" width="3.28515625" style="10" customWidth="1"/>
    <col min="16" max="35" width="3.5703125" style="10" customWidth="1"/>
    <col min="36" max="69" width="3.42578125" style="10" customWidth="1"/>
    <col min="70" max="71" width="3.85546875" style="10" customWidth="1"/>
    <col min="72" max="73" width="3.42578125" style="10" customWidth="1"/>
    <col min="74" max="16384" width="3.42578125" style="10"/>
  </cols>
  <sheetData>
    <row r="1" spans="2:58" ht="21" customHeight="1" x14ac:dyDescent="0.2">
      <c r="B1" s="54" t="s">
        <v>104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Y1" s="58" t="str">
        <f>IF(Setup!C39="","",IF(Setup!Z9="","Ange omräkningskurs i blad 7.G!",""))</f>
        <v/>
      </c>
    </row>
    <row r="2" spans="2:58" ht="23.25" customHeight="1" thickBot="1" x14ac:dyDescent="0.25">
      <c r="B2" s="45">
        <f>Setup!H3</f>
        <v>0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</row>
    <row r="3" spans="2:58" ht="25.5" customHeight="1" thickTop="1" x14ac:dyDescent="0.15">
      <c r="B3" s="381" t="s">
        <v>114</v>
      </c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569" t="str">
        <f>IF(Setup!K9="","",Setup!K9)</f>
        <v/>
      </c>
      <c r="Q3" s="569"/>
      <c r="R3" s="569"/>
      <c r="S3" s="569"/>
      <c r="T3" s="569" t="str">
        <f>IF(Setup!K10="","",Setup!K10)</f>
        <v/>
      </c>
      <c r="U3" s="569"/>
      <c r="V3" s="569"/>
      <c r="W3" s="569"/>
      <c r="X3" s="569" t="str">
        <f>IF(Setup!K11="","",Setup!K11)</f>
        <v/>
      </c>
      <c r="Y3" s="569"/>
      <c r="Z3" s="569"/>
      <c r="AA3" s="569"/>
      <c r="AB3" s="569" t="str">
        <f>IF(Setup!K12="","",Setup!K12)</f>
        <v/>
      </c>
      <c r="AC3" s="569"/>
      <c r="AD3" s="569"/>
      <c r="AE3" s="569"/>
      <c r="AF3" s="569" t="s">
        <v>14</v>
      </c>
      <c r="AG3" s="569"/>
      <c r="AH3" s="569"/>
      <c r="AI3" s="569"/>
    </row>
    <row r="4" spans="2:58" ht="18.75" customHeight="1" x14ac:dyDescent="0.2">
      <c r="B4" s="570" t="str">
        <f>IF(Setup!AP6="","Ange omräkningskurs i blad 7.G!","")</f>
        <v/>
      </c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65"/>
      <c r="Q4" s="565"/>
      <c r="R4" s="565"/>
      <c r="S4" s="565"/>
      <c r="T4" s="565"/>
      <c r="U4" s="565"/>
      <c r="V4" s="565"/>
      <c r="W4" s="565"/>
      <c r="X4" s="565"/>
      <c r="Y4" s="565"/>
      <c r="Z4" s="565"/>
      <c r="AA4" s="565"/>
      <c r="AB4" s="565"/>
      <c r="AC4" s="565"/>
      <c r="AD4" s="565"/>
      <c r="AE4" s="565"/>
      <c r="AF4" s="552"/>
      <c r="AG4" s="552"/>
      <c r="AH4" s="552"/>
      <c r="AI4" s="552"/>
      <c r="AK4" s="56"/>
      <c r="AO4" s="15"/>
      <c r="AS4" s="572"/>
      <c r="AT4" s="572"/>
      <c r="AU4" s="572"/>
      <c r="AV4" s="572"/>
      <c r="AW4" s="572"/>
      <c r="AX4" s="572"/>
      <c r="AY4" s="572"/>
      <c r="AZ4" s="572"/>
      <c r="BA4" s="572"/>
      <c r="BB4" s="572"/>
      <c r="BC4" s="572"/>
      <c r="BD4" s="572"/>
      <c r="BE4" s="572"/>
      <c r="BF4" s="572"/>
    </row>
    <row r="5" spans="2:58" ht="18.75" customHeight="1" x14ac:dyDescent="0.15">
      <c r="B5" s="571">
        <f>Setup!C39</f>
        <v>0</v>
      </c>
      <c r="C5" s="571"/>
      <c r="D5" s="571"/>
      <c r="E5" s="571"/>
      <c r="F5" s="571"/>
      <c r="G5" s="571"/>
      <c r="H5" s="571"/>
      <c r="I5" s="571"/>
      <c r="J5" s="571"/>
      <c r="K5" s="571"/>
      <c r="L5" s="571"/>
      <c r="M5" s="571"/>
      <c r="N5" s="571"/>
      <c r="O5" s="571"/>
      <c r="P5" s="565" t="str">
        <f>IF(P3="","",IF(Setup!$C39="","",(SUMIF(Kostnader_Intäkter!$B6:$B2630,"NORGE",Kostnader_Intäkter!DD6:DD2630)-(2*SUMPRODUCT((Kostnader_Intäkter!$C$6:$C$2630=$B5)*(Kostnader_Intäkter!$R$6:$R$2630=Kostnader_Intäkter!$EG$94)*(Kostnader_Intäkter!$DD$6:$DD$2630))))))</f>
        <v/>
      </c>
      <c r="Q5" s="565"/>
      <c r="R5" s="565"/>
      <c r="S5" s="565"/>
      <c r="T5" s="565" t="str">
        <f>IF(T3="","",IF(Setup!$C39="","",(SUMIF(Kostnader_Intäkter!$B6:$B2630,"NORGE",Kostnader_Intäkter!DI6:DI2630)-(2*SUMPRODUCT((Kostnader_Intäkter!$C$6:$C$2630=$B5)*(Kostnader_Intäkter!$R$6:$R$2630=Kostnader_Intäkter!$EG$94)*(Kostnader_Intäkter!$DI$6:$DI$2630))))))</f>
        <v/>
      </c>
      <c r="U5" s="565"/>
      <c r="V5" s="565"/>
      <c r="W5" s="565"/>
      <c r="X5" s="565" t="str">
        <f>IF(X3="","",IF(Setup!$C39="","",(SUMIF(Kostnader_Intäkter!$B6:$B2630,"NORGE",Kostnader_Intäkter!DN6:DN2630)-(2*SUMPRODUCT((Kostnader_Intäkter!$C$6:$C$2630=$B5)*(Kostnader_Intäkter!$R$6:$R$2630=Kostnader_Intäkter!$EG$94)*(Kostnader_Intäkter!$DN$6:$DN$2630))))))</f>
        <v/>
      </c>
      <c r="Y5" s="565"/>
      <c r="Z5" s="565"/>
      <c r="AA5" s="565"/>
      <c r="AB5" s="565" t="str">
        <f>IF(AB3="","",IF(Setup!$C39="","",(SUMIF(Kostnader_Intäkter!$B6:$B2630,"NORGE",Kostnader_Intäkter!DS6:DS2630)-(2*SUMPRODUCT((Kostnader_Intäkter!$C$6:$C$2630=$B5)*(Kostnader_Intäkter!$R$6:$R$2630=Kostnader_Intäkter!$EG$94)*(Kostnader_Intäkter!$DS$6:$DS$2630))))))</f>
        <v/>
      </c>
      <c r="AC5" s="565"/>
      <c r="AD5" s="565"/>
      <c r="AE5" s="565"/>
      <c r="AF5" s="552">
        <f>IF(B5="","",SUM(P5:AE5))</f>
        <v>0</v>
      </c>
      <c r="AG5" s="552"/>
      <c r="AH5" s="552"/>
      <c r="AI5" s="552"/>
      <c r="AO5" s="15"/>
      <c r="AS5" s="572"/>
      <c r="AT5" s="572"/>
      <c r="AU5" s="572"/>
      <c r="AV5" s="572"/>
      <c r="AW5" s="572"/>
      <c r="AX5" s="572"/>
      <c r="AY5" s="572"/>
      <c r="AZ5" s="572"/>
      <c r="BA5" s="572"/>
      <c r="BB5" s="572"/>
      <c r="BC5" s="572"/>
      <c r="BD5" s="572"/>
      <c r="BE5" s="572"/>
      <c r="BF5" s="572"/>
    </row>
    <row r="6" spans="2:58" ht="18.75" customHeight="1" x14ac:dyDescent="0.15">
      <c r="B6" s="556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65"/>
      <c r="Q6" s="565"/>
      <c r="R6" s="565"/>
      <c r="S6" s="565"/>
      <c r="T6" s="565"/>
      <c r="U6" s="565"/>
      <c r="V6" s="565"/>
      <c r="W6" s="565"/>
      <c r="X6" s="565"/>
      <c r="Y6" s="565"/>
      <c r="Z6" s="565"/>
      <c r="AA6" s="565"/>
      <c r="AB6" s="565"/>
      <c r="AC6" s="565"/>
      <c r="AD6" s="565"/>
      <c r="AE6" s="565"/>
      <c r="AF6" s="552"/>
      <c r="AG6" s="552"/>
      <c r="AH6" s="552"/>
      <c r="AI6" s="552"/>
      <c r="AO6" s="15"/>
      <c r="AS6" s="572"/>
      <c r="AT6" s="572"/>
      <c r="AU6" s="572"/>
      <c r="AV6" s="572"/>
      <c r="AW6" s="572"/>
      <c r="AX6" s="572"/>
      <c r="AY6" s="572"/>
      <c r="AZ6" s="572"/>
      <c r="BA6" s="572"/>
      <c r="BB6" s="572"/>
      <c r="BC6" s="572"/>
      <c r="BD6" s="572"/>
      <c r="BE6" s="572"/>
      <c r="BF6" s="572"/>
    </row>
    <row r="7" spans="2:58" ht="18.75" customHeight="1" thickBot="1" x14ac:dyDescent="0.2"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46"/>
      <c r="AG7" s="46"/>
      <c r="AH7" s="46"/>
      <c r="AI7" s="4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</row>
    <row r="8" spans="2:58" ht="26.25" customHeight="1" thickTop="1" x14ac:dyDescent="0.15">
      <c r="B8" s="549" t="s">
        <v>97</v>
      </c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49"/>
      <c r="P8" s="555" t="str">
        <f>P3</f>
        <v/>
      </c>
      <c r="Q8" s="555"/>
      <c r="R8" s="555"/>
      <c r="S8" s="555"/>
      <c r="T8" s="555" t="str">
        <f>T3</f>
        <v/>
      </c>
      <c r="U8" s="555"/>
      <c r="V8" s="555"/>
      <c r="W8" s="555"/>
      <c r="X8" s="555" t="str">
        <f>X3</f>
        <v/>
      </c>
      <c r="Y8" s="555"/>
      <c r="Z8" s="555"/>
      <c r="AA8" s="555"/>
      <c r="AB8" s="555" t="str">
        <f>AB3</f>
        <v/>
      </c>
      <c r="AC8" s="555"/>
      <c r="AD8" s="555"/>
      <c r="AE8" s="555"/>
      <c r="AF8" s="567" t="s">
        <v>14</v>
      </c>
      <c r="AG8" s="567"/>
      <c r="AH8" s="567"/>
      <c r="AI8" s="567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</row>
    <row r="9" spans="2:58" ht="18.75" customHeight="1" x14ac:dyDescent="0.15">
      <c r="B9" s="556" t="str">
        <f>Kostnader_Intäkter!DB11</f>
        <v/>
      </c>
      <c r="C9" s="556"/>
      <c r="D9" s="556"/>
      <c r="E9" s="556"/>
      <c r="F9" s="556"/>
      <c r="G9" s="556"/>
      <c r="H9" s="556"/>
      <c r="I9" s="556"/>
      <c r="J9" s="556"/>
      <c r="K9" s="556"/>
      <c r="L9" s="556"/>
      <c r="M9" s="556"/>
      <c r="N9" s="556"/>
      <c r="O9" s="556"/>
      <c r="P9" s="370" t="str">
        <f>IF($B9="","",IF($P$3="","",(SUMIF(Finansiering!$C$6:$C$107,Kostnader_Intäkter!$CX11,Finansiering!$BR$6:$BR$107))))</f>
        <v/>
      </c>
      <c r="Q9" s="370"/>
      <c r="R9" s="370"/>
      <c r="S9" s="370"/>
      <c r="T9" s="370" t="str">
        <f>IF($B9="","",IF($T$3="","",(SUMIF(Finansiering!$C$6:$C$107,Kostnader_Intäkter!$CX11,Finansiering!$BW$6:$BW$107))))</f>
        <v/>
      </c>
      <c r="U9" s="370"/>
      <c r="V9" s="370"/>
      <c r="W9" s="370"/>
      <c r="X9" s="370" t="str">
        <f>IF($B9="","",IF($X$3="","",(SUMIF(Finansiering!$C$6:$C$107,Kostnader_Intäkter!$CX11,Finansiering!$CB$6:$CB$107))))</f>
        <v/>
      </c>
      <c r="Y9" s="370"/>
      <c r="Z9" s="370"/>
      <c r="AA9" s="370"/>
      <c r="AB9" s="370" t="str">
        <f>IF($B9="","",IF($AB$3="","",(SUMIF(Finansiering!$C$6:$C$107,Kostnader_Intäkter!$CX11,Finansiering!$CG$6:$CG$107))))</f>
        <v/>
      </c>
      <c r="AC9" s="370"/>
      <c r="AD9" s="370"/>
      <c r="AE9" s="370"/>
      <c r="AF9" s="552" t="str">
        <f t="shared" ref="AF9:AF40" si="0">IF(B9="","",(SUM(P9:AE9)))</f>
        <v/>
      </c>
      <c r="AG9" s="552"/>
      <c r="AH9" s="552"/>
      <c r="AI9" s="552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</row>
    <row r="10" spans="2:58" ht="18.75" customHeight="1" x14ac:dyDescent="0.15">
      <c r="B10" s="556" t="str">
        <f>Kostnader_Intäkter!DB12</f>
        <v/>
      </c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370" t="str">
        <f>IF($B10="","",IF($P$3="","",(SUMIF(Finansiering!$C$6:$C$107,Kostnader_Intäkter!$CX12,Finansiering!$BR$6:$BR$107))))</f>
        <v/>
      </c>
      <c r="Q10" s="370"/>
      <c r="R10" s="370"/>
      <c r="S10" s="370"/>
      <c r="T10" s="370" t="str">
        <f>IF($B10="","",IF($T$3="","",(SUMIF(Finansiering!$C$6:$C$107,Kostnader_Intäkter!$CX12,Finansiering!$BW$6:$BW$107))))</f>
        <v/>
      </c>
      <c r="U10" s="370"/>
      <c r="V10" s="370"/>
      <c r="W10" s="370"/>
      <c r="X10" s="370" t="str">
        <f>IF($B10="","",IF($X$3="","",(SUMIF(Finansiering!$C$6:$C$107,Kostnader_Intäkter!$CX12,Finansiering!$CB$6:$CB$107))))</f>
        <v/>
      </c>
      <c r="Y10" s="370"/>
      <c r="Z10" s="370"/>
      <c r="AA10" s="370"/>
      <c r="AB10" s="370" t="str">
        <f>IF($B10="","",IF($AB$3="","",(SUMIF(Finansiering!$C$6:$C$107,Kostnader_Intäkter!$CX12,Finansiering!$CG$6:$CG$107))))</f>
        <v/>
      </c>
      <c r="AC10" s="370"/>
      <c r="AD10" s="370"/>
      <c r="AE10" s="370"/>
      <c r="AF10" s="552" t="str">
        <f t="shared" si="0"/>
        <v/>
      </c>
      <c r="AG10" s="552"/>
      <c r="AH10" s="552"/>
      <c r="AI10" s="552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</row>
    <row r="11" spans="2:58" ht="18.75" customHeight="1" x14ac:dyDescent="0.15">
      <c r="B11" s="556" t="str">
        <f>Kostnader_Intäkter!DB13</f>
        <v/>
      </c>
      <c r="C11" s="556"/>
      <c r="D11" s="556"/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370" t="str">
        <f>IF($B11="","",IF($P$3="","",(SUMIF(Finansiering!$C$6:$C$107,Kostnader_Intäkter!$CX13,Finansiering!$BR$6:$BR$107))))</f>
        <v/>
      </c>
      <c r="Q11" s="370"/>
      <c r="R11" s="370"/>
      <c r="S11" s="370"/>
      <c r="T11" s="370" t="str">
        <f>IF($B11="","",IF($T$3="","",(SUMIF(Finansiering!$C$6:$C$107,Kostnader_Intäkter!$CX13,Finansiering!$BW$6:$BW$107))))</f>
        <v/>
      </c>
      <c r="U11" s="370"/>
      <c r="V11" s="370"/>
      <c r="W11" s="370"/>
      <c r="X11" s="370" t="str">
        <f>IF($B11="","",IF($X$3="","",(SUMIF(Finansiering!$C$6:$C$107,Kostnader_Intäkter!$CX13,Finansiering!$CB$6:$CB$107))))</f>
        <v/>
      </c>
      <c r="Y11" s="370"/>
      <c r="Z11" s="370"/>
      <c r="AA11" s="370"/>
      <c r="AB11" s="370" t="str">
        <f>IF($B11="","",IF($AB$3="","",(SUMIF(Finansiering!$C$6:$C$107,Kostnader_Intäkter!$CX13,Finansiering!$CG$6:$CG$107))))</f>
        <v/>
      </c>
      <c r="AC11" s="370"/>
      <c r="AD11" s="370"/>
      <c r="AE11" s="370"/>
      <c r="AF11" s="552" t="str">
        <f t="shared" si="0"/>
        <v/>
      </c>
      <c r="AG11" s="552"/>
      <c r="AH11" s="552"/>
      <c r="AI11" s="552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</row>
    <row r="12" spans="2:58" ht="18.75" customHeight="1" x14ac:dyDescent="0.15">
      <c r="B12" s="556" t="str">
        <f>Kostnader_Intäkter!DB14</f>
        <v/>
      </c>
      <c r="C12" s="556"/>
      <c r="D12" s="556"/>
      <c r="E12" s="556"/>
      <c r="F12" s="556"/>
      <c r="G12" s="556"/>
      <c r="H12" s="556"/>
      <c r="I12" s="556"/>
      <c r="J12" s="556"/>
      <c r="K12" s="556"/>
      <c r="L12" s="556"/>
      <c r="M12" s="556"/>
      <c r="N12" s="556"/>
      <c r="O12" s="556"/>
      <c r="P12" s="370" t="str">
        <f>IF($B12="","",IF($P$3="","",(SUMIF(Finansiering!$C$6:$C$107,Kostnader_Intäkter!$CX14,Finansiering!$BR$6:$BR$107))))</f>
        <v/>
      </c>
      <c r="Q12" s="370"/>
      <c r="R12" s="370"/>
      <c r="S12" s="370"/>
      <c r="T12" s="370" t="str">
        <f>IF($B12="","",IF($T$3="","",(SUMIF(Finansiering!$C$6:$C$107,Kostnader_Intäkter!$CX14,Finansiering!$BW$6:$BW$107))))</f>
        <v/>
      </c>
      <c r="U12" s="370"/>
      <c r="V12" s="370"/>
      <c r="W12" s="370"/>
      <c r="X12" s="370" t="str">
        <f>IF($B12="","",IF($X$3="","",(SUMIF(Finansiering!$C$6:$C$107,Kostnader_Intäkter!$CX14,Finansiering!$CB$6:$CB$107))))</f>
        <v/>
      </c>
      <c r="Y12" s="370"/>
      <c r="Z12" s="370"/>
      <c r="AA12" s="370"/>
      <c r="AB12" s="370" t="str">
        <f>IF($B12="","",IF($AB$3="","",(SUMIF(Finansiering!$C$6:$C$107,Kostnader_Intäkter!$CX14,Finansiering!$CG$6:$CG$107))))</f>
        <v/>
      </c>
      <c r="AC12" s="370"/>
      <c r="AD12" s="370"/>
      <c r="AE12" s="370"/>
      <c r="AF12" s="552" t="str">
        <f t="shared" si="0"/>
        <v/>
      </c>
      <c r="AG12" s="552"/>
      <c r="AH12" s="552"/>
      <c r="AI12" s="552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</row>
    <row r="13" spans="2:58" ht="18.75" customHeight="1" x14ac:dyDescent="0.15">
      <c r="B13" s="556" t="str">
        <f>Kostnader_Intäkter!DB15</f>
        <v/>
      </c>
      <c r="C13" s="556"/>
      <c r="D13" s="556"/>
      <c r="E13" s="556"/>
      <c r="F13" s="556"/>
      <c r="G13" s="556"/>
      <c r="H13" s="556"/>
      <c r="I13" s="556"/>
      <c r="J13" s="556"/>
      <c r="K13" s="556"/>
      <c r="L13" s="556"/>
      <c r="M13" s="556"/>
      <c r="N13" s="556"/>
      <c r="O13" s="556"/>
      <c r="P13" s="370" t="str">
        <f>IF($B13="","",IF($P$3="","",(SUMIF(Finansiering!$C$6:$C$107,Kostnader_Intäkter!$CX15,Finansiering!$BR$6:$BR$107))))</f>
        <v/>
      </c>
      <c r="Q13" s="370"/>
      <c r="R13" s="370"/>
      <c r="S13" s="370"/>
      <c r="T13" s="370" t="str">
        <f>IF($B13="","",IF($T$3="","",(SUMIF(Finansiering!$C$6:$C$107,Kostnader_Intäkter!$CX15,Finansiering!$BW$6:$BW$107))))</f>
        <v/>
      </c>
      <c r="U13" s="370"/>
      <c r="V13" s="370"/>
      <c r="W13" s="370"/>
      <c r="X13" s="370" t="str">
        <f>IF($B13="","",IF($X$3="","",(SUMIF(Finansiering!$C$6:$C$107,Kostnader_Intäkter!$CX15,Finansiering!$CB$6:$CB$107))))</f>
        <v/>
      </c>
      <c r="Y13" s="370"/>
      <c r="Z13" s="370"/>
      <c r="AA13" s="370"/>
      <c r="AB13" s="370" t="str">
        <f>IF($B13="","",IF($AB$3="","",(SUMIF(Finansiering!$C$6:$C$107,Kostnader_Intäkter!$CX15,Finansiering!$CG$6:$CG$107))))</f>
        <v/>
      </c>
      <c r="AC13" s="370"/>
      <c r="AD13" s="370"/>
      <c r="AE13" s="370"/>
      <c r="AF13" s="552" t="str">
        <f t="shared" si="0"/>
        <v/>
      </c>
      <c r="AG13" s="552"/>
      <c r="AH13" s="552"/>
      <c r="AI13" s="552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</row>
    <row r="14" spans="2:58" ht="18.75" customHeight="1" x14ac:dyDescent="0.15">
      <c r="B14" s="556" t="str">
        <f>Kostnader_Intäkter!DB16</f>
        <v/>
      </c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370" t="str">
        <f>IF($B14="","",IF($P$3="","",(SUMIF(Finansiering!$C$6:$C$107,Kostnader_Intäkter!$CX16,Finansiering!$BR$6:$BR$107))))</f>
        <v/>
      </c>
      <c r="Q14" s="370"/>
      <c r="R14" s="370"/>
      <c r="S14" s="370"/>
      <c r="T14" s="370" t="str">
        <f>IF($B14="","",IF($T$3="","",(SUMIF(Finansiering!$C$6:$C$107,Kostnader_Intäkter!$CX16,Finansiering!$BW$6:$BW$107))))</f>
        <v/>
      </c>
      <c r="U14" s="370"/>
      <c r="V14" s="370"/>
      <c r="W14" s="370"/>
      <c r="X14" s="370" t="str">
        <f>IF($B14="","",IF($X$3="","",(SUMIF(Finansiering!$C$6:$C$107,Kostnader_Intäkter!$CX16,Finansiering!$CB$6:$CB$107))))</f>
        <v/>
      </c>
      <c r="Y14" s="370"/>
      <c r="Z14" s="370"/>
      <c r="AA14" s="370"/>
      <c r="AB14" s="370" t="str">
        <f>IF($B14="","",IF($AB$3="","",(SUMIF(Finansiering!$C$6:$C$107,Kostnader_Intäkter!$CX16,Finansiering!$CG$6:$CG$107))))</f>
        <v/>
      </c>
      <c r="AC14" s="370"/>
      <c r="AD14" s="370"/>
      <c r="AE14" s="370"/>
      <c r="AF14" s="552" t="str">
        <f t="shared" si="0"/>
        <v/>
      </c>
      <c r="AG14" s="552"/>
      <c r="AH14" s="552"/>
      <c r="AI14" s="552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</row>
    <row r="15" spans="2:58" ht="18.75" customHeight="1" x14ac:dyDescent="0.15">
      <c r="B15" s="556" t="str">
        <f>Kostnader_Intäkter!DB17</f>
        <v/>
      </c>
      <c r="C15" s="556"/>
      <c r="D15" s="556"/>
      <c r="E15" s="556"/>
      <c r="F15" s="556"/>
      <c r="G15" s="556"/>
      <c r="H15" s="556"/>
      <c r="I15" s="556"/>
      <c r="J15" s="556"/>
      <c r="K15" s="556"/>
      <c r="L15" s="556"/>
      <c r="M15" s="556"/>
      <c r="N15" s="556"/>
      <c r="O15" s="556"/>
      <c r="P15" s="370" t="str">
        <f>IF($B15="","",IF($P$3="","",(SUMIF(Finansiering!$C$6:$C$107,Kostnader_Intäkter!$CX17,Finansiering!$BR$6:$BR$107))))</f>
        <v/>
      </c>
      <c r="Q15" s="370"/>
      <c r="R15" s="370"/>
      <c r="S15" s="370"/>
      <c r="T15" s="370" t="str">
        <f>IF($B15="","",IF($T$3="","",(SUMIF(Finansiering!$C$6:$C$107,Kostnader_Intäkter!$CX17,Finansiering!$BW$6:$BW$107))))</f>
        <v/>
      </c>
      <c r="U15" s="370"/>
      <c r="V15" s="370"/>
      <c r="W15" s="370"/>
      <c r="X15" s="370" t="str">
        <f>IF($B15="","",IF($X$3="","",(SUMIF(Finansiering!$C$6:$C$107,Kostnader_Intäkter!$CX17,Finansiering!$CB$6:$CB$107))))</f>
        <v/>
      </c>
      <c r="Y15" s="370"/>
      <c r="Z15" s="370"/>
      <c r="AA15" s="370"/>
      <c r="AB15" s="370" t="str">
        <f>IF($B15="","",IF($AB$3="","",(SUMIF(Finansiering!$C$6:$C$107,Kostnader_Intäkter!$CX17,Finansiering!$CG$6:$CG$107))))</f>
        <v/>
      </c>
      <c r="AC15" s="370"/>
      <c r="AD15" s="370"/>
      <c r="AE15" s="370"/>
      <c r="AF15" s="552" t="str">
        <f t="shared" si="0"/>
        <v/>
      </c>
      <c r="AG15" s="552"/>
      <c r="AH15" s="552"/>
      <c r="AI15" s="552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</row>
    <row r="16" spans="2:58" ht="18.75" customHeight="1" x14ac:dyDescent="0.15">
      <c r="B16" s="556" t="str">
        <f>Kostnader_Intäkter!DB18</f>
        <v/>
      </c>
      <c r="C16" s="556"/>
      <c r="D16" s="556"/>
      <c r="E16" s="556"/>
      <c r="F16" s="556"/>
      <c r="G16" s="556"/>
      <c r="H16" s="556"/>
      <c r="I16" s="556"/>
      <c r="J16" s="556"/>
      <c r="K16" s="556"/>
      <c r="L16" s="556"/>
      <c r="M16" s="556"/>
      <c r="N16" s="556"/>
      <c r="O16" s="556"/>
      <c r="P16" s="370" t="str">
        <f>IF($B16="","",IF($P$3="","",(SUMIF(Finansiering!$C$6:$C$107,Kostnader_Intäkter!$CX18,Finansiering!$BR$6:$BR$107))))</f>
        <v/>
      </c>
      <c r="Q16" s="370"/>
      <c r="R16" s="370"/>
      <c r="S16" s="370"/>
      <c r="T16" s="370" t="str">
        <f>IF($B16="","",IF($T$3="","",(SUMIF(Finansiering!$C$6:$C$107,Kostnader_Intäkter!$CX18,Finansiering!$BW$6:$BW$107))))</f>
        <v/>
      </c>
      <c r="U16" s="370"/>
      <c r="V16" s="370"/>
      <c r="W16" s="370"/>
      <c r="X16" s="370" t="str">
        <f>IF($B16="","",IF($X$3="","",(SUMIF(Finansiering!$C$6:$C$107,Kostnader_Intäkter!$CX18,Finansiering!$CB$6:$CB$107))))</f>
        <v/>
      </c>
      <c r="Y16" s="370"/>
      <c r="Z16" s="370"/>
      <c r="AA16" s="370"/>
      <c r="AB16" s="370" t="str">
        <f>IF($B16="","",IF($AB$3="","",(SUMIF(Finansiering!$C$6:$C$107,Kostnader_Intäkter!$CX18,Finansiering!$CG$6:$CG$107))))</f>
        <v/>
      </c>
      <c r="AC16" s="370"/>
      <c r="AD16" s="370"/>
      <c r="AE16" s="370"/>
      <c r="AF16" s="552" t="str">
        <f t="shared" si="0"/>
        <v/>
      </c>
      <c r="AG16" s="552"/>
      <c r="AH16" s="552"/>
      <c r="AI16" s="552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</row>
    <row r="17" spans="2:58" ht="18.75" customHeight="1" x14ac:dyDescent="0.15">
      <c r="B17" s="556" t="str">
        <f>Kostnader_Intäkter!DB19</f>
        <v/>
      </c>
      <c r="C17" s="556"/>
      <c r="D17" s="556"/>
      <c r="E17" s="556"/>
      <c r="F17" s="556"/>
      <c r="G17" s="556"/>
      <c r="H17" s="556"/>
      <c r="I17" s="556"/>
      <c r="J17" s="556"/>
      <c r="K17" s="556"/>
      <c r="L17" s="556"/>
      <c r="M17" s="556"/>
      <c r="N17" s="556"/>
      <c r="O17" s="556"/>
      <c r="P17" s="370" t="str">
        <f>IF($B17="","",IF($P$3="","",(SUMIF(Finansiering!$C$6:$C$107,Kostnader_Intäkter!$CX19,Finansiering!$BR$6:$BR$107))))</f>
        <v/>
      </c>
      <c r="Q17" s="370"/>
      <c r="R17" s="370"/>
      <c r="S17" s="370"/>
      <c r="T17" s="370" t="str">
        <f>IF($B17="","",IF($T$3="","",(SUMIF(Finansiering!$C$6:$C$107,Kostnader_Intäkter!$CX19,Finansiering!$BW$6:$BW$107))))</f>
        <v/>
      </c>
      <c r="U17" s="370"/>
      <c r="V17" s="370"/>
      <c r="W17" s="370"/>
      <c r="X17" s="370" t="str">
        <f>IF($B17="","",IF($X$3="","",(SUMIF(Finansiering!$C$6:$C$107,Kostnader_Intäkter!$CX19,Finansiering!$CB$6:$CB$107))))</f>
        <v/>
      </c>
      <c r="Y17" s="370"/>
      <c r="Z17" s="370"/>
      <c r="AA17" s="370"/>
      <c r="AB17" s="370" t="str">
        <f>IF($B17="","",IF($AB$3="","",(SUMIF(Finansiering!$C$6:$C$107,Kostnader_Intäkter!$CX19,Finansiering!$CG$6:$CG$107))))</f>
        <v/>
      </c>
      <c r="AC17" s="370"/>
      <c r="AD17" s="370"/>
      <c r="AE17" s="370"/>
      <c r="AF17" s="552" t="str">
        <f t="shared" si="0"/>
        <v/>
      </c>
      <c r="AG17" s="552"/>
      <c r="AH17" s="552"/>
      <c r="AI17" s="552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</row>
    <row r="18" spans="2:58" ht="18.75" customHeight="1" x14ac:dyDescent="0.15">
      <c r="B18" s="556" t="str">
        <f>Kostnader_Intäkter!DB20</f>
        <v/>
      </c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370" t="str">
        <f>IF($B18="","",IF($P$3="","",(SUMIF(Finansiering!$C$6:$C$107,Kostnader_Intäkter!$CX20,Finansiering!$BR$6:$BR$107))))</f>
        <v/>
      </c>
      <c r="Q18" s="370"/>
      <c r="R18" s="370"/>
      <c r="S18" s="370"/>
      <c r="T18" s="370" t="str">
        <f>IF($B18="","",IF($T$3="","",(SUMIF(Finansiering!$C$6:$C$107,Kostnader_Intäkter!$CX20,Finansiering!$BW$6:$BW$107))))</f>
        <v/>
      </c>
      <c r="U18" s="370"/>
      <c r="V18" s="370"/>
      <c r="W18" s="370"/>
      <c r="X18" s="370" t="str">
        <f>IF($B18="","",IF($X$3="","",(SUMIF(Finansiering!$C$6:$C$107,Kostnader_Intäkter!$CX20,Finansiering!$CB$6:$CB$107))))</f>
        <v/>
      </c>
      <c r="Y18" s="370"/>
      <c r="Z18" s="370"/>
      <c r="AA18" s="370"/>
      <c r="AB18" s="370" t="str">
        <f>IF($B18="","",IF($AB$3="","",(SUMIF(Finansiering!$C$6:$C$107,Kostnader_Intäkter!$CX20,Finansiering!$CG$6:$CG$107))))</f>
        <v/>
      </c>
      <c r="AC18" s="370"/>
      <c r="AD18" s="370"/>
      <c r="AE18" s="370"/>
      <c r="AF18" s="552" t="str">
        <f t="shared" si="0"/>
        <v/>
      </c>
      <c r="AG18" s="552"/>
      <c r="AH18" s="552"/>
      <c r="AI18" s="552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</row>
    <row r="19" spans="2:58" ht="18.75" customHeight="1" x14ac:dyDescent="0.15">
      <c r="B19" s="556" t="str">
        <f>Kostnader_Intäkter!DB21</f>
        <v/>
      </c>
      <c r="C19" s="556"/>
      <c r="D19" s="556"/>
      <c r="E19" s="556"/>
      <c r="F19" s="556"/>
      <c r="G19" s="556"/>
      <c r="H19" s="556"/>
      <c r="I19" s="556"/>
      <c r="J19" s="556"/>
      <c r="K19" s="556"/>
      <c r="L19" s="556"/>
      <c r="M19" s="556"/>
      <c r="N19" s="556"/>
      <c r="O19" s="556"/>
      <c r="P19" s="370" t="str">
        <f>IF($B19="","",IF($P$3="","",(SUMIF(Finansiering!$C$6:$C$107,Kostnader_Intäkter!$CX21,Finansiering!$BR$6:$BR$107))))</f>
        <v/>
      </c>
      <c r="Q19" s="370"/>
      <c r="R19" s="370"/>
      <c r="S19" s="370"/>
      <c r="T19" s="370" t="str">
        <f>IF($B19="","",IF($T$3="","",(SUMIF(Finansiering!$C$6:$C$107,Kostnader_Intäkter!$CX21,Finansiering!$BW$6:$BW$107))))</f>
        <v/>
      </c>
      <c r="U19" s="370"/>
      <c r="V19" s="370"/>
      <c r="W19" s="370"/>
      <c r="X19" s="370" t="str">
        <f>IF($B19="","",IF($X$3="","",(SUMIF(Finansiering!$C$6:$C$107,Kostnader_Intäkter!$CX21,Finansiering!$CB$6:$CB$107))))</f>
        <v/>
      </c>
      <c r="Y19" s="370"/>
      <c r="Z19" s="370"/>
      <c r="AA19" s="370"/>
      <c r="AB19" s="370" t="str">
        <f>IF($B19="","",IF($AB$3="","",(SUMIF(Finansiering!$C$6:$C$107,Kostnader_Intäkter!$CX21,Finansiering!$CG$6:$CG$107))))</f>
        <v/>
      </c>
      <c r="AC19" s="370"/>
      <c r="AD19" s="370"/>
      <c r="AE19" s="370"/>
      <c r="AF19" s="552" t="str">
        <f t="shared" si="0"/>
        <v/>
      </c>
      <c r="AG19" s="552"/>
      <c r="AH19" s="552"/>
      <c r="AI19" s="552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</row>
    <row r="20" spans="2:58" ht="18.75" customHeight="1" x14ac:dyDescent="0.15">
      <c r="B20" s="556" t="str">
        <f>Kostnader_Intäkter!DB22</f>
        <v/>
      </c>
      <c r="C20" s="556"/>
      <c r="D20" s="556"/>
      <c r="E20" s="556"/>
      <c r="F20" s="556"/>
      <c r="G20" s="556"/>
      <c r="H20" s="556"/>
      <c r="I20" s="556"/>
      <c r="J20" s="556"/>
      <c r="K20" s="556"/>
      <c r="L20" s="556"/>
      <c r="M20" s="556"/>
      <c r="N20" s="556"/>
      <c r="O20" s="556"/>
      <c r="P20" s="370" t="str">
        <f>IF($B20="","",IF($P$3="","",(SUMIF(Finansiering!$C$6:$C$107,Kostnader_Intäkter!$CX22,Finansiering!$BR$6:$BR$107))))</f>
        <v/>
      </c>
      <c r="Q20" s="370"/>
      <c r="R20" s="370"/>
      <c r="S20" s="370"/>
      <c r="T20" s="370" t="str">
        <f>IF($B20="","",IF($T$3="","",(SUMIF(Finansiering!$C$6:$C$107,Kostnader_Intäkter!$CX22,Finansiering!$BW$6:$BW$107))))</f>
        <v/>
      </c>
      <c r="U20" s="370"/>
      <c r="V20" s="370"/>
      <c r="W20" s="370"/>
      <c r="X20" s="370" t="str">
        <f>IF($B20="","",IF($X$3="","",(SUMIF(Finansiering!$C$6:$C$107,Kostnader_Intäkter!$CX22,Finansiering!$CB$6:$CB$107))))</f>
        <v/>
      </c>
      <c r="Y20" s="370"/>
      <c r="Z20" s="370"/>
      <c r="AA20" s="370"/>
      <c r="AB20" s="370" t="str">
        <f>IF($B20="","",IF($AB$3="","",(SUMIF(Finansiering!$C$6:$C$107,Kostnader_Intäkter!$CX22,Finansiering!$CG$6:$CG$107))))</f>
        <v/>
      </c>
      <c r="AC20" s="370"/>
      <c r="AD20" s="370"/>
      <c r="AE20" s="370"/>
      <c r="AF20" s="552" t="str">
        <f t="shared" si="0"/>
        <v/>
      </c>
      <c r="AG20" s="552"/>
      <c r="AH20" s="552"/>
      <c r="AI20" s="552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</row>
    <row r="21" spans="2:58" ht="18.75" customHeight="1" x14ac:dyDescent="0.15">
      <c r="B21" s="556" t="str">
        <f>Kostnader_Intäkter!DB23</f>
        <v/>
      </c>
      <c r="C21" s="556"/>
      <c r="D21" s="556"/>
      <c r="E21" s="556"/>
      <c r="F21" s="556"/>
      <c r="G21" s="556"/>
      <c r="H21" s="556"/>
      <c r="I21" s="556"/>
      <c r="J21" s="556"/>
      <c r="K21" s="556"/>
      <c r="L21" s="556"/>
      <c r="M21" s="556"/>
      <c r="N21" s="556"/>
      <c r="O21" s="556"/>
      <c r="P21" s="370" t="str">
        <f>IF($B21="","",IF($P$3="","",(SUMIF(Finansiering!$C$6:$C$107,Kostnader_Intäkter!$CX23,Finansiering!$BR$6:$BR$107))))</f>
        <v/>
      </c>
      <c r="Q21" s="370"/>
      <c r="R21" s="370"/>
      <c r="S21" s="370"/>
      <c r="T21" s="370" t="str">
        <f>IF($B21="","",IF($T$3="","",(SUMIF(Finansiering!$C$6:$C$107,Kostnader_Intäkter!$CX23,Finansiering!$BW$6:$BW$107))))</f>
        <v/>
      </c>
      <c r="U21" s="370"/>
      <c r="V21" s="370"/>
      <c r="W21" s="370"/>
      <c r="X21" s="370" t="str">
        <f>IF($B21="","",IF($X$3="","",(SUMIF(Finansiering!$C$6:$C$107,Kostnader_Intäkter!$CX23,Finansiering!$CB$6:$CB$107))))</f>
        <v/>
      </c>
      <c r="Y21" s="370"/>
      <c r="Z21" s="370"/>
      <c r="AA21" s="370"/>
      <c r="AB21" s="370" t="str">
        <f>IF($B21="","",IF($AB$3="","",(SUMIF(Finansiering!$C$6:$C$107,Kostnader_Intäkter!$CX23,Finansiering!$CG$6:$CG$107))))</f>
        <v/>
      </c>
      <c r="AC21" s="370"/>
      <c r="AD21" s="370"/>
      <c r="AE21" s="370"/>
      <c r="AF21" s="552" t="str">
        <f t="shared" si="0"/>
        <v/>
      </c>
      <c r="AG21" s="552"/>
      <c r="AH21" s="552"/>
      <c r="AI21" s="552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</row>
    <row r="22" spans="2:58" ht="18.75" customHeight="1" x14ac:dyDescent="0.15">
      <c r="B22" s="556" t="str">
        <f>Kostnader_Intäkter!DB24</f>
        <v/>
      </c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370" t="str">
        <f>IF($B22="","",IF($P$3="","",(SUMIF(Finansiering!$C$6:$C$107,Kostnader_Intäkter!$CX24,Finansiering!$BR$6:$BR$107))))</f>
        <v/>
      </c>
      <c r="Q22" s="370"/>
      <c r="R22" s="370"/>
      <c r="S22" s="370"/>
      <c r="T22" s="370" t="str">
        <f>IF($B22="","",IF($T$3="","",(SUMIF(Finansiering!$C$6:$C$107,Kostnader_Intäkter!$CX24,Finansiering!$BW$6:$BW$107))))</f>
        <v/>
      </c>
      <c r="U22" s="370"/>
      <c r="V22" s="370"/>
      <c r="W22" s="370"/>
      <c r="X22" s="370" t="str">
        <f>IF($B22="","",IF($X$3="","",(SUMIF(Finansiering!$C$6:$C$107,Kostnader_Intäkter!$CX24,Finansiering!$CB$6:$CB$107))))</f>
        <v/>
      </c>
      <c r="Y22" s="370"/>
      <c r="Z22" s="370"/>
      <c r="AA22" s="370"/>
      <c r="AB22" s="370" t="str">
        <f>IF($B22="","",IF($AB$3="","",(SUMIF(Finansiering!$C$6:$C$107,Kostnader_Intäkter!$CX24,Finansiering!$CG$6:$CG$107))))</f>
        <v/>
      </c>
      <c r="AC22" s="370"/>
      <c r="AD22" s="370"/>
      <c r="AE22" s="370"/>
      <c r="AF22" s="552" t="str">
        <f t="shared" si="0"/>
        <v/>
      </c>
      <c r="AG22" s="552"/>
      <c r="AH22" s="552"/>
      <c r="AI22" s="552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</row>
    <row r="23" spans="2:58" ht="18.75" customHeight="1" x14ac:dyDescent="0.15">
      <c r="B23" s="556" t="str">
        <f>Kostnader_Intäkter!DB25</f>
        <v/>
      </c>
      <c r="C23" s="556"/>
      <c r="D23" s="556"/>
      <c r="E23" s="556"/>
      <c r="F23" s="556"/>
      <c r="G23" s="556"/>
      <c r="H23" s="556"/>
      <c r="I23" s="556"/>
      <c r="J23" s="556"/>
      <c r="K23" s="556"/>
      <c r="L23" s="556"/>
      <c r="M23" s="556"/>
      <c r="N23" s="556"/>
      <c r="O23" s="556"/>
      <c r="P23" s="370" t="str">
        <f>IF($B23="","",IF($P$3="","",(SUMIF(Finansiering!$C$6:$C$107,Kostnader_Intäkter!$CX25,Finansiering!$BR$6:$BR$107))))</f>
        <v/>
      </c>
      <c r="Q23" s="370"/>
      <c r="R23" s="370"/>
      <c r="S23" s="370"/>
      <c r="T23" s="370" t="str">
        <f>IF($B23="","",IF($T$3="","",(SUMIF(Finansiering!$C$6:$C$107,Kostnader_Intäkter!$CX25,Finansiering!$BW$6:$BW$107))))</f>
        <v/>
      </c>
      <c r="U23" s="370"/>
      <c r="V23" s="370"/>
      <c r="W23" s="370"/>
      <c r="X23" s="370" t="str">
        <f>IF($B23="","",IF($X$3="","",(SUMIF(Finansiering!$C$6:$C$107,Kostnader_Intäkter!$CX25,Finansiering!$CB$6:$CB$107))))</f>
        <v/>
      </c>
      <c r="Y23" s="370"/>
      <c r="Z23" s="370"/>
      <c r="AA23" s="370"/>
      <c r="AB23" s="370" t="str">
        <f>IF($B23="","",IF($AB$3="","",(SUMIF(Finansiering!$C$6:$C$107,Kostnader_Intäkter!$CX25,Finansiering!$CG$6:$CG$107))))</f>
        <v/>
      </c>
      <c r="AC23" s="370"/>
      <c r="AD23" s="370"/>
      <c r="AE23" s="370"/>
      <c r="AF23" s="552" t="str">
        <f t="shared" si="0"/>
        <v/>
      </c>
      <c r="AG23" s="552"/>
      <c r="AH23" s="552"/>
      <c r="AI23" s="552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2:58" ht="18.75" customHeight="1" x14ac:dyDescent="0.15">
      <c r="B24" s="556" t="str">
        <f>Kostnader_Intäkter!DB26</f>
        <v/>
      </c>
      <c r="C24" s="556"/>
      <c r="D24" s="556"/>
      <c r="E24" s="556"/>
      <c r="F24" s="556"/>
      <c r="G24" s="556"/>
      <c r="H24" s="556"/>
      <c r="I24" s="556"/>
      <c r="J24" s="556"/>
      <c r="K24" s="556"/>
      <c r="L24" s="556"/>
      <c r="M24" s="556"/>
      <c r="N24" s="556"/>
      <c r="O24" s="556"/>
      <c r="P24" s="370" t="str">
        <f>IF($B24="","",IF($P$3="","",(SUMIF(Finansiering!$C$6:$C$107,Kostnader_Intäkter!$CX26,Finansiering!$BR$6:$BR$107))))</f>
        <v/>
      </c>
      <c r="Q24" s="370"/>
      <c r="R24" s="370"/>
      <c r="S24" s="370"/>
      <c r="T24" s="370" t="str">
        <f>IF($B24="","",IF($T$3="","",(SUMIF(Finansiering!$C$6:$C$107,Kostnader_Intäkter!$CX26,Finansiering!$BW$6:$BW$107))))</f>
        <v/>
      </c>
      <c r="U24" s="370"/>
      <c r="V24" s="370"/>
      <c r="W24" s="370"/>
      <c r="X24" s="370" t="str">
        <f>IF($B24="","",IF($X$3="","",(SUMIF(Finansiering!$C$6:$C$107,Kostnader_Intäkter!$CX26,Finansiering!$CB$6:$CB$107))))</f>
        <v/>
      </c>
      <c r="Y24" s="370"/>
      <c r="Z24" s="370"/>
      <c r="AA24" s="370"/>
      <c r="AB24" s="370" t="str">
        <f>IF($B24="","",IF($AB$3="","",(SUMIF(Finansiering!$C$6:$C$107,Kostnader_Intäkter!$CX26,Finansiering!$CG$6:$CG$107))))</f>
        <v/>
      </c>
      <c r="AC24" s="370"/>
      <c r="AD24" s="370"/>
      <c r="AE24" s="370"/>
      <c r="AF24" s="552" t="str">
        <f t="shared" si="0"/>
        <v/>
      </c>
      <c r="AG24" s="552"/>
      <c r="AH24" s="552"/>
      <c r="AI24" s="552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2:58" ht="18.75" customHeight="1" x14ac:dyDescent="0.15">
      <c r="B25" s="556" t="str">
        <f>Kostnader_Intäkter!DB27</f>
        <v/>
      </c>
      <c r="C25" s="556"/>
      <c r="D25" s="556"/>
      <c r="E25" s="556"/>
      <c r="F25" s="556"/>
      <c r="G25" s="556"/>
      <c r="H25" s="556"/>
      <c r="I25" s="556"/>
      <c r="J25" s="556"/>
      <c r="K25" s="556"/>
      <c r="L25" s="556"/>
      <c r="M25" s="556"/>
      <c r="N25" s="556"/>
      <c r="O25" s="556"/>
      <c r="P25" s="370" t="str">
        <f>IF($B25="","",IF($P$3="","",(SUMIF(Finansiering!$C$6:$C$107,Kostnader_Intäkter!$CX27,Finansiering!$BR$6:$BR$107))))</f>
        <v/>
      </c>
      <c r="Q25" s="370"/>
      <c r="R25" s="370"/>
      <c r="S25" s="370"/>
      <c r="T25" s="370" t="str">
        <f>IF($B25="","",IF($T$3="","",(SUMIF(Finansiering!$C$6:$C$107,Kostnader_Intäkter!$CX27,Finansiering!$BW$6:$BW$107))))</f>
        <v/>
      </c>
      <c r="U25" s="370"/>
      <c r="V25" s="370"/>
      <c r="W25" s="370"/>
      <c r="X25" s="370" t="str">
        <f>IF($B25="","",IF($X$3="","",(SUMIF(Finansiering!$C$6:$C$107,Kostnader_Intäkter!$CX27,Finansiering!$CB$6:$CB$107))))</f>
        <v/>
      </c>
      <c r="Y25" s="370"/>
      <c r="Z25" s="370"/>
      <c r="AA25" s="370"/>
      <c r="AB25" s="370" t="str">
        <f>IF($B25="","",IF($AB$3="","",(SUMIF(Finansiering!$C$6:$C$107,Kostnader_Intäkter!$CX27,Finansiering!$CG$6:$CG$107))))</f>
        <v/>
      </c>
      <c r="AC25" s="370"/>
      <c r="AD25" s="370"/>
      <c r="AE25" s="370"/>
      <c r="AF25" s="552" t="str">
        <f t="shared" si="0"/>
        <v/>
      </c>
      <c r="AG25" s="552"/>
      <c r="AH25" s="552"/>
      <c r="AI25" s="552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</row>
    <row r="26" spans="2:58" ht="18.75" customHeight="1" x14ac:dyDescent="0.15">
      <c r="B26" s="556" t="str">
        <f>Kostnader_Intäkter!DB28</f>
        <v/>
      </c>
      <c r="C26" s="556"/>
      <c r="D26" s="556"/>
      <c r="E26" s="556"/>
      <c r="F26" s="556"/>
      <c r="G26" s="556"/>
      <c r="H26" s="556"/>
      <c r="I26" s="556"/>
      <c r="J26" s="556"/>
      <c r="K26" s="556"/>
      <c r="L26" s="556"/>
      <c r="M26" s="556"/>
      <c r="N26" s="556"/>
      <c r="O26" s="556"/>
      <c r="P26" s="370" t="str">
        <f>IF($B26="","",IF($P$3="","",(SUMIF(Finansiering!$C$6:$C$107,Kostnader_Intäkter!$CX28,Finansiering!$BR$6:$BR$107))))</f>
        <v/>
      </c>
      <c r="Q26" s="370"/>
      <c r="R26" s="370"/>
      <c r="S26" s="370"/>
      <c r="T26" s="370" t="str">
        <f>IF($B26="","",IF($T$3="","",(SUMIF(Finansiering!$C$6:$C$107,Kostnader_Intäkter!$CX28,Finansiering!$BW$6:$BW$107))))</f>
        <v/>
      </c>
      <c r="U26" s="370"/>
      <c r="V26" s="370"/>
      <c r="W26" s="370"/>
      <c r="X26" s="370" t="str">
        <f>IF($B26="","",IF($X$3="","",(SUMIF(Finansiering!$C$6:$C$107,Kostnader_Intäkter!$CX28,Finansiering!$CB$6:$CB$107))))</f>
        <v/>
      </c>
      <c r="Y26" s="370"/>
      <c r="Z26" s="370"/>
      <c r="AA26" s="370"/>
      <c r="AB26" s="370" t="str">
        <f>IF($B26="","",IF($AB$3="","",(SUMIF(Finansiering!$C$6:$C$107,Kostnader_Intäkter!$CX28,Finansiering!$CG$6:$CG$107))))</f>
        <v/>
      </c>
      <c r="AC26" s="370"/>
      <c r="AD26" s="370"/>
      <c r="AE26" s="370"/>
      <c r="AF26" s="552" t="str">
        <f t="shared" si="0"/>
        <v/>
      </c>
      <c r="AG26" s="552"/>
      <c r="AH26" s="552"/>
      <c r="AI26" s="552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</row>
    <row r="27" spans="2:58" ht="18.75" customHeight="1" x14ac:dyDescent="0.15">
      <c r="B27" s="556" t="str">
        <f>Kostnader_Intäkter!DB29</f>
        <v/>
      </c>
      <c r="C27" s="556"/>
      <c r="D27" s="556"/>
      <c r="E27" s="556"/>
      <c r="F27" s="556"/>
      <c r="G27" s="556"/>
      <c r="H27" s="556"/>
      <c r="I27" s="556"/>
      <c r="J27" s="556"/>
      <c r="K27" s="556"/>
      <c r="L27" s="556"/>
      <c r="M27" s="556"/>
      <c r="N27" s="556"/>
      <c r="O27" s="556"/>
      <c r="P27" s="370" t="str">
        <f>IF($B27="","",IF($P$3="","",(SUMIF(Finansiering!$C$6:$C$107,Kostnader_Intäkter!$CX29,Finansiering!$BR$6:$BR$107))))</f>
        <v/>
      </c>
      <c r="Q27" s="370"/>
      <c r="R27" s="370"/>
      <c r="S27" s="370"/>
      <c r="T27" s="370" t="str">
        <f>IF($B27="","",IF($T$3="","",(SUMIF(Finansiering!$C$6:$C$107,Kostnader_Intäkter!$CX29,Finansiering!$BW$6:$BW$107))))</f>
        <v/>
      </c>
      <c r="U27" s="370"/>
      <c r="V27" s="370"/>
      <c r="W27" s="370"/>
      <c r="X27" s="370" t="str">
        <f>IF($B27="","",IF($X$3="","",(SUMIF(Finansiering!$C$6:$C$107,Kostnader_Intäkter!$CX29,Finansiering!$CB$6:$CB$107))))</f>
        <v/>
      </c>
      <c r="Y27" s="370"/>
      <c r="Z27" s="370"/>
      <c r="AA27" s="370"/>
      <c r="AB27" s="370" t="str">
        <f>IF($B27="","",IF($AB$3="","",(SUMIF(Finansiering!$C$6:$C$107,Kostnader_Intäkter!$CX29,Finansiering!$CG$6:$CG$107))))</f>
        <v/>
      </c>
      <c r="AC27" s="370"/>
      <c r="AD27" s="370"/>
      <c r="AE27" s="370"/>
      <c r="AF27" s="552" t="str">
        <f t="shared" si="0"/>
        <v/>
      </c>
      <c r="AG27" s="552"/>
      <c r="AH27" s="552"/>
      <c r="AI27" s="552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</row>
    <row r="28" spans="2:58" ht="18.75" customHeight="1" thickBot="1" x14ac:dyDescent="0.2">
      <c r="B28" s="556" t="str">
        <f>Kostnader_Intäkter!DB30</f>
        <v/>
      </c>
      <c r="C28" s="556"/>
      <c r="D28" s="556"/>
      <c r="E28" s="556"/>
      <c r="F28" s="556"/>
      <c r="G28" s="556"/>
      <c r="H28" s="556"/>
      <c r="I28" s="556"/>
      <c r="J28" s="556"/>
      <c r="K28" s="556"/>
      <c r="L28" s="556"/>
      <c r="M28" s="556"/>
      <c r="N28" s="556"/>
      <c r="O28" s="556"/>
      <c r="P28" s="370" t="str">
        <f>IF($B28="","",IF($P$3="","",(SUMIF(Finansiering!$C$6:$C$107,Kostnader_Intäkter!$CX30,Finansiering!$BR$6:$BR$107))))</f>
        <v/>
      </c>
      <c r="Q28" s="370"/>
      <c r="R28" s="370"/>
      <c r="S28" s="370"/>
      <c r="T28" s="370" t="str">
        <f>IF($B28="","",IF($T$3="","",(SUMIF(Finansiering!$C$6:$C$107,Kostnader_Intäkter!$CX30,Finansiering!$BW$6:$BW$107))))</f>
        <v/>
      </c>
      <c r="U28" s="370"/>
      <c r="V28" s="370"/>
      <c r="W28" s="370"/>
      <c r="X28" s="370" t="str">
        <f>IF($B28="","",IF($X$3="","",(SUMIF(Finansiering!$C$6:$C$107,Kostnader_Intäkter!$CX30,Finansiering!$CB$6:$CB$107))))</f>
        <v/>
      </c>
      <c r="Y28" s="370"/>
      <c r="Z28" s="370"/>
      <c r="AA28" s="370"/>
      <c r="AB28" s="370" t="str">
        <f>IF($B28="","",IF($AB$3="","",(SUMIF(Finansiering!$C$6:$C$107,Kostnader_Intäkter!$CX30,Finansiering!$CG$6:$CG$107))))</f>
        <v/>
      </c>
      <c r="AC28" s="370"/>
      <c r="AD28" s="370"/>
      <c r="AE28" s="370"/>
      <c r="AF28" s="552" t="str">
        <f t="shared" si="0"/>
        <v/>
      </c>
      <c r="AG28" s="552"/>
      <c r="AH28" s="552"/>
      <c r="AI28" s="552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</row>
    <row r="29" spans="2:58" ht="18.75" hidden="1" customHeight="1" outlineLevel="1" x14ac:dyDescent="0.15">
      <c r="B29" s="556" t="str">
        <f>Kostnader_Intäkter!DB31</f>
        <v/>
      </c>
      <c r="C29" s="556"/>
      <c r="D29" s="556"/>
      <c r="E29" s="556"/>
      <c r="F29" s="556"/>
      <c r="G29" s="556"/>
      <c r="H29" s="556"/>
      <c r="I29" s="556"/>
      <c r="J29" s="556"/>
      <c r="K29" s="556"/>
      <c r="L29" s="556"/>
      <c r="M29" s="556"/>
      <c r="N29" s="556"/>
      <c r="O29" s="556"/>
      <c r="P29" s="370" t="str">
        <f>IF($B29="","",IF($P$3="","",(SUMIF(Finansiering!$C$6:$C$107,Kostnader_Intäkter!$CX31,Finansiering!$BR$6:$BR$107))))</f>
        <v/>
      </c>
      <c r="Q29" s="370"/>
      <c r="R29" s="370"/>
      <c r="S29" s="370"/>
      <c r="T29" s="370" t="str">
        <f>IF($B29="","",IF($T$3="","",(SUMIF(Finansiering!$C$6:$C$107,Kostnader_Intäkter!$CX31,Finansiering!$BW$6:$BW$107))))</f>
        <v/>
      </c>
      <c r="U29" s="370"/>
      <c r="V29" s="370"/>
      <c r="W29" s="370"/>
      <c r="X29" s="370" t="str">
        <f>IF($B29="","",IF($X$3="","",(SUMIF(Finansiering!$C$6:$C$107,Kostnader_Intäkter!$CX31,Finansiering!$CB$6:$CB$107))))</f>
        <v/>
      </c>
      <c r="Y29" s="370"/>
      <c r="Z29" s="370"/>
      <c r="AA29" s="370"/>
      <c r="AB29" s="370" t="str">
        <f>IF($B29="","",IF($AB$3="","",(SUMIF(Finansiering!$C$6:$C$107,Kostnader_Intäkter!$CX31,Finansiering!$CG$6:$CG$107))))</f>
        <v/>
      </c>
      <c r="AC29" s="370"/>
      <c r="AD29" s="370"/>
      <c r="AE29" s="370"/>
      <c r="AF29" s="552" t="str">
        <f t="shared" si="0"/>
        <v/>
      </c>
      <c r="AG29" s="552"/>
      <c r="AH29" s="552"/>
      <c r="AI29" s="552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</row>
    <row r="30" spans="2:58" ht="18.75" hidden="1" customHeight="1" outlineLevel="1" x14ac:dyDescent="0.15">
      <c r="B30" s="556" t="str">
        <f>Kostnader_Intäkter!DB32</f>
        <v/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370" t="str">
        <f>IF($B30="","",IF($P$3="","",(SUMIF(Finansiering!$C$6:$C$107,Kostnader_Intäkter!$CX32,Finansiering!$BR$6:$BR$107))))</f>
        <v/>
      </c>
      <c r="Q30" s="370"/>
      <c r="R30" s="370"/>
      <c r="S30" s="370"/>
      <c r="T30" s="370" t="str">
        <f>IF($B30="","",IF($T$3="","",(SUMIF(Finansiering!$C$6:$C$107,Kostnader_Intäkter!$CX32,Finansiering!$BW$6:$BW$107))))</f>
        <v/>
      </c>
      <c r="U30" s="370"/>
      <c r="V30" s="370"/>
      <c r="W30" s="370"/>
      <c r="X30" s="370" t="str">
        <f>IF($B30="","",IF($X$3="","",(SUMIF(Finansiering!$C$6:$C$107,Kostnader_Intäkter!$CX32,Finansiering!$CB$6:$CB$107))))</f>
        <v/>
      </c>
      <c r="Y30" s="370"/>
      <c r="Z30" s="370"/>
      <c r="AA30" s="370"/>
      <c r="AB30" s="370" t="str">
        <f>IF($B30="","",IF($AB$3="","",(SUMIF(Finansiering!$C$6:$C$107,Kostnader_Intäkter!$CX32,Finansiering!$CG$6:$CG$107))))</f>
        <v/>
      </c>
      <c r="AC30" s="370"/>
      <c r="AD30" s="370"/>
      <c r="AE30" s="370"/>
      <c r="AF30" s="552" t="str">
        <f t="shared" si="0"/>
        <v/>
      </c>
      <c r="AG30" s="552"/>
      <c r="AH30" s="552"/>
      <c r="AI30" s="552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</row>
    <row r="31" spans="2:58" ht="18.75" hidden="1" customHeight="1" outlineLevel="1" x14ac:dyDescent="0.15">
      <c r="B31" s="556" t="str">
        <f>Kostnader_Intäkter!DB33</f>
        <v/>
      </c>
      <c r="C31" s="556"/>
      <c r="D31" s="556"/>
      <c r="E31" s="556"/>
      <c r="F31" s="556"/>
      <c r="G31" s="556"/>
      <c r="H31" s="556"/>
      <c r="I31" s="556"/>
      <c r="J31" s="556"/>
      <c r="K31" s="556"/>
      <c r="L31" s="556"/>
      <c r="M31" s="556"/>
      <c r="N31" s="556"/>
      <c r="O31" s="556"/>
      <c r="P31" s="370" t="str">
        <f>IF($B31="","",IF($P$3="","",(SUMIF(Finansiering!$C$6:$C$107,Kostnader_Intäkter!$CX33,Finansiering!$BR$6:$BR$107))))</f>
        <v/>
      </c>
      <c r="Q31" s="370"/>
      <c r="R31" s="370"/>
      <c r="S31" s="370"/>
      <c r="T31" s="370" t="str">
        <f>IF($B31="","",IF($T$3="","",(SUMIF(Finansiering!$C$6:$C$107,Kostnader_Intäkter!$CX33,Finansiering!$BW$6:$BW$107))))</f>
        <v/>
      </c>
      <c r="U31" s="370"/>
      <c r="V31" s="370"/>
      <c r="W31" s="370"/>
      <c r="X31" s="370" t="str">
        <f>IF($B31="","",IF($X$3="","",(SUMIF(Finansiering!$C$6:$C$107,Kostnader_Intäkter!$CX33,Finansiering!$CB$6:$CB$107))))</f>
        <v/>
      </c>
      <c r="Y31" s="370"/>
      <c r="Z31" s="370"/>
      <c r="AA31" s="370"/>
      <c r="AB31" s="370" t="str">
        <f>IF($B31="","",IF($AB$3="","",(SUMIF(Finansiering!$C$6:$C$107,Kostnader_Intäkter!$CX33,Finansiering!$CG$6:$CG$107))))</f>
        <v/>
      </c>
      <c r="AC31" s="370"/>
      <c r="AD31" s="370"/>
      <c r="AE31" s="370"/>
      <c r="AF31" s="552" t="str">
        <f t="shared" si="0"/>
        <v/>
      </c>
      <c r="AG31" s="552"/>
      <c r="AH31" s="552"/>
      <c r="AI31" s="552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</row>
    <row r="32" spans="2:58" ht="18.75" hidden="1" customHeight="1" outlineLevel="1" x14ac:dyDescent="0.15">
      <c r="B32" s="556" t="str">
        <f>Kostnader_Intäkter!DB34</f>
        <v/>
      </c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370" t="str">
        <f>IF($B32="","",IF($P$3="","",(SUMIF(Finansiering!$C$6:$C$107,Kostnader_Intäkter!$CX34,Finansiering!$BR$6:$BR$107))))</f>
        <v/>
      </c>
      <c r="Q32" s="370"/>
      <c r="R32" s="370"/>
      <c r="S32" s="370"/>
      <c r="T32" s="370" t="str">
        <f>IF($B32="","",IF($T$3="","",(SUMIF(Finansiering!$C$6:$C$107,Kostnader_Intäkter!$CX34,Finansiering!$BW$6:$BW$107))))</f>
        <v/>
      </c>
      <c r="U32" s="370"/>
      <c r="V32" s="370"/>
      <c r="W32" s="370"/>
      <c r="X32" s="370" t="str">
        <f>IF($B32="","",IF($X$3="","",(SUMIF(Finansiering!$C$6:$C$107,Kostnader_Intäkter!$CX34,Finansiering!$CB$6:$CB$107))))</f>
        <v/>
      </c>
      <c r="Y32" s="370"/>
      <c r="Z32" s="370"/>
      <c r="AA32" s="370"/>
      <c r="AB32" s="370" t="str">
        <f>IF($B32="","",IF($AB$3="","",(SUMIF(Finansiering!$C$6:$C$107,Kostnader_Intäkter!$CX34,Finansiering!$CG$6:$CG$107))))</f>
        <v/>
      </c>
      <c r="AC32" s="370"/>
      <c r="AD32" s="370"/>
      <c r="AE32" s="370"/>
      <c r="AF32" s="552" t="str">
        <f t="shared" si="0"/>
        <v/>
      </c>
      <c r="AG32" s="552"/>
      <c r="AH32" s="552"/>
      <c r="AI32" s="552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</row>
    <row r="33" spans="2:58" ht="18.75" hidden="1" customHeight="1" outlineLevel="1" x14ac:dyDescent="0.15">
      <c r="B33" s="556" t="str">
        <f>Kostnader_Intäkter!DB35</f>
        <v/>
      </c>
      <c r="C33" s="556"/>
      <c r="D33" s="556"/>
      <c r="E33" s="556"/>
      <c r="F33" s="556"/>
      <c r="G33" s="556"/>
      <c r="H33" s="556"/>
      <c r="I33" s="556"/>
      <c r="J33" s="556"/>
      <c r="K33" s="556"/>
      <c r="L33" s="556"/>
      <c r="M33" s="556"/>
      <c r="N33" s="556"/>
      <c r="O33" s="556"/>
      <c r="P33" s="370" t="str">
        <f>IF($B33="","",IF($P$3="","",(SUMIF(Finansiering!$C$6:$C$107,Kostnader_Intäkter!$CX35,Finansiering!$BR$6:$BR$107))))</f>
        <v/>
      </c>
      <c r="Q33" s="370"/>
      <c r="R33" s="370"/>
      <c r="S33" s="370"/>
      <c r="T33" s="370" t="str">
        <f>IF($B33="","",IF($T$3="","",(SUMIF(Finansiering!$C$6:$C$107,Kostnader_Intäkter!$CX35,Finansiering!$BW$6:$BW$107))))</f>
        <v/>
      </c>
      <c r="U33" s="370"/>
      <c r="V33" s="370"/>
      <c r="W33" s="370"/>
      <c r="X33" s="370" t="str">
        <f>IF($B33="","",IF($X$3="","",(SUMIF(Finansiering!$C$6:$C$107,Kostnader_Intäkter!$CX35,Finansiering!$CB$6:$CB$107))))</f>
        <v/>
      </c>
      <c r="Y33" s="370"/>
      <c r="Z33" s="370"/>
      <c r="AA33" s="370"/>
      <c r="AB33" s="370" t="str">
        <f>IF($B33="","",IF($AB$3="","",(SUMIF(Finansiering!$C$6:$C$107,Kostnader_Intäkter!$CX35,Finansiering!$CG$6:$CG$107))))</f>
        <v/>
      </c>
      <c r="AC33" s="370"/>
      <c r="AD33" s="370"/>
      <c r="AE33" s="370"/>
      <c r="AF33" s="552" t="str">
        <f t="shared" si="0"/>
        <v/>
      </c>
      <c r="AG33" s="552"/>
      <c r="AH33" s="552"/>
      <c r="AI33" s="552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</row>
    <row r="34" spans="2:58" ht="18.75" hidden="1" customHeight="1" outlineLevel="1" x14ac:dyDescent="0.15">
      <c r="B34" s="556" t="str">
        <f>Kostnader_Intäkter!DB36</f>
        <v/>
      </c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N34" s="556"/>
      <c r="O34" s="556"/>
      <c r="P34" s="370" t="str">
        <f>IF($B34="","",IF($P$3="","",(SUMIF(Finansiering!$C$6:$C$107,Kostnader_Intäkter!$CX36,Finansiering!$BR$6:$BR$107))))</f>
        <v/>
      </c>
      <c r="Q34" s="370"/>
      <c r="R34" s="370"/>
      <c r="S34" s="370"/>
      <c r="T34" s="370" t="str">
        <f>IF($B34="","",IF($T$3="","",(SUMIF(Finansiering!$C$6:$C$107,Kostnader_Intäkter!$CX36,Finansiering!$BW$6:$BW$107))))</f>
        <v/>
      </c>
      <c r="U34" s="370"/>
      <c r="V34" s="370"/>
      <c r="W34" s="370"/>
      <c r="X34" s="370" t="str">
        <f>IF($B34="","",IF($X$3="","",(SUMIF(Finansiering!$C$6:$C$107,Kostnader_Intäkter!$CX36,Finansiering!$CB$6:$CB$107))))</f>
        <v/>
      </c>
      <c r="Y34" s="370"/>
      <c r="Z34" s="370"/>
      <c r="AA34" s="370"/>
      <c r="AB34" s="370" t="str">
        <f>IF($B34="","",IF($AB$3="","",(SUMIF(Finansiering!$C$6:$C$107,Kostnader_Intäkter!$CX36,Finansiering!$CG$6:$CG$107))))</f>
        <v/>
      </c>
      <c r="AC34" s="370"/>
      <c r="AD34" s="370"/>
      <c r="AE34" s="370"/>
      <c r="AF34" s="552" t="str">
        <f t="shared" si="0"/>
        <v/>
      </c>
      <c r="AG34" s="552"/>
      <c r="AH34" s="552"/>
      <c r="AI34" s="552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</row>
    <row r="35" spans="2:58" ht="18.75" hidden="1" customHeight="1" outlineLevel="1" x14ac:dyDescent="0.15">
      <c r="B35" s="556" t="str">
        <f>Kostnader_Intäkter!DB37</f>
        <v/>
      </c>
      <c r="C35" s="556"/>
      <c r="D35" s="556"/>
      <c r="E35" s="556"/>
      <c r="F35" s="556"/>
      <c r="G35" s="556"/>
      <c r="H35" s="556"/>
      <c r="I35" s="556"/>
      <c r="J35" s="556"/>
      <c r="K35" s="556"/>
      <c r="L35" s="556"/>
      <c r="M35" s="556"/>
      <c r="N35" s="556"/>
      <c r="O35" s="556"/>
      <c r="P35" s="370" t="str">
        <f>IF($B35="","",IF($P$3="","",(SUMIF(Finansiering!$C$6:$C$107,Kostnader_Intäkter!$CX37,Finansiering!$BR$6:$BR$107))))</f>
        <v/>
      </c>
      <c r="Q35" s="370"/>
      <c r="R35" s="370"/>
      <c r="S35" s="370"/>
      <c r="T35" s="370" t="str">
        <f>IF($B35="","",IF($T$3="","",(SUMIF(Finansiering!$C$6:$C$107,Kostnader_Intäkter!$CX37,Finansiering!$BW$6:$BW$107))))</f>
        <v/>
      </c>
      <c r="U35" s="370"/>
      <c r="V35" s="370"/>
      <c r="W35" s="370"/>
      <c r="X35" s="370" t="str">
        <f>IF($B35="","",IF($X$3="","",(SUMIF(Finansiering!$C$6:$C$107,Kostnader_Intäkter!$CX37,Finansiering!$CB$6:$CB$107))))</f>
        <v/>
      </c>
      <c r="Y35" s="370"/>
      <c r="Z35" s="370"/>
      <c r="AA35" s="370"/>
      <c r="AB35" s="370" t="str">
        <f>IF($B35="","",IF($AB$3="","",(SUMIF(Finansiering!$C$6:$C$107,Kostnader_Intäkter!$CX37,Finansiering!$CG$6:$CG$107))))</f>
        <v/>
      </c>
      <c r="AC35" s="370"/>
      <c r="AD35" s="370"/>
      <c r="AE35" s="370"/>
      <c r="AF35" s="552" t="str">
        <f t="shared" si="0"/>
        <v/>
      </c>
      <c r="AG35" s="552"/>
      <c r="AH35" s="552"/>
      <c r="AI35" s="552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</row>
    <row r="36" spans="2:58" ht="18.75" hidden="1" customHeight="1" outlineLevel="1" x14ac:dyDescent="0.15">
      <c r="B36" s="556" t="str">
        <f>Kostnader_Intäkter!DB38</f>
        <v/>
      </c>
      <c r="C36" s="556"/>
      <c r="D36" s="556"/>
      <c r="E36" s="556"/>
      <c r="F36" s="556"/>
      <c r="G36" s="556"/>
      <c r="H36" s="556"/>
      <c r="I36" s="556"/>
      <c r="J36" s="556"/>
      <c r="K36" s="556"/>
      <c r="L36" s="556"/>
      <c r="M36" s="556"/>
      <c r="N36" s="556"/>
      <c r="O36" s="556"/>
      <c r="P36" s="370" t="str">
        <f>IF($B36="","",IF($P$3="","",(SUMIF(Finansiering!$C$6:$C$107,Kostnader_Intäkter!$CX38,Finansiering!$BR$6:$BR$107))))</f>
        <v/>
      </c>
      <c r="Q36" s="370"/>
      <c r="R36" s="370"/>
      <c r="S36" s="370"/>
      <c r="T36" s="370" t="str">
        <f>IF($B36="","",IF($T$3="","",(SUMIF(Finansiering!$C$6:$C$107,Kostnader_Intäkter!$CX38,Finansiering!$BW$6:$BW$107))))</f>
        <v/>
      </c>
      <c r="U36" s="370"/>
      <c r="V36" s="370"/>
      <c r="W36" s="370"/>
      <c r="X36" s="370" t="str">
        <f>IF($B36="","",IF($X$3="","",(SUMIF(Finansiering!$C$6:$C$107,Kostnader_Intäkter!$CX38,Finansiering!$CB$6:$CB$107))))</f>
        <v/>
      </c>
      <c r="Y36" s="370"/>
      <c r="Z36" s="370"/>
      <c r="AA36" s="370"/>
      <c r="AB36" s="370" t="str">
        <f>IF($B36="","",IF($AB$3="","",(SUMIF(Finansiering!$C$6:$C$107,Kostnader_Intäkter!$CX38,Finansiering!$CG$6:$CG$107))))</f>
        <v/>
      </c>
      <c r="AC36" s="370"/>
      <c r="AD36" s="370"/>
      <c r="AE36" s="370"/>
      <c r="AF36" s="552" t="str">
        <f t="shared" si="0"/>
        <v/>
      </c>
      <c r="AG36" s="552"/>
      <c r="AH36" s="552"/>
      <c r="AI36" s="552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</row>
    <row r="37" spans="2:58" ht="18.75" hidden="1" customHeight="1" outlineLevel="1" x14ac:dyDescent="0.15">
      <c r="B37" s="556" t="str">
        <f>Kostnader_Intäkter!DB39</f>
        <v/>
      </c>
      <c r="C37" s="556"/>
      <c r="D37" s="556"/>
      <c r="E37" s="556"/>
      <c r="F37" s="556"/>
      <c r="G37" s="556"/>
      <c r="H37" s="556"/>
      <c r="I37" s="556"/>
      <c r="J37" s="556"/>
      <c r="K37" s="556"/>
      <c r="L37" s="556"/>
      <c r="M37" s="556"/>
      <c r="N37" s="556"/>
      <c r="O37" s="556"/>
      <c r="P37" s="370" t="str">
        <f>IF($B37="","",IF($P$3="","",(SUMIF(Finansiering!$C$6:$C$107,Kostnader_Intäkter!$CX39,Finansiering!$BR$6:$BR$107))))</f>
        <v/>
      </c>
      <c r="Q37" s="370"/>
      <c r="R37" s="370"/>
      <c r="S37" s="370"/>
      <c r="T37" s="370" t="str">
        <f>IF($B37="","",IF($T$3="","",(SUMIF(Finansiering!$C$6:$C$107,Kostnader_Intäkter!$CX39,Finansiering!$BW$6:$BW$107))))</f>
        <v/>
      </c>
      <c r="U37" s="370"/>
      <c r="V37" s="370"/>
      <c r="W37" s="370"/>
      <c r="X37" s="370" t="str">
        <f>IF($B37="","",IF($X$3="","",(SUMIF(Finansiering!$C$6:$C$107,Kostnader_Intäkter!$CX39,Finansiering!$CB$6:$CB$107))))</f>
        <v/>
      </c>
      <c r="Y37" s="370"/>
      <c r="Z37" s="370"/>
      <c r="AA37" s="370"/>
      <c r="AB37" s="370" t="str">
        <f>IF($B37="","",IF($AB$3="","",(SUMIF(Finansiering!$C$6:$C$107,Kostnader_Intäkter!$CX39,Finansiering!$CG$6:$CG$107))))</f>
        <v/>
      </c>
      <c r="AC37" s="370"/>
      <c r="AD37" s="370"/>
      <c r="AE37" s="370"/>
      <c r="AF37" s="552" t="str">
        <f t="shared" si="0"/>
        <v/>
      </c>
      <c r="AG37" s="552"/>
      <c r="AH37" s="552"/>
      <c r="AI37" s="552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</row>
    <row r="38" spans="2:58" ht="18.75" hidden="1" customHeight="1" outlineLevel="1" x14ac:dyDescent="0.15">
      <c r="B38" s="556" t="str">
        <f>Kostnader_Intäkter!DB40</f>
        <v/>
      </c>
      <c r="C38" s="556"/>
      <c r="D38" s="556"/>
      <c r="E38" s="556"/>
      <c r="F38" s="556"/>
      <c r="G38" s="556"/>
      <c r="H38" s="556"/>
      <c r="I38" s="556"/>
      <c r="J38" s="556"/>
      <c r="K38" s="556"/>
      <c r="L38" s="556"/>
      <c r="M38" s="556"/>
      <c r="N38" s="556"/>
      <c r="O38" s="556"/>
      <c r="P38" s="370" t="str">
        <f>IF($B38="","",IF($P$3="","",(SUMIF(Finansiering!$C$6:$C$107,Kostnader_Intäkter!$CX40,Finansiering!$BR$6:$BR$107))))</f>
        <v/>
      </c>
      <c r="Q38" s="370"/>
      <c r="R38" s="370"/>
      <c r="S38" s="370"/>
      <c r="T38" s="370" t="str">
        <f>IF($B38="","",IF($T$3="","",(SUMIF(Finansiering!$C$6:$C$107,Kostnader_Intäkter!$CX40,Finansiering!$BW$6:$BW$107))))</f>
        <v/>
      </c>
      <c r="U38" s="370"/>
      <c r="V38" s="370"/>
      <c r="W38" s="370"/>
      <c r="X38" s="370" t="str">
        <f>IF($B38="","",IF($X$3="","",(SUMIF(Finansiering!$C$6:$C$107,Kostnader_Intäkter!$CX40,Finansiering!$CB$6:$CB$107))))</f>
        <v/>
      </c>
      <c r="Y38" s="370"/>
      <c r="Z38" s="370"/>
      <c r="AA38" s="370"/>
      <c r="AB38" s="370" t="str">
        <f>IF($B38="","",IF($AB$3="","",(SUMIF(Finansiering!$C$6:$C$107,Kostnader_Intäkter!$CX40,Finansiering!$CG$6:$CG$107))))</f>
        <v/>
      </c>
      <c r="AC38" s="370"/>
      <c r="AD38" s="370"/>
      <c r="AE38" s="370"/>
      <c r="AF38" s="552" t="str">
        <f t="shared" si="0"/>
        <v/>
      </c>
      <c r="AG38" s="552"/>
      <c r="AH38" s="552"/>
      <c r="AI38" s="552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</row>
    <row r="39" spans="2:58" ht="18.75" hidden="1" customHeight="1" outlineLevel="1" x14ac:dyDescent="0.15">
      <c r="B39" s="556" t="str">
        <f>Kostnader_Intäkter!DB41</f>
        <v/>
      </c>
      <c r="C39" s="556"/>
      <c r="D39" s="556"/>
      <c r="E39" s="556"/>
      <c r="F39" s="556"/>
      <c r="G39" s="556"/>
      <c r="H39" s="556"/>
      <c r="I39" s="556"/>
      <c r="J39" s="556"/>
      <c r="K39" s="556"/>
      <c r="L39" s="556"/>
      <c r="M39" s="556"/>
      <c r="N39" s="556"/>
      <c r="O39" s="556"/>
      <c r="P39" s="370" t="str">
        <f>IF($B39="","",IF($P$3="","",(SUMIF(Finansiering!$C$6:$C$107,Kostnader_Intäkter!$CX41,Finansiering!$BR$6:$BR$107))))</f>
        <v/>
      </c>
      <c r="Q39" s="370"/>
      <c r="R39" s="370"/>
      <c r="S39" s="370"/>
      <c r="T39" s="370" t="str">
        <f>IF($B39="","",IF($T$3="","",(SUMIF(Finansiering!$C$6:$C$107,Kostnader_Intäkter!$CX41,Finansiering!$BW$6:$BW$107))))</f>
        <v/>
      </c>
      <c r="U39" s="370"/>
      <c r="V39" s="370"/>
      <c r="W39" s="370"/>
      <c r="X39" s="370" t="str">
        <f>IF($B39="","",IF($X$3="","",(SUMIF(Finansiering!$C$6:$C$107,Kostnader_Intäkter!$CX41,Finansiering!$CB$6:$CB$107))))</f>
        <v/>
      </c>
      <c r="Y39" s="370"/>
      <c r="Z39" s="370"/>
      <c r="AA39" s="370"/>
      <c r="AB39" s="370" t="str">
        <f>IF($B39="","",IF($AB$3="","",(SUMIF(Finansiering!$C$6:$C$107,Kostnader_Intäkter!$CX41,Finansiering!$CG$6:$CG$107))))</f>
        <v/>
      </c>
      <c r="AC39" s="370"/>
      <c r="AD39" s="370"/>
      <c r="AE39" s="370"/>
      <c r="AF39" s="552" t="str">
        <f t="shared" si="0"/>
        <v/>
      </c>
      <c r="AG39" s="552"/>
      <c r="AH39" s="552"/>
      <c r="AI39" s="552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</row>
    <row r="40" spans="2:58" ht="18.75" hidden="1" customHeight="1" outlineLevel="1" x14ac:dyDescent="0.15">
      <c r="B40" s="556" t="str">
        <f>Kostnader_Intäkter!DB42</f>
        <v/>
      </c>
      <c r="C40" s="556"/>
      <c r="D40" s="556"/>
      <c r="E40" s="556"/>
      <c r="F40" s="556"/>
      <c r="G40" s="556"/>
      <c r="H40" s="556"/>
      <c r="I40" s="556"/>
      <c r="J40" s="556"/>
      <c r="K40" s="556"/>
      <c r="L40" s="556"/>
      <c r="M40" s="556"/>
      <c r="N40" s="556"/>
      <c r="O40" s="556"/>
      <c r="P40" s="370" t="str">
        <f>IF($B40="","",IF($P$3="","",(SUMIF(Finansiering!$C$6:$C$107,Kostnader_Intäkter!$CX42,Finansiering!$BR$6:$BR$107))))</f>
        <v/>
      </c>
      <c r="Q40" s="370"/>
      <c r="R40" s="370"/>
      <c r="S40" s="370"/>
      <c r="T40" s="370" t="str">
        <f>IF($B40="","",IF($T$3="","",(SUMIF(Finansiering!$C$6:$C$107,Kostnader_Intäkter!$CX42,Finansiering!$BW$6:$BW$107))))</f>
        <v/>
      </c>
      <c r="U40" s="370"/>
      <c r="V40" s="370"/>
      <c r="W40" s="370"/>
      <c r="X40" s="370" t="str">
        <f>IF($B40="","",IF($X$3="","",(SUMIF(Finansiering!$C$6:$C$107,Kostnader_Intäkter!$CX42,Finansiering!$CB$6:$CB$107))))</f>
        <v/>
      </c>
      <c r="Y40" s="370"/>
      <c r="Z40" s="370"/>
      <c r="AA40" s="370"/>
      <c r="AB40" s="370" t="str">
        <f>IF($B40="","",IF($AB$3="","",(SUMIF(Finansiering!$C$6:$C$107,Kostnader_Intäkter!$CX42,Finansiering!$CG$6:$CG$107))))</f>
        <v/>
      </c>
      <c r="AC40" s="370"/>
      <c r="AD40" s="370"/>
      <c r="AE40" s="370"/>
      <c r="AF40" s="552" t="str">
        <f t="shared" si="0"/>
        <v/>
      </c>
      <c r="AG40" s="552"/>
      <c r="AH40" s="552"/>
      <c r="AI40" s="552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</row>
    <row r="41" spans="2:58" ht="18.75" hidden="1" customHeight="1" outlineLevel="1" x14ac:dyDescent="0.15">
      <c r="B41" s="556" t="str">
        <f>Kostnader_Intäkter!DB43</f>
        <v/>
      </c>
      <c r="C41" s="556"/>
      <c r="D41" s="556"/>
      <c r="E41" s="556"/>
      <c r="F41" s="556"/>
      <c r="G41" s="556"/>
      <c r="H41" s="556"/>
      <c r="I41" s="556"/>
      <c r="J41" s="556"/>
      <c r="K41" s="556"/>
      <c r="L41" s="556"/>
      <c r="M41" s="556"/>
      <c r="N41" s="556"/>
      <c r="O41" s="556"/>
      <c r="P41" s="370" t="str">
        <f>IF($B41="","",IF($P$3="","",(SUMIF(Finansiering!$C$6:$C$107,Kostnader_Intäkter!$CX43,Finansiering!$BR$6:$BR$107))))</f>
        <v/>
      </c>
      <c r="Q41" s="370"/>
      <c r="R41" s="370"/>
      <c r="S41" s="370"/>
      <c r="T41" s="370" t="str">
        <f>IF($B41="","",IF($T$3="","",(SUMIF(Finansiering!$C$6:$C$107,Kostnader_Intäkter!$CX43,Finansiering!$BW$6:$BW$107))))</f>
        <v/>
      </c>
      <c r="U41" s="370"/>
      <c r="V41" s="370"/>
      <c r="W41" s="370"/>
      <c r="X41" s="370" t="str">
        <f>IF($B41="","",IF($X$3="","",(SUMIF(Finansiering!$C$6:$C$107,Kostnader_Intäkter!$CX43,Finansiering!$CB$6:$CB$107))))</f>
        <v/>
      </c>
      <c r="Y41" s="370"/>
      <c r="Z41" s="370"/>
      <c r="AA41" s="370"/>
      <c r="AB41" s="370" t="str">
        <f>IF($B41="","",IF($AB$3="","",(SUMIF(Finansiering!$C$6:$C$107,Kostnader_Intäkter!$CX43,Finansiering!$CG$6:$CG$107))))</f>
        <v/>
      </c>
      <c r="AC41" s="370"/>
      <c r="AD41" s="370"/>
      <c r="AE41" s="370"/>
      <c r="AF41" s="552" t="str">
        <f t="shared" ref="AF41:AF72" si="1">IF(B41="","",(SUM(P41:AE41)))</f>
        <v/>
      </c>
      <c r="AG41" s="552"/>
      <c r="AH41" s="552"/>
      <c r="AI41" s="552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</row>
    <row r="42" spans="2:58" ht="18.75" hidden="1" customHeight="1" outlineLevel="1" x14ac:dyDescent="0.15">
      <c r="B42" s="556" t="str">
        <f>Kostnader_Intäkter!DB44</f>
        <v/>
      </c>
      <c r="C42" s="556"/>
      <c r="D42" s="556"/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370" t="str">
        <f>IF($B42="","",IF($P$3="","",(SUMIF(Finansiering!$C$6:$C$107,Kostnader_Intäkter!$CX44,Finansiering!$BR$6:$BR$107))))</f>
        <v/>
      </c>
      <c r="Q42" s="370"/>
      <c r="R42" s="370"/>
      <c r="S42" s="370"/>
      <c r="T42" s="370" t="str">
        <f>IF($B42="","",IF($T$3="","",(SUMIF(Finansiering!$C$6:$C$107,Kostnader_Intäkter!$CX44,Finansiering!$BW$6:$BW$107))))</f>
        <v/>
      </c>
      <c r="U42" s="370"/>
      <c r="V42" s="370"/>
      <c r="W42" s="370"/>
      <c r="X42" s="370" t="str">
        <f>IF($B42="","",IF($X$3="","",(SUMIF(Finansiering!$C$6:$C$107,Kostnader_Intäkter!$CX44,Finansiering!$CB$6:$CB$107))))</f>
        <v/>
      </c>
      <c r="Y42" s="370"/>
      <c r="Z42" s="370"/>
      <c r="AA42" s="370"/>
      <c r="AB42" s="370" t="str">
        <f>IF($B42="","",IF($AB$3="","",(SUMIF(Finansiering!$C$6:$C$107,Kostnader_Intäkter!$CX44,Finansiering!$CG$6:$CG$107))))</f>
        <v/>
      </c>
      <c r="AC42" s="370"/>
      <c r="AD42" s="370"/>
      <c r="AE42" s="370"/>
      <c r="AF42" s="552" t="str">
        <f t="shared" si="1"/>
        <v/>
      </c>
      <c r="AG42" s="552"/>
      <c r="AH42" s="552"/>
      <c r="AI42" s="552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</row>
    <row r="43" spans="2:58" ht="18.75" hidden="1" customHeight="1" outlineLevel="1" x14ac:dyDescent="0.15">
      <c r="B43" s="556" t="str">
        <f>Kostnader_Intäkter!DB45</f>
        <v/>
      </c>
      <c r="C43" s="556"/>
      <c r="D43" s="556"/>
      <c r="E43" s="556"/>
      <c r="F43" s="556"/>
      <c r="G43" s="556"/>
      <c r="H43" s="556"/>
      <c r="I43" s="556"/>
      <c r="J43" s="556"/>
      <c r="K43" s="556"/>
      <c r="L43" s="556"/>
      <c r="M43" s="556"/>
      <c r="N43" s="556"/>
      <c r="O43" s="556"/>
      <c r="P43" s="370" t="str">
        <f>IF($B43="","",IF($P$3="","",(SUMIF(Finansiering!$C$6:$C$107,Kostnader_Intäkter!$CX45,Finansiering!$BR$6:$BR$107))))</f>
        <v/>
      </c>
      <c r="Q43" s="370"/>
      <c r="R43" s="370"/>
      <c r="S43" s="370"/>
      <c r="T43" s="370" t="str">
        <f>IF($B43="","",IF($T$3="","",(SUMIF(Finansiering!$C$6:$C$107,Kostnader_Intäkter!$CX45,Finansiering!$BW$6:$BW$107))))</f>
        <v/>
      </c>
      <c r="U43" s="370"/>
      <c r="V43" s="370"/>
      <c r="W43" s="370"/>
      <c r="X43" s="370" t="str">
        <f>IF($B43="","",IF($X$3="","",(SUMIF(Finansiering!$C$6:$C$107,Kostnader_Intäkter!$CX45,Finansiering!$CB$6:$CB$107))))</f>
        <v/>
      </c>
      <c r="Y43" s="370"/>
      <c r="Z43" s="370"/>
      <c r="AA43" s="370"/>
      <c r="AB43" s="370" t="str">
        <f>IF($B43="","",IF($AB$3="","",(SUMIF(Finansiering!$C$6:$C$107,Kostnader_Intäkter!$CX45,Finansiering!$CG$6:$CG$107))))</f>
        <v/>
      </c>
      <c r="AC43" s="370"/>
      <c r="AD43" s="370"/>
      <c r="AE43" s="370"/>
      <c r="AF43" s="552" t="str">
        <f t="shared" si="1"/>
        <v/>
      </c>
      <c r="AG43" s="552"/>
      <c r="AH43" s="552"/>
      <c r="AI43" s="552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</row>
    <row r="44" spans="2:58" ht="18.75" hidden="1" customHeight="1" outlineLevel="1" x14ac:dyDescent="0.15">
      <c r="B44" s="556" t="str">
        <f>Kostnader_Intäkter!DB46</f>
        <v/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370" t="str">
        <f>IF($B44="","",IF($P$3="","",(SUMIF(Finansiering!$C$6:$C$107,Kostnader_Intäkter!$CX46,Finansiering!$BR$6:$BR$107))))</f>
        <v/>
      </c>
      <c r="Q44" s="370"/>
      <c r="R44" s="370"/>
      <c r="S44" s="370"/>
      <c r="T44" s="370" t="str">
        <f>IF($B44="","",IF($T$3="","",(SUMIF(Finansiering!$C$6:$C$107,Kostnader_Intäkter!$CX46,Finansiering!$BW$6:$BW$107))))</f>
        <v/>
      </c>
      <c r="U44" s="370"/>
      <c r="V44" s="370"/>
      <c r="W44" s="370"/>
      <c r="X44" s="370" t="str">
        <f>IF($B44="","",IF($X$3="","",(SUMIF(Finansiering!$C$6:$C$107,Kostnader_Intäkter!$CX46,Finansiering!$CB$6:$CB$107))))</f>
        <v/>
      </c>
      <c r="Y44" s="370"/>
      <c r="Z44" s="370"/>
      <c r="AA44" s="370"/>
      <c r="AB44" s="370" t="str">
        <f>IF($B44="","",IF($AB$3="","",(SUMIF(Finansiering!$C$6:$C$107,Kostnader_Intäkter!$CX46,Finansiering!$CG$6:$CG$107))))</f>
        <v/>
      </c>
      <c r="AC44" s="370"/>
      <c r="AD44" s="370"/>
      <c r="AE44" s="370"/>
      <c r="AF44" s="552" t="str">
        <f t="shared" si="1"/>
        <v/>
      </c>
      <c r="AG44" s="552"/>
      <c r="AH44" s="552"/>
      <c r="AI44" s="552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</row>
    <row r="45" spans="2:58" ht="18.75" hidden="1" customHeight="1" outlineLevel="1" x14ac:dyDescent="0.15">
      <c r="B45" s="556" t="str">
        <f>Kostnader_Intäkter!DB47</f>
        <v/>
      </c>
      <c r="C45" s="556"/>
      <c r="D45" s="556"/>
      <c r="E45" s="556"/>
      <c r="F45" s="556"/>
      <c r="G45" s="556"/>
      <c r="H45" s="556"/>
      <c r="I45" s="556"/>
      <c r="J45" s="556"/>
      <c r="K45" s="556"/>
      <c r="L45" s="556"/>
      <c r="M45" s="556"/>
      <c r="N45" s="556"/>
      <c r="O45" s="556"/>
      <c r="P45" s="370" t="str">
        <f>IF($B45="","",IF($P$3="","",(SUMIF(Finansiering!$C$6:$C$107,Kostnader_Intäkter!$CX47,Finansiering!$BR$6:$BR$107))))</f>
        <v/>
      </c>
      <c r="Q45" s="370"/>
      <c r="R45" s="370"/>
      <c r="S45" s="370"/>
      <c r="T45" s="370" t="str">
        <f>IF($B45="","",IF($T$3="","",(SUMIF(Finansiering!$C$6:$C$107,Kostnader_Intäkter!$CX47,Finansiering!$BW$6:$BW$107))))</f>
        <v/>
      </c>
      <c r="U45" s="370"/>
      <c r="V45" s="370"/>
      <c r="W45" s="370"/>
      <c r="X45" s="370" t="str">
        <f>IF($B45="","",IF($X$3="","",(SUMIF(Finansiering!$C$6:$C$107,Kostnader_Intäkter!$CX47,Finansiering!$CB$6:$CB$107))))</f>
        <v/>
      </c>
      <c r="Y45" s="370"/>
      <c r="Z45" s="370"/>
      <c r="AA45" s="370"/>
      <c r="AB45" s="370" t="str">
        <f>IF($B45="","",IF($AB$3="","",(SUMIF(Finansiering!$C$6:$C$107,Kostnader_Intäkter!$CX47,Finansiering!$CG$6:$CG$107))))</f>
        <v/>
      </c>
      <c r="AC45" s="370"/>
      <c r="AD45" s="370"/>
      <c r="AE45" s="370"/>
      <c r="AF45" s="552" t="str">
        <f t="shared" si="1"/>
        <v/>
      </c>
      <c r="AG45" s="552"/>
      <c r="AH45" s="552"/>
      <c r="AI45" s="552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</row>
    <row r="46" spans="2:58" ht="18.75" hidden="1" customHeight="1" outlineLevel="1" x14ac:dyDescent="0.15">
      <c r="B46" s="556" t="str">
        <f>Kostnader_Intäkter!DB48</f>
        <v/>
      </c>
      <c r="C46" s="556"/>
      <c r="D46" s="556"/>
      <c r="E46" s="556"/>
      <c r="F46" s="556"/>
      <c r="G46" s="556"/>
      <c r="H46" s="556"/>
      <c r="I46" s="556"/>
      <c r="J46" s="556"/>
      <c r="K46" s="556"/>
      <c r="L46" s="556"/>
      <c r="M46" s="556"/>
      <c r="N46" s="556"/>
      <c r="O46" s="556"/>
      <c r="P46" s="370" t="str">
        <f>IF($B46="","",IF($P$3="","",(SUMIF(Finansiering!$C$6:$C$107,Kostnader_Intäkter!$CX48,Finansiering!$BR$6:$BR$107))))</f>
        <v/>
      </c>
      <c r="Q46" s="370"/>
      <c r="R46" s="370"/>
      <c r="S46" s="370"/>
      <c r="T46" s="370" t="str">
        <f>IF($B46="","",IF($T$3="","",(SUMIF(Finansiering!$C$6:$C$107,Kostnader_Intäkter!$CX48,Finansiering!$BW$6:$BW$107))))</f>
        <v/>
      </c>
      <c r="U46" s="370"/>
      <c r="V46" s="370"/>
      <c r="W46" s="370"/>
      <c r="X46" s="370" t="str">
        <f>IF($B46="","",IF($X$3="","",(SUMIF(Finansiering!$C$6:$C$107,Kostnader_Intäkter!$CX48,Finansiering!$CB$6:$CB$107))))</f>
        <v/>
      </c>
      <c r="Y46" s="370"/>
      <c r="Z46" s="370"/>
      <c r="AA46" s="370"/>
      <c r="AB46" s="370" t="str">
        <f>IF($B46="","",IF($AB$3="","",(SUMIF(Finansiering!$C$6:$C$107,Kostnader_Intäkter!$CX48,Finansiering!$CG$6:$CG$107))))</f>
        <v/>
      </c>
      <c r="AC46" s="370"/>
      <c r="AD46" s="370"/>
      <c r="AE46" s="370"/>
      <c r="AF46" s="552" t="str">
        <f t="shared" si="1"/>
        <v/>
      </c>
      <c r="AG46" s="552"/>
      <c r="AH46" s="552"/>
      <c r="AI46" s="552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</row>
    <row r="47" spans="2:58" ht="18.75" hidden="1" customHeight="1" outlineLevel="1" x14ac:dyDescent="0.15">
      <c r="B47" s="556" t="str">
        <f>Kostnader_Intäkter!DB49</f>
        <v/>
      </c>
      <c r="C47" s="556"/>
      <c r="D47" s="556"/>
      <c r="E47" s="556"/>
      <c r="F47" s="556"/>
      <c r="G47" s="556"/>
      <c r="H47" s="556"/>
      <c r="I47" s="556"/>
      <c r="J47" s="556"/>
      <c r="K47" s="556"/>
      <c r="L47" s="556"/>
      <c r="M47" s="556"/>
      <c r="N47" s="556"/>
      <c r="O47" s="556"/>
      <c r="P47" s="370" t="str">
        <f>IF($B47="","",IF($P$3="","",(SUMIF(Finansiering!$C$6:$C$107,Kostnader_Intäkter!$CX49,Finansiering!$BR$6:$BR$107))))</f>
        <v/>
      </c>
      <c r="Q47" s="370"/>
      <c r="R47" s="370"/>
      <c r="S47" s="370"/>
      <c r="T47" s="370" t="str">
        <f>IF($B47="","",IF($T$3="","",(SUMIF(Finansiering!$C$6:$C$107,Kostnader_Intäkter!$CX49,Finansiering!$BW$6:$BW$107))))</f>
        <v/>
      </c>
      <c r="U47" s="370"/>
      <c r="V47" s="370"/>
      <c r="W47" s="370"/>
      <c r="X47" s="370" t="str">
        <f>IF($B47="","",IF($X$3="","",(SUMIF(Finansiering!$C$6:$C$107,Kostnader_Intäkter!$CX49,Finansiering!$CB$6:$CB$107))))</f>
        <v/>
      </c>
      <c r="Y47" s="370"/>
      <c r="Z47" s="370"/>
      <c r="AA47" s="370"/>
      <c r="AB47" s="370" t="str">
        <f>IF($B47="","",IF($AB$3="","",(SUMIF(Finansiering!$C$6:$C$107,Kostnader_Intäkter!$CX49,Finansiering!$CG$6:$CG$107))))</f>
        <v/>
      </c>
      <c r="AC47" s="370"/>
      <c r="AD47" s="370"/>
      <c r="AE47" s="370"/>
      <c r="AF47" s="552" t="str">
        <f t="shared" si="1"/>
        <v/>
      </c>
      <c r="AG47" s="552"/>
      <c r="AH47" s="552"/>
      <c r="AI47" s="552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</row>
    <row r="48" spans="2:58" ht="18.75" hidden="1" customHeight="1" outlineLevel="1" x14ac:dyDescent="0.15">
      <c r="B48" s="556" t="str">
        <f>Kostnader_Intäkter!DB50</f>
        <v/>
      </c>
      <c r="C48" s="556"/>
      <c r="D48" s="556"/>
      <c r="E48" s="556"/>
      <c r="F48" s="556"/>
      <c r="G48" s="556"/>
      <c r="H48" s="556"/>
      <c r="I48" s="556"/>
      <c r="J48" s="556"/>
      <c r="K48" s="556"/>
      <c r="L48" s="556"/>
      <c r="M48" s="556"/>
      <c r="N48" s="556"/>
      <c r="O48" s="556"/>
      <c r="P48" s="370" t="str">
        <f>IF($B48="","",IF($P$3="","",(SUMIF(Finansiering!$C$6:$C$107,Kostnader_Intäkter!$CX50,Finansiering!$BR$6:$BR$107))))</f>
        <v/>
      </c>
      <c r="Q48" s="370"/>
      <c r="R48" s="370"/>
      <c r="S48" s="370"/>
      <c r="T48" s="370" t="str">
        <f>IF($B48="","",IF($T$3="","",(SUMIF(Finansiering!$C$6:$C$107,Kostnader_Intäkter!$CX50,Finansiering!$BW$6:$BW$107))))</f>
        <v/>
      </c>
      <c r="U48" s="370"/>
      <c r="V48" s="370"/>
      <c r="W48" s="370"/>
      <c r="X48" s="370" t="str">
        <f>IF($B48="","",IF($X$3="","",(SUMIF(Finansiering!$C$6:$C$107,Kostnader_Intäkter!$CX50,Finansiering!$CB$6:$CB$107))))</f>
        <v/>
      </c>
      <c r="Y48" s="370"/>
      <c r="Z48" s="370"/>
      <c r="AA48" s="370"/>
      <c r="AB48" s="370" t="str">
        <f>IF($B48="","",IF($AB$3="","",(SUMIF(Finansiering!$C$6:$C$107,Kostnader_Intäkter!$CX50,Finansiering!$CG$6:$CG$107))))</f>
        <v/>
      </c>
      <c r="AC48" s="370"/>
      <c r="AD48" s="370"/>
      <c r="AE48" s="370"/>
      <c r="AF48" s="552" t="str">
        <f t="shared" si="1"/>
        <v/>
      </c>
      <c r="AG48" s="552"/>
      <c r="AH48" s="552"/>
      <c r="AI48" s="552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</row>
    <row r="49" spans="2:58" ht="18.75" hidden="1" customHeight="1" outlineLevel="1" x14ac:dyDescent="0.15">
      <c r="B49" s="556" t="str">
        <f>Kostnader_Intäkter!DB51</f>
        <v/>
      </c>
      <c r="C49" s="556"/>
      <c r="D49" s="556"/>
      <c r="E49" s="556"/>
      <c r="F49" s="556"/>
      <c r="G49" s="556"/>
      <c r="H49" s="556"/>
      <c r="I49" s="556"/>
      <c r="J49" s="556"/>
      <c r="K49" s="556"/>
      <c r="L49" s="556"/>
      <c r="M49" s="556"/>
      <c r="N49" s="556"/>
      <c r="O49" s="556"/>
      <c r="P49" s="370" t="str">
        <f>IF($B49="","",IF($P$3="","",(SUMIF(Finansiering!$C$6:$C$107,Kostnader_Intäkter!$CX51,Finansiering!$BR$6:$BR$107))))</f>
        <v/>
      </c>
      <c r="Q49" s="370"/>
      <c r="R49" s="370"/>
      <c r="S49" s="370"/>
      <c r="T49" s="370" t="str">
        <f>IF($B49="","",IF($T$3="","",(SUMIF(Finansiering!$C$6:$C$107,Kostnader_Intäkter!$CX51,Finansiering!$BW$6:$BW$107))))</f>
        <v/>
      </c>
      <c r="U49" s="370"/>
      <c r="V49" s="370"/>
      <c r="W49" s="370"/>
      <c r="X49" s="370" t="str">
        <f>IF($B49="","",IF($X$3="","",(SUMIF(Finansiering!$C$6:$C$107,Kostnader_Intäkter!$CX51,Finansiering!$CB$6:$CB$107))))</f>
        <v/>
      </c>
      <c r="Y49" s="370"/>
      <c r="Z49" s="370"/>
      <c r="AA49" s="370"/>
      <c r="AB49" s="370" t="str">
        <f>IF($B49="","",IF($AB$3="","",(SUMIF(Finansiering!$C$6:$C$107,Kostnader_Intäkter!$CX51,Finansiering!$CG$6:$CG$107))))</f>
        <v/>
      </c>
      <c r="AC49" s="370"/>
      <c r="AD49" s="370"/>
      <c r="AE49" s="370"/>
      <c r="AF49" s="552" t="str">
        <f t="shared" si="1"/>
        <v/>
      </c>
      <c r="AG49" s="552"/>
      <c r="AH49" s="552"/>
      <c r="AI49" s="552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</row>
    <row r="50" spans="2:58" ht="18.75" hidden="1" customHeight="1" outlineLevel="1" x14ac:dyDescent="0.15">
      <c r="B50" s="556" t="str">
        <f>Kostnader_Intäkter!DB52</f>
        <v/>
      </c>
      <c r="C50" s="556"/>
      <c r="D50" s="556"/>
      <c r="E50" s="556"/>
      <c r="F50" s="556"/>
      <c r="G50" s="556"/>
      <c r="H50" s="556"/>
      <c r="I50" s="556"/>
      <c r="J50" s="556"/>
      <c r="K50" s="556"/>
      <c r="L50" s="556"/>
      <c r="M50" s="556"/>
      <c r="N50" s="556"/>
      <c r="O50" s="556"/>
      <c r="P50" s="370" t="str">
        <f>IF($B50="","",IF($P$3="","",(SUMIF(Finansiering!$C$6:$C$107,Kostnader_Intäkter!$CX52,Finansiering!$BR$6:$BR$107))))</f>
        <v/>
      </c>
      <c r="Q50" s="370"/>
      <c r="R50" s="370"/>
      <c r="S50" s="370"/>
      <c r="T50" s="370" t="str">
        <f>IF($B50="","",IF($T$3="","",(SUMIF(Finansiering!$C$6:$C$107,Kostnader_Intäkter!$CX52,Finansiering!$BW$6:$BW$107))))</f>
        <v/>
      </c>
      <c r="U50" s="370"/>
      <c r="V50" s="370"/>
      <c r="W50" s="370"/>
      <c r="X50" s="370" t="str">
        <f>IF($B50="","",IF($X$3="","",(SUMIF(Finansiering!$C$6:$C$107,Kostnader_Intäkter!$CX52,Finansiering!$CB$6:$CB$107))))</f>
        <v/>
      </c>
      <c r="Y50" s="370"/>
      <c r="Z50" s="370"/>
      <c r="AA50" s="370"/>
      <c r="AB50" s="370" t="str">
        <f>IF($B50="","",IF($AB$3="","",(SUMIF(Finansiering!$C$6:$C$107,Kostnader_Intäkter!$CX52,Finansiering!$CG$6:$CG$107))))</f>
        <v/>
      </c>
      <c r="AC50" s="370"/>
      <c r="AD50" s="370"/>
      <c r="AE50" s="370"/>
      <c r="AF50" s="552" t="str">
        <f t="shared" si="1"/>
        <v/>
      </c>
      <c r="AG50" s="552"/>
      <c r="AH50" s="552"/>
      <c r="AI50" s="552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</row>
    <row r="51" spans="2:58" ht="18.75" hidden="1" customHeight="1" outlineLevel="1" x14ac:dyDescent="0.15">
      <c r="B51" s="556" t="str">
        <f>Kostnader_Intäkter!DB53</f>
        <v/>
      </c>
      <c r="C51" s="556"/>
      <c r="D51" s="556"/>
      <c r="E51" s="556"/>
      <c r="F51" s="556"/>
      <c r="G51" s="556"/>
      <c r="H51" s="556"/>
      <c r="I51" s="556"/>
      <c r="J51" s="556"/>
      <c r="K51" s="556"/>
      <c r="L51" s="556"/>
      <c r="M51" s="556"/>
      <c r="N51" s="556"/>
      <c r="O51" s="556"/>
      <c r="P51" s="370" t="str">
        <f>IF($B51="","",IF($P$3="","",(SUMIF(Finansiering!$C$6:$C$107,Kostnader_Intäkter!$CX53,Finansiering!$BR$6:$BR$107))))</f>
        <v/>
      </c>
      <c r="Q51" s="370"/>
      <c r="R51" s="370"/>
      <c r="S51" s="370"/>
      <c r="T51" s="370" t="str">
        <f>IF($B51="","",IF($T$3="","",(SUMIF(Finansiering!$C$6:$C$107,Kostnader_Intäkter!$CX53,Finansiering!$BW$6:$BW$107))))</f>
        <v/>
      </c>
      <c r="U51" s="370"/>
      <c r="V51" s="370"/>
      <c r="W51" s="370"/>
      <c r="X51" s="370" t="str">
        <f>IF($B51="","",IF($X$3="","",(SUMIF(Finansiering!$C$6:$C$107,Kostnader_Intäkter!$CX53,Finansiering!$CB$6:$CB$107))))</f>
        <v/>
      </c>
      <c r="Y51" s="370"/>
      <c r="Z51" s="370"/>
      <c r="AA51" s="370"/>
      <c r="AB51" s="370" t="str">
        <f>IF($B51="","",IF($AB$3="","",(SUMIF(Finansiering!$C$6:$C$107,Kostnader_Intäkter!$CX53,Finansiering!$CG$6:$CG$107))))</f>
        <v/>
      </c>
      <c r="AC51" s="370"/>
      <c r="AD51" s="370"/>
      <c r="AE51" s="370"/>
      <c r="AF51" s="552" t="str">
        <f t="shared" si="1"/>
        <v/>
      </c>
      <c r="AG51" s="552"/>
      <c r="AH51" s="552"/>
      <c r="AI51" s="552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</row>
    <row r="52" spans="2:58" ht="18.75" hidden="1" customHeight="1" outlineLevel="1" x14ac:dyDescent="0.15">
      <c r="B52" s="556" t="str">
        <f>Kostnader_Intäkter!DB54</f>
        <v/>
      </c>
      <c r="C52" s="556"/>
      <c r="D52" s="556"/>
      <c r="E52" s="556"/>
      <c r="F52" s="556"/>
      <c r="G52" s="556"/>
      <c r="H52" s="556"/>
      <c r="I52" s="556"/>
      <c r="J52" s="556"/>
      <c r="K52" s="556"/>
      <c r="L52" s="556"/>
      <c r="M52" s="556"/>
      <c r="N52" s="556"/>
      <c r="O52" s="556"/>
      <c r="P52" s="370" t="str">
        <f>IF($B52="","",IF($P$3="","",(SUMIF(Finansiering!$C$6:$C$107,Kostnader_Intäkter!$CX54,Finansiering!$BR$6:$BR$107))))</f>
        <v/>
      </c>
      <c r="Q52" s="370"/>
      <c r="R52" s="370"/>
      <c r="S52" s="370"/>
      <c r="T52" s="370" t="str">
        <f>IF($B52="","",IF($T$3="","",(SUMIF(Finansiering!$C$6:$C$107,Kostnader_Intäkter!$CX54,Finansiering!$BW$6:$BW$107))))</f>
        <v/>
      </c>
      <c r="U52" s="370"/>
      <c r="V52" s="370"/>
      <c r="W52" s="370"/>
      <c r="X52" s="370" t="str">
        <f>IF($B52="","",IF($X$3="","",(SUMIF(Finansiering!$C$6:$C$107,Kostnader_Intäkter!$CX54,Finansiering!$CB$6:$CB$107))))</f>
        <v/>
      </c>
      <c r="Y52" s="370"/>
      <c r="Z52" s="370"/>
      <c r="AA52" s="370"/>
      <c r="AB52" s="370" t="str">
        <f>IF($B52="","",IF($AB$3="","",(SUMIF(Finansiering!$C$6:$C$107,Kostnader_Intäkter!$CX54,Finansiering!$CG$6:$CG$107))))</f>
        <v/>
      </c>
      <c r="AC52" s="370"/>
      <c r="AD52" s="370"/>
      <c r="AE52" s="370"/>
      <c r="AF52" s="552" t="str">
        <f t="shared" si="1"/>
        <v/>
      </c>
      <c r="AG52" s="552"/>
      <c r="AH52" s="552"/>
      <c r="AI52" s="552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</row>
    <row r="53" spans="2:58" ht="18.75" hidden="1" customHeight="1" outlineLevel="1" x14ac:dyDescent="0.15">
      <c r="B53" s="556" t="str">
        <f>Kostnader_Intäkter!DB55</f>
        <v/>
      </c>
      <c r="C53" s="556"/>
      <c r="D53" s="556"/>
      <c r="E53" s="556"/>
      <c r="F53" s="556"/>
      <c r="G53" s="556"/>
      <c r="H53" s="556"/>
      <c r="I53" s="556"/>
      <c r="J53" s="556"/>
      <c r="K53" s="556"/>
      <c r="L53" s="556"/>
      <c r="M53" s="556"/>
      <c r="N53" s="556"/>
      <c r="O53" s="556"/>
      <c r="P53" s="370" t="str">
        <f>IF($B53="","",IF($P$3="","",(SUMIF(Finansiering!$C$6:$C$107,Kostnader_Intäkter!$CX55,Finansiering!$BR$6:$BR$107))))</f>
        <v/>
      </c>
      <c r="Q53" s="370"/>
      <c r="R53" s="370"/>
      <c r="S53" s="370"/>
      <c r="T53" s="370" t="str">
        <f>IF($B53="","",IF($T$3="","",(SUMIF(Finansiering!$C$6:$C$107,Kostnader_Intäkter!$CX55,Finansiering!$BW$6:$BW$107))))</f>
        <v/>
      </c>
      <c r="U53" s="370"/>
      <c r="V53" s="370"/>
      <c r="W53" s="370"/>
      <c r="X53" s="370" t="str">
        <f>IF($B53="","",IF($X$3="","",(SUMIF(Finansiering!$C$6:$C$107,Kostnader_Intäkter!$CX55,Finansiering!$CB$6:$CB$107))))</f>
        <v/>
      </c>
      <c r="Y53" s="370"/>
      <c r="Z53" s="370"/>
      <c r="AA53" s="370"/>
      <c r="AB53" s="370" t="str">
        <f>IF($B53="","",IF($AB$3="","",(SUMIF(Finansiering!$C$6:$C$107,Kostnader_Intäkter!$CX55,Finansiering!$CG$6:$CG$107))))</f>
        <v/>
      </c>
      <c r="AC53" s="370"/>
      <c r="AD53" s="370"/>
      <c r="AE53" s="370"/>
      <c r="AF53" s="552" t="str">
        <f t="shared" si="1"/>
        <v/>
      </c>
      <c r="AG53" s="552"/>
      <c r="AH53" s="552"/>
      <c r="AI53" s="552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</row>
    <row r="54" spans="2:58" ht="18.75" hidden="1" customHeight="1" outlineLevel="1" x14ac:dyDescent="0.15">
      <c r="B54" s="556" t="str">
        <f>Kostnader_Intäkter!DB56</f>
        <v/>
      </c>
      <c r="C54" s="556"/>
      <c r="D54" s="556"/>
      <c r="E54" s="556"/>
      <c r="F54" s="556"/>
      <c r="G54" s="556"/>
      <c r="H54" s="556"/>
      <c r="I54" s="556"/>
      <c r="J54" s="556"/>
      <c r="K54" s="556"/>
      <c r="L54" s="556"/>
      <c r="M54" s="556"/>
      <c r="N54" s="556"/>
      <c r="O54" s="556"/>
      <c r="P54" s="370" t="str">
        <f>IF($B54="","",IF($P$3="","",(SUMIF(Finansiering!$C$6:$C$107,Kostnader_Intäkter!$CX56,Finansiering!$BR$6:$BR$107))))</f>
        <v/>
      </c>
      <c r="Q54" s="370"/>
      <c r="R54" s="370"/>
      <c r="S54" s="370"/>
      <c r="T54" s="370" t="str">
        <f>IF($B54="","",IF($T$3="","",(SUMIF(Finansiering!$C$6:$C$107,Kostnader_Intäkter!$CX56,Finansiering!$BW$6:$BW$107))))</f>
        <v/>
      </c>
      <c r="U54" s="370"/>
      <c r="V54" s="370"/>
      <c r="W54" s="370"/>
      <c r="X54" s="370" t="str">
        <f>IF($B54="","",IF($X$3="","",(SUMIF(Finansiering!$C$6:$C$107,Kostnader_Intäkter!$CX56,Finansiering!$CB$6:$CB$107))))</f>
        <v/>
      </c>
      <c r="Y54" s="370"/>
      <c r="Z54" s="370"/>
      <c r="AA54" s="370"/>
      <c r="AB54" s="370" t="str">
        <f>IF($B54="","",IF($AB$3="","",(SUMIF(Finansiering!$C$6:$C$107,Kostnader_Intäkter!$CX56,Finansiering!$CG$6:$CG$107))))</f>
        <v/>
      </c>
      <c r="AC54" s="370"/>
      <c r="AD54" s="370"/>
      <c r="AE54" s="370"/>
      <c r="AF54" s="552" t="str">
        <f t="shared" si="1"/>
        <v/>
      </c>
      <c r="AG54" s="552"/>
      <c r="AH54" s="552"/>
      <c r="AI54" s="552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</row>
    <row r="55" spans="2:58" ht="18.75" hidden="1" customHeight="1" outlineLevel="1" x14ac:dyDescent="0.15">
      <c r="B55" s="556" t="str">
        <f>Kostnader_Intäkter!DB57</f>
        <v/>
      </c>
      <c r="C55" s="556"/>
      <c r="D55" s="556"/>
      <c r="E55" s="556"/>
      <c r="F55" s="556"/>
      <c r="G55" s="556"/>
      <c r="H55" s="556"/>
      <c r="I55" s="556"/>
      <c r="J55" s="556"/>
      <c r="K55" s="556"/>
      <c r="L55" s="556"/>
      <c r="M55" s="556"/>
      <c r="N55" s="556"/>
      <c r="O55" s="556"/>
      <c r="P55" s="370" t="str">
        <f>IF($B55="","",IF($P$3="","",(SUMIF(Finansiering!$C$6:$C$107,Kostnader_Intäkter!$CX57,Finansiering!$BR$6:$BR$107))))</f>
        <v/>
      </c>
      <c r="Q55" s="370"/>
      <c r="R55" s="370"/>
      <c r="S55" s="370"/>
      <c r="T55" s="370" t="str">
        <f>IF($B55="","",IF($T$3="","",(SUMIF(Finansiering!$C$6:$C$107,Kostnader_Intäkter!$CX57,Finansiering!$BW$6:$BW$107))))</f>
        <v/>
      </c>
      <c r="U55" s="370"/>
      <c r="V55" s="370"/>
      <c r="W55" s="370"/>
      <c r="X55" s="370" t="str">
        <f>IF($B55="","",IF($X$3="","",(SUMIF(Finansiering!$C$6:$C$107,Kostnader_Intäkter!$CX57,Finansiering!$CB$6:$CB$107))))</f>
        <v/>
      </c>
      <c r="Y55" s="370"/>
      <c r="Z55" s="370"/>
      <c r="AA55" s="370"/>
      <c r="AB55" s="370" t="str">
        <f>IF($B55="","",IF($AB$3="","",(SUMIF(Finansiering!$C$6:$C$107,Kostnader_Intäkter!$CX57,Finansiering!$CG$6:$CG$107))))</f>
        <v/>
      </c>
      <c r="AC55" s="370"/>
      <c r="AD55" s="370"/>
      <c r="AE55" s="370"/>
      <c r="AF55" s="552" t="str">
        <f t="shared" si="1"/>
        <v/>
      </c>
      <c r="AG55" s="552"/>
      <c r="AH55" s="552"/>
      <c r="AI55" s="552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</row>
    <row r="56" spans="2:58" ht="18.75" hidden="1" customHeight="1" outlineLevel="1" x14ac:dyDescent="0.15">
      <c r="B56" s="556" t="str">
        <f>Kostnader_Intäkter!DB58</f>
        <v/>
      </c>
      <c r="C56" s="556"/>
      <c r="D56" s="556"/>
      <c r="E56" s="556"/>
      <c r="F56" s="556"/>
      <c r="G56" s="556"/>
      <c r="H56" s="556"/>
      <c r="I56" s="556"/>
      <c r="J56" s="556"/>
      <c r="K56" s="556"/>
      <c r="L56" s="556"/>
      <c r="M56" s="556"/>
      <c r="N56" s="556"/>
      <c r="O56" s="556"/>
      <c r="P56" s="370" t="str">
        <f>IF($B56="","",IF($P$3="","",(SUMIF(Finansiering!$C$6:$C$107,Kostnader_Intäkter!$CX58,Finansiering!$BR$6:$BR$107))))</f>
        <v/>
      </c>
      <c r="Q56" s="370"/>
      <c r="R56" s="370"/>
      <c r="S56" s="370"/>
      <c r="T56" s="370" t="str">
        <f>IF($B56="","",IF($T$3="","",(SUMIF(Finansiering!$C$6:$C$107,Kostnader_Intäkter!$CX58,Finansiering!$BW$6:$BW$107))))</f>
        <v/>
      </c>
      <c r="U56" s="370"/>
      <c r="V56" s="370"/>
      <c r="W56" s="370"/>
      <c r="X56" s="370" t="str">
        <f>IF($B56="","",IF($X$3="","",(SUMIF(Finansiering!$C$6:$C$107,Kostnader_Intäkter!$CX58,Finansiering!$CB$6:$CB$107))))</f>
        <v/>
      </c>
      <c r="Y56" s="370"/>
      <c r="Z56" s="370"/>
      <c r="AA56" s="370"/>
      <c r="AB56" s="370" t="str">
        <f>IF($B56="","",IF($AB$3="","",(SUMIF(Finansiering!$C$6:$C$107,Kostnader_Intäkter!$CX58,Finansiering!$CG$6:$CG$107))))</f>
        <v/>
      </c>
      <c r="AC56" s="370"/>
      <c r="AD56" s="370"/>
      <c r="AE56" s="370"/>
      <c r="AF56" s="552" t="str">
        <f t="shared" si="1"/>
        <v/>
      </c>
      <c r="AG56" s="552"/>
      <c r="AH56" s="552"/>
      <c r="AI56" s="552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</row>
    <row r="57" spans="2:58" ht="18.75" hidden="1" customHeight="1" outlineLevel="1" x14ac:dyDescent="0.15">
      <c r="B57" s="556" t="str">
        <f>Kostnader_Intäkter!DB59</f>
        <v/>
      </c>
      <c r="C57" s="556"/>
      <c r="D57" s="556"/>
      <c r="E57" s="556"/>
      <c r="F57" s="556"/>
      <c r="G57" s="556"/>
      <c r="H57" s="556"/>
      <c r="I57" s="556"/>
      <c r="J57" s="556"/>
      <c r="K57" s="556"/>
      <c r="L57" s="556"/>
      <c r="M57" s="556"/>
      <c r="N57" s="556"/>
      <c r="O57" s="556"/>
      <c r="P57" s="370" t="str">
        <f>IF($B57="","",IF($P$3="","",(SUMIF(Finansiering!$C$6:$C$107,Kostnader_Intäkter!$CX59,Finansiering!$BR$6:$BR$107))))</f>
        <v/>
      </c>
      <c r="Q57" s="370"/>
      <c r="R57" s="370"/>
      <c r="S57" s="370"/>
      <c r="T57" s="370" t="str">
        <f>IF($B57="","",IF($T$3="","",(SUMIF(Finansiering!$C$6:$C$107,Kostnader_Intäkter!$CX59,Finansiering!$BW$6:$BW$107))))</f>
        <v/>
      </c>
      <c r="U57" s="370"/>
      <c r="V57" s="370"/>
      <c r="W57" s="370"/>
      <c r="X57" s="370" t="str">
        <f>IF($B57="","",IF($X$3="","",(SUMIF(Finansiering!$C$6:$C$107,Kostnader_Intäkter!$CX59,Finansiering!$CB$6:$CB$107))))</f>
        <v/>
      </c>
      <c r="Y57" s="370"/>
      <c r="Z57" s="370"/>
      <c r="AA57" s="370"/>
      <c r="AB57" s="370" t="str">
        <f>IF($B57="","",IF($AB$3="","",(SUMIF(Finansiering!$C$6:$C$107,Kostnader_Intäkter!$CX59,Finansiering!$CG$6:$CG$107))))</f>
        <v/>
      </c>
      <c r="AC57" s="370"/>
      <c r="AD57" s="370"/>
      <c r="AE57" s="370"/>
      <c r="AF57" s="552" t="str">
        <f t="shared" si="1"/>
        <v/>
      </c>
      <c r="AG57" s="552"/>
      <c r="AH57" s="552"/>
      <c r="AI57" s="552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</row>
    <row r="58" spans="2:58" ht="18.75" hidden="1" customHeight="1" outlineLevel="1" x14ac:dyDescent="0.15">
      <c r="B58" s="556" t="str">
        <f>Kostnader_Intäkter!DB60</f>
        <v/>
      </c>
      <c r="C58" s="556"/>
      <c r="D58" s="556"/>
      <c r="E58" s="556"/>
      <c r="F58" s="556"/>
      <c r="G58" s="556"/>
      <c r="H58" s="556"/>
      <c r="I58" s="556"/>
      <c r="J58" s="556"/>
      <c r="K58" s="556"/>
      <c r="L58" s="556"/>
      <c r="M58" s="556"/>
      <c r="N58" s="556"/>
      <c r="O58" s="556"/>
      <c r="P58" s="370" t="str">
        <f>IF($B58="","",IF($P$3="","",(SUMIF(Finansiering!$C$6:$C$107,Kostnader_Intäkter!$CX60,Finansiering!$BR$6:$BR$107))))</f>
        <v/>
      </c>
      <c r="Q58" s="370"/>
      <c r="R58" s="370"/>
      <c r="S58" s="370"/>
      <c r="T58" s="370" t="str">
        <f>IF($B58="","",IF($T$3="","",(SUMIF(Finansiering!$C$6:$C$107,Kostnader_Intäkter!$CX60,Finansiering!$BW$6:$BW$107))))</f>
        <v/>
      </c>
      <c r="U58" s="370"/>
      <c r="V58" s="370"/>
      <c r="W58" s="370"/>
      <c r="X58" s="370" t="str">
        <f>IF($B58="","",IF($X$3="","",(SUMIF(Finansiering!$C$6:$C$107,Kostnader_Intäkter!$CX60,Finansiering!$CB$6:$CB$107))))</f>
        <v/>
      </c>
      <c r="Y58" s="370"/>
      <c r="Z58" s="370"/>
      <c r="AA58" s="370"/>
      <c r="AB58" s="370" t="str">
        <f>IF($B58="","",IF($AB$3="","",(SUMIF(Finansiering!$C$6:$C$107,Kostnader_Intäkter!$CX60,Finansiering!$CG$6:$CG$107))))</f>
        <v/>
      </c>
      <c r="AC58" s="370"/>
      <c r="AD58" s="370"/>
      <c r="AE58" s="370"/>
      <c r="AF58" s="552" t="str">
        <f t="shared" si="1"/>
        <v/>
      </c>
      <c r="AG58" s="552"/>
      <c r="AH58" s="552"/>
      <c r="AI58" s="552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</row>
    <row r="59" spans="2:58" ht="18.75" hidden="1" customHeight="1" outlineLevel="1" x14ac:dyDescent="0.15">
      <c r="B59" s="556" t="str">
        <f>Kostnader_Intäkter!DB61</f>
        <v/>
      </c>
      <c r="C59" s="556"/>
      <c r="D59" s="556"/>
      <c r="E59" s="556"/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370" t="str">
        <f>IF($B59="","",IF($P$3="","",(SUMIF(Finansiering!$C$6:$C$107,Kostnader_Intäkter!$CX61,Finansiering!$BR$6:$BR$107))))</f>
        <v/>
      </c>
      <c r="Q59" s="370"/>
      <c r="R59" s="370"/>
      <c r="S59" s="370"/>
      <c r="T59" s="370" t="str">
        <f>IF($B59="","",IF($T$3="","",(SUMIF(Finansiering!$C$6:$C$107,Kostnader_Intäkter!$CX61,Finansiering!$BW$6:$BW$107))))</f>
        <v/>
      </c>
      <c r="U59" s="370"/>
      <c r="V59" s="370"/>
      <c r="W59" s="370"/>
      <c r="X59" s="370" t="str">
        <f>IF($B59="","",IF($X$3="","",(SUMIF(Finansiering!$C$6:$C$107,Kostnader_Intäkter!$CX61,Finansiering!$CB$6:$CB$107))))</f>
        <v/>
      </c>
      <c r="Y59" s="370"/>
      <c r="Z59" s="370"/>
      <c r="AA59" s="370"/>
      <c r="AB59" s="370" t="str">
        <f>IF($B59="","",IF($AB$3="","",(SUMIF(Finansiering!$C$6:$C$107,Kostnader_Intäkter!$CX61,Finansiering!$CG$6:$CG$107))))</f>
        <v/>
      </c>
      <c r="AC59" s="370"/>
      <c r="AD59" s="370"/>
      <c r="AE59" s="370"/>
      <c r="AF59" s="552" t="str">
        <f t="shared" si="1"/>
        <v/>
      </c>
      <c r="AG59" s="552"/>
      <c r="AH59" s="552"/>
      <c r="AI59" s="552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</row>
    <row r="60" spans="2:58" ht="18.75" hidden="1" customHeight="1" outlineLevel="1" x14ac:dyDescent="0.15">
      <c r="B60" s="556" t="str">
        <f>Kostnader_Intäkter!DB62</f>
        <v/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370" t="str">
        <f>IF($B60="","",IF($P$3="","",(SUMIF(Finansiering!$C$6:$C$107,Kostnader_Intäkter!$CX62,Finansiering!$BR$6:$BR$107))))</f>
        <v/>
      </c>
      <c r="Q60" s="370"/>
      <c r="R60" s="370"/>
      <c r="S60" s="370"/>
      <c r="T60" s="370" t="str">
        <f>IF($B60="","",IF($T$3="","",(SUMIF(Finansiering!$C$6:$C$107,Kostnader_Intäkter!$CX62,Finansiering!$BW$6:$BW$107))))</f>
        <v/>
      </c>
      <c r="U60" s="370"/>
      <c r="V60" s="370"/>
      <c r="W60" s="370"/>
      <c r="X60" s="370" t="str">
        <f>IF($B60="","",IF($X$3="","",(SUMIF(Finansiering!$C$6:$C$107,Kostnader_Intäkter!$CX62,Finansiering!$CB$6:$CB$107))))</f>
        <v/>
      </c>
      <c r="Y60" s="370"/>
      <c r="Z60" s="370"/>
      <c r="AA60" s="370"/>
      <c r="AB60" s="370" t="str">
        <f>IF($B60="","",IF($AB$3="","",(SUMIF(Finansiering!$C$6:$C$107,Kostnader_Intäkter!$CX62,Finansiering!$CG$6:$CG$107))))</f>
        <v/>
      </c>
      <c r="AC60" s="370"/>
      <c r="AD60" s="370"/>
      <c r="AE60" s="370"/>
      <c r="AF60" s="552" t="str">
        <f t="shared" si="1"/>
        <v/>
      </c>
      <c r="AG60" s="552"/>
      <c r="AH60" s="552"/>
      <c r="AI60" s="552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</row>
    <row r="61" spans="2:58" ht="18.75" hidden="1" customHeight="1" outlineLevel="1" x14ac:dyDescent="0.15">
      <c r="B61" s="556" t="str">
        <f>Kostnader_Intäkter!DB63</f>
        <v/>
      </c>
      <c r="C61" s="556"/>
      <c r="D61" s="556"/>
      <c r="E61" s="556"/>
      <c r="F61" s="556"/>
      <c r="G61" s="556"/>
      <c r="H61" s="556"/>
      <c r="I61" s="556"/>
      <c r="J61" s="556"/>
      <c r="K61" s="556"/>
      <c r="L61" s="556"/>
      <c r="M61" s="556"/>
      <c r="N61" s="556"/>
      <c r="O61" s="556"/>
      <c r="P61" s="370" t="str">
        <f>IF($B61="","",IF($P$3="","",(SUMIF(Finansiering!$C$6:$C$107,Kostnader_Intäkter!$CX63,Finansiering!$BR$6:$BR$107))))</f>
        <v/>
      </c>
      <c r="Q61" s="370"/>
      <c r="R61" s="370"/>
      <c r="S61" s="370"/>
      <c r="T61" s="370" t="str">
        <f>IF($B61="","",IF($T$3="","",(SUMIF(Finansiering!$C$6:$C$107,Kostnader_Intäkter!$CX63,Finansiering!$BW$6:$BW$107))))</f>
        <v/>
      </c>
      <c r="U61" s="370"/>
      <c r="V61" s="370"/>
      <c r="W61" s="370"/>
      <c r="X61" s="370" t="str">
        <f>IF($B61="","",IF($X$3="","",(SUMIF(Finansiering!$C$6:$C$107,Kostnader_Intäkter!$CX63,Finansiering!$CB$6:$CB$107))))</f>
        <v/>
      </c>
      <c r="Y61" s="370"/>
      <c r="Z61" s="370"/>
      <c r="AA61" s="370"/>
      <c r="AB61" s="370" t="str">
        <f>IF($B61="","",IF($AB$3="","",(SUMIF(Finansiering!$C$6:$C$107,Kostnader_Intäkter!$CX63,Finansiering!$CG$6:$CG$107))))</f>
        <v/>
      </c>
      <c r="AC61" s="370"/>
      <c r="AD61" s="370"/>
      <c r="AE61" s="370"/>
      <c r="AF61" s="552" t="str">
        <f t="shared" si="1"/>
        <v/>
      </c>
      <c r="AG61" s="552"/>
      <c r="AH61" s="552"/>
      <c r="AI61" s="552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</row>
    <row r="62" spans="2:58" ht="18.75" hidden="1" customHeight="1" outlineLevel="1" x14ac:dyDescent="0.15">
      <c r="B62" s="556" t="str">
        <f>Kostnader_Intäkter!DB64</f>
        <v/>
      </c>
      <c r="C62" s="556"/>
      <c r="D62" s="556"/>
      <c r="E62" s="556"/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370" t="str">
        <f>IF($B62="","",IF($P$3="","",(SUMIF(Finansiering!$C$6:$C$107,Kostnader_Intäkter!$CX64,Finansiering!$BR$6:$BR$107))))</f>
        <v/>
      </c>
      <c r="Q62" s="370"/>
      <c r="R62" s="370"/>
      <c r="S62" s="370"/>
      <c r="T62" s="370" t="str">
        <f>IF($B62="","",IF($T$3="","",(SUMIF(Finansiering!$C$6:$C$107,Kostnader_Intäkter!$CX64,Finansiering!$BW$6:$BW$107))))</f>
        <v/>
      </c>
      <c r="U62" s="370"/>
      <c r="V62" s="370"/>
      <c r="W62" s="370"/>
      <c r="X62" s="370" t="str">
        <f>IF($B62="","",IF($X$3="","",(SUMIF(Finansiering!$C$6:$C$107,Kostnader_Intäkter!$CX64,Finansiering!$CB$6:$CB$107))))</f>
        <v/>
      </c>
      <c r="Y62" s="370"/>
      <c r="Z62" s="370"/>
      <c r="AA62" s="370"/>
      <c r="AB62" s="370" t="str">
        <f>IF($B62="","",IF($AB$3="","",(SUMIF(Finansiering!$C$6:$C$107,Kostnader_Intäkter!$CX64,Finansiering!$CG$6:$CG$107))))</f>
        <v/>
      </c>
      <c r="AC62" s="370"/>
      <c r="AD62" s="370"/>
      <c r="AE62" s="370"/>
      <c r="AF62" s="552" t="str">
        <f t="shared" si="1"/>
        <v/>
      </c>
      <c r="AG62" s="552"/>
      <c r="AH62" s="552"/>
      <c r="AI62" s="552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</row>
    <row r="63" spans="2:58" ht="18.75" hidden="1" customHeight="1" outlineLevel="1" x14ac:dyDescent="0.15">
      <c r="B63" s="556" t="str">
        <f>Kostnader_Intäkter!DB65</f>
        <v/>
      </c>
      <c r="C63" s="556"/>
      <c r="D63" s="556"/>
      <c r="E63" s="556"/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370" t="str">
        <f>IF($B63="","",IF($P$3="","",(SUMIF(Finansiering!$C$6:$C$107,Kostnader_Intäkter!$CX65,Finansiering!$BR$6:$BR$107))))</f>
        <v/>
      </c>
      <c r="Q63" s="370"/>
      <c r="R63" s="370"/>
      <c r="S63" s="370"/>
      <c r="T63" s="370" t="str">
        <f>IF($B63="","",IF($T$3="","",(SUMIF(Finansiering!$C$6:$C$107,Kostnader_Intäkter!$CX65,Finansiering!$BW$6:$BW$107))))</f>
        <v/>
      </c>
      <c r="U63" s="370"/>
      <c r="V63" s="370"/>
      <c r="W63" s="370"/>
      <c r="X63" s="370" t="str">
        <f>IF($B63="","",IF($X$3="","",(SUMIF(Finansiering!$C$6:$C$107,Kostnader_Intäkter!$CX65,Finansiering!$CB$6:$CB$107))))</f>
        <v/>
      </c>
      <c r="Y63" s="370"/>
      <c r="Z63" s="370"/>
      <c r="AA63" s="370"/>
      <c r="AB63" s="370" t="str">
        <f>IF($B63="","",IF($AB$3="","",(SUMIF(Finansiering!$C$6:$C$107,Kostnader_Intäkter!$CX65,Finansiering!$CG$6:$CG$107))))</f>
        <v/>
      </c>
      <c r="AC63" s="370"/>
      <c r="AD63" s="370"/>
      <c r="AE63" s="370"/>
      <c r="AF63" s="552" t="str">
        <f t="shared" si="1"/>
        <v/>
      </c>
      <c r="AG63" s="552"/>
      <c r="AH63" s="552"/>
      <c r="AI63" s="552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</row>
    <row r="64" spans="2:58" ht="18.75" hidden="1" customHeight="1" outlineLevel="1" x14ac:dyDescent="0.15">
      <c r="B64" s="556" t="str">
        <f>Kostnader_Intäkter!DB66</f>
        <v/>
      </c>
      <c r="C64" s="556"/>
      <c r="D64" s="556"/>
      <c r="E64" s="556"/>
      <c r="F64" s="556"/>
      <c r="G64" s="556"/>
      <c r="H64" s="556"/>
      <c r="I64" s="556"/>
      <c r="J64" s="556"/>
      <c r="K64" s="556"/>
      <c r="L64" s="556"/>
      <c r="M64" s="556"/>
      <c r="N64" s="556"/>
      <c r="O64" s="556"/>
      <c r="P64" s="370" t="str">
        <f>IF($B64="","",IF($P$3="","",(SUMIF(Finansiering!$C$6:$C$107,Kostnader_Intäkter!$CX66,Finansiering!$BR$6:$BR$107))))</f>
        <v/>
      </c>
      <c r="Q64" s="370"/>
      <c r="R64" s="370"/>
      <c r="S64" s="370"/>
      <c r="T64" s="370" t="str">
        <f>IF($B64="","",IF($T$3="","",(SUMIF(Finansiering!$C$6:$C$107,Kostnader_Intäkter!$CX66,Finansiering!$BW$6:$BW$107))))</f>
        <v/>
      </c>
      <c r="U64" s="370"/>
      <c r="V64" s="370"/>
      <c r="W64" s="370"/>
      <c r="X64" s="370" t="str">
        <f>IF($B64="","",IF($X$3="","",(SUMIF(Finansiering!$C$6:$C$107,Kostnader_Intäkter!$CX66,Finansiering!$CB$6:$CB$107))))</f>
        <v/>
      </c>
      <c r="Y64" s="370"/>
      <c r="Z64" s="370"/>
      <c r="AA64" s="370"/>
      <c r="AB64" s="370" t="str">
        <f>IF($B64="","",IF($AB$3="","",(SUMIF(Finansiering!$C$6:$C$107,Kostnader_Intäkter!$CX66,Finansiering!$CG$6:$CG$107))))</f>
        <v/>
      </c>
      <c r="AC64" s="370"/>
      <c r="AD64" s="370"/>
      <c r="AE64" s="370"/>
      <c r="AF64" s="552" t="str">
        <f t="shared" si="1"/>
        <v/>
      </c>
      <c r="AG64" s="552"/>
      <c r="AH64" s="552"/>
      <c r="AI64" s="552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</row>
    <row r="65" spans="2:58" ht="18.75" hidden="1" customHeight="1" outlineLevel="1" x14ac:dyDescent="0.15">
      <c r="B65" s="556" t="str">
        <f>Kostnader_Intäkter!DB67</f>
        <v/>
      </c>
      <c r="C65" s="556"/>
      <c r="D65" s="556"/>
      <c r="E65" s="556"/>
      <c r="F65" s="556"/>
      <c r="G65" s="556"/>
      <c r="H65" s="556"/>
      <c r="I65" s="556"/>
      <c r="J65" s="556"/>
      <c r="K65" s="556"/>
      <c r="L65" s="556"/>
      <c r="M65" s="556"/>
      <c r="N65" s="556"/>
      <c r="O65" s="556"/>
      <c r="P65" s="370" t="str">
        <f>IF($B65="","",IF($P$3="","",(SUMIF(Finansiering!$C$6:$C$107,Kostnader_Intäkter!$CX67,Finansiering!$BR$6:$BR$107))))</f>
        <v/>
      </c>
      <c r="Q65" s="370"/>
      <c r="R65" s="370"/>
      <c r="S65" s="370"/>
      <c r="T65" s="370" t="str">
        <f>IF($B65="","",IF($T$3="","",(SUMIF(Finansiering!$C$6:$C$107,Kostnader_Intäkter!$CX67,Finansiering!$BW$6:$BW$107))))</f>
        <v/>
      </c>
      <c r="U65" s="370"/>
      <c r="V65" s="370"/>
      <c r="W65" s="370"/>
      <c r="X65" s="370" t="str">
        <f>IF($B65="","",IF($X$3="","",(SUMIF(Finansiering!$C$6:$C$107,Kostnader_Intäkter!$CX67,Finansiering!$CB$6:$CB$107))))</f>
        <v/>
      </c>
      <c r="Y65" s="370"/>
      <c r="Z65" s="370"/>
      <c r="AA65" s="370"/>
      <c r="AB65" s="370" t="str">
        <f>IF($B65="","",IF($AB$3="","",(SUMIF(Finansiering!$C$6:$C$107,Kostnader_Intäkter!$CX67,Finansiering!$CG$6:$CG$107))))</f>
        <v/>
      </c>
      <c r="AC65" s="370"/>
      <c r="AD65" s="370"/>
      <c r="AE65" s="370"/>
      <c r="AF65" s="552" t="str">
        <f t="shared" si="1"/>
        <v/>
      </c>
      <c r="AG65" s="552"/>
      <c r="AH65" s="552"/>
      <c r="AI65" s="552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</row>
    <row r="66" spans="2:58" ht="18.75" hidden="1" customHeight="1" outlineLevel="1" x14ac:dyDescent="0.15">
      <c r="B66" s="556" t="str">
        <f>Kostnader_Intäkter!DB68</f>
        <v/>
      </c>
      <c r="C66" s="556"/>
      <c r="D66" s="556"/>
      <c r="E66" s="556"/>
      <c r="F66" s="556"/>
      <c r="G66" s="556"/>
      <c r="H66" s="556"/>
      <c r="I66" s="556"/>
      <c r="J66" s="556"/>
      <c r="K66" s="556"/>
      <c r="L66" s="556"/>
      <c r="M66" s="556"/>
      <c r="N66" s="556"/>
      <c r="O66" s="556"/>
      <c r="P66" s="370" t="str">
        <f>IF($B66="","",IF($P$3="","",(SUMIF(Finansiering!$C$6:$C$107,Kostnader_Intäkter!$CX68,Finansiering!$BR$6:$BR$107))))</f>
        <v/>
      </c>
      <c r="Q66" s="370"/>
      <c r="R66" s="370"/>
      <c r="S66" s="370"/>
      <c r="T66" s="370" t="str">
        <f>IF($B66="","",IF($T$3="","",(SUMIF(Finansiering!$C$6:$C$107,Kostnader_Intäkter!$CX68,Finansiering!$BW$6:$BW$107))))</f>
        <v/>
      </c>
      <c r="U66" s="370"/>
      <c r="V66" s="370"/>
      <c r="W66" s="370"/>
      <c r="X66" s="370" t="str">
        <f>IF($B66="","",IF($X$3="","",(SUMIF(Finansiering!$C$6:$C$107,Kostnader_Intäkter!$CX68,Finansiering!$CB$6:$CB$107))))</f>
        <v/>
      </c>
      <c r="Y66" s="370"/>
      <c r="Z66" s="370"/>
      <c r="AA66" s="370"/>
      <c r="AB66" s="370" t="str">
        <f>IF($B66="","",IF($AB$3="","",(SUMIF(Finansiering!$C$6:$C$107,Kostnader_Intäkter!$CX68,Finansiering!$CG$6:$CG$107))))</f>
        <v/>
      </c>
      <c r="AC66" s="370"/>
      <c r="AD66" s="370"/>
      <c r="AE66" s="370"/>
      <c r="AF66" s="552" t="str">
        <f t="shared" si="1"/>
        <v/>
      </c>
      <c r="AG66" s="552"/>
      <c r="AH66" s="552"/>
      <c r="AI66" s="552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</row>
    <row r="67" spans="2:58" ht="18.75" hidden="1" customHeight="1" outlineLevel="1" x14ac:dyDescent="0.15">
      <c r="B67" s="556" t="str">
        <f>Kostnader_Intäkter!DB69</f>
        <v/>
      </c>
      <c r="C67" s="556"/>
      <c r="D67" s="556"/>
      <c r="E67" s="556"/>
      <c r="F67" s="556"/>
      <c r="G67" s="556"/>
      <c r="H67" s="556"/>
      <c r="I67" s="556"/>
      <c r="J67" s="556"/>
      <c r="K67" s="556"/>
      <c r="L67" s="556"/>
      <c r="M67" s="556"/>
      <c r="N67" s="556"/>
      <c r="O67" s="556"/>
      <c r="P67" s="370" t="str">
        <f>IF($B67="","",IF($P$3="","",(SUMIF(Finansiering!$C$6:$C$107,Kostnader_Intäkter!$CX69,Finansiering!$BR$6:$BR$107))))</f>
        <v/>
      </c>
      <c r="Q67" s="370"/>
      <c r="R67" s="370"/>
      <c r="S67" s="370"/>
      <c r="T67" s="370" t="str">
        <f>IF($B67="","",IF($T$3="","",(SUMIF(Finansiering!$C$6:$C$107,Kostnader_Intäkter!$CX69,Finansiering!$BW$6:$BW$107))))</f>
        <v/>
      </c>
      <c r="U67" s="370"/>
      <c r="V67" s="370"/>
      <c r="W67" s="370"/>
      <c r="X67" s="370" t="str">
        <f>IF($B67="","",IF($X$3="","",(SUMIF(Finansiering!$C$6:$C$107,Kostnader_Intäkter!$CX69,Finansiering!$CB$6:$CB$107))))</f>
        <v/>
      </c>
      <c r="Y67" s="370"/>
      <c r="Z67" s="370"/>
      <c r="AA67" s="370"/>
      <c r="AB67" s="370" t="str">
        <f>IF($B67="","",IF($AB$3="","",(SUMIF(Finansiering!$C$6:$C$107,Kostnader_Intäkter!$CX69,Finansiering!$CG$6:$CG$107))))</f>
        <v/>
      </c>
      <c r="AC67" s="370"/>
      <c r="AD67" s="370"/>
      <c r="AE67" s="370"/>
      <c r="AF67" s="552" t="str">
        <f t="shared" si="1"/>
        <v/>
      </c>
      <c r="AG67" s="552"/>
      <c r="AH67" s="552"/>
      <c r="AI67" s="552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</row>
    <row r="68" spans="2:58" ht="18.75" hidden="1" customHeight="1" outlineLevel="1" x14ac:dyDescent="0.15">
      <c r="B68" s="556" t="str">
        <f>Kostnader_Intäkter!DB70</f>
        <v/>
      </c>
      <c r="C68" s="556"/>
      <c r="D68" s="556"/>
      <c r="E68" s="556"/>
      <c r="F68" s="556"/>
      <c r="G68" s="556"/>
      <c r="H68" s="556"/>
      <c r="I68" s="556"/>
      <c r="J68" s="556"/>
      <c r="K68" s="556"/>
      <c r="L68" s="556"/>
      <c r="M68" s="556"/>
      <c r="N68" s="556"/>
      <c r="O68" s="556"/>
      <c r="P68" s="370" t="str">
        <f>IF($B68="","",IF($P$3="","",(SUMIF(Finansiering!$C$6:$C$107,Kostnader_Intäkter!$CX70,Finansiering!$BR$6:$BR$107))))</f>
        <v/>
      </c>
      <c r="Q68" s="370"/>
      <c r="R68" s="370"/>
      <c r="S68" s="370"/>
      <c r="T68" s="370" t="str">
        <f>IF($B68="","",IF($T$3="","",(SUMIF(Finansiering!$C$6:$C$107,Kostnader_Intäkter!$CX70,Finansiering!$BW$6:$BW$107))))</f>
        <v/>
      </c>
      <c r="U68" s="370"/>
      <c r="V68" s="370"/>
      <c r="W68" s="370"/>
      <c r="X68" s="370" t="str">
        <f>IF($B68="","",IF($X$3="","",(SUMIF(Finansiering!$C$6:$C$107,Kostnader_Intäkter!$CX70,Finansiering!$CB$6:$CB$107))))</f>
        <v/>
      </c>
      <c r="Y68" s="370"/>
      <c r="Z68" s="370"/>
      <c r="AA68" s="370"/>
      <c r="AB68" s="370" t="str">
        <f>IF($B68="","",IF($AB$3="","",(SUMIF(Finansiering!$C$6:$C$107,Kostnader_Intäkter!$CX70,Finansiering!$CG$6:$CG$107))))</f>
        <v/>
      </c>
      <c r="AC68" s="370"/>
      <c r="AD68" s="370"/>
      <c r="AE68" s="370"/>
      <c r="AF68" s="552" t="str">
        <f t="shared" si="1"/>
        <v/>
      </c>
      <c r="AG68" s="552"/>
      <c r="AH68" s="552"/>
      <c r="AI68" s="552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</row>
    <row r="69" spans="2:58" ht="18.75" hidden="1" customHeight="1" outlineLevel="1" x14ac:dyDescent="0.15">
      <c r="B69" s="556" t="str">
        <f>Kostnader_Intäkter!DB71</f>
        <v/>
      </c>
      <c r="C69" s="556"/>
      <c r="D69" s="556"/>
      <c r="E69" s="556"/>
      <c r="F69" s="556"/>
      <c r="G69" s="556"/>
      <c r="H69" s="556"/>
      <c r="I69" s="556"/>
      <c r="J69" s="556"/>
      <c r="K69" s="556"/>
      <c r="L69" s="556"/>
      <c r="M69" s="556"/>
      <c r="N69" s="556"/>
      <c r="O69" s="556"/>
      <c r="P69" s="370" t="str">
        <f>IF($B69="","",IF($P$3="","",(SUMIF(Finansiering!$C$6:$C$107,Kostnader_Intäkter!$CX71,Finansiering!$BR$6:$BR$107))))</f>
        <v/>
      </c>
      <c r="Q69" s="370"/>
      <c r="R69" s="370"/>
      <c r="S69" s="370"/>
      <c r="T69" s="370" t="str">
        <f>IF($B69="","",IF($T$3="","",(SUMIF(Finansiering!$C$6:$C$107,Kostnader_Intäkter!$CX71,Finansiering!$BW$6:$BW$107))))</f>
        <v/>
      </c>
      <c r="U69" s="370"/>
      <c r="V69" s="370"/>
      <c r="W69" s="370"/>
      <c r="X69" s="370" t="str">
        <f>IF($B69="","",IF($X$3="","",(SUMIF(Finansiering!$C$6:$C$107,Kostnader_Intäkter!$CX71,Finansiering!$CB$6:$CB$107))))</f>
        <v/>
      </c>
      <c r="Y69" s="370"/>
      <c r="Z69" s="370"/>
      <c r="AA69" s="370"/>
      <c r="AB69" s="370" t="str">
        <f>IF($B69="","",IF($AB$3="","",(SUMIF(Finansiering!$C$6:$C$107,Kostnader_Intäkter!$CX71,Finansiering!$CG$6:$CG$107))))</f>
        <v/>
      </c>
      <c r="AC69" s="370"/>
      <c r="AD69" s="370"/>
      <c r="AE69" s="370"/>
      <c r="AF69" s="552" t="str">
        <f t="shared" si="1"/>
        <v/>
      </c>
      <c r="AG69" s="552"/>
      <c r="AH69" s="552"/>
      <c r="AI69" s="552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</row>
    <row r="70" spans="2:58" ht="18.75" hidden="1" customHeight="1" outlineLevel="1" x14ac:dyDescent="0.15">
      <c r="B70" s="556" t="str">
        <f>Kostnader_Intäkter!DB72</f>
        <v/>
      </c>
      <c r="C70" s="556"/>
      <c r="D70" s="556"/>
      <c r="E70" s="556"/>
      <c r="F70" s="556"/>
      <c r="G70" s="556"/>
      <c r="H70" s="556"/>
      <c r="I70" s="556"/>
      <c r="J70" s="556"/>
      <c r="K70" s="556"/>
      <c r="L70" s="556"/>
      <c r="M70" s="556"/>
      <c r="N70" s="556"/>
      <c r="O70" s="556"/>
      <c r="P70" s="370" t="str">
        <f>IF($B70="","",IF($P$3="","",(SUMIF(Finansiering!$C$6:$C$107,Kostnader_Intäkter!$CX72,Finansiering!$BR$6:$BR$107))))</f>
        <v/>
      </c>
      <c r="Q70" s="370"/>
      <c r="R70" s="370"/>
      <c r="S70" s="370"/>
      <c r="T70" s="370" t="str">
        <f>IF($B70="","",IF($T$3="","",(SUMIF(Finansiering!$C$6:$C$107,Kostnader_Intäkter!$CX72,Finansiering!$BW$6:$BW$107))))</f>
        <v/>
      </c>
      <c r="U70" s="370"/>
      <c r="V70" s="370"/>
      <c r="W70" s="370"/>
      <c r="X70" s="370" t="str">
        <f>IF($B70="","",IF($X$3="","",(SUMIF(Finansiering!$C$6:$C$107,Kostnader_Intäkter!$CX72,Finansiering!$CB$6:$CB$107))))</f>
        <v/>
      </c>
      <c r="Y70" s="370"/>
      <c r="Z70" s="370"/>
      <c r="AA70" s="370"/>
      <c r="AB70" s="370" t="str">
        <f>IF($B70="","",IF($AB$3="","",(SUMIF(Finansiering!$C$6:$C$107,Kostnader_Intäkter!$CX72,Finansiering!$CG$6:$CG$107))))</f>
        <v/>
      </c>
      <c r="AC70" s="370"/>
      <c r="AD70" s="370"/>
      <c r="AE70" s="370"/>
      <c r="AF70" s="552" t="str">
        <f t="shared" si="1"/>
        <v/>
      </c>
      <c r="AG70" s="552"/>
      <c r="AH70" s="552"/>
      <c r="AI70" s="552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</row>
    <row r="71" spans="2:58" ht="18.75" hidden="1" customHeight="1" outlineLevel="1" x14ac:dyDescent="0.15">
      <c r="B71" s="556" t="str">
        <f>Kostnader_Intäkter!DB73</f>
        <v/>
      </c>
      <c r="C71" s="556"/>
      <c r="D71" s="556"/>
      <c r="E71" s="556"/>
      <c r="F71" s="556"/>
      <c r="G71" s="556"/>
      <c r="H71" s="556"/>
      <c r="I71" s="556"/>
      <c r="J71" s="556"/>
      <c r="K71" s="556"/>
      <c r="L71" s="556"/>
      <c r="M71" s="556"/>
      <c r="N71" s="556"/>
      <c r="O71" s="556"/>
      <c r="P71" s="370" t="str">
        <f>IF($B71="","",IF($P$3="","",(SUMIF(Finansiering!$C$6:$C$107,Kostnader_Intäkter!$CX73,Finansiering!$BR$6:$BR$107))))</f>
        <v/>
      </c>
      <c r="Q71" s="370"/>
      <c r="R71" s="370"/>
      <c r="S71" s="370"/>
      <c r="T71" s="370" t="str">
        <f>IF($B71="","",IF($T$3="","",(SUMIF(Finansiering!$C$6:$C$107,Kostnader_Intäkter!$CX73,Finansiering!$BW$6:$BW$107))))</f>
        <v/>
      </c>
      <c r="U71" s="370"/>
      <c r="V71" s="370"/>
      <c r="W71" s="370"/>
      <c r="X71" s="370" t="str">
        <f>IF($B71="","",IF($X$3="","",(SUMIF(Finansiering!$C$6:$C$107,Kostnader_Intäkter!$CX73,Finansiering!$CB$6:$CB$107))))</f>
        <v/>
      </c>
      <c r="Y71" s="370"/>
      <c r="Z71" s="370"/>
      <c r="AA71" s="370"/>
      <c r="AB71" s="370" t="str">
        <f>IF($B71="","",IF($AB$3="","",(SUMIF(Finansiering!$C$6:$C$107,Kostnader_Intäkter!$CX73,Finansiering!$CG$6:$CG$107))))</f>
        <v/>
      </c>
      <c r="AC71" s="370"/>
      <c r="AD71" s="370"/>
      <c r="AE71" s="370"/>
      <c r="AF71" s="552" t="str">
        <f t="shared" si="1"/>
        <v/>
      </c>
      <c r="AG71" s="552"/>
      <c r="AH71" s="552"/>
      <c r="AI71" s="552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</row>
    <row r="72" spans="2:58" ht="18.75" hidden="1" customHeight="1" outlineLevel="1" x14ac:dyDescent="0.15">
      <c r="B72" s="556" t="str">
        <f>Kostnader_Intäkter!DB74</f>
        <v/>
      </c>
      <c r="C72" s="556"/>
      <c r="D72" s="556"/>
      <c r="E72" s="556"/>
      <c r="F72" s="556"/>
      <c r="G72" s="556"/>
      <c r="H72" s="556"/>
      <c r="I72" s="556"/>
      <c r="J72" s="556"/>
      <c r="K72" s="556"/>
      <c r="L72" s="556"/>
      <c r="M72" s="556"/>
      <c r="N72" s="556"/>
      <c r="O72" s="556"/>
      <c r="P72" s="370" t="str">
        <f>IF($B72="","",IF($P$3="","",(SUMIF(Finansiering!$C$6:$C$107,Kostnader_Intäkter!$CX74,Finansiering!$BR$6:$BR$107))))</f>
        <v/>
      </c>
      <c r="Q72" s="370"/>
      <c r="R72" s="370"/>
      <c r="S72" s="370"/>
      <c r="T72" s="370" t="str">
        <f>IF($B72="","",IF($T$3="","",(SUMIF(Finansiering!$C$6:$C$107,Kostnader_Intäkter!$CX74,Finansiering!$BW$6:$BW$107))))</f>
        <v/>
      </c>
      <c r="U72" s="370"/>
      <c r="V72" s="370"/>
      <c r="W72" s="370"/>
      <c r="X72" s="370" t="str">
        <f>IF($B72="","",IF($X$3="","",(SUMIF(Finansiering!$C$6:$C$107,Kostnader_Intäkter!$CX74,Finansiering!$CB$6:$CB$107))))</f>
        <v/>
      </c>
      <c r="Y72" s="370"/>
      <c r="Z72" s="370"/>
      <c r="AA72" s="370"/>
      <c r="AB72" s="370" t="str">
        <f>IF($B72="","",IF($AB$3="","",(SUMIF(Finansiering!$C$6:$C$107,Kostnader_Intäkter!$CX74,Finansiering!$CG$6:$CG$107))))</f>
        <v/>
      </c>
      <c r="AC72" s="370"/>
      <c r="AD72" s="370"/>
      <c r="AE72" s="370"/>
      <c r="AF72" s="552" t="str">
        <f t="shared" si="1"/>
        <v/>
      </c>
      <c r="AG72" s="552"/>
      <c r="AH72" s="552"/>
      <c r="AI72" s="552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</row>
    <row r="73" spans="2:58" ht="18.75" hidden="1" customHeight="1" outlineLevel="1" x14ac:dyDescent="0.15">
      <c r="B73" s="556" t="str">
        <f>Kostnader_Intäkter!DB75</f>
        <v/>
      </c>
      <c r="C73" s="556"/>
      <c r="D73" s="556"/>
      <c r="E73" s="556"/>
      <c r="F73" s="556"/>
      <c r="G73" s="556"/>
      <c r="H73" s="556"/>
      <c r="I73" s="556"/>
      <c r="J73" s="556"/>
      <c r="K73" s="556"/>
      <c r="L73" s="556"/>
      <c r="M73" s="556"/>
      <c r="N73" s="556"/>
      <c r="O73" s="556"/>
      <c r="P73" s="370" t="str">
        <f>IF($B73="","",IF($P$3="","",(SUMIF(Finansiering!$C$6:$C$107,Kostnader_Intäkter!$CX75,Finansiering!$BR$6:$BR$107))))</f>
        <v/>
      </c>
      <c r="Q73" s="370"/>
      <c r="R73" s="370"/>
      <c r="S73" s="370"/>
      <c r="T73" s="370" t="str">
        <f>IF($B73="","",IF($T$3="","",(SUMIF(Finansiering!$C$6:$C$107,Kostnader_Intäkter!$CX75,Finansiering!$BW$6:$BW$107))))</f>
        <v/>
      </c>
      <c r="U73" s="370"/>
      <c r="V73" s="370"/>
      <c r="W73" s="370"/>
      <c r="X73" s="370" t="str">
        <f>IF($B73="","",IF($X$3="","",(SUMIF(Finansiering!$C$6:$C$107,Kostnader_Intäkter!$CX75,Finansiering!$CB$6:$CB$107))))</f>
        <v/>
      </c>
      <c r="Y73" s="370"/>
      <c r="Z73" s="370"/>
      <c r="AA73" s="370"/>
      <c r="AB73" s="370" t="str">
        <f>IF($B73="","",IF($AB$3="","",(SUMIF(Finansiering!$C$6:$C$107,Kostnader_Intäkter!$CX75,Finansiering!$CG$6:$CG$107))))</f>
        <v/>
      </c>
      <c r="AC73" s="370"/>
      <c r="AD73" s="370"/>
      <c r="AE73" s="370"/>
      <c r="AF73" s="552" t="str">
        <f t="shared" ref="AF73:AF83" si="2">IF(B73="","",(SUM(P73:AE73)))</f>
        <v/>
      </c>
      <c r="AG73" s="552"/>
      <c r="AH73" s="552"/>
      <c r="AI73" s="552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</row>
    <row r="74" spans="2:58" ht="18.75" hidden="1" customHeight="1" outlineLevel="1" x14ac:dyDescent="0.15">
      <c r="B74" s="556" t="str">
        <f>Kostnader_Intäkter!DB76</f>
        <v/>
      </c>
      <c r="C74" s="556"/>
      <c r="D74" s="556"/>
      <c r="E74" s="556"/>
      <c r="F74" s="556"/>
      <c r="G74" s="556"/>
      <c r="H74" s="556"/>
      <c r="I74" s="556"/>
      <c r="J74" s="556"/>
      <c r="K74" s="556"/>
      <c r="L74" s="556"/>
      <c r="M74" s="556"/>
      <c r="N74" s="556"/>
      <c r="O74" s="556"/>
      <c r="P74" s="370" t="str">
        <f>IF($B74="","",IF($P$3="","",(SUMIF(Finansiering!$C$6:$C$107,Kostnader_Intäkter!$CX76,Finansiering!$BR$6:$BR$107))))</f>
        <v/>
      </c>
      <c r="Q74" s="370"/>
      <c r="R74" s="370"/>
      <c r="S74" s="370"/>
      <c r="T74" s="370" t="str">
        <f>IF($B74="","",IF($T$3="","",(SUMIF(Finansiering!$C$6:$C$107,Kostnader_Intäkter!$CX76,Finansiering!$BW$6:$BW$107))))</f>
        <v/>
      </c>
      <c r="U74" s="370"/>
      <c r="V74" s="370"/>
      <c r="W74" s="370"/>
      <c r="X74" s="370" t="str">
        <f>IF($B74="","",IF($X$3="","",(SUMIF(Finansiering!$C$6:$C$107,Kostnader_Intäkter!$CX76,Finansiering!$CB$6:$CB$107))))</f>
        <v/>
      </c>
      <c r="Y74" s="370"/>
      <c r="Z74" s="370"/>
      <c r="AA74" s="370"/>
      <c r="AB74" s="370" t="str">
        <f>IF($B74="","",IF($AB$3="","",(SUMIF(Finansiering!$C$6:$C$107,Kostnader_Intäkter!$CX76,Finansiering!$CG$6:$CG$107))))</f>
        <v/>
      </c>
      <c r="AC74" s="370"/>
      <c r="AD74" s="370"/>
      <c r="AE74" s="370"/>
      <c r="AF74" s="552" t="str">
        <f t="shared" si="2"/>
        <v/>
      </c>
      <c r="AG74" s="552"/>
      <c r="AH74" s="552"/>
      <c r="AI74" s="552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</row>
    <row r="75" spans="2:58" ht="18.75" hidden="1" customHeight="1" outlineLevel="1" x14ac:dyDescent="0.15">
      <c r="B75" s="556" t="str">
        <f>Kostnader_Intäkter!DB77</f>
        <v/>
      </c>
      <c r="C75" s="556"/>
      <c r="D75" s="556"/>
      <c r="E75" s="556"/>
      <c r="F75" s="556"/>
      <c r="G75" s="556"/>
      <c r="H75" s="556"/>
      <c r="I75" s="556"/>
      <c r="J75" s="556"/>
      <c r="K75" s="556"/>
      <c r="L75" s="556"/>
      <c r="M75" s="556"/>
      <c r="N75" s="556"/>
      <c r="O75" s="556"/>
      <c r="P75" s="370" t="str">
        <f>IF($B75="","",IF($P$3="","",(SUMIF(Finansiering!$C$6:$C$107,Kostnader_Intäkter!$CX77,Finansiering!$BR$6:$BR$107))))</f>
        <v/>
      </c>
      <c r="Q75" s="370"/>
      <c r="R75" s="370"/>
      <c r="S75" s="370"/>
      <c r="T75" s="370" t="str">
        <f>IF($B75="","",IF($T$3="","",(SUMIF(Finansiering!$C$6:$C$107,Kostnader_Intäkter!$CX77,Finansiering!$BW$6:$BW$107))))</f>
        <v/>
      </c>
      <c r="U75" s="370"/>
      <c r="V75" s="370"/>
      <c r="W75" s="370"/>
      <c r="X75" s="370" t="str">
        <f>IF($B75="","",IF($X$3="","",(SUMIF(Finansiering!$C$6:$C$107,Kostnader_Intäkter!$CX77,Finansiering!$CB$6:$CB$107))))</f>
        <v/>
      </c>
      <c r="Y75" s="370"/>
      <c r="Z75" s="370"/>
      <c r="AA75" s="370"/>
      <c r="AB75" s="370" t="str">
        <f>IF($B75="","",IF($AB$3="","",(SUMIF(Finansiering!$C$6:$C$107,Kostnader_Intäkter!$CX77,Finansiering!$CG$6:$CG$107))))</f>
        <v/>
      </c>
      <c r="AC75" s="370"/>
      <c r="AD75" s="370"/>
      <c r="AE75" s="370"/>
      <c r="AF75" s="552" t="str">
        <f t="shared" si="2"/>
        <v/>
      </c>
      <c r="AG75" s="552"/>
      <c r="AH75" s="552"/>
      <c r="AI75" s="552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</row>
    <row r="76" spans="2:58" ht="18.75" hidden="1" customHeight="1" outlineLevel="1" x14ac:dyDescent="0.15">
      <c r="B76" s="556" t="str">
        <f>Kostnader_Intäkter!DB78</f>
        <v/>
      </c>
      <c r="C76" s="556"/>
      <c r="D76" s="556"/>
      <c r="E76" s="556"/>
      <c r="F76" s="556"/>
      <c r="G76" s="556"/>
      <c r="H76" s="556"/>
      <c r="I76" s="556"/>
      <c r="J76" s="556"/>
      <c r="K76" s="556"/>
      <c r="L76" s="556"/>
      <c r="M76" s="556"/>
      <c r="N76" s="556"/>
      <c r="O76" s="556"/>
      <c r="P76" s="370" t="str">
        <f>IF($B76="","",IF($P$3="","",(SUMIF(Finansiering!$C$6:$C$107,Kostnader_Intäkter!$CX78,Finansiering!$BR$6:$BR$107))))</f>
        <v/>
      </c>
      <c r="Q76" s="370"/>
      <c r="R76" s="370"/>
      <c r="S76" s="370"/>
      <c r="T76" s="370" t="str">
        <f>IF($B76="","",IF($T$3="","",(SUMIF(Finansiering!$C$6:$C$107,Kostnader_Intäkter!$CX78,Finansiering!$BW$6:$BW$107))))</f>
        <v/>
      </c>
      <c r="U76" s="370"/>
      <c r="V76" s="370"/>
      <c r="W76" s="370"/>
      <c r="X76" s="370" t="str">
        <f>IF($B76="","",IF($X$3="","",(SUMIF(Finansiering!$C$6:$C$107,Kostnader_Intäkter!$CX78,Finansiering!$CB$6:$CB$107))))</f>
        <v/>
      </c>
      <c r="Y76" s="370"/>
      <c r="Z76" s="370"/>
      <c r="AA76" s="370"/>
      <c r="AB76" s="370" t="str">
        <f>IF($B76="","",IF($AB$3="","",(SUMIF(Finansiering!$C$6:$C$107,Kostnader_Intäkter!$CX78,Finansiering!$CG$6:$CG$107))))</f>
        <v/>
      </c>
      <c r="AC76" s="370"/>
      <c r="AD76" s="370"/>
      <c r="AE76" s="370"/>
      <c r="AF76" s="552" t="str">
        <f t="shared" si="2"/>
        <v/>
      </c>
      <c r="AG76" s="552"/>
      <c r="AH76" s="552"/>
      <c r="AI76" s="552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</row>
    <row r="77" spans="2:58" ht="18.75" hidden="1" customHeight="1" outlineLevel="1" x14ac:dyDescent="0.15">
      <c r="B77" s="556" t="str">
        <f>Kostnader_Intäkter!DB79</f>
        <v/>
      </c>
      <c r="C77" s="556"/>
      <c r="D77" s="556"/>
      <c r="E77" s="556"/>
      <c r="F77" s="556"/>
      <c r="G77" s="556"/>
      <c r="H77" s="556"/>
      <c r="I77" s="556"/>
      <c r="J77" s="556"/>
      <c r="K77" s="556"/>
      <c r="L77" s="556"/>
      <c r="M77" s="556"/>
      <c r="N77" s="556"/>
      <c r="O77" s="556"/>
      <c r="P77" s="370" t="str">
        <f>IF($B77="","",IF($P$3="","",(SUMIF(Finansiering!$C$6:$C$107,Kostnader_Intäkter!$CX79,Finansiering!$BR$6:$BR$107))))</f>
        <v/>
      </c>
      <c r="Q77" s="370"/>
      <c r="R77" s="370"/>
      <c r="S77" s="370"/>
      <c r="T77" s="370" t="str">
        <f>IF($B77="","",IF($T$3="","",(SUMIF(Finansiering!$C$6:$C$107,Kostnader_Intäkter!$CX79,Finansiering!$BW$6:$BW$107))))</f>
        <v/>
      </c>
      <c r="U77" s="370"/>
      <c r="V77" s="370"/>
      <c r="W77" s="370"/>
      <c r="X77" s="370" t="str">
        <f>IF($B77="","",IF($X$3="","",(SUMIF(Finansiering!$C$6:$C$107,Kostnader_Intäkter!$CX79,Finansiering!$CB$6:$CB$107))))</f>
        <v/>
      </c>
      <c r="Y77" s="370"/>
      <c r="Z77" s="370"/>
      <c r="AA77" s="370"/>
      <c r="AB77" s="370" t="str">
        <f>IF($B77="","",IF($AB$3="","",(SUMIF(Finansiering!$C$6:$C$107,Kostnader_Intäkter!$CX79,Finansiering!$CG$6:$CG$107))))</f>
        <v/>
      </c>
      <c r="AC77" s="370"/>
      <c r="AD77" s="370"/>
      <c r="AE77" s="370"/>
      <c r="AF77" s="552" t="str">
        <f t="shared" si="2"/>
        <v/>
      </c>
      <c r="AG77" s="552"/>
      <c r="AH77" s="552"/>
      <c r="AI77" s="552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</row>
    <row r="78" spans="2:58" ht="18.75" hidden="1" customHeight="1" outlineLevel="1" x14ac:dyDescent="0.15">
      <c r="B78" s="556" t="str">
        <f>Kostnader_Intäkter!DB80</f>
        <v/>
      </c>
      <c r="C78" s="556"/>
      <c r="D78" s="556"/>
      <c r="E78" s="556"/>
      <c r="F78" s="556"/>
      <c r="G78" s="556"/>
      <c r="H78" s="556"/>
      <c r="I78" s="556"/>
      <c r="J78" s="556"/>
      <c r="K78" s="556"/>
      <c r="L78" s="556"/>
      <c r="M78" s="556"/>
      <c r="N78" s="556"/>
      <c r="O78" s="556"/>
      <c r="P78" s="370" t="str">
        <f>IF($B78="","",IF($P$3="","",(SUMIF(Finansiering!$C$6:$C$107,Kostnader_Intäkter!$CX80,Finansiering!$BR$6:$BR$107))))</f>
        <v/>
      </c>
      <c r="Q78" s="370"/>
      <c r="R78" s="370"/>
      <c r="S78" s="370"/>
      <c r="T78" s="370" t="str">
        <f>IF($B78="","",IF($T$3="","",(SUMIF(Finansiering!$C$6:$C$107,Kostnader_Intäkter!$CX80,Finansiering!$BW$6:$BW$107))))</f>
        <v/>
      </c>
      <c r="U78" s="370"/>
      <c r="V78" s="370"/>
      <c r="W78" s="370"/>
      <c r="X78" s="370" t="str">
        <f>IF($B78="","",IF($X$3="","",(SUMIF(Finansiering!$C$6:$C$107,Kostnader_Intäkter!$CX80,Finansiering!$CB$6:$CB$107))))</f>
        <v/>
      </c>
      <c r="Y78" s="370"/>
      <c r="Z78" s="370"/>
      <c r="AA78" s="370"/>
      <c r="AB78" s="370" t="str">
        <f>IF($B78="","",IF($AB$3="","",(SUMIF(Finansiering!$C$6:$C$107,Kostnader_Intäkter!$CX80,Finansiering!$CG$6:$CG$107))))</f>
        <v/>
      </c>
      <c r="AC78" s="370"/>
      <c r="AD78" s="370"/>
      <c r="AE78" s="370"/>
      <c r="AF78" s="552" t="str">
        <f t="shared" si="2"/>
        <v/>
      </c>
      <c r="AG78" s="552"/>
      <c r="AH78" s="552"/>
      <c r="AI78" s="552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</row>
    <row r="79" spans="2:58" ht="18.75" hidden="1" customHeight="1" outlineLevel="1" x14ac:dyDescent="0.15">
      <c r="B79" s="556" t="str">
        <f>Kostnader_Intäkter!DB81</f>
        <v/>
      </c>
      <c r="C79" s="556"/>
      <c r="D79" s="556"/>
      <c r="E79" s="556"/>
      <c r="F79" s="556"/>
      <c r="G79" s="556"/>
      <c r="H79" s="556"/>
      <c r="I79" s="556"/>
      <c r="J79" s="556"/>
      <c r="K79" s="556"/>
      <c r="L79" s="556"/>
      <c r="M79" s="556"/>
      <c r="N79" s="556"/>
      <c r="O79" s="556"/>
      <c r="P79" s="370" t="str">
        <f>IF($B79="","",IF($P$3="","",(SUMIF(Finansiering!$C$6:$C$107,Kostnader_Intäkter!$CX81,Finansiering!$BR$6:$BR$107))))</f>
        <v/>
      </c>
      <c r="Q79" s="370"/>
      <c r="R79" s="370"/>
      <c r="S79" s="370"/>
      <c r="T79" s="370" t="str">
        <f>IF($B79="","",IF($T$3="","",(SUMIF(Finansiering!$C$6:$C$107,Kostnader_Intäkter!$CX81,Finansiering!$BW$6:$BW$107))))</f>
        <v/>
      </c>
      <c r="U79" s="370"/>
      <c r="V79" s="370"/>
      <c r="W79" s="370"/>
      <c r="X79" s="370" t="str">
        <f>IF($B79="","",IF($X$3="","",(SUMIF(Finansiering!$C$6:$C$107,Kostnader_Intäkter!$CX81,Finansiering!$CB$6:$CB$107))))</f>
        <v/>
      </c>
      <c r="Y79" s="370"/>
      <c r="Z79" s="370"/>
      <c r="AA79" s="370"/>
      <c r="AB79" s="370" t="str">
        <f>IF($B79="","",IF($AB$3="","",(SUMIF(Finansiering!$C$6:$C$107,Kostnader_Intäkter!$CX81,Finansiering!$CG$6:$CG$107))))</f>
        <v/>
      </c>
      <c r="AC79" s="370"/>
      <c r="AD79" s="370"/>
      <c r="AE79" s="370"/>
      <c r="AF79" s="552" t="str">
        <f t="shared" si="2"/>
        <v/>
      </c>
      <c r="AG79" s="552"/>
      <c r="AH79" s="552"/>
      <c r="AI79" s="552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</row>
    <row r="80" spans="2:58" ht="18.75" hidden="1" customHeight="1" outlineLevel="1" x14ac:dyDescent="0.15">
      <c r="B80" s="556" t="str">
        <f>Kostnader_Intäkter!DB82</f>
        <v/>
      </c>
      <c r="C80" s="556"/>
      <c r="D80" s="556"/>
      <c r="E80" s="556"/>
      <c r="F80" s="556"/>
      <c r="G80" s="556"/>
      <c r="H80" s="556"/>
      <c r="I80" s="556"/>
      <c r="J80" s="556"/>
      <c r="K80" s="556"/>
      <c r="L80" s="556"/>
      <c r="M80" s="556"/>
      <c r="N80" s="556"/>
      <c r="O80" s="556"/>
      <c r="P80" s="370" t="str">
        <f>IF($B80="","",IF($P$3="","",(SUMIF(Finansiering!$C$6:$C$107,Kostnader_Intäkter!$CX82,Finansiering!$BR$6:$BR$107))))</f>
        <v/>
      </c>
      <c r="Q80" s="370"/>
      <c r="R80" s="370"/>
      <c r="S80" s="370"/>
      <c r="T80" s="370" t="str">
        <f>IF($B80="","",IF($T$3="","",(SUMIF(Finansiering!$C$6:$C$107,Kostnader_Intäkter!$CX82,Finansiering!$BW$6:$BW$107))))</f>
        <v/>
      </c>
      <c r="U80" s="370"/>
      <c r="V80" s="370"/>
      <c r="W80" s="370"/>
      <c r="X80" s="370" t="str">
        <f>IF($B80="","",IF($X$3="","",(SUMIF(Finansiering!$C$6:$C$107,Kostnader_Intäkter!$CX82,Finansiering!$CB$6:$CB$107))))</f>
        <v/>
      </c>
      <c r="Y80" s="370"/>
      <c r="Z80" s="370"/>
      <c r="AA80" s="370"/>
      <c r="AB80" s="370" t="str">
        <f>IF($B80="","",IF($AB$3="","",(SUMIF(Finansiering!$C$6:$C$107,Kostnader_Intäkter!$CX82,Finansiering!$CG$6:$CG$107))))</f>
        <v/>
      </c>
      <c r="AC80" s="370"/>
      <c r="AD80" s="370"/>
      <c r="AE80" s="370"/>
      <c r="AF80" s="552" t="str">
        <f t="shared" si="2"/>
        <v/>
      </c>
      <c r="AG80" s="552"/>
      <c r="AH80" s="552"/>
      <c r="AI80" s="552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</row>
    <row r="81" spans="2:58" ht="18.75" hidden="1" customHeight="1" outlineLevel="1" x14ac:dyDescent="0.15">
      <c r="B81" s="556" t="str">
        <f>Kostnader_Intäkter!DB83</f>
        <v/>
      </c>
      <c r="C81" s="556"/>
      <c r="D81" s="556"/>
      <c r="E81" s="556"/>
      <c r="F81" s="556"/>
      <c r="G81" s="556"/>
      <c r="H81" s="556"/>
      <c r="I81" s="556"/>
      <c r="J81" s="556"/>
      <c r="K81" s="556"/>
      <c r="L81" s="556"/>
      <c r="M81" s="556"/>
      <c r="N81" s="556"/>
      <c r="O81" s="556"/>
      <c r="P81" s="370" t="str">
        <f>IF($B81="","",IF($P$3="","",(SUMIF(Finansiering!$C$6:$C$107,Kostnader_Intäkter!$CX83,Finansiering!$BR$6:$BR$107))))</f>
        <v/>
      </c>
      <c r="Q81" s="370"/>
      <c r="R81" s="370"/>
      <c r="S81" s="370"/>
      <c r="T81" s="370" t="str">
        <f>IF($B81="","",IF($T$3="","",(SUMIF(Finansiering!$C$6:$C$107,Kostnader_Intäkter!$CX83,Finansiering!$BW$6:$BW$107))))</f>
        <v/>
      </c>
      <c r="U81" s="370"/>
      <c r="V81" s="370"/>
      <c r="W81" s="370"/>
      <c r="X81" s="370" t="str">
        <f>IF($B81="","",IF($X$3="","",(SUMIF(Finansiering!$C$6:$C$107,Kostnader_Intäkter!$CX83,Finansiering!$CB$6:$CB$107))))</f>
        <v/>
      </c>
      <c r="Y81" s="370"/>
      <c r="Z81" s="370"/>
      <c r="AA81" s="370"/>
      <c r="AB81" s="370" t="str">
        <f>IF($B81="","",IF($AB$3="","",(SUMIF(Finansiering!$C$6:$C$107,Kostnader_Intäkter!$CX83,Finansiering!$CG$6:$CG$107))))</f>
        <v/>
      </c>
      <c r="AC81" s="370"/>
      <c r="AD81" s="370"/>
      <c r="AE81" s="370"/>
      <c r="AF81" s="552" t="str">
        <f t="shared" si="2"/>
        <v/>
      </c>
      <c r="AG81" s="552"/>
      <c r="AH81" s="552"/>
      <c r="AI81" s="552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</row>
    <row r="82" spans="2:58" ht="18.75" hidden="1" customHeight="1" outlineLevel="1" x14ac:dyDescent="0.15">
      <c r="B82" s="556" t="str">
        <f>Kostnader_Intäkter!DB84</f>
        <v/>
      </c>
      <c r="C82" s="556"/>
      <c r="D82" s="556"/>
      <c r="E82" s="556"/>
      <c r="F82" s="556"/>
      <c r="G82" s="556"/>
      <c r="H82" s="556"/>
      <c r="I82" s="556"/>
      <c r="J82" s="556"/>
      <c r="K82" s="556"/>
      <c r="L82" s="556"/>
      <c r="M82" s="556"/>
      <c r="N82" s="556"/>
      <c r="O82" s="556"/>
      <c r="P82" s="370" t="str">
        <f>IF($B82="","",IF($P$3="","",(SUMIF(Finansiering!$C$6:$C$107,Kostnader_Intäkter!$CX84,Finansiering!$BR$6:$BR$107))))</f>
        <v/>
      </c>
      <c r="Q82" s="370"/>
      <c r="R82" s="370"/>
      <c r="S82" s="370"/>
      <c r="T82" s="370" t="str">
        <f>IF($B82="","",IF($T$3="","",(SUMIF(Finansiering!$C$6:$C$107,Kostnader_Intäkter!$CX84,Finansiering!$BW$6:$BW$107))))</f>
        <v/>
      </c>
      <c r="U82" s="370"/>
      <c r="V82" s="370"/>
      <c r="W82" s="370"/>
      <c r="X82" s="370" t="str">
        <f>IF($B82="","",IF($X$3="","",(SUMIF(Finansiering!$C$6:$C$107,Kostnader_Intäkter!$CX84,Finansiering!$CB$6:$CB$107))))</f>
        <v/>
      </c>
      <c r="Y82" s="370"/>
      <c r="Z82" s="370"/>
      <c r="AA82" s="370"/>
      <c r="AB82" s="370" t="str">
        <f>IF($B82="","",IF($AB$3="","",(SUMIF(Finansiering!$C$6:$C$107,Kostnader_Intäkter!$CX84,Finansiering!$CG$6:$CG$107))))</f>
        <v/>
      </c>
      <c r="AC82" s="370"/>
      <c r="AD82" s="370"/>
      <c r="AE82" s="370"/>
      <c r="AF82" s="552" t="str">
        <f t="shared" si="2"/>
        <v/>
      </c>
      <c r="AG82" s="552"/>
      <c r="AH82" s="552"/>
      <c r="AI82" s="552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</row>
    <row r="83" spans="2:58" ht="18.75" hidden="1" customHeight="1" outlineLevel="1" thickBot="1" x14ac:dyDescent="0.2">
      <c r="B83" s="556" t="str">
        <f>Kostnader_Intäkter!DB85</f>
        <v/>
      </c>
      <c r="C83" s="556"/>
      <c r="D83" s="556"/>
      <c r="E83" s="556"/>
      <c r="F83" s="556"/>
      <c r="G83" s="556"/>
      <c r="H83" s="556"/>
      <c r="I83" s="556"/>
      <c r="J83" s="556"/>
      <c r="K83" s="556"/>
      <c r="L83" s="556"/>
      <c r="M83" s="556"/>
      <c r="N83" s="556"/>
      <c r="O83" s="556"/>
      <c r="P83" s="370" t="str">
        <f>IF($B83="","",IF($P$3="","",(SUMIF(Finansiering!$C$6:$C$107,Kostnader_Intäkter!$CX85,Finansiering!$BR$6:$BR$107))))</f>
        <v/>
      </c>
      <c r="Q83" s="370"/>
      <c r="R83" s="370"/>
      <c r="S83" s="370"/>
      <c r="T83" s="370" t="str">
        <f>IF($B83="","",IF($T$3="","",(SUMIF(Finansiering!$C$6:$C$107,Kostnader_Intäkter!$CX85,Finansiering!$BW$6:$BW$107))))</f>
        <v/>
      </c>
      <c r="U83" s="370"/>
      <c r="V83" s="370"/>
      <c r="W83" s="370"/>
      <c r="X83" s="370" t="str">
        <f>IF($B83="","",IF($X$3="","",(SUMIF(Finansiering!$C$6:$C$107,Kostnader_Intäkter!$CX85,Finansiering!$CB$6:$CB$107))))</f>
        <v/>
      </c>
      <c r="Y83" s="370"/>
      <c r="Z83" s="370"/>
      <c r="AA83" s="370"/>
      <c r="AB83" s="370" t="str">
        <f>IF($B83="","",IF($AB$3="","",(SUMIF(Finansiering!$C$6:$C$107,Kostnader_Intäkter!$CX85,Finansiering!$CG$6:$CG$107))))</f>
        <v/>
      </c>
      <c r="AC83" s="370"/>
      <c r="AD83" s="370"/>
      <c r="AE83" s="370"/>
      <c r="AF83" s="552" t="str">
        <f t="shared" si="2"/>
        <v/>
      </c>
      <c r="AG83" s="552"/>
      <c r="AH83" s="552"/>
      <c r="AI83" s="552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</row>
    <row r="84" spans="2:58" ht="25.5" customHeight="1" collapsed="1" thickTop="1" x14ac:dyDescent="0.15">
      <c r="B84" s="560" t="s">
        <v>99</v>
      </c>
      <c r="C84" s="560"/>
      <c r="D84" s="560"/>
      <c r="E84" s="560"/>
      <c r="F84" s="560"/>
      <c r="G84" s="560"/>
      <c r="H84" s="560"/>
      <c r="I84" s="560"/>
      <c r="J84" s="560"/>
      <c r="K84" s="560"/>
      <c r="L84" s="560"/>
      <c r="M84" s="560"/>
      <c r="N84" s="560"/>
      <c r="O84" s="560"/>
      <c r="P84" s="551" t="str">
        <f>IF(P3="","",SUM(P9:S83))</f>
        <v/>
      </c>
      <c r="Q84" s="551"/>
      <c r="R84" s="551"/>
      <c r="S84" s="551"/>
      <c r="T84" s="551" t="str">
        <f>IF(T3="","",SUM(T9:W83))</f>
        <v/>
      </c>
      <c r="U84" s="551"/>
      <c r="V84" s="551"/>
      <c r="W84" s="551"/>
      <c r="X84" s="551" t="str">
        <f>IF(X3="","",SUM(X9:AA83))</f>
        <v/>
      </c>
      <c r="Y84" s="551"/>
      <c r="Z84" s="551"/>
      <c r="AA84" s="551"/>
      <c r="AB84" s="551" t="str">
        <f>IF(AB3="","",SUM(AB9:AE83))</f>
        <v/>
      </c>
      <c r="AC84" s="551"/>
      <c r="AD84" s="551"/>
      <c r="AE84" s="551"/>
      <c r="AF84" s="551">
        <f>SUM(P84:AE84)</f>
        <v>0</v>
      </c>
      <c r="AG84" s="551"/>
      <c r="AH84" s="551"/>
      <c r="AI84" s="551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</row>
    <row r="85" spans="2:58" ht="18.75" customHeight="1" thickBot="1" x14ac:dyDescent="0.2">
      <c r="B85" s="556"/>
      <c r="C85" s="556"/>
      <c r="D85" s="556"/>
      <c r="E85" s="556"/>
      <c r="F85" s="556"/>
      <c r="G85" s="556"/>
      <c r="H85" s="556"/>
      <c r="I85" s="556"/>
      <c r="J85" s="556"/>
      <c r="K85" s="556"/>
      <c r="L85" s="556"/>
      <c r="M85" s="556"/>
      <c r="N85" s="556"/>
      <c r="O85" s="556"/>
      <c r="P85" s="550"/>
      <c r="Q85" s="550"/>
      <c r="R85" s="550"/>
      <c r="S85" s="550"/>
      <c r="T85" s="550"/>
      <c r="U85" s="550"/>
      <c r="V85" s="550"/>
      <c r="W85" s="550"/>
      <c r="X85" s="550"/>
      <c r="Y85" s="550"/>
      <c r="Z85" s="550"/>
      <c r="AA85" s="550"/>
      <c r="AB85" s="550"/>
      <c r="AC85" s="550"/>
      <c r="AD85" s="550"/>
      <c r="AE85" s="550"/>
      <c r="AF85" s="550"/>
      <c r="AG85" s="550"/>
      <c r="AH85" s="550"/>
      <c r="AI85" s="550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</row>
    <row r="86" spans="2:58" ht="18.75" customHeight="1" thickTop="1" x14ac:dyDescent="0.15">
      <c r="B86" s="554" t="s">
        <v>87</v>
      </c>
      <c r="C86" s="554"/>
      <c r="D86" s="554"/>
      <c r="E86" s="554"/>
      <c r="F86" s="554"/>
      <c r="G86" s="554"/>
      <c r="H86" s="554"/>
      <c r="I86" s="554"/>
      <c r="J86" s="554"/>
      <c r="K86" s="554"/>
      <c r="L86" s="554"/>
      <c r="M86" s="554"/>
      <c r="N86" s="554"/>
      <c r="O86" s="554"/>
      <c r="P86" s="553" t="e">
        <f>P5-(P84+P88)</f>
        <v>#VALUE!</v>
      </c>
      <c r="Q86" s="553"/>
      <c r="R86" s="553"/>
      <c r="S86" s="553"/>
      <c r="T86" s="553" t="e">
        <f>T5-(T84+T88)</f>
        <v>#VALUE!</v>
      </c>
      <c r="U86" s="553"/>
      <c r="V86" s="553"/>
      <c r="W86" s="553"/>
      <c r="X86" s="553" t="e">
        <f>X5-(X84+X88)</f>
        <v>#VALUE!</v>
      </c>
      <c r="Y86" s="553"/>
      <c r="Z86" s="553"/>
      <c r="AA86" s="553"/>
      <c r="AB86" s="553" t="e">
        <f>AB5-(AB84+AB88)</f>
        <v>#VALUE!</v>
      </c>
      <c r="AC86" s="553"/>
      <c r="AD86" s="553"/>
      <c r="AE86" s="553"/>
      <c r="AF86" s="551" t="e">
        <f>SUM(P86:AE86)</f>
        <v>#VALUE!</v>
      </c>
      <c r="AG86" s="551"/>
      <c r="AH86" s="551"/>
      <c r="AI86" s="551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</row>
    <row r="87" spans="2:58" ht="18.75" customHeight="1" thickBot="1" x14ac:dyDescent="0.2"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</row>
    <row r="88" spans="2:58" ht="18.75" customHeight="1" thickTop="1" x14ac:dyDescent="0.15">
      <c r="B88" s="554" t="s">
        <v>85</v>
      </c>
      <c r="C88" s="554"/>
      <c r="D88" s="554"/>
      <c r="E88" s="554"/>
      <c r="F88" s="554"/>
      <c r="G88" s="554"/>
      <c r="H88" s="554"/>
      <c r="I88" s="554"/>
      <c r="J88" s="554"/>
      <c r="K88" s="554"/>
      <c r="L88" s="554"/>
      <c r="M88" s="554"/>
      <c r="N88" s="554"/>
      <c r="O88" s="554"/>
      <c r="P88" s="575" t="str">
        <f>IF(Setup!$C$39="","",IF($P$3="","",SUMIF(Finansiering!$B$112:$B$211,"NORGE",Finansiering!BR112:BR211)))</f>
        <v/>
      </c>
      <c r="Q88" s="575"/>
      <c r="R88" s="575"/>
      <c r="S88" s="575"/>
      <c r="T88" s="575" t="str">
        <f>IF(Setup!$C$39="","",IF($T$3="","",SUMIF(Finansiering!$B$112:$B$211,"NORGE",Finansiering!BW112:BW211)))</f>
        <v/>
      </c>
      <c r="U88" s="575"/>
      <c r="V88" s="575"/>
      <c r="W88" s="575"/>
      <c r="X88" s="575" t="str">
        <f>IF(Setup!$C$39="","",IF($X$3="","",SUMIF(Finansiering!$B$112:$B$211,"NORGE",Finansiering!CB112:CB211)))</f>
        <v/>
      </c>
      <c r="Y88" s="575"/>
      <c r="Z88" s="575"/>
      <c r="AA88" s="575"/>
      <c r="AB88" s="575" t="str">
        <f>IF(Setup!$C$39="","",IF($AB$3="","",SUMIF(Finansiering!$B$112:$B$211,"NORGE",Finansiering!CG112:CG211)))</f>
        <v/>
      </c>
      <c r="AC88" s="575"/>
      <c r="AD88" s="575"/>
      <c r="AE88" s="575"/>
      <c r="AF88" s="575">
        <f>SUM(P88:AE88)</f>
        <v>0</v>
      </c>
      <c r="AG88" s="575"/>
      <c r="AH88" s="575"/>
      <c r="AI88" s="575"/>
    </row>
    <row r="89" spans="2:58" ht="18.75" customHeight="1" thickBot="1" x14ac:dyDescent="0.2">
      <c r="B89" s="556"/>
      <c r="C89" s="556"/>
      <c r="D89" s="556"/>
      <c r="E89" s="556"/>
      <c r="F89" s="556"/>
      <c r="G89" s="556"/>
      <c r="H89" s="556"/>
      <c r="I89" s="556"/>
      <c r="J89" s="556"/>
      <c r="K89" s="556"/>
      <c r="L89" s="556"/>
      <c r="M89" s="556"/>
      <c r="N89" s="556"/>
      <c r="O89" s="556"/>
      <c r="P89" s="574"/>
      <c r="Q89" s="574"/>
      <c r="R89" s="574"/>
      <c r="S89" s="574"/>
      <c r="T89" s="574"/>
      <c r="U89" s="574"/>
      <c r="V89" s="574"/>
      <c r="W89" s="574"/>
      <c r="X89" s="574"/>
      <c r="Y89" s="574"/>
      <c r="Z89" s="574"/>
      <c r="AA89" s="574"/>
      <c r="AB89" s="574"/>
      <c r="AC89" s="574"/>
      <c r="AD89" s="574"/>
      <c r="AE89" s="574"/>
      <c r="AF89" s="576"/>
      <c r="AG89" s="576"/>
      <c r="AH89" s="576"/>
      <c r="AI89" s="576"/>
    </row>
    <row r="90" spans="2:58" ht="18.75" customHeight="1" thickTop="1" x14ac:dyDescent="0.15">
      <c r="B90" s="554" t="s">
        <v>88</v>
      </c>
      <c r="C90" s="554"/>
      <c r="D90" s="554"/>
      <c r="E90" s="554"/>
      <c r="F90" s="554"/>
      <c r="G90" s="554"/>
      <c r="H90" s="554"/>
      <c r="I90" s="554"/>
      <c r="J90" s="554"/>
      <c r="K90" s="554"/>
      <c r="L90" s="554"/>
      <c r="M90" s="554"/>
      <c r="N90" s="554"/>
      <c r="O90" s="554"/>
      <c r="P90" s="551" t="str">
        <f>IF(Setup!C39="","",IF(P3="","",(P84+P88+P86)))</f>
        <v/>
      </c>
      <c r="Q90" s="551"/>
      <c r="R90" s="551"/>
      <c r="S90" s="551"/>
      <c r="T90" s="551" t="str">
        <f>IF(Setup!C39="","",IF(T3="","",(T84+T88+T86)))</f>
        <v/>
      </c>
      <c r="U90" s="551"/>
      <c r="V90" s="551"/>
      <c r="W90" s="551"/>
      <c r="X90" s="551" t="str">
        <f>IF(Setup!C39="","",IF(X3="","",(X84+X88+X86)))</f>
        <v/>
      </c>
      <c r="Y90" s="551"/>
      <c r="Z90" s="551"/>
      <c r="AA90" s="551"/>
      <c r="AB90" s="551" t="str">
        <f>IF(Setup!C39="","",IF(AB3="","",(AB84+AB88+AB86)))</f>
        <v/>
      </c>
      <c r="AC90" s="551"/>
      <c r="AD90" s="551"/>
      <c r="AE90" s="551"/>
      <c r="AF90" s="551">
        <f>ROUND(SUM(P90:AE90),0)</f>
        <v>0</v>
      </c>
      <c r="AG90" s="551"/>
      <c r="AH90" s="551"/>
      <c r="AI90" s="551"/>
    </row>
    <row r="91" spans="2:58" ht="26.25" customHeight="1" x14ac:dyDescent="0.15">
      <c r="P91" s="573" t="str">
        <f>IF(Setup!$C$39="","",IF(P$3="","",IF(P84+P88&gt;=((P5)*0.5),"","Ej balans mot kostnader")))</f>
        <v/>
      </c>
      <c r="Q91" s="573"/>
      <c r="R91" s="573"/>
      <c r="S91" s="573"/>
      <c r="T91" s="573" t="str">
        <f>IF(Setup!$C$39="","",IF(T$3="","",IF(T84+T88&gt;=((T5)*0.5),"","Ej balans mot kostnader")))</f>
        <v/>
      </c>
      <c r="U91" s="573"/>
      <c r="V91" s="573"/>
      <c r="W91" s="573"/>
      <c r="X91" s="573" t="str">
        <f>IF(Setup!$C$39="","",IF(X$3="","",IF(X84+X88&gt;=((X5)*0.5),"","Ej balans mot kostnader")))</f>
        <v/>
      </c>
      <c r="Y91" s="573"/>
      <c r="Z91" s="573"/>
      <c r="AA91" s="573"/>
      <c r="AB91" s="573" t="str">
        <f>IF(Setup!$C$39="","",IF(AB$3="","",IF(AB84+AB88&gt;=((AB5)*0.5),"","Ej balans mot kostnader")))</f>
        <v/>
      </c>
      <c r="AC91" s="573"/>
      <c r="AD91" s="573"/>
      <c r="AE91" s="573"/>
      <c r="AF91" s="573" t="str">
        <f>IF(Setup!$C$39="","",IF(AF$3="","",IF(AF84+AF88&gt;=((AF5)*0.5),"","Ej balans mot kostnader")))</f>
        <v/>
      </c>
      <c r="AG91" s="573"/>
      <c r="AH91" s="573"/>
      <c r="AI91" s="573"/>
    </row>
    <row r="92" spans="2:58" ht="15" customHeight="1" x14ac:dyDescent="0.15">
      <c r="P92" s="391"/>
      <c r="Q92" s="391"/>
      <c r="R92" s="391"/>
      <c r="S92" s="391"/>
      <c r="T92" s="391"/>
      <c r="U92" s="391"/>
      <c r="V92" s="391"/>
      <c r="W92" s="391"/>
      <c r="X92" s="391"/>
      <c r="Y92" s="391"/>
      <c r="Z92" s="391"/>
      <c r="AA92" s="391"/>
      <c r="AB92" s="391"/>
      <c r="AC92" s="391"/>
      <c r="AD92" s="391"/>
      <c r="AE92" s="391"/>
      <c r="AF92" s="391"/>
      <c r="AG92" s="391"/>
      <c r="AH92" s="391"/>
      <c r="AI92" s="391"/>
    </row>
  </sheetData>
  <sheetProtection password="B7A9" sheet="1" objects="1" scenarios="1"/>
  <mergeCells count="529">
    <mergeCell ref="AB8:AE8"/>
    <mergeCell ref="X73:AA73"/>
    <mergeCell ref="AB73:AE73"/>
    <mergeCell ref="P11:S11"/>
    <mergeCell ref="T11:W11"/>
    <mergeCell ref="P9:S9"/>
    <mergeCell ref="P15:S15"/>
    <mergeCell ref="T15:W15"/>
    <mergeCell ref="X15:AA15"/>
    <mergeCell ref="AB15:AE15"/>
    <mergeCell ref="P12:S12"/>
    <mergeCell ref="T14:W14"/>
    <mergeCell ref="P20:S20"/>
    <mergeCell ref="T20:W20"/>
    <mergeCell ref="X20:AA20"/>
    <mergeCell ref="AB20:AE20"/>
    <mergeCell ref="T9:W9"/>
    <mergeCell ref="X11:AA11"/>
    <mergeCell ref="T12:W12"/>
    <mergeCell ref="P56:S56"/>
    <mergeCell ref="T56:W56"/>
    <mergeCell ref="X56:AA56"/>
    <mergeCell ref="AB56:AE56"/>
    <mergeCell ref="P53:S53"/>
    <mergeCell ref="AF81:AI81"/>
    <mergeCell ref="P83:S83"/>
    <mergeCell ref="T83:W83"/>
    <mergeCell ref="T84:W84"/>
    <mergeCell ref="AF83:AI83"/>
    <mergeCell ref="P81:S81"/>
    <mergeCell ref="T81:W81"/>
    <mergeCell ref="X81:AA81"/>
    <mergeCell ref="AB81:AE81"/>
    <mergeCell ref="X84:AA84"/>
    <mergeCell ref="AB84:AE84"/>
    <mergeCell ref="X83:AA83"/>
    <mergeCell ref="AB83:AE83"/>
    <mergeCell ref="P82:S82"/>
    <mergeCell ref="T82:W82"/>
    <mergeCell ref="X82:AA82"/>
    <mergeCell ref="AF79:AI79"/>
    <mergeCell ref="P80:S80"/>
    <mergeCell ref="T80:W80"/>
    <mergeCell ref="X80:AA80"/>
    <mergeCell ref="AB80:AE80"/>
    <mergeCell ref="AF80:AI80"/>
    <mergeCell ref="P79:S79"/>
    <mergeCell ref="AF77:AI77"/>
    <mergeCell ref="P78:S78"/>
    <mergeCell ref="T78:W78"/>
    <mergeCell ref="X78:AA78"/>
    <mergeCell ref="AB78:AE78"/>
    <mergeCell ref="AF78:AI78"/>
    <mergeCell ref="P77:S77"/>
    <mergeCell ref="T77:W77"/>
    <mergeCell ref="X77:AA77"/>
    <mergeCell ref="X79:AA79"/>
    <mergeCell ref="AB79:AE79"/>
    <mergeCell ref="AF75:AI75"/>
    <mergeCell ref="P76:S76"/>
    <mergeCell ref="T76:W76"/>
    <mergeCell ref="X76:AA76"/>
    <mergeCell ref="AB76:AE76"/>
    <mergeCell ref="AF76:AI76"/>
    <mergeCell ref="P75:S75"/>
    <mergeCell ref="T75:W75"/>
    <mergeCell ref="X75:AA75"/>
    <mergeCell ref="AF73:AI73"/>
    <mergeCell ref="P74:S74"/>
    <mergeCell ref="T74:W74"/>
    <mergeCell ref="X74:AA74"/>
    <mergeCell ref="AB74:AE74"/>
    <mergeCell ref="AF74:AI74"/>
    <mergeCell ref="P73:S73"/>
    <mergeCell ref="T73:W73"/>
    <mergeCell ref="AF71:AI71"/>
    <mergeCell ref="P72:S72"/>
    <mergeCell ref="T72:W72"/>
    <mergeCell ref="X72:AA72"/>
    <mergeCell ref="AB72:AE72"/>
    <mergeCell ref="AF72:AI72"/>
    <mergeCell ref="P71:S71"/>
    <mergeCell ref="T71:W71"/>
    <mergeCell ref="X71:AA71"/>
    <mergeCell ref="AB71:AE71"/>
    <mergeCell ref="AF69:AI69"/>
    <mergeCell ref="P70:S70"/>
    <mergeCell ref="T70:W70"/>
    <mergeCell ref="X70:AA70"/>
    <mergeCell ref="AB70:AE70"/>
    <mergeCell ref="AF70:AI70"/>
    <mergeCell ref="P69:S69"/>
    <mergeCell ref="T69:W69"/>
    <mergeCell ref="X69:AA69"/>
    <mergeCell ref="AB69:AE69"/>
    <mergeCell ref="AF67:AI67"/>
    <mergeCell ref="P68:S68"/>
    <mergeCell ref="T68:W68"/>
    <mergeCell ref="X68:AA68"/>
    <mergeCell ref="AB68:AE68"/>
    <mergeCell ref="AF68:AI68"/>
    <mergeCell ref="P67:S67"/>
    <mergeCell ref="T67:W67"/>
    <mergeCell ref="X67:AA67"/>
    <mergeCell ref="AB67:AE67"/>
    <mergeCell ref="AF65:AI65"/>
    <mergeCell ref="P66:S66"/>
    <mergeCell ref="T66:W66"/>
    <mergeCell ref="X66:AA66"/>
    <mergeCell ref="AB66:AE66"/>
    <mergeCell ref="AF66:AI66"/>
    <mergeCell ref="P65:S65"/>
    <mergeCell ref="T65:W65"/>
    <mergeCell ref="X65:AA65"/>
    <mergeCell ref="AB65:AE65"/>
    <mergeCell ref="AF63:AI63"/>
    <mergeCell ref="P64:S64"/>
    <mergeCell ref="T64:W64"/>
    <mergeCell ref="X64:AA64"/>
    <mergeCell ref="AB64:AE64"/>
    <mergeCell ref="AF64:AI64"/>
    <mergeCell ref="P63:S63"/>
    <mergeCell ref="T63:W63"/>
    <mergeCell ref="X63:AA63"/>
    <mergeCell ref="AB63:AE63"/>
    <mergeCell ref="AF61:AI61"/>
    <mergeCell ref="P62:S62"/>
    <mergeCell ref="T62:W62"/>
    <mergeCell ref="X62:AA62"/>
    <mergeCell ref="AB62:AE62"/>
    <mergeCell ref="AF62:AI62"/>
    <mergeCell ref="P61:S61"/>
    <mergeCell ref="T61:W61"/>
    <mergeCell ref="X61:AA61"/>
    <mergeCell ref="AB61:AE61"/>
    <mergeCell ref="AF59:AI59"/>
    <mergeCell ref="P60:S60"/>
    <mergeCell ref="T60:W60"/>
    <mergeCell ref="X60:AA60"/>
    <mergeCell ref="AB60:AE60"/>
    <mergeCell ref="AF60:AI60"/>
    <mergeCell ref="P59:S59"/>
    <mergeCell ref="T59:W59"/>
    <mergeCell ref="X59:AA59"/>
    <mergeCell ref="AB59:AE59"/>
    <mergeCell ref="AF57:AI57"/>
    <mergeCell ref="P58:S58"/>
    <mergeCell ref="T58:W58"/>
    <mergeCell ref="X58:AA58"/>
    <mergeCell ref="AB58:AE58"/>
    <mergeCell ref="AF58:AI58"/>
    <mergeCell ref="P57:S57"/>
    <mergeCell ref="T57:W57"/>
    <mergeCell ref="X57:AA57"/>
    <mergeCell ref="AB57:AE57"/>
    <mergeCell ref="AF56:AI56"/>
    <mergeCell ref="P55:S55"/>
    <mergeCell ref="T55:W55"/>
    <mergeCell ref="X55:AA55"/>
    <mergeCell ref="AB55:AE55"/>
    <mergeCell ref="P54:S54"/>
    <mergeCell ref="T54:W54"/>
    <mergeCell ref="X54:AA54"/>
    <mergeCell ref="AB54:AE54"/>
    <mergeCell ref="AF54:AI54"/>
    <mergeCell ref="T53:W53"/>
    <mergeCell ref="X53:AA53"/>
    <mergeCell ref="AB53:AE53"/>
    <mergeCell ref="P52:S52"/>
    <mergeCell ref="T52:W52"/>
    <mergeCell ref="X52:AA52"/>
    <mergeCell ref="AB52:AE52"/>
    <mergeCell ref="AF52:AI52"/>
    <mergeCell ref="P51:S51"/>
    <mergeCell ref="T51:W51"/>
    <mergeCell ref="X51:AA51"/>
    <mergeCell ref="AB51:AE51"/>
    <mergeCell ref="P50:S50"/>
    <mergeCell ref="T50:W50"/>
    <mergeCell ref="X50:AA50"/>
    <mergeCell ref="AB50:AE50"/>
    <mergeCell ref="AF50:AI50"/>
    <mergeCell ref="P49:S49"/>
    <mergeCell ref="T49:W49"/>
    <mergeCell ref="X49:AA49"/>
    <mergeCell ref="AB49:AE49"/>
    <mergeCell ref="P48:S48"/>
    <mergeCell ref="T48:W48"/>
    <mergeCell ref="X48:AA48"/>
    <mergeCell ref="AB48:AE48"/>
    <mergeCell ref="AF48:AI48"/>
    <mergeCell ref="P47:S47"/>
    <mergeCell ref="T47:W47"/>
    <mergeCell ref="X47:AA47"/>
    <mergeCell ref="AB47:AE47"/>
    <mergeCell ref="P46:S46"/>
    <mergeCell ref="T46:W46"/>
    <mergeCell ref="X46:AA46"/>
    <mergeCell ref="AB46:AE46"/>
    <mergeCell ref="AF46:AI46"/>
    <mergeCell ref="P45:S45"/>
    <mergeCell ref="T45:W45"/>
    <mergeCell ref="X45:AA45"/>
    <mergeCell ref="AB45:AE45"/>
    <mergeCell ref="P44:S44"/>
    <mergeCell ref="T44:W44"/>
    <mergeCell ref="X44:AA44"/>
    <mergeCell ref="AB44:AE44"/>
    <mergeCell ref="AF44:AI44"/>
    <mergeCell ref="P43:S43"/>
    <mergeCell ref="T43:W43"/>
    <mergeCell ref="X43:AA43"/>
    <mergeCell ref="AB43:AE43"/>
    <mergeCell ref="P42:S42"/>
    <mergeCell ref="T42:W42"/>
    <mergeCell ref="X42:AA42"/>
    <mergeCell ref="AB42:AE42"/>
    <mergeCell ref="AF42:AI42"/>
    <mergeCell ref="P41:S41"/>
    <mergeCell ref="T41:W41"/>
    <mergeCell ref="X41:AA41"/>
    <mergeCell ref="AB41:AE41"/>
    <mergeCell ref="P40:S40"/>
    <mergeCell ref="T40:W40"/>
    <mergeCell ref="X40:AA40"/>
    <mergeCell ref="AB40:AE40"/>
    <mergeCell ref="AF40:AI40"/>
    <mergeCell ref="P39:S39"/>
    <mergeCell ref="T39:W39"/>
    <mergeCell ref="X39:AA39"/>
    <mergeCell ref="AB39:AE39"/>
    <mergeCell ref="P38:S38"/>
    <mergeCell ref="T38:W38"/>
    <mergeCell ref="X38:AA38"/>
    <mergeCell ref="AB38:AE38"/>
    <mergeCell ref="AF38:AI38"/>
    <mergeCell ref="P37:S37"/>
    <mergeCell ref="T37:W37"/>
    <mergeCell ref="X37:AA37"/>
    <mergeCell ref="AB37:AE37"/>
    <mergeCell ref="P36:S36"/>
    <mergeCell ref="T36:W36"/>
    <mergeCell ref="X36:AA36"/>
    <mergeCell ref="AB36:AE36"/>
    <mergeCell ref="AF36:AI36"/>
    <mergeCell ref="P35:S35"/>
    <mergeCell ref="T35:W35"/>
    <mergeCell ref="X35:AA35"/>
    <mergeCell ref="AB35:AE35"/>
    <mergeCell ref="P34:S34"/>
    <mergeCell ref="T34:W34"/>
    <mergeCell ref="X34:AA34"/>
    <mergeCell ref="AB34:AE34"/>
    <mergeCell ref="AF34:AI34"/>
    <mergeCell ref="P33:S33"/>
    <mergeCell ref="T33:W33"/>
    <mergeCell ref="X33:AA33"/>
    <mergeCell ref="AB33:AE33"/>
    <mergeCell ref="P32:S32"/>
    <mergeCell ref="T32:W32"/>
    <mergeCell ref="X32:AA32"/>
    <mergeCell ref="AB32:AE32"/>
    <mergeCell ref="AF32:AI32"/>
    <mergeCell ref="P31:S31"/>
    <mergeCell ref="T31:W31"/>
    <mergeCell ref="X31:AA31"/>
    <mergeCell ref="AB31:AE31"/>
    <mergeCell ref="P30:S30"/>
    <mergeCell ref="T30:W30"/>
    <mergeCell ref="X30:AA30"/>
    <mergeCell ref="AB30:AE30"/>
    <mergeCell ref="AF30:AI30"/>
    <mergeCell ref="P29:S29"/>
    <mergeCell ref="T29:W29"/>
    <mergeCell ref="X29:AA29"/>
    <mergeCell ref="AB29:AE29"/>
    <mergeCell ref="P28:S28"/>
    <mergeCell ref="T28:W28"/>
    <mergeCell ref="X28:AA28"/>
    <mergeCell ref="AB28:AE28"/>
    <mergeCell ref="AF28:AI28"/>
    <mergeCell ref="P27:S27"/>
    <mergeCell ref="T27:W27"/>
    <mergeCell ref="X27:AA27"/>
    <mergeCell ref="AB27:AE27"/>
    <mergeCell ref="P26:S26"/>
    <mergeCell ref="T26:W26"/>
    <mergeCell ref="X26:AA26"/>
    <mergeCell ref="AB26:AE26"/>
    <mergeCell ref="AF26:AI26"/>
    <mergeCell ref="P25:S25"/>
    <mergeCell ref="T25:W25"/>
    <mergeCell ref="X25:AA25"/>
    <mergeCell ref="AB25:AE25"/>
    <mergeCell ref="B24:O24"/>
    <mergeCell ref="AF21:AI21"/>
    <mergeCell ref="P22:S22"/>
    <mergeCell ref="T22:W22"/>
    <mergeCell ref="X22:AA22"/>
    <mergeCell ref="AB22:AE22"/>
    <mergeCell ref="AF22:AI22"/>
    <mergeCell ref="P21:S21"/>
    <mergeCell ref="T21:W21"/>
    <mergeCell ref="X21:AA21"/>
    <mergeCell ref="AB21:AE21"/>
    <mergeCell ref="AF23:AI23"/>
    <mergeCell ref="P24:S24"/>
    <mergeCell ref="T24:W24"/>
    <mergeCell ref="X24:AA24"/>
    <mergeCell ref="AB24:AE24"/>
    <mergeCell ref="AF24:AI24"/>
    <mergeCell ref="P23:S23"/>
    <mergeCell ref="T23:W23"/>
    <mergeCell ref="X23:AA23"/>
    <mergeCell ref="AB23:AE23"/>
    <mergeCell ref="B32:O32"/>
    <mergeCell ref="B33:O33"/>
    <mergeCell ref="B75:O75"/>
    <mergeCell ref="B76:O76"/>
    <mergeCell ref="B67:O67"/>
    <mergeCell ref="B68:O68"/>
    <mergeCell ref="B69:O69"/>
    <mergeCell ref="B70:O70"/>
    <mergeCell ref="B71:O71"/>
    <mergeCell ref="B49:O49"/>
    <mergeCell ref="B50:O50"/>
    <mergeCell ref="B51:O51"/>
    <mergeCell ref="B52:O52"/>
    <mergeCell ref="B72:O72"/>
    <mergeCell ref="B73:O73"/>
    <mergeCell ref="B74:O74"/>
    <mergeCell ref="B55:O55"/>
    <mergeCell ref="B56:O56"/>
    <mergeCell ref="B39:O39"/>
    <mergeCell ref="B34:O34"/>
    <mergeCell ref="B35:O35"/>
    <mergeCell ref="B36:O36"/>
    <mergeCell ref="B37:O37"/>
    <mergeCell ref="B38:O38"/>
    <mergeCell ref="B40:O40"/>
    <mergeCell ref="B53:O53"/>
    <mergeCell ref="B54:O54"/>
    <mergeCell ref="B43:O43"/>
    <mergeCell ref="B44:O44"/>
    <mergeCell ref="B45:O45"/>
    <mergeCell ref="B46:O46"/>
    <mergeCell ref="B47:O47"/>
    <mergeCell ref="B48:O48"/>
    <mergeCell ref="B41:O41"/>
    <mergeCell ref="AF13:AI13"/>
    <mergeCell ref="X13:AA13"/>
    <mergeCell ref="T17:W17"/>
    <mergeCell ref="X17:AA17"/>
    <mergeCell ref="AB17:AE17"/>
    <mergeCell ref="AF19:AI19"/>
    <mergeCell ref="AF15:AI15"/>
    <mergeCell ref="P16:S16"/>
    <mergeCell ref="T16:W16"/>
    <mergeCell ref="X16:AA16"/>
    <mergeCell ref="AB16:AE16"/>
    <mergeCell ref="AF16:AI16"/>
    <mergeCell ref="AF20:AI20"/>
    <mergeCell ref="P19:S19"/>
    <mergeCell ref="T19:W19"/>
    <mergeCell ref="X19:AA19"/>
    <mergeCell ref="AB19:AE19"/>
    <mergeCell ref="AF17:AI17"/>
    <mergeCell ref="P18:S18"/>
    <mergeCell ref="T18:W18"/>
    <mergeCell ref="X18:AA18"/>
    <mergeCell ref="P85:S85"/>
    <mergeCell ref="T85:W85"/>
    <mergeCell ref="X85:AA85"/>
    <mergeCell ref="AB85:AE85"/>
    <mergeCell ref="AF82:AI82"/>
    <mergeCell ref="B30:O30"/>
    <mergeCell ref="AF84:AI84"/>
    <mergeCell ref="B83:O83"/>
    <mergeCell ref="B84:O84"/>
    <mergeCell ref="B85:O85"/>
    <mergeCell ref="B77:O77"/>
    <mergeCell ref="B78:O78"/>
    <mergeCell ref="B57:O57"/>
    <mergeCell ref="P84:S84"/>
    <mergeCell ref="B58:O58"/>
    <mergeCell ref="B63:O63"/>
    <mergeCell ref="B64:O64"/>
    <mergeCell ref="B65:O65"/>
    <mergeCell ref="B66:O66"/>
    <mergeCell ref="B59:O59"/>
    <mergeCell ref="B60:O60"/>
    <mergeCell ref="B61:O61"/>
    <mergeCell ref="B62:O62"/>
    <mergeCell ref="B81:O81"/>
    <mergeCell ref="B25:O25"/>
    <mergeCell ref="B26:O26"/>
    <mergeCell ref="B27:O27"/>
    <mergeCell ref="B79:O79"/>
    <mergeCell ref="B80:O80"/>
    <mergeCell ref="P91:S91"/>
    <mergeCell ref="P88:S88"/>
    <mergeCell ref="B88:O88"/>
    <mergeCell ref="B11:O11"/>
    <mergeCell ref="B14:O14"/>
    <mergeCell ref="B28:O28"/>
    <mergeCell ref="P14:S14"/>
    <mergeCell ref="B29:O29"/>
    <mergeCell ref="B82:O82"/>
    <mergeCell ref="B12:O12"/>
    <mergeCell ref="B90:O90"/>
    <mergeCell ref="P90:S90"/>
    <mergeCell ref="B42:O42"/>
    <mergeCell ref="B31:O31"/>
    <mergeCell ref="B16:O16"/>
    <mergeCell ref="B21:O21"/>
    <mergeCell ref="B22:O22"/>
    <mergeCell ref="B23:O23"/>
    <mergeCell ref="B17:O17"/>
    <mergeCell ref="AB92:AE92"/>
    <mergeCell ref="AF92:AI92"/>
    <mergeCell ref="B86:O86"/>
    <mergeCell ref="P86:S86"/>
    <mergeCell ref="T86:W86"/>
    <mergeCell ref="X86:AA86"/>
    <mergeCell ref="AF90:AI90"/>
    <mergeCell ref="T90:W90"/>
    <mergeCell ref="X90:AA90"/>
    <mergeCell ref="T89:W89"/>
    <mergeCell ref="X89:AA89"/>
    <mergeCell ref="P92:S92"/>
    <mergeCell ref="T91:W91"/>
    <mergeCell ref="T92:W92"/>
    <mergeCell ref="X91:AA91"/>
    <mergeCell ref="X92:AA92"/>
    <mergeCell ref="B89:O89"/>
    <mergeCell ref="P89:S89"/>
    <mergeCell ref="T88:W88"/>
    <mergeCell ref="X88:AA88"/>
    <mergeCell ref="AB88:AE88"/>
    <mergeCell ref="AF88:AI88"/>
    <mergeCell ref="AF89:AI89"/>
    <mergeCell ref="AB89:AE89"/>
    <mergeCell ref="AB86:AE86"/>
    <mergeCell ref="AF86:AI86"/>
    <mergeCell ref="AF9:AI9"/>
    <mergeCell ref="AB6:AE6"/>
    <mergeCell ref="AB91:AE91"/>
    <mergeCell ref="AF91:AI91"/>
    <mergeCell ref="AF11:AI11"/>
    <mergeCell ref="AF14:AI14"/>
    <mergeCell ref="AB12:AE12"/>
    <mergeCell ref="AB90:AE90"/>
    <mergeCell ref="AB82:AE82"/>
    <mergeCell ref="AB9:AE9"/>
    <mergeCell ref="AF10:AI10"/>
    <mergeCell ref="AB10:AE10"/>
    <mergeCell ref="AF85:AI85"/>
    <mergeCell ref="AB18:AE18"/>
    <mergeCell ref="AF18:AI18"/>
    <mergeCell ref="AF25:AI25"/>
    <mergeCell ref="AF27:AI27"/>
    <mergeCell ref="AF29:AI29"/>
    <mergeCell ref="AF31:AI31"/>
    <mergeCell ref="AF33:AI33"/>
    <mergeCell ref="AF35:AI35"/>
    <mergeCell ref="AF37:AI37"/>
    <mergeCell ref="AB11:AE11"/>
    <mergeCell ref="AB75:AE75"/>
    <mergeCell ref="AB77:AE77"/>
    <mergeCell ref="T79:W79"/>
    <mergeCell ref="AF6:AI6"/>
    <mergeCell ref="X9:AA9"/>
    <mergeCell ref="AF8:AI8"/>
    <mergeCell ref="AS4:BF4"/>
    <mergeCell ref="AB4:AE4"/>
    <mergeCell ref="X14:AA14"/>
    <mergeCell ref="AB14:AE14"/>
    <mergeCell ref="AF12:AI12"/>
    <mergeCell ref="AB13:AE13"/>
    <mergeCell ref="T10:W10"/>
    <mergeCell ref="X10:AA10"/>
    <mergeCell ref="AF39:AI39"/>
    <mergeCell ref="AF41:AI41"/>
    <mergeCell ref="AF43:AI43"/>
    <mergeCell ref="AF45:AI45"/>
    <mergeCell ref="AF47:AI47"/>
    <mergeCell ref="AF49:AI49"/>
    <mergeCell ref="AF51:AI51"/>
    <mergeCell ref="AF53:AI53"/>
    <mergeCell ref="AF55:AI55"/>
    <mergeCell ref="AF3:AI3"/>
    <mergeCell ref="AF4:AI4"/>
    <mergeCell ref="AS6:BF6"/>
    <mergeCell ref="AS5:BF5"/>
    <mergeCell ref="P6:S6"/>
    <mergeCell ref="T6:W6"/>
    <mergeCell ref="AB3:AE3"/>
    <mergeCell ref="X5:AA5"/>
    <mergeCell ref="P4:S4"/>
    <mergeCell ref="AF5:AI5"/>
    <mergeCell ref="B3:O3"/>
    <mergeCell ref="P5:S5"/>
    <mergeCell ref="AB5:AE5"/>
    <mergeCell ref="T5:W5"/>
    <mergeCell ref="T4:W4"/>
    <mergeCell ref="P3:S3"/>
    <mergeCell ref="B4:O4"/>
    <mergeCell ref="B5:O5"/>
    <mergeCell ref="T3:W3"/>
    <mergeCell ref="X3:AA3"/>
    <mergeCell ref="B18:O18"/>
    <mergeCell ref="B19:O19"/>
    <mergeCell ref="B20:O20"/>
    <mergeCell ref="B6:O6"/>
    <mergeCell ref="X4:AA4"/>
    <mergeCell ref="X6:AA6"/>
    <mergeCell ref="B8:O8"/>
    <mergeCell ref="B13:O13"/>
    <mergeCell ref="B15:O15"/>
    <mergeCell ref="B10:O10"/>
    <mergeCell ref="B9:O9"/>
    <mergeCell ref="P13:S13"/>
    <mergeCell ref="T13:W13"/>
    <mergeCell ref="X12:AA12"/>
    <mergeCell ref="P10:S10"/>
    <mergeCell ref="P17:S17"/>
    <mergeCell ref="P8:S8"/>
    <mergeCell ref="T8:W8"/>
    <mergeCell ref="X8:AA8"/>
  </mergeCells>
  <phoneticPr fontId="2" type="noConversion"/>
  <pageMargins left="0.43307086614173229" right="0.19685039370078741" top="1.2204724409448819" bottom="0.98425196850393704" header="0.51181102362204722" footer="0.51181102362204722"/>
  <pageSetup paperSize="9" scale="66" orientation="portrait" r:id="rId1"/>
  <headerFooter alignWithMargins="0">
    <oddHeader>&amp;R&amp;G</oddHeader>
    <oddFooter>&amp;L&amp;"Verdana,Normal"&amp;7&amp;F
&amp;A&amp;R&amp;"Verdana,Normal"&amp;7&amp;D  &amp;T</oddFooter>
  </headerFooter>
  <rowBreaks count="1" manualBreakCount="1">
    <brk id="2" max="34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>
    <tabColor rgb="FFFF0000"/>
  </sheetPr>
  <dimension ref="B1:BF164"/>
  <sheetViews>
    <sheetView showGridLines="0" zoomScale="75" zoomScaleNormal="90" workbookViewId="0">
      <selection activeCell="CH93" sqref="CH93"/>
    </sheetView>
  </sheetViews>
  <sheetFormatPr defaultColWidth="3.42578125" defaultRowHeight="15" customHeight="1" outlineLevelRow="1" x14ac:dyDescent="0.15"/>
  <cols>
    <col min="1" max="1" width="3.7109375" style="10" customWidth="1"/>
    <col min="2" max="15" width="3.28515625" style="10" customWidth="1"/>
    <col min="16" max="35" width="3.5703125" style="10" customWidth="1"/>
    <col min="36" max="44" width="3.42578125" style="10" customWidth="1"/>
    <col min="45" max="58" width="3.42578125" style="10" hidden="1" customWidth="1"/>
    <col min="59" max="69" width="3.42578125" style="10" customWidth="1"/>
    <col min="70" max="71" width="3.85546875" style="10" customWidth="1"/>
    <col min="72" max="73" width="3.42578125" style="10" customWidth="1"/>
    <col min="74" max="16384" width="3.42578125" style="10"/>
  </cols>
  <sheetData>
    <row r="1" spans="2:58" ht="21" customHeight="1" x14ac:dyDescent="0.2">
      <c r="B1" s="54" t="s">
        <v>103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2:58" ht="23.25" customHeight="1" thickBot="1" x14ac:dyDescent="0.25">
      <c r="B2" s="45">
        <f>Setup!H3</f>
        <v>0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</row>
    <row r="3" spans="2:58" ht="25.5" customHeight="1" thickTop="1" x14ac:dyDescent="0.15">
      <c r="B3" s="381" t="s">
        <v>100</v>
      </c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569" t="str">
        <f>IF(Setup!K9="","",Setup!K9)</f>
        <v/>
      </c>
      <c r="Q3" s="569"/>
      <c r="R3" s="569"/>
      <c r="S3" s="569"/>
      <c r="T3" s="569" t="str">
        <f>IF(Setup!K10="","",Setup!K10)</f>
        <v/>
      </c>
      <c r="U3" s="569"/>
      <c r="V3" s="569"/>
      <c r="W3" s="569"/>
      <c r="X3" s="569" t="str">
        <f>IF(Setup!K11="","",Setup!K11)</f>
        <v/>
      </c>
      <c r="Y3" s="569"/>
      <c r="Z3" s="569"/>
      <c r="AA3" s="569"/>
      <c r="AB3" s="569" t="str">
        <f>IF(Setup!K12="","",Setup!K12)</f>
        <v/>
      </c>
      <c r="AC3" s="569"/>
      <c r="AD3" s="569"/>
      <c r="AE3" s="569"/>
      <c r="AF3" s="569" t="s">
        <v>14</v>
      </c>
      <c r="AG3" s="569"/>
      <c r="AH3" s="569"/>
      <c r="AI3" s="569"/>
    </row>
    <row r="4" spans="2:58" ht="18.75" customHeight="1" x14ac:dyDescent="0.15">
      <c r="B4" s="556" t="str">
        <f>Kostnader_Intäkter!EH5</f>
        <v/>
      </c>
      <c r="C4" s="556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65" t="str">
        <f>IF($AS4="","",((SUMIF(Kostnader_Intäkter!$C$6:$C$2630,$AS4,Kostnader_Intäkter!$AB$6:$AB$2630))-(2*SUMPRODUCT((Kostnader_Intäkter!$C$6:$C$2630=$AS4)*(Kostnader_Intäkter!$R$6:$R$2630=Kostnader_Intäkter!$EG$94)*(Kostnader_Intäkter!$AB$6:$AB$2630)))))</f>
        <v/>
      </c>
      <c r="Q4" s="565"/>
      <c r="R4" s="565"/>
      <c r="S4" s="565"/>
      <c r="T4" s="565" t="str">
        <f>IF(T$3="","",IF($AS4="","",((SUMIF(Kostnader_Intäkter!$C$6:$C$2630,$AS4,Kostnader_Intäkter!$AG$6:$AG$2630))-(2*SUMPRODUCT((Kostnader_Intäkter!$C$6:$C$2630=$AS4)*(Kostnader_Intäkter!$R$6:$R$2630=Kostnader_Intäkter!$EG$94)*(Kostnader_Intäkter!$AG$6:$AG$2630))))))</f>
        <v/>
      </c>
      <c r="U4" s="565"/>
      <c r="V4" s="565"/>
      <c r="W4" s="565"/>
      <c r="X4" s="565" t="str">
        <f>IF(X$3="","",IF($AS4="","",((SUMIF(Kostnader_Intäkter!$C$6:$C$2630,$AS4,Kostnader_Intäkter!$AL$6:$AL$2630))-(2*SUMPRODUCT((Kostnader_Intäkter!$C$6:$C$2630=$AS4)*(Kostnader_Intäkter!$R$6:$R$2630=Kostnader_Intäkter!$EG$94)*(Kostnader_Intäkter!$AL$6:$AL$2630))))))</f>
        <v/>
      </c>
      <c r="Y4" s="565"/>
      <c r="Z4" s="565"/>
      <c r="AA4" s="565"/>
      <c r="AB4" s="565" t="str">
        <f>IF(AB$3="","",IF($AS4="","",((SUMIF(Kostnader_Intäkter!$C$6:$C$2630,$AS4,Kostnader_Intäkter!$AQ$6:$AQ$2630))-(2*SUMPRODUCT((Kostnader_Intäkter!$C$6:$C$2630=$AS4)*(Kostnader_Intäkter!$R$6:$R$2630=Kostnader_Intäkter!$EG$94)*(Kostnader_Intäkter!$AQ$6:$AQ$2630))))))</f>
        <v/>
      </c>
      <c r="AC4" s="565"/>
      <c r="AD4" s="565"/>
      <c r="AE4" s="565"/>
      <c r="AF4" s="552" t="str">
        <f t="shared" ref="AF4:AF35" si="0">IF(AS4="","",(SUM(P4:AE4)))</f>
        <v/>
      </c>
      <c r="AG4" s="552"/>
      <c r="AH4" s="552"/>
      <c r="AI4" s="552"/>
      <c r="AO4" s="15"/>
      <c r="AS4" s="568" t="str">
        <f>Kostnader_Intäkter!EE5</f>
        <v/>
      </c>
      <c r="AT4" s="568"/>
      <c r="AU4" s="568"/>
      <c r="AV4" s="568"/>
      <c r="AW4" s="568"/>
      <c r="AX4" s="568"/>
      <c r="AY4" s="568"/>
      <c r="AZ4" s="568"/>
      <c r="BA4" s="568"/>
      <c r="BB4" s="568"/>
      <c r="BC4" s="568"/>
      <c r="BD4" s="568"/>
      <c r="BE4" s="568"/>
      <c r="BF4" s="568"/>
    </row>
    <row r="5" spans="2:58" ht="18.75" customHeight="1" x14ac:dyDescent="0.15">
      <c r="B5" s="556" t="str">
        <f>Kostnader_Intäkter!EH6</f>
        <v/>
      </c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65" t="str">
        <f>IF($AS5="","",((SUMIF(Kostnader_Intäkter!$C$6:$C$2630,$AS5,Kostnader_Intäkter!$AB$6:$AB$2630))-(2*SUMPRODUCT((Kostnader_Intäkter!$C$6:$C$2630=$AS5)*(Kostnader_Intäkter!$R$6:$R$2630=Kostnader_Intäkter!$EG$94)*(Kostnader_Intäkter!$AB$6:$AB$2630)))))</f>
        <v/>
      </c>
      <c r="Q5" s="565"/>
      <c r="R5" s="565"/>
      <c r="S5" s="565"/>
      <c r="T5" s="565" t="str">
        <f>IF($T$3="","",IF($AS5="","",((SUMIF(Kostnader_Intäkter!$C$6:$C$2630,$AS5,Kostnader_Intäkter!$AG$6:$AG$2630))-(2*SUMPRODUCT((Kostnader_Intäkter!$C$6:$C$2630=$AS5)*(Kostnader_Intäkter!$R$6:$R$2630=Kostnader_Intäkter!$EG$94)*(Kostnader_Intäkter!$AG$6:$AG$2630))))))</f>
        <v/>
      </c>
      <c r="U5" s="565"/>
      <c r="V5" s="565"/>
      <c r="W5" s="565"/>
      <c r="X5" s="565" t="str">
        <f>IF(X$3="","",IF($AS5="","",((SUMIF(Kostnader_Intäkter!$C$6:$C$2630,$AS5,Kostnader_Intäkter!$AL$6:$AL$2630))-(2*SUMPRODUCT((Kostnader_Intäkter!$C$6:$C$2630=$AS5)*(Kostnader_Intäkter!$R$6:$R$2630=Kostnader_Intäkter!$EG$94)*(Kostnader_Intäkter!$AL$6:$AL$2630))))))</f>
        <v/>
      </c>
      <c r="Y5" s="565"/>
      <c r="Z5" s="565"/>
      <c r="AA5" s="565"/>
      <c r="AB5" s="565" t="str">
        <f>IF(AB$3="","",IF($AS5="","",((SUMIF(Kostnader_Intäkter!$C$6:$C$2630,$AS5,Kostnader_Intäkter!$AQ$6:$AQ$2630))-(2*SUMPRODUCT((Kostnader_Intäkter!$C$6:$C$2630=$AS5)*(Kostnader_Intäkter!$R$6:$R$2630=Kostnader_Intäkter!$EG$94)*(Kostnader_Intäkter!$AQ$6:$AQ$2630))))))</f>
        <v/>
      </c>
      <c r="AC5" s="565"/>
      <c r="AD5" s="565"/>
      <c r="AE5" s="565"/>
      <c r="AF5" s="552" t="str">
        <f t="shared" si="0"/>
        <v/>
      </c>
      <c r="AG5" s="552"/>
      <c r="AH5" s="552"/>
      <c r="AI5" s="552"/>
      <c r="AO5" s="15"/>
      <c r="AS5" s="568" t="str">
        <f>Kostnader_Intäkter!EE6</f>
        <v/>
      </c>
      <c r="AT5" s="568"/>
      <c r="AU5" s="568"/>
      <c r="AV5" s="568"/>
      <c r="AW5" s="568"/>
      <c r="AX5" s="568"/>
      <c r="AY5" s="568"/>
      <c r="AZ5" s="568"/>
      <c r="BA5" s="568"/>
      <c r="BB5" s="568"/>
      <c r="BC5" s="568"/>
      <c r="BD5" s="568"/>
      <c r="BE5" s="568"/>
      <c r="BF5" s="568"/>
    </row>
    <row r="6" spans="2:58" ht="18.75" customHeight="1" x14ac:dyDescent="0.15">
      <c r="B6" s="556" t="str">
        <f>Kostnader_Intäkter!EH7</f>
        <v/>
      </c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65" t="str">
        <f>IF($AS6="","",((SUMIF(Kostnader_Intäkter!$C$6:$C$2630,$AS6,Kostnader_Intäkter!$AB$6:$AB$2630))-(2*SUMPRODUCT((Kostnader_Intäkter!$C$6:$C$2630=$AS6)*(Kostnader_Intäkter!$R$6:$R$2630=Kostnader_Intäkter!$EG$94)*(Kostnader_Intäkter!$AB$6:$AB$2630)))))</f>
        <v/>
      </c>
      <c r="Q6" s="565"/>
      <c r="R6" s="565"/>
      <c r="S6" s="565"/>
      <c r="T6" s="565" t="str">
        <f>IF($T$3="","",IF($AS6="","",((SUMIF(Kostnader_Intäkter!$C$6:$C$2630,$AS6,Kostnader_Intäkter!$AG$6:$AG$2630))-(2*SUMPRODUCT((Kostnader_Intäkter!$C$6:$C$2630=$AS6)*(Kostnader_Intäkter!$R$6:$R$2630=Kostnader_Intäkter!$EG$94)*(Kostnader_Intäkter!$AG$6:$AG$2630))))))</f>
        <v/>
      </c>
      <c r="U6" s="565"/>
      <c r="V6" s="565"/>
      <c r="W6" s="565"/>
      <c r="X6" s="565" t="str">
        <f>IF(X$3="","",IF($AS6="","",((SUMIF(Kostnader_Intäkter!$C$6:$C$2630,$AS6,Kostnader_Intäkter!$AL$6:$AL$2630))-(2*SUMPRODUCT((Kostnader_Intäkter!$C$6:$C$2630=$AS6)*(Kostnader_Intäkter!$R$6:$R$2630=Kostnader_Intäkter!$EG$94)*(Kostnader_Intäkter!$AL$6:$AL$2630))))))</f>
        <v/>
      </c>
      <c r="Y6" s="565"/>
      <c r="Z6" s="565"/>
      <c r="AA6" s="565"/>
      <c r="AB6" s="565" t="str">
        <f>IF(AB$3="","",IF($AS6="","",((SUMIF(Kostnader_Intäkter!$C$6:$C$2630,$AS6,Kostnader_Intäkter!$AQ$6:$AQ$2630))-(2*SUMPRODUCT((Kostnader_Intäkter!$C$6:$C$2630=$AS6)*(Kostnader_Intäkter!$R$6:$R$2630=Kostnader_Intäkter!$EG$94)*(Kostnader_Intäkter!$AQ$6:$AQ$2630))))))</f>
        <v/>
      </c>
      <c r="AC6" s="565"/>
      <c r="AD6" s="565"/>
      <c r="AE6" s="565"/>
      <c r="AF6" s="552" t="str">
        <f t="shared" si="0"/>
        <v/>
      </c>
      <c r="AG6" s="552"/>
      <c r="AH6" s="552"/>
      <c r="AI6" s="552"/>
      <c r="AO6" s="15"/>
      <c r="AS6" s="568" t="str">
        <f>Kostnader_Intäkter!EE7</f>
        <v/>
      </c>
      <c r="AT6" s="568"/>
      <c r="AU6" s="568"/>
      <c r="AV6" s="568"/>
      <c r="AW6" s="568"/>
      <c r="AX6" s="568"/>
      <c r="AY6" s="568"/>
      <c r="AZ6" s="568"/>
      <c r="BA6" s="568"/>
      <c r="BB6" s="568"/>
      <c r="BC6" s="568"/>
      <c r="BD6" s="568"/>
      <c r="BE6" s="568"/>
      <c r="BF6" s="568"/>
    </row>
    <row r="7" spans="2:58" ht="18.75" customHeight="1" x14ac:dyDescent="0.15">
      <c r="B7" s="556" t="str">
        <f>Kostnader_Intäkter!EH8</f>
        <v/>
      </c>
      <c r="C7" s="556"/>
      <c r="D7" s="556"/>
      <c r="E7" s="556"/>
      <c r="F7" s="556"/>
      <c r="G7" s="556"/>
      <c r="H7" s="556"/>
      <c r="I7" s="556"/>
      <c r="J7" s="556"/>
      <c r="K7" s="556"/>
      <c r="L7" s="556"/>
      <c r="M7" s="556"/>
      <c r="N7" s="556"/>
      <c r="O7" s="556"/>
      <c r="P7" s="565" t="str">
        <f>IF($AS7="","",((SUMIF(Kostnader_Intäkter!$C$6:$C$2630,$AS7,Kostnader_Intäkter!$AB$6:$AB$2630))-(2*SUMPRODUCT((Kostnader_Intäkter!$C$6:$C$2630=$AS7)*(Kostnader_Intäkter!$R$6:$R$2630=Kostnader_Intäkter!$EG$94)*(Kostnader_Intäkter!$AB$6:$AB$2630)))))</f>
        <v/>
      </c>
      <c r="Q7" s="565"/>
      <c r="R7" s="565"/>
      <c r="S7" s="565"/>
      <c r="T7" s="565" t="str">
        <f>IF($T$3="","",IF($AS7="","",((SUMIF(Kostnader_Intäkter!$C$6:$C$2630,$AS7,Kostnader_Intäkter!$AG$6:$AG$2630))-(2*SUMPRODUCT((Kostnader_Intäkter!$C$6:$C$2630=$AS7)*(Kostnader_Intäkter!$R$6:$R$2630=Kostnader_Intäkter!$EG$94)*(Kostnader_Intäkter!$AG$6:$AG$2630))))))</f>
        <v/>
      </c>
      <c r="U7" s="565"/>
      <c r="V7" s="565"/>
      <c r="W7" s="565"/>
      <c r="X7" s="565" t="str">
        <f>IF(X$3="","",IF($AS7="","",((SUMIF(Kostnader_Intäkter!$C$6:$C$2630,$AS7,Kostnader_Intäkter!$AL$6:$AL$2630))-(2*SUMPRODUCT((Kostnader_Intäkter!$C$6:$C$2630=$AS7)*(Kostnader_Intäkter!$R$6:$R$2630=Kostnader_Intäkter!$EG$94)*(Kostnader_Intäkter!$AL$6:$AL$2630))))))</f>
        <v/>
      </c>
      <c r="Y7" s="565"/>
      <c r="Z7" s="565"/>
      <c r="AA7" s="565"/>
      <c r="AB7" s="565" t="str">
        <f>IF(AB$3="","",IF($AS7="","",((SUMIF(Kostnader_Intäkter!$C$6:$C$2630,$AS7,Kostnader_Intäkter!$AQ$6:$AQ$2630))-(2*SUMPRODUCT((Kostnader_Intäkter!$C$6:$C$2630=$AS7)*(Kostnader_Intäkter!$R$6:$R$2630=Kostnader_Intäkter!$EG$94)*(Kostnader_Intäkter!$AQ$6:$AQ$2630))))))</f>
        <v/>
      </c>
      <c r="AC7" s="565"/>
      <c r="AD7" s="565"/>
      <c r="AE7" s="565"/>
      <c r="AF7" s="552" t="str">
        <f t="shared" si="0"/>
        <v/>
      </c>
      <c r="AG7" s="552"/>
      <c r="AH7" s="552"/>
      <c r="AI7" s="552"/>
      <c r="AO7" s="15"/>
      <c r="AS7" s="568" t="str">
        <f>Kostnader_Intäkter!EE8</f>
        <v/>
      </c>
      <c r="AT7" s="568"/>
      <c r="AU7" s="568"/>
      <c r="AV7" s="568"/>
      <c r="AW7" s="568"/>
      <c r="AX7" s="568"/>
      <c r="AY7" s="568"/>
      <c r="AZ7" s="568"/>
      <c r="BA7" s="568"/>
      <c r="BB7" s="568"/>
      <c r="BC7" s="568"/>
      <c r="BD7" s="568"/>
      <c r="BE7" s="568"/>
      <c r="BF7" s="568"/>
    </row>
    <row r="8" spans="2:58" ht="18.75" customHeight="1" x14ac:dyDescent="0.15">
      <c r="B8" s="556" t="str">
        <f>Kostnader_Intäkter!EH9</f>
        <v/>
      </c>
      <c r="C8" s="556"/>
      <c r="D8" s="556"/>
      <c r="E8" s="556"/>
      <c r="F8" s="556"/>
      <c r="G8" s="556"/>
      <c r="H8" s="556"/>
      <c r="I8" s="556"/>
      <c r="J8" s="556"/>
      <c r="K8" s="556"/>
      <c r="L8" s="556"/>
      <c r="M8" s="556"/>
      <c r="N8" s="556"/>
      <c r="O8" s="556"/>
      <c r="P8" s="565" t="str">
        <f>IF($AS8="","",((SUMIF(Kostnader_Intäkter!$C$6:$C$2630,$AS8,Kostnader_Intäkter!$AB$6:$AB$2630))-(2*SUMPRODUCT((Kostnader_Intäkter!$C$6:$C$2630=$AS8)*(Kostnader_Intäkter!$R$6:$R$2630=Kostnader_Intäkter!$EG$94)*(Kostnader_Intäkter!$AB$6:$AB$2630)))))</f>
        <v/>
      </c>
      <c r="Q8" s="565"/>
      <c r="R8" s="565"/>
      <c r="S8" s="565"/>
      <c r="T8" s="565" t="str">
        <f>IF($T$3="","",IF($AS8="","",((SUMIF(Kostnader_Intäkter!$C$6:$C$2630,$AS8,Kostnader_Intäkter!$AG$6:$AG$2630))-(2*SUMPRODUCT((Kostnader_Intäkter!$C$6:$C$2630=$AS8)*(Kostnader_Intäkter!$R$6:$R$2630=Kostnader_Intäkter!$EG$94)*(Kostnader_Intäkter!$AG$6:$AG$2630))))))</f>
        <v/>
      </c>
      <c r="U8" s="565"/>
      <c r="V8" s="565"/>
      <c r="W8" s="565"/>
      <c r="X8" s="565" t="str">
        <f>IF(X$3="","",IF($AS8="","",((SUMIF(Kostnader_Intäkter!$C$6:$C$2630,$AS8,Kostnader_Intäkter!$AL$6:$AL$2630))-(2*SUMPRODUCT((Kostnader_Intäkter!$C$6:$C$2630=$AS8)*(Kostnader_Intäkter!$R$6:$R$2630=Kostnader_Intäkter!$EG$94)*(Kostnader_Intäkter!$AL$6:$AL$2630))))))</f>
        <v/>
      </c>
      <c r="Y8" s="565"/>
      <c r="Z8" s="565"/>
      <c r="AA8" s="565"/>
      <c r="AB8" s="565" t="str">
        <f>IF(AB$3="","",IF($AS8="","",((SUMIF(Kostnader_Intäkter!$C$6:$C$2630,$AS8,Kostnader_Intäkter!$AQ$6:$AQ$2630))-(2*SUMPRODUCT((Kostnader_Intäkter!$C$6:$C$2630=$AS8)*(Kostnader_Intäkter!$R$6:$R$2630=Kostnader_Intäkter!$EG$94)*(Kostnader_Intäkter!$AQ$6:$AQ$2630))))))</f>
        <v/>
      </c>
      <c r="AC8" s="565"/>
      <c r="AD8" s="565"/>
      <c r="AE8" s="565"/>
      <c r="AF8" s="552" t="str">
        <f t="shared" si="0"/>
        <v/>
      </c>
      <c r="AG8" s="552"/>
      <c r="AH8" s="552"/>
      <c r="AI8" s="552"/>
      <c r="AO8" s="14"/>
      <c r="AS8" s="568" t="str">
        <f>Kostnader_Intäkter!EE9</f>
        <v/>
      </c>
      <c r="AT8" s="568"/>
      <c r="AU8" s="568"/>
      <c r="AV8" s="568"/>
      <c r="AW8" s="568"/>
      <c r="AX8" s="568"/>
      <c r="AY8" s="568"/>
      <c r="AZ8" s="568"/>
      <c r="BA8" s="568"/>
      <c r="BB8" s="568"/>
      <c r="BC8" s="568"/>
      <c r="BD8" s="568"/>
      <c r="BE8" s="568"/>
      <c r="BF8" s="568"/>
    </row>
    <row r="9" spans="2:58" ht="18.75" customHeight="1" x14ac:dyDescent="0.15">
      <c r="B9" s="556" t="str">
        <f>Kostnader_Intäkter!EH10</f>
        <v/>
      </c>
      <c r="C9" s="556"/>
      <c r="D9" s="556"/>
      <c r="E9" s="556"/>
      <c r="F9" s="556"/>
      <c r="G9" s="556"/>
      <c r="H9" s="556"/>
      <c r="I9" s="556"/>
      <c r="J9" s="556"/>
      <c r="K9" s="556"/>
      <c r="L9" s="556"/>
      <c r="M9" s="556"/>
      <c r="N9" s="556"/>
      <c r="O9" s="556"/>
      <c r="P9" s="565" t="str">
        <f>IF($AS9="","",((SUMIF(Kostnader_Intäkter!$C$6:$C$2630,$AS9,Kostnader_Intäkter!$AB$6:$AB$2630))-(2*SUMPRODUCT((Kostnader_Intäkter!$C$6:$C$2630=$AS9)*(Kostnader_Intäkter!$R$6:$R$2630=Kostnader_Intäkter!$EG$94)*(Kostnader_Intäkter!$AB$6:$AB$2630)))))</f>
        <v/>
      </c>
      <c r="Q9" s="565"/>
      <c r="R9" s="565"/>
      <c r="S9" s="565"/>
      <c r="T9" s="565" t="str">
        <f>IF($T$3="","",IF($AS9="","",((SUMIF(Kostnader_Intäkter!$C$6:$C$2630,$AS9,Kostnader_Intäkter!$AG$6:$AG$2630))-(2*SUMPRODUCT((Kostnader_Intäkter!$C$6:$C$2630=$AS9)*(Kostnader_Intäkter!$R$6:$R$2630=Kostnader_Intäkter!$EG$94)*(Kostnader_Intäkter!$AG$6:$AG$2630))))))</f>
        <v/>
      </c>
      <c r="U9" s="565"/>
      <c r="V9" s="565"/>
      <c r="W9" s="565"/>
      <c r="X9" s="565" t="str">
        <f>IF(X$3="","",IF($AS9="","",((SUMIF(Kostnader_Intäkter!$C$6:$C$2630,$AS9,Kostnader_Intäkter!$AL$6:$AL$2630))-(2*SUMPRODUCT((Kostnader_Intäkter!$C$6:$C$2630=$AS9)*(Kostnader_Intäkter!$R$6:$R$2630=Kostnader_Intäkter!$EG$94)*(Kostnader_Intäkter!$AL$6:$AL$2630))))))</f>
        <v/>
      </c>
      <c r="Y9" s="565"/>
      <c r="Z9" s="565"/>
      <c r="AA9" s="565"/>
      <c r="AB9" s="565" t="str">
        <f>IF(AB$3="","",IF($AS9="","",((SUMIF(Kostnader_Intäkter!$C$6:$C$2630,$AS9,Kostnader_Intäkter!$AQ$6:$AQ$2630))-(2*SUMPRODUCT((Kostnader_Intäkter!$C$6:$C$2630=$AS9)*(Kostnader_Intäkter!$R$6:$R$2630=Kostnader_Intäkter!$EG$94)*(Kostnader_Intäkter!$AQ$6:$AQ$2630))))))</f>
        <v/>
      </c>
      <c r="AC9" s="565"/>
      <c r="AD9" s="565"/>
      <c r="AE9" s="565"/>
      <c r="AF9" s="552" t="str">
        <f t="shared" si="0"/>
        <v/>
      </c>
      <c r="AG9" s="552"/>
      <c r="AH9" s="552"/>
      <c r="AI9" s="552"/>
      <c r="AS9" s="568" t="str">
        <f>Kostnader_Intäkter!EE10</f>
        <v/>
      </c>
      <c r="AT9" s="568"/>
      <c r="AU9" s="568"/>
      <c r="AV9" s="568"/>
      <c r="AW9" s="568"/>
      <c r="AX9" s="568"/>
      <c r="AY9" s="568"/>
      <c r="AZ9" s="568"/>
      <c r="BA9" s="568"/>
      <c r="BB9" s="568"/>
      <c r="BC9" s="568"/>
      <c r="BD9" s="568"/>
      <c r="BE9" s="568"/>
      <c r="BF9" s="568"/>
    </row>
    <row r="10" spans="2:58" ht="18.75" customHeight="1" x14ac:dyDescent="0.15">
      <c r="B10" s="556" t="str">
        <f>Kostnader_Intäkter!EH11</f>
        <v/>
      </c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65" t="str">
        <f>IF($AS10="","",((SUMIF(Kostnader_Intäkter!$C$6:$C$2630,$AS10,Kostnader_Intäkter!$AB$6:$AB$2630))-(2*SUMPRODUCT((Kostnader_Intäkter!$C$6:$C$2630=$AS10)*(Kostnader_Intäkter!$R$6:$R$2630=Kostnader_Intäkter!$EG$94)*(Kostnader_Intäkter!$AB$6:$AB$2630)))))</f>
        <v/>
      </c>
      <c r="Q10" s="565"/>
      <c r="R10" s="565"/>
      <c r="S10" s="565"/>
      <c r="T10" s="565" t="str">
        <f>IF($T$3="","",IF($AS10="","",((SUMIF(Kostnader_Intäkter!$C$6:$C$2630,$AS10,Kostnader_Intäkter!$AG$6:$AG$2630))-(2*SUMPRODUCT((Kostnader_Intäkter!$C$6:$C$2630=$AS10)*(Kostnader_Intäkter!$R$6:$R$2630=Kostnader_Intäkter!$EG$94)*(Kostnader_Intäkter!$AG$6:$AG$2630))))))</f>
        <v/>
      </c>
      <c r="U10" s="565"/>
      <c r="V10" s="565"/>
      <c r="W10" s="565"/>
      <c r="X10" s="565" t="str">
        <f>IF(X$3="","",IF($AS10="","",((SUMIF(Kostnader_Intäkter!$C$6:$C$2630,$AS10,Kostnader_Intäkter!$AL$6:$AL$2630))-(2*SUMPRODUCT((Kostnader_Intäkter!$C$6:$C$2630=$AS10)*(Kostnader_Intäkter!$R$6:$R$2630=Kostnader_Intäkter!$EG$94)*(Kostnader_Intäkter!$AL$6:$AL$2630))))))</f>
        <v/>
      </c>
      <c r="Y10" s="565"/>
      <c r="Z10" s="565"/>
      <c r="AA10" s="565"/>
      <c r="AB10" s="565" t="str">
        <f>IF(AB$3="","",IF($AS10="","",((SUMIF(Kostnader_Intäkter!$C$6:$C$2630,$AS10,Kostnader_Intäkter!$AQ$6:$AQ$2630))-(2*SUMPRODUCT((Kostnader_Intäkter!$C$6:$C$2630=$AS10)*(Kostnader_Intäkter!$R$6:$R$2630=Kostnader_Intäkter!$EG$94)*(Kostnader_Intäkter!$AQ$6:$AQ$2630))))))</f>
        <v/>
      </c>
      <c r="AC10" s="565"/>
      <c r="AD10" s="565"/>
      <c r="AE10" s="565"/>
      <c r="AF10" s="552" t="str">
        <f t="shared" si="0"/>
        <v/>
      </c>
      <c r="AG10" s="552"/>
      <c r="AH10" s="552"/>
      <c r="AI10" s="552"/>
      <c r="AS10" s="568" t="str">
        <f>Kostnader_Intäkter!EE11</f>
        <v/>
      </c>
      <c r="AT10" s="568"/>
      <c r="AU10" s="568"/>
      <c r="AV10" s="568"/>
      <c r="AW10" s="568"/>
      <c r="AX10" s="568"/>
      <c r="AY10" s="568"/>
      <c r="AZ10" s="568"/>
      <c r="BA10" s="568"/>
      <c r="BB10" s="568"/>
      <c r="BC10" s="568"/>
      <c r="BD10" s="568"/>
      <c r="BE10" s="568"/>
      <c r="BF10" s="568"/>
    </row>
    <row r="11" spans="2:58" ht="18.75" customHeight="1" x14ac:dyDescent="0.15">
      <c r="B11" s="556" t="str">
        <f>Kostnader_Intäkter!EH12</f>
        <v/>
      </c>
      <c r="C11" s="556"/>
      <c r="D11" s="556"/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65" t="str">
        <f>IF($AS11="","",((SUMIF(Kostnader_Intäkter!$C$6:$C$2630,$AS11,Kostnader_Intäkter!$AB$6:$AB$2630))-(2*SUMPRODUCT((Kostnader_Intäkter!$C$6:$C$2630=$AS11)*(Kostnader_Intäkter!$R$6:$R$2630=Kostnader_Intäkter!$EG$94)*(Kostnader_Intäkter!$AB$6:$AB$2630)))))</f>
        <v/>
      </c>
      <c r="Q11" s="565"/>
      <c r="R11" s="565"/>
      <c r="S11" s="565"/>
      <c r="T11" s="565" t="str">
        <f>IF($T$3="","",IF($AS11="","",((SUMIF(Kostnader_Intäkter!$C$6:$C$2630,$AS11,Kostnader_Intäkter!$AG$6:$AG$2630))-(2*SUMPRODUCT((Kostnader_Intäkter!$C$6:$C$2630=$AS11)*(Kostnader_Intäkter!$R$6:$R$2630=Kostnader_Intäkter!$EG$94)*(Kostnader_Intäkter!$AG$6:$AG$2630))))))</f>
        <v/>
      </c>
      <c r="U11" s="565"/>
      <c r="V11" s="565"/>
      <c r="W11" s="565"/>
      <c r="X11" s="565" t="str">
        <f>IF(X$3="","",IF($AS11="","",((SUMIF(Kostnader_Intäkter!$C$6:$C$2630,$AS11,Kostnader_Intäkter!$AL$6:$AL$2630))-(2*SUMPRODUCT((Kostnader_Intäkter!$C$6:$C$2630=$AS11)*(Kostnader_Intäkter!$R$6:$R$2630=Kostnader_Intäkter!$EG$94)*(Kostnader_Intäkter!$AL$6:$AL$2630))))))</f>
        <v/>
      </c>
      <c r="Y11" s="565"/>
      <c r="Z11" s="565"/>
      <c r="AA11" s="565"/>
      <c r="AB11" s="565" t="str">
        <f>IF(AB$3="","",IF($AS11="","",((SUMIF(Kostnader_Intäkter!$C$6:$C$2630,$AS11,Kostnader_Intäkter!$AQ$6:$AQ$2630))-(2*SUMPRODUCT((Kostnader_Intäkter!$C$6:$C$2630=$AS11)*(Kostnader_Intäkter!$R$6:$R$2630=Kostnader_Intäkter!$EG$94)*(Kostnader_Intäkter!$AQ$6:$AQ$2630))))))</f>
        <v/>
      </c>
      <c r="AC11" s="565"/>
      <c r="AD11" s="565"/>
      <c r="AE11" s="565"/>
      <c r="AF11" s="552" t="str">
        <f t="shared" si="0"/>
        <v/>
      </c>
      <c r="AG11" s="552"/>
      <c r="AH11" s="552"/>
      <c r="AI11" s="552"/>
      <c r="AS11" s="568" t="str">
        <f>Kostnader_Intäkter!EE12</f>
        <v/>
      </c>
      <c r="AT11" s="568"/>
      <c r="AU11" s="568"/>
      <c r="AV11" s="568"/>
      <c r="AW11" s="568"/>
      <c r="AX11" s="568"/>
      <c r="AY11" s="568"/>
      <c r="AZ11" s="568"/>
      <c r="BA11" s="568"/>
      <c r="BB11" s="568"/>
      <c r="BC11" s="568"/>
      <c r="BD11" s="568"/>
      <c r="BE11" s="568"/>
      <c r="BF11" s="568"/>
    </row>
    <row r="12" spans="2:58" ht="18.75" customHeight="1" x14ac:dyDescent="0.15">
      <c r="B12" s="556" t="str">
        <f>Kostnader_Intäkter!EH13</f>
        <v/>
      </c>
      <c r="C12" s="556"/>
      <c r="D12" s="556"/>
      <c r="E12" s="556"/>
      <c r="F12" s="556"/>
      <c r="G12" s="556"/>
      <c r="H12" s="556"/>
      <c r="I12" s="556"/>
      <c r="J12" s="556"/>
      <c r="K12" s="556"/>
      <c r="L12" s="556"/>
      <c r="M12" s="556"/>
      <c r="N12" s="556"/>
      <c r="O12" s="556"/>
      <c r="P12" s="565" t="str">
        <f>IF($AS12="","",((SUMIF(Kostnader_Intäkter!$C$6:$C$2630,$AS12,Kostnader_Intäkter!$AB$6:$AB$2630))-(2*SUMPRODUCT((Kostnader_Intäkter!$C$6:$C$2630=$AS12)*(Kostnader_Intäkter!$R$6:$R$2630=Kostnader_Intäkter!$EG$94)*(Kostnader_Intäkter!$AB$6:$AB$2630)))))</f>
        <v/>
      </c>
      <c r="Q12" s="565"/>
      <c r="R12" s="565"/>
      <c r="S12" s="565"/>
      <c r="T12" s="565" t="str">
        <f>IF($T$3="","",IF($AS12="","",((SUMIF(Kostnader_Intäkter!$C$6:$C$2630,$AS12,Kostnader_Intäkter!$AG$6:$AG$2630))-(2*SUMPRODUCT((Kostnader_Intäkter!$C$6:$C$2630=$AS12)*(Kostnader_Intäkter!$R$6:$R$2630=Kostnader_Intäkter!$EG$94)*(Kostnader_Intäkter!$AG$6:$AG$2630))))))</f>
        <v/>
      </c>
      <c r="U12" s="565"/>
      <c r="V12" s="565"/>
      <c r="W12" s="565"/>
      <c r="X12" s="565" t="str">
        <f>IF(X$3="","",IF($AS12="","",((SUMIF(Kostnader_Intäkter!$C$6:$C$2630,$AS12,Kostnader_Intäkter!$AL$6:$AL$2630))-(2*SUMPRODUCT((Kostnader_Intäkter!$C$6:$C$2630=$AS12)*(Kostnader_Intäkter!$R$6:$R$2630=Kostnader_Intäkter!$EG$94)*(Kostnader_Intäkter!$AL$6:$AL$2630))))))</f>
        <v/>
      </c>
      <c r="Y12" s="565"/>
      <c r="Z12" s="565"/>
      <c r="AA12" s="565"/>
      <c r="AB12" s="565" t="str">
        <f>IF(AB$3="","",IF($AS12="","",((SUMIF(Kostnader_Intäkter!$C$6:$C$2630,$AS12,Kostnader_Intäkter!$AQ$6:$AQ$2630))-(2*SUMPRODUCT((Kostnader_Intäkter!$C$6:$C$2630=$AS12)*(Kostnader_Intäkter!$R$6:$R$2630=Kostnader_Intäkter!$EG$94)*(Kostnader_Intäkter!$AQ$6:$AQ$2630))))))</f>
        <v/>
      </c>
      <c r="AC12" s="565"/>
      <c r="AD12" s="565"/>
      <c r="AE12" s="565"/>
      <c r="AF12" s="552" t="str">
        <f t="shared" si="0"/>
        <v/>
      </c>
      <c r="AG12" s="552"/>
      <c r="AH12" s="552"/>
      <c r="AI12" s="552"/>
      <c r="AS12" s="568" t="str">
        <f>Kostnader_Intäkter!EE13</f>
        <v/>
      </c>
      <c r="AT12" s="568"/>
      <c r="AU12" s="568"/>
      <c r="AV12" s="568"/>
      <c r="AW12" s="568"/>
      <c r="AX12" s="568"/>
      <c r="AY12" s="568"/>
      <c r="AZ12" s="568"/>
      <c r="BA12" s="568"/>
      <c r="BB12" s="568"/>
      <c r="BC12" s="568"/>
      <c r="BD12" s="568"/>
      <c r="BE12" s="568"/>
      <c r="BF12" s="568"/>
    </row>
    <row r="13" spans="2:58" ht="18.75" customHeight="1" x14ac:dyDescent="0.15">
      <c r="B13" s="556" t="str">
        <f>Kostnader_Intäkter!EH14</f>
        <v/>
      </c>
      <c r="C13" s="556"/>
      <c r="D13" s="556"/>
      <c r="E13" s="556"/>
      <c r="F13" s="556"/>
      <c r="G13" s="556"/>
      <c r="H13" s="556"/>
      <c r="I13" s="556"/>
      <c r="J13" s="556"/>
      <c r="K13" s="556"/>
      <c r="L13" s="556"/>
      <c r="M13" s="556"/>
      <c r="N13" s="556"/>
      <c r="O13" s="556"/>
      <c r="P13" s="565" t="str">
        <f>IF($AS13="","",((SUMIF(Kostnader_Intäkter!$C$6:$C$2630,$AS13,Kostnader_Intäkter!$AB$6:$AB$2630))-(2*SUMPRODUCT((Kostnader_Intäkter!$C$6:$C$2630=$AS13)*(Kostnader_Intäkter!$R$6:$R$2630=Kostnader_Intäkter!$EG$94)*(Kostnader_Intäkter!$AB$6:$AB$2630)))))</f>
        <v/>
      </c>
      <c r="Q13" s="565"/>
      <c r="R13" s="565"/>
      <c r="S13" s="565"/>
      <c r="T13" s="565" t="str">
        <f>IF($T$3="","",IF($AS13="","",((SUMIF(Kostnader_Intäkter!$C$6:$C$2630,$AS13,Kostnader_Intäkter!$AG$6:$AG$2630))-(2*SUMPRODUCT((Kostnader_Intäkter!$C$6:$C$2630=$AS13)*(Kostnader_Intäkter!$R$6:$R$2630=Kostnader_Intäkter!$EG$94)*(Kostnader_Intäkter!$AG$6:$AG$2630))))))</f>
        <v/>
      </c>
      <c r="U13" s="565"/>
      <c r="V13" s="565"/>
      <c r="W13" s="565"/>
      <c r="X13" s="565" t="str">
        <f>IF(X$3="","",IF($AS13="","",((SUMIF(Kostnader_Intäkter!$C$6:$C$2630,$AS13,Kostnader_Intäkter!$AL$6:$AL$2630))-(2*SUMPRODUCT((Kostnader_Intäkter!$C$6:$C$2630=$AS13)*(Kostnader_Intäkter!$R$6:$R$2630=Kostnader_Intäkter!$EG$94)*(Kostnader_Intäkter!$AL$6:$AL$2630))))))</f>
        <v/>
      </c>
      <c r="Y13" s="565"/>
      <c r="Z13" s="565"/>
      <c r="AA13" s="565"/>
      <c r="AB13" s="565" t="str">
        <f>IF(AB$3="","",IF($AS13="","",((SUMIF(Kostnader_Intäkter!$C$6:$C$2630,$AS13,Kostnader_Intäkter!$AQ$6:$AQ$2630))-(2*SUMPRODUCT((Kostnader_Intäkter!$C$6:$C$2630=$AS13)*(Kostnader_Intäkter!$R$6:$R$2630=Kostnader_Intäkter!$EG$94)*(Kostnader_Intäkter!$AQ$6:$AQ$2630))))))</f>
        <v/>
      </c>
      <c r="AC13" s="565"/>
      <c r="AD13" s="565"/>
      <c r="AE13" s="565"/>
      <c r="AF13" s="552" t="str">
        <f t="shared" si="0"/>
        <v/>
      </c>
      <c r="AG13" s="552"/>
      <c r="AH13" s="552"/>
      <c r="AI13" s="552"/>
      <c r="AS13" s="568" t="str">
        <f>Kostnader_Intäkter!EE14</f>
        <v/>
      </c>
      <c r="AT13" s="568"/>
      <c r="AU13" s="568"/>
      <c r="AV13" s="568"/>
      <c r="AW13" s="568"/>
      <c r="AX13" s="568"/>
      <c r="AY13" s="568"/>
      <c r="AZ13" s="568"/>
      <c r="BA13" s="568"/>
      <c r="BB13" s="568"/>
      <c r="BC13" s="568"/>
      <c r="BD13" s="568"/>
      <c r="BE13" s="568"/>
      <c r="BF13" s="568"/>
    </row>
    <row r="14" spans="2:58" ht="18.75" customHeight="1" x14ac:dyDescent="0.15">
      <c r="B14" s="556" t="str">
        <f>Kostnader_Intäkter!EH15</f>
        <v/>
      </c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65" t="str">
        <f>IF($AS14="","",((SUMIF(Kostnader_Intäkter!$C$6:$C$2630,$AS14,Kostnader_Intäkter!$AB$6:$AB$2630))-(2*SUMPRODUCT((Kostnader_Intäkter!$C$6:$C$2630=$AS14)*(Kostnader_Intäkter!$R$6:$R$2630=Kostnader_Intäkter!$EG$94)*(Kostnader_Intäkter!$AB$6:$AB$2630)))))</f>
        <v/>
      </c>
      <c r="Q14" s="565"/>
      <c r="R14" s="565"/>
      <c r="S14" s="565"/>
      <c r="T14" s="565" t="str">
        <f>IF($T$3="","",IF($AS14="","",((SUMIF(Kostnader_Intäkter!$C$6:$C$2630,$AS14,Kostnader_Intäkter!$AG$6:$AG$2630))-(2*SUMPRODUCT((Kostnader_Intäkter!$C$6:$C$2630=$AS14)*(Kostnader_Intäkter!$R$6:$R$2630=Kostnader_Intäkter!$EG$94)*(Kostnader_Intäkter!$AG$6:$AG$2630))))))</f>
        <v/>
      </c>
      <c r="U14" s="565"/>
      <c r="V14" s="565"/>
      <c r="W14" s="565"/>
      <c r="X14" s="565" t="str">
        <f>IF(X$3="","",IF($AS14="","",((SUMIF(Kostnader_Intäkter!$C$6:$C$2630,$AS14,Kostnader_Intäkter!$AL$6:$AL$2630))-(2*SUMPRODUCT((Kostnader_Intäkter!$C$6:$C$2630=$AS14)*(Kostnader_Intäkter!$R$6:$R$2630=Kostnader_Intäkter!$EG$94)*(Kostnader_Intäkter!$AL$6:$AL$2630))))))</f>
        <v/>
      </c>
      <c r="Y14" s="565"/>
      <c r="Z14" s="565"/>
      <c r="AA14" s="565"/>
      <c r="AB14" s="565" t="str">
        <f>IF(AB$3="","",IF($AS14="","",((SUMIF(Kostnader_Intäkter!$C$6:$C$2630,$AS14,Kostnader_Intäkter!$AQ$6:$AQ$2630))-(2*SUMPRODUCT((Kostnader_Intäkter!$C$6:$C$2630=$AS14)*(Kostnader_Intäkter!$R$6:$R$2630=Kostnader_Intäkter!$EG$94)*(Kostnader_Intäkter!$AQ$6:$AQ$2630))))))</f>
        <v/>
      </c>
      <c r="AC14" s="565"/>
      <c r="AD14" s="565"/>
      <c r="AE14" s="565"/>
      <c r="AF14" s="552" t="str">
        <f t="shared" si="0"/>
        <v/>
      </c>
      <c r="AG14" s="552"/>
      <c r="AH14" s="552"/>
      <c r="AI14" s="552"/>
      <c r="AS14" s="568" t="str">
        <f>Kostnader_Intäkter!EE15</f>
        <v/>
      </c>
      <c r="AT14" s="568"/>
      <c r="AU14" s="568"/>
      <c r="AV14" s="568"/>
      <c r="AW14" s="568"/>
      <c r="AX14" s="568"/>
      <c r="AY14" s="568"/>
      <c r="AZ14" s="568"/>
      <c r="BA14" s="568"/>
      <c r="BB14" s="568"/>
      <c r="BC14" s="568"/>
      <c r="BD14" s="568"/>
      <c r="BE14" s="568"/>
      <c r="BF14" s="568"/>
    </row>
    <row r="15" spans="2:58" ht="18.75" customHeight="1" x14ac:dyDescent="0.15">
      <c r="B15" s="556" t="str">
        <f>Kostnader_Intäkter!EH16</f>
        <v/>
      </c>
      <c r="C15" s="556"/>
      <c r="D15" s="556"/>
      <c r="E15" s="556"/>
      <c r="F15" s="556"/>
      <c r="G15" s="556"/>
      <c r="H15" s="556"/>
      <c r="I15" s="556"/>
      <c r="J15" s="556"/>
      <c r="K15" s="556"/>
      <c r="L15" s="556"/>
      <c r="M15" s="556"/>
      <c r="N15" s="556"/>
      <c r="O15" s="556"/>
      <c r="P15" s="565" t="str">
        <f>IF($AS15="","",((SUMIF(Kostnader_Intäkter!$C$6:$C$2630,$AS15,Kostnader_Intäkter!$AB$6:$AB$2630))-(2*SUMPRODUCT((Kostnader_Intäkter!$C$6:$C$2630=$AS15)*(Kostnader_Intäkter!$R$6:$R$2630=Kostnader_Intäkter!$EG$94)*(Kostnader_Intäkter!$AB$6:$AB$2630)))))</f>
        <v/>
      </c>
      <c r="Q15" s="565"/>
      <c r="R15" s="565"/>
      <c r="S15" s="565"/>
      <c r="T15" s="565" t="str">
        <f>IF($T$3="","",IF($AS15="","",((SUMIF(Kostnader_Intäkter!$C$6:$C$2630,$AS15,Kostnader_Intäkter!$AG$6:$AG$2630))-(2*SUMPRODUCT((Kostnader_Intäkter!$C$6:$C$2630=$AS15)*(Kostnader_Intäkter!$R$6:$R$2630=Kostnader_Intäkter!$EG$94)*(Kostnader_Intäkter!$AG$6:$AG$2630))))))</f>
        <v/>
      </c>
      <c r="U15" s="565"/>
      <c r="V15" s="565"/>
      <c r="W15" s="565"/>
      <c r="X15" s="565" t="str">
        <f>IF(X$3="","",IF($AS15="","",((SUMIF(Kostnader_Intäkter!$C$6:$C$2630,$AS15,Kostnader_Intäkter!$AL$6:$AL$2630))-(2*SUMPRODUCT((Kostnader_Intäkter!$C$6:$C$2630=$AS15)*(Kostnader_Intäkter!$R$6:$R$2630=Kostnader_Intäkter!$EG$94)*(Kostnader_Intäkter!$AL$6:$AL$2630))))))</f>
        <v/>
      </c>
      <c r="Y15" s="565"/>
      <c r="Z15" s="565"/>
      <c r="AA15" s="565"/>
      <c r="AB15" s="565" t="str">
        <f>IF(AB$3="","",IF($AS15="","",((SUMIF(Kostnader_Intäkter!$C$6:$C$2630,$AS15,Kostnader_Intäkter!$AQ$6:$AQ$2630))-(2*SUMPRODUCT((Kostnader_Intäkter!$C$6:$C$2630=$AS15)*(Kostnader_Intäkter!$R$6:$R$2630=Kostnader_Intäkter!$EG$94)*(Kostnader_Intäkter!$AQ$6:$AQ$2630))))))</f>
        <v/>
      </c>
      <c r="AC15" s="565"/>
      <c r="AD15" s="565"/>
      <c r="AE15" s="565"/>
      <c r="AF15" s="552" t="str">
        <f t="shared" si="0"/>
        <v/>
      </c>
      <c r="AG15" s="552"/>
      <c r="AH15" s="552"/>
      <c r="AI15" s="552"/>
      <c r="AS15" s="568" t="str">
        <f>Kostnader_Intäkter!EE16</f>
        <v/>
      </c>
      <c r="AT15" s="568"/>
      <c r="AU15" s="568"/>
      <c r="AV15" s="568"/>
      <c r="AW15" s="568"/>
      <c r="AX15" s="568"/>
      <c r="AY15" s="568"/>
      <c r="AZ15" s="568"/>
      <c r="BA15" s="568"/>
      <c r="BB15" s="568"/>
      <c r="BC15" s="568"/>
      <c r="BD15" s="568"/>
      <c r="BE15" s="568"/>
      <c r="BF15" s="568"/>
    </row>
    <row r="16" spans="2:58" ht="18.75" customHeight="1" x14ac:dyDescent="0.15">
      <c r="B16" s="556" t="str">
        <f>Kostnader_Intäkter!EH17</f>
        <v/>
      </c>
      <c r="C16" s="556"/>
      <c r="D16" s="556"/>
      <c r="E16" s="556"/>
      <c r="F16" s="556"/>
      <c r="G16" s="556"/>
      <c r="H16" s="556"/>
      <c r="I16" s="556"/>
      <c r="J16" s="556"/>
      <c r="K16" s="556"/>
      <c r="L16" s="556"/>
      <c r="M16" s="556"/>
      <c r="N16" s="556"/>
      <c r="O16" s="556"/>
      <c r="P16" s="565" t="str">
        <f>IF($AS16="","",((SUMIF(Kostnader_Intäkter!$C$6:$C$2630,$AS16,Kostnader_Intäkter!$AB$6:$AB$2630))-(2*SUMPRODUCT((Kostnader_Intäkter!$C$6:$C$2630=$AS16)*(Kostnader_Intäkter!$R$6:$R$2630=Kostnader_Intäkter!$EG$94)*(Kostnader_Intäkter!$AB$6:$AB$2630)))))</f>
        <v/>
      </c>
      <c r="Q16" s="565"/>
      <c r="R16" s="565"/>
      <c r="S16" s="565"/>
      <c r="T16" s="565" t="str">
        <f>IF($T$3="","",IF($AS16="","",((SUMIF(Kostnader_Intäkter!$C$6:$C$2630,$AS16,Kostnader_Intäkter!$AG$6:$AG$2630))-(2*SUMPRODUCT((Kostnader_Intäkter!$C$6:$C$2630=$AS16)*(Kostnader_Intäkter!$R$6:$R$2630=Kostnader_Intäkter!$EG$94)*(Kostnader_Intäkter!$AG$6:$AG$2630))))))</f>
        <v/>
      </c>
      <c r="U16" s="565"/>
      <c r="V16" s="565"/>
      <c r="W16" s="565"/>
      <c r="X16" s="565" t="str">
        <f>IF(X$3="","",IF($AS16="","",((SUMIF(Kostnader_Intäkter!$C$6:$C$2630,$AS16,Kostnader_Intäkter!$AL$6:$AL$2630))-(2*SUMPRODUCT((Kostnader_Intäkter!$C$6:$C$2630=$AS16)*(Kostnader_Intäkter!$R$6:$R$2630=Kostnader_Intäkter!$EG$94)*(Kostnader_Intäkter!$AL$6:$AL$2630))))))</f>
        <v/>
      </c>
      <c r="Y16" s="565"/>
      <c r="Z16" s="565"/>
      <c r="AA16" s="565"/>
      <c r="AB16" s="565" t="str">
        <f>IF(AB$3="","",IF($AS16="","",((SUMIF(Kostnader_Intäkter!$C$6:$C$2630,$AS16,Kostnader_Intäkter!$AQ$6:$AQ$2630))-(2*SUMPRODUCT((Kostnader_Intäkter!$C$6:$C$2630=$AS16)*(Kostnader_Intäkter!$R$6:$R$2630=Kostnader_Intäkter!$EG$94)*(Kostnader_Intäkter!$AQ$6:$AQ$2630))))))</f>
        <v/>
      </c>
      <c r="AC16" s="565"/>
      <c r="AD16" s="565"/>
      <c r="AE16" s="565"/>
      <c r="AF16" s="552" t="str">
        <f t="shared" si="0"/>
        <v/>
      </c>
      <c r="AG16" s="552"/>
      <c r="AH16" s="552"/>
      <c r="AI16" s="552"/>
      <c r="AS16" s="568" t="str">
        <f>Kostnader_Intäkter!EE17</f>
        <v/>
      </c>
      <c r="AT16" s="568"/>
      <c r="AU16" s="568"/>
      <c r="AV16" s="568"/>
      <c r="AW16" s="568"/>
      <c r="AX16" s="568"/>
      <c r="AY16" s="568"/>
      <c r="AZ16" s="568"/>
      <c r="BA16" s="568"/>
      <c r="BB16" s="568"/>
      <c r="BC16" s="568"/>
      <c r="BD16" s="568"/>
      <c r="BE16" s="568"/>
      <c r="BF16" s="568"/>
    </row>
    <row r="17" spans="2:58" ht="18.75" customHeight="1" x14ac:dyDescent="0.15">
      <c r="B17" s="556" t="str">
        <f>Kostnader_Intäkter!EH18</f>
        <v/>
      </c>
      <c r="C17" s="556"/>
      <c r="D17" s="556"/>
      <c r="E17" s="556"/>
      <c r="F17" s="556"/>
      <c r="G17" s="556"/>
      <c r="H17" s="556"/>
      <c r="I17" s="556"/>
      <c r="J17" s="556"/>
      <c r="K17" s="556"/>
      <c r="L17" s="556"/>
      <c r="M17" s="556"/>
      <c r="N17" s="556"/>
      <c r="O17" s="556"/>
      <c r="P17" s="565" t="str">
        <f>IF($AS17="","",((SUMIF(Kostnader_Intäkter!$C$6:$C$2630,$AS17,Kostnader_Intäkter!$AB$6:$AB$2630))-(2*SUMPRODUCT((Kostnader_Intäkter!$C$6:$C$2630=$AS17)*(Kostnader_Intäkter!$R$6:$R$2630=Kostnader_Intäkter!$EG$94)*(Kostnader_Intäkter!$AB$6:$AB$2630)))))</f>
        <v/>
      </c>
      <c r="Q17" s="565"/>
      <c r="R17" s="565"/>
      <c r="S17" s="565"/>
      <c r="T17" s="565" t="str">
        <f>IF($T$3="","",IF($AS17="","",((SUMIF(Kostnader_Intäkter!$C$6:$C$2630,$AS17,Kostnader_Intäkter!$AG$6:$AG$2630))-(2*SUMPRODUCT((Kostnader_Intäkter!$C$6:$C$2630=$AS17)*(Kostnader_Intäkter!$R$6:$R$2630=Kostnader_Intäkter!$EG$94)*(Kostnader_Intäkter!$AG$6:$AG$2630))))))</f>
        <v/>
      </c>
      <c r="U17" s="565"/>
      <c r="V17" s="565"/>
      <c r="W17" s="565"/>
      <c r="X17" s="565" t="str">
        <f>IF(X$3="","",IF($AS17="","",((SUMIF(Kostnader_Intäkter!$C$6:$C$2630,$AS17,Kostnader_Intäkter!$AL$6:$AL$2630))-(2*SUMPRODUCT((Kostnader_Intäkter!$C$6:$C$2630=$AS17)*(Kostnader_Intäkter!$R$6:$R$2630=Kostnader_Intäkter!$EG$94)*(Kostnader_Intäkter!$AL$6:$AL$2630))))))</f>
        <v/>
      </c>
      <c r="Y17" s="565"/>
      <c r="Z17" s="565"/>
      <c r="AA17" s="565"/>
      <c r="AB17" s="565" t="str">
        <f>IF(AB$3="","",IF($AS17="","",((SUMIF(Kostnader_Intäkter!$C$6:$C$2630,$AS17,Kostnader_Intäkter!$AQ$6:$AQ$2630))-(2*SUMPRODUCT((Kostnader_Intäkter!$C$6:$C$2630=$AS17)*(Kostnader_Intäkter!$R$6:$R$2630=Kostnader_Intäkter!$EG$94)*(Kostnader_Intäkter!$AQ$6:$AQ$2630))))))</f>
        <v/>
      </c>
      <c r="AC17" s="565"/>
      <c r="AD17" s="565"/>
      <c r="AE17" s="565"/>
      <c r="AF17" s="552" t="str">
        <f t="shared" si="0"/>
        <v/>
      </c>
      <c r="AG17" s="552"/>
      <c r="AH17" s="552"/>
      <c r="AI17" s="552"/>
      <c r="AS17" s="568" t="str">
        <f>Kostnader_Intäkter!EE18</f>
        <v/>
      </c>
      <c r="AT17" s="568"/>
      <c r="AU17" s="568"/>
      <c r="AV17" s="568"/>
      <c r="AW17" s="568"/>
      <c r="AX17" s="568"/>
      <c r="AY17" s="568"/>
      <c r="AZ17" s="568"/>
      <c r="BA17" s="568"/>
      <c r="BB17" s="568"/>
      <c r="BC17" s="568"/>
      <c r="BD17" s="568"/>
      <c r="BE17" s="568"/>
      <c r="BF17" s="568"/>
    </row>
    <row r="18" spans="2:58" ht="18.75" customHeight="1" x14ac:dyDescent="0.15">
      <c r="B18" s="556" t="str">
        <f>Kostnader_Intäkter!EH19</f>
        <v/>
      </c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65" t="str">
        <f>IF($AS18="","",((SUMIF(Kostnader_Intäkter!$C$6:$C$2630,$AS18,Kostnader_Intäkter!$AB$6:$AB$2630))-(2*SUMPRODUCT((Kostnader_Intäkter!$C$6:$C$2630=$AS18)*(Kostnader_Intäkter!$R$6:$R$2630=Kostnader_Intäkter!$EG$94)*(Kostnader_Intäkter!$AB$6:$AB$2630)))))</f>
        <v/>
      </c>
      <c r="Q18" s="565"/>
      <c r="R18" s="565"/>
      <c r="S18" s="565"/>
      <c r="T18" s="565" t="str">
        <f>IF($T$3="","",IF($AS18="","",((SUMIF(Kostnader_Intäkter!$C$6:$C$2630,$AS18,Kostnader_Intäkter!$AG$6:$AG$2630))-(2*SUMPRODUCT((Kostnader_Intäkter!$C$6:$C$2630=$AS18)*(Kostnader_Intäkter!$R$6:$R$2630=Kostnader_Intäkter!$EG$94)*(Kostnader_Intäkter!$AG$6:$AG$2630))))))</f>
        <v/>
      </c>
      <c r="U18" s="565"/>
      <c r="V18" s="565"/>
      <c r="W18" s="565"/>
      <c r="X18" s="565" t="str">
        <f>IF(X$3="","",IF($AS18="","",((SUMIF(Kostnader_Intäkter!$C$6:$C$2630,$AS18,Kostnader_Intäkter!$AL$6:$AL$2630))-(2*SUMPRODUCT((Kostnader_Intäkter!$C$6:$C$2630=$AS18)*(Kostnader_Intäkter!$R$6:$R$2630=Kostnader_Intäkter!$EG$94)*(Kostnader_Intäkter!$AL$6:$AL$2630))))))</f>
        <v/>
      </c>
      <c r="Y18" s="565"/>
      <c r="Z18" s="565"/>
      <c r="AA18" s="565"/>
      <c r="AB18" s="565" t="str">
        <f>IF(AB$3="","",IF($AS18="","",((SUMIF(Kostnader_Intäkter!$C$6:$C$2630,$AS18,Kostnader_Intäkter!$AQ$6:$AQ$2630))-(2*SUMPRODUCT((Kostnader_Intäkter!$C$6:$C$2630=$AS18)*(Kostnader_Intäkter!$R$6:$R$2630=Kostnader_Intäkter!$EG$94)*(Kostnader_Intäkter!$AQ$6:$AQ$2630))))))</f>
        <v/>
      </c>
      <c r="AC18" s="565"/>
      <c r="AD18" s="565"/>
      <c r="AE18" s="565"/>
      <c r="AF18" s="552" t="str">
        <f t="shared" si="0"/>
        <v/>
      </c>
      <c r="AG18" s="552"/>
      <c r="AH18" s="552"/>
      <c r="AI18" s="552"/>
      <c r="AS18" s="568" t="str">
        <f>Kostnader_Intäkter!EE19</f>
        <v/>
      </c>
      <c r="AT18" s="568"/>
      <c r="AU18" s="568"/>
      <c r="AV18" s="568"/>
      <c r="AW18" s="568"/>
      <c r="AX18" s="568"/>
      <c r="AY18" s="568"/>
      <c r="AZ18" s="568"/>
      <c r="BA18" s="568"/>
      <c r="BB18" s="568"/>
      <c r="BC18" s="568"/>
      <c r="BD18" s="568"/>
      <c r="BE18" s="568"/>
      <c r="BF18" s="568"/>
    </row>
    <row r="19" spans="2:58" ht="18.75" customHeight="1" x14ac:dyDescent="0.15">
      <c r="B19" s="556" t="str">
        <f>Kostnader_Intäkter!EH20</f>
        <v/>
      </c>
      <c r="C19" s="556"/>
      <c r="D19" s="556"/>
      <c r="E19" s="556"/>
      <c r="F19" s="556"/>
      <c r="G19" s="556"/>
      <c r="H19" s="556"/>
      <c r="I19" s="556"/>
      <c r="J19" s="556"/>
      <c r="K19" s="556"/>
      <c r="L19" s="556"/>
      <c r="M19" s="556"/>
      <c r="N19" s="556"/>
      <c r="O19" s="556"/>
      <c r="P19" s="565" t="str">
        <f>IF($AS19="","",((SUMIF(Kostnader_Intäkter!$C$6:$C$2630,$AS19,Kostnader_Intäkter!$AB$6:$AB$2630))-(2*SUMPRODUCT((Kostnader_Intäkter!$C$6:$C$2630=$AS19)*(Kostnader_Intäkter!$R$6:$R$2630=Kostnader_Intäkter!$EG$94)*(Kostnader_Intäkter!$AB$6:$AB$2630)))))</f>
        <v/>
      </c>
      <c r="Q19" s="565"/>
      <c r="R19" s="565"/>
      <c r="S19" s="565"/>
      <c r="T19" s="565" t="str">
        <f>IF($T$3="","",IF($AS19="","",((SUMIF(Kostnader_Intäkter!$C$6:$C$2630,$AS19,Kostnader_Intäkter!$AG$6:$AG$2630))-(2*SUMPRODUCT((Kostnader_Intäkter!$C$6:$C$2630=$AS19)*(Kostnader_Intäkter!$R$6:$R$2630=Kostnader_Intäkter!$EG$94)*(Kostnader_Intäkter!$AG$6:$AG$2630))))))</f>
        <v/>
      </c>
      <c r="U19" s="565"/>
      <c r="V19" s="565"/>
      <c r="W19" s="565"/>
      <c r="X19" s="565" t="str">
        <f>IF(X$3="","",IF($AS19="","",((SUMIF(Kostnader_Intäkter!$C$6:$C$2630,$AS19,Kostnader_Intäkter!$AL$6:$AL$2630))-(2*SUMPRODUCT((Kostnader_Intäkter!$C$6:$C$2630=$AS19)*(Kostnader_Intäkter!$R$6:$R$2630=Kostnader_Intäkter!$EG$94)*(Kostnader_Intäkter!$AL$6:$AL$2630))))))</f>
        <v/>
      </c>
      <c r="Y19" s="565"/>
      <c r="Z19" s="565"/>
      <c r="AA19" s="565"/>
      <c r="AB19" s="565" t="str">
        <f>IF(AB$3="","",IF($AS19="","",((SUMIF(Kostnader_Intäkter!$C$6:$C$2630,$AS19,Kostnader_Intäkter!$AQ$6:$AQ$2630))-(2*SUMPRODUCT((Kostnader_Intäkter!$C$6:$C$2630=$AS19)*(Kostnader_Intäkter!$R$6:$R$2630=Kostnader_Intäkter!$EG$94)*(Kostnader_Intäkter!$AQ$6:$AQ$2630))))))</f>
        <v/>
      </c>
      <c r="AC19" s="565"/>
      <c r="AD19" s="565"/>
      <c r="AE19" s="565"/>
      <c r="AF19" s="552" t="str">
        <f t="shared" si="0"/>
        <v/>
      </c>
      <c r="AG19" s="552"/>
      <c r="AH19" s="552"/>
      <c r="AI19" s="552"/>
      <c r="AS19" s="568" t="str">
        <f>Kostnader_Intäkter!EE20</f>
        <v/>
      </c>
      <c r="AT19" s="568"/>
      <c r="AU19" s="568"/>
      <c r="AV19" s="568"/>
      <c r="AW19" s="568"/>
      <c r="AX19" s="568"/>
      <c r="AY19" s="568"/>
      <c r="AZ19" s="568"/>
      <c r="BA19" s="568"/>
      <c r="BB19" s="568"/>
      <c r="BC19" s="568"/>
      <c r="BD19" s="568"/>
      <c r="BE19" s="568"/>
      <c r="BF19" s="568"/>
    </row>
    <row r="20" spans="2:58" ht="18.75" customHeight="1" x14ac:dyDescent="0.15">
      <c r="B20" s="556" t="str">
        <f>Kostnader_Intäkter!EH21</f>
        <v/>
      </c>
      <c r="C20" s="556"/>
      <c r="D20" s="556"/>
      <c r="E20" s="556"/>
      <c r="F20" s="556"/>
      <c r="G20" s="556"/>
      <c r="H20" s="556"/>
      <c r="I20" s="556"/>
      <c r="J20" s="556"/>
      <c r="K20" s="556"/>
      <c r="L20" s="556"/>
      <c r="M20" s="556"/>
      <c r="N20" s="556"/>
      <c r="O20" s="556"/>
      <c r="P20" s="565" t="str">
        <f>IF($AS20="","",((SUMIF(Kostnader_Intäkter!$C$6:$C$2630,$AS20,Kostnader_Intäkter!$AB$6:$AB$2630))-(2*SUMPRODUCT((Kostnader_Intäkter!$C$6:$C$2630=$AS20)*(Kostnader_Intäkter!$R$6:$R$2630=Kostnader_Intäkter!$EG$94)*(Kostnader_Intäkter!$AB$6:$AB$2630)))))</f>
        <v/>
      </c>
      <c r="Q20" s="565"/>
      <c r="R20" s="565"/>
      <c r="S20" s="565"/>
      <c r="T20" s="565" t="str">
        <f>IF($T$3="","",IF($AS20="","",((SUMIF(Kostnader_Intäkter!$C$6:$C$2630,$AS20,Kostnader_Intäkter!$AG$6:$AG$2630))-(2*SUMPRODUCT((Kostnader_Intäkter!$C$6:$C$2630=$AS20)*(Kostnader_Intäkter!$R$6:$R$2630=Kostnader_Intäkter!$EG$94)*(Kostnader_Intäkter!$AG$6:$AG$2630))))))</f>
        <v/>
      </c>
      <c r="U20" s="565"/>
      <c r="V20" s="565"/>
      <c r="W20" s="565"/>
      <c r="X20" s="565" t="str">
        <f>IF(X$3="","",IF($AS20="","",((SUMIF(Kostnader_Intäkter!$C$6:$C$2630,$AS20,Kostnader_Intäkter!$AL$6:$AL$2630))-(2*SUMPRODUCT((Kostnader_Intäkter!$C$6:$C$2630=$AS20)*(Kostnader_Intäkter!$R$6:$R$2630=Kostnader_Intäkter!$EG$94)*(Kostnader_Intäkter!$AL$6:$AL$2630))))))</f>
        <v/>
      </c>
      <c r="Y20" s="565"/>
      <c r="Z20" s="565"/>
      <c r="AA20" s="565"/>
      <c r="AB20" s="565" t="str">
        <f>IF(AB$3="","",IF($AS20="","",((SUMIF(Kostnader_Intäkter!$C$6:$C$2630,$AS20,Kostnader_Intäkter!$AQ$6:$AQ$2630))-(2*SUMPRODUCT((Kostnader_Intäkter!$C$6:$C$2630=$AS20)*(Kostnader_Intäkter!$R$6:$R$2630=Kostnader_Intäkter!$EG$94)*(Kostnader_Intäkter!$AQ$6:$AQ$2630))))))</f>
        <v/>
      </c>
      <c r="AC20" s="565"/>
      <c r="AD20" s="565"/>
      <c r="AE20" s="565"/>
      <c r="AF20" s="552" t="str">
        <f t="shared" si="0"/>
        <v/>
      </c>
      <c r="AG20" s="552"/>
      <c r="AH20" s="552"/>
      <c r="AI20" s="552"/>
      <c r="AS20" s="568" t="str">
        <f>Kostnader_Intäkter!EE21</f>
        <v/>
      </c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</row>
    <row r="21" spans="2:58" ht="18.75" customHeight="1" x14ac:dyDescent="0.15">
      <c r="B21" s="556" t="str">
        <f>Kostnader_Intäkter!EH22</f>
        <v/>
      </c>
      <c r="C21" s="556"/>
      <c r="D21" s="556"/>
      <c r="E21" s="556"/>
      <c r="F21" s="556"/>
      <c r="G21" s="556"/>
      <c r="H21" s="556"/>
      <c r="I21" s="556"/>
      <c r="J21" s="556"/>
      <c r="K21" s="556"/>
      <c r="L21" s="556"/>
      <c r="M21" s="556"/>
      <c r="N21" s="556"/>
      <c r="O21" s="556"/>
      <c r="P21" s="565" t="str">
        <f>IF($AS21="","",((SUMIF(Kostnader_Intäkter!$C$6:$C$2630,$AS21,Kostnader_Intäkter!$AB$6:$AB$2630))-(2*SUMPRODUCT((Kostnader_Intäkter!$C$6:$C$2630=$AS21)*(Kostnader_Intäkter!$R$6:$R$2630=Kostnader_Intäkter!$EG$94)*(Kostnader_Intäkter!$AB$6:$AB$2630)))))</f>
        <v/>
      </c>
      <c r="Q21" s="565"/>
      <c r="R21" s="565"/>
      <c r="S21" s="565"/>
      <c r="T21" s="565" t="str">
        <f>IF($T$3="","",IF($AS21="","",((SUMIF(Kostnader_Intäkter!$C$6:$C$2630,$AS21,Kostnader_Intäkter!$AG$6:$AG$2630))-(2*SUMPRODUCT((Kostnader_Intäkter!$C$6:$C$2630=$AS21)*(Kostnader_Intäkter!$R$6:$R$2630=Kostnader_Intäkter!$EG$94)*(Kostnader_Intäkter!$AG$6:$AG$2630))))))</f>
        <v/>
      </c>
      <c r="U21" s="565"/>
      <c r="V21" s="565"/>
      <c r="W21" s="565"/>
      <c r="X21" s="565" t="str">
        <f>IF(X$3="","",IF($AS21="","",((SUMIF(Kostnader_Intäkter!$C$6:$C$2630,$AS21,Kostnader_Intäkter!$AL$6:$AL$2630))-(2*SUMPRODUCT((Kostnader_Intäkter!$C$6:$C$2630=$AS21)*(Kostnader_Intäkter!$R$6:$R$2630=Kostnader_Intäkter!$EG$94)*(Kostnader_Intäkter!$AL$6:$AL$2630))))))</f>
        <v/>
      </c>
      <c r="Y21" s="565"/>
      <c r="Z21" s="565"/>
      <c r="AA21" s="565"/>
      <c r="AB21" s="565" t="str">
        <f>IF(AB$3="","",IF($AS21="","",((SUMIF(Kostnader_Intäkter!$C$6:$C$2630,$AS21,Kostnader_Intäkter!$AQ$6:$AQ$2630))-(2*SUMPRODUCT((Kostnader_Intäkter!$C$6:$C$2630=$AS21)*(Kostnader_Intäkter!$R$6:$R$2630=Kostnader_Intäkter!$EG$94)*(Kostnader_Intäkter!$AQ$6:$AQ$2630))))))</f>
        <v/>
      </c>
      <c r="AC21" s="565"/>
      <c r="AD21" s="565"/>
      <c r="AE21" s="565"/>
      <c r="AF21" s="552" t="str">
        <f t="shared" si="0"/>
        <v/>
      </c>
      <c r="AG21" s="552"/>
      <c r="AH21" s="552"/>
      <c r="AI21" s="552"/>
      <c r="AS21" s="568" t="str">
        <f>Kostnader_Intäkter!EE22</f>
        <v/>
      </c>
      <c r="AT21" s="568"/>
      <c r="AU21" s="568"/>
      <c r="AV21" s="568"/>
      <c r="AW21" s="568"/>
      <c r="AX21" s="568"/>
      <c r="AY21" s="568"/>
      <c r="AZ21" s="568"/>
      <c r="BA21" s="568"/>
      <c r="BB21" s="568"/>
      <c r="BC21" s="568"/>
      <c r="BD21" s="568"/>
      <c r="BE21" s="568"/>
      <c r="BF21" s="568"/>
    </row>
    <row r="22" spans="2:58" ht="18.75" customHeight="1" x14ac:dyDescent="0.15">
      <c r="B22" s="556" t="str">
        <f>Kostnader_Intäkter!EH23</f>
        <v/>
      </c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65" t="str">
        <f>IF($AS22="","",((SUMIF(Kostnader_Intäkter!$C$6:$C$2630,$AS22,Kostnader_Intäkter!$AB$6:$AB$2630))-(2*SUMPRODUCT((Kostnader_Intäkter!$C$6:$C$2630=$AS22)*(Kostnader_Intäkter!$R$6:$R$2630=Kostnader_Intäkter!$EG$94)*(Kostnader_Intäkter!$AB$6:$AB$2630)))))</f>
        <v/>
      </c>
      <c r="Q22" s="565"/>
      <c r="R22" s="565"/>
      <c r="S22" s="565"/>
      <c r="T22" s="565" t="str">
        <f>IF($T$3="","",IF($AS22="","",((SUMIF(Kostnader_Intäkter!$C$6:$C$2630,$AS22,Kostnader_Intäkter!$AG$6:$AG$2630))-(2*SUMPRODUCT((Kostnader_Intäkter!$C$6:$C$2630=$AS22)*(Kostnader_Intäkter!$R$6:$R$2630=Kostnader_Intäkter!$EG$94)*(Kostnader_Intäkter!$AG$6:$AG$2630))))))</f>
        <v/>
      </c>
      <c r="U22" s="565"/>
      <c r="V22" s="565"/>
      <c r="W22" s="565"/>
      <c r="X22" s="565" t="str">
        <f>IF(X$3="","",IF($AS22="","",((SUMIF(Kostnader_Intäkter!$C$6:$C$2630,$AS22,Kostnader_Intäkter!$AL$6:$AL$2630))-(2*SUMPRODUCT((Kostnader_Intäkter!$C$6:$C$2630=$AS22)*(Kostnader_Intäkter!$R$6:$R$2630=Kostnader_Intäkter!$EG$94)*(Kostnader_Intäkter!$AL$6:$AL$2630))))))</f>
        <v/>
      </c>
      <c r="Y22" s="565"/>
      <c r="Z22" s="565"/>
      <c r="AA22" s="565"/>
      <c r="AB22" s="565" t="str">
        <f>IF(AB$3="","",IF($AS22="","",((SUMIF(Kostnader_Intäkter!$C$6:$C$2630,$AS22,Kostnader_Intäkter!$AQ$6:$AQ$2630))-(2*SUMPRODUCT((Kostnader_Intäkter!$C$6:$C$2630=$AS22)*(Kostnader_Intäkter!$R$6:$R$2630=Kostnader_Intäkter!$EG$94)*(Kostnader_Intäkter!$AQ$6:$AQ$2630))))))</f>
        <v/>
      </c>
      <c r="AC22" s="565"/>
      <c r="AD22" s="565"/>
      <c r="AE22" s="565"/>
      <c r="AF22" s="552" t="str">
        <f t="shared" si="0"/>
        <v/>
      </c>
      <c r="AG22" s="552"/>
      <c r="AH22" s="552"/>
      <c r="AI22" s="552"/>
      <c r="AS22" s="568" t="str">
        <f>Kostnader_Intäkter!EE23</f>
        <v/>
      </c>
      <c r="AT22" s="568"/>
      <c r="AU22" s="568"/>
      <c r="AV22" s="568"/>
      <c r="AW22" s="568"/>
      <c r="AX22" s="568"/>
      <c r="AY22" s="568"/>
      <c r="AZ22" s="568"/>
      <c r="BA22" s="568"/>
      <c r="BB22" s="568"/>
      <c r="BC22" s="568"/>
      <c r="BD22" s="568"/>
      <c r="BE22" s="568"/>
      <c r="BF22" s="568"/>
    </row>
    <row r="23" spans="2:58" ht="18.75" customHeight="1" thickBot="1" x14ac:dyDescent="0.2">
      <c r="B23" s="556" t="str">
        <f>Kostnader_Intäkter!EH24</f>
        <v/>
      </c>
      <c r="C23" s="556"/>
      <c r="D23" s="556"/>
      <c r="E23" s="556"/>
      <c r="F23" s="556"/>
      <c r="G23" s="556"/>
      <c r="H23" s="556"/>
      <c r="I23" s="556"/>
      <c r="J23" s="556"/>
      <c r="K23" s="556"/>
      <c r="L23" s="556"/>
      <c r="M23" s="556"/>
      <c r="N23" s="556"/>
      <c r="O23" s="556"/>
      <c r="P23" s="565" t="str">
        <f>IF($AS23="","",((SUMIF(Kostnader_Intäkter!$C$6:$C$2630,$AS23,Kostnader_Intäkter!$AB$6:$AB$2630))-(2*SUMPRODUCT((Kostnader_Intäkter!$C$6:$C$2630=$AS23)*(Kostnader_Intäkter!$R$6:$R$2630=Kostnader_Intäkter!$EG$94)*(Kostnader_Intäkter!$AB$6:$AB$2630)))))</f>
        <v/>
      </c>
      <c r="Q23" s="565"/>
      <c r="R23" s="565"/>
      <c r="S23" s="565"/>
      <c r="T23" s="565" t="str">
        <f>IF($T$3="","",IF($AS23="","",((SUMIF(Kostnader_Intäkter!$C$6:$C$2630,$AS23,Kostnader_Intäkter!$AG$6:$AG$2630))-(2*SUMPRODUCT((Kostnader_Intäkter!$C$6:$C$2630=$AS23)*(Kostnader_Intäkter!$R$6:$R$2630=Kostnader_Intäkter!$EG$94)*(Kostnader_Intäkter!$AG$6:$AG$2630))))))</f>
        <v/>
      </c>
      <c r="U23" s="565"/>
      <c r="V23" s="565"/>
      <c r="W23" s="565"/>
      <c r="X23" s="565" t="str">
        <f>IF(X$3="","",IF($AS23="","",((SUMIF(Kostnader_Intäkter!$C$6:$C$2630,$AS23,Kostnader_Intäkter!$AL$6:$AL$2630))-(2*SUMPRODUCT((Kostnader_Intäkter!$C$6:$C$2630=$AS23)*(Kostnader_Intäkter!$R$6:$R$2630=Kostnader_Intäkter!$EG$94)*(Kostnader_Intäkter!$AL$6:$AL$2630))))))</f>
        <v/>
      </c>
      <c r="Y23" s="565"/>
      <c r="Z23" s="565"/>
      <c r="AA23" s="565"/>
      <c r="AB23" s="565" t="str">
        <f>IF(AB$3="","",IF($AS23="","",((SUMIF(Kostnader_Intäkter!$C$6:$C$2630,$AS23,Kostnader_Intäkter!$AQ$6:$AQ$2630))-(2*SUMPRODUCT((Kostnader_Intäkter!$C$6:$C$2630=$AS23)*(Kostnader_Intäkter!$R$6:$R$2630=Kostnader_Intäkter!$EG$94)*(Kostnader_Intäkter!$AQ$6:$AQ$2630))))))</f>
        <v/>
      </c>
      <c r="AC23" s="565"/>
      <c r="AD23" s="565"/>
      <c r="AE23" s="565"/>
      <c r="AF23" s="552" t="str">
        <f t="shared" si="0"/>
        <v/>
      </c>
      <c r="AG23" s="552"/>
      <c r="AH23" s="552"/>
      <c r="AI23" s="552"/>
      <c r="AS23" s="568" t="str">
        <f>Kostnader_Intäkter!EE24</f>
        <v/>
      </c>
      <c r="AT23" s="568"/>
      <c r="AU23" s="568"/>
      <c r="AV23" s="568"/>
      <c r="AW23" s="568"/>
      <c r="AX23" s="568"/>
      <c r="AY23" s="568"/>
      <c r="AZ23" s="568"/>
      <c r="BA23" s="568"/>
      <c r="BB23" s="568"/>
      <c r="BC23" s="568"/>
      <c r="BD23" s="568"/>
      <c r="BE23" s="568"/>
      <c r="BF23" s="568"/>
    </row>
    <row r="24" spans="2:58" ht="18.75" hidden="1" customHeight="1" outlineLevel="1" x14ac:dyDescent="0.15">
      <c r="B24" s="556" t="str">
        <f>Kostnader_Intäkter!EH25</f>
        <v/>
      </c>
      <c r="C24" s="556"/>
      <c r="D24" s="556"/>
      <c r="E24" s="556"/>
      <c r="F24" s="556"/>
      <c r="G24" s="556"/>
      <c r="H24" s="556"/>
      <c r="I24" s="556"/>
      <c r="J24" s="556"/>
      <c r="K24" s="556"/>
      <c r="L24" s="556"/>
      <c r="M24" s="556"/>
      <c r="N24" s="556"/>
      <c r="O24" s="556"/>
      <c r="P24" s="565" t="str">
        <f>IF($AS24="","",((SUMIF(Kostnader_Intäkter!$C$6:$C$2630,$AS24,Kostnader_Intäkter!$AB$6:$AB$2630))-(2*SUMPRODUCT((Kostnader_Intäkter!$C$6:$C$2630=$AS24)*(Kostnader_Intäkter!$R$6:$R$2630=Kostnader_Intäkter!$EG$94)*(Kostnader_Intäkter!$AB$6:$AB$2630)))))</f>
        <v/>
      </c>
      <c r="Q24" s="565"/>
      <c r="R24" s="565"/>
      <c r="S24" s="565"/>
      <c r="T24" s="565" t="str">
        <f>IF($T$3="","",IF($AS24="","",((SUMIF(Kostnader_Intäkter!$C$6:$C$2630,$AS24,Kostnader_Intäkter!$AG$6:$AG$2630))-(2*SUMPRODUCT((Kostnader_Intäkter!$C$6:$C$2630=$AS24)*(Kostnader_Intäkter!$R$6:$R$2630=Kostnader_Intäkter!$EG$94)*(Kostnader_Intäkter!$AG$6:$AG$2630))))))</f>
        <v/>
      </c>
      <c r="U24" s="565"/>
      <c r="V24" s="565"/>
      <c r="W24" s="565"/>
      <c r="X24" s="565" t="str">
        <f>IF(X$3="","",IF($AS24="","",((SUMIF(Kostnader_Intäkter!$C$6:$C$2630,$AS24,Kostnader_Intäkter!$AL$6:$AL$2630))-(2*SUMPRODUCT((Kostnader_Intäkter!$C$6:$C$2630=$AS24)*(Kostnader_Intäkter!$R$6:$R$2630=Kostnader_Intäkter!$EG$94)*(Kostnader_Intäkter!$AL$6:$AL$2630))))))</f>
        <v/>
      </c>
      <c r="Y24" s="565"/>
      <c r="Z24" s="565"/>
      <c r="AA24" s="565"/>
      <c r="AB24" s="565" t="str">
        <f>IF(AB$3="","",IF($AS24="","",((SUMIF(Kostnader_Intäkter!$C$6:$C$2630,$AS24,Kostnader_Intäkter!$AQ$6:$AQ$2630))-(2*SUMPRODUCT((Kostnader_Intäkter!$C$6:$C$2630=$AS24)*(Kostnader_Intäkter!$R$6:$R$2630=Kostnader_Intäkter!$EG$94)*(Kostnader_Intäkter!$AQ$6:$AQ$2630))))))</f>
        <v/>
      </c>
      <c r="AC24" s="565"/>
      <c r="AD24" s="565"/>
      <c r="AE24" s="565"/>
      <c r="AF24" s="552" t="str">
        <f t="shared" si="0"/>
        <v/>
      </c>
      <c r="AG24" s="552"/>
      <c r="AH24" s="552"/>
      <c r="AI24" s="552"/>
      <c r="AS24" s="568" t="str">
        <f>Kostnader_Intäkter!EE25</f>
        <v/>
      </c>
      <c r="AT24" s="568"/>
      <c r="AU24" s="568"/>
      <c r="AV24" s="568"/>
      <c r="AW24" s="568"/>
      <c r="AX24" s="568"/>
      <c r="AY24" s="568"/>
      <c r="AZ24" s="568"/>
      <c r="BA24" s="568"/>
      <c r="BB24" s="568"/>
      <c r="BC24" s="568"/>
      <c r="BD24" s="568"/>
      <c r="BE24" s="568"/>
      <c r="BF24" s="568"/>
    </row>
    <row r="25" spans="2:58" ht="18.75" hidden="1" customHeight="1" outlineLevel="1" x14ac:dyDescent="0.15">
      <c r="B25" s="556" t="str">
        <f>Kostnader_Intäkter!EH26</f>
        <v/>
      </c>
      <c r="C25" s="556"/>
      <c r="D25" s="556"/>
      <c r="E25" s="556"/>
      <c r="F25" s="556"/>
      <c r="G25" s="556"/>
      <c r="H25" s="556"/>
      <c r="I25" s="556"/>
      <c r="J25" s="556"/>
      <c r="K25" s="556"/>
      <c r="L25" s="556"/>
      <c r="M25" s="556"/>
      <c r="N25" s="556"/>
      <c r="O25" s="556"/>
      <c r="P25" s="565" t="str">
        <f>IF($AS25="","",((SUMIF(Kostnader_Intäkter!$C$6:$C$2630,$AS25,Kostnader_Intäkter!$AB$6:$AB$2630))-(2*SUMPRODUCT((Kostnader_Intäkter!$C$6:$C$2630=$AS25)*(Kostnader_Intäkter!$R$6:$R$2630=Kostnader_Intäkter!$EG$94)*(Kostnader_Intäkter!$AB$6:$AB$2630)))))</f>
        <v/>
      </c>
      <c r="Q25" s="565"/>
      <c r="R25" s="565"/>
      <c r="S25" s="565"/>
      <c r="T25" s="565" t="str">
        <f>IF($T$3="","",IF($AS25="","",((SUMIF(Kostnader_Intäkter!$C$6:$C$2630,$AS25,Kostnader_Intäkter!$AG$6:$AG$2630))-(2*SUMPRODUCT((Kostnader_Intäkter!$C$6:$C$2630=$AS25)*(Kostnader_Intäkter!$R$6:$R$2630=Kostnader_Intäkter!$EG$94)*(Kostnader_Intäkter!$AG$6:$AG$2630))))))</f>
        <v/>
      </c>
      <c r="U25" s="565"/>
      <c r="V25" s="565"/>
      <c r="W25" s="565"/>
      <c r="X25" s="565" t="str">
        <f>IF(X$3="","",IF($AS25="","",((SUMIF(Kostnader_Intäkter!$C$6:$C$2630,$AS25,Kostnader_Intäkter!$AL$6:$AL$2630))-(2*SUMPRODUCT((Kostnader_Intäkter!$C$6:$C$2630=$AS25)*(Kostnader_Intäkter!$R$6:$R$2630=Kostnader_Intäkter!$EG$94)*(Kostnader_Intäkter!$AL$6:$AL$2630))))))</f>
        <v/>
      </c>
      <c r="Y25" s="565"/>
      <c r="Z25" s="565"/>
      <c r="AA25" s="565"/>
      <c r="AB25" s="565" t="str">
        <f>IF(AB$3="","",IF($AS25="","",((SUMIF(Kostnader_Intäkter!$C$6:$C$2630,$AS25,Kostnader_Intäkter!$AQ$6:$AQ$2630))-(2*SUMPRODUCT((Kostnader_Intäkter!$C$6:$C$2630=$AS25)*(Kostnader_Intäkter!$R$6:$R$2630=Kostnader_Intäkter!$EG$94)*(Kostnader_Intäkter!$AQ$6:$AQ$2630))))))</f>
        <v/>
      </c>
      <c r="AC25" s="565"/>
      <c r="AD25" s="565"/>
      <c r="AE25" s="565"/>
      <c r="AF25" s="552" t="str">
        <f t="shared" si="0"/>
        <v/>
      </c>
      <c r="AG25" s="552"/>
      <c r="AH25" s="552"/>
      <c r="AI25" s="552"/>
      <c r="AS25" s="568" t="str">
        <f>Kostnader_Intäkter!EE26</f>
        <v/>
      </c>
      <c r="AT25" s="568"/>
      <c r="AU25" s="568"/>
      <c r="AV25" s="568"/>
      <c r="AW25" s="568"/>
      <c r="AX25" s="568"/>
      <c r="AY25" s="568"/>
      <c r="AZ25" s="568"/>
      <c r="BA25" s="568"/>
      <c r="BB25" s="568"/>
      <c r="BC25" s="568"/>
      <c r="BD25" s="568"/>
      <c r="BE25" s="568"/>
      <c r="BF25" s="568"/>
    </row>
    <row r="26" spans="2:58" ht="18.75" hidden="1" customHeight="1" outlineLevel="1" x14ac:dyDescent="0.15">
      <c r="B26" s="556" t="str">
        <f>Kostnader_Intäkter!EH27</f>
        <v/>
      </c>
      <c r="C26" s="556"/>
      <c r="D26" s="556"/>
      <c r="E26" s="556"/>
      <c r="F26" s="556"/>
      <c r="G26" s="556"/>
      <c r="H26" s="556"/>
      <c r="I26" s="556"/>
      <c r="J26" s="556"/>
      <c r="K26" s="556"/>
      <c r="L26" s="556"/>
      <c r="M26" s="556"/>
      <c r="N26" s="556"/>
      <c r="O26" s="556"/>
      <c r="P26" s="565" t="str">
        <f>IF($AS26="","",((SUMIF(Kostnader_Intäkter!$C$6:$C$2630,$AS26,Kostnader_Intäkter!$AB$6:$AB$2630))-(2*SUMPRODUCT((Kostnader_Intäkter!$C$6:$C$2630=$AS26)*(Kostnader_Intäkter!$R$6:$R$2630=Kostnader_Intäkter!$EG$94)*(Kostnader_Intäkter!$AB$6:$AB$2630)))))</f>
        <v/>
      </c>
      <c r="Q26" s="565"/>
      <c r="R26" s="565"/>
      <c r="S26" s="565"/>
      <c r="T26" s="565" t="str">
        <f>IF($T$3="","",IF($AS26="","",((SUMIF(Kostnader_Intäkter!$C$6:$C$2630,$AS26,Kostnader_Intäkter!$AG$6:$AG$2630))-(2*SUMPRODUCT((Kostnader_Intäkter!$C$6:$C$2630=$AS26)*(Kostnader_Intäkter!$R$6:$R$2630=Kostnader_Intäkter!$EG$94)*(Kostnader_Intäkter!$AG$6:$AG$2630))))))</f>
        <v/>
      </c>
      <c r="U26" s="565"/>
      <c r="V26" s="565"/>
      <c r="W26" s="565"/>
      <c r="X26" s="565" t="str">
        <f>IF(X$3="","",IF($AS26="","",((SUMIF(Kostnader_Intäkter!$C$6:$C$2630,$AS26,Kostnader_Intäkter!$AL$6:$AL$2630))-(2*SUMPRODUCT((Kostnader_Intäkter!$C$6:$C$2630=$AS26)*(Kostnader_Intäkter!$R$6:$R$2630=Kostnader_Intäkter!$EG$94)*(Kostnader_Intäkter!$AL$6:$AL$2630))))))</f>
        <v/>
      </c>
      <c r="Y26" s="565"/>
      <c r="Z26" s="565"/>
      <c r="AA26" s="565"/>
      <c r="AB26" s="565" t="str">
        <f>IF(AB$3="","",IF($AS26="","",((SUMIF(Kostnader_Intäkter!$C$6:$C$2630,$AS26,Kostnader_Intäkter!$AQ$6:$AQ$2630))-(2*SUMPRODUCT((Kostnader_Intäkter!$C$6:$C$2630=$AS26)*(Kostnader_Intäkter!$R$6:$R$2630=Kostnader_Intäkter!$EG$94)*(Kostnader_Intäkter!$AQ$6:$AQ$2630))))))</f>
        <v/>
      </c>
      <c r="AC26" s="565"/>
      <c r="AD26" s="565"/>
      <c r="AE26" s="565"/>
      <c r="AF26" s="552" t="str">
        <f t="shared" si="0"/>
        <v/>
      </c>
      <c r="AG26" s="552"/>
      <c r="AH26" s="552"/>
      <c r="AI26" s="552"/>
      <c r="AS26" s="568" t="str">
        <f>Kostnader_Intäkter!EE27</f>
        <v/>
      </c>
      <c r="AT26" s="568"/>
      <c r="AU26" s="568"/>
      <c r="AV26" s="568"/>
      <c r="AW26" s="568"/>
      <c r="AX26" s="568"/>
      <c r="AY26" s="568"/>
      <c r="AZ26" s="568"/>
      <c r="BA26" s="568"/>
      <c r="BB26" s="568"/>
      <c r="BC26" s="568"/>
      <c r="BD26" s="568"/>
      <c r="BE26" s="568"/>
      <c r="BF26" s="568"/>
    </row>
    <row r="27" spans="2:58" ht="18.75" hidden="1" customHeight="1" outlineLevel="1" x14ac:dyDescent="0.15">
      <c r="B27" s="556" t="str">
        <f>Kostnader_Intäkter!EH28</f>
        <v/>
      </c>
      <c r="C27" s="556"/>
      <c r="D27" s="556"/>
      <c r="E27" s="556"/>
      <c r="F27" s="556"/>
      <c r="G27" s="556"/>
      <c r="H27" s="556"/>
      <c r="I27" s="556"/>
      <c r="J27" s="556"/>
      <c r="K27" s="556"/>
      <c r="L27" s="556"/>
      <c r="M27" s="556"/>
      <c r="N27" s="556"/>
      <c r="O27" s="556"/>
      <c r="P27" s="565" t="str">
        <f>IF($AS27="","",((SUMIF(Kostnader_Intäkter!$C$6:$C$2630,$AS27,Kostnader_Intäkter!$AB$6:$AB$2630))-(2*SUMPRODUCT((Kostnader_Intäkter!$C$6:$C$2630=$AS27)*(Kostnader_Intäkter!$R$6:$R$2630=Kostnader_Intäkter!$EG$94)*(Kostnader_Intäkter!$AB$6:$AB$2630)))))</f>
        <v/>
      </c>
      <c r="Q27" s="565"/>
      <c r="R27" s="565"/>
      <c r="S27" s="565"/>
      <c r="T27" s="565" t="str">
        <f>IF($T$3="","",IF($AS27="","",((SUMIF(Kostnader_Intäkter!$C$6:$C$2630,$AS27,Kostnader_Intäkter!$AG$6:$AG$2630))-(2*SUMPRODUCT((Kostnader_Intäkter!$C$6:$C$2630=$AS27)*(Kostnader_Intäkter!$R$6:$R$2630=Kostnader_Intäkter!$EG$94)*(Kostnader_Intäkter!$AG$6:$AG$2630))))))</f>
        <v/>
      </c>
      <c r="U27" s="565"/>
      <c r="V27" s="565"/>
      <c r="W27" s="565"/>
      <c r="X27" s="565" t="str">
        <f>IF(X$3="","",IF($AS27="","",((SUMIF(Kostnader_Intäkter!$C$6:$C$2630,$AS27,Kostnader_Intäkter!$AL$6:$AL$2630))-(2*SUMPRODUCT((Kostnader_Intäkter!$C$6:$C$2630=$AS27)*(Kostnader_Intäkter!$R$6:$R$2630=Kostnader_Intäkter!$EG$94)*(Kostnader_Intäkter!$AL$6:$AL$2630))))))</f>
        <v/>
      </c>
      <c r="Y27" s="565"/>
      <c r="Z27" s="565"/>
      <c r="AA27" s="565"/>
      <c r="AB27" s="565" t="str">
        <f>IF(AB$3="","",IF($AS27="","",((SUMIF(Kostnader_Intäkter!$C$6:$C$2630,$AS27,Kostnader_Intäkter!$AQ$6:$AQ$2630))-(2*SUMPRODUCT((Kostnader_Intäkter!$C$6:$C$2630=$AS27)*(Kostnader_Intäkter!$R$6:$R$2630=Kostnader_Intäkter!$EG$94)*(Kostnader_Intäkter!$AQ$6:$AQ$2630))))))</f>
        <v/>
      </c>
      <c r="AC27" s="565"/>
      <c r="AD27" s="565"/>
      <c r="AE27" s="565"/>
      <c r="AF27" s="552" t="str">
        <f t="shared" si="0"/>
        <v/>
      </c>
      <c r="AG27" s="552"/>
      <c r="AH27" s="552"/>
      <c r="AI27" s="552"/>
      <c r="AS27" s="568" t="str">
        <f>Kostnader_Intäkter!EE28</f>
        <v/>
      </c>
      <c r="AT27" s="568"/>
      <c r="AU27" s="568"/>
      <c r="AV27" s="568"/>
      <c r="AW27" s="568"/>
      <c r="AX27" s="568"/>
      <c r="AY27" s="568"/>
      <c r="AZ27" s="568"/>
      <c r="BA27" s="568"/>
      <c r="BB27" s="568"/>
      <c r="BC27" s="568"/>
      <c r="BD27" s="568"/>
      <c r="BE27" s="568"/>
      <c r="BF27" s="568"/>
    </row>
    <row r="28" spans="2:58" ht="18.75" hidden="1" customHeight="1" outlineLevel="1" x14ac:dyDescent="0.15">
      <c r="B28" s="556" t="str">
        <f>Kostnader_Intäkter!EH29</f>
        <v/>
      </c>
      <c r="C28" s="556"/>
      <c r="D28" s="556"/>
      <c r="E28" s="556"/>
      <c r="F28" s="556"/>
      <c r="G28" s="556"/>
      <c r="H28" s="556"/>
      <c r="I28" s="556"/>
      <c r="J28" s="556"/>
      <c r="K28" s="556"/>
      <c r="L28" s="556"/>
      <c r="M28" s="556"/>
      <c r="N28" s="556"/>
      <c r="O28" s="556"/>
      <c r="P28" s="565" t="str">
        <f>IF($AS28="","",((SUMIF(Kostnader_Intäkter!$C$6:$C$2630,$AS28,Kostnader_Intäkter!$AB$6:$AB$2630))-(2*SUMPRODUCT((Kostnader_Intäkter!$C$6:$C$2630=$AS28)*(Kostnader_Intäkter!$R$6:$R$2630=Kostnader_Intäkter!$EG$94)*(Kostnader_Intäkter!$AB$6:$AB$2630)))))</f>
        <v/>
      </c>
      <c r="Q28" s="565"/>
      <c r="R28" s="565"/>
      <c r="S28" s="565"/>
      <c r="T28" s="565" t="str">
        <f>IF($T$3="","",IF($AS28="","",((SUMIF(Kostnader_Intäkter!$C$6:$C$2630,$AS28,Kostnader_Intäkter!$AG$6:$AG$2630))-(2*SUMPRODUCT((Kostnader_Intäkter!$C$6:$C$2630=$AS28)*(Kostnader_Intäkter!$R$6:$R$2630=Kostnader_Intäkter!$EG$94)*(Kostnader_Intäkter!$AG$6:$AG$2630))))))</f>
        <v/>
      </c>
      <c r="U28" s="565"/>
      <c r="V28" s="565"/>
      <c r="W28" s="565"/>
      <c r="X28" s="565" t="str">
        <f>IF(X$3="","",IF($AS28="","",((SUMIF(Kostnader_Intäkter!$C$6:$C$2630,$AS28,Kostnader_Intäkter!$AL$6:$AL$2630))-(2*SUMPRODUCT((Kostnader_Intäkter!$C$6:$C$2630=$AS28)*(Kostnader_Intäkter!$R$6:$R$2630=Kostnader_Intäkter!$EG$94)*(Kostnader_Intäkter!$AL$6:$AL$2630))))))</f>
        <v/>
      </c>
      <c r="Y28" s="565"/>
      <c r="Z28" s="565"/>
      <c r="AA28" s="565"/>
      <c r="AB28" s="565" t="str">
        <f>IF(AB$3="","",IF($AS28="","",((SUMIF(Kostnader_Intäkter!$C$6:$C$2630,$AS28,Kostnader_Intäkter!$AQ$6:$AQ$2630))-(2*SUMPRODUCT((Kostnader_Intäkter!$C$6:$C$2630=$AS28)*(Kostnader_Intäkter!$R$6:$R$2630=Kostnader_Intäkter!$EG$94)*(Kostnader_Intäkter!$AQ$6:$AQ$2630))))))</f>
        <v/>
      </c>
      <c r="AC28" s="565"/>
      <c r="AD28" s="565"/>
      <c r="AE28" s="565"/>
      <c r="AF28" s="552" t="str">
        <f t="shared" si="0"/>
        <v/>
      </c>
      <c r="AG28" s="552"/>
      <c r="AH28" s="552"/>
      <c r="AI28" s="552"/>
      <c r="AS28" s="568" t="str">
        <f>Kostnader_Intäkter!EE29</f>
        <v/>
      </c>
      <c r="AT28" s="568"/>
      <c r="AU28" s="568"/>
      <c r="AV28" s="568"/>
      <c r="AW28" s="568"/>
      <c r="AX28" s="568"/>
      <c r="AY28" s="568"/>
      <c r="AZ28" s="568"/>
      <c r="BA28" s="568"/>
      <c r="BB28" s="568"/>
      <c r="BC28" s="568"/>
      <c r="BD28" s="568"/>
      <c r="BE28" s="568"/>
      <c r="BF28" s="568"/>
    </row>
    <row r="29" spans="2:58" ht="18.75" hidden="1" customHeight="1" outlineLevel="1" x14ac:dyDescent="0.15">
      <c r="B29" s="556" t="str">
        <f>Kostnader_Intäkter!EH30</f>
        <v/>
      </c>
      <c r="C29" s="556"/>
      <c r="D29" s="556"/>
      <c r="E29" s="556"/>
      <c r="F29" s="556"/>
      <c r="G29" s="556"/>
      <c r="H29" s="556"/>
      <c r="I29" s="556"/>
      <c r="J29" s="556"/>
      <c r="K29" s="556"/>
      <c r="L29" s="556"/>
      <c r="M29" s="556"/>
      <c r="N29" s="556"/>
      <c r="O29" s="556"/>
      <c r="P29" s="565" t="str">
        <f>IF($AS29="","",((SUMIF(Kostnader_Intäkter!$C$6:$C$2630,$AS29,Kostnader_Intäkter!$AB$6:$AB$2630))-(2*SUMPRODUCT((Kostnader_Intäkter!$C$6:$C$2630=$AS29)*(Kostnader_Intäkter!$R$6:$R$2630=Kostnader_Intäkter!$EG$94)*(Kostnader_Intäkter!$AB$6:$AB$2630)))))</f>
        <v/>
      </c>
      <c r="Q29" s="565"/>
      <c r="R29" s="565"/>
      <c r="S29" s="565"/>
      <c r="T29" s="565" t="str">
        <f>IF($T$3="","",IF($AS29="","",((SUMIF(Kostnader_Intäkter!$C$6:$C$2630,$AS29,Kostnader_Intäkter!$AG$6:$AG$2630))-(2*SUMPRODUCT((Kostnader_Intäkter!$C$6:$C$2630=$AS29)*(Kostnader_Intäkter!$R$6:$R$2630=Kostnader_Intäkter!$EG$94)*(Kostnader_Intäkter!$AG$6:$AG$2630))))))</f>
        <v/>
      </c>
      <c r="U29" s="565"/>
      <c r="V29" s="565"/>
      <c r="W29" s="565"/>
      <c r="X29" s="565" t="str">
        <f>IF(X$3="","",IF($AS29="","",((SUMIF(Kostnader_Intäkter!$C$6:$C$2630,$AS29,Kostnader_Intäkter!$AL$6:$AL$2630))-(2*SUMPRODUCT((Kostnader_Intäkter!$C$6:$C$2630=$AS29)*(Kostnader_Intäkter!$R$6:$R$2630=Kostnader_Intäkter!$EG$94)*(Kostnader_Intäkter!$AL$6:$AL$2630))))))</f>
        <v/>
      </c>
      <c r="Y29" s="565"/>
      <c r="Z29" s="565"/>
      <c r="AA29" s="565"/>
      <c r="AB29" s="565" t="str">
        <f>IF(AB$3="","",IF($AS29="","",((SUMIF(Kostnader_Intäkter!$C$6:$C$2630,$AS29,Kostnader_Intäkter!$AQ$6:$AQ$2630))-(2*SUMPRODUCT((Kostnader_Intäkter!$C$6:$C$2630=$AS29)*(Kostnader_Intäkter!$R$6:$R$2630=Kostnader_Intäkter!$EG$94)*(Kostnader_Intäkter!$AQ$6:$AQ$2630))))))</f>
        <v/>
      </c>
      <c r="AC29" s="565"/>
      <c r="AD29" s="565"/>
      <c r="AE29" s="565"/>
      <c r="AF29" s="552" t="str">
        <f t="shared" si="0"/>
        <v/>
      </c>
      <c r="AG29" s="552"/>
      <c r="AH29" s="552"/>
      <c r="AI29" s="552"/>
      <c r="AS29" s="568" t="str">
        <f>Kostnader_Intäkter!EE30</f>
        <v/>
      </c>
      <c r="AT29" s="568"/>
      <c r="AU29" s="568"/>
      <c r="AV29" s="568"/>
      <c r="AW29" s="568"/>
      <c r="AX29" s="568"/>
      <c r="AY29" s="568"/>
      <c r="AZ29" s="568"/>
      <c r="BA29" s="568"/>
      <c r="BB29" s="568"/>
      <c r="BC29" s="568"/>
      <c r="BD29" s="568"/>
      <c r="BE29" s="568"/>
      <c r="BF29" s="568"/>
    </row>
    <row r="30" spans="2:58" ht="18.75" hidden="1" customHeight="1" outlineLevel="1" x14ac:dyDescent="0.15">
      <c r="B30" s="556" t="str">
        <f>Kostnader_Intäkter!EH31</f>
        <v/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65" t="str">
        <f>IF($AS30="","",((SUMIF(Kostnader_Intäkter!$C$6:$C$2630,$AS30,Kostnader_Intäkter!$AB$6:$AB$2630))-(2*SUMPRODUCT((Kostnader_Intäkter!$C$6:$C$2630=$AS30)*(Kostnader_Intäkter!$R$6:$R$2630=Kostnader_Intäkter!$EG$94)*(Kostnader_Intäkter!$AB$6:$AB$2630)))))</f>
        <v/>
      </c>
      <c r="Q30" s="565"/>
      <c r="R30" s="565"/>
      <c r="S30" s="565"/>
      <c r="T30" s="565" t="str">
        <f>IF($T$3="","",IF($AS30="","",((SUMIF(Kostnader_Intäkter!$C$6:$C$2630,$AS30,Kostnader_Intäkter!$AG$6:$AG$2630))-(2*SUMPRODUCT((Kostnader_Intäkter!$C$6:$C$2630=$AS30)*(Kostnader_Intäkter!$R$6:$R$2630=Kostnader_Intäkter!$EG$94)*(Kostnader_Intäkter!$AG$6:$AG$2630))))))</f>
        <v/>
      </c>
      <c r="U30" s="565"/>
      <c r="V30" s="565"/>
      <c r="W30" s="565"/>
      <c r="X30" s="565" t="str">
        <f>IF(X$3="","",IF($AS30="","",((SUMIF(Kostnader_Intäkter!$C$6:$C$2630,$AS30,Kostnader_Intäkter!$AL$6:$AL$2630))-(2*SUMPRODUCT((Kostnader_Intäkter!$C$6:$C$2630=$AS30)*(Kostnader_Intäkter!$R$6:$R$2630=Kostnader_Intäkter!$EG$94)*(Kostnader_Intäkter!$AL$6:$AL$2630))))))</f>
        <v/>
      </c>
      <c r="Y30" s="565"/>
      <c r="Z30" s="565"/>
      <c r="AA30" s="565"/>
      <c r="AB30" s="565" t="str">
        <f>IF(AB$3="","",IF($AS30="","",((SUMIF(Kostnader_Intäkter!$C$6:$C$2630,$AS30,Kostnader_Intäkter!$AQ$6:$AQ$2630))-(2*SUMPRODUCT((Kostnader_Intäkter!$C$6:$C$2630=$AS30)*(Kostnader_Intäkter!$R$6:$R$2630=Kostnader_Intäkter!$EG$94)*(Kostnader_Intäkter!$AQ$6:$AQ$2630))))))</f>
        <v/>
      </c>
      <c r="AC30" s="565"/>
      <c r="AD30" s="565"/>
      <c r="AE30" s="565"/>
      <c r="AF30" s="552" t="str">
        <f t="shared" si="0"/>
        <v/>
      </c>
      <c r="AG30" s="552"/>
      <c r="AH30" s="552"/>
      <c r="AI30" s="552"/>
      <c r="AS30" s="568" t="str">
        <f>Kostnader_Intäkter!EE31</f>
        <v/>
      </c>
      <c r="AT30" s="568"/>
      <c r="AU30" s="568"/>
      <c r="AV30" s="568"/>
      <c r="AW30" s="568"/>
      <c r="AX30" s="568"/>
      <c r="AY30" s="568"/>
      <c r="AZ30" s="568"/>
      <c r="BA30" s="568"/>
      <c r="BB30" s="568"/>
      <c r="BC30" s="568"/>
      <c r="BD30" s="568"/>
      <c r="BE30" s="568"/>
      <c r="BF30" s="568"/>
    </row>
    <row r="31" spans="2:58" ht="18.75" hidden="1" customHeight="1" outlineLevel="1" x14ac:dyDescent="0.15">
      <c r="B31" s="556" t="str">
        <f>Kostnader_Intäkter!EH32</f>
        <v/>
      </c>
      <c r="C31" s="556"/>
      <c r="D31" s="556"/>
      <c r="E31" s="556"/>
      <c r="F31" s="556"/>
      <c r="G31" s="556"/>
      <c r="H31" s="556"/>
      <c r="I31" s="556"/>
      <c r="J31" s="556"/>
      <c r="K31" s="556"/>
      <c r="L31" s="556"/>
      <c r="M31" s="556"/>
      <c r="N31" s="556"/>
      <c r="O31" s="556"/>
      <c r="P31" s="565" t="str">
        <f>IF($AS31="","",((SUMIF(Kostnader_Intäkter!$C$6:$C$2630,$AS31,Kostnader_Intäkter!$AB$6:$AB$2630))-(2*SUMPRODUCT((Kostnader_Intäkter!$C$6:$C$2630=$AS31)*(Kostnader_Intäkter!$R$6:$R$2630=Kostnader_Intäkter!$EG$94)*(Kostnader_Intäkter!$AB$6:$AB$2630)))))</f>
        <v/>
      </c>
      <c r="Q31" s="565"/>
      <c r="R31" s="565"/>
      <c r="S31" s="565"/>
      <c r="T31" s="565" t="str">
        <f>IF($T$3="","",IF($AS31="","",((SUMIF(Kostnader_Intäkter!$C$6:$C$2630,$AS31,Kostnader_Intäkter!$AG$6:$AG$2630))-(2*SUMPRODUCT((Kostnader_Intäkter!$C$6:$C$2630=$AS31)*(Kostnader_Intäkter!$R$6:$R$2630=Kostnader_Intäkter!$EG$94)*(Kostnader_Intäkter!$AG$6:$AG$2630))))))</f>
        <v/>
      </c>
      <c r="U31" s="565"/>
      <c r="V31" s="565"/>
      <c r="W31" s="565"/>
      <c r="X31" s="565" t="str">
        <f>IF(X$3="","",IF($AS31="","",((SUMIF(Kostnader_Intäkter!$C$6:$C$2630,$AS31,Kostnader_Intäkter!$AL$6:$AL$2630))-(2*SUMPRODUCT((Kostnader_Intäkter!$C$6:$C$2630=$AS31)*(Kostnader_Intäkter!$R$6:$R$2630=Kostnader_Intäkter!$EG$94)*(Kostnader_Intäkter!$AL$6:$AL$2630))))))</f>
        <v/>
      </c>
      <c r="Y31" s="565"/>
      <c r="Z31" s="565"/>
      <c r="AA31" s="565"/>
      <c r="AB31" s="565" t="str">
        <f>IF(AB$3="","",IF($AS31="","",((SUMIF(Kostnader_Intäkter!$C$6:$C$2630,$AS31,Kostnader_Intäkter!$AQ$6:$AQ$2630))-(2*SUMPRODUCT((Kostnader_Intäkter!$C$6:$C$2630=$AS31)*(Kostnader_Intäkter!$R$6:$R$2630=Kostnader_Intäkter!$EG$94)*(Kostnader_Intäkter!$AQ$6:$AQ$2630))))))</f>
        <v/>
      </c>
      <c r="AC31" s="565"/>
      <c r="AD31" s="565"/>
      <c r="AE31" s="565"/>
      <c r="AF31" s="552" t="str">
        <f t="shared" si="0"/>
        <v/>
      </c>
      <c r="AG31" s="552"/>
      <c r="AH31" s="552"/>
      <c r="AI31" s="552"/>
      <c r="AS31" s="568" t="str">
        <f>Kostnader_Intäkter!EE32</f>
        <v/>
      </c>
      <c r="AT31" s="568"/>
      <c r="AU31" s="568"/>
      <c r="AV31" s="568"/>
      <c r="AW31" s="568"/>
      <c r="AX31" s="568"/>
      <c r="AY31" s="568"/>
      <c r="AZ31" s="568"/>
      <c r="BA31" s="568"/>
      <c r="BB31" s="568"/>
      <c r="BC31" s="568"/>
      <c r="BD31" s="568"/>
      <c r="BE31" s="568"/>
      <c r="BF31" s="568"/>
    </row>
    <row r="32" spans="2:58" ht="18.75" hidden="1" customHeight="1" outlineLevel="1" x14ac:dyDescent="0.15">
      <c r="B32" s="556" t="str">
        <f>Kostnader_Intäkter!EH33</f>
        <v/>
      </c>
      <c r="C32" s="556"/>
      <c r="D32" s="556"/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65" t="str">
        <f>IF($AS32="","",((SUMIF(Kostnader_Intäkter!$C$6:$C$2630,$AS32,Kostnader_Intäkter!$AB$6:$AB$2630))-(2*SUMPRODUCT((Kostnader_Intäkter!$C$6:$C$2630=$AS32)*(Kostnader_Intäkter!$R$6:$R$2630=Kostnader_Intäkter!$EG$94)*(Kostnader_Intäkter!$AB$6:$AB$2630)))))</f>
        <v/>
      </c>
      <c r="Q32" s="565"/>
      <c r="R32" s="565"/>
      <c r="S32" s="565"/>
      <c r="T32" s="565" t="str">
        <f>IF($T$3="","",IF($AS32="","",((SUMIF(Kostnader_Intäkter!$C$6:$C$2630,$AS32,Kostnader_Intäkter!$AG$6:$AG$2630))-(2*SUMPRODUCT((Kostnader_Intäkter!$C$6:$C$2630=$AS32)*(Kostnader_Intäkter!$R$6:$R$2630=Kostnader_Intäkter!$EG$94)*(Kostnader_Intäkter!$AG$6:$AG$2630))))))</f>
        <v/>
      </c>
      <c r="U32" s="565"/>
      <c r="V32" s="565"/>
      <c r="W32" s="565"/>
      <c r="X32" s="565" t="str">
        <f>IF(X$3="","",IF($AS32="","",((SUMIF(Kostnader_Intäkter!$C$6:$C$2630,$AS32,Kostnader_Intäkter!$AL$6:$AL$2630))-(2*SUMPRODUCT((Kostnader_Intäkter!$C$6:$C$2630=$AS32)*(Kostnader_Intäkter!$R$6:$R$2630=Kostnader_Intäkter!$EG$94)*(Kostnader_Intäkter!$AL$6:$AL$2630))))))</f>
        <v/>
      </c>
      <c r="Y32" s="565"/>
      <c r="Z32" s="565"/>
      <c r="AA32" s="565"/>
      <c r="AB32" s="565" t="str">
        <f>IF(AB$3="","",IF($AS32="","",((SUMIF(Kostnader_Intäkter!$C$6:$C$2630,$AS32,Kostnader_Intäkter!$AQ$6:$AQ$2630))-(2*SUMPRODUCT((Kostnader_Intäkter!$C$6:$C$2630=$AS32)*(Kostnader_Intäkter!$R$6:$R$2630=Kostnader_Intäkter!$EG$94)*(Kostnader_Intäkter!$AQ$6:$AQ$2630))))))</f>
        <v/>
      </c>
      <c r="AC32" s="565"/>
      <c r="AD32" s="565"/>
      <c r="AE32" s="565"/>
      <c r="AF32" s="552" t="str">
        <f t="shared" si="0"/>
        <v/>
      </c>
      <c r="AG32" s="552"/>
      <c r="AH32" s="552"/>
      <c r="AI32" s="552"/>
      <c r="AS32" s="568" t="str">
        <f>Kostnader_Intäkter!EE33</f>
        <v/>
      </c>
      <c r="AT32" s="568"/>
      <c r="AU32" s="568"/>
      <c r="AV32" s="568"/>
      <c r="AW32" s="568"/>
      <c r="AX32" s="568"/>
      <c r="AY32" s="568"/>
      <c r="AZ32" s="568"/>
      <c r="BA32" s="568"/>
      <c r="BB32" s="568"/>
      <c r="BC32" s="568"/>
      <c r="BD32" s="568"/>
      <c r="BE32" s="568"/>
      <c r="BF32" s="568"/>
    </row>
    <row r="33" spans="2:58" ht="18.75" hidden="1" customHeight="1" outlineLevel="1" x14ac:dyDescent="0.15">
      <c r="B33" s="556" t="str">
        <f>Kostnader_Intäkter!EH34</f>
        <v/>
      </c>
      <c r="C33" s="556"/>
      <c r="D33" s="556"/>
      <c r="E33" s="556"/>
      <c r="F33" s="556"/>
      <c r="G33" s="556"/>
      <c r="H33" s="556"/>
      <c r="I33" s="556"/>
      <c r="J33" s="556"/>
      <c r="K33" s="556"/>
      <c r="L33" s="556"/>
      <c r="M33" s="556"/>
      <c r="N33" s="556"/>
      <c r="O33" s="556"/>
      <c r="P33" s="565" t="str">
        <f>IF($AS33="","",((SUMIF(Kostnader_Intäkter!$C$6:$C$2630,$AS33,Kostnader_Intäkter!$AB$6:$AB$2630))-(2*SUMPRODUCT((Kostnader_Intäkter!$C$6:$C$2630=$AS33)*(Kostnader_Intäkter!$R$6:$R$2630=Kostnader_Intäkter!$EG$94)*(Kostnader_Intäkter!$AB$6:$AB$2630)))))</f>
        <v/>
      </c>
      <c r="Q33" s="565"/>
      <c r="R33" s="565"/>
      <c r="S33" s="565"/>
      <c r="T33" s="565" t="str">
        <f>IF($T$3="","",IF($AS33="","",((SUMIF(Kostnader_Intäkter!$C$6:$C$2630,$AS33,Kostnader_Intäkter!$AG$6:$AG$2630))-(2*SUMPRODUCT((Kostnader_Intäkter!$C$6:$C$2630=$AS33)*(Kostnader_Intäkter!$R$6:$R$2630=Kostnader_Intäkter!$EG$94)*(Kostnader_Intäkter!$AG$6:$AG$2630))))))</f>
        <v/>
      </c>
      <c r="U33" s="565"/>
      <c r="V33" s="565"/>
      <c r="W33" s="565"/>
      <c r="X33" s="565" t="str">
        <f>IF(X$3="","",IF($AS33="","",((SUMIF(Kostnader_Intäkter!$C$6:$C$2630,$AS33,Kostnader_Intäkter!$AL$6:$AL$2630))-(2*SUMPRODUCT((Kostnader_Intäkter!$C$6:$C$2630=$AS33)*(Kostnader_Intäkter!$R$6:$R$2630=Kostnader_Intäkter!$EG$94)*(Kostnader_Intäkter!$AL$6:$AL$2630))))))</f>
        <v/>
      </c>
      <c r="Y33" s="565"/>
      <c r="Z33" s="565"/>
      <c r="AA33" s="565"/>
      <c r="AB33" s="565" t="str">
        <f>IF(AB$3="","",IF($AS33="","",((SUMIF(Kostnader_Intäkter!$C$6:$C$2630,$AS33,Kostnader_Intäkter!$AQ$6:$AQ$2630))-(2*SUMPRODUCT((Kostnader_Intäkter!$C$6:$C$2630=$AS33)*(Kostnader_Intäkter!$R$6:$R$2630=Kostnader_Intäkter!$EG$94)*(Kostnader_Intäkter!$AQ$6:$AQ$2630))))))</f>
        <v/>
      </c>
      <c r="AC33" s="565"/>
      <c r="AD33" s="565"/>
      <c r="AE33" s="565"/>
      <c r="AF33" s="552" t="str">
        <f t="shared" si="0"/>
        <v/>
      </c>
      <c r="AG33" s="552"/>
      <c r="AH33" s="552"/>
      <c r="AI33" s="552"/>
      <c r="AS33" s="568" t="str">
        <f>Kostnader_Intäkter!EE34</f>
        <v/>
      </c>
      <c r="AT33" s="568"/>
      <c r="AU33" s="568"/>
      <c r="AV33" s="568"/>
      <c r="AW33" s="568"/>
      <c r="AX33" s="568"/>
      <c r="AY33" s="568"/>
      <c r="AZ33" s="568"/>
      <c r="BA33" s="568"/>
      <c r="BB33" s="568"/>
      <c r="BC33" s="568"/>
      <c r="BD33" s="568"/>
      <c r="BE33" s="568"/>
      <c r="BF33" s="568"/>
    </row>
    <row r="34" spans="2:58" ht="18.75" hidden="1" customHeight="1" outlineLevel="1" x14ac:dyDescent="0.15">
      <c r="B34" s="556" t="str">
        <f>Kostnader_Intäkter!EH35</f>
        <v/>
      </c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N34" s="556"/>
      <c r="O34" s="556"/>
      <c r="P34" s="565" t="str">
        <f>IF($AS34="","",((SUMIF(Kostnader_Intäkter!$C$6:$C$2630,$AS34,Kostnader_Intäkter!$AB$6:$AB$2630))-(2*SUMPRODUCT((Kostnader_Intäkter!$C$6:$C$2630=$AS34)*(Kostnader_Intäkter!$R$6:$R$2630=Kostnader_Intäkter!$EG$94)*(Kostnader_Intäkter!$AB$6:$AB$2630)))))</f>
        <v/>
      </c>
      <c r="Q34" s="565"/>
      <c r="R34" s="565"/>
      <c r="S34" s="565"/>
      <c r="T34" s="565" t="str">
        <f>IF($T$3="","",IF($AS34="","",((SUMIF(Kostnader_Intäkter!$C$6:$C$2630,$AS34,Kostnader_Intäkter!$AG$6:$AG$2630))-(2*SUMPRODUCT((Kostnader_Intäkter!$C$6:$C$2630=$AS34)*(Kostnader_Intäkter!$R$6:$R$2630=Kostnader_Intäkter!$EG$94)*(Kostnader_Intäkter!$AG$6:$AG$2630))))))</f>
        <v/>
      </c>
      <c r="U34" s="565"/>
      <c r="V34" s="565"/>
      <c r="W34" s="565"/>
      <c r="X34" s="565" t="str">
        <f>IF(X$3="","",IF($AS34="","",((SUMIF(Kostnader_Intäkter!$C$6:$C$2630,$AS34,Kostnader_Intäkter!$AL$6:$AL$2630))-(2*SUMPRODUCT((Kostnader_Intäkter!$C$6:$C$2630=$AS34)*(Kostnader_Intäkter!$R$6:$R$2630=Kostnader_Intäkter!$EG$94)*(Kostnader_Intäkter!$AL$6:$AL$2630))))))</f>
        <v/>
      </c>
      <c r="Y34" s="565"/>
      <c r="Z34" s="565"/>
      <c r="AA34" s="565"/>
      <c r="AB34" s="565" t="str">
        <f>IF(AB$3="","",IF($AS34="","",((SUMIF(Kostnader_Intäkter!$C$6:$C$2630,$AS34,Kostnader_Intäkter!$AQ$6:$AQ$2630))-(2*SUMPRODUCT((Kostnader_Intäkter!$C$6:$C$2630=$AS34)*(Kostnader_Intäkter!$R$6:$R$2630=Kostnader_Intäkter!$EG$94)*(Kostnader_Intäkter!$AQ$6:$AQ$2630))))))</f>
        <v/>
      </c>
      <c r="AC34" s="565"/>
      <c r="AD34" s="565"/>
      <c r="AE34" s="565"/>
      <c r="AF34" s="552" t="str">
        <f t="shared" si="0"/>
        <v/>
      </c>
      <c r="AG34" s="552"/>
      <c r="AH34" s="552"/>
      <c r="AI34" s="552"/>
      <c r="AS34" s="568" t="str">
        <f>Kostnader_Intäkter!EE35</f>
        <v/>
      </c>
      <c r="AT34" s="568"/>
      <c r="AU34" s="568"/>
      <c r="AV34" s="568"/>
      <c r="AW34" s="568"/>
      <c r="AX34" s="568"/>
      <c r="AY34" s="568"/>
      <c r="AZ34" s="568"/>
      <c r="BA34" s="568"/>
      <c r="BB34" s="568"/>
      <c r="BC34" s="568"/>
      <c r="BD34" s="568"/>
      <c r="BE34" s="568"/>
      <c r="BF34" s="568"/>
    </row>
    <row r="35" spans="2:58" ht="18.75" hidden="1" customHeight="1" outlineLevel="1" x14ac:dyDescent="0.15">
      <c r="B35" s="556" t="str">
        <f>Kostnader_Intäkter!EH36</f>
        <v/>
      </c>
      <c r="C35" s="556"/>
      <c r="D35" s="556"/>
      <c r="E35" s="556"/>
      <c r="F35" s="556"/>
      <c r="G35" s="556"/>
      <c r="H35" s="556"/>
      <c r="I35" s="556"/>
      <c r="J35" s="556"/>
      <c r="K35" s="556"/>
      <c r="L35" s="556"/>
      <c r="M35" s="556"/>
      <c r="N35" s="556"/>
      <c r="O35" s="556"/>
      <c r="P35" s="565" t="str">
        <f>IF($AS35="","",((SUMIF(Kostnader_Intäkter!$C$6:$C$2630,$AS35,Kostnader_Intäkter!$AB$6:$AB$2630))-(2*SUMPRODUCT((Kostnader_Intäkter!$C$6:$C$2630=$AS35)*(Kostnader_Intäkter!$R$6:$R$2630=Kostnader_Intäkter!$EG$94)*(Kostnader_Intäkter!$AB$6:$AB$2630)))))</f>
        <v/>
      </c>
      <c r="Q35" s="565"/>
      <c r="R35" s="565"/>
      <c r="S35" s="565"/>
      <c r="T35" s="565" t="str">
        <f>IF($T$3="","",IF($AS35="","",((SUMIF(Kostnader_Intäkter!$C$6:$C$2630,$AS35,Kostnader_Intäkter!$AG$6:$AG$2630))-(2*SUMPRODUCT((Kostnader_Intäkter!$C$6:$C$2630=$AS35)*(Kostnader_Intäkter!$R$6:$R$2630=Kostnader_Intäkter!$EG$94)*(Kostnader_Intäkter!$AG$6:$AG$2630))))))</f>
        <v/>
      </c>
      <c r="U35" s="565"/>
      <c r="V35" s="565"/>
      <c r="W35" s="565"/>
      <c r="X35" s="565" t="str">
        <f>IF(X$3="","",IF($AS35="","",((SUMIF(Kostnader_Intäkter!$C$6:$C$2630,$AS35,Kostnader_Intäkter!$AL$6:$AL$2630))-(2*SUMPRODUCT((Kostnader_Intäkter!$C$6:$C$2630=$AS35)*(Kostnader_Intäkter!$R$6:$R$2630=Kostnader_Intäkter!$EG$94)*(Kostnader_Intäkter!$AL$6:$AL$2630))))))</f>
        <v/>
      </c>
      <c r="Y35" s="565"/>
      <c r="Z35" s="565"/>
      <c r="AA35" s="565"/>
      <c r="AB35" s="565" t="str">
        <f>IF(AB$3="","",IF($AS35="","",((SUMIF(Kostnader_Intäkter!$C$6:$C$2630,$AS35,Kostnader_Intäkter!$AQ$6:$AQ$2630))-(2*SUMPRODUCT((Kostnader_Intäkter!$C$6:$C$2630=$AS35)*(Kostnader_Intäkter!$R$6:$R$2630=Kostnader_Intäkter!$EG$94)*(Kostnader_Intäkter!$AQ$6:$AQ$2630))))))</f>
        <v/>
      </c>
      <c r="AC35" s="565"/>
      <c r="AD35" s="565"/>
      <c r="AE35" s="565"/>
      <c r="AF35" s="552" t="str">
        <f t="shared" si="0"/>
        <v/>
      </c>
      <c r="AG35" s="552"/>
      <c r="AH35" s="552"/>
      <c r="AI35" s="552"/>
      <c r="AS35" s="568" t="str">
        <f>Kostnader_Intäkter!EE36</f>
        <v/>
      </c>
      <c r="AT35" s="568"/>
      <c r="AU35" s="568"/>
      <c r="AV35" s="568"/>
      <c r="AW35" s="568"/>
      <c r="AX35" s="568"/>
      <c r="AY35" s="568"/>
      <c r="AZ35" s="568"/>
      <c r="BA35" s="568"/>
      <c r="BB35" s="568"/>
      <c r="BC35" s="568"/>
      <c r="BD35" s="568"/>
      <c r="BE35" s="568"/>
      <c r="BF35" s="568"/>
    </row>
    <row r="36" spans="2:58" ht="18.75" hidden="1" customHeight="1" outlineLevel="1" x14ac:dyDescent="0.15">
      <c r="B36" s="556" t="str">
        <f>Kostnader_Intäkter!EH37</f>
        <v/>
      </c>
      <c r="C36" s="556"/>
      <c r="D36" s="556"/>
      <c r="E36" s="556"/>
      <c r="F36" s="556"/>
      <c r="G36" s="556"/>
      <c r="H36" s="556"/>
      <c r="I36" s="556"/>
      <c r="J36" s="556"/>
      <c r="K36" s="556"/>
      <c r="L36" s="556"/>
      <c r="M36" s="556"/>
      <c r="N36" s="556"/>
      <c r="O36" s="556"/>
      <c r="P36" s="565" t="str">
        <f>IF($AS36="","",((SUMIF(Kostnader_Intäkter!$C$6:$C$2630,$AS36,Kostnader_Intäkter!$AB$6:$AB$2630))-(2*SUMPRODUCT((Kostnader_Intäkter!$C$6:$C$2630=$AS36)*(Kostnader_Intäkter!$R$6:$R$2630=Kostnader_Intäkter!$EG$94)*(Kostnader_Intäkter!$AB$6:$AB$2630)))))</f>
        <v/>
      </c>
      <c r="Q36" s="565"/>
      <c r="R36" s="565"/>
      <c r="S36" s="565"/>
      <c r="T36" s="565" t="str">
        <f>IF($T$3="","",IF($AS36="","",((SUMIF(Kostnader_Intäkter!$C$6:$C$2630,$AS36,Kostnader_Intäkter!$AG$6:$AG$2630))-(2*SUMPRODUCT((Kostnader_Intäkter!$C$6:$C$2630=$AS36)*(Kostnader_Intäkter!$R$6:$R$2630=Kostnader_Intäkter!$EG$94)*(Kostnader_Intäkter!$AG$6:$AG$2630))))))</f>
        <v/>
      </c>
      <c r="U36" s="565"/>
      <c r="V36" s="565"/>
      <c r="W36" s="565"/>
      <c r="X36" s="565" t="str">
        <f>IF(X$3="","",IF($AS36="","",((SUMIF(Kostnader_Intäkter!$C$6:$C$2630,$AS36,Kostnader_Intäkter!$AL$6:$AL$2630))-(2*SUMPRODUCT((Kostnader_Intäkter!$C$6:$C$2630=$AS36)*(Kostnader_Intäkter!$R$6:$R$2630=Kostnader_Intäkter!$EG$94)*(Kostnader_Intäkter!$AL$6:$AL$2630))))))</f>
        <v/>
      </c>
      <c r="Y36" s="565"/>
      <c r="Z36" s="565"/>
      <c r="AA36" s="565"/>
      <c r="AB36" s="565" t="str">
        <f>IF(AB$3="","",IF($AS36="","",((SUMIF(Kostnader_Intäkter!$C$6:$C$2630,$AS36,Kostnader_Intäkter!$AQ$6:$AQ$2630))-(2*SUMPRODUCT((Kostnader_Intäkter!$C$6:$C$2630=$AS36)*(Kostnader_Intäkter!$R$6:$R$2630=Kostnader_Intäkter!$EG$94)*(Kostnader_Intäkter!$AQ$6:$AQ$2630))))))</f>
        <v/>
      </c>
      <c r="AC36" s="565"/>
      <c r="AD36" s="565"/>
      <c r="AE36" s="565"/>
      <c r="AF36" s="552" t="str">
        <f t="shared" ref="AF36:AF67" si="1">IF(AS36="","",(SUM(P36:AE36)))</f>
        <v/>
      </c>
      <c r="AG36" s="552"/>
      <c r="AH36" s="552"/>
      <c r="AI36" s="552"/>
      <c r="AS36" s="568" t="str">
        <f>Kostnader_Intäkter!EE37</f>
        <v/>
      </c>
      <c r="AT36" s="568"/>
      <c r="AU36" s="568"/>
      <c r="AV36" s="568"/>
      <c r="AW36" s="568"/>
      <c r="AX36" s="568"/>
      <c r="AY36" s="568"/>
      <c r="AZ36" s="568"/>
      <c r="BA36" s="568"/>
      <c r="BB36" s="568"/>
      <c r="BC36" s="568"/>
      <c r="BD36" s="568"/>
      <c r="BE36" s="568"/>
      <c r="BF36" s="568"/>
    </row>
    <row r="37" spans="2:58" ht="18.75" hidden="1" customHeight="1" outlineLevel="1" x14ac:dyDescent="0.15">
      <c r="B37" s="556" t="str">
        <f>Kostnader_Intäkter!EH38</f>
        <v/>
      </c>
      <c r="C37" s="556"/>
      <c r="D37" s="556"/>
      <c r="E37" s="556"/>
      <c r="F37" s="556"/>
      <c r="G37" s="556"/>
      <c r="H37" s="556"/>
      <c r="I37" s="556"/>
      <c r="J37" s="556"/>
      <c r="K37" s="556"/>
      <c r="L37" s="556"/>
      <c r="M37" s="556"/>
      <c r="N37" s="556"/>
      <c r="O37" s="556"/>
      <c r="P37" s="565" t="str">
        <f>IF($AS37="","",((SUMIF(Kostnader_Intäkter!$C$6:$C$2630,$AS37,Kostnader_Intäkter!$AB$6:$AB$2630))-(2*SUMPRODUCT((Kostnader_Intäkter!$C$6:$C$2630=$AS37)*(Kostnader_Intäkter!$R$6:$R$2630=Kostnader_Intäkter!$EG$94)*(Kostnader_Intäkter!$AB$6:$AB$2630)))))</f>
        <v/>
      </c>
      <c r="Q37" s="565"/>
      <c r="R37" s="565"/>
      <c r="S37" s="565"/>
      <c r="T37" s="565" t="str">
        <f>IF($T$3="","",IF($AS37="","",((SUMIF(Kostnader_Intäkter!$C$6:$C$2630,$AS37,Kostnader_Intäkter!$AG$6:$AG$2630))-(2*SUMPRODUCT((Kostnader_Intäkter!$C$6:$C$2630=$AS37)*(Kostnader_Intäkter!$R$6:$R$2630=Kostnader_Intäkter!$EG$94)*(Kostnader_Intäkter!$AG$6:$AG$2630))))))</f>
        <v/>
      </c>
      <c r="U37" s="565"/>
      <c r="V37" s="565"/>
      <c r="W37" s="565"/>
      <c r="X37" s="565" t="str">
        <f>IF(X$3="","",IF($AS37="","",((SUMIF(Kostnader_Intäkter!$C$6:$C$2630,$AS37,Kostnader_Intäkter!$AL$6:$AL$2630))-(2*SUMPRODUCT((Kostnader_Intäkter!$C$6:$C$2630=$AS37)*(Kostnader_Intäkter!$R$6:$R$2630=Kostnader_Intäkter!$EG$94)*(Kostnader_Intäkter!$AL$6:$AL$2630))))))</f>
        <v/>
      </c>
      <c r="Y37" s="565"/>
      <c r="Z37" s="565"/>
      <c r="AA37" s="565"/>
      <c r="AB37" s="565" t="str">
        <f>IF(AB$3="","",IF($AS37="","",((SUMIF(Kostnader_Intäkter!$C$6:$C$2630,$AS37,Kostnader_Intäkter!$AQ$6:$AQ$2630))-(2*SUMPRODUCT((Kostnader_Intäkter!$C$6:$C$2630=$AS37)*(Kostnader_Intäkter!$R$6:$R$2630=Kostnader_Intäkter!$EG$94)*(Kostnader_Intäkter!$AQ$6:$AQ$2630))))))</f>
        <v/>
      </c>
      <c r="AC37" s="565"/>
      <c r="AD37" s="565"/>
      <c r="AE37" s="565"/>
      <c r="AF37" s="552" t="str">
        <f t="shared" si="1"/>
        <v/>
      </c>
      <c r="AG37" s="552"/>
      <c r="AH37" s="552"/>
      <c r="AI37" s="552"/>
      <c r="AS37" s="568" t="str">
        <f>Kostnader_Intäkter!EE38</f>
        <v/>
      </c>
      <c r="AT37" s="568"/>
      <c r="AU37" s="568"/>
      <c r="AV37" s="568"/>
      <c r="AW37" s="568"/>
      <c r="AX37" s="568"/>
      <c r="AY37" s="568"/>
      <c r="AZ37" s="568"/>
      <c r="BA37" s="568"/>
      <c r="BB37" s="568"/>
      <c r="BC37" s="568"/>
      <c r="BD37" s="568"/>
      <c r="BE37" s="568"/>
      <c r="BF37" s="568"/>
    </row>
    <row r="38" spans="2:58" ht="18.75" hidden="1" customHeight="1" outlineLevel="1" x14ac:dyDescent="0.15">
      <c r="B38" s="556" t="str">
        <f>Kostnader_Intäkter!EH39</f>
        <v/>
      </c>
      <c r="C38" s="556"/>
      <c r="D38" s="556"/>
      <c r="E38" s="556"/>
      <c r="F38" s="556"/>
      <c r="G38" s="556"/>
      <c r="H38" s="556"/>
      <c r="I38" s="556"/>
      <c r="J38" s="556"/>
      <c r="K38" s="556"/>
      <c r="L38" s="556"/>
      <c r="M38" s="556"/>
      <c r="N38" s="556"/>
      <c r="O38" s="556"/>
      <c r="P38" s="565" t="str">
        <f>IF($AS38="","",((SUMIF(Kostnader_Intäkter!$C$6:$C$2630,$AS38,Kostnader_Intäkter!$AB$6:$AB$2630))-(2*SUMPRODUCT((Kostnader_Intäkter!$C$6:$C$2630=$AS38)*(Kostnader_Intäkter!$R$6:$R$2630=Kostnader_Intäkter!$EG$94)*(Kostnader_Intäkter!$AB$6:$AB$2630)))))</f>
        <v/>
      </c>
      <c r="Q38" s="565"/>
      <c r="R38" s="565"/>
      <c r="S38" s="565"/>
      <c r="T38" s="565" t="str">
        <f>IF($T$3="","",IF($AS38="","",((SUMIF(Kostnader_Intäkter!$C$6:$C$2630,$AS38,Kostnader_Intäkter!$AG$6:$AG$2630))-(2*SUMPRODUCT((Kostnader_Intäkter!$C$6:$C$2630=$AS38)*(Kostnader_Intäkter!$R$6:$R$2630=Kostnader_Intäkter!$EG$94)*(Kostnader_Intäkter!$AG$6:$AG$2630))))))</f>
        <v/>
      </c>
      <c r="U38" s="565"/>
      <c r="V38" s="565"/>
      <c r="W38" s="565"/>
      <c r="X38" s="565" t="str">
        <f>IF(X$3="","",IF($AS38="","",((SUMIF(Kostnader_Intäkter!$C$6:$C$2630,$AS38,Kostnader_Intäkter!$AL$6:$AL$2630))-(2*SUMPRODUCT((Kostnader_Intäkter!$C$6:$C$2630=$AS38)*(Kostnader_Intäkter!$R$6:$R$2630=Kostnader_Intäkter!$EG$94)*(Kostnader_Intäkter!$AL$6:$AL$2630))))))</f>
        <v/>
      </c>
      <c r="Y38" s="565"/>
      <c r="Z38" s="565"/>
      <c r="AA38" s="565"/>
      <c r="AB38" s="565" t="str">
        <f>IF(AB$3="","",IF($AS38="","",((SUMIF(Kostnader_Intäkter!$C$6:$C$2630,$AS38,Kostnader_Intäkter!$AQ$6:$AQ$2630))-(2*SUMPRODUCT((Kostnader_Intäkter!$C$6:$C$2630=$AS38)*(Kostnader_Intäkter!$R$6:$R$2630=Kostnader_Intäkter!$EG$94)*(Kostnader_Intäkter!$AQ$6:$AQ$2630))))))</f>
        <v/>
      </c>
      <c r="AC38" s="565"/>
      <c r="AD38" s="565"/>
      <c r="AE38" s="565"/>
      <c r="AF38" s="552" t="str">
        <f t="shared" si="1"/>
        <v/>
      </c>
      <c r="AG38" s="552"/>
      <c r="AH38" s="552"/>
      <c r="AI38" s="552"/>
      <c r="AS38" s="568" t="str">
        <f>Kostnader_Intäkter!EE39</f>
        <v/>
      </c>
      <c r="AT38" s="568"/>
      <c r="AU38" s="568"/>
      <c r="AV38" s="568"/>
      <c r="AW38" s="568"/>
      <c r="AX38" s="568"/>
      <c r="AY38" s="568"/>
      <c r="AZ38" s="568"/>
      <c r="BA38" s="568"/>
      <c r="BB38" s="568"/>
      <c r="BC38" s="568"/>
      <c r="BD38" s="568"/>
      <c r="BE38" s="568"/>
      <c r="BF38" s="568"/>
    </row>
    <row r="39" spans="2:58" ht="18.75" hidden="1" customHeight="1" outlineLevel="1" x14ac:dyDescent="0.15">
      <c r="B39" s="556" t="str">
        <f>Kostnader_Intäkter!EH40</f>
        <v/>
      </c>
      <c r="C39" s="556"/>
      <c r="D39" s="556"/>
      <c r="E39" s="556"/>
      <c r="F39" s="556"/>
      <c r="G39" s="556"/>
      <c r="H39" s="556"/>
      <c r="I39" s="556"/>
      <c r="J39" s="556"/>
      <c r="K39" s="556"/>
      <c r="L39" s="556"/>
      <c r="M39" s="556"/>
      <c r="N39" s="556"/>
      <c r="O39" s="556"/>
      <c r="P39" s="565" t="str">
        <f>IF($AS39="","",((SUMIF(Kostnader_Intäkter!$C$6:$C$2630,$AS39,Kostnader_Intäkter!$AB$6:$AB$2630))-(2*SUMPRODUCT((Kostnader_Intäkter!$C$6:$C$2630=$AS39)*(Kostnader_Intäkter!$R$6:$R$2630=Kostnader_Intäkter!$EG$94)*(Kostnader_Intäkter!$AB$6:$AB$2630)))))</f>
        <v/>
      </c>
      <c r="Q39" s="565"/>
      <c r="R39" s="565"/>
      <c r="S39" s="565"/>
      <c r="T39" s="565" t="str">
        <f>IF($T$3="","",IF($AS39="","",((SUMIF(Kostnader_Intäkter!$C$6:$C$2630,$AS39,Kostnader_Intäkter!$AG$6:$AG$2630))-(2*SUMPRODUCT((Kostnader_Intäkter!$C$6:$C$2630=$AS39)*(Kostnader_Intäkter!$R$6:$R$2630=Kostnader_Intäkter!$EG$94)*(Kostnader_Intäkter!$AG$6:$AG$2630))))))</f>
        <v/>
      </c>
      <c r="U39" s="565"/>
      <c r="V39" s="565"/>
      <c r="W39" s="565"/>
      <c r="X39" s="565" t="str">
        <f>IF(X$3="","",IF($AS39="","",((SUMIF(Kostnader_Intäkter!$C$6:$C$2630,$AS39,Kostnader_Intäkter!$AL$6:$AL$2630))-(2*SUMPRODUCT((Kostnader_Intäkter!$C$6:$C$2630=$AS39)*(Kostnader_Intäkter!$R$6:$R$2630=Kostnader_Intäkter!$EG$94)*(Kostnader_Intäkter!$AL$6:$AL$2630))))))</f>
        <v/>
      </c>
      <c r="Y39" s="565"/>
      <c r="Z39" s="565"/>
      <c r="AA39" s="565"/>
      <c r="AB39" s="565" t="str">
        <f>IF(AB$3="","",IF($AS39="","",((SUMIF(Kostnader_Intäkter!$C$6:$C$2630,$AS39,Kostnader_Intäkter!$AQ$6:$AQ$2630))-(2*SUMPRODUCT((Kostnader_Intäkter!$C$6:$C$2630=$AS39)*(Kostnader_Intäkter!$R$6:$R$2630=Kostnader_Intäkter!$EG$94)*(Kostnader_Intäkter!$AQ$6:$AQ$2630))))))</f>
        <v/>
      </c>
      <c r="AC39" s="565"/>
      <c r="AD39" s="565"/>
      <c r="AE39" s="565"/>
      <c r="AF39" s="552" t="str">
        <f t="shared" si="1"/>
        <v/>
      </c>
      <c r="AG39" s="552"/>
      <c r="AH39" s="552"/>
      <c r="AI39" s="552"/>
      <c r="AS39" s="568" t="str">
        <f>Kostnader_Intäkter!EE40</f>
        <v/>
      </c>
      <c r="AT39" s="568"/>
      <c r="AU39" s="568"/>
      <c r="AV39" s="568"/>
      <c r="AW39" s="568"/>
      <c r="AX39" s="568"/>
      <c r="AY39" s="568"/>
      <c r="AZ39" s="568"/>
      <c r="BA39" s="568"/>
      <c r="BB39" s="568"/>
      <c r="BC39" s="568"/>
      <c r="BD39" s="568"/>
      <c r="BE39" s="568"/>
      <c r="BF39" s="568"/>
    </row>
    <row r="40" spans="2:58" ht="18.75" hidden="1" customHeight="1" outlineLevel="1" x14ac:dyDescent="0.15">
      <c r="B40" s="556" t="str">
        <f>Kostnader_Intäkter!EH41</f>
        <v/>
      </c>
      <c r="C40" s="556"/>
      <c r="D40" s="556"/>
      <c r="E40" s="556"/>
      <c r="F40" s="556"/>
      <c r="G40" s="556"/>
      <c r="H40" s="556"/>
      <c r="I40" s="556"/>
      <c r="J40" s="556"/>
      <c r="K40" s="556"/>
      <c r="L40" s="556"/>
      <c r="M40" s="556"/>
      <c r="N40" s="556"/>
      <c r="O40" s="556"/>
      <c r="P40" s="565" t="str">
        <f>IF($AS40="","",((SUMIF(Kostnader_Intäkter!$C$6:$C$2630,$AS40,Kostnader_Intäkter!$AB$6:$AB$2630))-(2*SUMPRODUCT((Kostnader_Intäkter!$C$6:$C$2630=$AS40)*(Kostnader_Intäkter!$R$6:$R$2630=Kostnader_Intäkter!$EG$94)*(Kostnader_Intäkter!$AB$6:$AB$2630)))))</f>
        <v/>
      </c>
      <c r="Q40" s="565"/>
      <c r="R40" s="565"/>
      <c r="S40" s="565"/>
      <c r="T40" s="565" t="str">
        <f>IF($T$3="","",IF($AS40="","",((SUMIF(Kostnader_Intäkter!$C$6:$C$2630,$AS40,Kostnader_Intäkter!$AG$6:$AG$2630))-(2*SUMPRODUCT((Kostnader_Intäkter!$C$6:$C$2630=$AS40)*(Kostnader_Intäkter!$R$6:$R$2630=Kostnader_Intäkter!$EG$94)*(Kostnader_Intäkter!$AG$6:$AG$2630))))))</f>
        <v/>
      </c>
      <c r="U40" s="565"/>
      <c r="V40" s="565"/>
      <c r="W40" s="565"/>
      <c r="X40" s="565" t="str">
        <f>IF(X$3="","",IF($AS40="","",((SUMIF(Kostnader_Intäkter!$C$6:$C$2630,$AS40,Kostnader_Intäkter!$AL$6:$AL$2630))-(2*SUMPRODUCT((Kostnader_Intäkter!$C$6:$C$2630=$AS40)*(Kostnader_Intäkter!$R$6:$R$2630=Kostnader_Intäkter!$EG$94)*(Kostnader_Intäkter!$AL$6:$AL$2630))))))</f>
        <v/>
      </c>
      <c r="Y40" s="565"/>
      <c r="Z40" s="565"/>
      <c r="AA40" s="565"/>
      <c r="AB40" s="565" t="str">
        <f>IF(AB$3="","",IF($AS40="","",((SUMIF(Kostnader_Intäkter!$C$6:$C$2630,$AS40,Kostnader_Intäkter!$AQ$6:$AQ$2630))-(2*SUMPRODUCT((Kostnader_Intäkter!$C$6:$C$2630=$AS40)*(Kostnader_Intäkter!$R$6:$R$2630=Kostnader_Intäkter!$EG$94)*(Kostnader_Intäkter!$AQ$6:$AQ$2630))))))</f>
        <v/>
      </c>
      <c r="AC40" s="565"/>
      <c r="AD40" s="565"/>
      <c r="AE40" s="565"/>
      <c r="AF40" s="552" t="str">
        <f t="shared" si="1"/>
        <v/>
      </c>
      <c r="AG40" s="552"/>
      <c r="AH40" s="552"/>
      <c r="AI40" s="552"/>
      <c r="AS40" s="568" t="str">
        <f>Kostnader_Intäkter!EE41</f>
        <v/>
      </c>
      <c r="AT40" s="568"/>
      <c r="AU40" s="568"/>
      <c r="AV40" s="568"/>
      <c r="AW40" s="568"/>
      <c r="AX40" s="568"/>
      <c r="AY40" s="568"/>
      <c r="AZ40" s="568"/>
      <c r="BA40" s="568"/>
      <c r="BB40" s="568"/>
      <c r="BC40" s="568"/>
      <c r="BD40" s="568"/>
      <c r="BE40" s="568"/>
      <c r="BF40" s="568"/>
    </row>
    <row r="41" spans="2:58" ht="18.75" hidden="1" customHeight="1" outlineLevel="1" x14ac:dyDescent="0.15">
      <c r="B41" s="556" t="str">
        <f>Kostnader_Intäkter!EH42</f>
        <v/>
      </c>
      <c r="C41" s="556"/>
      <c r="D41" s="556"/>
      <c r="E41" s="556"/>
      <c r="F41" s="556"/>
      <c r="G41" s="556"/>
      <c r="H41" s="556"/>
      <c r="I41" s="556"/>
      <c r="J41" s="556"/>
      <c r="K41" s="556"/>
      <c r="L41" s="556"/>
      <c r="M41" s="556"/>
      <c r="N41" s="556"/>
      <c r="O41" s="556"/>
      <c r="P41" s="565" t="str">
        <f>IF($AS41="","",((SUMIF(Kostnader_Intäkter!$C$6:$C$2630,$AS41,Kostnader_Intäkter!$AB$6:$AB$2630))-(2*SUMPRODUCT((Kostnader_Intäkter!$C$6:$C$2630=$AS41)*(Kostnader_Intäkter!$R$6:$R$2630=Kostnader_Intäkter!$EG$94)*(Kostnader_Intäkter!$AB$6:$AB$2630)))))</f>
        <v/>
      </c>
      <c r="Q41" s="565"/>
      <c r="R41" s="565"/>
      <c r="S41" s="565"/>
      <c r="T41" s="565" t="str">
        <f>IF($T$3="","",IF($AS41="","",((SUMIF(Kostnader_Intäkter!$C$6:$C$2630,$AS41,Kostnader_Intäkter!$AG$6:$AG$2630))-(2*SUMPRODUCT((Kostnader_Intäkter!$C$6:$C$2630=$AS41)*(Kostnader_Intäkter!$R$6:$R$2630=Kostnader_Intäkter!$EG$94)*(Kostnader_Intäkter!$AG$6:$AG$2630))))))</f>
        <v/>
      </c>
      <c r="U41" s="565"/>
      <c r="V41" s="565"/>
      <c r="W41" s="565"/>
      <c r="X41" s="565" t="str">
        <f>IF(X$3="","",IF($AS41="","",((SUMIF(Kostnader_Intäkter!$C$6:$C$2630,$AS41,Kostnader_Intäkter!$AL$6:$AL$2630))-(2*SUMPRODUCT((Kostnader_Intäkter!$C$6:$C$2630=$AS41)*(Kostnader_Intäkter!$R$6:$R$2630=Kostnader_Intäkter!$EG$94)*(Kostnader_Intäkter!$AL$6:$AL$2630))))))</f>
        <v/>
      </c>
      <c r="Y41" s="565"/>
      <c r="Z41" s="565"/>
      <c r="AA41" s="565"/>
      <c r="AB41" s="565" t="str">
        <f>IF(AB$3="","",IF($AS41="","",((SUMIF(Kostnader_Intäkter!$C$6:$C$2630,$AS41,Kostnader_Intäkter!$AQ$6:$AQ$2630))-(2*SUMPRODUCT((Kostnader_Intäkter!$C$6:$C$2630=$AS41)*(Kostnader_Intäkter!$R$6:$R$2630=Kostnader_Intäkter!$EG$94)*(Kostnader_Intäkter!$AQ$6:$AQ$2630))))))</f>
        <v/>
      </c>
      <c r="AC41" s="565"/>
      <c r="AD41" s="565"/>
      <c r="AE41" s="565"/>
      <c r="AF41" s="552" t="str">
        <f t="shared" si="1"/>
        <v/>
      </c>
      <c r="AG41" s="552"/>
      <c r="AH41" s="552"/>
      <c r="AI41" s="552"/>
      <c r="AS41" s="568" t="str">
        <f>Kostnader_Intäkter!EE42</f>
        <v/>
      </c>
      <c r="AT41" s="568"/>
      <c r="AU41" s="568"/>
      <c r="AV41" s="568"/>
      <c r="AW41" s="568"/>
      <c r="AX41" s="568"/>
      <c r="AY41" s="568"/>
      <c r="AZ41" s="568"/>
      <c r="BA41" s="568"/>
      <c r="BB41" s="568"/>
      <c r="BC41" s="568"/>
      <c r="BD41" s="568"/>
      <c r="BE41" s="568"/>
      <c r="BF41" s="568"/>
    </row>
    <row r="42" spans="2:58" ht="18.75" hidden="1" customHeight="1" outlineLevel="1" x14ac:dyDescent="0.15">
      <c r="B42" s="556" t="str">
        <f>Kostnader_Intäkter!EH43</f>
        <v/>
      </c>
      <c r="C42" s="556"/>
      <c r="D42" s="556"/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65" t="str">
        <f>IF($AS42="","",((SUMIF(Kostnader_Intäkter!$C$6:$C$2630,$AS42,Kostnader_Intäkter!$AB$6:$AB$2630))-(2*SUMPRODUCT((Kostnader_Intäkter!$C$6:$C$2630=$AS42)*(Kostnader_Intäkter!$R$6:$R$2630=Kostnader_Intäkter!$EG$94)*(Kostnader_Intäkter!$AB$6:$AB$2630)))))</f>
        <v/>
      </c>
      <c r="Q42" s="565"/>
      <c r="R42" s="565"/>
      <c r="S42" s="565"/>
      <c r="T42" s="565" t="str">
        <f>IF($T$3="","",IF($AS42="","",((SUMIF(Kostnader_Intäkter!$C$6:$C$2630,$AS42,Kostnader_Intäkter!$AG$6:$AG$2630))-(2*SUMPRODUCT((Kostnader_Intäkter!$C$6:$C$2630=$AS42)*(Kostnader_Intäkter!$R$6:$R$2630=Kostnader_Intäkter!$EG$94)*(Kostnader_Intäkter!$AG$6:$AG$2630))))))</f>
        <v/>
      </c>
      <c r="U42" s="565"/>
      <c r="V42" s="565"/>
      <c r="W42" s="565"/>
      <c r="X42" s="565" t="str">
        <f>IF(X$3="","",IF($AS42="","",((SUMIF(Kostnader_Intäkter!$C$6:$C$2630,$AS42,Kostnader_Intäkter!$AL$6:$AL$2630))-(2*SUMPRODUCT((Kostnader_Intäkter!$C$6:$C$2630=$AS42)*(Kostnader_Intäkter!$R$6:$R$2630=Kostnader_Intäkter!$EG$94)*(Kostnader_Intäkter!$AL$6:$AL$2630))))))</f>
        <v/>
      </c>
      <c r="Y42" s="565"/>
      <c r="Z42" s="565"/>
      <c r="AA42" s="565"/>
      <c r="AB42" s="565" t="str">
        <f>IF(AB$3="","",IF($AS42="","",((SUMIF(Kostnader_Intäkter!$C$6:$C$2630,$AS42,Kostnader_Intäkter!$AQ$6:$AQ$2630))-(2*SUMPRODUCT((Kostnader_Intäkter!$C$6:$C$2630=$AS42)*(Kostnader_Intäkter!$R$6:$R$2630=Kostnader_Intäkter!$EG$94)*(Kostnader_Intäkter!$AQ$6:$AQ$2630))))))</f>
        <v/>
      </c>
      <c r="AC42" s="565"/>
      <c r="AD42" s="565"/>
      <c r="AE42" s="565"/>
      <c r="AF42" s="552" t="str">
        <f t="shared" si="1"/>
        <v/>
      </c>
      <c r="AG42" s="552"/>
      <c r="AH42" s="552"/>
      <c r="AI42" s="552"/>
      <c r="AS42" s="568" t="str">
        <f>Kostnader_Intäkter!EE43</f>
        <v/>
      </c>
      <c r="AT42" s="568"/>
      <c r="AU42" s="568"/>
      <c r="AV42" s="568"/>
      <c r="AW42" s="568"/>
      <c r="AX42" s="568"/>
      <c r="AY42" s="568"/>
      <c r="AZ42" s="568"/>
      <c r="BA42" s="568"/>
      <c r="BB42" s="568"/>
      <c r="BC42" s="568"/>
      <c r="BD42" s="568"/>
      <c r="BE42" s="568"/>
      <c r="BF42" s="568"/>
    </row>
    <row r="43" spans="2:58" ht="18.75" hidden="1" customHeight="1" outlineLevel="1" x14ac:dyDescent="0.15">
      <c r="B43" s="556" t="str">
        <f>Kostnader_Intäkter!EH44</f>
        <v/>
      </c>
      <c r="C43" s="556"/>
      <c r="D43" s="556"/>
      <c r="E43" s="556"/>
      <c r="F43" s="556"/>
      <c r="G43" s="556"/>
      <c r="H43" s="556"/>
      <c r="I43" s="556"/>
      <c r="J43" s="556"/>
      <c r="K43" s="556"/>
      <c r="L43" s="556"/>
      <c r="M43" s="556"/>
      <c r="N43" s="556"/>
      <c r="O43" s="556"/>
      <c r="P43" s="565" t="str">
        <f>IF($AS43="","",((SUMIF(Kostnader_Intäkter!$C$6:$C$2630,$AS43,Kostnader_Intäkter!$AB$6:$AB$2630))-(2*SUMPRODUCT((Kostnader_Intäkter!$C$6:$C$2630=$AS43)*(Kostnader_Intäkter!$R$6:$R$2630=Kostnader_Intäkter!$EG$94)*(Kostnader_Intäkter!$AB$6:$AB$2630)))))</f>
        <v/>
      </c>
      <c r="Q43" s="565"/>
      <c r="R43" s="565"/>
      <c r="S43" s="565"/>
      <c r="T43" s="565" t="str">
        <f>IF($T$3="","",IF($AS43="","",((SUMIF(Kostnader_Intäkter!$C$6:$C$2630,$AS43,Kostnader_Intäkter!$AG$6:$AG$2630))-(2*SUMPRODUCT((Kostnader_Intäkter!$C$6:$C$2630=$AS43)*(Kostnader_Intäkter!$R$6:$R$2630=Kostnader_Intäkter!$EG$94)*(Kostnader_Intäkter!$AG$6:$AG$2630))))))</f>
        <v/>
      </c>
      <c r="U43" s="565"/>
      <c r="V43" s="565"/>
      <c r="W43" s="565"/>
      <c r="X43" s="565" t="str">
        <f>IF(X$3="","",IF($AS43="","",((SUMIF(Kostnader_Intäkter!$C$6:$C$2630,$AS43,Kostnader_Intäkter!$AL$6:$AL$2630))-(2*SUMPRODUCT((Kostnader_Intäkter!$C$6:$C$2630=$AS43)*(Kostnader_Intäkter!$R$6:$R$2630=Kostnader_Intäkter!$EG$94)*(Kostnader_Intäkter!$AL$6:$AL$2630))))))</f>
        <v/>
      </c>
      <c r="Y43" s="565"/>
      <c r="Z43" s="565"/>
      <c r="AA43" s="565"/>
      <c r="AB43" s="565" t="str">
        <f>IF(AB$3="","",IF($AS43="","",((SUMIF(Kostnader_Intäkter!$C$6:$C$2630,$AS43,Kostnader_Intäkter!$AQ$6:$AQ$2630))-(2*SUMPRODUCT((Kostnader_Intäkter!$C$6:$C$2630=$AS43)*(Kostnader_Intäkter!$R$6:$R$2630=Kostnader_Intäkter!$EG$94)*(Kostnader_Intäkter!$AQ$6:$AQ$2630))))))</f>
        <v/>
      </c>
      <c r="AC43" s="565"/>
      <c r="AD43" s="565"/>
      <c r="AE43" s="565"/>
      <c r="AF43" s="552" t="str">
        <f t="shared" si="1"/>
        <v/>
      </c>
      <c r="AG43" s="552"/>
      <c r="AH43" s="552"/>
      <c r="AI43" s="552"/>
      <c r="AS43" s="568" t="str">
        <f>Kostnader_Intäkter!EE44</f>
        <v/>
      </c>
      <c r="AT43" s="568"/>
      <c r="AU43" s="568"/>
      <c r="AV43" s="568"/>
      <c r="AW43" s="568"/>
      <c r="AX43" s="568"/>
      <c r="AY43" s="568"/>
      <c r="AZ43" s="568"/>
      <c r="BA43" s="568"/>
      <c r="BB43" s="568"/>
      <c r="BC43" s="568"/>
      <c r="BD43" s="568"/>
      <c r="BE43" s="568"/>
      <c r="BF43" s="568"/>
    </row>
    <row r="44" spans="2:58" ht="18.75" hidden="1" customHeight="1" outlineLevel="1" x14ac:dyDescent="0.15">
      <c r="B44" s="556" t="str">
        <f>Kostnader_Intäkter!EH45</f>
        <v/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65" t="str">
        <f>IF($AS44="","",((SUMIF(Kostnader_Intäkter!$C$6:$C$2630,$AS44,Kostnader_Intäkter!$AB$6:$AB$2630))-(2*SUMPRODUCT((Kostnader_Intäkter!$C$6:$C$2630=$AS44)*(Kostnader_Intäkter!$R$6:$R$2630=Kostnader_Intäkter!$EG$94)*(Kostnader_Intäkter!$AB$6:$AB$2630)))))</f>
        <v/>
      </c>
      <c r="Q44" s="565"/>
      <c r="R44" s="565"/>
      <c r="S44" s="565"/>
      <c r="T44" s="565" t="str">
        <f>IF($T$3="","",IF($AS44="","",((SUMIF(Kostnader_Intäkter!$C$6:$C$2630,$AS44,Kostnader_Intäkter!$AG$6:$AG$2630))-(2*SUMPRODUCT((Kostnader_Intäkter!$C$6:$C$2630=$AS44)*(Kostnader_Intäkter!$R$6:$R$2630=Kostnader_Intäkter!$EG$94)*(Kostnader_Intäkter!$AG$6:$AG$2630))))))</f>
        <v/>
      </c>
      <c r="U44" s="565"/>
      <c r="V44" s="565"/>
      <c r="W44" s="565"/>
      <c r="X44" s="565" t="str">
        <f>IF(X$3="","",IF($AS44="","",((SUMIF(Kostnader_Intäkter!$C$6:$C$2630,$AS44,Kostnader_Intäkter!$AL$6:$AL$2630))-(2*SUMPRODUCT((Kostnader_Intäkter!$C$6:$C$2630=$AS44)*(Kostnader_Intäkter!$R$6:$R$2630=Kostnader_Intäkter!$EG$94)*(Kostnader_Intäkter!$AL$6:$AL$2630))))))</f>
        <v/>
      </c>
      <c r="Y44" s="565"/>
      <c r="Z44" s="565"/>
      <c r="AA44" s="565"/>
      <c r="AB44" s="565" t="str">
        <f>IF(AB$3="","",IF($AS44="","",((SUMIF(Kostnader_Intäkter!$C$6:$C$2630,$AS44,Kostnader_Intäkter!$AQ$6:$AQ$2630))-(2*SUMPRODUCT((Kostnader_Intäkter!$C$6:$C$2630=$AS44)*(Kostnader_Intäkter!$R$6:$R$2630=Kostnader_Intäkter!$EG$94)*(Kostnader_Intäkter!$AQ$6:$AQ$2630))))))</f>
        <v/>
      </c>
      <c r="AC44" s="565"/>
      <c r="AD44" s="565"/>
      <c r="AE44" s="565"/>
      <c r="AF44" s="552" t="str">
        <f t="shared" si="1"/>
        <v/>
      </c>
      <c r="AG44" s="552"/>
      <c r="AH44" s="552"/>
      <c r="AI44" s="552"/>
      <c r="AS44" s="568" t="str">
        <f>Kostnader_Intäkter!EE45</f>
        <v/>
      </c>
      <c r="AT44" s="568"/>
      <c r="AU44" s="568"/>
      <c r="AV44" s="568"/>
      <c r="AW44" s="568"/>
      <c r="AX44" s="568"/>
      <c r="AY44" s="568"/>
      <c r="AZ44" s="568"/>
      <c r="BA44" s="568"/>
      <c r="BB44" s="568"/>
      <c r="BC44" s="568"/>
      <c r="BD44" s="568"/>
      <c r="BE44" s="568"/>
      <c r="BF44" s="568"/>
    </row>
    <row r="45" spans="2:58" ht="18.75" hidden="1" customHeight="1" outlineLevel="1" x14ac:dyDescent="0.15">
      <c r="B45" s="556" t="str">
        <f>Kostnader_Intäkter!EH46</f>
        <v/>
      </c>
      <c r="C45" s="556"/>
      <c r="D45" s="556"/>
      <c r="E45" s="556"/>
      <c r="F45" s="556"/>
      <c r="G45" s="556"/>
      <c r="H45" s="556"/>
      <c r="I45" s="556"/>
      <c r="J45" s="556"/>
      <c r="K45" s="556"/>
      <c r="L45" s="556"/>
      <c r="M45" s="556"/>
      <c r="N45" s="556"/>
      <c r="O45" s="556"/>
      <c r="P45" s="565" t="str">
        <f>IF($AS45="","",((SUMIF(Kostnader_Intäkter!$C$6:$C$2630,$AS45,Kostnader_Intäkter!$AB$6:$AB$2630))-(2*SUMPRODUCT((Kostnader_Intäkter!$C$6:$C$2630=$AS45)*(Kostnader_Intäkter!$R$6:$R$2630=Kostnader_Intäkter!$EG$94)*(Kostnader_Intäkter!$AB$6:$AB$2630)))))</f>
        <v/>
      </c>
      <c r="Q45" s="565"/>
      <c r="R45" s="565"/>
      <c r="S45" s="565"/>
      <c r="T45" s="565" t="str">
        <f>IF($T$3="","",IF($AS45="","",((SUMIF(Kostnader_Intäkter!$C$6:$C$2630,$AS45,Kostnader_Intäkter!$AG$6:$AG$2630))-(2*SUMPRODUCT((Kostnader_Intäkter!$C$6:$C$2630=$AS45)*(Kostnader_Intäkter!$R$6:$R$2630=Kostnader_Intäkter!$EG$94)*(Kostnader_Intäkter!$AG$6:$AG$2630))))))</f>
        <v/>
      </c>
      <c r="U45" s="565"/>
      <c r="V45" s="565"/>
      <c r="W45" s="565"/>
      <c r="X45" s="565" t="str">
        <f>IF(X$3="","",IF($AS45="","",((SUMIF(Kostnader_Intäkter!$C$6:$C$2630,$AS45,Kostnader_Intäkter!$AL$6:$AL$2630))-(2*SUMPRODUCT((Kostnader_Intäkter!$C$6:$C$2630=$AS45)*(Kostnader_Intäkter!$R$6:$R$2630=Kostnader_Intäkter!$EG$94)*(Kostnader_Intäkter!$AL$6:$AL$2630))))))</f>
        <v/>
      </c>
      <c r="Y45" s="565"/>
      <c r="Z45" s="565"/>
      <c r="AA45" s="565"/>
      <c r="AB45" s="565" t="str">
        <f>IF(AB$3="","",IF($AS45="","",((SUMIF(Kostnader_Intäkter!$C$6:$C$2630,$AS45,Kostnader_Intäkter!$AQ$6:$AQ$2630))-(2*SUMPRODUCT((Kostnader_Intäkter!$C$6:$C$2630=$AS45)*(Kostnader_Intäkter!$R$6:$R$2630=Kostnader_Intäkter!$EG$94)*(Kostnader_Intäkter!$AQ$6:$AQ$2630))))))</f>
        <v/>
      </c>
      <c r="AC45" s="565"/>
      <c r="AD45" s="565"/>
      <c r="AE45" s="565"/>
      <c r="AF45" s="552" t="str">
        <f t="shared" si="1"/>
        <v/>
      </c>
      <c r="AG45" s="552"/>
      <c r="AH45" s="552"/>
      <c r="AI45" s="552"/>
      <c r="AS45" s="568" t="str">
        <f>Kostnader_Intäkter!EE46</f>
        <v/>
      </c>
      <c r="AT45" s="568"/>
      <c r="AU45" s="568"/>
      <c r="AV45" s="568"/>
      <c r="AW45" s="568"/>
      <c r="AX45" s="568"/>
      <c r="AY45" s="568"/>
      <c r="AZ45" s="568"/>
      <c r="BA45" s="568"/>
      <c r="BB45" s="568"/>
      <c r="BC45" s="568"/>
      <c r="BD45" s="568"/>
      <c r="BE45" s="568"/>
      <c r="BF45" s="568"/>
    </row>
    <row r="46" spans="2:58" ht="18.75" hidden="1" customHeight="1" outlineLevel="1" x14ac:dyDescent="0.15">
      <c r="B46" s="556" t="str">
        <f>Kostnader_Intäkter!EH47</f>
        <v/>
      </c>
      <c r="C46" s="556"/>
      <c r="D46" s="556"/>
      <c r="E46" s="556"/>
      <c r="F46" s="556"/>
      <c r="G46" s="556"/>
      <c r="H46" s="556"/>
      <c r="I46" s="556"/>
      <c r="J46" s="556"/>
      <c r="K46" s="556"/>
      <c r="L46" s="556"/>
      <c r="M46" s="556"/>
      <c r="N46" s="556"/>
      <c r="O46" s="556"/>
      <c r="P46" s="565" t="str">
        <f>IF($AS46="","",((SUMIF(Kostnader_Intäkter!$C$6:$C$2630,$AS46,Kostnader_Intäkter!$AB$6:$AB$2630))-(2*SUMPRODUCT((Kostnader_Intäkter!$C$6:$C$2630=$AS46)*(Kostnader_Intäkter!$R$6:$R$2630=Kostnader_Intäkter!$EG$94)*(Kostnader_Intäkter!$AB$6:$AB$2630)))))</f>
        <v/>
      </c>
      <c r="Q46" s="565"/>
      <c r="R46" s="565"/>
      <c r="S46" s="565"/>
      <c r="T46" s="565" t="str">
        <f>IF($T$3="","",IF($AS46="","",((SUMIF(Kostnader_Intäkter!$C$6:$C$2630,$AS46,Kostnader_Intäkter!$AG$6:$AG$2630))-(2*SUMPRODUCT((Kostnader_Intäkter!$C$6:$C$2630=$AS46)*(Kostnader_Intäkter!$R$6:$R$2630=Kostnader_Intäkter!$EG$94)*(Kostnader_Intäkter!$AG$6:$AG$2630))))))</f>
        <v/>
      </c>
      <c r="U46" s="565"/>
      <c r="V46" s="565"/>
      <c r="W46" s="565"/>
      <c r="X46" s="565" t="str">
        <f>IF(X$3="","",IF($AS46="","",((SUMIF(Kostnader_Intäkter!$C$6:$C$2630,$AS46,Kostnader_Intäkter!$AL$6:$AL$2630))-(2*SUMPRODUCT((Kostnader_Intäkter!$C$6:$C$2630=$AS46)*(Kostnader_Intäkter!$R$6:$R$2630=Kostnader_Intäkter!$EG$94)*(Kostnader_Intäkter!$AL$6:$AL$2630))))))</f>
        <v/>
      </c>
      <c r="Y46" s="565"/>
      <c r="Z46" s="565"/>
      <c r="AA46" s="565"/>
      <c r="AB46" s="565" t="str">
        <f>IF(AB$3="","",IF($AS46="","",((SUMIF(Kostnader_Intäkter!$C$6:$C$2630,$AS46,Kostnader_Intäkter!$AQ$6:$AQ$2630))-(2*SUMPRODUCT((Kostnader_Intäkter!$C$6:$C$2630=$AS46)*(Kostnader_Intäkter!$R$6:$R$2630=Kostnader_Intäkter!$EG$94)*(Kostnader_Intäkter!$AQ$6:$AQ$2630))))))</f>
        <v/>
      </c>
      <c r="AC46" s="565"/>
      <c r="AD46" s="565"/>
      <c r="AE46" s="565"/>
      <c r="AF46" s="552" t="str">
        <f t="shared" si="1"/>
        <v/>
      </c>
      <c r="AG46" s="552"/>
      <c r="AH46" s="552"/>
      <c r="AI46" s="552"/>
      <c r="AS46" s="568" t="str">
        <f>Kostnader_Intäkter!EE47</f>
        <v/>
      </c>
      <c r="AT46" s="568"/>
      <c r="AU46" s="568"/>
      <c r="AV46" s="568"/>
      <c r="AW46" s="568"/>
      <c r="AX46" s="568"/>
      <c r="AY46" s="568"/>
      <c r="AZ46" s="568"/>
      <c r="BA46" s="568"/>
      <c r="BB46" s="568"/>
      <c r="BC46" s="568"/>
      <c r="BD46" s="568"/>
      <c r="BE46" s="568"/>
      <c r="BF46" s="568"/>
    </row>
    <row r="47" spans="2:58" ht="18.75" hidden="1" customHeight="1" outlineLevel="1" x14ac:dyDescent="0.15">
      <c r="B47" s="556" t="str">
        <f>Kostnader_Intäkter!EH48</f>
        <v/>
      </c>
      <c r="C47" s="556"/>
      <c r="D47" s="556"/>
      <c r="E47" s="556"/>
      <c r="F47" s="556"/>
      <c r="G47" s="556"/>
      <c r="H47" s="556"/>
      <c r="I47" s="556"/>
      <c r="J47" s="556"/>
      <c r="K47" s="556"/>
      <c r="L47" s="556"/>
      <c r="M47" s="556"/>
      <c r="N47" s="556"/>
      <c r="O47" s="556"/>
      <c r="P47" s="565" t="str">
        <f>IF($AS47="","",((SUMIF(Kostnader_Intäkter!$C$6:$C$2630,$AS47,Kostnader_Intäkter!$AB$6:$AB$2630))-(2*SUMPRODUCT((Kostnader_Intäkter!$C$6:$C$2630=$AS47)*(Kostnader_Intäkter!$R$6:$R$2630=Kostnader_Intäkter!$EG$94)*(Kostnader_Intäkter!$AB$6:$AB$2630)))))</f>
        <v/>
      </c>
      <c r="Q47" s="565"/>
      <c r="R47" s="565"/>
      <c r="S47" s="565"/>
      <c r="T47" s="565" t="str">
        <f>IF($T$3="","",IF($AS47="","",((SUMIF(Kostnader_Intäkter!$C$6:$C$2630,$AS47,Kostnader_Intäkter!$AG$6:$AG$2630))-(2*SUMPRODUCT((Kostnader_Intäkter!$C$6:$C$2630=$AS47)*(Kostnader_Intäkter!$R$6:$R$2630=Kostnader_Intäkter!$EG$94)*(Kostnader_Intäkter!$AG$6:$AG$2630))))))</f>
        <v/>
      </c>
      <c r="U47" s="565"/>
      <c r="V47" s="565"/>
      <c r="W47" s="565"/>
      <c r="X47" s="565" t="str">
        <f>IF(X$3="","",IF($AS47="","",((SUMIF(Kostnader_Intäkter!$C$6:$C$2630,$AS47,Kostnader_Intäkter!$AL$6:$AL$2630))-(2*SUMPRODUCT((Kostnader_Intäkter!$C$6:$C$2630=$AS47)*(Kostnader_Intäkter!$R$6:$R$2630=Kostnader_Intäkter!$EG$94)*(Kostnader_Intäkter!$AL$6:$AL$2630))))))</f>
        <v/>
      </c>
      <c r="Y47" s="565"/>
      <c r="Z47" s="565"/>
      <c r="AA47" s="565"/>
      <c r="AB47" s="565" t="str">
        <f>IF(AB$3="","",IF($AS47="","",((SUMIF(Kostnader_Intäkter!$C$6:$C$2630,$AS47,Kostnader_Intäkter!$AQ$6:$AQ$2630))-(2*SUMPRODUCT((Kostnader_Intäkter!$C$6:$C$2630=$AS47)*(Kostnader_Intäkter!$R$6:$R$2630=Kostnader_Intäkter!$EG$94)*(Kostnader_Intäkter!$AQ$6:$AQ$2630))))))</f>
        <v/>
      </c>
      <c r="AC47" s="565"/>
      <c r="AD47" s="565"/>
      <c r="AE47" s="565"/>
      <c r="AF47" s="552" t="str">
        <f t="shared" si="1"/>
        <v/>
      </c>
      <c r="AG47" s="552"/>
      <c r="AH47" s="552"/>
      <c r="AI47" s="552"/>
      <c r="AS47" s="568" t="str">
        <f>Kostnader_Intäkter!EE48</f>
        <v/>
      </c>
      <c r="AT47" s="568"/>
      <c r="AU47" s="568"/>
      <c r="AV47" s="568"/>
      <c r="AW47" s="568"/>
      <c r="AX47" s="568"/>
      <c r="AY47" s="568"/>
      <c r="AZ47" s="568"/>
      <c r="BA47" s="568"/>
      <c r="BB47" s="568"/>
      <c r="BC47" s="568"/>
      <c r="BD47" s="568"/>
      <c r="BE47" s="568"/>
      <c r="BF47" s="568"/>
    </row>
    <row r="48" spans="2:58" ht="18.75" hidden="1" customHeight="1" outlineLevel="1" x14ac:dyDescent="0.15">
      <c r="B48" s="556" t="str">
        <f>Kostnader_Intäkter!EH49</f>
        <v/>
      </c>
      <c r="C48" s="556"/>
      <c r="D48" s="556"/>
      <c r="E48" s="556"/>
      <c r="F48" s="556"/>
      <c r="G48" s="556"/>
      <c r="H48" s="556"/>
      <c r="I48" s="556"/>
      <c r="J48" s="556"/>
      <c r="K48" s="556"/>
      <c r="L48" s="556"/>
      <c r="M48" s="556"/>
      <c r="N48" s="556"/>
      <c r="O48" s="556"/>
      <c r="P48" s="565" t="str">
        <f>IF($AS48="","",((SUMIF(Kostnader_Intäkter!$C$6:$C$2630,$AS48,Kostnader_Intäkter!$AB$6:$AB$2630))-(2*SUMPRODUCT((Kostnader_Intäkter!$C$6:$C$2630=$AS48)*(Kostnader_Intäkter!$R$6:$R$2630=Kostnader_Intäkter!$EG$94)*(Kostnader_Intäkter!$AB$6:$AB$2630)))))</f>
        <v/>
      </c>
      <c r="Q48" s="565"/>
      <c r="R48" s="565"/>
      <c r="S48" s="565"/>
      <c r="T48" s="565" t="str">
        <f>IF($T$3="","",IF($AS48="","",((SUMIF(Kostnader_Intäkter!$C$6:$C$2630,$AS48,Kostnader_Intäkter!$AG$6:$AG$2630))-(2*SUMPRODUCT((Kostnader_Intäkter!$C$6:$C$2630=$AS48)*(Kostnader_Intäkter!$R$6:$R$2630=Kostnader_Intäkter!$EG$94)*(Kostnader_Intäkter!$AG$6:$AG$2630))))))</f>
        <v/>
      </c>
      <c r="U48" s="565"/>
      <c r="V48" s="565"/>
      <c r="W48" s="565"/>
      <c r="X48" s="565" t="str">
        <f>IF(X$3="","",IF($AS48="","",((SUMIF(Kostnader_Intäkter!$C$6:$C$2630,$AS48,Kostnader_Intäkter!$AL$6:$AL$2630))-(2*SUMPRODUCT((Kostnader_Intäkter!$C$6:$C$2630=$AS48)*(Kostnader_Intäkter!$R$6:$R$2630=Kostnader_Intäkter!$EG$94)*(Kostnader_Intäkter!$AL$6:$AL$2630))))))</f>
        <v/>
      </c>
      <c r="Y48" s="565"/>
      <c r="Z48" s="565"/>
      <c r="AA48" s="565"/>
      <c r="AB48" s="565" t="str">
        <f>IF(AB$3="","",IF($AS48="","",((SUMIF(Kostnader_Intäkter!$C$6:$C$2630,$AS48,Kostnader_Intäkter!$AQ$6:$AQ$2630))-(2*SUMPRODUCT((Kostnader_Intäkter!$C$6:$C$2630=$AS48)*(Kostnader_Intäkter!$R$6:$R$2630=Kostnader_Intäkter!$EG$94)*(Kostnader_Intäkter!$AQ$6:$AQ$2630))))))</f>
        <v/>
      </c>
      <c r="AC48" s="565"/>
      <c r="AD48" s="565"/>
      <c r="AE48" s="565"/>
      <c r="AF48" s="552" t="str">
        <f t="shared" si="1"/>
        <v/>
      </c>
      <c r="AG48" s="552"/>
      <c r="AH48" s="552"/>
      <c r="AI48" s="552"/>
      <c r="AS48" s="568" t="str">
        <f>Kostnader_Intäkter!EE49</f>
        <v/>
      </c>
      <c r="AT48" s="568"/>
      <c r="AU48" s="568"/>
      <c r="AV48" s="568"/>
      <c r="AW48" s="568"/>
      <c r="AX48" s="568"/>
      <c r="AY48" s="568"/>
      <c r="AZ48" s="568"/>
      <c r="BA48" s="568"/>
      <c r="BB48" s="568"/>
      <c r="BC48" s="568"/>
      <c r="BD48" s="568"/>
      <c r="BE48" s="568"/>
      <c r="BF48" s="568"/>
    </row>
    <row r="49" spans="2:58" ht="18.75" hidden="1" customHeight="1" outlineLevel="1" x14ac:dyDescent="0.15">
      <c r="B49" s="556" t="str">
        <f>Kostnader_Intäkter!EH50</f>
        <v/>
      </c>
      <c r="C49" s="556"/>
      <c r="D49" s="556"/>
      <c r="E49" s="556"/>
      <c r="F49" s="556"/>
      <c r="G49" s="556"/>
      <c r="H49" s="556"/>
      <c r="I49" s="556"/>
      <c r="J49" s="556"/>
      <c r="K49" s="556"/>
      <c r="L49" s="556"/>
      <c r="M49" s="556"/>
      <c r="N49" s="556"/>
      <c r="O49" s="556"/>
      <c r="P49" s="565" t="str">
        <f>IF($AS49="","",((SUMIF(Kostnader_Intäkter!$C$6:$C$2630,$AS49,Kostnader_Intäkter!$AB$6:$AB$2630))-(2*SUMPRODUCT((Kostnader_Intäkter!$C$6:$C$2630=$AS49)*(Kostnader_Intäkter!$R$6:$R$2630=Kostnader_Intäkter!$EG$94)*(Kostnader_Intäkter!$AB$6:$AB$2630)))))</f>
        <v/>
      </c>
      <c r="Q49" s="565"/>
      <c r="R49" s="565"/>
      <c r="S49" s="565"/>
      <c r="T49" s="565" t="str">
        <f>IF($T$3="","",IF($AS49="","",((SUMIF(Kostnader_Intäkter!$C$6:$C$2630,$AS49,Kostnader_Intäkter!$AG$6:$AG$2630))-(2*SUMPRODUCT((Kostnader_Intäkter!$C$6:$C$2630=$AS49)*(Kostnader_Intäkter!$R$6:$R$2630=Kostnader_Intäkter!$EG$94)*(Kostnader_Intäkter!$AG$6:$AG$2630))))))</f>
        <v/>
      </c>
      <c r="U49" s="565"/>
      <c r="V49" s="565"/>
      <c r="W49" s="565"/>
      <c r="X49" s="565" t="str">
        <f>IF(X$3="","",IF($AS49="","",((SUMIF(Kostnader_Intäkter!$C$6:$C$2630,$AS49,Kostnader_Intäkter!$AL$6:$AL$2630))-(2*SUMPRODUCT((Kostnader_Intäkter!$C$6:$C$2630=$AS49)*(Kostnader_Intäkter!$R$6:$R$2630=Kostnader_Intäkter!$EG$94)*(Kostnader_Intäkter!$AL$6:$AL$2630))))))</f>
        <v/>
      </c>
      <c r="Y49" s="565"/>
      <c r="Z49" s="565"/>
      <c r="AA49" s="565"/>
      <c r="AB49" s="565" t="str">
        <f>IF(AB$3="","",IF($AS49="","",((SUMIF(Kostnader_Intäkter!$C$6:$C$2630,$AS49,Kostnader_Intäkter!$AQ$6:$AQ$2630))-(2*SUMPRODUCT((Kostnader_Intäkter!$C$6:$C$2630=$AS49)*(Kostnader_Intäkter!$R$6:$R$2630=Kostnader_Intäkter!$EG$94)*(Kostnader_Intäkter!$AQ$6:$AQ$2630))))))</f>
        <v/>
      </c>
      <c r="AC49" s="565"/>
      <c r="AD49" s="565"/>
      <c r="AE49" s="565"/>
      <c r="AF49" s="552" t="str">
        <f t="shared" si="1"/>
        <v/>
      </c>
      <c r="AG49" s="552"/>
      <c r="AH49" s="552"/>
      <c r="AI49" s="552"/>
      <c r="AS49" s="568" t="str">
        <f>Kostnader_Intäkter!EE50</f>
        <v/>
      </c>
      <c r="AT49" s="568"/>
      <c r="AU49" s="568"/>
      <c r="AV49" s="568"/>
      <c r="AW49" s="568"/>
      <c r="AX49" s="568"/>
      <c r="AY49" s="568"/>
      <c r="AZ49" s="568"/>
      <c r="BA49" s="568"/>
      <c r="BB49" s="568"/>
      <c r="BC49" s="568"/>
      <c r="BD49" s="568"/>
      <c r="BE49" s="568"/>
      <c r="BF49" s="568"/>
    </row>
    <row r="50" spans="2:58" ht="18.75" hidden="1" customHeight="1" outlineLevel="1" x14ac:dyDescent="0.15">
      <c r="B50" s="556" t="str">
        <f>Kostnader_Intäkter!EH51</f>
        <v/>
      </c>
      <c r="C50" s="556"/>
      <c r="D50" s="556"/>
      <c r="E50" s="556"/>
      <c r="F50" s="556"/>
      <c r="G50" s="556"/>
      <c r="H50" s="556"/>
      <c r="I50" s="556"/>
      <c r="J50" s="556"/>
      <c r="K50" s="556"/>
      <c r="L50" s="556"/>
      <c r="M50" s="556"/>
      <c r="N50" s="556"/>
      <c r="O50" s="556"/>
      <c r="P50" s="565" t="str">
        <f>IF($AS50="","",((SUMIF(Kostnader_Intäkter!$C$6:$C$2630,$AS50,Kostnader_Intäkter!$AB$6:$AB$2630))-(2*SUMPRODUCT((Kostnader_Intäkter!$C$6:$C$2630=$AS50)*(Kostnader_Intäkter!$R$6:$R$2630=Kostnader_Intäkter!$EG$94)*(Kostnader_Intäkter!$AB$6:$AB$2630)))))</f>
        <v/>
      </c>
      <c r="Q50" s="565"/>
      <c r="R50" s="565"/>
      <c r="S50" s="565"/>
      <c r="T50" s="565" t="str">
        <f>IF($T$3="","",IF($AS50="","",((SUMIF(Kostnader_Intäkter!$C$6:$C$2630,$AS50,Kostnader_Intäkter!$AG$6:$AG$2630))-(2*SUMPRODUCT((Kostnader_Intäkter!$C$6:$C$2630=$AS50)*(Kostnader_Intäkter!$R$6:$R$2630=Kostnader_Intäkter!$EG$94)*(Kostnader_Intäkter!$AG$6:$AG$2630))))))</f>
        <v/>
      </c>
      <c r="U50" s="565"/>
      <c r="V50" s="565"/>
      <c r="W50" s="565"/>
      <c r="X50" s="565" t="str">
        <f>IF(X$3="","",IF($AS50="","",((SUMIF(Kostnader_Intäkter!$C$6:$C$2630,$AS50,Kostnader_Intäkter!$AL$6:$AL$2630))-(2*SUMPRODUCT((Kostnader_Intäkter!$C$6:$C$2630=$AS50)*(Kostnader_Intäkter!$R$6:$R$2630=Kostnader_Intäkter!$EG$94)*(Kostnader_Intäkter!$AL$6:$AL$2630))))))</f>
        <v/>
      </c>
      <c r="Y50" s="565"/>
      <c r="Z50" s="565"/>
      <c r="AA50" s="565"/>
      <c r="AB50" s="565" t="str">
        <f>IF(AB$3="","",IF($AS50="","",((SUMIF(Kostnader_Intäkter!$C$6:$C$2630,$AS50,Kostnader_Intäkter!$AQ$6:$AQ$2630))-(2*SUMPRODUCT((Kostnader_Intäkter!$C$6:$C$2630=$AS50)*(Kostnader_Intäkter!$R$6:$R$2630=Kostnader_Intäkter!$EG$94)*(Kostnader_Intäkter!$AQ$6:$AQ$2630))))))</f>
        <v/>
      </c>
      <c r="AC50" s="565"/>
      <c r="AD50" s="565"/>
      <c r="AE50" s="565"/>
      <c r="AF50" s="552" t="str">
        <f t="shared" si="1"/>
        <v/>
      </c>
      <c r="AG50" s="552"/>
      <c r="AH50" s="552"/>
      <c r="AI50" s="552"/>
      <c r="AS50" s="568" t="str">
        <f>Kostnader_Intäkter!EE51</f>
        <v/>
      </c>
      <c r="AT50" s="568"/>
      <c r="AU50" s="568"/>
      <c r="AV50" s="568"/>
      <c r="AW50" s="568"/>
      <c r="AX50" s="568"/>
      <c r="AY50" s="568"/>
      <c r="AZ50" s="568"/>
      <c r="BA50" s="568"/>
      <c r="BB50" s="568"/>
      <c r="BC50" s="568"/>
      <c r="BD50" s="568"/>
      <c r="BE50" s="568"/>
      <c r="BF50" s="568"/>
    </row>
    <row r="51" spans="2:58" ht="18.75" hidden="1" customHeight="1" outlineLevel="1" x14ac:dyDescent="0.15">
      <c r="B51" s="556" t="str">
        <f>Kostnader_Intäkter!EH52</f>
        <v/>
      </c>
      <c r="C51" s="556"/>
      <c r="D51" s="556"/>
      <c r="E51" s="556"/>
      <c r="F51" s="556"/>
      <c r="G51" s="556"/>
      <c r="H51" s="556"/>
      <c r="I51" s="556"/>
      <c r="J51" s="556"/>
      <c r="K51" s="556"/>
      <c r="L51" s="556"/>
      <c r="M51" s="556"/>
      <c r="N51" s="556"/>
      <c r="O51" s="556"/>
      <c r="P51" s="565" t="str">
        <f>IF($AS51="","",((SUMIF(Kostnader_Intäkter!$C$6:$C$2630,$AS51,Kostnader_Intäkter!$AB$6:$AB$2630))-(2*SUMPRODUCT((Kostnader_Intäkter!$C$6:$C$2630=$AS51)*(Kostnader_Intäkter!$R$6:$R$2630=Kostnader_Intäkter!$EG$94)*(Kostnader_Intäkter!$AB$6:$AB$2630)))))</f>
        <v/>
      </c>
      <c r="Q51" s="565"/>
      <c r="R51" s="565"/>
      <c r="S51" s="565"/>
      <c r="T51" s="565" t="str">
        <f>IF($T$3="","",IF($AS51="","",((SUMIF(Kostnader_Intäkter!$C$6:$C$2630,$AS51,Kostnader_Intäkter!$AG$6:$AG$2630))-(2*SUMPRODUCT((Kostnader_Intäkter!$C$6:$C$2630=$AS51)*(Kostnader_Intäkter!$R$6:$R$2630=Kostnader_Intäkter!$EG$94)*(Kostnader_Intäkter!$AG$6:$AG$2630))))))</f>
        <v/>
      </c>
      <c r="U51" s="565"/>
      <c r="V51" s="565"/>
      <c r="W51" s="565"/>
      <c r="X51" s="565" t="str">
        <f>IF(X$3="","",IF($AS51="","",((SUMIF(Kostnader_Intäkter!$C$6:$C$2630,$AS51,Kostnader_Intäkter!$AL$6:$AL$2630))-(2*SUMPRODUCT((Kostnader_Intäkter!$C$6:$C$2630=$AS51)*(Kostnader_Intäkter!$R$6:$R$2630=Kostnader_Intäkter!$EG$94)*(Kostnader_Intäkter!$AL$6:$AL$2630))))))</f>
        <v/>
      </c>
      <c r="Y51" s="565"/>
      <c r="Z51" s="565"/>
      <c r="AA51" s="565"/>
      <c r="AB51" s="565" t="str">
        <f>IF(AB$3="","",IF($AS51="","",((SUMIF(Kostnader_Intäkter!$C$6:$C$2630,$AS51,Kostnader_Intäkter!$AQ$6:$AQ$2630))-(2*SUMPRODUCT((Kostnader_Intäkter!$C$6:$C$2630=$AS51)*(Kostnader_Intäkter!$R$6:$R$2630=Kostnader_Intäkter!$EG$94)*(Kostnader_Intäkter!$AQ$6:$AQ$2630))))))</f>
        <v/>
      </c>
      <c r="AC51" s="565"/>
      <c r="AD51" s="565"/>
      <c r="AE51" s="565"/>
      <c r="AF51" s="552" t="str">
        <f t="shared" si="1"/>
        <v/>
      </c>
      <c r="AG51" s="552"/>
      <c r="AH51" s="552"/>
      <c r="AI51" s="552"/>
      <c r="AS51" s="568" t="str">
        <f>Kostnader_Intäkter!EE52</f>
        <v/>
      </c>
      <c r="AT51" s="568"/>
      <c r="AU51" s="568"/>
      <c r="AV51" s="568"/>
      <c r="AW51" s="568"/>
      <c r="AX51" s="568"/>
      <c r="AY51" s="568"/>
      <c r="AZ51" s="568"/>
      <c r="BA51" s="568"/>
      <c r="BB51" s="568"/>
      <c r="BC51" s="568"/>
      <c r="BD51" s="568"/>
      <c r="BE51" s="568"/>
      <c r="BF51" s="568"/>
    </row>
    <row r="52" spans="2:58" ht="18.75" hidden="1" customHeight="1" outlineLevel="1" x14ac:dyDescent="0.15">
      <c r="B52" s="556" t="str">
        <f>Kostnader_Intäkter!EH53</f>
        <v/>
      </c>
      <c r="C52" s="556"/>
      <c r="D52" s="556"/>
      <c r="E52" s="556"/>
      <c r="F52" s="556"/>
      <c r="G52" s="556"/>
      <c r="H52" s="556"/>
      <c r="I52" s="556"/>
      <c r="J52" s="556"/>
      <c r="K52" s="556"/>
      <c r="L52" s="556"/>
      <c r="M52" s="556"/>
      <c r="N52" s="556"/>
      <c r="O52" s="556"/>
      <c r="P52" s="565" t="str">
        <f>IF($AS52="","",((SUMIF(Kostnader_Intäkter!$C$6:$C$2630,$AS52,Kostnader_Intäkter!$AB$6:$AB$2630))-(2*SUMPRODUCT((Kostnader_Intäkter!$C$6:$C$2630=$AS52)*(Kostnader_Intäkter!$R$6:$R$2630=Kostnader_Intäkter!$EG$94)*(Kostnader_Intäkter!$AB$6:$AB$2630)))))</f>
        <v/>
      </c>
      <c r="Q52" s="565"/>
      <c r="R52" s="565"/>
      <c r="S52" s="565"/>
      <c r="T52" s="565" t="str">
        <f>IF($T$3="","",IF($AS52="","",((SUMIF(Kostnader_Intäkter!$C$6:$C$2630,$AS52,Kostnader_Intäkter!$AG$6:$AG$2630))-(2*SUMPRODUCT((Kostnader_Intäkter!$C$6:$C$2630=$AS52)*(Kostnader_Intäkter!$R$6:$R$2630=Kostnader_Intäkter!$EG$94)*(Kostnader_Intäkter!$AG$6:$AG$2630))))))</f>
        <v/>
      </c>
      <c r="U52" s="565"/>
      <c r="V52" s="565"/>
      <c r="W52" s="565"/>
      <c r="X52" s="565" t="str">
        <f>IF(X$3="","",IF($AS52="","",((SUMIF(Kostnader_Intäkter!$C$6:$C$2630,$AS52,Kostnader_Intäkter!$AL$6:$AL$2630))-(2*SUMPRODUCT((Kostnader_Intäkter!$C$6:$C$2630=$AS52)*(Kostnader_Intäkter!$R$6:$R$2630=Kostnader_Intäkter!$EG$94)*(Kostnader_Intäkter!$AL$6:$AL$2630))))))</f>
        <v/>
      </c>
      <c r="Y52" s="565"/>
      <c r="Z52" s="565"/>
      <c r="AA52" s="565"/>
      <c r="AB52" s="565" t="str">
        <f>IF(AB$3="","",IF($AS52="","",((SUMIF(Kostnader_Intäkter!$C$6:$C$2630,$AS52,Kostnader_Intäkter!$AQ$6:$AQ$2630))-(2*SUMPRODUCT((Kostnader_Intäkter!$C$6:$C$2630=$AS52)*(Kostnader_Intäkter!$R$6:$R$2630=Kostnader_Intäkter!$EG$94)*(Kostnader_Intäkter!$AQ$6:$AQ$2630))))))</f>
        <v/>
      </c>
      <c r="AC52" s="565"/>
      <c r="AD52" s="565"/>
      <c r="AE52" s="565"/>
      <c r="AF52" s="552" t="str">
        <f t="shared" si="1"/>
        <v/>
      </c>
      <c r="AG52" s="552"/>
      <c r="AH52" s="552"/>
      <c r="AI52" s="552"/>
      <c r="AS52" s="568" t="str">
        <f>Kostnader_Intäkter!EE53</f>
        <v/>
      </c>
      <c r="AT52" s="568"/>
      <c r="AU52" s="568"/>
      <c r="AV52" s="568"/>
      <c r="AW52" s="568"/>
      <c r="AX52" s="568"/>
      <c r="AY52" s="568"/>
      <c r="AZ52" s="568"/>
      <c r="BA52" s="568"/>
      <c r="BB52" s="568"/>
      <c r="BC52" s="568"/>
      <c r="BD52" s="568"/>
      <c r="BE52" s="568"/>
      <c r="BF52" s="568"/>
    </row>
    <row r="53" spans="2:58" ht="18.75" hidden="1" customHeight="1" outlineLevel="1" x14ac:dyDescent="0.15">
      <c r="B53" s="556" t="str">
        <f>Kostnader_Intäkter!EH54</f>
        <v/>
      </c>
      <c r="C53" s="556"/>
      <c r="D53" s="556"/>
      <c r="E53" s="556"/>
      <c r="F53" s="556"/>
      <c r="G53" s="556"/>
      <c r="H53" s="556"/>
      <c r="I53" s="556"/>
      <c r="J53" s="556"/>
      <c r="K53" s="556"/>
      <c r="L53" s="556"/>
      <c r="M53" s="556"/>
      <c r="N53" s="556"/>
      <c r="O53" s="556"/>
      <c r="P53" s="565" t="str">
        <f>IF($AS53="","",((SUMIF(Kostnader_Intäkter!$C$6:$C$2630,$AS53,Kostnader_Intäkter!$AB$6:$AB$2630))-(2*SUMPRODUCT((Kostnader_Intäkter!$C$6:$C$2630=$AS53)*(Kostnader_Intäkter!$R$6:$R$2630=Kostnader_Intäkter!$EG$94)*(Kostnader_Intäkter!$AB$6:$AB$2630)))))</f>
        <v/>
      </c>
      <c r="Q53" s="565"/>
      <c r="R53" s="565"/>
      <c r="S53" s="565"/>
      <c r="T53" s="565" t="str">
        <f>IF($T$3="","",IF($AS53="","",((SUMIF(Kostnader_Intäkter!$C$6:$C$2630,$AS53,Kostnader_Intäkter!$AG$6:$AG$2630))-(2*SUMPRODUCT((Kostnader_Intäkter!$C$6:$C$2630=$AS53)*(Kostnader_Intäkter!$R$6:$R$2630=Kostnader_Intäkter!$EG$94)*(Kostnader_Intäkter!$AG$6:$AG$2630))))))</f>
        <v/>
      </c>
      <c r="U53" s="565"/>
      <c r="V53" s="565"/>
      <c r="W53" s="565"/>
      <c r="X53" s="565" t="str">
        <f>IF(X$3="","",IF($AS53="","",((SUMIF(Kostnader_Intäkter!$C$6:$C$2630,$AS53,Kostnader_Intäkter!$AL$6:$AL$2630))-(2*SUMPRODUCT((Kostnader_Intäkter!$C$6:$C$2630=$AS53)*(Kostnader_Intäkter!$R$6:$R$2630=Kostnader_Intäkter!$EG$94)*(Kostnader_Intäkter!$AL$6:$AL$2630))))))</f>
        <v/>
      </c>
      <c r="Y53" s="565"/>
      <c r="Z53" s="565"/>
      <c r="AA53" s="565"/>
      <c r="AB53" s="565" t="str">
        <f>IF(AB$3="","",IF($AS53="","",((SUMIF(Kostnader_Intäkter!$C$6:$C$2630,$AS53,Kostnader_Intäkter!$AQ$6:$AQ$2630))-(2*SUMPRODUCT((Kostnader_Intäkter!$C$6:$C$2630=$AS53)*(Kostnader_Intäkter!$R$6:$R$2630=Kostnader_Intäkter!$EG$94)*(Kostnader_Intäkter!$AQ$6:$AQ$2630))))))</f>
        <v/>
      </c>
      <c r="AC53" s="565"/>
      <c r="AD53" s="565"/>
      <c r="AE53" s="565"/>
      <c r="AF53" s="552" t="str">
        <f t="shared" si="1"/>
        <v/>
      </c>
      <c r="AG53" s="552"/>
      <c r="AH53" s="552"/>
      <c r="AI53" s="552"/>
      <c r="AS53" s="568" t="str">
        <f>Kostnader_Intäkter!EE54</f>
        <v/>
      </c>
      <c r="AT53" s="568"/>
      <c r="AU53" s="568"/>
      <c r="AV53" s="568"/>
      <c r="AW53" s="568"/>
      <c r="AX53" s="568"/>
      <c r="AY53" s="568"/>
      <c r="AZ53" s="568"/>
      <c r="BA53" s="568"/>
      <c r="BB53" s="568"/>
      <c r="BC53" s="568"/>
      <c r="BD53" s="568"/>
      <c r="BE53" s="568"/>
      <c r="BF53" s="568"/>
    </row>
    <row r="54" spans="2:58" ht="18.75" hidden="1" customHeight="1" outlineLevel="1" x14ac:dyDescent="0.15">
      <c r="B54" s="556" t="str">
        <f>Kostnader_Intäkter!EH55</f>
        <v/>
      </c>
      <c r="C54" s="556"/>
      <c r="D54" s="556"/>
      <c r="E54" s="556"/>
      <c r="F54" s="556"/>
      <c r="G54" s="556"/>
      <c r="H54" s="556"/>
      <c r="I54" s="556"/>
      <c r="J54" s="556"/>
      <c r="K54" s="556"/>
      <c r="L54" s="556"/>
      <c r="M54" s="556"/>
      <c r="N54" s="556"/>
      <c r="O54" s="556"/>
      <c r="P54" s="565" t="str">
        <f>IF($AS54="","",((SUMIF(Kostnader_Intäkter!$C$6:$C$2630,$AS54,Kostnader_Intäkter!$AB$6:$AB$2630))-(2*SUMPRODUCT((Kostnader_Intäkter!$C$6:$C$2630=$AS54)*(Kostnader_Intäkter!$R$6:$R$2630=Kostnader_Intäkter!$EG$94)*(Kostnader_Intäkter!$AB$6:$AB$2630)))))</f>
        <v/>
      </c>
      <c r="Q54" s="565"/>
      <c r="R54" s="565"/>
      <c r="S54" s="565"/>
      <c r="T54" s="565" t="str">
        <f>IF($T$3="","",IF($AS54="","",((SUMIF(Kostnader_Intäkter!$C$6:$C$2630,$AS54,Kostnader_Intäkter!$AG$6:$AG$2630))-(2*SUMPRODUCT((Kostnader_Intäkter!$C$6:$C$2630=$AS54)*(Kostnader_Intäkter!$R$6:$R$2630=Kostnader_Intäkter!$EG$94)*(Kostnader_Intäkter!$AG$6:$AG$2630))))))</f>
        <v/>
      </c>
      <c r="U54" s="565"/>
      <c r="V54" s="565"/>
      <c r="W54" s="565"/>
      <c r="X54" s="565" t="str">
        <f>IF(X$3="","",IF($AS54="","",((SUMIF(Kostnader_Intäkter!$C$6:$C$2630,$AS54,Kostnader_Intäkter!$AL$6:$AL$2630))-(2*SUMPRODUCT((Kostnader_Intäkter!$C$6:$C$2630=$AS54)*(Kostnader_Intäkter!$R$6:$R$2630=Kostnader_Intäkter!$EG$94)*(Kostnader_Intäkter!$AL$6:$AL$2630))))))</f>
        <v/>
      </c>
      <c r="Y54" s="565"/>
      <c r="Z54" s="565"/>
      <c r="AA54" s="565"/>
      <c r="AB54" s="565" t="str">
        <f>IF(AB$3="","",IF($AS54="","",((SUMIF(Kostnader_Intäkter!$C$6:$C$2630,$AS54,Kostnader_Intäkter!$AQ$6:$AQ$2630))-(2*SUMPRODUCT((Kostnader_Intäkter!$C$6:$C$2630=$AS54)*(Kostnader_Intäkter!$R$6:$R$2630=Kostnader_Intäkter!$EG$94)*(Kostnader_Intäkter!$AQ$6:$AQ$2630))))))</f>
        <v/>
      </c>
      <c r="AC54" s="565"/>
      <c r="AD54" s="565"/>
      <c r="AE54" s="565"/>
      <c r="AF54" s="552" t="str">
        <f t="shared" si="1"/>
        <v/>
      </c>
      <c r="AG54" s="552"/>
      <c r="AH54" s="552"/>
      <c r="AI54" s="552"/>
      <c r="AS54" s="568" t="str">
        <f>Kostnader_Intäkter!EE55</f>
        <v/>
      </c>
      <c r="AT54" s="568"/>
      <c r="AU54" s="568"/>
      <c r="AV54" s="568"/>
      <c r="AW54" s="568"/>
      <c r="AX54" s="568"/>
      <c r="AY54" s="568"/>
      <c r="AZ54" s="568"/>
      <c r="BA54" s="568"/>
      <c r="BB54" s="568"/>
      <c r="BC54" s="568"/>
      <c r="BD54" s="568"/>
      <c r="BE54" s="568"/>
      <c r="BF54" s="568"/>
    </row>
    <row r="55" spans="2:58" ht="18.75" hidden="1" customHeight="1" outlineLevel="1" x14ac:dyDescent="0.15">
      <c r="B55" s="556" t="str">
        <f>Kostnader_Intäkter!EH56</f>
        <v/>
      </c>
      <c r="C55" s="556"/>
      <c r="D55" s="556"/>
      <c r="E55" s="556"/>
      <c r="F55" s="556"/>
      <c r="G55" s="556"/>
      <c r="H55" s="556"/>
      <c r="I55" s="556"/>
      <c r="J55" s="556"/>
      <c r="K55" s="556"/>
      <c r="L55" s="556"/>
      <c r="M55" s="556"/>
      <c r="N55" s="556"/>
      <c r="O55" s="556"/>
      <c r="P55" s="565" t="str">
        <f>IF($AS55="","",((SUMIF(Kostnader_Intäkter!$C$6:$C$2630,$AS55,Kostnader_Intäkter!$AB$6:$AB$2630))-(2*SUMPRODUCT((Kostnader_Intäkter!$C$6:$C$2630=$AS55)*(Kostnader_Intäkter!$R$6:$R$2630=Kostnader_Intäkter!$EG$94)*(Kostnader_Intäkter!$AB$6:$AB$2630)))))</f>
        <v/>
      </c>
      <c r="Q55" s="565"/>
      <c r="R55" s="565"/>
      <c r="S55" s="565"/>
      <c r="T55" s="565" t="str">
        <f>IF($T$3="","",IF($AS55="","",((SUMIF(Kostnader_Intäkter!$C$6:$C$2630,$AS55,Kostnader_Intäkter!$AG$6:$AG$2630))-(2*SUMPRODUCT((Kostnader_Intäkter!$C$6:$C$2630=$AS55)*(Kostnader_Intäkter!$R$6:$R$2630=Kostnader_Intäkter!$EG$94)*(Kostnader_Intäkter!$AG$6:$AG$2630))))))</f>
        <v/>
      </c>
      <c r="U55" s="565"/>
      <c r="V55" s="565"/>
      <c r="W55" s="565"/>
      <c r="X55" s="565" t="str">
        <f>IF(X$3="","",IF($AS55="","",((SUMIF(Kostnader_Intäkter!$C$6:$C$2630,$AS55,Kostnader_Intäkter!$AL$6:$AL$2630))-(2*SUMPRODUCT((Kostnader_Intäkter!$C$6:$C$2630=$AS55)*(Kostnader_Intäkter!$R$6:$R$2630=Kostnader_Intäkter!$EG$94)*(Kostnader_Intäkter!$AL$6:$AL$2630))))))</f>
        <v/>
      </c>
      <c r="Y55" s="565"/>
      <c r="Z55" s="565"/>
      <c r="AA55" s="565"/>
      <c r="AB55" s="565" t="str">
        <f>IF(AB$3="","",IF($AS55="","",((SUMIF(Kostnader_Intäkter!$C$6:$C$2630,$AS55,Kostnader_Intäkter!$AQ$6:$AQ$2630))-(2*SUMPRODUCT((Kostnader_Intäkter!$C$6:$C$2630=$AS55)*(Kostnader_Intäkter!$R$6:$R$2630=Kostnader_Intäkter!$EG$94)*(Kostnader_Intäkter!$AQ$6:$AQ$2630))))))</f>
        <v/>
      </c>
      <c r="AC55" s="565"/>
      <c r="AD55" s="565"/>
      <c r="AE55" s="565"/>
      <c r="AF55" s="552" t="str">
        <f t="shared" si="1"/>
        <v/>
      </c>
      <c r="AG55" s="552"/>
      <c r="AH55" s="552"/>
      <c r="AI55" s="552"/>
      <c r="AS55" s="568" t="str">
        <f>Kostnader_Intäkter!EE56</f>
        <v/>
      </c>
      <c r="AT55" s="568"/>
      <c r="AU55" s="568"/>
      <c r="AV55" s="568"/>
      <c r="AW55" s="568"/>
      <c r="AX55" s="568"/>
      <c r="AY55" s="568"/>
      <c r="AZ55" s="568"/>
      <c r="BA55" s="568"/>
      <c r="BB55" s="568"/>
      <c r="BC55" s="568"/>
      <c r="BD55" s="568"/>
      <c r="BE55" s="568"/>
      <c r="BF55" s="568"/>
    </row>
    <row r="56" spans="2:58" ht="18.75" hidden="1" customHeight="1" outlineLevel="1" x14ac:dyDescent="0.15">
      <c r="B56" s="556" t="str">
        <f>Kostnader_Intäkter!EH57</f>
        <v/>
      </c>
      <c r="C56" s="556"/>
      <c r="D56" s="556"/>
      <c r="E56" s="556"/>
      <c r="F56" s="556"/>
      <c r="G56" s="556"/>
      <c r="H56" s="556"/>
      <c r="I56" s="556"/>
      <c r="J56" s="556"/>
      <c r="K56" s="556"/>
      <c r="L56" s="556"/>
      <c r="M56" s="556"/>
      <c r="N56" s="556"/>
      <c r="O56" s="556"/>
      <c r="P56" s="565" t="str">
        <f>IF($AS56="","",((SUMIF(Kostnader_Intäkter!$C$6:$C$2630,$AS56,Kostnader_Intäkter!$AB$6:$AB$2630))-(2*SUMPRODUCT((Kostnader_Intäkter!$C$6:$C$2630=$AS56)*(Kostnader_Intäkter!$R$6:$R$2630=Kostnader_Intäkter!$EG$94)*(Kostnader_Intäkter!$AB$6:$AB$2630)))))</f>
        <v/>
      </c>
      <c r="Q56" s="565"/>
      <c r="R56" s="565"/>
      <c r="S56" s="565"/>
      <c r="T56" s="565" t="str">
        <f>IF($T$3="","",IF($AS56="","",((SUMIF(Kostnader_Intäkter!$C$6:$C$2630,$AS56,Kostnader_Intäkter!$AG$6:$AG$2630))-(2*SUMPRODUCT((Kostnader_Intäkter!$C$6:$C$2630=$AS56)*(Kostnader_Intäkter!$R$6:$R$2630=Kostnader_Intäkter!$EG$94)*(Kostnader_Intäkter!$AG$6:$AG$2630))))))</f>
        <v/>
      </c>
      <c r="U56" s="565"/>
      <c r="V56" s="565"/>
      <c r="W56" s="565"/>
      <c r="X56" s="565" t="str">
        <f>IF(X$3="","",IF($AS56="","",((SUMIF(Kostnader_Intäkter!$C$6:$C$2630,$AS56,Kostnader_Intäkter!$AL$6:$AL$2630))-(2*SUMPRODUCT((Kostnader_Intäkter!$C$6:$C$2630=$AS56)*(Kostnader_Intäkter!$R$6:$R$2630=Kostnader_Intäkter!$EG$94)*(Kostnader_Intäkter!$AL$6:$AL$2630))))))</f>
        <v/>
      </c>
      <c r="Y56" s="565"/>
      <c r="Z56" s="565"/>
      <c r="AA56" s="565"/>
      <c r="AB56" s="565" t="str">
        <f>IF(AB$3="","",IF($AS56="","",((SUMIF(Kostnader_Intäkter!$C$6:$C$2630,$AS56,Kostnader_Intäkter!$AQ$6:$AQ$2630))-(2*SUMPRODUCT((Kostnader_Intäkter!$C$6:$C$2630=$AS56)*(Kostnader_Intäkter!$R$6:$R$2630=Kostnader_Intäkter!$EG$94)*(Kostnader_Intäkter!$AQ$6:$AQ$2630))))))</f>
        <v/>
      </c>
      <c r="AC56" s="565"/>
      <c r="AD56" s="565"/>
      <c r="AE56" s="565"/>
      <c r="AF56" s="552" t="str">
        <f t="shared" si="1"/>
        <v/>
      </c>
      <c r="AG56" s="552"/>
      <c r="AH56" s="552"/>
      <c r="AI56" s="552"/>
      <c r="AS56" s="568" t="str">
        <f>Kostnader_Intäkter!EE57</f>
        <v/>
      </c>
      <c r="AT56" s="568"/>
      <c r="AU56" s="568"/>
      <c r="AV56" s="568"/>
      <c r="AW56" s="568"/>
      <c r="AX56" s="568"/>
      <c r="AY56" s="568"/>
      <c r="AZ56" s="568"/>
      <c r="BA56" s="568"/>
      <c r="BB56" s="568"/>
      <c r="BC56" s="568"/>
      <c r="BD56" s="568"/>
      <c r="BE56" s="568"/>
      <c r="BF56" s="568"/>
    </row>
    <row r="57" spans="2:58" ht="18.75" hidden="1" customHeight="1" outlineLevel="1" x14ac:dyDescent="0.15">
      <c r="B57" s="556" t="str">
        <f>Kostnader_Intäkter!EH58</f>
        <v/>
      </c>
      <c r="C57" s="556"/>
      <c r="D57" s="556"/>
      <c r="E57" s="556"/>
      <c r="F57" s="556"/>
      <c r="G57" s="556"/>
      <c r="H57" s="556"/>
      <c r="I57" s="556"/>
      <c r="J57" s="556"/>
      <c r="K57" s="556"/>
      <c r="L57" s="556"/>
      <c r="M57" s="556"/>
      <c r="N57" s="556"/>
      <c r="O57" s="556"/>
      <c r="P57" s="565" t="str">
        <f>IF($AS57="","",((SUMIF(Kostnader_Intäkter!$C$6:$C$2630,$AS57,Kostnader_Intäkter!$AB$6:$AB$2630))-(2*SUMPRODUCT((Kostnader_Intäkter!$C$6:$C$2630=$AS57)*(Kostnader_Intäkter!$R$6:$R$2630=Kostnader_Intäkter!$EG$94)*(Kostnader_Intäkter!$AB$6:$AB$2630)))))</f>
        <v/>
      </c>
      <c r="Q57" s="565"/>
      <c r="R57" s="565"/>
      <c r="S57" s="565"/>
      <c r="T57" s="565" t="str">
        <f>IF($T$3="","",IF($AS57="","",((SUMIF(Kostnader_Intäkter!$C$6:$C$2630,$AS57,Kostnader_Intäkter!$AG$6:$AG$2630))-(2*SUMPRODUCT((Kostnader_Intäkter!$C$6:$C$2630=$AS57)*(Kostnader_Intäkter!$R$6:$R$2630=Kostnader_Intäkter!$EG$94)*(Kostnader_Intäkter!$AG$6:$AG$2630))))))</f>
        <v/>
      </c>
      <c r="U57" s="565"/>
      <c r="V57" s="565"/>
      <c r="W57" s="565"/>
      <c r="X57" s="565" t="str">
        <f>IF(X$3="","",IF($AS57="","",((SUMIF(Kostnader_Intäkter!$C$6:$C$2630,$AS57,Kostnader_Intäkter!$AL$6:$AL$2630))-(2*SUMPRODUCT((Kostnader_Intäkter!$C$6:$C$2630=$AS57)*(Kostnader_Intäkter!$R$6:$R$2630=Kostnader_Intäkter!$EG$94)*(Kostnader_Intäkter!$AL$6:$AL$2630))))))</f>
        <v/>
      </c>
      <c r="Y57" s="565"/>
      <c r="Z57" s="565"/>
      <c r="AA57" s="565"/>
      <c r="AB57" s="565" t="str">
        <f>IF(AB$3="","",IF($AS57="","",((SUMIF(Kostnader_Intäkter!$C$6:$C$2630,$AS57,Kostnader_Intäkter!$AQ$6:$AQ$2630))-(2*SUMPRODUCT((Kostnader_Intäkter!$C$6:$C$2630=$AS57)*(Kostnader_Intäkter!$R$6:$R$2630=Kostnader_Intäkter!$EG$94)*(Kostnader_Intäkter!$AQ$6:$AQ$2630))))))</f>
        <v/>
      </c>
      <c r="AC57" s="565"/>
      <c r="AD57" s="565"/>
      <c r="AE57" s="565"/>
      <c r="AF57" s="552" t="str">
        <f t="shared" si="1"/>
        <v/>
      </c>
      <c r="AG57" s="552"/>
      <c r="AH57" s="552"/>
      <c r="AI57" s="552"/>
      <c r="AS57" s="568" t="str">
        <f>Kostnader_Intäkter!EE58</f>
        <v/>
      </c>
      <c r="AT57" s="568"/>
      <c r="AU57" s="568"/>
      <c r="AV57" s="568"/>
      <c r="AW57" s="568"/>
      <c r="AX57" s="568"/>
      <c r="AY57" s="568"/>
      <c r="AZ57" s="568"/>
      <c r="BA57" s="568"/>
      <c r="BB57" s="568"/>
      <c r="BC57" s="568"/>
      <c r="BD57" s="568"/>
      <c r="BE57" s="568"/>
      <c r="BF57" s="568"/>
    </row>
    <row r="58" spans="2:58" ht="18.75" hidden="1" customHeight="1" outlineLevel="1" x14ac:dyDescent="0.15">
      <c r="B58" s="556" t="str">
        <f>Kostnader_Intäkter!EH59</f>
        <v/>
      </c>
      <c r="C58" s="556"/>
      <c r="D58" s="556"/>
      <c r="E58" s="556"/>
      <c r="F58" s="556"/>
      <c r="G58" s="556"/>
      <c r="H58" s="556"/>
      <c r="I58" s="556"/>
      <c r="J58" s="556"/>
      <c r="K58" s="556"/>
      <c r="L58" s="556"/>
      <c r="M58" s="556"/>
      <c r="N58" s="556"/>
      <c r="O58" s="556"/>
      <c r="P58" s="565" t="str">
        <f>IF($AS58="","",((SUMIF(Kostnader_Intäkter!$C$6:$C$2630,$AS58,Kostnader_Intäkter!$AB$6:$AB$2630))-(2*SUMPRODUCT((Kostnader_Intäkter!$C$6:$C$2630=$AS58)*(Kostnader_Intäkter!$R$6:$R$2630=Kostnader_Intäkter!$EG$94)*(Kostnader_Intäkter!$AB$6:$AB$2630)))))</f>
        <v/>
      </c>
      <c r="Q58" s="565"/>
      <c r="R58" s="565"/>
      <c r="S58" s="565"/>
      <c r="T58" s="565" t="str">
        <f>IF($T$3="","",IF($AS58="","",((SUMIF(Kostnader_Intäkter!$C$6:$C$2630,$AS58,Kostnader_Intäkter!$AG$6:$AG$2630))-(2*SUMPRODUCT((Kostnader_Intäkter!$C$6:$C$2630=$AS58)*(Kostnader_Intäkter!$R$6:$R$2630=Kostnader_Intäkter!$EG$94)*(Kostnader_Intäkter!$AG$6:$AG$2630))))))</f>
        <v/>
      </c>
      <c r="U58" s="565"/>
      <c r="V58" s="565"/>
      <c r="W58" s="565"/>
      <c r="X58" s="565" t="str">
        <f>IF(X$3="","",IF($AS58="","",((SUMIF(Kostnader_Intäkter!$C$6:$C$2630,$AS58,Kostnader_Intäkter!$AL$6:$AL$2630))-(2*SUMPRODUCT((Kostnader_Intäkter!$C$6:$C$2630=$AS58)*(Kostnader_Intäkter!$R$6:$R$2630=Kostnader_Intäkter!$EG$94)*(Kostnader_Intäkter!$AL$6:$AL$2630))))))</f>
        <v/>
      </c>
      <c r="Y58" s="565"/>
      <c r="Z58" s="565"/>
      <c r="AA58" s="565"/>
      <c r="AB58" s="565" t="str">
        <f>IF(AB$3="","",IF($AS58="","",((SUMIF(Kostnader_Intäkter!$C$6:$C$2630,$AS58,Kostnader_Intäkter!$AQ$6:$AQ$2630))-(2*SUMPRODUCT((Kostnader_Intäkter!$C$6:$C$2630=$AS58)*(Kostnader_Intäkter!$R$6:$R$2630=Kostnader_Intäkter!$EG$94)*(Kostnader_Intäkter!$AQ$6:$AQ$2630))))))</f>
        <v/>
      </c>
      <c r="AC58" s="565"/>
      <c r="AD58" s="565"/>
      <c r="AE58" s="565"/>
      <c r="AF58" s="552" t="str">
        <f t="shared" si="1"/>
        <v/>
      </c>
      <c r="AG58" s="552"/>
      <c r="AH58" s="552"/>
      <c r="AI58" s="552"/>
      <c r="AS58" s="568" t="str">
        <f>Kostnader_Intäkter!EE59</f>
        <v/>
      </c>
      <c r="AT58" s="568"/>
      <c r="AU58" s="568"/>
      <c r="AV58" s="568"/>
      <c r="AW58" s="568"/>
      <c r="AX58" s="568"/>
      <c r="AY58" s="568"/>
      <c r="AZ58" s="568"/>
      <c r="BA58" s="568"/>
      <c r="BB58" s="568"/>
      <c r="BC58" s="568"/>
      <c r="BD58" s="568"/>
      <c r="BE58" s="568"/>
      <c r="BF58" s="568"/>
    </row>
    <row r="59" spans="2:58" ht="18.75" hidden="1" customHeight="1" outlineLevel="1" x14ac:dyDescent="0.15">
      <c r="B59" s="556" t="str">
        <f>Kostnader_Intäkter!EH60</f>
        <v/>
      </c>
      <c r="C59" s="556"/>
      <c r="D59" s="556"/>
      <c r="E59" s="556"/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565" t="str">
        <f>IF($AS59="","",((SUMIF(Kostnader_Intäkter!$C$6:$C$2630,$AS59,Kostnader_Intäkter!$AB$6:$AB$2630))-(2*SUMPRODUCT((Kostnader_Intäkter!$C$6:$C$2630=$AS59)*(Kostnader_Intäkter!$R$6:$R$2630=Kostnader_Intäkter!$EG$94)*(Kostnader_Intäkter!$AB$6:$AB$2630)))))</f>
        <v/>
      </c>
      <c r="Q59" s="565"/>
      <c r="R59" s="565"/>
      <c r="S59" s="565"/>
      <c r="T59" s="565" t="str">
        <f>IF($T$3="","",IF($AS59="","",((SUMIF(Kostnader_Intäkter!$C$6:$C$2630,$AS59,Kostnader_Intäkter!$AG$6:$AG$2630))-(2*SUMPRODUCT((Kostnader_Intäkter!$C$6:$C$2630=$AS59)*(Kostnader_Intäkter!$R$6:$R$2630=Kostnader_Intäkter!$EG$94)*(Kostnader_Intäkter!$AG$6:$AG$2630))))))</f>
        <v/>
      </c>
      <c r="U59" s="565"/>
      <c r="V59" s="565"/>
      <c r="W59" s="565"/>
      <c r="X59" s="565" t="str">
        <f>IF(X$3="","",IF($AS59="","",((SUMIF(Kostnader_Intäkter!$C$6:$C$2630,$AS59,Kostnader_Intäkter!$AL$6:$AL$2630))-(2*SUMPRODUCT((Kostnader_Intäkter!$C$6:$C$2630=$AS59)*(Kostnader_Intäkter!$R$6:$R$2630=Kostnader_Intäkter!$EG$94)*(Kostnader_Intäkter!$AL$6:$AL$2630))))))</f>
        <v/>
      </c>
      <c r="Y59" s="565"/>
      <c r="Z59" s="565"/>
      <c r="AA59" s="565"/>
      <c r="AB59" s="565" t="str">
        <f>IF(AB$3="","",IF($AS59="","",((SUMIF(Kostnader_Intäkter!$C$6:$C$2630,$AS59,Kostnader_Intäkter!$AQ$6:$AQ$2630))-(2*SUMPRODUCT((Kostnader_Intäkter!$C$6:$C$2630=$AS59)*(Kostnader_Intäkter!$R$6:$R$2630=Kostnader_Intäkter!$EG$94)*(Kostnader_Intäkter!$AQ$6:$AQ$2630))))))</f>
        <v/>
      </c>
      <c r="AC59" s="565"/>
      <c r="AD59" s="565"/>
      <c r="AE59" s="565"/>
      <c r="AF59" s="552" t="str">
        <f t="shared" si="1"/>
        <v/>
      </c>
      <c r="AG59" s="552"/>
      <c r="AH59" s="552"/>
      <c r="AI59" s="552"/>
      <c r="AS59" s="568" t="str">
        <f>Kostnader_Intäkter!EE60</f>
        <v/>
      </c>
      <c r="AT59" s="568"/>
      <c r="AU59" s="568"/>
      <c r="AV59" s="568"/>
      <c r="AW59" s="568"/>
      <c r="AX59" s="568"/>
      <c r="AY59" s="568"/>
      <c r="AZ59" s="568"/>
      <c r="BA59" s="568"/>
      <c r="BB59" s="568"/>
      <c r="BC59" s="568"/>
      <c r="BD59" s="568"/>
      <c r="BE59" s="568"/>
      <c r="BF59" s="568"/>
    </row>
    <row r="60" spans="2:58" ht="18.75" hidden="1" customHeight="1" outlineLevel="1" x14ac:dyDescent="0.15">
      <c r="B60" s="556" t="str">
        <f>Kostnader_Intäkter!EH61</f>
        <v/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65" t="str">
        <f>IF($AS60="","",((SUMIF(Kostnader_Intäkter!$C$6:$C$2630,$AS60,Kostnader_Intäkter!$AB$6:$AB$2630))-(2*SUMPRODUCT((Kostnader_Intäkter!$C$6:$C$2630=$AS60)*(Kostnader_Intäkter!$R$6:$R$2630=Kostnader_Intäkter!$EG$94)*(Kostnader_Intäkter!$AB$6:$AB$2630)))))</f>
        <v/>
      </c>
      <c r="Q60" s="565"/>
      <c r="R60" s="565"/>
      <c r="S60" s="565"/>
      <c r="T60" s="565" t="str">
        <f>IF($T$3="","",IF($AS60="","",((SUMIF(Kostnader_Intäkter!$C$6:$C$2630,$AS60,Kostnader_Intäkter!$AG$6:$AG$2630))-(2*SUMPRODUCT((Kostnader_Intäkter!$C$6:$C$2630=$AS60)*(Kostnader_Intäkter!$R$6:$R$2630=Kostnader_Intäkter!$EG$94)*(Kostnader_Intäkter!$AG$6:$AG$2630))))))</f>
        <v/>
      </c>
      <c r="U60" s="565"/>
      <c r="V60" s="565"/>
      <c r="W60" s="565"/>
      <c r="X60" s="565" t="str">
        <f>IF(X$3="","",IF($AS60="","",((SUMIF(Kostnader_Intäkter!$C$6:$C$2630,$AS60,Kostnader_Intäkter!$AL$6:$AL$2630))-(2*SUMPRODUCT((Kostnader_Intäkter!$C$6:$C$2630=$AS60)*(Kostnader_Intäkter!$R$6:$R$2630=Kostnader_Intäkter!$EG$94)*(Kostnader_Intäkter!$AL$6:$AL$2630))))))</f>
        <v/>
      </c>
      <c r="Y60" s="565"/>
      <c r="Z60" s="565"/>
      <c r="AA60" s="565"/>
      <c r="AB60" s="565" t="str">
        <f>IF(AB$3="","",IF($AS60="","",((SUMIF(Kostnader_Intäkter!$C$6:$C$2630,$AS60,Kostnader_Intäkter!$AQ$6:$AQ$2630))-(2*SUMPRODUCT((Kostnader_Intäkter!$C$6:$C$2630=$AS60)*(Kostnader_Intäkter!$R$6:$R$2630=Kostnader_Intäkter!$EG$94)*(Kostnader_Intäkter!$AQ$6:$AQ$2630))))))</f>
        <v/>
      </c>
      <c r="AC60" s="565"/>
      <c r="AD60" s="565"/>
      <c r="AE60" s="565"/>
      <c r="AF60" s="552" t="str">
        <f t="shared" si="1"/>
        <v/>
      </c>
      <c r="AG60" s="552"/>
      <c r="AH60" s="552"/>
      <c r="AI60" s="552"/>
      <c r="AS60" s="568" t="str">
        <f>Kostnader_Intäkter!EE61</f>
        <v/>
      </c>
      <c r="AT60" s="568"/>
      <c r="AU60" s="568"/>
      <c r="AV60" s="568"/>
      <c r="AW60" s="568"/>
      <c r="AX60" s="568"/>
      <c r="AY60" s="568"/>
      <c r="AZ60" s="568"/>
      <c r="BA60" s="568"/>
      <c r="BB60" s="568"/>
      <c r="BC60" s="568"/>
      <c r="BD60" s="568"/>
      <c r="BE60" s="568"/>
      <c r="BF60" s="568"/>
    </row>
    <row r="61" spans="2:58" ht="18.75" hidden="1" customHeight="1" outlineLevel="1" x14ac:dyDescent="0.15">
      <c r="B61" s="556" t="str">
        <f>Kostnader_Intäkter!EH62</f>
        <v/>
      </c>
      <c r="C61" s="556"/>
      <c r="D61" s="556"/>
      <c r="E61" s="556"/>
      <c r="F61" s="556"/>
      <c r="G61" s="556"/>
      <c r="H61" s="556"/>
      <c r="I61" s="556"/>
      <c r="J61" s="556"/>
      <c r="K61" s="556"/>
      <c r="L61" s="556"/>
      <c r="M61" s="556"/>
      <c r="N61" s="556"/>
      <c r="O61" s="556"/>
      <c r="P61" s="565" t="str">
        <f>IF($AS61="","",((SUMIF(Kostnader_Intäkter!$C$6:$C$2630,$AS61,Kostnader_Intäkter!$AB$6:$AB$2630))-(2*SUMPRODUCT((Kostnader_Intäkter!$C$6:$C$2630=$AS61)*(Kostnader_Intäkter!$R$6:$R$2630=Kostnader_Intäkter!$EG$94)*(Kostnader_Intäkter!$AB$6:$AB$2630)))))</f>
        <v/>
      </c>
      <c r="Q61" s="565"/>
      <c r="R61" s="565"/>
      <c r="S61" s="565"/>
      <c r="T61" s="565" t="str">
        <f>IF($T$3="","",IF($AS61="","",((SUMIF(Kostnader_Intäkter!$C$6:$C$2630,$AS61,Kostnader_Intäkter!$AG$6:$AG$2630))-(2*SUMPRODUCT((Kostnader_Intäkter!$C$6:$C$2630=$AS61)*(Kostnader_Intäkter!$R$6:$R$2630=Kostnader_Intäkter!$EG$94)*(Kostnader_Intäkter!$AG$6:$AG$2630))))))</f>
        <v/>
      </c>
      <c r="U61" s="565"/>
      <c r="V61" s="565"/>
      <c r="W61" s="565"/>
      <c r="X61" s="565" t="str">
        <f>IF(X$3="","",IF($AS61="","",((SUMIF(Kostnader_Intäkter!$C$6:$C$2630,$AS61,Kostnader_Intäkter!$AL$6:$AL$2630))-(2*SUMPRODUCT((Kostnader_Intäkter!$C$6:$C$2630=$AS61)*(Kostnader_Intäkter!$R$6:$R$2630=Kostnader_Intäkter!$EG$94)*(Kostnader_Intäkter!$AL$6:$AL$2630))))))</f>
        <v/>
      </c>
      <c r="Y61" s="565"/>
      <c r="Z61" s="565"/>
      <c r="AA61" s="565"/>
      <c r="AB61" s="565" t="str">
        <f>IF(AB$3="","",IF($AS61="","",((SUMIF(Kostnader_Intäkter!$C$6:$C$2630,$AS61,Kostnader_Intäkter!$AQ$6:$AQ$2630))-(2*SUMPRODUCT((Kostnader_Intäkter!$C$6:$C$2630=$AS61)*(Kostnader_Intäkter!$R$6:$R$2630=Kostnader_Intäkter!$EG$94)*(Kostnader_Intäkter!$AQ$6:$AQ$2630))))))</f>
        <v/>
      </c>
      <c r="AC61" s="565"/>
      <c r="AD61" s="565"/>
      <c r="AE61" s="565"/>
      <c r="AF61" s="552" t="str">
        <f t="shared" si="1"/>
        <v/>
      </c>
      <c r="AG61" s="552"/>
      <c r="AH61" s="552"/>
      <c r="AI61" s="552"/>
      <c r="AS61" s="568" t="str">
        <f>Kostnader_Intäkter!EE62</f>
        <v/>
      </c>
      <c r="AT61" s="568"/>
      <c r="AU61" s="568"/>
      <c r="AV61" s="568"/>
      <c r="AW61" s="568"/>
      <c r="AX61" s="568"/>
      <c r="AY61" s="568"/>
      <c r="AZ61" s="568"/>
      <c r="BA61" s="568"/>
      <c r="BB61" s="568"/>
      <c r="BC61" s="568"/>
      <c r="BD61" s="568"/>
      <c r="BE61" s="568"/>
      <c r="BF61" s="568"/>
    </row>
    <row r="62" spans="2:58" ht="18.75" hidden="1" customHeight="1" outlineLevel="1" x14ac:dyDescent="0.15">
      <c r="B62" s="556" t="str">
        <f>Kostnader_Intäkter!EH63</f>
        <v/>
      </c>
      <c r="C62" s="556"/>
      <c r="D62" s="556"/>
      <c r="E62" s="556"/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565" t="str">
        <f>IF($AS62="","",((SUMIF(Kostnader_Intäkter!$C$6:$C$2630,$AS62,Kostnader_Intäkter!$AB$6:$AB$2630))-(2*SUMPRODUCT((Kostnader_Intäkter!$C$6:$C$2630=$AS62)*(Kostnader_Intäkter!$R$6:$R$2630=Kostnader_Intäkter!$EG$94)*(Kostnader_Intäkter!$AB$6:$AB$2630)))))</f>
        <v/>
      </c>
      <c r="Q62" s="565"/>
      <c r="R62" s="565"/>
      <c r="S62" s="565"/>
      <c r="T62" s="565" t="str">
        <f>IF($T$3="","",IF($AS62="","",((SUMIF(Kostnader_Intäkter!$C$6:$C$2630,$AS62,Kostnader_Intäkter!$AG$6:$AG$2630))-(2*SUMPRODUCT((Kostnader_Intäkter!$C$6:$C$2630=$AS62)*(Kostnader_Intäkter!$R$6:$R$2630=Kostnader_Intäkter!$EG$94)*(Kostnader_Intäkter!$AG$6:$AG$2630))))))</f>
        <v/>
      </c>
      <c r="U62" s="565"/>
      <c r="V62" s="565"/>
      <c r="W62" s="565"/>
      <c r="X62" s="565" t="str">
        <f>IF(X$3="","",IF($AS62="","",((SUMIF(Kostnader_Intäkter!$C$6:$C$2630,$AS62,Kostnader_Intäkter!$AL$6:$AL$2630))-(2*SUMPRODUCT((Kostnader_Intäkter!$C$6:$C$2630=$AS62)*(Kostnader_Intäkter!$R$6:$R$2630=Kostnader_Intäkter!$EG$94)*(Kostnader_Intäkter!$AL$6:$AL$2630))))))</f>
        <v/>
      </c>
      <c r="Y62" s="565"/>
      <c r="Z62" s="565"/>
      <c r="AA62" s="565"/>
      <c r="AB62" s="565" t="str">
        <f>IF(AB$3="","",IF($AS62="","",((SUMIF(Kostnader_Intäkter!$C$6:$C$2630,$AS62,Kostnader_Intäkter!$AQ$6:$AQ$2630))-(2*SUMPRODUCT((Kostnader_Intäkter!$C$6:$C$2630=$AS62)*(Kostnader_Intäkter!$R$6:$R$2630=Kostnader_Intäkter!$EG$94)*(Kostnader_Intäkter!$AQ$6:$AQ$2630))))))</f>
        <v/>
      </c>
      <c r="AC62" s="565"/>
      <c r="AD62" s="565"/>
      <c r="AE62" s="565"/>
      <c r="AF62" s="552" t="str">
        <f t="shared" si="1"/>
        <v/>
      </c>
      <c r="AG62" s="552"/>
      <c r="AH62" s="552"/>
      <c r="AI62" s="552"/>
      <c r="AS62" s="568" t="str">
        <f>Kostnader_Intäkter!EE63</f>
        <v/>
      </c>
      <c r="AT62" s="568"/>
      <c r="AU62" s="568"/>
      <c r="AV62" s="568"/>
      <c r="AW62" s="568"/>
      <c r="AX62" s="568"/>
      <c r="AY62" s="568"/>
      <c r="AZ62" s="568"/>
      <c r="BA62" s="568"/>
      <c r="BB62" s="568"/>
      <c r="BC62" s="568"/>
      <c r="BD62" s="568"/>
      <c r="BE62" s="568"/>
      <c r="BF62" s="568"/>
    </row>
    <row r="63" spans="2:58" ht="18.75" hidden="1" customHeight="1" outlineLevel="1" x14ac:dyDescent="0.15">
      <c r="B63" s="556" t="str">
        <f>Kostnader_Intäkter!EH64</f>
        <v/>
      </c>
      <c r="C63" s="556"/>
      <c r="D63" s="556"/>
      <c r="E63" s="556"/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565" t="str">
        <f>IF($AS63="","",((SUMIF(Kostnader_Intäkter!$C$6:$C$2630,$AS63,Kostnader_Intäkter!$AB$6:$AB$2630))-(2*SUMPRODUCT((Kostnader_Intäkter!$C$6:$C$2630=$AS63)*(Kostnader_Intäkter!$R$6:$R$2630=Kostnader_Intäkter!$EG$94)*(Kostnader_Intäkter!$AB$6:$AB$2630)))))</f>
        <v/>
      </c>
      <c r="Q63" s="565"/>
      <c r="R63" s="565"/>
      <c r="S63" s="565"/>
      <c r="T63" s="565" t="str">
        <f>IF($T$3="","",IF($AS63="","",((SUMIF(Kostnader_Intäkter!$C$6:$C$2630,$AS63,Kostnader_Intäkter!$AG$6:$AG$2630))-(2*SUMPRODUCT((Kostnader_Intäkter!$C$6:$C$2630=$AS63)*(Kostnader_Intäkter!$R$6:$R$2630=Kostnader_Intäkter!$EG$94)*(Kostnader_Intäkter!$AG$6:$AG$2630))))))</f>
        <v/>
      </c>
      <c r="U63" s="565"/>
      <c r="V63" s="565"/>
      <c r="W63" s="565"/>
      <c r="X63" s="565" t="str">
        <f>IF(X$3="","",IF($AS63="","",((SUMIF(Kostnader_Intäkter!$C$6:$C$2630,$AS63,Kostnader_Intäkter!$AL$6:$AL$2630))-(2*SUMPRODUCT((Kostnader_Intäkter!$C$6:$C$2630=$AS63)*(Kostnader_Intäkter!$R$6:$R$2630=Kostnader_Intäkter!$EG$94)*(Kostnader_Intäkter!$AL$6:$AL$2630))))))</f>
        <v/>
      </c>
      <c r="Y63" s="565"/>
      <c r="Z63" s="565"/>
      <c r="AA63" s="565"/>
      <c r="AB63" s="565" t="str">
        <f>IF(AB$3="","",IF($AS63="","",((SUMIF(Kostnader_Intäkter!$C$6:$C$2630,$AS63,Kostnader_Intäkter!$AQ$6:$AQ$2630))-(2*SUMPRODUCT((Kostnader_Intäkter!$C$6:$C$2630=$AS63)*(Kostnader_Intäkter!$R$6:$R$2630=Kostnader_Intäkter!$EG$94)*(Kostnader_Intäkter!$AQ$6:$AQ$2630))))))</f>
        <v/>
      </c>
      <c r="AC63" s="565"/>
      <c r="AD63" s="565"/>
      <c r="AE63" s="565"/>
      <c r="AF63" s="552" t="str">
        <f t="shared" si="1"/>
        <v/>
      </c>
      <c r="AG63" s="552"/>
      <c r="AH63" s="552"/>
      <c r="AI63" s="552"/>
      <c r="AS63" s="568" t="str">
        <f>Kostnader_Intäkter!EE64</f>
        <v/>
      </c>
      <c r="AT63" s="568"/>
      <c r="AU63" s="568"/>
      <c r="AV63" s="568"/>
      <c r="AW63" s="568"/>
      <c r="AX63" s="568"/>
      <c r="AY63" s="568"/>
      <c r="AZ63" s="568"/>
      <c r="BA63" s="568"/>
      <c r="BB63" s="568"/>
      <c r="BC63" s="568"/>
      <c r="BD63" s="568"/>
      <c r="BE63" s="568"/>
      <c r="BF63" s="568"/>
    </row>
    <row r="64" spans="2:58" ht="18.75" hidden="1" customHeight="1" outlineLevel="1" x14ac:dyDescent="0.15">
      <c r="B64" s="556" t="str">
        <f>Kostnader_Intäkter!EH65</f>
        <v/>
      </c>
      <c r="C64" s="556"/>
      <c r="D64" s="556"/>
      <c r="E64" s="556"/>
      <c r="F64" s="556"/>
      <c r="G64" s="556"/>
      <c r="H64" s="556"/>
      <c r="I64" s="556"/>
      <c r="J64" s="556"/>
      <c r="K64" s="556"/>
      <c r="L64" s="556"/>
      <c r="M64" s="556"/>
      <c r="N64" s="556"/>
      <c r="O64" s="556"/>
      <c r="P64" s="565" t="str">
        <f>IF($AS64="","",((SUMIF(Kostnader_Intäkter!$C$6:$C$2630,$AS64,Kostnader_Intäkter!$AB$6:$AB$2630))-(2*SUMPRODUCT((Kostnader_Intäkter!$C$6:$C$2630=$AS64)*(Kostnader_Intäkter!$R$6:$R$2630=Kostnader_Intäkter!$EG$94)*(Kostnader_Intäkter!$AB$6:$AB$2630)))))</f>
        <v/>
      </c>
      <c r="Q64" s="565"/>
      <c r="R64" s="565"/>
      <c r="S64" s="565"/>
      <c r="T64" s="565" t="str">
        <f>IF($T$3="","",IF($AS64="","",((SUMIF(Kostnader_Intäkter!$C$6:$C$2630,$AS64,Kostnader_Intäkter!$AG$6:$AG$2630))-(2*SUMPRODUCT((Kostnader_Intäkter!$C$6:$C$2630=$AS64)*(Kostnader_Intäkter!$R$6:$R$2630=Kostnader_Intäkter!$EG$94)*(Kostnader_Intäkter!$AG$6:$AG$2630))))))</f>
        <v/>
      </c>
      <c r="U64" s="565"/>
      <c r="V64" s="565"/>
      <c r="W64" s="565"/>
      <c r="X64" s="565" t="str">
        <f>IF(X$3="","",IF($AS64="","",((SUMIF(Kostnader_Intäkter!$C$6:$C$2630,$AS64,Kostnader_Intäkter!$AL$6:$AL$2630))-(2*SUMPRODUCT((Kostnader_Intäkter!$C$6:$C$2630=$AS64)*(Kostnader_Intäkter!$R$6:$R$2630=Kostnader_Intäkter!$EG$94)*(Kostnader_Intäkter!$AL$6:$AL$2630))))))</f>
        <v/>
      </c>
      <c r="Y64" s="565"/>
      <c r="Z64" s="565"/>
      <c r="AA64" s="565"/>
      <c r="AB64" s="565" t="str">
        <f>IF(AB$3="","",IF($AS64="","",((SUMIF(Kostnader_Intäkter!$C$6:$C$2630,$AS64,Kostnader_Intäkter!$AQ$6:$AQ$2630))-(2*SUMPRODUCT((Kostnader_Intäkter!$C$6:$C$2630=$AS64)*(Kostnader_Intäkter!$R$6:$R$2630=Kostnader_Intäkter!$EG$94)*(Kostnader_Intäkter!$AQ$6:$AQ$2630))))))</f>
        <v/>
      </c>
      <c r="AC64" s="565"/>
      <c r="AD64" s="565"/>
      <c r="AE64" s="565"/>
      <c r="AF64" s="552" t="str">
        <f t="shared" si="1"/>
        <v/>
      </c>
      <c r="AG64" s="552"/>
      <c r="AH64" s="552"/>
      <c r="AI64" s="552"/>
      <c r="AS64" s="568" t="str">
        <f>Kostnader_Intäkter!EE65</f>
        <v/>
      </c>
      <c r="AT64" s="568"/>
      <c r="AU64" s="568"/>
      <c r="AV64" s="568"/>
      <c r="AW64" s="568"/>
      <c r="AX64" s="568"/>
      <c r="AY64" s="568"/>
      <c r="AZ64" s="568"/>
      <c r="BA64" s="568"/>
      <c r="BB64" s="568"/>
      <c r="BC64" s="568"/>
      <c r="BD64" s="568"/>
      <c r="BE64" s="568"/>
      <c r="BF64" s="568"/>
    </row>
    <row r="65" spans="2:58" ht="18.75" hidden="1" customHeight="1" outlineLevel="1" x14ac:dyDescent="0.15">
      <c r="B65" s="556" t="str">
        <f>Kostnader_Intäkter!EH66</f>
        <v/>
      </c>
      <c r="C65" s="556"/>
      <c r="D65" s="556"/>
      <c r="E65" s="556"/>
      <c r="F65" s="556"/>
      <c r="G65" s="556"/>
      <c r="H65" s="556"/>
      <c r="I65" s="556"/>
      <c r="J65" s="556"/>
      <c r="K65" s="556"/>
      <c r="L65" s="556"/>
      <c r="M65" s="556"/>
      <c r="N65" s="556"/>
      <c r="O65" s="556"/>
      <c r="P65" s="565" t="str">
        <f>IF($AS65="","",((SUMIF(Kostnader_Intäkter!$C$6:$C$2630,$AS65,Kostnader_Intäkter!$AB$6:$AB$2630))-(2*SUMPRODUCT((Kostnader_Intäkter!$C$6:$C$2630=$AS65)*(Kostnader_Intäkter!$R$6:$R$2630=Kostnader_Intäkter!$EG$94)*(Kostnader_Intäkter!$AB$6:$AB$2630)))))</f>
        <v/>
      </c>
      <c r="Q65" s="565"/>
      <c r="R65" s="565"/>
      <c r="S65" s="565"/>
      <c r="T65" s="565" t="str">
        <f>IF($T$3="","",IF($AS65="","",((SUMIF(Kostnader_Intäkter!$C$6:$C$2630,$AS65,Kostnader_Intäkter!$AG$6:$AG$2630))-(2*SUMPRODUCT((Kostnader_Intäkter!$C$6:$C$2630=$AS65)*(Kostnader_Intäkter!$R$6:$R$2630=Kostnader_Intäkter!$EG$94)*(Kostnader_Intäkter!$AG$6:$AG$2630))))))</f>
        <v/>
      </c>
      <c r="U65" s="565"/>
      <c r="V65" s="565"/>
      <c r="W65" s="565"/>
      <c r="X65" s="565" t="str">
        <f>IF(X$3="","",IF($AS65="","",((SUMIF(Kostnader_Intäkter!$C$6:$C$2630,$AS65,Kostnader_Intäkter!$AL$6:$AL$2630))-(2*SUMPRODUCT((Kostnader_Intäkter!$C$6:$C$2630=$AS65)*(Kostnader_Intäkter!$R$6:$R$2630=Kostnader_Intäkter!$EG$94)*(Kostnader_Intäkter!$AL$6:$AL$2630))))))</f>
        <v/>
      </c>
      <c r="Y65" s="565"/>
      <c r="Z65" s="565"/>
      <c r="AA65" s="565"/>
      <c r="AB65" s="565" t="str">
        <f>IF(AB$3="","",IF($AS65="","",((SUMIF(Kostnader_Intäkter!$C$6:$C$2630,$AS65,Kostnader_Intäkter!$AQ$6:$AQ$2630))-(2*SUMPRODUCT((Kostnader_Intäkter!$C$6:$C$2630=$AS65)*(Kostnader_Intäkter!$R$6:$R$2630=Kostnader_Intäkter!$EG$94)*(Kostnader_Intäkter!$AQ$6:$AQ$2630))))))</f>
        <v/>
      </c>
      <c r="AC65" s="565"/>
      <c r="AD65" s="565"/>
      <c r="AE65" s="565"/>
      <c r="AF65" s="552" t="str">
        <f t="shared" si="1"/>
        <v/>
      </c>
      <c r="AG65" s="552"/>
      <c r="AH65" s="552"/>
      <c r="AI65" s="552"/>
      <c r="AS65" s="568" t="str">
        <f>Kostnader_Intäkter!EE66</f>
        <v/>
      </c>
      <c r="AT65" s="568"/>
      <c r="AU65" s="568"/>
      <c r="AV65" s="568"/>
      <c r="AW65" s="568"/>
      <c r="AX65" s="568"/>
      <c r="AY65" s="568"/>
      <c r="AZ65" s="568"/>
      <c r="BA65" s="568"/>
      <c r="BB65" s="568"/>
      <c r="BC65" s="568"/>
      <c r="BD65" s="568"/>
      <c r="BE65" s="568"/>
      <c r="BF65" s="568"/>
    </row>
    <row r="66" spans="2:58" ht="18.75" hidden="1" customHeight="1" outlineLevel="1" x14ac:dyDescent="0.15">
      <c r="B66" s="556" t="str">
        <f>Kostnader_Intäkter!EH67</f>
        <v/>
      </c>
      <c r="C66" s="556"/>
      <c r="D66" s="556"/>
      <c r="E66" s="556"/>
      <c r="F66" s="556"/>
      <c r="G66" s="556"/>
      <c r="H66" s="556"/>
      <c r="I66" s="556"/>
      <c r="J66" s="556"/>
      <c r="K66" s="556"/>
      <c r="L66" s="556"/>
      <c r="M66" s="556"/>
      <c r="N66" s="556"/>
      <c r="O66" s="556"/>
      <c r="P66" s="565" t="str">
        <f>IF($AS66="","",((SUMIF(Kostnader_Intäkter!$C$6:$C$2630,$AS66,Kostnader_Intäkter!$AB$6:$AB$2630))-(2*SUMPRODUCT((Kostnader_Intäkter!$C$6:$C$2630=$AS66)*(Kostnader_Intäkter!$R$6:$R$2630=Kostnader_Intäkter!$EG$94)*(Kostnader_Intäkter!$AB$6:$AB$2630)))))</f>
        <v/>
      </c>
      <c r="Q66" s="565"/>
      <c r="R66" s="565"/>
      <c r="S66" s="565"/>
      <c r="T66" s="565" t="str">
        <f>IF($T$3="","",IF($AS66="","",((SUMIF(Kostnader_Intäkter!$C$6:$C$2630,$AS66,Kostnader_Intäkter!$AG$6:$AG$2630))-(2*SUMPRODUCT((Kostnader_Intäkter!$C$6:$C$2630=$AS66)*(Kostnader_Intäkter!$R$6:$R$2630=Kostnader_Intäkter!$EG$94)*(Kostnader_Intäkter!$AG$6:$AG$2630))))))</f>
        <v/>
      </c>
      <c r="U66" s="565"/>
      <c r="V66" s="565"/>
      <c r="W66" s="565"/>
      <c r="X66" s="565" t="str">
        <f>IF(X$3="","",IF($AS66="","",((SUMIF(Kostnader_Intäkter!$C$6:$C$2630,$AS66,Kostnader_Intäkter!$AL$6:$AL$2630))-(2*SUMPRODUCT((Kostnader_Intäkter!$C$6:$C$2630=$AS66)*(Kostnader_Intäkter!$R$6:$R$2630=Kostnader_Intäkter!$EG$94)*(Kostnader_Intäkter!$AL$6:$AL$2630))))))</f>
        <v/>
      </c>
      <c r="Y66" s="565"/>
      <c r="Z66" s="565"/>
      <c r="AA66" s="565"/>
      <c r="AB66" s="565" t="str">
        <f>IF(AB$3="","",IF($AS66="","",((SUMIF(Kostnader_Intäkter!$C$6:$C$2630,$AS66,Kostnader_Intäkter!$AQ$6:$AQ$2630))-(2*SUMPRODUCT((Kostnader_Intäkter!$C$6:$C$2630=$AS66)*(Kostnader_Intäkter!$R$6:$R$2630=Kostnader_Intäkter!$EG$94)*(Kostnader_Intäkter!$AQ$6:$AQ$2630))))))</f>
        <v/>
      </c>
      <c r="AC66" s="565"/>
      <c r="AD66" s="565"/>
      <c r="AE66" s="565"/>
      <c r="AF66" s="552" t="str">
        <f t="shared" si="1"/>
        <v/>
      </c>
      <c r="AG66" s="552"/>
      <c r="AH66" s="552"/>
      <c r="AI66" s="552"/>
      <c r="AS66" s="568" t="str">
        <f>Kostnader_Intäkter!EE67</f>
        <v/>
      </c>
      <c r="AT66" s="568"/>
      <c r="AU66" s="568"/>
      <c r="AV66" s="568"/>
      <c r="AW66" s="568"/>
      <c r="AX66" s="568"/>
      <c r="AY66" s="568"/>
      <c r="AZ66" s="568"/>
      <c r="BA66" s="568"/>
      <c r="BB66" s="568"/>
      <c r="BC66" s="568"/>
      <c r="BD66" s="568"/>
      <c r="BE66" s="568"/>
      <c r="BF66" s="568"/>
    </row>
    <row r="67" spans="2:58" ht="18.75" hidden="1" customHeight="1" outlineLevel="1" x14ac:dyDescent="0.15">
      <c r="B67" s="556" t="str">
        <f>Kostnader_Intäkter!EH68</f>
        <v/>
      </c>
      <c r="C67" s="556"/>
      <c r="D67" s="556"/>
      <c r="E67" s="556"/>
      <c r="F67" s="556"/>
      <c r="G67" s="556"/>
      <c r="H67" s="556"/>
      <c r="I67" s="556"/>
      <c r="J67" s="556"/>
      <c r="K67" s="556"/>
      <c r="L67" s="556"/>
      <c r="M67" s="556"/>
      <c r="N67" s="556"/>
      <c r="O67" s="556"/>
      <c r="P67" s="565" t="str">
        <f>IF($AS67="","",((SUMIF(Kostnader_Intäkter!$C$6:$C$2630,$AS67,Kostnader_Intäkter!$AB$6:$AB$2630))-(2*SUMPRODUCT((Kostnader_Intäkter!$C$6:$C$2630=$AS67)*(Kostnader_Intäkter!$R$6:$R$2630=Kostnader_Intäkter!$EG$94)*(Kostnader_Intäkter!$AB$6:$AB$2630)))))</f>
        <v/>
      </c>
      <c r="Q67" s="565"/>
      <c r="R67" s="565"/>
      <c r="S67" s="565"/>
      <c r="T67" s="565" t="str">
        <f>IF($T$3="","",IF($AS67="","",((SUMIF(Kostnader_Intäkter!$C$6:$C$2630,$AS67,Kostnader_Intäkter!$AG$6:$AG$2630))-(2*SUMPRODUCT((Kostnader_Intäkter!$C$6:$C$2630=$AS67)*(Kostnader_Intäkter!$R$6:$R$2630=Kostnader_Intäkter!$EG$94)*(Kostnader_Intäkter!$AG$6:$AG$2630))))))</f>
        <v/>
      </c>
      <c r="U67" s="565"/>
      <c r="V67" s="565"/>
      <c r="W67" s="565"/>
      <c r="X67" s="565" t="str">
        <f>IF(X$3="","",IF($AS67="","",((SUMIF(Kostnader_Intäkter!$C$6:$C$2630,$AS67,Kostnader_Intäkter!$AL$6:$AL$2630))-(2*SUMPRODUCT((Kostnader_Intäkter!$C$6:$C$2630=$AS67)*(Kostnader_Intäkter!$R$6:$R$2630=Kostnader_Intäkter!$EG$94)*(Kostnader_Intäkter!$AL$6:$AL$2630))))))</f>
        <v/>
      </c>
      <c r="Y67" s="565"/>
      <c r="Z67" s="565"/>
      <c r="AA67" s="565"/>
      <c r="AB67" s="565" t="str">
        <f>IF(AB$3="","",IF($AS67="","",((SUMIF(Kostnader_Intäkter!$C$6:$C$2630,$AS67,Kostnader_Intäkter!$AQ$6:$AQ$2630))-(2*SUMPRODUCT((Kostnader_Intäkter!$C$6:$C$2630=$AS67)*(Kostnader_Intäkter!$R$6:$R$2630=Kostnader_Intäkter!$EG$94)*(Kostnader_Intäkter!$AQ$6:$AQ$2630))))))</f>
        <v/>
      </c>
      <c r="AC67" s="565"/>
      <c r="AD67" s="565"/>
      <c r="AE67" s="565"/>
      <c r="AF67" s="552" t="str">
        <f t="shared" si="1"/>
        <v/>
      </c>
      <c r="AG67" s="552"/>
      <c r="AH67" s="552"/>
      <c r="AI67" s="552"/>
      <c r="AS67" s="568" t="str">
        <f>Kostnader_Intäkter!EE68</f>
        <v/>
      </c>
      <c r="AT67" s="568"/>
      <c r="AU67" s="568"/>
      <c r="AV67" s="568"/>
      <c r="AW67" s="568"/>
      <c r="AX67" s="568"/>
      <c r="AY67" s="568"/>
      <c r="AZ67" s="568"/>
      <c r="BA67" s="568"/>
      <c r="BB67" s="568"/>
      <c r="BC67" s="568"/>
      <c r="BD67" s="568"/>
      <c r="BE67" s="568"/>
      <c r="BF67" s="568"/>
    </row>
    <row r="68" spans="2:58" ht="18.75" hidden="1" customHeight="1" outlineLevel="1" x14ac:dyDescent="0.15">
      <c r="B68" s="556" t="str">
        <f>Kostnader_Intäkter!EH69</f>
        <v/>
      </c>
      <c r="C68" s="556"/>
      <c r="D68" s="556"/>
      <c r="E68" s="556"/>
      <c r="F68" s="556"/>
      <c r="G68" s="556"/>
      <c r="H68" s="556"/>
      <c r="I68" s="556"/>
      <c r="J68" s="556"/>
      <c r="K68" s="556"/>
      <c r="L68" s="556"/>
      <c r="M68" s="556"/>
      <c r="N68" s="556"/>
      <c r="O68" s="556"/>
      <c r="P68" s="565" t="str">
        <f>IF($AS68="","",((SUMIF(Kostnader_Intäkter!$C$6:$C$2630,$AS68,Kostnader_Intäkter!$AB$6:$AB$2630))-(2*SUMPRODUCT((Kostnader_Intäkter!$C$6:$C$2630=$AS68)*(Kostnader_Intäkter!$R$6:$R$2630=Kostnader_Intäkter!$EG$94)*(Kostnader_Intäkter!$AB$6:$AB$2630)))))</f>
        <v/>
      </c>
      <c r="Q68" s="565"/>
      <c r="R68" s="565"/>
      <c r="S68" s="565"/>
      <c r="T68" s="565" t="str">
        <f>IF($T$3="","",IF($AS68="","",((SUMIF(Kostnader_Intäkter!$C$6:$C$2630,$AS68,Kostnader_Intäkter!$AG$6:$AG$2630))-(2*SUMPRODUCT((Kostnader_Intäkter!$C$6:$C$2630=$AS68)*(Kostnader_Intäkter!$R$6:$R$2630=Kostnader_Intäkter!$EG$94)*(Kostnader_Intäkter!$AG$6:$AG$2630))))))</f>
        <v/>
      </c>
      <c r="U68" s="565"/>
      <c r="V68" s="565"/>
      <c r="W68" s="565"/>
      <c r="X68" s="565" t="str">
        <f>IF(X$3="","",IF($AS68="","",((SUMIF(Kostnader_Intäkter!$C$6:$C$2630,$AS68,Kostnader_Intäkter!$AL$6:$AL$2630))-(2*SUMPRODUCT((Kostnader_Intäkter!$C$6:$C$2630=$AS68)*(Kostnader_Intäkter!$R$6:$R$2630=Kostnader_Intäkter!$EG$94)*(Kostnader_Intäkter!$AL$6:$AL$2630))))))</f>
        <v/>
      </c>
      <c r="Y68" s="565"/>
      <c r="Z68" s="565"/>
      <c r="AA68" s="565"/>
      <c r="AB68" s="565" t="str">
        <f>IF(AB$3="","",IF($AS68="","",((SUMIF(Kostnader_Intäkter!$C$6:$C$2630,$AS68,Kostnader_Intäkter!$AQ$6:$AQ$2630))-(2*SUMPRODUCT((Kostnader_Intäkter!$C$6:$C$2630=$AS68)*(Kostnader_Intäkter!$R$6:$R$2630=Kostnader_Intäkter!$EG$94)*(Kostnader_Intäkter!$AQ$6:$AQ$2630))))))</f>
        <v/>
      </c>
      <c r="AC68" s="565"/>
      <c r="AD68" s="565"/>
      <c r="AE68" s="565"/>
      <c r="AF68" s="552" t="str">
        <f t="shared" ref="AF68:AF78" si="2">IF(AS68="","",(SUM(P68:AE68)))</f>
        <v/>
      </c>
      <c r="AG68" s="552"/>
      <c r="AH68" s="552"/>
      <c r="AI68" s="552"/>
      <c r="AS68" s="568" t="str">
        <f>Kostnader_Intäkter!EE69</f>
        <v/>
      </c>
      <c r="AT68" s="568"/>
      <c r="AU68" s="568"/>
      <c r="AV68" s="568"/>
      <c r="AW68" s="568"/>
      <c r="AX68" s="568"/>
      <c r="AY68" s="568"/>
      <c r="AZ68" s="568"/>
      <c r="BA68" s="568"/>
      <c r="BB68" s="568"/>
      <c r="BC68" s="568"/>
      <c r="BD68" s="568"/>
      <c r="BE68" s="568"/>
      <c r="BF68" s="568"/>
    </row>
    <row r="69" spans="2:58" ht="18.75" hidden="1" customHeight="1" outlineLevel="1" x14ac:dyDescent="0.15">
      <c r="B69" s="556" t="str">
        <f>Kostnader_Intäkter!EH70</f>
        <v/>
      </c>
      <c r="C69" s="556"/>
      <c r="D69" s="556"/>
      <c r="E69" s="556"/>
      <c r="F69" s="556"/>
      <c r="G69" s="556"/>
      <c r="H69" s="556"/>
      <c r="I69" s="556"/>
      <c r="J69" s="556"/>
      <c r="K69" s="556"/>
      <c r="L69" s="556"/>
      <c r="M69" s="556"/>
      <c r="N69" s="556"/>
      <c r="O69" s="556"/>
      <c r="P69" s="565" t="str">
        <f>IF($AS69="","",((SUMIF(Kostnader_Intäkter!$C$6:$C$2630,$AS69,Kostnader_Intäkter!$AB$6:$AB$2630))-(2*SUMPRODUCT((Kostnader_Intäkter!$C$6:$C$2630=$AS69)*(Kostnader_Intäkter!$R$6:$R$2630=Kostnader_Intäkter!$EG$94)*(Kostnader_Intäkter!$AB$6:$AB$2630)))))</f>
        <v/>
      </c>
      <c r="Q69" s="565"/>
      <c r="R69" s="565"/>
      <c r="S69" s="565"/>
      <c r="T69" s="565" t="str">
        <f>IF($T$3="","",IF($AS69="","",((SUMIF(Kostnader_Intäkter!$C$6:$C$2630,$AS69,Kostnader_Intäkter!$AG$6:$AG$2630))-(2*SUMPRODUCT((Kostnader_Intäkter!$C$6:$C$2630=$AS69)*(Kostnader_Intäkter!$R$6:$R$2630=Kostnader_Intäkter!$EG$94)*(Kostnader_Intäkter!$AG$6:$AG$2630))))))</f>
        <v/>
      </c>
      <c r="U69" s="565"/>
      <c r="V69" s="565"/>
      <c r="W69" s="565"/>
      <c r="X69" s="565" t="str">
        <f>IF(X$3="","",IF($AS69="","",((SUMIF(Kostnader_Intäkter!$C$6:$C$2630,$AS69,Kostnader_Intäkter!$AL$6:$AL$2630))-(2*SUMPRODUCT((Kostnader_Intäkter!$C$6:$C$2630=$AS69)*(Kostnader_Intäkter!$R$6:$R$2630=Kostnader_Intäkter!$EG$94)*(Kostnader_Intäkter!$AL$6:$AL$2630))))))</f>
        <v/>
      </c>
      <c r="Y69" s="565"/>
      <c r="Z69" s="565"/>
      <c r="AA69" s="565"/>
      <c r="AB69" s="565" t="str">
        <f>IF(AB$3="","",IF($AS69="","",((SUMIF(Kostnader_Intäkter!$C$6:$C$2630,$AS69,Kostnader_Intäkter!$AQ$6:$AQ$2630))-(2*SUMPRODUCT((Kostnader_Intäkter!$C$6:$C$2630=$AS69)*(Kostnader_Intäkter!$R$6:$R$2630=Kostnader_Intäkter!$EG$94)*(Kostnader_Intäkter!$AQ$6:$AQ$2630))))))</f>
        <v/>
      </c>
      <c r="AC69" s="565"/>
      <c r="AD69" s="565"/>
      <c r="AE69" s="565"/>
      <c r="AF69" s="552" t="str">
        <f t="shared" si="2"/>
        <v/>
      </c>
      <c r="AG69" s="552"/>
      <c r="AH69" s="552"/>
      <c r="AI69" s="552"/>
      <c r="AS69" s="568" t="str">
        <f>Kostnader_Intäkter!EE70</f>
        <v/>
      </c>
      <c r="AT69" s="568"/>
      <c r="AU69" s="568"/>
      <c r="AV69" s="568"/>
      <c r="AW69" s="568"/>
      <c r="AX69" s="568"/>
      <c r="AY69" s="568"/>
      <c r="AZ69" s="568"/>
      <c r="BA69" s="568"/>
      <c r="BB69" s="568"/>
      <c r="BC69" s="568"/>
      <c r="BD69" s="568"/>
      <c r="BE69" s="568"/>
      <c r="BF69" s="568"/>
    </row>
    <row r="70" spans="2:58" ht="18.75" hidden="1" customHeight="1" outlineLevel="1" x14ac:dyDescent="0.15">
      <c r="B70" s="556" t="str">
        <f>Kostnader_Intäkter!EH71</f>
        <v/>
      </c>
      <c r="C70" s="556"/>
      <c r="D70" s="556"/>
      <c r="E70" s="556"/>
      <c r="F70" s="556"/>
      <c r="G70" s="556"/>
      <c r="H70" s="556"/>
      <c r="I70" s="556"/>
      <c r="J70" s="556"/>
      <c r="K70" s="556"/>
      <c r="L70" s="556"/>
      <c r="M70" s="556"/>
      <c r="N70" s="556"/>
      <c r="O70" s="556"/>
      <c r="P70" s="565" t="str">
        <f>IF($AS70="","",((SUMIF(Kostnader_Intäkter!$C$6:$C$2630,$AS70,Kostnader_Intäkter!$AB$6:$AB$2630))-(2*SUMPRODUCT((Kostnader_Intäkter!$C$6:$C$2630=$AS70)*(Kostnader_Intäkter!$R$6:$R$2630=Kostnader_Intäkter!$EG$94)*(Kostnader_Intäkter!$AB$6:$AB$2630)))))</f>
        <v/>
      </c>
      <c r="Q70" s="565"/>
      <c r="R70" s="565"/>
      <c r="S70" s="565"/>
      <c r="T70" s="565" t="str">
        <f>IF($T$3="","",IF($AS70="","",((SUMIF(Kostnader_Intäkter!$C$6:$C$2630,$AS70,Kostnader_Intäkter!$AG$6:$AG$2630))-(2*SUMPRODUCT((Kostnader_Intäkter!$C$6:$C$2630=$AS70)*(Kostnader_Intäkter!$R$6:$R$2630=Kostnader_Intäkter!$EG$94)*(Kostnader_Intäkter!$AG$6:$AG$2630))))))</f>
        <v/>
      </c>
      <c r="U70" s="565"/>
      <c r="V70" s="565"/>
      <c r="W70" s="565"/>
      <c r="X70" s="565" t="str">
        <f>IF(X$3="","",IF($AS70="","",((SUMIF(Kostnader_Intäkter!$C$6:$C$2630,$AS70,Kostnader_Intäkter!$AL$6:$AL$2630))-(2*SUMPRODUCT((Kostnader_Intäkter!$C$6:$C$2630=$AS70)*(Kostnader_Intäkter!$R$6:$R$2630=Kostnader_Intäkter!$EG$94)*(Kostnader_Intäkter!$AL$6:$AL$2630))))))</f>
        <v/>
      </c>
      <c r="Y70" s="565"/>
      <c r="Z70" s="565"/>
      <c r="AA70" s="565"/>
      <c r="AB70" s="565" t="str">
        <f>IF(AB$3="","",IF($AS70="","",((SUMIF(Kostnader_Intäkter!$C$6:$C$2630,$AS70,Kostnader_Intäkter!$AQ$6:$AQ$2630))-(2*SUMPRODUCT((Kostnader_Intäkter!$C$6:$C$2630=$AS70)*(Kostnader_Intäkter!$R$6:$R$2630=Kostnader_Intäkter!$EG$94)*(Kostnader_Intäkter!$AQ$6:$AQ$2630))))))</f>
        <v/>
      </c>
      <c r="AC70" s="565"/>
      <c r="AD70" s="565"/>
      <c r="AE70" s="565"/>
      <c r="AF70" s="552" t="str">
        <f t="shared" si="2"/>
        <v/>
      </c>
      <c r="AG70" s="552"/>
      <c r="AH70" s="552"/>
      <c r="AI70" s="552"/>
      <c r="AS70" s="568" t="str">
        <f>Kostnader_Intäkter!EE71</f>
        <v/>
      </c>
      <c r="AT70" s="568"/>
      <c r="AU70" s="568"/>
      <c r="AV70" s="568"/>
      <c r="AW70" s="568"/>
      <c r="AX70" s="568"/>
      <c r="AY70" s="568"/>
      <c r="AZ70" s="568"/>
      <c r="BA70" s="568"/>
      <c r="BB70" s="568"/>
      <c r="BC70" s="568"/>
      <c r="BD70" s="568"/>
      <c r="BE70" s="568"/>
      <c r="BF70" s="568"/>
    </row>
    <row r="71" spans="2:58" ht="18.75" hidden="1" customHeight="1" outlineLevel="1" x14ac:dyDescent="0.15">
      <c r="B71" s="556" t="str">
        <f>Kostnader_Intäkter!EH72</f>
        <v/>
      </c>
      <c r="C71" s="556"/>
      <c r="D71" s="556"/>
      <c r="E71" s="556"/>
      <c r="F71" s="556"/>
      <c r="G71" s="556"/>
      <c r="H71" s="556"/>
      <c r="I71" s="556"/>
      <c r="J71" s="556"/>
      <c r="K71" s="556"/>
      <c r="L71" s="556"/>
      <c r="M71" s="556"/>
      <c r="N71" s="556"/>
      <c r="O71" s="556"/>
      <c r="P71" s="565" t="str">
        <f>IF($AS71="","",((SUMIF(Kostnader_Intäkter!$C$6:$C$2630,$AS71,Kostnader_Intäkter!$AB$6:$AB$2630))-(2*SUMPRODUCT((Kostnader_Intäkter!$C$6:$C$2630=$AS71)*(Kostnader_Intäkter!$R$6:$R$2630=Kostnader_Intäkter!$EG$94)*(Kostnader_Intäkter!$AB$6:$AB$2630)))))</f>
        <v/>
      </c>
      <c r="Q71" s="565"/>
      <c r="R71" s="565"/>
      <c r="S71" s="565"/>
      <c r="T71" s="565" t="str">
        <f>IF($T$3="","",IF($AS71="","",((SUMIF(Kostnader_Intäkter!$C$6:$C$2630,$AS71,Kostnader_Intäkter!$AG$6:$AG$2630))-(2*SUMPRODUCT((Kostnader_Intäkter!$C$6:$C$2630=$AS71)*(Kostnader_Intäkter!$R$6:$R$2630=Kostnader_Intäkter!$EG$94)*(Kostnader_Intäkter!$AG$6:$AG$2630))))))</f>
        <v/>
      </c>
      <c r="U71" s="565"/>
      <c r="V71" s="565"/>
      <c r="W71" s="565"/>
      <c r="X71" s="565" t="str">
        <f>IF(X$3="","",IF($AS71="","",((SUMIF(Kostnader_Intäkter!$C$6:$C$2630,$AS71,Kostnader_Intäkter!$AL$6:$AL$2630))-(2*SUMPRODUCT((Kostnader_Intäkter!$C$6:$C$2630=$AS71)*(Kostnader_Intäkter!$R$6:$R$2630=Kostnader_Intäkter!$EG$94)*(Kostnader_Intäkter!$AL$6:$AL$2630))))))</f>
        <v/>
      </c>
      <c r="Y71" s="565"/>
      <c r="Z71" s="565"/>
      <c r="AA71" s="565"/>
      <c r="AB71" s="565" t="str">
        <f>IF(AB$3="","",IF($AS71="","",((SUMIF(Kostnader_Intäkter!$C$6:$C$2630,$AS71,Kostnader_Intäkter!$AQ$6:$AQ$2630))-(2*SUMPRODUCT((Kostnader_Intäkter!$C$6:$C$2630=$AS71)*(Kostnader_Intäkter!$R$6:$R$2630=Kostnader_Intäkter!$EG$94)*(Kostnader_Intäkter!$AQ$6:$AQ$2630))))))</f>
        <v/>
      </c>
      <c r="AC71" s="565"/>
      <c r="AD71" s="565"/>
      <c r="AE71" s="565"/>
      <c r="AF71" s="552" t="str">
        <f t="shared" si="2"/>
        <v/>
      </c>
      <c r="AG71" s="552"/>
      <c r="AH71" s="552"/>
      <c r="AI71" s="552"/>
      <c r="AS71" s="568" t="str">
        <f>Kostnader_Intäkter!EE72</f>
        <v/>
      </c>
      <c r="AT71" s="568"/>
      <c r="AU71" s="568"/>
      <c r="AV71" s="568"/>
      <c r="AW71" s="568"/>
      <c r="AX71" s="568"/>
      <c r="AY71" s="568"/>
      <c r="AZ71" s="568"/>
      <c r="BA71" s="568"/>
      <c r="BB71" s="568"/>
      <c r="BC71" s="568"/>
      <c r="BD71" s="568"/>
      <c r="BE71" s="568"/>
      <c r="BF71" s="568"/>
    </row>
    <row r="72" spans="2:58" ht="18.75" hidden="1" customHeight="1" outlineLevel="1" x14ac:dyDescent="0.15">
      <c r="B72" s="556" t="str">
        <f>Kostnader_Intäkter!EH73</f>
        <v/>
      </c>
      <c r="C72" s="556"/>
      <c r="D72" s="556"/>
      <c r="E72" s="556"/>
      <c r="F72" s="556"/>
      <c r="G72" s="556"/>
      <c r="H72" s="556"/>
      <c r="I72" s="556"/>
      <c r="J72" s="556"/>
      <c r="K72" s="556"/>
      <c r="L72" s="556"/>
      <c r="M72" s="556"/>
      <c r="N72" s="556"/>
      <c r="O72" s="556"/>
      <c r="P72" s="565" t="str">
        <f>IF($AS72="","",((SUMIF(Kostnader_Intäkter!$C$6:$C$2630,$AS72,Kostnader_Intäkter!$AB$6:$AB$2630))-(2*SUMPRODUCT((Kostnader_Intäkter!$C$6:$C$2630=$AS72)*(Kostnader_Intäkter!$R$6:$R$2630=Kostnader_Intäkter!$EG$94)*(Kostnader_Intäkter!$AB$6:$AB$2630)))))</f>
        <v/>
      </c>
      <c r="Q72" s="565"/>
      <c r="R72" s="565"/>
      <c r="S72" s="565"/>
      <c r="T72" s="565" t="str">
        <f>IF($T$3="","",IF($AS72="","",((SUMIF(Kostnader_Intäkter!$C$6:$C$2630,$AS72,Kostnader_Intäkter!$AG$6:$AG$2630))-(2*SUMPRODUCT((Kostnader_Intäkter!$C$6:$C$2630=$AS72)*(Kostnader_Intäkter!$R$6:$R$2630=Kostnader_Intäkter!$EG$94)*(Kostnader_Intäkter!$AG$6:$AG$2630))))))</f>
        <v/>
      </c>
      <c r="U72" s="565"/>
      <c r="V72" s="565"/>
      <c r="W72" s="565"/>
      <c r="X72" s="565" t="str">
        <f>IF(X$3="","",IF($AS72="","",((SUMIF(Kostnader_Intäkter!$C$6:$C$2630,$AS72,Kostnader_Intäkter!$AL$6:$AL$2630))-(2*SUMPRODUCT((Kostnader_Intäkter!$C$6:$C$2630=$AS72)*(Kostnader_Intäkter!$R$6:$R$2630=Kostnader_Intäkter!$EG$94)*(Kostnader_Intäkter!$AL$6:$AL$2630))))))</f>
        <v/>
      </c>
      <c r="Y72" s="565"/>
      <c r="Z72" s="565"/>
      <c r="AA72" s="565"/>
      <c r="AB72" s="565" t="str">
        <f>IF(AB$3="","",IF($AS72="","",((SUMIF(Kostnader_Intäkter!$C$6:$C$2630,$AS72,Kostnader_Intäkter!$AQ$6:$AQ$2630))-(2*SUMPRODUCT((Kostnader_Intäkter!$C$6:$C$2630=$AS72)*(Kostnader_Intäkter!$R$6:$R$2630=Kostnader_Intäkter!$EG$94)*(Kostnader_Intäkter!$AQ$6:$AQ$2630))))))</f>
        <v/>
      </c>
      <c r="AC72" s="565"/>
      <c r="AD72" s="565"/>
      <c r="AE72" s="565"/>
      <c r="AF72" s="552" t="str">
        <f t="shared" si="2"/>
        <v/>
      </c>
      <c r="AG72" s="552"/>
      <c r="AH72" s="552"/>
      <c r="AI72" s="552"/>
      <c r="AS72" s="568" t="str">
        <f>Kostnader_Intäkter!EE73</f>
        <v/>
      </c>
      <c r="AT72" s="568"/>
      <c r="AU72" s="568"/>
      <c r="AV72" s="568"/>
      <c r="AW72" s="568"/>
      <c r="AX72" s="568"/>
      <c r="AY72" s="568"/>
      <c r="AZ72" s="568"/>
      <c r="BA72" s="568"/>
      <c r="BB72" s="568"/>
      <c r="BC72" s="568"/>
      <c r="BD72" s="568"/>
      <c r="BE72" s="568"/>
      <c r="BF72" s="568"/>
    </row>
    <row r="73" spans="2:58" ht="18.75" hidden="1" customHeight="1" outlineLevel="1" x14ac:dyDescent="0.15">
      <c r="B73" s="556" t="str">
        <f>Kostnader_Intäkter!EH74</f>
        <v/>
      </c>
      <c r="C73" s="556"/>
      <c r="D73" s="556"/>
      <c r="E73" s="556"/>
      <c r="F73" s="556"/>
      <c r="G73" s="556"/>
      <c r="H73" s="556"/>
      <c r="I73" s="556"/>
      <c r="J73" s="556"/>
      <c r="K73" s="556"/>
      <c r="L73" s="556"/>
      <c r="M73" s="556"/>
      <c r="N73" s="556"/>
      <c r="O73" s="556"/>
      <c r="P73" s="565" t="str">
        <f>IF($AS73="","",((SUMIF(Kostnader_Intäkter!$C$6:$C$2630,$AS73,Kostnader_Intäkter!$AB$6:$AB$2630))-(2*SUMPRODUCT((Kostnader_Intäkter!$C$6:$C$2630=$AS73)*(Kostnader_Intäkter!$R$6:$R$2630=Kostnader_Intäkter!$EG$94)*(Kostnader_Intäkter!$AB$6:$AB$2630)))))</f>
        <v/>
      </c>
      <c r="Q73" s="565"/>
      <c r="R73" s="565"/>
      <c r="S73" s="565"/>
      <c r="T73" s="565" t="str">
        <f>IF($T$3="","",IF($AS73="","",((SUMIF(Kostnader_Intäkter!$C$6:$C$2630,$AS73,Kostnader_Intäkter!$AG$6:$AG$2630))-(2*SUMPRODUCT((Kostnader_Intäkter!$C$6:$C$2630=$AS73)*(Kostnader_Intäkter!$R$6:$R$2630=Kostnader_Intäkter!$EG$94)*(Kostnader_Intäkter!$AG$6:$AG$2630))))))</f>
        <v/>
      </c>
      <c r="U73" s="565"/>
      <c r="V73" s="565"/>
      <c r="W73" s="565"/>
      <c r="X73" s="565" t="str">
        <f>IF(X$3="","",IF($AS73="","",((SUMIF(Kostnader_Intäkter!$C$6:$C$2630,$AS73,Kostnader_Intäkter!$AL$6:$AL$2630))-(2*SUMPRODUCT((Kostnader_Intäkter!$C$6:$C$2630=$AS73)*(Kostnader_Intäkter!$R$6:$R$2630=Kostnader_Intäkter!$EG$94)*(Kostnader_Intäkter!$AL$6:$AL$2630))))))</f>
        <v/>
      </c>
      <c r="Y73" s="565"/>
      <c r="Z73" s="565"/>
      <c r="AA73" s="565"/>
      <c r="AB73" s="565" t="str">
        <f>IF(AB$3="","",IF($AS73="","",((SUMIF(Kostnader_Intäkter!$C$6:$C$2630,$AS73,Kostnader_Intäkter!$AQ$6:$AQ$2630))-(2*SUMPRODUCT((Kostnader_Intäkter!$C$6:$C$2630=$AS73)*(Kostnader_Intäkter!$R$6:$R$2630=Kostnader_Intäkter!$EG$94)*(Kostnader_Intäkter!$AQ$6:$AQ$2630))))))</f>
        <v/>
      </c>
      <c r="AC73" s="565"/>
      <c r="AD73" s="565"/>
      <c r="AE73" s="565"/>
      <c r="AF73" s="552" t="str">
        <f t="shared" si="2"/>
        <v/>
      </c>
      <c r="AG73" s="552"/>
      <c r="AH73" s="552"/>
      <c r="AI73" s="552"/>
      <c r="AS73" s="568" t="str">
        <f>Kostnader_Intäkter!EE74</f>
        <v/>
      </c>
      <c r="AT73" s="568"/>
      <c r="AU73" s="568"/>
      <c r="AV73" s="568"/>
      <c r="AW73" s="568"/>
      <c r="AX73" s="568"/>
      <c r="AY73" s="568"/>
      <c r="AZ73" s="568"/>
      <c r="BA73" s="568"/>
      <c r="BB73" s="568"/>
      <c r="BC73" s="568"/>
      <c r="BD73" s="568"/>
      <c r="BE73" s="568"/>
      <c r="BF73" s="568"/>
    </row>
    <row r="74" spans="2:58" ht="18.75" hidden="1" customHeight="1" outlineLevel="1" x14ac:dyDescent="0.15">
      <c r="B74" s="556" t="str">
        <f>Kostnader_Intäkter!EH75</f>
        <v/>
      </c>
      <c r="C74" s="556"/>
      <c r="D74" s="556"/>
      <c r="E74" s="556"/>
      <c r="F74" s="556"/>
      <c r="G74" s="556"/>
      <c r="H74" s="556"/>
      <c r="I74" s="556"/>
      <c r="J74" s="556"/>
      <c r="K74" s="556"/>
      <c r="L74" s="556"/>
      <c r="M74" s="556"/>
      <c r="N74" s="556"/>
      <c r="O74" s="556"/>
      <c r="P74" s="565" t="str">
        <f>IF($AS74="","",((SUMIF(Kostnader_Intäkter!$C$6:$C$2630,$AS74,Kostnader_Intäkter!$AB$6:$AB$2630))-(2*SUMPRODUCT((Kostnader_Intäkter!$C$6:$C$2630=$AS74)*(Kostnader_Intäkter!$R$6:$R$2630=Kostnader_Intäkter!$EG$94)*(Kostnader_Intäkter!$AB$6:$AB$2630)))))</f>
        <v/>
      </c>
      <c r="Q74" s="565"/>
      <c r="R74" s="565"/>
      <c r="S74" s="565"/>
      <c r="T74" s="565" t="str">
        <f>IF($T$3="","",IF($AS74="","",((SUMIF(Kostnader_Intäkter!$C$6:$C$2630,$AS74,Kostnader_Intäkter!$AG$6:$AG$2630))-(2*SUMPRODUCT((Kostnader_Intäkter!$C$6:$C$2630=$AS74)*(Kostnader_Intäkter!$R$6:$R$2630=Kostnader_Intäkter!$EG$94)*(Kostnader_Intäkter!$AG$6:$AG$2630))))))</f>
        <v/>
      </c>
      <c r="U74" s="565"/>
      <c r="V74" s="565"/>
      <c r="W74" s="565"/>
      <c r="X74" s="565" t="str">
        <f>IF(X$3="","",IF($AS74="","",((SUMIF(Kostnader_Intäkter!$C$6:$C$2630,$AS74,Kostnader_Intäkter!$AL$6:$AL$2630))-(2*SUMPRODUCT((Kostnader_Intäkter!$C$6:$C$2630=$AS74)*(Kostnader_Intäkter!$R$6:$R$2630=Kostnader_Intäkter!$EG$94)*(Kostnader_Intäkter!$AL$6:$AL$2630))))))</f>
        <v/>
      </c>
      <c r="Y74" s="565"/>
      <c r="Z74" s="565"/>
      <c r="AA74" s="565"/>
      <c r="AB74" s="565" t="str">
        <f>IF(AB$3="","",IF($AS74="","",((SUMIF(Kostnader_Intäkter!$C$6:$C$2630,$AS74,Kostnader_Intäkter!$AQ$6:$AQ$2630))-(2*SUMPRODUCT((Kostnader_Intäkter!$C$6:$C$2630=$AS74)*(Kostnader_Intäkter!$R$6:$R$2630=Kostnader_Intäkter!$EG$94)*(Kostnader_Intäkter!$AQ$6:$AQ$2630))))))</f>
        <v/>
      </c>
      <c r="AC74" s="565"/>
      <c r="AD74" s="565"/>
      <c r="AE74" s="565"/>
      <c r="AF74" s="552" t="str">
        <f t="shared" si="2"/>
        <v/>
      </c>
      <c r="AG74" s="552"/>
      <c r="AH74" s="552"/>
      <c r="AI74" s="552"/>
      <c r="AS74" s="568" t="str">
        <f>Kostnader_Intäkter!EE75</f>
        <v/>
      </c>
      <c r="AT74" s="568"/>
      <c r="AU74" s="568"/>
      <c r="AV74" s="568"/>
      <c r="AW74" s="568"/>
      <c r="AX74" s="568"/>
      <c r="AY74" s="568"/>
      <c r="AZ74" s="568"/>
      <c r="BA74" s="568"/>
      <c r="BB74" s="568"/>
      <c r="BC74" s="568"/>
      <c r="BD74" s="568"/>
      <c r="BE74" s="568"/>
      <c r="BF74" s="568"/>
    </row>
    <row r="75" spans="2:58" ht="18.75" hidden="1" customHeight="1" outlineLevel="1" x14ac:dyDescent="0.15">
      <c r="B75" s="556" t="str">
        <f>Kostnader_Intäkter!EH76</f>
        <v/>
      </c>
      <c r="C75" s="556"/>
      <c r="D75" s="556"/>
      <c r="E75" s="556"/>
      <c r="F75" s="556"/>
      <c r="G75" s="556"/>
      <c r="H75" s="556"/>
      <c r="I75" s="556"/>
      <c r="J75" s="556"/>
      <c r="K75" s="556"/>
      <c r="L75" s="556"/>
      <c r="M75" s="556"/>
      <c r="N75" s="556"/>
      <c r="O75" s="556"/>
      <c r="P75" s="565" t="str">
        <f>IF($AS75="","",((SUMIF(Kostnader_Intäkter!$C$6:$C$2630,$AS75,Kostnader_Intäkter!$AB$6:$AB$2630))-(2*SUMPRODUCT((Kostnader_Intäkter!$C$6:$C$2630=$AS75)*(Kostnader_Intäkter!$R$6:$R$2630=Kostnader_Intäkter!$EG$94)*(Kostnader_Intäkter!$AB$6:$AB$2630)))))</f>
        <v/>
      </c>
      <c r="Q75" s="565"/>
      <c r="R75" s="565"/>
      <c r="S75" s="565"/>
      <c r="T75" s="565" t="str">
        <f>IF($T$3="","",IF($AS75="","",((SUMIF(Kostnader_Intäkter!$C$6:$C$2630,$AS75,Kostnader_Intäkter!$AG$6:$AG$2630))-(2*SUMPRODUCT((Kostnader_Intäkter!$C$6:$C$2630=$AS75)*(Kostnader_Intäkter!$R$6:$R$2630=Kostnader_Intäkter!$EG$94)*(Kostnader_Intäkter!$AG$6:$AG$2630))))))</f>
        <v/>
      </c>
      <c r="U75" s="565"/>
      <c r="V75" s="565"/>
      <c r="W75" s="565"/>
      <c r="X75" s="565" t="str">
        <f>IF(X$3="","",IF($AS75="","",((SUMIF(Kostnader_Intäkter!$C$6:$C$2630,$AS75,Kostnader_Intäkter!$AL$6:$AL$2630))-(2*SUMPRODUCT((Kostnader_Intäkter!$C$6:$C$2630=$AS75)*(Kostnader_Intäkter!$R$6:$R$2630=Kostnader_Intäkter!$EG$94)*(Kostnader_Intäkter!$AL$6:$AL$2630))))))</f>
        <v/>
      </c>
      <c r="Y75" s="565"/>
      <c r="Z75" s="565"/>
      <c r="AA75" s="565"/>
      <c r="AB75" s="565" t="str">
        <f>IF(AB$3="","",IF($AS75="","",((SUMIF(Kostnader_Intäkter!$C$6:$C$2630,$AS75,Kostnader_Intäkter!$AQ$6:$AQ$2630))-(2*SUMPRODUCT((Kostnader_Intäkter!$C$6:$C$2630=$AS75)*(Kostnader_Intäkter!$R$6:$R$2630=Kostnader_Intäkter!$EG$94)*(Kostnader_Intäkter!$AQ$6:$AQ$2630))))))</f>
        <v/>
      </c>
      <c r="AC75" s="565"/>
      <c r="AD75" s="565"/>
      <c r="AE75" s="565"/>
      <c r="AF75" s="552" t="str">
        <f t="shared" si="2"/>
        <v/>
      </c>
      <c r="AG75" s="552"/>
      <c r="AH75" s="552"/>
      <c r="AI75" s="552"/>
      <c r="AS75" s="568" t="str">
        <f>Kostnader_Intäkter!EE76</f>
        <v/>
      </c>
      <c r="AT75" s="568"/>
      <c r="AU75" s="568"/>
      <c r="AV75" s="568"/>
      <c r="AW75" s="568"/>
      <c r="AX75" s="568"/>
      <c r="AY75" s="568"/>
      <c r="AZ75" s="568"/>
      <c r="BA75" s="568"/>
      <c r="BB75" s="568"/>
      <c r="BC75" s="568"/>
      <c r="BD75" s="568"/>
      <c r="BE75" s="568"/>
      <c r="BF75" s="568"/>
    </row>
    <row r="76" spans="2:58" ht="18.75" hidden="1" customHeight="1" outlineLevel="1" x14ac:dyDescent="0.15">
      <c r="B76" s="556" t="str">
        <f>Kostnader_Intäkter!EH77</f>
        <v/>
      </c>
      <c r="C76" s="556"/>
      <c r="D76" s="556"/>
      <c r="E76" s="556"/>
      <c r="F76" s="556"/>
      <c r="G76" s="556"/>
      <c r="H76" s="556"/>
      <c r="I76" s="556"/>
      <c r="J76" s="556"/>
      <c r="K76" s="556"/>
      <c r="L76" s="556"/>
      <c r="M76" s="556"/>
      <c r="N76" s="556"/>
      <c r="O76" s="556"/>
      <c r="P76" s="565" t="str">
        <f>IF($AS76="","",((SUMIF(Kostnader_Intäkter!$C$6:$C$2630,$AS76,Kostnader_Intäkter!$AB$6:$AB$2630))-(2*SUMPRODUCT((Kostnader_Intäkter!$C$6:$C$2630=$AS76)*(Kostnader_Intäkter!$R$6:$R$2630=Kostnader_Intäkter!$EG$94)*(Kostnader_Intäkter!$AB$6:$AB$2630)))))</f>
        <v/>
      </c>
      <c r="Q76" s="565"/>
      <c r="R76" s="565"/>
      <c r="S76" s="565"/>
      <c r="T76" s="565" t="str">
        <f>IF($T$3="","",IF($AS76="","",((SUMIF(Kostnader_Intäkter!$C$6:$C$2630,$AS76,Kostnader_Intäkter!$AG$6:$AG$2630))-(2*SUMPRODUCT((Kostnader_Intäkter!$C$6:$C$2630=$AS76)*(Kostnader_Intäkter!$R$6:$R$2630=Kostnader_Intäkter!$EG$94)*(Kostnader_Intäkter!$AG$6:$AG$2630))))))</f>
        <v/>
      </c>
      <c r="U76" s="565"/>
      <c r="V76" s="565"/>
      <c r="W76" s="565"/>
      <c r="X76" s="565" t="str">
        <f>IF(X$3="","",IF($AS76="","",((SUMIF(Kostnader_Intäkter!$C$6:$C$2630,$AS76,Kostnader_Intäkter!$AL$6:$AL$2630))-(2*SUMPRODUCT((Kostnader_Intäkter!$C$6:$C$2630=$AS76)*(Kostnader_Intäkter!$R$6:$R$2630=Kostnader_Intäkter!$EG$94)*(Kostnader_Intäkter!$AL$6:$AL$2630))))))</f>
        <v/>
      </c>
      <c r="Y76" s="565"/>
      <c r="Z76" s="565"/>
      <c r="AA76" s="565"/>
      <c r="AB76" s="565" t="str">
        <f>IF(AB$3="","",IF($AS76="","",((SUMIF(Kostnader_Intäkter!$C$6:$C$2630,$AS76,Kostnader_Intäkter!$AQ$6:$AQ$2630))-(2*SUMPRODUCT((Kostnader_Intäkter!$C$6:$C$2630=$AS76)*(Kostnader_Intäkter!$R$6:$R$2630=Kostnader_Intäkter!$EG$94)*(Kostnader_Intäkter!$AQ$6:$AQ$2630))))))</f>
        <v/>
      </c>
      <c r="AC76" s="565"/>
      <c r="AD76" s="565"/>
      <c r="AE76" s="565"/>
      <c r="AF76" s="552" t="str">
        <f t="shared" si="2"/>
        <v/>
      </c>
      <c r="AG76" s="552"/>
      <c r="AH76" s="552"/>
      <c r="AI76" s="552"/>
      <c r="AS76" s="568" t="str">
        <f>Kostnader_Intäkter!EE77</f>
        <v/>
      </c>
      <c r="AT76" s="568"/>
      <c r="AU76" s="568"/>
      <c r="AV76" s="568"/>
      <c r="AW76" s="568"/>
      <c r="AX76" s="568"/>
      <c r="AY76" s="568"/>
      <c r="AZ76" s="568"/>
      <c r="BA76" s="568"/>
      <c r="BB76" s="568"/>
      <c r="BC76" s="568"/>
      <c r="BD76" s="568"/>
      <c r="BE76" s="568"/>
      <c r="BF76" s="568"/>
    </row>
    <row r="77" spans="2:58" ht="18.75" hidden="1" customHeight="1" outlineLevel="1" x14ac:dyDescent="0.15">
      <c r="B77" s="556" t="str">
        <f>Kostnader_Intäkter!EH78</f>
        <v/>
      </c>
      <c r="C77" s="556"/>
      <c r="D77" s="556"/>
      <c r="E77" s="556"/>
      <c r="F77" s="556"/>
      <c r="G77" s="556"/>
      <c r="H77" s="556"/>
      <c r="I77" s="556"/>
      <c r="J77" s="556"/>
      <c r="K77" s="556"/>
      <c r="L77" s="556"/>
      <c r="M77" s="556"/>
      <c r="N77" s="556"/>
      <c r="O77" s="556"/>
      <c r="P77" s="565" t="str">
        <f>IF($AS77="","",((SUMIF(Kostnader_Intäkter!$C$6:$C$2630,$AS77,Kostnader_Intäkter!$AB$6:$AB$2630))-(2*SUMPRODUCT((Kostnader_Intäkter!$C$6:$C$2630=$AS77)*(Kostnader_Intäkter!$R$6:$R$2630=Kostnader_Intäkter!$EG$94)*(Kostnader_Intäkter!$AB$6:$AB$2630)))))</f>
        <v/>
      </c>
      <c r="Q77" s="565"/>
      <c r="R77" s="565"/>
      <c r="S77" s="565"/>
      <c r="T77" s="565" t="str">
        <f>IF($T$3="","",IF($AS77="","",((SUMIF(Kostnader_Intäkter!$C$6:$C$2630,$AS77,Kostnader_Intäkter!$AG$6:$AG$2630))-(2*SUMPRODUCT((Kostnader_Intäkter!$C$6:$C$2630=$AS77)*(Kostnader_Intäkter!$R$6:$R$2630=Kostnader_Intäkter!$EG$94)*(Kostnader_Intäkter!$AG$6:$AG$2630))))))</f>
        <v/>
      </c>
      <c r="U77" s="565"/>
      <c r="V77" s="565"/>
      <c r="W77" s="565"/>
      <c r="X77" s="565" t="str">
        <f>IF(X$3="","",IF($AS77="","",((SUMIF(Kostnader_Intäkter!$C$6:$C$2630,$AS77,Kostnader_Intäkter!$AL$6:$AL$2630))-(2*SUMPRODUCT((Kostnader_Intäkter!$C$6:$C$2630=$AS77)*(Kostnader_Intäkter!$R$6:$R$2630=Kostnader_Intäkter!$EG$94)*(Kostnader_Intäkter!$AL$6:$AL$2630))))))</f>
        <v/>
      </c>
      <c r="Y77" s="565"/>
      <c r="Z77" s="565"/>
      <c r="AA77" s="565"/>
      <c r="AB77" s="565" t="str">
        <f>IF(AB$3="","",IF($AS77="","",((SUMIF(Kostnader_Intäkter!$C$6:$C$2630,$AS77,Kostnader_Intäkter!$AQ$6:$AQ$2630))-(2*SUMPRODUCT((Kostnader_Intäkter!$C$6:$C$2630=$AS77)*(Kostnader_Intäkter!$R$6:$R$2630=Kostnader_Intäkter!$EG$94)*(Kostnader_Intäkter!$AQ$6:$AQ$2630))))))</f>
        <v/>
      </c>
      <c r="AC77" s="565"/>
      <c r="AD77" s="565"/>
      <c r="AE77" s="565"/>
      <c r="AF77" s="552" t="str">
        <f t="shared" si="2"/>
        <v/>
      </c>
      <c r="AG77" s="552"/>
      <c r="AH77" s="552"/>
      <c r="AI77" s="552"/>
      <c r="AS77" s="568" t="str">
        <f>Kostnader_Intäkter!EE78</f>
        <v/>
      </c>
      <c r="AT77" s="568"/>
      <c r="AU77" s="568"/>
      <c r="AV77" s="568"/>
      <c r="AW77" s="568"/>
      <c r="AX77" s="568"/>
      <c r="AY77" s="568"/>
      <c r="AZ77" s="568"/>
      <c r="BA77" s="568"/>
      <c r="BB77" s="568"/>
      <c r="BC77" s="568"/>
      <c r="BD77" s="568"/>
      <c r="BE77" s="568"/>
      <c r="BF77" s="568"/>
    </row>
    <row r="78" spans="2:58" ht="18.75" hidden="1" customHeight="1" outlineLevel="1" thickBot="1" x14ac:dyDescent="0.2">
      <c r="B78" s="556" t="str">
        <f>Kostnader_Intäkter!EH79</f>
        <v/>
      </c>
      <c r="C78" s="556"/>
      <c r="D78" s="556"/>
      <c r="E78" s="556"/>
      <c r="F78" s="556"/>
      <c r="G78" s="556"/>
      <c r="H78" s="556"/>
      <c r="I78" s="556"/>
      <c r="J78" s="556"/>
      <c r="K78" s="556"/>
      <c r="L78" s="556"/>
      <c r="M78" s="556"/>
      <c r="N78" s="556"/>
      <c r="O78" s="556"/>
      <c r="P78" s="565" t="str">
        <f>IF($AS78="","",((SUMIF(Kostnader_Intäkter!$C$6:$C$2630,$AS78,Kostnader_Intäkter!$AB$6:$AB$2630))-(2*SUMPRODUCT((Kostnader_Intäkter!$C$6:$C$2630=$AS78)*(Kostnader_Intäkter!$R$6:$R$2630=Kostnader_Intäkter!$EG$94)*(Kostnader_Intäkter!$AB$6:$AB$2630)))))</f>
        <v/>
      </c>
      <c r="Q78" s="565"/>
      <c r="R78" s="565"/>
      <c r="S78" s="565"/>
      <c r="T78" s="565" t="str">
        <f>IF($T$3="","",IF($AS78="","",((SUMIF(Kostnader_Intäkter!$C$6:$C$2630,$AS78,Kostnader_Intäkter!$AG$6:$AG$2630))-(2*SUMPRODUCT((Kostnader_Intäkter!$C$6:$C$2630=$AS78)*(Kostnader_Intäkter!$R$6:$R$2630=Kostnader_Intäkter!$EG$94)*(Kostnader_Intäkter!$AG$6:$AG$2630))))))</f>
        <v/>
      </c>
      <c r="U78" s="565"/>
      <c r="V78" s="565"/>
      <c r="W78" s="565"/>
      <c r="X78" s="565" t="str">
        <f>IF(X$3="","",IF($AS78="","",((SUMIF(Kostnader_Intäkter!$C$6:$C$2630,$AS78,Kostnader_Intäkter!$AL$6:$AL$2630))-(2*SUMPRODUCT((Kostnader_Intäkter!$C$6:$C$2630=$AS78)*(Kostnader_Intäkter!$R$6:$R$2630=Kostnader_Intäkter!$EG$94)*(Kostnader_Intäkter!$AL$6:$AL$2630))))))</f>
        <v/>
      </c>
      <c r="Y78" s="565"/>
      <c r="Z78" s="565"/>
      <c r="AA78" s="565"/>
      <c r="AB78" s="565" t="str">
        <f>IF(AB$3="","",IF($AS78="","",((SUMIF(Kostnader_Intäkter!$C$6:$C$2630,$AS78,Kostnader_Intäkter!$AQ$6:$AQ$2630))-(2*SUMPRODUCT((Kostnader_Intäkter!$C$6:$C$2630=$AS78)*(Kostnader_Intäkter!$R$6:$R$2630=Kostnader_Intäkter!$EG$94)*(Kostnader_Intäkter!$AQ$6:$AQ$2630))))))</f>
        <v/>
      </c>
      <c r="AC78" s="565"/>
      <c r="AD78" s="565"/>
      <c r="AE78" s="565"/>
      <c r="AF78" s="552" t="str">
        <f t="shared" si="2"/>
        <v/>
      </c>
      <c r="AG78" s="552"/>
      <c r="AH78" s="552"/>
      <c r="AI78" s="552"/>
      <c r="AS78" s="568" t="str">
        <f>Kostnader_Intäkter!EE79</f>
        <v/>
      </c>
      <c r="AT78" s="568"/>
      <c r="AU78" s="568"/>
      <c r="AV78" s="568"/>
      <c r="AW78" s="568"/>
      <c r="AX78" s="568"/>
      <c r="AY78" s="568"/>
      <c r="AZ78" s="568"/>
      <c r="BA78" s="568"/>
      <c r="BB78" s="568"/>
      <c r="BC78" s="568"/>
      <c r="BD78" s="568"/>
      <c r="BE78" s="568"/>
      <c r="BF78" s="568"/>
    </row>
    <row r="79" spans="2:58" ht="18.75" customHeight="1" collapsed="1" thickTop="1" x14ac:dyDescent="0.15">
      <c r="B79" s="554" t="s">
        <v>105</v>
      </c>
      <c r="C79" s="554"/>
      <c r="D79" s="554"/>
      <c r="E79" s="554"/>
      <c r="F79" s="554"/>
      <c r="G79" s="554"/>
      <c r="H79" s="554"/>
      <c r="I79" s="554"/>
      <c r="J79" s="554"/>
      <c r="K79" s="554"/>
      <c r="L79" s="554"/>
      <c r="M79" s="554"/>
      <c r="N79" s="554"/>
      <c r="O79" s="554"/>
      <c r="P79" s="551" t="str">
        <f>IF(P3="","",ROUND(SUM(P4:S78),0))</f>
        <v/>
      </c>
      <c r="Q79" s="551"/>
      <c r="R79" s="551"/>
      <c r="S79" s="551"/>
      <c r="T79" s="551" t="str">
        <f>IF(T3="","",ROUND(SUM(T4:W78),0))</f>
        <v/>
      </c>
      <c r="U79" s="551"/>
      <c r="V79" s="551"/>
      <c r="W79" s="551"/>
      <c r="X79" s="551" t="str">
        <f>IF(X3="","",ROUND(SUM(X4:AA78),0))</f>
        <v/>
      </c>
      <c r="Y79" s="551"/>
      <c r="Z79" s="551"/>
      <c r="AA79" s="551"/>
      <c r="AB79" s="551" t="str">
        <f>IF(AB3="","",ROUND(SUM(AB4:AE78),0))</f>
        <v/>
      </c>
      <c r="AC79" s="551"/>
      <c r="AD79" s="551"/>
      <c r="AE79" s="551"/>
      <c r="AF79" s="551">
        <f>SUM(P79:AE79)</f>
        <v>0</v>
      </c>
      <c r="AG79" s="551"/>
      <c r="AH79" s="551"/>
      <c r="AI79" s="551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</row>
    <row r="80" spans="2:58" ht="18.75" customHeight="1" thickBo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46"/>
      <c r="AG80" s="46"/>
      <c r="AH80" s="46"/>
      <c r="AI80" s="46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</row>
    <row r="81" spans="2:58" ht="26.25" customHeight="1" thickTop="1" x14ac:dyDescent="0.15">
      <c r="B81" s="549" t="s">
        <v>101</v>
      </c>
      <c r="C81" s="549"/>
      <c r="D81" s="549"/>
      <c r="E81" s="549"/>
      <c r="F81" s="549"/>
      <c r="G81" s="549"/>
      <c r="H81" s="549"/>
      <c r="I81" s="549"/>
      <c r="J81" s="549"/>
      <c r="K81" s="549"/>
      <c r="L81" s="549"/>
      <c r="M81" s="549"/>
      <c r="N81" s="549"/>
      <c r="O81" s="549"/>
      <c r="P81" s="555" t="str">
        <f>P3</f>
        <v/>
      </c>
      <c r="Q81" s="555"/>
      <c r="R81" s="555"/>
      <c r="S81" s="555"/>
      <c r="T81" s="555" t="str">
        <f>T3</f>
        <v/>
      </c>
      <c r="U81" s="555"/>
      <c r="V81" s="555"/>
      <c r="W81" s="555"/>
      <c r="X81" s="555" t="str">
        <f>X3</f>
        <v/>
      </c>
      <c r="Y81" s="555"/>
      <c r="Z81" s="555"/>
      <c r="AA81" s="555"/>
      <c r="AB81" s="555" t="str">
        <f>AB3</f>
        <v/>
      </c>
      <c r="AC81" s="555"/>
      <c r="AD81" s="555"/>
      <c r="AE81" s="555"/>
      <c r="AF81" s="567" t="s">
        <v>14</v>
      </c>
      <c r="AG81" s="567"/>
      <c r="AH81" s="567"/>
      <c r="AI81" s="567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</row>
    <row r="82" spans="2:58" ht="18.75" customHeight="1" x14ac:dyDescent="0.15">
      <c r="B82" s="556" t="str">
        <f>Kostnader_Intäkter!CS11</f>
        <v/>
      </c>
      <c r="C82" s="556"/>
      <c r="D82" s="556"/>
      <c r="E82" s="556"/>
      <c r="F82" s="556"/>
      <c r="G82" s="556"/>
      <c r="H82" s="556"/>
      <c r="I82" s="556"/>
      <c r="J82" s="556"/>
      <c r="K82" s="556"/>
      <c r="L82" s="556"/>
      <c r="M82" s="556"/>
      <c r="N82" s="556"/>
      <c r="O82" s="556"/>
      <c r="P82" s="370" t="str">
        <f>IF(B82="","",IF($P$3="","",(SUMIF(Finansiering!$C$6:$C$107,Kostnader_Intäkter!CP11,Finansiering!$M$6:$M$107))))</f>
        <v/>
      </c>
      <c r="Q82" s="370"/>
      <c r="R82" s="370"/>
      <c r="S82" s="370"/>
      <c r="T82" s="370" t="str">
        <f>IF($B82="","",IF($T$3="","",(SUMIF(Finansiering!$C$6:$C$107,Kostnader_Intäkter!$CP11,Finansiering!$R$6:$R$107))))</f>
        <v/>
      </c>
      <c r="U82" s="370"/>
      <c r="V82" s="370"/>
      <c r="W82" s="370"/>
      <c r="X82" s="370" t="str">
        <f>IF($B82="","",IF($X$3="","",(SUMIF(Finansiering!$C$6:$C$107,Kostnader_Intäkter!$CP11,Finansiering!$W$6:$W$107))))</f>
        <v/>
      </c>
      <c r="Y82" s="370"/>
      <c r="Z82" s="370"/>
      <c r="AA82" s="370"/>
      <c r="AB82" s="370" t="str">
        <f>IF($B82="","",IF($AB$3="","",(SUMIF(Finansiering!$C$6:$C$107,Kostnader_Intäkter!$CP11,Finansiering!$AB$6:$AB$107))))</f>
        <v/>
      </c>
      <c r="AC82" s="370"/>
      <c r="AD82" s="370"/>
      <c r="AE82" s="370"/>
      <c r="AF82" s="552" t="str">
        <f t="shared" ref="AF82:AF113" si="3">IF(B82="","",(SUM(P82:AE82)))</f>
        <v/>
      </c>
      <c r="AG82" s="552"/>
      <c r="AH82" s="552"/>
      <c r="AI82" s="552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</row>
    <row r="83" spans="2:58" ht="18.75" customHeight="1" x14ac:dyDescent="0.15">
      <c r="B83" s="556" t="str">
        <f>Kostnader_Intäkter!CS12</f>
        <v/>
      </c>
      <c r="C83" s="556"/>
      <c r="D83" s="556"/>
      <c r="E83" s="556"/>
      <c r="F83" s="556"/>
      <c r="G83" s="556"/>
      <c r="H83" s="556"/>
      <c r="I83" s="556"/>
      <c r="J83" s="556"/>
      <c r="K83" s="556"/>
      <c r="L83" s="556"/>
      <c r="M83" s="556"/>
      <c r="N83" s="556"/>
      <c r="O83" s="556"/>
      <c r="P83" s="370" t="str">
        <f>IF(B83="","",IF($P$3="","",(SUMIF(Finansiering!$C$6:$C$107,Kostnader_Intäkter!CP12,Finansiering!$M$6:$M$107))))</f>
        <v/>
      </c>
      <c r="Q83" s="370"/>
      <c r="R83" s="370"/>
      <c r="S83" s="370"/>
      <c r="T83" s="370" t="str">
        <f>IF($B83="","",IF($T$3="","",(SUMIF(Finansiering!$C$6:$C$107,Kostnader_Intäkter!$CP12,Finansiering!$R$6:$R$107))))</f>
        <v/>
      </c>
      <c r="U83" s="370"/>
      <c r="V83" s="370"/>
      <c r="W83" s="370"/>
      <c r="X83" s="370" t="str">
        <f>IF($B83="","",IF($X$3="","",(SUMIF(Finansiering!$C$6:$C$107,Kostnader_Intäkter!$CP12,Finansiering!$W$6:$W$107))))</f>
        <v/>
      </c>
      <c r="Y83" s="370"/>
      <c r="Z83" s="370"/>
      <c r="AA83" s="370"/>
      <c r="AB83" s="370" t="str">
        <f>IF($B83="","",IF($AB$3="","",(SUMIF(Finansiering!$C$6:$C$107,Kostnader_Intäkter!$CP12,Finansiering!$AB$6:$AB$107))))</f>
        <v/>
      </c>
      <c r="AC83" s="370"/>
      <c r="AD83" s="370"/>
      <c r="AE83" s="370"/>
      <c r="AF83" s="552" t="str">
        <f t="shared" si="3"/>
        <v/>
      </c>
      <c r="AG83" s="552"/>
      <c r="AH83" s="552"/>
      <c r="AI83" s="552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</row>
    <row r="84" spans="2:58" ht="18.75" customHeight="1" x14ac:dyDescent="0.15">
      <c r="B84" s="556" t="str">
        <f>Kostnader_Intäkter!CS13</f>
        <v/>
      </c>
      <c r="C84" s="556"/>
      <c r="D84" s="556"/>
      <c r="E84" s="556"/>
      <c r="F84" s="556"/>
      <c r="G84" s="556"/>
      <c r="H84" s="556"/>
      <c r="I84" s="556"/>
      <c r="J84" s="556"/>
      <c r="K84" s="556"/>
      <c r="L84" s="556"/>
      <c r="M84" s="556"/>
      <c r="N84" s="556"/>
      <c r="O84" s="556"/>
      <c r="P84" s="370" t="str">
        <f>IF(B84="","",IF($P$3="","",(SUMIF(Finansiering!$C$6:$C$107,Kostnader_Intäkter!CP13,Finansiering!$M$6:$M$107))))</f>
        <v/>
      </c>
      <c r="Q84" s="370"/>
      <c r="R84" s="370"/>
      <c r="S84" s="370"/>
      <c r="T84" s="370" t="str">
        <f>IF($B84="","",IF($T$3="","",(SUMIF(Finansiering!$C$6:$C$107,Kostnader_Intäkter!$CP13,Finansiering!$R$6:$R$107))))</f>
        <v/>
      </c>
      <c r="U84" s="370"/>
      <c r="V84" s="370"/>
      <c r="W84" s="370"/>
      <c r="X84" s="370" t="str">
        <f>IF($B84="","",IF($X$3="","",(SUMIF(Finansiering!$C$6:$C$107,Kostnader_Intäkter!$CP13,Finansiering!$W$6:$W$107))))</f>
        <v/>
      </c>
      <c r="Y84" s="370"/>
      <c r="Z84" s="370"/>
      <c r="AA84" s="370"/>
      <c r="AB84" s="370" t="str">
        <f>IF($B84="","",IF($AB$3="","",(SUMIF(Finansiering!$C$6:$C$107,Kostnader_Intäkter!$CP13,Finansiering!$AB$6:$AB$107))))</f>
        <v/>
      </c>
      <c r="AC84" s="370"/>
      <c r="AD84" s="370"/>
      <c r="AE84" s="370"/>
      <c r="AF84" s="552" t="str">
        <f t="shared" si="3"/>
        <v/>
      </c>
      <c r="AG84" s="552"/>
      <c r="AH84" s="552"/>
      <c r="AI84" s="552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</row>
    <row r="85" spans="2:58" ht="18.75" customHeight="1" x14ac:dyDescent="0.15">
      <c r="B85" s="556" t="str">
        <f>Kostnader_Intäkter!CS14</f>
        <v/>
      </c>
      <c r="C85" s="556"/>
      <c r="D85" s="556"/>
      <c r="E85" s="556"/>
      <c r="F85" s="556"/>
      <c r="G85" s="556"/>
      <c r="H85" s="556"/>
      <c r="I85" s="556"/>
      <c r="J85" s="556"/>
      <c r="K85" s="556"/>
      <c r="L85" s="556"/>
      <c r="M85" s="556"/>
      <c r="N85" s="556"/>
      <c r="O85" s="556"/>
      <c r="P85" s="370" t="str">
        <f>IF(B85="","",IF($P$3="","",(SUMIF(Finansiering!$C$6:$C$107,Kostnader_Intäkter!CP14,Finansiering!$M$6:$M$107))))</f>
        <v/>
      </c>
      <c r="Q85" s="370"/>
      <c r="R85" s="370"/>
      <c r="S85" s="370"/>
      <c r="T85" s="370" t="str">
        <f>IF($B85="","",IF($T$3="","",(SUMIF(Finansiering!$C$6:$C$107,Kostnader_Intäkter!$CP14,Finansiering!$R$6:$R$107))))</f>
        <v/>
      </c>
      <c r="U85" s="370"/>
      <c r="V85" s="370"/>
      <c r="W85" s="370"/>
      <c r="X85" s="370" t="str">
        <f>IF($B85="","",IF($X$3="","",(SUMIF(Finansiering!$C$6:$C$107,Kostnader_Intäkter!$CP14,Finansiering!$W$6:$W$107))))</f>
        <v/>
      </c>
      <c r="Y85" s="370"/>
      <c r="Z85" s="370"/>
      <c r="AA85" s="370"/>
      <c r="AB85" s="370" t="str">
        <f>IF($B85="","",IF($AB$3="","",(SUMIF(Finansiering!$C$6:$C$107,Kostnader_Intäkter!$CP14,Finansiering!$AB$6:$AB$107))))</f>
        <v/>
      </c>
      <c r="AC85" s="370"/>
      <c r="AD85" s="370"/>
      <c r="AE85" s="370"/>
      <c r="AF85" s="552" t="str">
        <f t="shared" si="3"/>
        <v/>
      </c>
      <c r="AG85" s="552"/>
      <c r="AH85" s="552"/>
      <c r="AI85" s="552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</row>
    <row r="86" spans="2:58" ht="18.75" customHeight="1" x14ac:dyDescent="0.15">
      <c r="B86" s="556" t="str">
        <f>Kostnader_Intäkter!CS15</f>
        <v/>
      </c>
      <c r="C86" s="556"/>
      <c r="D86" s="556"/>
      <c r="E86" s="556"/>
      <c r="F86" s="556"/>
      <c r="G86" s="556"/>
      <c r="H86" s="556"/>
      <c r="I86" s="556"/>
      <c r="J86" s="556"/>
      <c r="K86" s="556"/>
      <c r="L86" s="556"/>
      <c r="M86" s="556"/>
      <c r="N86" s="556"/>
      <c r="O86" s="556"/>
      <c r="P86" s="370" t="str">
        <f>IF(B86="","",IF($P$3="","",(SUMIF(Finansiering!$C$6:$C$107,Kostnader_Intäkter!CP15,Finansiering!$M$6:$M$107))))</f>
        <v/>
      </c>
      <c r="Q86" s="370"/>
      <c r="R86" s="370"/>
      <c r="S86" s="370"/>
      <c r="T86" s="370" t="str">
        <f>IF($B86="","",IF($T$3="","",(SUMIF(Finansiering!$C$6:$C$107,Kostnader_Intäkter!$CP15,Finansiering!$R$6:$R$107))))</f>
        <v/>
      </c>
      <c r="U86" s="370"/>
      <c r="V86" s="370"/>
      <c r="W86" s="370"/>
      <c r="X86" s="370" t="str">
        <f>IF($B86="","",IF($X$3="","",(SUMIF(Finansiering!$C$6:$C$107,Kostnader_Intäkter!$CP15,Finansiering!$W$6:$W$107))))</f>
        <v/>
      </c>
      <c r="Y86" s="370"/>
      <c r="Z86" s="370"/>
      <c r="AA86" s="370"/>
      <c r="AB86" s="370" t="str">
        <f>IF($B86="","",IF($AB$3="","",(SUMIF(Finansiering!$C$6:$C$107,Kostnader_Intäkter!$CP15,Finansiering!$AB$6:$AB$107))))</f>
        <v/>
      </c>
      <c r="AC86" s="370"/>
      <c r="AD86" s="370"/>
      <c r="AE86" s="370"/>
      <c r="AF86" s="552" t="str">
        <f t="shared" si="3"/>
        <v/>
      </c>
      <c r="AG86" s="552"/>
      <c r="AH86" s="552"/>
      <c r="AI86" s="552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</row>
    <row r="87" spans="2:58" ht="18.75" customHeight="1" x14ac:dyDescent="0.15">
      <c r="B87" s="556" t="str">
        <f>Kostnader_Intäkter!CS16</f>
        <v/>
      </c>
      <c r="C87" s="556"/>
      <c r="D87" s="556"/>
      <c r="E87" s="556"/>
      <c r="F87" s="556"/>
      <c r="G87" s="556"/>
      <c r="H87" s="556"/>
      <c r="I87" s="556"/>
      <c r="J87" s="556"/>
      <c r="K87" s="556"/>
      <c r="L87" s="556"/>
      <c r="M87" s="556"/>
      <c r="N87" s="556"/>
      <c r="O87" s="556"/>
      <c r="P87" s="370" t="str">
        <f>IF(B87="","",IF($P$3="","",(SUMIF(Finansiering!$C$6:$C$107,Kostnader_Intäkter!CP16,Finansiering!$M$6:$M$107))))</f>
        <v/>
      </c>
      <c r="Q87" s="370"/>
      <c r="R87" s="370"/>
      <c r="S87" s="370"/>
      <c r="T87" s="370" t="str">
        <f>IF($B87="","",IF($T$3="","",(SUMIF(Finansiering!$C$6:$C$107,Kostnader_Intäkter!$CP16,Finansiering!$R$6:$R$107))))</f>
        <v/>
      </c>
      <c r="U87" s="370"/>
      <c r="V87" s="370"/>
      <c r="W87" s="370"/>
      <c r="X87" s="370" t="str">
        <f>IF($B87="","",IF($X$3="","",(SUMIF(Finansiering!$C$6:$C$107,Kostnader_Intäkter!$CP16,Finansiering!$W$6:$W$107))))</f>
        <v/>
      </c>
      <c r="Y87" s="370"/>
      <c r="Z87" s="370"/>
      <c r="AA87" s="370"/>
      <c r="AB87" s="370" t="str">
        <f>IF($B87="","",IF($AB$3="","",(SUMIF(Finansiering!$C$6:$C$107,Kostnader_Intäkter!$CP16,Finansiering!$AB$6:$AB$107))))</f>
        <v/>
      </c>
      <c r="AC87" s="370"/>
      <c r="AD87" s="370"/>
      <c r="AE87" s="370"/>
      <c r="AF87" s="552" t="str">
        <f t="shared" si="3"/>
        <v/>
      </c>
      <c r="AG87" s="552"/>
      <c r="AH87" s="552"/>
      <c r="AI87" s="552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</row>
    <row r="88" spans="2:58" ht="18.75" customHeight="1" x14ac:dyDescent="0.15">
      <c r="B88" s="556" t="str">
        <f>Kostnader_Intäkter!CS17</f>
        <v/>
      </c>
      <c r="C88" s="556"/>
      <c r="D88" s="556"/>
      <c r="E88" s="556"/>
      <c r="F88" s="556"/>
      <c r="G88" s="556"/>
      <c r="H88" s="556"/>
      <c r="I88" s="556"/>
      <c r="J88" s="556"/>
      <c r="K88" s="556"/>
      <c r="L88" s="556"/>
      <c r="M88" s="556"/>
      <c r="N88" s="556"/>
      <c r="O88" s="556"/>
      <c r="P88" s="370" t="str">
        <f>IF(B88="","",IF($P$3="","",(SUMIF(Finansiering!$C$6:$C$107,Kostnader_Intäkter!CP17,Finansiering!$M$6:$M$107))))</f>
        <v/>
      </c>
      <c r="Q88" s="370"/>
      <c r="R88" s="370"/>
      <c r="S88" s="370"/>
      <c r="T88" s="370" t="str">
        <f>IF($B88="","",IF($T$3="","",(SUMIF(Finansiering!$C$6:$C$107,Kostnader_Intäkter!$CP17,Finansiering!$R$6:$R$107))))</f>
        <v/>
      </c>
      <c r="U88" s="370"/>
      <c r="V88" s="370"/>
      <c r="W88" s="370"/>
      <c r="X88" s="370" t="str">
        <f>IF($B88="","",IF($X$3="","",(SUMIF(Finansiering!$C$6:$C$107,Kostnader_Intäkter!$CP17,Finansiering!$W$6:$W$107))))</f>
        <v/>
      </c>
      <c r="Y88" s="370"/>
      <c r="Z88" s="370"/>
      <c r="AA88" s="370"/>
      <c r="AB88" s="370" t="str">
        <f>IF($B88="","",IF($AB$3="","",(SUMIF(Finansiering!$C$6:$C$107,Kostnader_Intäkter!$CP17,Finansiering!$AB$6:$AB$107))))</f>
        <v/>
      </c>
      <c r="AC88" s="370"/>
      <c r="AD88" s="370"/>
      <c r="AE88" s="370"/>
      <c r="AF88" s="552" t="str">
        <f t="shared" si="3"/>
        <v/>
      </c>
      <c r="AG88" s="552"/>
      <c r="AH88" s="552"/>
      <c r="AI88" s="552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</row>
    <row r="89" spans="2:58" ht="18.75" customHeight="1" x14ac:dyDescent="0.15">
      <c r="B89" s="556" t="str">
        <f>Kostnader_Intäkter!CS18</f>
        <v/>
      </c>
      <c r="C89" s="556"/>
      <c r="D89" s="556"/>
      <c r="E89" s="556"/>
      <c r="F89" s="556"/>
      <c r="G89" s="556"/>
      <c r="H89" s="556"/>
      <c r="I89" s="556"/>
      <c r="J89" s="556"/>
      <c r="K89" s="556"/>
      <c r="L89" s="556"/>
      <c r="M89" s="556"/>
      <c r="N89" s="556"/>
      <c r="O89" s="556"/>
      <c r="P89" s="370" t="str">
        <f>IF(B89="","",IF($P$3="","",(SUMIF(Finansiering!$C$6:$C$107,Kostnader_Intäkter!CP18,Finansiering!$M$6:$M$107))))</f>
        <v/>
      </c>
      <c r="Q89" s="370"/>
      <c r="R89" s="370"/>
      <c r="S89" s="370"/>
      <c r="T89" s="370" t="str">
        <f>IF($B89="","",IF($T$3="","",(SUMIF(Finansiering!$C$6:$C$107,Kostnader_Intäkter!$CP18,Finansiering!$R$6:$R$107))))</f>
        <v/>
      </c>
      <c r="U89" s="370"/>
      <c r="V89" s="370"/>
      <c r="W89" s="370"/>
      <c r="X89" s="370" t="str">
        <f>IF($B89="","",IF($X$3="","",(SUMIF(Finansiering!$C$6:$C$107,Kostnader_Intäkter!$CP18,Finansiering!$W$6:$W$107))))</f>
        <v/>
      </c>
      <c r="Y89" s="370"/>
      <c r="Z89" s="370"/>
      <c r="AA89" s="370"/>
      <c r="AB89" s="370" t="str">
        <f>IF($B89="","",IF($AB$3="","",(SUMIF(Finansiering!$C$6:$C$107,Kostnader_Intäkter!$CP18,Finansiering!$AB$6:$AB$107))))</f>
        <v/>
      </c>
      <c r="AC89" s="370"/>
      <c r="AD89" s="370"/>
      <c r="AE89" s="370"/>
      <c r="AF89" s="552" t="str">
        <f t="shared" si="3"/>
        <v/>
      </c>
      <c r="AG89" s="552"/>
      <c r="AH89" s="552"/>
      <c r="AI89" s="552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</row>
    <row r="90" spans="2:58" ht="18.75" customHeight="1" x14ac:dyDescent="0.15">
      <c r="B90" s="556" t="str">
        <f>Kostnader_Intäkter!CS19</f>
        <v/>
      </c>
      <c r="C90" s="556"/>
      <c r="D90" s="556"/>
      <c r="E90" s="556"/>
      <c r="F90" s="556"/>
      <c r="G90" s="556"/>
      <c r="H90" s="556"/>
      <c r="I90" s="556"/>
      <c r="J90" s="556"/>
      <c r="K90" s="556"/>
      <c r="L90" s="556"/>
      <c r="M90" s="556"/>
      <c r="N90" s="556"/>
      <c r="O90" s="556"/>
      <c r="P90" s="370" t="str">
        <f>IF(B90="","",IF($P$3="","",(SUMIF(Finansiering!$C$6:$C$107,Kostnader_Intäkter!CP19,Finansiering!$M$6:$M$107))))</f>
        <v/>
      </c>
      <c r="Q90" s="370"/>
      <c r="R90" s="370"/>
      <c r="S90" s="370"/>
      <c r="T90" s="370" t="str">
        <f>IF($B90="","",IF($T$3="","",(SUMIF(Finansiering!$C$6:$C$107,Kostnader_Intäkter!$CP19,Finansiering!$R$6:$R$107))))</f>
        <v/>
      </c>
      <c r="U90" s="370"/>
      <c r="V90" s="370"/>
      <c r="W90" s="370"/>
      <c r="X90" s="370" t="str">
        <f>IF($B90="","",IF($X$3="","",(SUMIF(Finansiering!$C$6:$C$107,Kostnader_Intäkter!$CP19,Finansiering!$W$6:$W$107))))</f>
        <v/>
      </c>
      <c r="Y90" s="370"/>
      <c r="Z90" s="370"/>
      <c r="AA90" s="370"/>
      <c r="AB90" s="370" t="str">
        <f>IF($B90="","",IF($AB$3="","",(SUMIF(Finansiering!$C$6:$C$107,Kostnader_Intäkter!$CP19,Finansiering!$AB$6:$AB$107))))</f>
        <v/>
      </c>
      <c r="AC90" s="370"/>
      <c r="AD90" s="370"/>
      <c r="AE90" s="370"/>
      <c r="AF90" s="552" t="str">
        <f t="shared" si="3"/>
        <v/>
      </c>
      <c r="AG90" s="552"/>
      <c r="AH90" s="552"/>
      <c r="AI90" s="552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</row>
    <row r="91" spans="2:58" ht="18.75" customHeight="1" x14ac:dyDescent="0.15">
      <c r="B91" s="556" t="str">
        <f>Kostnader_Intäkter!CS20</f>
        <v/>
      </c>
      <c r="C91" s="556"/>
      <c r="D91" s="556"/>
      <c r="E91" s="556"/>
      <c r="F91" s="556"/>
      <c r="G91" s="556"/>
      <c r="H91" s="556"/>
      <c r="I91" s="556"/>
      <c r="J91" s="556"/>
      <c r="K91" s="556"/>
      <c r="L91" s="556"/>
      <c r="M91" s="556"/>
      <c r="N91" s="556"/>
      <c r="O91" s="556"/>
      <c r="P91" s="370" t="str">
        <f>IF(B91="","",IF($P$3="","",(SUMIF(Finansiering!$C$6:$C$107,Kostnader_Intäkter!CP20,Finansiering!$M$6:$M$107))))</f>
        <v/>
      </c>
      <c r="Q91" s="370"/>
      <c r="R91" s="370"/>
      <c r="S91" s="370"/>
      <c r="T91" s="370" t="str">
        <f>IF($B91="","",IF($T$3="","",(SUMIF(Finansiering!$C$6:$C$107,Kostnader_Intäkter!$CP20,Finansiering!$R$6:$R$107))))</f>
        <v/>
      </c>
      <c r="U91" s="370"/>
      <c r="V91" s="370"/>
      <c r="W91" s="370"/>
      <c r="X91" s="370" t="str">
        <f>IF($B91="","",IF($X$3="","",(SUMIF(Finansiering!$C$6:$C$107,Kostnader_Intäkter!$CP20,Finansiering!$W$6:$W$107))))</f>
        <v/>
      </c>
      <c r="Y91" s="370"/>
      <c r="Z91" s="370"/>
      <c r="AA91" s="370"/>
      <c r="AB91" s="370" t="str">
        <f>IF($B91="","",IF($AB$3="","",(SUMIF(Finansiering!$C$6:$C$107,Kostnader_Intäkter!$CP20,Finansiering!$AB$6:$AB$107))))</f>
        <v/>
      </c>
      <c r="AC91" s="370"/>
      <c r="AD91" s="370"/>
      <c r="AE91" s="370"/>
      <c r="AF91" s="552" t="str">
        <f t="shared" si="3"/>
        <v/>
      </c>
      <c r="AG91" s="552"/>
      <c r="AH91" s="552"/>
      <c r="AI91" s="552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</row>
    <row r="92" spans="2:58" ht="18.75" customHeight="1" x14ac:dyDescent="0.15">
      <c r="B92" s="556" t="str">
        <f>Kostnader_Intäkter!CS21</f>
        <v/>
      </c>
      <c r="C92" s="556"/>
      <c r="D92" s="556"/>
      <c r="E92" s="556"/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370" t="str">
        <f>IF(B92="","",IF($P$3="","",(SUMIF(Finansiering!$C$6:$C$107,Kostnader_Intäkter!CP21,Finansiering!$M$6:$M$107))))</f>
        <v/>
      </c>
      <c r="Q92" s="370"/>
      <c r="R92" s="370"/>
      <c r="S92" s="370"/>
      <c r="T92" s="370" t="str">
        <f>IF($B92="","",IF($T$3="","",(SUMIF(Finansiering!$C$6:$C$107,Kostnader_Intäkter!$CP21,Finansiering!$R$6:$R$107))))</f>
        <v/>
      </c>
      <c r="U92" s="370"/>
      <c r="V92" s="370"/>
      <c r="W92" s="370"/>
      <c r="X92" s="370" t="str">
        <f>IF($B92="","",IF($X$3="","",(SUMIF(Finansiering!$C$6:$C$107,Kostnader_Intäkter!$CP21,Finansiering!$W$6:$W$107))))</f>
        <v/>
      </c>
      <c r="Y92" s="370"/>
      <c r="Z92" s="370"/>
      <c r="AA92" s="370"/>
      <c r="AB92" s="370" t="str">
        <f>IF($B92="","",IF($AB$3="","",(SUMIF(Finansiering!$C$6:$C$107,Kostnader_Intäkter!$CP21,Finansiering!$AB$6:$AB$107))))</f>
        <v/>
      </c>
      <c r="AC92" s="370"/>
      <c r="AD92" s="370"/>
      <c r="AE92" s="370"/>
      <c r="AF92" s="552" t="str">
        <f t="shared" si="3"/>
        <v/>
      </c>
      <c r="AG92" s="552"/>
      <c r="AH92" s="552"/>
      <c r="AI92" s="552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</row>
    <row r="93" spans="2:58" ht="18.75" customHeight="1" x14ac:dyDescent="0.15">
      <c r="B93" s="556" t="str">
        <f>Kostnader_Intäkter!CS22</f>
        <v/>
      </c>
      <c r="C93" s="556"/>
      <c r="D93" s="556"/>
      <c r="E93" s="556"/>
      <c r="F93" s="556"/>
      <c r="G93" s="556"/>
      <c r="H93" s="556"/>
      <c r="I93" s="556"/>
      <c r="J93" s="556"/>
      <c r="K93" s="556"/>
      <c r="L93" s="556"/>
      <c r="M93" s="556"/>
      <c r="N93" s="556"/>
      <c r="O93" s="556"/>
      <c r="P93" s="370" t="str">
        <f>IF(B93="","",IF($P$3="","",(SUMIF(Finansiering!$C$6:$C$107,Kostnader_Intäkter!CP22,Finansiering!$M$6:$M$107))))</f>
        <v/>
      </c>
      <c r="Q93" s="370"/>
      <c r="R93" s="370"/>
      <c r="S93" s="370"/>
      <c r="T93" s="370" t="str">
        <f>IF($B93="","",IF($T$3="","",(SUMIF(Finansiering!$C$6:$C$107,Kostnader_Intäkter!$CP22,Finansiering!$R$6:$R$107))))</f>
        <v/>
      </c>
      <c r="U93" s="370"/>
      <c r="V93" s="370"/>
      <c r="W93" s="370"/>
      <c r="X93" s="370" t="str">
        <f>IF($B93="","",IF($X$3="","",(SUMIF(Finansiering!$C$6:$C$107,Kostnader_Intäkter!$CP22,Finansiering!$W$6:$W$107))))</f>
        <v/>
      </c>
      <c r="Y93" s="370"/>
      <c r="Z93" s="370"/>
      <c r="AA93" s="370"/>
      <c r="AB93" s="370" t="str">
        <f>IF($B93="","",IF($AB$3="","",(SUMIF(Finansiering!$C$6:$C$107,Kostnader_Intäkter!$CP22,Finansiering!$AB$6:$AB$107))))</f>
        <v/>
      </c>
      <c r="AC93" s="370"/>
      <c r="AD93" s="370"/>
      <c r="AE93" s="370"/>
      <c r="AF93" s="552" t="str">
        <f t="shared" si="3"/>
        <v/>
      </c>
      <c r="AG93" s="552"/>
      <c r="AH93" s="552"/>
      <c r="AI93" s="552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</row>
    <row r="94" spans="2:58" ht="18.75" customHeight="1" x14ac:dyDescent="0.15">
      <c r="B94" s="556" t="str">
        <f>Kostnader_Intäkter!CS23</f>
        <v/>
      </c>
      <c r="C94" s="556"/>
      <c r="D94" s="556"/>
      <c r="E94" s="556"/>
      <c r="F94" s="556"/>
      <c r="G94" s="556"/>
      <c r="H94" s="556"/>
      <c r="I94" s="556"/>
      <c r="J94" s="556"/>
      <c r="K94" s="556"/>
      <c r="L94" s="556"/>
      <c r="M94" s="556"/>
      <c r="N94" s="556"/>
      <c r="O94" s="556"/>
      <c r="P94" s="370" t="str">
        <f>IF(B94="","",IF($P$3="","",(SUMIF(Finansiering!$C$6:$C$107,Kostnader_Intäkter!CP23,Finansiering!$M$6:$M$107))))</f>
        <v/>
      </c>
      <c r="Q94" s="370"/>
      <c r="R94" s="370"/>
      <c r="S94" s="370"/>
      <c r="T94" s="370" t="str">
        <f>IF($B94="","",IF($T$3="","",(SUMIF(Finansiering!$C$6:$C$107,Kostnader_Intäkter!$CP23,Finansiering!$R$6:$R$107))))</f>
        <v/>
      </c>
      <c r="U94" s="370"/>
      <c r="V94" s="370"/>
      <c r="W94" s="370"/>
      <c r="X94" s="370" t="str">
        <f>IF($B94="","",IF($X$3="","",(SUMIF(Finansiering!$C$6:$C$107,Kostnader_Intäkter!$CP23,Finansiering!$W$6:$W$107))))</f>
        <v/>
      </c>
      <c r="Y94" s="370"/>
      <c r="Z94" s="370"/>
      <c r="AA94" s="370"/>
      <c r="AB94" s="370" t="str">
        <f>IF($B94="","",IF($AB$3="","",(SUMIF(Finansiering!$C$6:$C$107,Kostnader_Intäkter!$CP23,Finansiering!$AB$6:$AB$107))))</f>
        <v/>
      </c>
      <c r="AC94" s="370"/>
      <c r="AD94" s="370"/>
      <c r="AE94" s="370"/>
      <c r="AF94" s="552" t="str">
        <f t="shared" si="3"/>
        <v/>
      </c>
      <c r="AG94" s="552"/>
      <c r="AH94" s="552"/>
      <c r="AI94" s="552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</row>
    <row r="95" spans="2:58" ht="18.75" customHeight="1" x14ac:dyDescent="0.15">
      <c r="B95" s="556" t="str">
        <f>Kostnader_Intäkter!CS24</f>
        <v/>
      </c>
      <c r="C95" s="556"/>
      <c r="D95" s="556"/>
      <c r="E95" s="556"/>
      <c r="F95" s="556"/>
      <c r="G95" s="556"/>
      <c r="H95" s="556"/>
      <c r="I95" s="556"/>
      <c r="J95" s="556"/>
      <c r="K95" s="556"/>
      <c r="L95" s="556"/>
      <c r="M95" s="556"/>
      <c r="N95" s="556"/>
      <c r="O95" s="556"/>
      <c r="P95" s="370" t="str">
        <f>IF(B95="","",IF($P$3="","",(SUMIF(Finansiering!$C$6:$C$107,Kostnader_Intäkter!CP24,Finansiering!$M$6:$M$107))))</f>
        <v/>
      </c>
      <c r="Q95" s="370"/>
      <c r="R95" s="370"/>
      <c r="S95" s="370"/>
      <c r="T95" s="370" t="str">
        <f>IF($B95="","",IF($T$3="","",(SUMIF(Finansiering!$C$6:$C$107,Kostnader_Intäkter!$CP24,Finansiering!$R$6:$R$107))))</f>
        <v/>
      </c>
      <c r="U95" s="370"/>
      <c r="V95" s="370"/>
      <c r="W95" s="370"/>
      <c r="X95" s="370" t="str">
        <f>IF($B95="","",IF($X$3="","",(SUMIF(Finansiering!$C$6:$C$107,Kostnader_Intäkter!$CP24,Finansiering!$W$6:$W$107))))</f>
        <v/>
      </c>
      <c r="Y95" s="370"/>
      <c r="Z95" s="370"/>
      <c r="AA95" s="370"/>
      <c r="AB95" s="370" t="str">
        <f>IF($B95="","",IF($AB$3="","",(SUMIF(Finansiering!$C$6:$C$107,Kostnader_Intäkter!$CP24,Finansiering!$AB$6:$AB$107))))</f>
        <v/>
      </c>
      <c r="AC95" s="370"/>
      <c r="AD95" s="370"/>
      <c r="AE95" s="370"/>
      <c r="AF95" s="552" t="str">
        <f t="shared" si="3"/>
        <v/>
      </c>
      <c r="AG95" s="552"/>
      <c r="AH95" s="552"/>
      <c r="AI95" s="552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</row>
    <row r="96" spans="2:58" ht="18.75" customHeight="1" x14ac:dyDescent="0.15">
      <c r="B96" s="556" t="str">
        <f>Kostnader_Intäkter!CS25</f>
        <v/>
      </c>
      <c r="C96" s="556"/>
      <c r="D96" s="556"/>
      <c r="E96" s="556"/>
      <c r="F96" s="556"/>
      <c r="G96" s="556"/>
      <c r="H96" s="556"/>
      <c r="I96" s="556"/>
      <c r="J96" s="556"/>
      <c r="K96" s="556"/>
      <c r="L96" s="556"/>
      <c r="M96" s="556"/>
      <c r="N96" s="556"/>
      <c r="O96" s="556"/>
      <c r="P96" s="370" t="str">
        <f>IF(B96="","",IF($P$3="","",(SUMIF(Finansiering!$C$6:$C$107,Kostnader_Intäkter!CP25,Finansiering!$M$6:$M$107))))</f>
        <v/>
      </c>
      <c r="Q96" s="370"/>
      <c r="R96" s="370"/>
      <c r="S96" s="370"/>
      <c r="T96" s="370" t="str">
        <f>IF($B96="","",IF($T$3="","",(SUMIF(Finansiering!$C$6:$C$107,Kostnader_Intäkter!$CP25,Finansiering!$R$6:$R$107))))</f>
        <v/>
      </c>
      <c r="U96" s="370"/>
      <c r="V96" s="370"/>
      <c r="W96" s="370"/>
      <c r="X96" s="370" t="str">
        <f>IF($B96="","",IF($X$3="","",(SUMIF(Finansiering!$C$6:$C$107,Kostnader_Intäkter!$CP25,Finansiering!$W$6:$W$107))))</f>
        <v/>
      </c>
      <c r="Y96" s="370"/>
      <c r="Z96" s="370"/>
      <c r="AA96" s="370"/>
      <c r="AB96" s="370" t="str">
        <f>IF($B96="","",IF($AB$3="","",(SUMIF(Finansiering!$C$6:$C$107,Kostnader_Intäkter!$CP25,Finansiering!$AB$6:$AB$107))))</f>
        <v/>
      </c>
      <c r="AC96" s="370"/>
      <c r="AD96" s="370"/>
      <c r="AE96" s="370"/>
      <c r="AF96" s="552" t="str">
        <f t="shared" si="3"/>
        <v/>
      </c>
      <c r="AG96" s="552"/>
      <c r="AH96" s="552"/>
      <c r="AI96" s="552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</row>
    <row r="97" spans="2:58" ht="18.75" customHeight="1" x14ac:dyDescent="0.15">
      <c r="B97" s="556" t="str">
        <f>Kostnader_Intäkter!CS26</f>
        <v/>
      </c>
      <c r="C97" s="556"/>
      <c r="D97" s="556"/>
      <c r="E97" s="556"/>
      <c r="F97" s="556"/>
      <c r="G97" s="556"/>
      <c r="H97" s="556"/>
      <c r="I97" s="556"/>
      <c r="J97" s="556"/>
      <c r="K97" s="556"/>
      <c r="L97" s="556"/>
      <c r="M97" s="556"/>
      <c r="N97" s="556"/>
      <c r="O97" s="556"/>
      <c r="P97" s="370" t="str">
        <f>IF(B97="","",IF($P$3="","",(SUMIF(Finansiering!$C$6:$C$107,Kostnader_Intäkter!CP26,Finansiering!$M$6:$M$107))))</f>
        <v/>
      </c>
      <c r="Q97" s="370"/>
      <c r="R97" s="370"/>
      <c r="S97" s="370"/>
      <c r="T97" s="370" t="str">
        <f>IF($B97="","",IF($T$3="","",(SUMIF(Finansiering!$C$6:$C$107,Kostnader_Intäkter!$CP26,Finansiering!$R$6:$R$107))))</f>
        <v/>
      </c>
      <c r="U97" s="370"/>
      <c r="V97" s="370"/>
      <c r="W97" s="370"/>
      <c r="X97" s="370" t="str">
        <f>IF($B97="","",IF($X$3="","",(SUMIF(Finansiering!$C$6:$C$107,Kostnader_Intäkter!$CP26,Finansiering!$W$6:$W$107))))</f>
        <v/>
      </c>
      <c r="Y97" s="370"/>
      <c r="Z97" s="370"/>
      <c r="AA97" s="370"/>
      <c r="AB97" s="370" t="str">
        <f>IF($B97="","",IF($AB$3="","",(SUMIF(Finansiering!$C$6:$C$107,Kostnader_Intäkter!$CP26,Finansiering!$AB$6:$AB$107))))</f>
        <v/>
      </c>
      <c r="AC97" s="370"/>
      <c r="AD97" s="370"/>
      <c r="AE97" s="370"/>
      <c r="AF97" s="552" t="str">
        <f t="shared" si="3"/>
        <v/>
      </c>
      <c r="AG97" s="552"/>
      <c r="AH97" s="552"/>
      <c r="AI97" s="552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</row>
    <row r="98" spans="2:58" ht="18.75" customHeight="1" x14ac:dyDescent="0.15">
      <c r="B98" s="556" t="str">
        <f>Kostnader_Intäkter!CS27</f>
        <v/>
      </c>
      <c r="C98" s="556"/>
      <c r="D98" s="556"/>
      <c r="E98" s="556"/>
      <c r="F98" s="556"/>
      <c r="G98" s="556"/>
      <c r="H98" s="556"/>
      <c r="I98" s="556"/>
      <c r="J98" s="556"/>
      <c r="K98" s="556"/>
      <c r="L98" s="556"/>
      <c r="M98" s="556"/>
      <c r="N98" s="556"/>
      <c r="O98" s="556"/>
      <c r="P98" s="370" t="str">
        <f>IF(B98="","",IF($P$3="","",(SUMIF(Finansiering!$C$6:$C$107,Kostnader_Intäkter!CP27,Finansiering!$M$6:$M$107))))</f>
        <v/>
      </c>
      <c r="Q98" s="370"/>
      <c r="R98" s="370"/>
      <c r="S98" s="370"/>
      <c r="T98" s="370" t="str">
        <f>IF($B98="","",IF($T$3="","",(SUMIF(Finansiering!$C$6:$C$107,Kostnader_Intäkter!$CP27,Finansiering!$R$6:$R$107))))</f>
        <v/>
      </c>
      <c r="U98" s="370"/>
      <c r="V98" s="370"/>
      <c r="W98" s="370"/>
      <c r="X98" s="370" t="str">
        <f>IF($B98="","",IF($X$3="","",(SUMIF(Finansiering!$C$6:$C$107,Kostnader_Intäkter!$CP27,Finansiering!$W$6:$W$107))))</f>
        <v/>
      </c>
      <c r="Y98" s="370"/>
      <c r="Z98" s="370"/>
      <c r="AA98" s="370"/>
      <c r="AB98" s="370" t="str">
        <f>IF($B98="","",IF($AB$3="","",(SUMIF(Finansiering!$C$6:$C$107,Kostnader_Intäkter!$CP27,Finansiering!$AB$6:$AB$107))))</f>
        <v/>
      </c>
      <c r="AC98" s="370"/>
      <c r="AD98" s="370"/>
      <c r="AE98" s="370"/>
      <c r="AF98" s="552" t="str">
        <f t="shared" si="3"/>
        <v/>
      </c>
      <c r="AG98" s="552"/>
      <c r="AH98" s="552"/>
      <c r="AI98" s="552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</row>
    <row r="99" spans="2:58" ht="18.75" customHeight="1" x14ac:dyDescent="0.15">
      <c r="B99" s="556" t="str">
        <f>Kostnader_Intäkter!CS28</f>
        <v/>
      </c>
      <c r="C99" s="556"/>
      <c r="D99" s="556"/>
      <c r="E99" s="556"/>
      <c r="F99" s="556"/>
      <c r="G99" s="556"/>
      <c r="H99" s="556"/>
      <c r="I99" s="556"/>
      <c r="J99" s="556"/>
      <c r="K99" s="556"/>
      <c r="L99" s="556"/>
      <c r="M99" s="556"/>
      <c r="N99" s="556"/>
      <c r="O99" s="556"/>
      <c r="P99" s="370" t="str">
        <f>IF(B99="","",IF($P$3="","",(SUMIF(Finansiering!$C$6:$C$107,Kostnader_Intäkter!CP28,Finansiering!$M$6:$M$107))))</f>
        <v/>
      </c>
      <c r="Q99" s="370"/>
      <c r="R99" s="370"/>
      <c r="S99" s="370"/>
      <c r="T99" s="370" t="str">
        <f>IF($B99="","",IF($T$3="","",(SUMIF(Finansiering!$C$6:$C$107,Kostnader_Intäkter!$CP28,Finansiering!$R$6:$R$107))))</f>
        <v/>
      </c>
      <c r="U99" s="370"/>
      <c r="V99" s="370"/>
      <c r="W99" s="370"/>
      <c r="X99" s="370" t="str">
        <f>IF($B99="","",IF($X$3="","",(SUMIF(Finansiering!$C$6:$C$107,Kostnader_Intäkter!$CP28,Finansiering!$W$6:$W$107))))</f>
        <v/>
      </c>
      <c r="Y99" s="370"/>
      <c r="Z99" s="370"/>
      <c r="AA99" s="370"/>
      <c r="AB99" s="370" t="str">
        <f>IF($B99="","",IF($AB$3="","",(SUMIF(Finansiering!$C$6:$C$107,Kostnader_Intäkter!$CP28,Finansiering!$AB$6:$AB$107))))</f>
        <v/>
      </c>
      <c r="AC99" s="370"/>
      <c r="AD99" s="370"/>
      <c r="AE99" s="370"/>
      <c r="AF99" s="552" t="str">
        <f t="shared" si="3"/>
        <v/>
      </c>
      <c r="AG99" s="552"/>
      <c r="AH99" s="552"/>
      <c r="AI99" s="552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</row>
    <row r="100" spans="2:58" ht="18.75" customHeight="1" x14ac:dyDescent="0.15">
      <c r="B100" s="556" t="str">
        <f>Kostnader_Intäkter!CS29</f>
        <v/>
      </c>
      <c r="C100" s="556"/>
      <c r="D100" s="556"/>
      <c r="E100" s="556"/>
      <c r="F100" s="556"/>
      <c r="G100" s="556"/>
      <c r="H100" s="556"/>
      <c r="I100" s="556"/>
      <c r="J100" s="556"/>
      <c r="K100" s="556"/>
      <c r="L100" s="556"/>
      <c r="M100" s="556"/>
      <c r="N100" s="556"/>
      <c r="O100" s="556"/>
      <c r="P100" s="370" t="str">
        <f>IF(B100="","",IF($P$3="","",(SUMIF(Finansiering!$C$6:$C$107,Kostnader_Intäkter!CP29,Finansiering!$M$6:$M$107))))</f>
        <v/>
      </c>
      <c r="Q100" s="370"/>
      <c r="R100" s="370"/>
      <c r="S100" s="370"/>
      <c r="T100" s="370" t="str">
        <f>IF($B100="","",IF($T$3="","",(SUMIF(Finansiering!$C$6:$C$107,Kostnader_Intäkter!$CP29,Finansiering!$R$6:$R$107))))</f>
        <v/>
      </c>
      <c r="U100" s="370"/>
      <c r="V100" s="370"/>
      <c r="W100" s="370"/>
      <c r="X100" s="370" t="str">
        <f>IF($B100="","",IF($X$3="","",(SUMIF(Finansiering!$C$6:$C$107,Kostnader_Intäkter!$CP29,Finansiering!$W$6:$W$107))))</f>
        <v/>
      </c>
      <c r="Y100" s="370"/>
      <c r="Z100" s="370"/>
      <c r="AA100" s="370"/>
      <c r="AB100" s="370" t="str">
        <f>IF($B100="","",IF($AB$3="","",(SUMIF(Finansiering!$C$6:$C$107,Kostnader_Intäkter!$CP29,Finansiering!$AB$6:$AB$107))))</f>
        <v/>
      </c>
      <c r="AC100" s="370"/>
      <c r="AD100" s="370"/>
      <c r="AE100" s="370"/>
      <c r="AF100" s="552" t="str">
        <f t="shared" si="3"/>
        <v/>
      </c>
      <c r="AG100" s="552"/>
      <c r="AH100" s="552"/>
      <c r="AI100" s="552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</row>
    <row r="101" spans="2:58" ht="18.75" customHeight="1" thickBot="1" x14ac:dyDescent="0.2">
      <c r="B101" s="556" t="str">
        <f>Kostnader_Intäkter!CS30</f>
        <v/>
      </c>
      <c r="C101" s="556"/>
      <c r="D101" s="556"/>
      <c r="E101" s="556"/>
      <c r="F101" s="556"/>
      <c r="G101" s="556"/>
      <c r="H101" s="556"/>
      <c r="I101" s="556"/>
      <c r="J101" s="556"/>
      <c r="K101" s="556"/>
      <c r="L101" s="556"/>
      <c r="M101" s="556"/>
      <c r="N101" s="556"/>
      <c r="O101" s="556"/>
      <c r="P101" s="370" t="str">
        <f>IF(B101="","",IF($P$3="","",(SUMIF(Finansiering!$C$6:$C$107,Kostnader_Intäkter!CP30,Finansiering!$M$6:$M$107))))</f>
        <v/>
      </c>
      <c r="Q101" s="370"/>
      <c r="R101" s="370"/>
      <c r="S101" s="370"/>
      <c r="T101" s="370" t="str">
        <f>IF($B101="","",IF($T$3="","",(SUMIF(Finansiering!$C$6:$C$107,Kostnader_Intäkter!$CP30,Finansiering!$R$6:$R$107))))</f>
        <v/>
      </c>
      <c r="U101" s="370"/>
      <c r="V101" s="370"/>
      <c r="W101" s="370"/>
      <c r="X101" s="370" t="str">
        <f>IF($B101="","",IF($X$3="","",(SUMIF(Finansiering!$C$6:$C$107,Kostnader_Intäkter!$CP30,Finansiering!$W$6:$W$107))))</f>
        <v/>
      </c>
      <c r="Y101" s="370"/>
      <c r="Z101" s="370"/>
      <c r="AA101" s="370"/>
      <c r="AB101" s="370" t="str">
        <f>IF($B101="","",IF($AB$3="","",(SUMIF(Finansiering!$C$6:$C$107,Kostnader_Intäkter!$CP30,Finansiering!$AB$6:$AB$107))))</f>
        <v/>
      </c>
      <c r="AC101" s="370"/>
      <c r="AD101" s="370"/>
      <c r="AE101" s="370"/>
      <c r="AF101" s="552" t="str">
        <f t="shared" si="3"/>
        <v/>
      </c>
      <c r="AG101" s="552"/>
      <c r="AH101" s="552"/>
      <c r="AI101" s="552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</row>
    <row r="102" spans="2:58" ht="18.75" hidden="1" customHeight="1" outlineLevel="1" x14ac:dyDescent="0.15">
      <c r="B102" s="556" t="str">
        <f>Kostnader_Intäkter!CS31</f>
        <v/>
      </c>
      <c r="C102" s="556"/>
      <c r="D102" s="556"/>
      <c r="E102" s="556"/>
      <c r="F102" s="556"/>
      <c r="G102" s="556"/>
      <c r="H102" s="556"/>
      <c r="I102" s="556"/>
      <c r="J102" s="556"/>
      <c r="K102" s="556"/>
      <c r="L102" s="556"/>
      <c r="M102" s="556"/>
      <c r="N102" s="556"/>
      <c r="O102" s="556"/>
      <c r="P102" s="370" t="str">
        <f>IF(B102="","",IF($P$3="","",(SUMIF(Finansiering!$C$6:$C$107,Kostnader_Intäkter!CP31,Finansiering!$M$6:$M$107))))</f>
        <v/>
      </c>
      <c r="Q102" s="370"/>
      <c r="R102" s="370"/>
      <c r="S102" s="370"/>
      <c r="T102" s="370" t="str">
        <f>IF($B102="","",IF($T$3="","",(SUMIF(Finansiering!$C$6:$C$107,Kostnader_Intäkter!$CP31,Finansiering!$R$6:$R$107))))</f>
        <v/>
      </c>
      <c r="U102" s="370"/>
      <c r="V102" s="370"/>
      <c r="W102" s="370"/>
      <c r="X102" s="370" t="str">
        <f>IF($B102="","",IF($X$3="","",(SUMIF(Finansiering!$C$6:$C$107,Kostnader_Intäkter!$CP31,Finansiering!$W$6:$W$107))))</f>
        <v/>
      </c>
      <c r="Y102" s="370"/>
      <c r="Z102" s="370"/>
      <c r="AA102" s="370"/>
      <c r="AB102" s="370" t="str">
        <f>IF($B102="","",IF($AB$3="","",(SUMIF(Finansiering!$C$6:$C$107,Kostnader_Intäkter!$CP31,Finansiering!$AB$6:$AB$107))))</f>
        <v/>
      </c>
      <c r="AC102" s="370"/>
      <c r="AD102" s="370"/>
      <c r="AE102" s="370"/>
      <c r="AF102" s="552" t="str">
        <f t="shared" si="3"/>
        <v/>
      </c>
      <c r="AG102" s="552"/>
      <c r="AH102" s="552"/>
      <c r="AI102" s="552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</row>
    <row r="103" spans="2:58" ht="18.75" hidden="1" customHeight="1" outlineLevel="1" x14ac:dyDescent="0.15">
      <c r="B103" s="556" t="str">
        <f>Kostnader_Intäkter!CS32</f>
        <v/>
      </c>
      <c r="C103" s="556"/>
      <c r="D103" s="556"/>
      <c r="E103" s="556"/>
      <c r="F103" s="556"/>
      <c r="G103" s="556"/>
      <c r="H103" s="556"/>
      <c r="I103" s="556"/>
      <c r="J103" s="556"/>
      <c r="K103" s="556"/>
      <c r="L103" s="556"/>
      <c r="M103" s="556"/>
      <c r="N103" s="556"/>
      <c r="O103" s="556"/>
      <c r="P103" s="370" t="str">
        <f>IF(B103="","",IF($P$3="","",(SUMIF(Finansiering!$C$6:$C$107,Kostnader_Intäkter!CP32,Finansiering!$M$6:$M$107))))</f>
        <v/>
      </c>
      <c r="Q103" s="370"/>
      <c r="R103" s="370"/>
      <c r="S103" s="370"/>
      <c r="T103" s="370" t="str">
        <f>IF($B103="","",IF($T$3="","",(SUMIF(Finansiering!$C$6:$C$107,Kostnader_Intäkter!$CP32,Finansiering!$R$6:$R$107))))</f>
        <v/>
      </c>
      <c r="U103" s="370"/>
      <c r="V103" s="370"/>
      <c r="W103" s="370"/>
      <c r="X103" s="370" t="str">
        <f>IF($B103="","",IF($X$3="","",(SUMIF(Finansiering!$C$6:$C$107,Kostnader_Intäkter!$CP32,Finansiering!$W$6:$W$107))))</f>
        <v/>
      </c>
      <c r="Y103" s="370"/>
      <c r="Z103" s="370"/>
      <c r="AA103" s="370"/>
      <c r="AB103" s="370" t="str">
        <f>IF($B103="","",IF($AB$3="","",(SUMIF(Finansiering!$C$6:$C$107,Kostnader_Intäkter!$CP32,Finansiering!$AB$6:$AB$107))))</f>
        <v/>
      </c>
      <c r="AC103" s="370"/>
      <c r="AD103" s="370"/>
      <c r="AE103" s="370"/>
      <c r="AF103" s="552" t="str">
        <f t="shared" si="3"/>
        <v/>
      </c>
      <c r="AG103" s="552"/>
      <c r="AH103" s="552"/>
      <c r="AI103" s="552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</row>
    <row r="104" spans="2:58" ht="18.75" hidden="1" customHeight="1" outlineLevel="1" x14ac:dyDescent="0.15">
      <c r="B104" s="556" t="str">
        <f>Kostnader_Intäkter!CS33</f>
        <v/>
      </c>
      <c r="C104" s="556"/>
      <c r="D104" s="556"/>
      <c r="E104" s="556"/>
      <c r="F104" s="556"/>
      <c r="G104" s="556"/>
      <c r="H104" s="556"/>
      <c r="I104" s="556"/>
      <c r="J104" s="556"/>
      <c r="K104" s="556"/>
      <c r="L104" s="556"/>
      <c r="M104" s="556"/>
      <c r="N104" s="556"/>
      <c r="O104" s="556"/>
      <c r="P104" s="370" t="str">
        <f>IF(B104="","",IF($P$3="","",(SUMIF(Finansiering!$C$6:$C$107,Kostnader_Intäkter!CP33,Finansiering!$M$6:$M$107))))</f>
        <v/>
      </c>
      <c r="Q104" s="370"/>
      <c r="R104" s="370"/>
      <c r="S104" s="370"/>
      <c r="T104" s="370" t="str">
        <f>IF($B104="","",IF($T$3="","",(SUMIF(Finansiering!$C$6:$C$107,Kostnader_Intäkter!$CP33,Finansiering!$R$6:$R$107))))</f>
        <v/>
      </c>
      <c r="U104" s="370"/>
      <c r="V104" s="370"/>
      <c r="W104" s="370"/>
      <c r="X104" s="370" t="str">
        <f>IF($B104="","",IF($X$3="","",(SUMIF(Finansiering!$C$6:$C$107,Kostnader_Intäkter!$CP33,Finansiering!$W$6:$W$107))))</f>
        <v/>
      </c>
      <c r="Y104" s="370"/>
      <c r="Z104" s="370"/>
      <c r="AA104" s="370"/>
      <c r="AB104" s="370" t="str">
        <f>IF($B104="","",IF($AB$3="","",(SUMIF(Finansiering!$C$6:$C$107,Kostnader_Intäkter!$CP33,Finansiering!$AB$6:$AB$107))))</f>
        <v/>
      </c>
      <c r="AC104" s="370"/>
      <c r="AD104" s="370"/>
      <c r="AE104" s="370"/>
      <c r="AF104" s="552" t="str">
        <f t="shared" si="3"/>
        <v/>
      </c>
      <c r="AG104" s="552"/>
      <c r="AH104" s="552"/>
      <c r="AI104" s="552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</row>
    <row r="105" spans="2:58" ht="18.75" hidden="1" customHeight="1" outlineLevel="1" x14ac:dyDescent="0.15">
      <c r="B105" s="556" t="str">
        <f>Kostnader_Intäkter!CS34</f>
        <v/>
      </c>
      <c r="C105" s="556"/>
      <c r="D105" s="556"/>
      <c r="E105" s="556"/>
      <c r="F105" s="556"/>
      <c r="G105" s="556"/>
      <c r="H105" s="556"/>
      <c r="I105" s="556"/>
      <c r="J105" s="556"/>
      <c r="K105" s="556"/>
      <c r="L105" s="556"/>
      <c r="M105" s="556"/>
      <c r="N105" s="556"/>
      <c r="O105" s="556"/>
      <c r="P105" s="370" t="str">
        <f>IF(B105="","",IF($P$3="","",(SUMIF(Finansiering!$C$6:$C$107,Kostnader_Intäkter!CP34,Finansiering!$M$6:$M$107))))</f>
        <v/>
      </c>
      <c r="Q105" s="370"/>
      <c r="R105" s="370"/>
      <c r="S105" s="370"/>
      <c r="T105" s="370" t="str">
        <f>IF($B105="","",IF($T$3="","",(SUMIF(Finansiering!$C$6:$C$107,Kostnader_Intäkter!$CP34,Finansiering!$R$6:$R$107))))</f>
        <v/>
      </c>
      <c r="U105" s="370"/>
      <c r="V105" s="370"/>
      <c r="W105" s="370"/>
      <c r="X105" s="370" t="str">
        <f>IF($B105="","",IF($X$3="","",(SUMIF(Finansiering!$C$6:$C$107,Kostnader_Intäkter!$CP34,Finansiering!$W$6:$W$107))))</f>
        <v/>
      </c>
      <c r="Y105" s="370"/>
      <c r="Z105" s="370"/>
      <c r="AA105" s="370"/>
      <c r="AB105" s="370" t="str">
        <f>IF($B105="","",IF($AB$3="","",(SUMIF(Finansiering!$C$6:$C$107,Kostnader_Intäkter!$CP34,Finansiering!$AB$6:$AB$107))))</f>
        <v/>
      </c>
      <c r="AC105" s="370"/>
      <c r="AD105" s="370"/>
      <c r="AE105" s="370"/>
      <c r="AF105" s="552" t="str">
        <f t="shared" si="3"/>
        <v/>
      </c>
      <c r="AG105" s="552"/>
      <c r="AH105" s="552"/>
      <c r="AI105" s="552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</row>
    <row r="106" spans="2:58" ht="18.75" hidden="1" customHeight="1" outlineLevel="1" x14ac:dyDescent="0.15">
      <c r="B106" s="556" t="str">
        <f>Kostnader_Intäkter!CS35</f>
        <v/>
      </c>
      <c r="C106" s="556"/>
      <c r="D106" s="556"/>
      <c r="E106" s="556"/>
      <c r="F106" s="556"/>
      <c r="G106" s="556"/>
      <c r="H106" s="556"/>
      <c r="I106" s="556"/>
      <c r="J106" s="556"/>
      <c r="K106" s="556"/>
      <c r="L106" s="556"/>
      <c r="M106" s="556"/>
      <c r="N106" s="556"/>
      <c r="O106" s="556"/>
      <c r="P106" s="370" t="str">
        <f>IF(B106="","",IF($P$3="","",(SUMIF(Finansiering!$C$6:$C$107,Kostnader_Intäkter!CP35,Finansiering!$M$6:$M$107))))</f>
        <v/>
      </c>
      <c r="Q106" s="370"/>
      <c r="R106" s="370"/>
      <c r="S106" s="370"/>
      <c r="T106" s="370" t="str">
        <f>IF($B106="","",IF($T$3="","",(SUMIF(Finansiering!$C$6:$C$107,Kostnader_Intäkter!$CP35,Finansiering!$R$6:$R$107))))</f>
        <v/>
      </c>
      <c r="U106" s="370"/>
      <c r="V106" s="370"/>
      <c r="W106" s="370"/>
      <c r="X106" s="370" t="str">
        <f>IF($B106="","",IF($X$3="","",(SUMIF(Finansiering!$C$6:$C$107,Kostnader_Intäkter!$CP35,Finansiering!$W$6:$W$107))))</f>
        <v/>
      </c>
      <c r="Y106" s="370"/>
      <c r="Z106" s="370"/>
      <c r="AA106" s="370"/>
      <c r="AB106" s="370" t="str">
        <f>IF($B106="","",IF($AB$3="","",(SUMIF(Finansiering!$C$6:$C$107,Kostnader_Intäkter!$CP35,Finansiering!$AB$6:$AB$107))))</f>
        <v/>
      </c>
      <c r="AC106" s="370"/>
      <c r="AD106" s="370"/>
      <c r="AE106" s="370"/>
      <c r="AF106" s="552" t="str">
        <f t="shared" si="3"/>
        <v/>
      </c>
      <c r="AG106" s="552"/>
      <c r="AH106" s="552"/>
      <c r="AI106" s="552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</row>
    <row r="107" spans="2:58" ht="18.75" hidden="1" customHeight="1" outlineLevel="1" x14ac:dyDescent="0.15">
      <c r="B107" s="556" t="str">
        <f>Kostnader_Intäkter!CS36</f>
        <v/>
      </c>
      <c r="C107" s="556"/>
      <c r="D107" s="556"/>
      <c r="E107" s="556"/>
      <c r="F107" s="556"/>
      <c r="G107" s="556"/>
      <c r="H107" s="556"/>
      <c r="I107" s="556"/>
      <c r="J107" s="556"/>
      <c r="K107" s="556"/>
      <c r="L107" s="556"/>
      <c r="M107" s="556"/>
      <c r="N107" s="556"/>
      <c r="O107" s="556"/>
      <c r="P107" s="370" t="str">
        <f>IF(B107="","",IF($P$3="","",(SUMIF(Finansiering!$C$6:$C$107,Kostnader_Intäkter!CP36,Finansiering!$M$6:$M$107))))</f>
        <v/>
      </c>
      <c r="Q107" s="370"/>
      <c r="R107" s="370"/>
      <c r="S107" s="370"/>
      <c r="T107" s="370" t="str">
        <f>IF($B107="","",IF($T$3="","",(SUMIF(Finansiering!$C$6:$C$107,Kostnader_Intäkter!$CP36,Finansiering!$R$6:$R$107))))</f>
        <v/>
      </c>
      <c r="U107" s="370"/>
      <c r="V107" s="370"/>
      <c r="W107" s="370"/>
      <c r="X107" s="370" t="str">
        <f>IF($B107="","",IF($X$3="","",(SUMIF(Finansiering!$C$6:$C$107,Kostnader_Intäkter!$CP36,Finansiering!$W$6:$W$107))))</f>
        <v/>
      </c>
      <c r="Y107" s="370"/>
      <c r="Z107" s="370"/>
      <c r="AA107" s="370"/>
      <c r="AB107" s="370" t="str">
        <f>IF($B107="","",IF($AB$3="","",(SUMIF(Finansiering!$C$6:$C$107,Kostnader_Intäkter!$CP36,Finansiering!$AB$6:$AB$107))))</f>
        <v/>
      </c>
      <c r="AC107" s="370"/>
      <c r="AD107" s="370"/>
      <c r="AE107" s="370"/>
      <c r="AF107" s="552" t="str">
        <f t="shared" si="3"/>
        <v/>
      </c>
      <c r="AG107" s="552"/>
      <c r="AH107" s="552"/>
      <c r="AI107" s="552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</row>
    <row r="108" spans="2:58" ht="18.75" hidden="1" customHeight="1" outlineLevel="1" x14ac:dyDescent="0.15">
      <c r="B108" s="556" t="str">
        <f>Kostnader_Intäkter!CS37</f>
        <v/>
      </c>
      <c r="C108" s="556"/>
      <c r="D108" s="556"/>
      <c r="E108" s="556"/>
      <c r="F108" s="556"/>
      <c r="G108" s="556"/>
      <c r="H108" s="556"/>
      <c r="I108" s="556"/>
      <c r="J108" s="556"/>
      <c r="K108" s="556"/>
      <c r="L108" s="556"/>
      <c r="M108" s="556"/>
      <c r="N108" s="556"/>
      <c r="O108" s="556"/>
      <c r="P108" s="370" t="str">
        <f>IF(B108="","",IF($P$3="","",(SUMIF(Finansiering!$C$6:$C$107,Kostnader_Intäkter!CP37,Finansiering!$M$6:$M$107))))</f>
        <v/>
      </c>
      <c r="Q108" s="370"/>
      <c r="R108" s="370"/>
      <c r="S108" s="370"/>
      <c r="T108" s="370" t="str">
        <f>IF($B108="","",IF($T$3="","",(SUMIF(Finansiering!$C$6:$C$107,Kostnader_Intäkter!$CP37,Finansiering!$R$6:$R$107))))</f>
        <v/>
      </c>
      <c r="U108" s="370"/>
      <c r="V108" s="370"/>
      <c r="W108" s="370"/>
      <c r="X108" s="370" t="str">
        <f>IF($B108="","",IF($X$3="","",(SUMIF(Finansiering!$C$6:$C$107,Kostnader_Intäkter!$CP37,Finansiering!$W$6:$W$107))))</f>
        <v/>
      </c>
      <c r="Y108" s="370"/>
      <c r="Z108" s="370"/>
      <c r="AA108" s="370"/>
      <c r="AB108" s="370" t="str">
        <f>IF($B108="","",IF($AB$3="","",(SUMIF(Finansiering!$C$6:$C$107,Kostnader_Intäkter!$CP37,Finansiering!$AB$6:$AB$107))))</f>
        <v/>
      </c>
      <c r="AC108" s="370"/>
      <c r="AD108" s="370"/>
      <c r="AE108" s="370"/>
      <c r="AF108" s="552" t="str">
        <f t="shared" si="3"/>
        <v/>
      </c>
      <c r="AG108" s="552"/>
      <c r="AH108" s="552"/>
      <c r="AI108" s="552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</row>
    <row r="109" spans="2:58" ht="18.75" hidden="1" customHeight="1" outlineLevel="1" x14ac:dyDescent="0.15">
      <c r="B109" s="556" t="str">
        <f>Kostnader_Intäkter!CS38</f>
        <v/>
      </c>
      <c r="C109" s="556"/>
      <c r="D109" s="556"/>
      <c r="E109" s="556"/>
      <c r="F109" s="556"/>
      <c r="G109" s="556"/>
      <c r="H109" s="556"/>
      <c r="I109" s="556"/>
      <c r="J109" s="556"/>
      <c r="K109" s="556"/>
      <c r="L109" s="556"/>
      <c r="M109" s="556"/>
      <c r="N109" s="556"/>
      <c r="O109" s="556"/>
      <c r="P109" s="370" t="str">
        <f>IF(B109="","",IF($P$3="","",(SUMIF(Finansiering!$C$6:$C$107,Kostnader_Intäkter!CP38,Finansiering!$M$6:$M$107))))</f>
        <v/>
      </c>
      <c r="Q109" s="370"/>
      <c r="R109" s="370"/>
      <c r="S109" s="370"/>
      <c r="T109" s="370" t="str">
        <f>IF($B109="","",IF($T$3="","",(SUMIF(Finansiering!$C$6:$C$107,Kostnader_Intäkter!$CP38,Finansiering!$R$6:$R$107))))</f>
        <v/>
      </c>
      <c r="U109" s="370"/>
      <c r="V109" s="370"/>
      <c r="W109" s="370"/>
      <c r="X109" s="370" t="str">
        <f>IF($B109="","",IF($X$3="","",(SUMIF(Finansiering!$C$6:$C$107,Kostnader_Intäkter!$CP38,Finansiering!$W$6:$W$107))))</f>
        <v/>
      </c>
      <c r="Y109" s="370"/>
      <c r="Z109" s="370"/>
      <c r="AA109" s="370"/>
      <c r="AB109" s="370" t="str">
        <f>IF($B109="","",IF($AB$3="","",(SUMIF(Finansiering!$C$6:$C$107,Kostnader_Intäkter!$CP38,Finansiering!$AB$6:$AB$107))))</f>
        <v/>
      </c>
      <c r="AC109" s="370"/>
      <c r="AD109" s="370"/>
      <c r="AE109" s="370"/>
      <c r="AF109" s="552" t="str">
        <f t="shared" si="3"/>
        <v/>
      </c>
      <c r="AG109" s="552"/>
      <c r="AH109" s="552"/>
      <c r="AI109" s="552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</row>
    <row r="110" spans="2:58" ht="18.75" hidden="1" customHeight="1" outlineLevel="1" x14ac:dyDescent="0.15">
      <c r="B110" s="556" t="str">
        <f>Kostnader_Intäkter!CS39</f>
        <v/>
      </c>
      <c r="C110" s="556"/>
      <c r="D110" s="556"/>
      <c r="E110" s="556"/>
      <c r="F110" s="556"/>
      <c r="G110" s="556"/>
      <c r="H110" s="556"/>
      <c r="I110" s="556"/>
      <c r="J110" s="556"/>
      <c r="K110" s="556"/>
      <c r="L110" s="556"/>
      <c r="M110" s="556"/>
      <c r="N110" s="556"/>
      <c r="O110" s="556"/>
      <c r="P110" s="370" t="str">
        <f>IF(B110="","",IF($P$3="","",(SUMIF(Finansiering!$C$6:$C$107,Kostnader_Intäkter!CP39,Finansiering!$M$6:$M$107))))</f>
        <v/>
      </c>
      <c r="Q110" s="370"/>
      <c r="R110" s="370"/>
      <c r="S110" s="370"/>
      <c r="T110" s="370" t="str">
        <f>IF($B110="","",IF($T$3="","",(SUMIF(Finansiering!$C$6:$C$107,Kostnader_Intäkter!$CP39,Finansiering!$R$6:$R$107))))</f>
        <v/>
      </c>
      <c r="U110" s="370"/>
      <c r="V110" s="370"/>
      <c r="W110" s="370"/>
      <c r="X110" s="370" t="str">
        <f>IF($B110="","",IF($X$3="","",(SUMIF(Finansiering!$C$6:$C$107,Kostnader_Intäkter!$CP39,Finansiering!$W$6:$W$107))))</f>
        <v/>
      </c>
      <c r="Y110" s="370"/>
      <c r="Z110" s="370"/>
      <c r="AA110" s="370"/>
      <c r="AB110" s="370" t="str">
        <f>IF($B110="","",IF($AB$3="","",(SUMIF(Finansiering!$C$6:$C$107,Kostnader_Intäkter!$CP39,Finansiering!$AB$6:$AB$107))))</f>
        <v/>
      </c>
      <c r="AC110" s="370"/>
      <c r="AD110" s="370"/>
      <c r="AE110" s="370"/>
      <c r="AF110" s="552" t="str">
        <f t="shared" si="3"/>
        <v/>
      </c>
      <c r="AG110" s="552"/>
      <c r="AH110" s="552"/>
      <c r="AI110" s="552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</row>
    <row r="111" spans="2:58" ht="18.75" hidden="1" customHeight="1" outlineLevel="1" x14ac:dyDescent="0.15">
      <c r="B111" s="556" t="str">
        <f>Kostnader_Intäkter!CS40</f>
        <v/>
      </c>
      <c r="C111" s="556"/>
      <c r="D111" s="556"/>
      <c r="E111" s="556"/>
      <c r="F111" s="556"/>
      <c r="G111" s="556"/>
      <c r="H111" s="556"/>
      <c r="I111" s="556"/>
      <c r="J111" s="556"/>
      <c r="K111" s="556"/>
      <c r="L111" s="556"/>
      <c r="M111" s="556"/>
      <c r="N111" s="556"/>
      <c r="O111" s="556"/>
      <c r="P111" s="370" t="str">
        <f>IF(B111="","",IF($P$3="","",(SUMIF(Finansiering!$C$6:$C$107,Kostnader_Intäkter!CP40,Finansiering!$M$6:$M$107))))</f>
        <v/>
      </c>
      <c r="Q111" s="370"/>
      <c r="R111" s="370"/>
      <c r="S111" s="370"/>
      <c r="T111" s="370" t="str">
        <f>IF($B111="","",IF($T$3="","",(SUMIF(Finansiering!$C$6:$C$107,Kostnader_Intäkter!$CP40,Finansiering!$R$6:$R$107))))</f>
        <v/>
      </c>
      <c r="U111" s="370"/>
      <c r="V111" s="370"/>
      <c r="W111" s="370"/>
      <c r="X111" s="370" t="str">
        <f>IF($B111="","",IF($X$3="","",(SUMIF(Finansiering!$C$6:$C$107,Kostnader_Intäkter!$CP40,Finansiering!$W$6:$W$107))))</f>
        <v/>
      </c>
      <c r="Y111" s="370"/>
      <c r="Z111" s="370"/>
      <c r="AA111" s="370"/>
      <c r="AB111" s="370" t="str">
        <f>IF($B111="","",IF($AB$3="","",(SUMIF(Finansiering!$C$6:$C$107,Kostnader_Intäkter!$CP40,Finansiering!$AB$6:$AB$107))))</f>
        <v/>
      </c>
      <c r="AC111" s="370"/>
      <c r="AD111" s="370"/>
      <c r="AE111" s="370"/>
      <c r="AF111" s="552" t="str">
        <f t="shared" si="3"/>
        <v/>
      </c>
      <c r="AG111" s="552"/>
      <c r="AH111" s="552"/>
      <c r="AI111" s="552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</row>
    <row r="112" spans="2:58" ht="18.75" hidden="1" customHeight="1" outlineLevel="1" x14ac:dyDescent="0.15">
      <c r="B112" s="556" t="str">
        <f>Kostnader_Intäkter!CS41</f>
        <v/>
      </c>
      <c r="C112" s="556"/>
      <c r="D112" s="556"/>
      <c r="E112" s="556"/>
      <c r="F112" s="556"/>
      <c r="G112" s="556"/>
      <c r="H112" s="556"/>
      <c r="I112" s="556"/>
      <c r="J112" s="556"/>
      <c r="K112" s="556"/>
      <c r="L112" s="556"/>
      <c r="M112" s="556"/>
      <c r="N112" s="556"/>
      <c r="O112" s="556"/>
      <c r="P112" s="370" t="str">
        <f>IF(B112="","",IF($P$3="","",(SUMIF(Finansiering!$C$6:$C$107,Kostnader_Intäkter!CP41,Finansiering!$M$6:$M$107))))</f>
        <v/>
      </c>
      <c r="Q112" s="370"/>
      <c r="R112" s="370"/>
      <c r="S112" s="370"/>
      <c r="T112" s="370" t="str">
        <f>IF($B112="","",IF($T$3="","",(SUMIF(Finansiering!$C$6:$C$107,Kostnader_Intäkter!$CP41,Finansiering!$R$6:$R$107))))</f>
        <v/>
      </c>
      <c r="U112" s="370"/>
      <c r="V112" s="370"/>
      <c r="W112" s="370"/>
      <c r="X112" s="370" t="str">
        <f>IF($B112="","",IF($X$3="","",(SUMIF(Finansiering!$C$6:$C$107,Kostnader_Intäkter!$CP41,Finansiering!$W$6:$W$107))))</f>
        <v/>
      </c>
      <c r="Y112" s="370"/>
      <c r="Z112" s="370"/>
      <c r="AA112" s="370"/>
      <c r="AB112" s="370" t="str">
        <f>IF($B112="","",IF($AB$3="","",(SUMIF(Finansiering!$C$6:$C$107,Kostnader_Intäkter!$CP41,Finansiering!$AB$6:$AB$107))))</f>
        <v/>
      </c>
      <c r="AC112" s="370"/>
      <c r="AD112" s="370"/>
      <c r="AE112" s="370"/>
      <c r="AF112" s="552" t="str">
        <f t="shared" si="3"/>
        <v/>
      </c>
      <c r="AG112" s="552"/>
      <c r="AH112" s="552"/>
      <c r="AI112" s="552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</row>
    <row r="113" spans="2:58" ht="18.75" hidden="1" customHeight="1" outlineLevel="1" x14ac:dyDescent="0.15">
      <c r="B113" s="556" t="str">
        <f>Kostnader_Intäkter!CS42</f>
        <v/>
      </c>
      <c r="C113" s="556"/>
      <c r="D113" s="556"/>
      <c r="E113" s="556"/>
      <c r="F113" s="556"/>
      <c r="G113" s="556"/>
      <c r="H113" s="556"/>
      <c r="I113" s="556"/>
      <c r="J113" s="556"/>
      <c r="K113" s="556"/>
      <c r="L113" s="556"/>
      <c r="M113" s="556"/>
      <c r="N113" s="556"/>
      <c r="O113" s="556"/>
      <c r="P113" s="370" t="str">
        <f>IF(B113="","",IF($P$3="","",(SUMIF(Finansiering!$C$6:$C$107,Kostnader_Intäkter!CP42,Finansiering!$M$6:$M$107))))</f>
        <v/>
      </c>
      <c r="Q113" s="370"/>
      <c r="R113" s="370"/>
      <c r="S113" s="370"/>
      <c r="T113" s="370" t="str">
        <f>IF($B113="","",IF($T$3="","",(SUMIF(Finansiering!$C$6:$C$107,Kostnader_Intäkter!$CP42,Finansiering!$R$6:$R$107))))</f>
        <v/>
      </c>
      <c r="U113" s="370"/>
      <c r="V113" s="370"/>
      <c r="W113" s="370"/>
      <c r="X113" s="370" t="str">
        <f>IF($B113="","",IF($X$3="","",(SUMIF(Finansiering!$C$6:$C$107,Kostnader_Intäkter!$CP42,Finansiering!$W$6:$W$107))))</f>
        <v/>
      </c>
      <c r="Y113" s="370"/>
      <c r="Z113" s="370"/>
      <c r="AA113" s="370"/>
      <c r="AB113" s="370" t="str">
        <f>IF($B113="","",IF($AB$3="","",(SUMIF(Finansiering!$C$6:$C$107,Kostnader_Intäkter!$CP42,Finansiering!$AB$6:$AB$107))))</f>
        <v/>
      </c>
      <c r="AC113" s="370"/>
      <c r="AD113" s="370"/>
      <c r="AE113" s="370"/>
      <c r="AF113" s="552" t="str">
        <f t="shared" si="3"/>
        <v/>
      </c>
      <c r="AG113" s="552"/>
      <c r="AH113" s="552"/>
      <c r="AI113" s="552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</row>
    <row r="114" spans="2:58" ht="18.75" hidden="1" customHeight="1" outlineLevel="1" x14ac:dyDescent="0.15">
      <c r="B114" s="556" t="str">
        <f>Kostnader_Intäkter!CS43</f>
        <v/>
      </c>
      <c r="C114" s="556"/>
      <c r="D114" s="556"/>
      <c r="E114" s="556"/>
      <c r="F114" s="556"/>
      <c r="G114" s="556"/>
      <c r="H114" s="556"/>
      <c r="I114" s="556"/>
      <c r="J114" s="556"/>
      <c r="K114" s="556"/>
      <c r="L114" s="556"/>
      <c r="M114" s="556"/>
      <c r="N114" s="556"/>
      <c r="O114" s="556"/>
      <c r="P114" s="370" t="str">
        <f>IF(B114="","",IF($P$3="","",(SUMIF(Finansiering!$C$6:$C$107,Kostnader_Intäkter!CP43,Finansiering!$M$6:$M$107))))</f>
        <v/>
      </c>
      <c r="Q114" s="370"/>
      <c r="R114" s="370"/>
      <c r="S114" s="370"/>
      <c r="T114" s="370" t="str">
        <f>IF($B114="","",IF($T$3="","",(SUMIF(Finansiering!$C$6:$C$107,Kostnader_Intäkter!$CP43,Finansiering!$R$6:$R$107))))</f>
        <v/>
      </c>
      <c r="U114" s="370"/>
      <c r="V114" s="370"/>
      <c r="W114" s="370"/>
      <c r="X114" s="370" t="str">
        <f>IF($B114="","",IF($X$3="","",(SUMIF(Finansiering!$C$6:$C$107,Kostnader_Intäkter!$CP43,Finansiering!$W$6:$W$107))))</f>
        <v/>
      </c>
      <c r="Y114" s="370"/>
      <c r="Z114" s="370"/>
      <c r="AA114" s="370"/>
      <c r="AB114" s="370" t="str">
        <f>IF($B114="","",IF($AB$3="","",(SUMIF(Finansiering!$C$6:$C$107,Kostnader_Intäkter!$CP43,Finansiering!$AB$6:$AB$107))))</f>
        <v/>
      </c>
      <c r="AC114" s="370"/>
      <c r="AD114" s="370"/>
      <c r="AE114" s="370"/>
      <c r="AF114" s="552" t="str">
        <f t="shared" ref="AF114:AF145" si="4">IF(B114="","",(SUM(P114:AE114)))</f>
        <v/>
      </c>
      <c r="AG114" s="552"/>
      <c r="AH114" s="552"/>
      <c r="AI114" s="552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</row>
    <row r="115" spans="2:58" ht="18.75" hidden="1" customHeight="1" outlineLevel="1" x14ac:dyDescent="0.15">
      <c r="B115" s="556" t="str">
        <f>Kostnader_Intäkter!CS44</f>
        <v/>
      </c>
      <c r="C115" s="556"/>
      <c r="D115" s="556"/>
      <c r="E115" s="556"/>
      <c r="F115" s="556"/>
      <c r="G115" s="556"/>
      <c r="H115" s="556"/>
      <c r="I115" s="556"/>
      <c r="J115" s="556"/>
      <c r="K115" s="556"/>
      <c r="L115" s="556"/>
      <c r="M115" s="556"/>
      <c r="N115" s="556"/>
      <c r="O115" s="556"/>
      <c r="P115" s="370" t="str">
        <f>IF(B115="","",IF($P$3="","",(SUMIF(Finansiering!$C$6:$C$107,Kostnader_Intäkter!CP44,Finansiering!$M$6:$M$107))))</f>
        <v/>
      </c>
      <c r="Q115" s="370"/>
      <c r="R115" s="370"/>
      <c r="S115" s="370"/>
      <c r="T115" s="370" t="str">
        <f>IF($B115="","",IF($T$3="","",(SUMIF(Finansiering!$C$6:$C$107,Kostnader_Intäkter!$CP44,Finansiering!$R$6:$R$107))))</f>
        <v/>
      </c>
      <c r="U115" s="370"/>
      <c r="V115" s="370"/>
      <c r="W115" s="370"/>
      <c r="X115" s="370" t="str">
        <f>IF($B115="","",IF($X$3="","",(SUMIF(Finansiering!$C$6:$C$107,Kostnader_Intäkter!$CP44,Finansiering!$W$6:$W$107))))</f>
        <v/>
      </c>
      <c r="Y115" s="370"/>
      <c r="Z115" s="370"/>
      <c r="AA115" s="370"/>
      <c r="AB115" s="370" t="str">
        <f>IF($B115="","",IF($AB$3="","",(SUMIF(Finansiering!$C$6:$C$107,Kostnader_Intäkter!$CP44,Finansiering!$AB$6:$AB$107))))</f>
        <v/>
      </c>
      <c r="AC115" s="370"/>
      <c r="AD115" s="370"/>
      <c r="AE115" s="370"/>
      <c r="AF115" s="552" t="str">
        <f t="shared" si="4"/>
        <v/>
      </c>
      <c r="AG115" s="552"/>
      <c r="AH115" s="552"/>
      <c r="AI115" s="552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</row>
    <row r="116" spans="2:58" ht="18.75" hidden="1" customHeight="1" outlineLevel="1" x14ac:dyDescent="0.15">
      <c r="B116" s="556" t="str">
        <f>Kostnader_Intäkter!CS45</f>
        <v/>
      </c>
      <c r="C116" s="556"/>
      <c r="D116" s="556"/>
      <c r="E116" s="556"/>
      <c r="F116" s="556"/>
      <c r="G116" s="556"/>
      <c r="H116" s="556"/>
      <c r="I116" s="556"/>
      <c r="J116" s="556"/>
      <c r="K116" s="556"/>
      <c r="L116" s="556"/>
      <c r="M116" s="556"/>
      <c r="N116" s="556"/>
      <c r="O116" s="556"/>
      <c r="P116" s="370" t="str">
        <f>IF(B116="","",IF($P$3="","",(SUMIF(Finansiering!$C$6:$C$107,Kostnader_Intäkter!CP45,Finansiering!$M$6:$M$107))))</f>
        <v/>
      </c>
      <c r="Q116" s="370"/>
      <c r="R116" s="370"/>
      <c r="S116" s="370"/>
      <c r="T116" s="370" t="str">
        <f>IF($B116="","",IF($T$3="","",(SUMIF(Finansiering!$C$6:$C$107,Kostnader_Intäkter!$CP45,Finansiering!$R$6:$R$107))))</f>
        <v/>
      </c>
      <c r="U116" s="370"/>
      <c r="V116" s="370"/>
      <c r="W116" s="370"/>
      <c r="X116" s="370" t="str">
        <f>IF($B116="","",IF($X$3="","",(SUMIF(Finansiering!$C$6:$C$107,Kostnader_Intäkter!$CP45,Finansiering!$W$6:$W$107))))</f>
        <v/>
      </c>
      <c r="Y116" s="370"/>
      <c r="Z116" s="370"/>
      <c r="AA116" s="370"/>
      <c r="AB116" s="370" t="str">
        <f>IF($B116="","",IF($AB$3="","",(SUMIF(Finansiering!$C$6:$C$107,Kostnader_Intäkter!$CP45,Finansiering!$AB$6:$AB$107))))</f>
        <v/>
      </c>
      <c r="AC116" s="370"/>
      <c r="AD116" s="370"/>
      <c r="AE116" s="370"/>
      <c r="AF116" s="552" t="str">
        <f t="shared" si="4"/>
        <v/>
      </c>
      <c r="AG116" s="552"/>
      <c r="AH116" s="552"/>
      <c r="AI116" s="552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</row>
    <row r="117" spans="2:58" ht="18.75" hidden="1" customHeight="1" outlineLevel="1" x14ac:dyDescent="0.15">
      <c r="B117" s="556" t="str">
        <f>Kostnader_Intäkter!CS46</f>
        <v/>
      </c>
      <c r="C117" s="556"/>
      <c r="D117" s="556"/>
      <c r="E117" s="556"/>
      <c r="F117" s="556"/>
      <c r="G117" s="556"/>
      <c r="H117" s="556"/>
      <c r="I117" s="556"/>
      <c r="J117" s="556"/>
      <c r="K117" s="556"/>
      <c r="L117" s="556"/>
      <c r="M117" s="556"/>
      <c r="N117" s="556"/>
      <c r="O117" s="556"/>
      <c r="P117" s="370" t="str">
        <f>IF(B117="","",IF($P$3="","",(SUMIF(Finansiering!$C$6:$C$107,Kostnader_Intäkter!CP46,Finansiering!$M$6:$M$107))))</f>
        <v/>
      </c>
      <c r="Q117" s="370"/>
      <c r="R117" s="370"/>
      <c r="S117" s="370"/>
      <c r="T117" s="370" t="str">
        <f>IF($B117="","",IF($T$3="","",(SUMIF(Finansiering!$C$6:$C$107,Kostnader_Intäkter!$CP46,Finansiering!$R$6:$R$107))))</f>
        <v/>
      </c>
      <c r="U117" s="370"/>
      <c r="V117" s="370"/>
      <c r="W117" s="370"/>
      <c r="X117" s="370" t="str">
        <f>IF($B117="","",IF($X$3="","",(SUMIF(Finansiering!$C$6:$C$107,Kostnader_Intäkter!$CP46,Finansiering!$W$6:$W$107))))</f>
        <v/>
      </c>
      <c r="Y117" s="370"/>
      <c r="Z117" s="370"/>
      <c r="AA117" s="370"/>
      <c r="AB117" s="370" t="str">
        <f>IF($B117="","",IF($AB$3="","",(SUMIF(Finansiering!$C$6:$C$107,Kostnader_Intäkter!$CP46,Finansiering!$AB$6:$AB$107))))</f>
        <v/>
      </c>
      <c r="AC117" s="370"/>
      <c r="AD117" s="370"/>
      <c r="AE117" s="370"/>
      <c r="AF117" s="552" t="str">
        <f t="shared" si="4"/>
        <v/>
      </c>
      <c r="AG117" s="552"/>
      <c r="AH117" s="552"/>
      <c r="AI117" s="552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</row>
    <row r="118" spans="2:58" ht="18.75" hidden="1" customHeight="1" outlineLevel="1" x14ac:dyDescent="0.15">
      <c r="B118" s="556" t="str">
        <f>Kostnader_Intäkter!CS47</f>
        <v/>
      </c>
      <c r="C118" s="556"/>
      <c r="D118" s="556"/>
      <c r="E118" s="556"/>
      <c r="F118" s="556"/>
      <c r="G118" s="556"/>
      <c r="H118" s="556"/>
      <c r="I118" s="556"/>
      <c r="J118" s="556"/>
      <c r="K118" s="556"/>
      <c r="L118" s="556"/>
      <c r="M118" s="556"/>
      <c r="N118" s="556"/>
      <c r="O118" s="556"/>
      <c r="P118" s="370" t="str">
        <f>IF(B118="","",IF($P$3="","",(SUMIF(Finansiering!$C$6:$C$107,Kostnader_Intäkter!CP47,Finansiering!$M$6:$M$107))))</f>
        <v/>
      </c>
      <c r="Q118" s="370"/>
      <c r="R118" s="370"/>
      <c r="S118" s="370"/>
      <c r="T118" s="370" t="str">
        <f>IF($B118="","",IF($T$3="","",(SUMIF(Finansiering!$C$6:$C$107,Kostnader_Intäkter!$CP47,Finansiering!$R$6:$R$107))))</f>
        <v/>
      </c>
      <c r="U118" s="370"/>
      <c r="V118" s="370"/>
      <c r="W118" s="370"/>
      <c r="X118" s="370" t="str">
        <f>IF($B118="","",IF($X$3="","",(SUMIF(Finansiering!$C$6:$C$107,Kostnader_Intäkter!$CP47,Finansiering!$W$6:$W$107))))</f>
        <v/>
      </c>
      <c r="Y118" s="370"/>
      <c r="Z118" s="370"/>
      <c r="AA118" s="370"/>
      <c r="AB118" s="370" t="str">
        <f>IF($B118="","",IF($AB$3="","",(SUMIF(Finansiering!$C$6:$C$107,Kostnader_Intäkter!$CP47,Finansiering!$AB$6:$AB$107))))</f>
        <v/>
      </c>
      <c r="AC118" s="370"/>
      <c r="AD118" s="370"/>
      <c r="AE118" s="370"/>
      <c r="AF118" s="552" t="str">
        <f t="shared" si="4"/>
        <v/>
      </c>
      <c r="AG118" s="552"/>
      <c r="AH118" s="552"/>
      <c r="AI118" s="552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</row>
    <row r="119" spans="2:58" ht="18.75" hidden="1" customHeight="1" outlineLevel="1" x14ac:dyDescent="0.15">
      <c r="B119" s="556" t="str">
        <f>Kostnader_Intäkter!CS48</f>
        <v/>
      </c>
      <c r="C119" s="556"/>
      <c r="D119" s="556"/>
      <c r="E119" s="556"/>
      <c r="F119" s="556"/>
      <c r="G119" s="556"/>
      <c r="H119" s="556"/>
      <c r="I119" s="556"/>
      <c r="J119" s="556"/>
      <c r="K119" s="556"/>
      <c r="L119" s="556"/>
      <c r="M119" s="556"/>
      <c r="N119" s="556"/>
      <c r="O119" s="556"/>
      <c r="P119" s="370" t="str">
        <f>IF(B119="","",IF($P$3="","",(SUMIF(Finansiering!$C$6:$C$107,Kostnader_Intäkter!CP48,Finansiering!$M$6:$M$107))))</f>
        <v/>
      </c>
      <c r="Q119" s="370"/>
      <c r="R119" s="370"/>
      <c r="S119" s="370"/>
      <c r="T119" s="370" t="str">
        <f>IF($B119="","",IF($T$3="","",(SUMIF(Finansiering!$C$6:$C$107,Kostnader_Intäkter!$CP48,Finansiering!$R$6:$R$107))))</f>
        <v/>
      </c>
      <c r="U119" s="370"/>
      <c r="V119" s="370"/>
      <c r="W119" s="370"/>
      <c r="X119" s="370" t="str">
        <f>IF($B119="","",IF($X$3="","",(SUMIF(Finansiering!$C$6:$C$107,Kostnader_Intäkter!$CP48,Finansiering!$W$6:$W$107))))</f>
        <v/>
      </c>
      <c r="Y119" s="370"/>
      <c r="Z119" s="370"/>
      <c r="AA119" s="370"/>
      <c r="AB119" s="370" t="str">
        <f>IF($B119="","",IF($AB$3="","",(SUMIF(Finansiering!$C$6:$C$107,Kostnader_Intäkter!$CP48,Finansiering!$AB$6:$AB$107))))</f>
        <v/>
      </c>
      <c r="AC119" s="370"/>
      <c r="AD119" s="370"/>
      <c r="AE119" s="370"/>
      <c r="AF119" s="552" t="str">
        <f t="shared" si="4"/>
        <v/>
      </c>
      <c r="AG119" s="552"/>
      <c r="AH119" s="552"/>
      <c r="AI119" s="552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</row>
    <row r="120" spans="2:58" ht="18.75" hidden="1" customHeight="1" outlineLevel="1" x14ac:dyDescent="0.15">
      <c r="B120" s="556" t="str">
        <f>Kostnader_Intäkter!CS49</f>
        <v/>
      </c>
      <c r="C120" s="556"/>
      <c r="D120" s="556"/>
      <c r="E120" s="556"/>
      <c r="F120" s="556"/>
      <c r="G120" s="556"/>
      <c r="H120" s="556"/>
      <c r="I120" s="556"/>
      <c r="J120" s="556"/>
      <c r="K120" s="556"/>
      <c r="L120" s="556"/>
      <c r="M120" s="556"/>
      <c r="N120" s="556"/>
      <c r="O120" s="556"/>
      <c r="P120" s="370" t="str">
        <f>IF(B120="","",IF($P$3="","",(SUMIF(Finansiering!$C$6:$C$107,Kostnader_Intäkter!CP49,Finansiering!$M$6:$M$107))))</f>
        <v/>
      </c>
      <c r="Q120" s="370"/>
      <c r="R120" s="370"/>
      <c r="S120" s="370"/>
      <c r="T120" s="370" t="str">
        <f>IF($B120="","",IF($T$3="","",(SUMIF(Finansiering!$C$6:$C$107,Kostnader_Intäkter!$CP49,Finansiering!$R$6:$R$107))))</f>
        <v/>
      </c>
      <c r="U120" s="370"/>
      <c r="V120" s="370"/>
      <c r="W120" s="370"/>
      <c r="X120" s="370" t="str">
        <f>IF($B120="","",IF($X$3="","",(SUMIF(Finansiering!$C$6:$C$107,Kostnader_Intäkter!$CP49,Finansiering!$W$6:$W$107))))</f>
        <v/>
      </c>
      <c r="Y120" s="370"/>
      <c r="Z120" s="370"/>
      <c r="AA120" s="370"/>
      <c r="AB120" s="370" t="str">
        <f>IF($B120="","",IF($AB$3="","",(SUMIF(Finansiering!$C$6:$C$107,Kostnader_Intäkter!$CP49,Finansiering!$AB$6:$AB$107))))</f>
        <v/>
      </c>
      <c r="AC120" s="370"/>
      <c r="AD120" s="370"/>
      <c r="AE120" s="370"/>
      <c r="AF120" s="552" t="str">
        <f t="shared" si="4"/>
        <v/>
      </c>
      <c r="AG120" s="552"/>
      <c r="AH120" s="552"/>
      <c r="AI120" s="552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</row>
    <row r="121" spans="2:58" ht="18.75" hidden="1" customHeight="1" outlineLevel="1" x14ac:dyDescent="0.15">
      <c r="B121" s="556" t="str">
        <f>Kostnader_Intäkter!CS50</f>
        <v/>
      </c>
      <c r="C121" s="556"/>
      <c r="D121" s="556"/>
      <c r="E121" s="556"/>
      <c r="F121" s="556"/>
      <c r="G121" s="556"/>
      <c r="H121" s="556"/>
      <c r="I121" s="556"/>
      <c r="J121" s="556"/>
      <c r="K121" s="556"/>
      <c r="L121" s="556"/>
      <c r="M121" s="556"/>
      <c r="N121" s="556"/>
      <c r="O121" s="556"/>
      <c r="P121" s="370" t="str">
        <f>IF(B121="","",IF($P$3="","",(SUMIF(Finansiering!$C$6:$C$107,Kostnader_Intäkter!CP50,Finansiering!$M$6:$M$107))))</f>
        <v/>
      </c>
      <c r="Q121" s="370"/>
      <c r="R121" s="370"/>
      <c r="S121" s="370"/>
      <c r="T121" s="370" t="str">
        <f>IF($B121="","",IF($T$3="","",(SUMIF(Finansiering!$C$6:$C$107,Kostnader_Intäkter!$CP50,Finansiering!$R$6:$R$107))))</f>
        <v/>
      </c>
      <c r="U121" s="370"/>
      <c r="V121" s="370"/>
      <c r="W121" s="370"/>
      <c r="X121" s="370" t="str">
        <f>IF($B121="","",IF($X$3="","",(SUMIF(Finansiering!$C$6:$C$107,Kostnader_Intäkter!$CP50,Finansiering!$W$6:$W$107))))</f>
        <v/>
      </c>
      <c r="Y121" s="370"/>
      <c r="Z121" s="370"/>
      <c r="AA121" s="370"/>
      <c r="AB121" s="370" t="str">
        <f>IF($B121="","",IF($AB$3="","",(SUMIF(Finansiering!$C$6:$C$107,Kostnader_Intäkter!$CP50,Finansiering!$AB$6:$AB$107))))</f>
        <v/>
      </c>
      <c r="AC121" s="370"/>
      <c r="AD121" s="370"/>
      <c r="AE121" s="370"/>
      <c r="AF121" s="552" t="str">
        <f t="shared" si="4"/>
        <v/>
      </c>
      <c r="AG121" s="552"/>
      <c r="AH121" s="552"/>
      <c r="AI121" s="552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</row>
    <row r="122" spans="2:58" ht="18.75" hidden="1" customHeight="1" outlineLevel="1" x14ac:dyDescent="0.15">
      <c r="B122" s="556" t="str">
        <f>Kostnader_Intäkter!CS51</f>
        <v/>
      </c>
      <c r="C122" s="556"/>
      <c r="D122" s="556"/>
      <c r="E122" s="556"/>
      <c r="F122" s="556"/>
      <c r="G122" s="556"/>
      <c r="H122" s="556"/>
      <c r="I122" s="556"/>
      <c r="J122" s="556"/>
      <c r="K122" s="556"/>
      <c r="L122" s="556"/>
      <c r="M122" s="556"/>
      <c r="N122" s="556"/>
      <c r="O122" s="556"/>
      <c r="P122" s="370" t="str">
        <f>IF(B122="","",IF($P$3="","",(SUMIF(Finansiering!$C$6:$C$107,Kostnader_Intäkter!CP51,Finansiering!$M$6:$M$107))))</f>
        <v/>
      </c>
      <c r="Q122" s="370"/>
      <c r="R122" s="370"/>
      <c r="S122" s="370"/>
      <c r="T122" s="370" t="str">
        <f>IF($B122="","",IF($T$3="","",(SUMIF(Finansiering!$C$6:$C$107,Kostnader_Intäkter!$CP51,Finansiering!$R$6:$R$107))))</f>
        <v/>
      </c>
      <c r="U122" s="370"/>
      <c r="V122" s="370"/>
      <c r="W122" s="370"/>
      <c r="X122" s="370" t="str">
        <f>IF($B122="","",IF($X$3="","",(SUMIF(Finansiering!$C$6:$C$107,Kostnader_Intäkter!$CP51,Finansiering!$W$6:$W$107))))</f>
        <v/>
      </c>
      <c r="Y122" s="370"/>
      <c r="Z122" s="370"/>
      <c r="AA122" s="370"/>
      <c r="AB122" s="370" t="str">
        <f>IF($B122="","",IF($AB$3="","",(SUMIF(Finansiering!$C$6:$C$107,Kostnader_Intäkter!$CP51,Finansiering!$AB$6:$AB$107))))</f>
        <v/>
      </c>
      <c r="AC122" s="370"/>
      <c r="AD122" s="370"/>
      <c r="AE122" s="370"/>
      <c r="AF122" s="552" t="str">
        <f t="shared" si="4"/>
        <v/>
      </c>
      <c r="AG122" s="552"/>
      <c r="AH122" s="552"/>
      <c r="AI122" s="552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</row>
    <row r="123" spans="2:58" ht="18.75" hidden="1" customHeight="1" outlineLevel="1" x14ac:dyDescent="0.15">
      <c r="B123" s="556" t="str">
        <f>Kostnader_Intäkter!CS52</f>
        <v/>
      </c>
      <c r="C123" s="556"/>
      <c r="D123" s="556"/>
      <c r="E123" s="556"/>
      <c r="F123" s="556"/>
      <c r="G123" s="556"/>
      <c r="H123" s="556"/>
      <c r="I123" s="556"/>
      <c r="J123" s="556"/>
      <c r="K123" s="556"/>
      <c r="L123" s="556"/>
      <c r="M123" s="556"/>
      <c r="N123" s="556"/>
      <c r="O123" s="556"/>
      <c r="P123" s="370" t="str">
        <f>IF(B123="","",IF($P$3="","",(SUMIF(Finansiering!$C$6:$C$107,Kostnader_Intäkter!CP52,Finansiering!$M$6:$M$107))))</f>
        <v/>
      </c>
      <c r="Q123" s="370"/>
      <c r="R123" s="370"/>
      <c r="S123" s="370"/>
      <c r="T123" s="370" t="str">
        <f>IF($B123="","",IF($T$3="","",(SUMIF(Finansiering!$C$6:$C$107,Kostnader_Intäkter!$CP52,Finansiering!$R$6:$R$107))))</f>
        <v/>
      </c>
      <c r="U123" s="370"/>
      <c r="V123" s="370"/>
      <c r="W123" s="370"/>
      <c r="X123" s="370" t="str">
        <f>IF($B123="","",IF($X$3="","",(SUMIF(Finansiering!$C$6:$C$107,Kostnader_Intäkter!$CP52,Finansiering!$W$6:$W$107))))</f>
        <v/>
      </c>
      <c r="Y123" s="370"/>
      <c r="Z123" s="370"/>
      <c r="AA123" s="370"/>
      <c r="AB123" s="370" t="str">
        <f>IF($B123="","",IF($AB$3="","",(SUMIF(Finansiering!$C$6:$C$107,Kostnader_Intäkter!$CP52,Finansiering!$AB$6:$AB$107))))</f>
        <v/>
      </c>
      <c r="AC123" s="370"/>
      <c r="AD123" s="370"/>
      <c r="AE123" s="370"/>
      <c r="AF123" s="552" t="str">
        <f t="shared" si="4"/>
        <v/>
      </c>
      <c r="AG123" s="552"/>
      <c r="AH123" s="552"/>
      <c r="AI123" s="552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</row>
    <row r="124" spans="2:58" ht="18.75" hidden="1" customHeight="1" outlineLevel="1" x14ac:dyDescent="0.15">
      <c r="B124" s="556" t="str">
        <f>Kostnader_Intäkter!CS53</f>
        <v/>
      </c>
      <c r="C124" s="556"/>
      <c r="D124" s="556"/>
      <c r="E124" s="556"/>
      <c r="F124" s="556"/>
      <c r="G124" s="556"/>
      <c r="H124" s="556"/>
      <c r="I124" s="556"/>
      <c r="J124" s="556"/>
      <c r="K124" s="556"/>
      <c r="L124" s="556"/>
      <c r="M124" s="556"/>
      <c r="N124" s="556"/>
      <c r="O124" s="556"/>
      <c r="P124" s="370" t="str">
        <f>IF(B124="","",IF($P$3="","",(SUMIF(Finansiering!$C$6:$C$107,Kostnader_Intäkter!CP53,Finansiering!$M$6:$M$107))))</f>
        <v/>
      </c>
      <c r="Q124" s="370"/>
      <c r="R124" s="370"/>
      <c r="S124" s="370"/>
      <c r="T124" s="370" t="str">
        <f>IF($B124="","",IF($T$3="","",(SUMIF(Finansiering!$C$6:$C$107,Kostnader_Intäkter!$CP53,Finansiering!$R$6:$R$107))))</f>
        <v/>
      </c>
      <c r="U124" s="370"/>
      <c r="V124" s="370"/>
      <c r="W124" s="370"/>
      <c r="X124" s="370" t="str">
        <f>IF($B124="","",IF($X$3="","",(SUMIF(Finansiering!$C$6:$C$107,Kostnader_Intäkter!$CP53,Finansiering!$W$6:$W$107))))</f>
        <v/>
      </c>
      <c r="Y124" s="370"/>
      <c r="Z124" s="370"/>
      <c r="AA124" s="370"/>
      <c r="AB124" s="370" t="str">
        <f>IF($B124="","",IF($AB$3="","",(SUMIF(Finansiering!$C$6:$C$107,Kostnader_Intäkter!$CP53,Finansiering!$AB$6:$AB$107))))</f>
        <v/>
      </c>
      <c r="AC124" s="370"/>
      <c r="AD124" s="370"/>
      <c r="AE124" s="370"/>
      <c r="AF124" s="552" t="str">
        <f t="shared" si="4"/>
        <v/>
      </c>
      <c r="AG124" s="552"/>
      <c r="AH124" s="552"/>
      <c r="AI124" s="552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</row>
    <row r="125" spans="2:58" ht="18.75" hidden="1" customHeight="1" outlineLevel="1" x14ac:dyDescent="0.15">
      <c r="B125" s="556" t="str">
        <f>Kostnader_Intäkter!CS54</f>
        <v/>
      </c>
      <c r="C125" s="556"/>
      <c r="D125" s="556"/>
      <c r="E125" s="556"/>
      <c r="F125" s="556"/>
      <c r="G125" s="556"/>
      <c r="H125" s="556"/>
      <c r="I125" s="556"/>
      <c r="J125" s="556"/>
      <c r="K125" s="556"/>
      <c r="L125" s="556"/>
      <c r="M125" s="556"/>
      <c r="N125" s="556"/>
      <c r="O125" s="556"/>
      <c r="P125" s="370" t="str">
        <f>IF(B125="","",IF($P$3="","",(SUMIF(Finansiering!$C$6:$C$107,Kostnader_Intäkter!CP54,Finansiering!$M$6:$M$107))))</f>
        <v/>
      </c>
      <c r="Q125" s="370"/>
      <c r="R125" s="370"/>
      <c r="S125" s="370"/>
      <c r="T125" s="370" t="str">
        <f>IF($B125="","",IF($T$3="","",(SUMIF(Finansiering!$C$6:$C$107,Kostnader_Intäkter!$CP54,Finansiering!$R$6:$R$107))))</f>
        <v/>
      </c>
      <c r="U125" s="370"/>
      <c r="V125" s="370"/>
      <c r="W125" s="370"/>
      <c r="X125" s="370" t="str">
        <f>IF($B125="","",IF($X$3="","",(SUMIF(Finansiering!$C$6:$C$107,Kostnader_Intäkter!$CP54,Finansiering!$W$6:$W$107))))</f>
        <v/>
      </c>
      <c r="Y125" s="370"/>
      <c r="Z125" s="370"/>
      <c r="AA125" s="370"/>
      <c r="AB125" s="370" t="str">
        <f>IF($B125="","",IF($AB$3="","",(SUMIF(Finansiering!$C$6:$C$107,Kostnader_Intäkter!$CP54,Finansiering!$AB$6:$AB$107))))</f>
        <v/>
      </c>
      <c r="AC125" s="370"/>
      <c r="AD125" s="370"/>
      <c r="AE125" s="370"/>
      <c r="AF125" s="552" t="str">
        <f t="shared" si="4"/>
        <v/>
      </c>
      <c r="AG125" s="552"/>
      <c r="AH125" s="552"/>
      <c r="AI125" s="552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</row>
    <row r="126" spans="2:58" ht="18.75" hidden="1" customHeight="1" outlineLevel="1" x14ac:dyDescent="0.15">
      <c r="B126" s="556" t="str">
        <f>Kostnader_Intäkter!CS55</f>
        <v/>
      </c>
      <c r="C126" s="556"/>
      <c r="D126" s="556"/>
      <c r="E126" s="556"/>
      <c r="F126" s="556"/>
      <c r="G126" s="556"/>
      <c r="H126" s="556"/>
      <c r="I126" s="556"/>
      <c r="J126" s="556"/>
      <c r="K126" s="556"/>
      <c r="L126" s="556"/>
      <c r="M126" s="556"/>
      <c r="N126" s="556"/>
      <c r="O126" s="556"/>
      <c r="P126" s="370" t="str">
        <f>IF(B126="","",IF($P$3="","",(SUMIF(Finansiering!$C$6:$C$107,Kostnader_Intäkter!CP55,Finansiering!$M$6:$M$107))))</f>
        <v/>
      </c>
      <c r="Q126" s="370"/>
      <c r="R126" s="370"/>
      <c r="S126" s="370"/>
      <c r="T126" s="370" t="str">
        <f>IF($B126="","",IF($T$3="","",(SUMIF(Finansiering!$C$6:$C$107,Kostnader_Intäkter!$CP55,Finansiering!$R$6:$R$107))))</f>
        <v/>
      </c>
      <c r="U126" s="370"/>
      <c r="V126" s="370"/>
      <c r="W126" s="370"/>
      <c r="X126" s="370" t="str">
        <f>IF($B126="","",IF($X$3="","",(SUMIF(Finansiering!$C$6:$C$107,Kostnader_Intäkter!$CP55,Finansiering!$W$6:$W$107))))</f>
        <v/>
      </c>
      <c r="Y126" s="370"/>
      <c r="Z126" s="370"/>
      <c r="AA126" s="370"/>
      <c r="AB126" s="370" t="str">
        <f>IF($B126="","",IF($AB$3="","",(SUMIF(Finansiering!$C$6:$C$107,Kostnader_Intäkter!$CP55,Finansiering!$AB$6:$AB$107))))</f>
        <v/>
      </c>
      <c r="AC126" s="370"/>
      <c r="AD126" s="370"/>
      <c r="AE126" s="370"/>
      <c r="AF126" s="552" t="str">
        <f t="shared" si="4"/>
        <v/>
      </c>
      <c r="AG126" s="552"/>
      <c r="AH126" s="552"/>
      <c r="AI126" s="552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</row>
    <row r="127" spans="2:58" ht="18.75" hidden="1" customHeight="1" outlineLevel="1" x14ac:dyDescent="0.15">
      <c r="B127" s="556" t="str">
        <f>Kostnader_Intäkter!CS56</f>
        <v/>
      </c>
      <c r="C127" s="556"/>
      <c r="D127" s="556"/>
      <c r="E127" s="556"/>
      <c r="F127" s="556"/>
      <c r="G127" s="556"/>
      <c r="H127" s="556"/>
      <c r="I127" s="556"/>
      <c r="J127" s="556"/>
      <c r="K127" s="556"/>
      <c r="L127" s="556"/>
      <c r="M127" s="556"/>
      <c r="N127" s="556"/>
      <c r="O127" s="556"/>
      <c r="P127" s="370" t="str">
        <f>IF(B127="","",IF($P$3="","",(SUMIF(Finansiering!$C$6:$C$107,Kostnader_Intäkter!CP56,Finansiering!$M$6:$M$107))))</f>
        <v/>
      </c>
      <c r="Q127" s="370"/>
      <c r="R127" s="370"/>
      <c r="S127" s="370"/>
      <c r="T127" s="370" t="str">
        <f>IF($B127="","",IF($T$3="","",(SUMIF(Finansiering!$C$6:$C$107,Kostnader_Intäkter!$CP56,Finansiering!$R$6:$R$107))))</f>
        <v/>
      </c>
      <c r="U127" s="370"/>
      <c r="V127" s="370"/>
      <c r="W127" s="370"/>
      <c r="X127" s="370" t="str">
        <f>IF($B127="","",IF($X$3="","",(SUMIF(Finansiering!$C$6:$C$107,Kostnader_Intäkter!$CP56,Finansiering!$W$6:$W$107))))</f>
        <v/>
      </c>
      <c r="Y127" s="370"/>
      <c r="Z127" s="370"/>
      <c r="AA127" s="370"/>
      <c r="AB127" s="370" t="str">
        <f>IF($B127="","",IF($AB$3="","",(SUMIF(Finansiering!$C$6:$C$107,Kostnader_Intäkter!$CP56,Finansiering!$AB$6:$AB$107))))</f>
        <v/>
      </c>
      <c r="AC127" s="370"/>
      <c r="AD127" s="370"/>
      <c r="AE127" s="370"/>
      <c r="AF127" s="552" t="str">
        <f t="shared" si="4"/>
        <v/>
      </c>
      <c r="AG127" s="552"/>
      <c r="AH127" s="552"/>
      <c r="AI127" s="552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</row>
    <row r="128" spans="2:58" ht="18.75" hidden="1" customHeight="1" outlineLevel="1" x14ac:dyDescent="0.15">
      <c r="B128" s="556" t="str">
        <f>Kostnader_Intäkter!CS57</f>
        <v/>
      </c>
      <c r="C128" s="556"/>
      <c r="D128" s="556"/>
      <c r="E128" s="556"/>
      <c r="F128" s="556"/>
      <c r="G128" s="556"/>
      <c r="H128" s="556"/>
      <c r="I128" s="556"/>
      <c r="J128" s="556"/>
      <c r="K128" s="556"/>
      <c r="L128" s="556"/>
      <c r="M128" s="556"/>
      <c r="N128" s="556"/>
      <c r="O128" s="556"/>
      <c r="P128" s="370" t="str">
        <f>IF(B128="","",IF($P$3="","",(SUMIF(Finansiering!$C$6:$C$107,Kostnader_Intäkter!CP57,Finansiering!$M$6:$M$107))))</f>
        <v/>
      </c>
      <c r="Q128" s="370"/>
      <c r="R128" s="370"/>
      <c r="S128" s="370"/>
      <c r="T128" s="370" t="str">
        <f>IF($B128="","",IF($T$3="","",(SUMIF(Finansiering!$C$6:$C$107,Kostnader_Intäkter!$CP57,Finansiering!$R$6:$R$107))))</f>
        <v/>
      </c>
      <c r="U128" s="370"/>
      <c r="V128" s="370"/>
      <c r="W128" s="370"/>
      <c r="X128" s="370" t="str">
        <f>IF($B128="","",IF($X$3="","",(SUMIF(Finansiering!$C$6:$C$107,Kostnader_Intäkter!$CP57,Finansiering!$W$6:$W$107))))</f>
        <v/>
      </c>
      <c r="Y128" s="370"/>
      <c r="Z128" s="370"/>
      <c r="AA128" s="370"/>
      <c r="AB128" s="370" t="str">
        <f>IF($B128="","",IF($AB$3="","",(SUMIF(Finansiering!$C$6:$C$107,Kostnader_Intäkter!$CP57,Finansiering!$AB$6:$AB$107))))</f>
        <v/>
      </c>
      <c r="AC128" s="370"/>
      <c r="AD128" s="370"/>
      <c r="AE128" s="370"/>
      <c r="AF128" s="552" t="str">
        <f t="shared" si="4"/>
        <v/>
      </c>
      <c r="AG128" s="552"/>
      <c r="AH128" s="552"/>
      <c r="AI128" s="552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</row>
    <row r="129" spans="2:58" ht="18.75" hidden="1" customHeight="1" outlineLevel="1" x14ac:dyDescent="0.15">
      <c r="B129" s="556" t="str">
        <f>Kostnader_Intäkter!CS58</f>
        <v/>
      </c>
      <c r="C129" s="556"/>
      <c r="D129" s="556"/>
      <c r="E129" s="556"/>
      <c r="F129" s="556"/>
      <c r="G129" s="556"/>
      <c r="H129" s="556"/>
      <c r="I129" s="556"/>
      <c r="J129" s="556"/>
      <c r="K129" s="556"/>
      <c r="L129" s="556"/>
      <c r="M129" s="556"/>
      <c r="N129" s="556"/>
      <c r="O129" s="556"/>
      <c r="P129" s="370" t="str">
        <f>IF(B129="","",IF($P$3="","",(SUMIF(Finansiering!$C$6:$C$107,Kostnader_Intäkter!CP58,Finansiering!$M$6:$M$107))))</f>
        <v/>
      </c>
      <c r="Q129" s="370"/>
      <c r="R129" s="370"/>
      <c r="S129" s="370"/>
      <c r="T129" s="370" t="str">
        <f>IF($B129="","",IF($T$3="","",(SUMIF(Finansiering!$C$6:$C$107,Kostnader_Intäkter!$CP58,Finansiering!$R$6:$R$107))))</f>
        <v/>
      </c>
      <c r="U129" s="370"/>
      <c r="V129" s="370"/>
      <c r="W129" s="370"/>
      <c r="X129" s="370" t="str">
        <f>IF($B129="","",IF($X$3="","",(SUMIF(Finansiering!$C$6:$C$107,Kostnader_Intäkter!$CP58,Finansiering!$W$6:$W$107))))</f>
        <v/>
      </c>
      <c r="Y129" s="370"/>
      <c r="Z129" s="370"/>
      <c r="AA129" s="370"/>
      <c r="AB129" s="370" t="str">
        <f>IF($B129="","",IF($AB$3="","",(SUMIF(Finansiering!$C$6:$C$107,Kostnader_Intäkter!$CP58,Finansiering!$AB$6:$AB$107))))</f>
        <v/>
      </c>
      <c r="AC129" s="370"/>
      <c r="AD129" s="370"/>
      <c r="AE129" s="370"/>
      <c r="AF129" s="552" t="str">
        <f t="shared" si="4"/>
        <v/>
      </c>
      <c r="AG129" s="552"/>
      <c r="AH129" s="552"/>
      <c r="AI129" s="552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</row>
    <row r="130" spans="2:58" ht="18.75" hidden="1" customHeight="1" outlineLevel="1" x14ac:dyDescent="0.15">
      <c r="B130" s="556" t="str">
        <f>Kostnader_Intäkter!CS59</f>
        <v/>
      </c>
      <c r="C130" s="556"/>
      <c r="D130" s="556"/>
      <c r="E130" s="556"/>
      <c r="F130" s="556"/>
      <c r="G130" s="556"/>
      <c r="H130" s="556"/>
      <c r="I130" s="556"/>
      <c r="J130" s="556"/>
      <c r="K130" s="556"/>
      <c r="L130" s="556"/>
      <c r="M130" s="556"/>
      <c r="N130" s="556"/>
      <c r="O130" s="556"/>
      <c r="P130" s="370" t="str">
        <f>IF(B130="","",IF($P$3="","",(SUMIF(Finansiering!$C$6:$C$107,Kostnader_Intäkter!CP59,Finansiering!$M$6:$M$107))))</f>
        <v/>
      </c>
      <c r="Q130" s="370"/>
      <c r="R130" s="370"/>
      <c r="S130" s="370"/>
      <c r="T130" s="370" t="str">
        <f>IF($B130="","",IF($T$3="","",(SUMIF(Finansiering!$C$6:$C$107,Kostnader_Intäkter!$CP59,Finansiering!$R$6:$R$107))))</f>
        <v/>
      </c>
      <c r="U130" s="370"/>
      <c r="V130" s="370"/>
      <c r="W130" s="370"/>
      <c r="X130" s="370" t="str">
        <f>IF($B130="","",IF($X$3="","",(SUMIF(Finansiering!$C$6:$C$107,Kostnader_Intäkter!$CP59,Finansiering!$W$6:$W$107))))</f>
        <v/>
      </c>
      <c r="Y130" s="370"/>
      <c r="Z130" s="370"/>
      <c r="AA130" s="370"/>
      <c r="AB130" s="370" t="str">
        <f>IF($B130="","",IF($AB$3="","",(SUMIF(Finansiering!$C$6:$C$107,Kostnader_Intäkter!$CP59,Finansiering!$AB$6:$AB$107))))</f>
        <v/>
      </c>
      <c r="AC130" s="370"/>
      <c r="AD130" s="370"/>
      <c r="AE130" s="370"/>
      <c r="AF130" s="552" t="str">
        <f t="shared" si="4"/>
        <v/>
      </c>
      <c r="AG130" s="552"/>
      <c r="AH130" s="552"/>
      <c r="AI130" s="552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</row>
    <row r="131" spans="2:58" ht="18.75" hidden="1" customHeight="1" outlineLevel="1" x14ac:dyDescent="0.15">
      <c r="B131" s="556" t="str">
        <f>Kostnader_Intäkter!CS60</f>
        <v/>
      </c>
      <c r="C131" s="556"/>
      <c r="D131" s="556"/>
      <c r="E131" s="556"/>
      <c r="F131" s="556"/>
      <c r="G131" s="556"/>
      <c r="H131" s="556"/>
      <c r="I131" s="556"/>
      <c r="J131" s="556"/>
      <c r="K131" s="556"/>
      <c r="L131" s="556"/>
      <c r="M131" s="556"/>
      <c r="N131" s="556"/>
      <c r="O131" s="556"/>
      <c r="P131" s="370" t="str">
        <f>IF(B131="","",IF($P$3="","",(SUMIF(Finansiering!$C$6:$C$107,Kostnader_Intäkter!CP60,Finansiering!$M$6:$M$107))))</f>
        <v/>
      </c>
      <c r="Q131" s="370"/>
      <c r="R131" s="370"/>
      <c r="S131" s="370"/>
      <c r="T131" s="370" t="str">
        <f>IF($B131="","",IF($T$3="","",(SUMIF(Finansiering!$C$6:$C$107,Kostnader_Intäkter!$CP60,Finansiering!$R$6:$R$107))))</f>
        <v/>
      </c>
      <c r="U131" s="370"/>
      <c r="V131" s="370"/>
      <c r="W131" s="370"/>
      <c r="X131" s="370" t="str">
        <f>IF($B131="","",IF($X$3="","",(SUMIF(Finansiering!$C$6:$C$107,Kostnader_Intäkter!$CP60,Finansiering!$W$6:$W$107))))</f>
        <v/>
      </c>
      <c r="Y131" s="370"/>
      <c r="Z131" s="370"/>
      <c r="AA131" s="370"/>
      <c r="AB131" s="370" t="str">
        <f>IF($B131="","",IF($AB$3="","",(SUMIF(Finansiering!$C$6:$C$107,Kostnader_Intäkter!$CP60,Finansiering!$AB$6:$AB$107))))</f>
        <v/>
      </c>
      <c r="AC131" s="370"/>
      <c r="AD131" s="370"/>
      <c r="AE131" s="370"/>
      <c r="AF131" s="552" t="str">
        <f t="shared" si="4"/>
        <v/>
      </c>
      <c r="AG131" s="552"/>
      <c r="AH131" s="552"/>
      <c r="AI131" s="552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</row>
    <row r="132" spans="2:58" ht="18.75" hidden="1" customHeight="1" outlineLevel="1" x14ac:dyDescent="0.15">
      <c r="B132" s="556" t="str">
        <f>Kostnader_Intäkter!CS61</f>
        <v/>
      </c>
      <c r="C132" s="556"/>
      <c r="D132" s="556"/>
      <c r="E132" s="556"/>
      <c r="F132" s="556"/>
      <c r="G132" s="556"/>
      <c r="H132" s="556"/>
      <c r="I132" s="556"/>
      <c r="J132" s="556"/>
      <c r="K132" s="556"/>
      <c r="L132" s="556"/>
      <c r="M132" s="556"/>
      <c r="N132" s="556"/>
      <c r="O132" s="556"/>
      <c r="P132" s="370" t="str">
        <f>IF(B132="","",IF($P$3="","",(SUMIF(Finansiering!$C$6:$C$107,Kostnader_Intäkter!CP61,Finansiering!$M$6:$M$107))))</f>
        <v/>
      </c>
      <c r="Q132" s="370"/>
      <c r="R132" s="370"/>
      <c r="S132" s="370"/>
      <c r="T132" s="370" t="str">
        <f>IF($B132="","",IF($T$3="","",(SUMIF(Finansiering!$C$6:$C$107,Kostnader_Intäkter!$CP61,Finansiering!$R$6:$R$107))))</f>
        <v/>
      </c>
      <c r="U132" s="370"/>
      <c r="V132" s="370"/>
      <c r="W132" s="370"/>
      <c r="X132" s="370" t="str">
        <f>IF($B132="","",IF($X$3="","",(SUMIF(Finansiering!$C$6:$C$107,Kostnader_Intäkter!$CP61,Finansiering!$W$6:$W$107))))</f>
        <v/>
      </c>
      <c r="Y132" s="370"/>
      <c r="Z132" s="370"/>
      <c r="AA132" s="370"/>
      <c r="AB132" s="370" t="str">
        <f>IF($B132="","",IF($AB$3="","",(SUMIF(Finansiering!$C$6:$C$107,Kostnader_Intäkter!$CP61,Finansiering!$AB$6:$AB$107))))</f>
        <v/>
      </c>
      <c r="AC132" s="370"/>
      <c r="AD132" s="370"/>
      <c r="AE132" s="370"/>
      <c r="AF132" s="552" t="str">
        <f t="shared" si="4"/>
        <v/>
      </c>
      <c r="AG132" s="552"/>
      <c r="AH132" s="552"/>
      <c r="AI132" s="552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</row>
    <row r="133" spans="2:58" ht="18.75" hidden="1" customHeight="1" outlineLevel="1" x14ac:dyDescent="0.15">
      <c r="B133" s="556" t="str">
        <f>Kostnader_Intäkter!CS62</f>
        <v/>
      </c>
      <c r="C133" s="556"/>
      <c r="D133" s="556"/>
      <c r="E133" s="556"/>
      <c r="F133" s="556"/>
      <c r="G133" s="556"/>
      <c r="H133" s="556"/>
      <c r="I133" s="556"/>
      <c r="J133" s="556"/>
      <c r="K133" s="556"/>
      <c r="L133" s="556"/>
      <c r="M133" s="556"/>
      <c r="N133" s="556"/>
      <c r="O133" s="556"/>
      <c r="P133" s="370" t="str">
        <f>IF(B133="","",IF($P$3="","",(SUMIF(Finansiering!$C$6:$C$107,Kostnader_Intäkter!CP62,Finansiering!$M$6:$M$107))))</f>
        <v/>
      </c>
      <c r="Q133" s="370"/>
      <c r="R133" s="370"/>
      <c r="S133" s="370"/>
      <c r="T133" s="370" t="str">
        <f>IF($B133="","",IF($T$3="","",(SUMIF(Finansiering!$C$6:$C$107,Kostnader_Intäkter!$CP62,Finansiering!$R$6:$R$107))))</f>
        <v/>
      </c>
      <c r="U133" s="370"/>
      <c r="V133" s="370"/>
      <c r="W133" s="370"/>
      <c r="X133" s="370" t="str">
        <f>IF($B133="","",IF($X$3="","",(SUMIF(Finansiering!$C$6:$C$107,Kostnader_Intäkter!$CP62,Finansiering!$W$6:$W$107))))</f>
        <v/>
      </c>
      <c r="Y133" s="370"/>
      <c r="Z133" s="370"/>
      <c r="AA133" s="370"/>
      <c r="AB133" s="370" t="str">
        <f>IF($B133="","",IF($AB$3="","",(SUMIF(Finansiering!$C$6:$C$107,Kostnader_Intäkter!$CP62,Finansiering!$AB$6:$AB$107))))</f>
        <v/>
      </c>
      <c r="AC133" s="370"/>
      <c r="AD133" s="370"/>
      <c r="AE133" s="370"/>
      <c r="AF133" s="552" t="str">
        <f t="shared" si="4"/>
        <v/>
      </c>
      <c r="AG133" s="552"/>
      <c r="AH133" s="552"/>
      <c r="AI133" s="552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</row>
    <row r="134" spans="2:58" ht="18.75" hidden="1" customHeight="1" outlineLevel="1" x14ac:dyDescent="0.15">
      <c r="B134" s="556" t="str">
        <f>Kostnader_Intäkter!CS63</f>
        <v/>
      </c>
      <c r="C134" s="556"/>
      <c r="D134" s="556"/>
      <c r="E134" s="556"/>
      <c r="F134" s="556"/>
      <c r="G134" s="556"/>
      <c r="H134" s="556"/>
      <c r="I134" s="556"/>
      <c r="J134" s="556"/>
      <c r="K134" s="556"/>
      <c r="L134" s="556"/>
      <c r="M134" s="556"/>
      <c r="N134" s="556"/>
      <c r="O134" s="556"/>
      <c r="P134" s="370" t="str">
        <f>IF(B134="","",IF($P$3="","",(SUMIF(Finansiering!$C$6:$C$107,Kostnader_Intäkter!CP63,Finansiering!$M$6:$M$107))))</f>
        <v/>
      </c>
      <c r="Q134" s="370"/>
      <c r="R134" s="370"/>
      <c r="S134" s="370"/>
      <c r="T134" s="370" t="str">
        <f>IF($B134="","",IF($T$3="","",(SUMIF(Finansiering!$C$6:$C$107,Kostnader_Intäkter!$CP63,Finansiering!$R$6:$R$107))))</f>
        <v/>
      </c>
      <c r="U134" s="370"/>
      <c r="V134" s="370"/>
      <c r="W134" s="370"/>
      <c r="X134" s="370" t="str">
        <f>IF($B134="","",IF($X$3="","",(SUMIF(Finansiering!$C$6:$C$107,Kostnader_Intäkter!$CP63,Finansiering!$W$6:$W$107))))</f>
        <v/>
      </c>
      <c r="Y134" s="370"/>
      <c r="Z134" s="370"/>
      <c r="AA134" s="370"/>
      <c r="AB134" s="370" t="str">
        <f>IF($B134="","",IF($AB$3="","",(SUMIF(Finansiering!$C$6:$C$107,Kostnader_Intäkter!$CP63,Finansiering!$AB$6:$AB$107))))</f>
        <v/>
      </c>
      <c r="AC134" s="370"/>
      <c r="AD134" s="370"/>
      <c r="AE134" s="370"/>
      <c r="AF134" s="552" t="str">
        <f t="shared" si="4"/>
        <v/>
      </c>
      <c r="AG134" s="552"/>
      <c r="AH134" s="552"/>
      <c r="AI134" s="552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</row>
    <row r="135" spans="2:58" ht="18.75" hidden="1" customHeight="1" outlineLevel="1" x14ac:dyDescent="0.15">
      <c r="B135" s="556" t="str">
        <f>Kostnader_Intäkter!CS64</f>
        <v/>
      </c>
      <c r="C135" s="556"/>
      <c r="D135" s="556"/>
      <c r="E135" s="556"/>
      <c r="F135" s="556"/>
      <c r="G135" s="556"/>
      <c r="H135" s="556"/>
      <c r="I135" s="556"/>
      <c r="J135" s="556"/>
      <c r="K135" s="556"/>
      <c r="L135" s="556"/>
      <c r="M135" s="556"/>
      <c r="N135" s="556"/>
      <c r="O135" s="556"/>
      <c r="P135" s="370" t="str">
        <f>IF(B135="","",IF($P$3="","",(SUMIF(Finansiering!$C$6:$C$107,Kostnader_Intäkter!CP64,Finansiering!$M$6:$M$107))))</f>
        <v/>
      </c>
      <c r="Q135" s="370"/>
      <c r="R135" s="370"/>
      <c r="S135" s="370"/>
      <c r="T135" s="370" t="str">
        <f>IF($B135="","",IF($T$3="","",(SUMIF(Finansiering!$C$6:$C$107,Kostnader_Intäkter!$CP64,Finansiering!$R$6:$R$107))))</f>
        <v/>
      </c>
      <c r="U135" s="370"/>
      <c r="V135" s="370"/>
      <c r="W135" s="370"/>
      <c r="X135" s="370" t="str">
        <f>IF($B135="","",IF($X$3="","",(SUMIF(Finansiering!$C$6:$C$107,Kostnader_Intäkter!$CP64,Finansiering!$W$6:$W$107))))</f>
        <v/>
      </c>
      <c r="Y135" s="370"/>
      <c r="Z135" s="370"/>
      <c r="AA135" s="370"/>
      <c r="AB135" s="370" t="str">
        <f>IF($B135="","",IF($AB$3="","",(SUMIF(Finansiering!$C$6:$C$107,Kostnader_Intäkter!$CP64,Finansiering!$AB$6:$AB$107))))</f>
        <v/>
      </c>
      <c r="AC135" s="370"/>
      <c r="AD135" s="370"/>
      <c r="AE135" s="370"/>
      <c r="AF135" s="552" t="str">
        <f t="shared" si="4"/>
        <v/>
      </c>
      <c r="AG135" s="552"/>
      <c r="AH135" s="552"/>
      <c r="AI135" s="552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</row>
    <row r="136" spans="2:58" ht="18.75" hidden="1" customHeight="1" outlineLevel="1" x14ac:dyDescent="0.15">
      <c r="B136" s="556" t="str">
        <f>Kostnader_Intäkter!CS65</f>
        <v/>
      </c>
      <c r="C136" s="556"/>
      <c r="D136" s="556"/>
      <c r="E136" s="556"/>
      <c r="F136" s="556"/>
      <c r="G136" s="556"/>
      <c r="H136" s="556"/>
      <c r="I136" s="556"/>
      <c r="J136" s="556"/>
      <c r="K136" s="556"/>
      <c r="L136" s="556"/>
      <c r="M136" s="556"/>
      <c r="N136" s="556"/>
      <c r="O136" s="556"/>
      <c r="P136" s="370" t="str">
        <f>IF(B136="","",IF($P$3="","",(SUMIF(Finansiering!$C$6:$C$107,Kostnader_Intäkter!CP65,Finansiering!$M$6:$M$107))))</f>
        <v/>
      </c>
      <c r="Q136" s="370"/>
      <c r="R136" s="370"/>
      <c r="S136" s="370"/>
      <c r="T136" s="370" t="str">
        <f>IF($B136="","",IF($T$3="","",(SUMIF(Finansiering!$C$6:$C$107,Kostnader_Intäkter!$CP65,Finansiering!$R$6:$R$107))))</f>
        <v/>
      </c>
      <c r="U136" s="370"/>
      <c r="V136" s="370"/>
      <c r="W136" s="370"/>
      <c r="X136" s="370" t="str">
        <f>IF($B136="","",IF($X$3="","",(SUMIF(Finansiering!$C$6:$C$107,Kostnader_Intäkter!$CP65,Finansiering!$W$6:$W$107))))</f>
        <v/>
      </c>
      <c r="Y136" s="370"/>
      <c r="Z136" s="370"/>
      <c r="AA136" s="370"/>
      <c r="AB136" s="370" t="str">
        <f>IF($B136="","",IF($AB$3="","",(SUMIF(Finansiering!$C$6:$C$107,Kostnader_Intäkter!$CP65,Finansiering!$AB$6:$AB$107))))</f>
        <v/>
      </c>
      <c r="AC136" s="370"/>
      <c r="AD136" s="370"/>
      <c r="AE136" s="370"/>
      <c r="AF136" s="552" t="str">
        <f t="shared" si="4"/>
        <v/>
      </c>
      <c r="AG136" s="552"/>
      <c r="AH136" s="552"/>
      <c r="AI136" s="552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</row>
    <row r="137" spans="2:58" ht="18.75" hidden="1" customHeight="1" outlineLevel="1" x14ac:dyDescent="0.15">
      <c r="B137" s="556" t="str">
        <f>Kostnader_Intäkter!CS66</f>
        <v/>
      </c>
      <c r="C137" s="556"/>
      <c r="D137" s="556"/>
      <c r="E137" s="556"/>
      <c r="F137" s="556"/>
      <c r="G137" s="556"/>
      <c r="H137" s="556"/>
      <c r="I137" s="556"/>
      <c r="J137" s="556"/>
      <c r="K137" s="556"/>
      <c r="L137" s="556"/>
      <c r="M137" s="556"/>
      <c r="N137" s="556"/>
      <c r="O137" s="556"/>
      <c r="P137" s="370" t="str">
        <f>IF(B137="","",IF($P$3="","",(SUMIF(Finansiering!$C$6:$C$107,Kostnader_Intäkter!CP66,Finansiering!$M$6:$M$107))))</f>
        <v/>
      </c>
      <c r="Q137" s="370"/>
      <c r="R137" s="370"/>
      <c r="S137" s="370"/>
      <c r="T137" s="370" t="str">
        <f>IF($B137="","",IF($T$3="","",(SUMIF(Finansiering!$C$6:$C$107,Kostnader_Intäkter!$CP66,Finansiering!$R$6:$R$107))))</f>
        <v/>
      </c>
      <c r="U137" s="370"/>
      <c r="V137" s="370"/>
      <c r="W137" s="370"/>
      <c r="X137" s="370" t="str">
        <f>IF($B137="","",IF($X$3="","",(SUMIF(Finansiering!$C$6:$C$107,Kostnader_Intäkter!$CP66,Finansiering!$W$6:$W$107))))</f>
        <v/>
      </c>
      <c r="Y137" s="370"/>
      <c r="Z137" s="370"/>
      <c r="AA137" s="370"/>
      <c r="AB137" s="370" t="str">
        <f>IF($B137="","",IF($AB$3="","",(SUMIF(Finansiering!$C$6:$C$107,Kostnader_Intäkter!$CP66,Finansiering!$AB$6:$AB$107))))</f>
        <v/>
      </c>
      <c r="AC137" s="370"/>
      <c r="AD137" s="370"/>
      <c r="AE137" s="370"/>
      <c r="AF137" s="552" t="str">
        <f t="shared" si="4"/>
        <v/>
      </c>
      <c r="AG137" s="552"/>
      <c r="AH137" s="552"/>
      <c r="AI137" s="552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</row>
    <row r="138" spans="2:58" ht="18.75" hidden="1" customHeight="1" outlineLevel="1" x14ac:dyDescent="0.15">
      <c r="B138" s="556" t="str">
        <f>Kostnader_Intäkter!CS67</f>
        <v/>
      </c>
      <c r="C138" s="556"/>
      <c r="D138" s="556"/>
      <c r="E138" s="556"/>
      <c r="F138" s="556"/>
      <c r="G138" s="556"/>
      <c r="H138" s="556"/>
      <c r="I138" s="556"/>
      <c r="J138" s="556"/>
      <c r="K138" s="556"/>
      <c r="L138" s="556"/>
      <c r="M138" s="556"/>
      <c r="N138" s="556"/>
      <c r="O138" s="556"/>
      <c r="P138" s="370" t="str">
        <f>IF(B138="","",IF($P$3="","",(SUMIF(Finansiering!$C$6:$C$107,Kostnader_Intäkter!CP67,Finansiering!$M$6:$M$107))))</f>
        <v/>
      </c>
      <c r="Q138" s="370"/>
      <c r="R138" s="370"/>
      <c r="S138" s="370"/>
      <c r="T138" s="370" t="str">
        <f>IF($B138="","",IF($T$3="","",(SUMIF(Finansiering!$C$6:$C$107,Kostnader_Intäkter!$CP67,Finansiering!$R$6:$R$107))))</f>
        <v/>
      </c>
      <c r="U138" s="370"/>
      <c r="V138" s="370"/>
      <c r="W138" s="370"/>
      <c r="X138" s="370" t="str">
        <f>IF($B138="","",IF($X$3="","",(SUMIF(Finansiering!$C$6:$C$107,Kostnader_Intäkter!$CP67,Finansiering!$W$6:$W$107))))</f>
        <v/>
      </c>
      <c r="Y138" s="370"/>
      <c r="Z138" s="370"/>
      <c r="AA138" s="370"/>
      <c r="AB138" s="370" t="str">
        <f>IF($B138="","",IF($AB$3="","",(SUMIF(Finansiering!$C$6:$C$107,Kostnader_Intäkter!$CP67,Finansiering!$AB$6:$AB$107))))</f>
        <v/>
      </c>
      <c r="AC138" s="370"/>
      <c r="AD138" s="370"/>
      <c r="AE138" s="370"/>
      <c r="AF138" s="552" t="str">
        <f t="shared" si="4"/>
        <v/>
      </c>
      <c r="AG138" s="552"/>
      <c r="AH138" s="552"/>
      <c r="AI138" s="552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</row>
    <row r="139" spans="2:58" ht="18.75" hidden="1" customHeight="1" outlineLevel="1" x14ac:dyDescent="0.15">
      <c r="B139" s="556" t="str">
        <f>Kostnader_Intäkter!CS68</f>
        <v/>
      </c>
      <c r="C139" s="556"/>
      <c r="D139" s="556"/>
      <c r="E139" s="556"/>
      <c r="F139" s="556"/>
      <c r="G139" s="556"/>
      <c r="H139" s="556"/>
      <c r="I139" s="556"/>
      <c r="J139" s="556"/>
      <c r="K139" s="556"/>
      <c r="L139" s="556"/>
      <c r="M139" s="556"/>
      <c r="N139" s="556"/>
      <c r="O139" s="556"/>
      <c r="P139" s="370" t="str">
        <f>IF(B139="","",IF($P$3="","",(SUMIF(Finansiering!$C$6:$C$107,Kostnader_Intäkter!CP68,Finansiering!$M$6:$M$107))))</f>
        <v/>
      </c>
      <c r="Q139" s="370"/>
      <c r="R139" s="370"/>
      <c r="S139" s="370"/>
      <c r="T139" s="370" t="str">
        <f>IF($B139="","",IF($T$3="","",(SUMIF(Finansiering!$C$6:$C$107,Kostnader_Intäkter!$CP68,Finansiering!$R$6:$R$107))))</f>
        <v/>
      </c>
      <c r="U139" s="370"/>
      <c r="V139" s="370"/>
      <c r="W139" s="370"/>
      <c r="X139" s="370" t="str">
        <f>IF($B139="","",IF($X$3="","",(SUMIF(Finansiering!$C$6:$C$107,Kostnader_Intäkter!$CP68,Finansiering!$W$6:$W$107))))</f>
        <v/>
      </c>
      <c r="Y139" s="370"/>
      <c r="Z139" s="370"/>
      <c r="AA139" s="370"/>
      <c r="AB139" s="370" t="str">
        <f>IF($B139="","",IF($AB$3="","",(SUMIF(Finansiering!$C$6:$C$107,Kostnader_Intäkter!$CP68,Finansiering!$AB$6:$AB$107))))</f>
        <v/>
      </c>
      <c r="AC139" s="370"/>
      <c r="AD139" s="370"/>
      <c r="AE139" s="370"/>
      <c r="AF139" s="552" t="str">
        <f t="shared" si="4"/>
        <v/>
      </c>
      <c r="AG139" s="552"/>
      <c r="AH139" s="552"/>
      <c r="AI139" s="552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</row>
    <row r="140" spans="2:58" ht="18.75" hidden="1" customHeight="1" outlineLevel="1" x14ac:dyDescent="0.15">
      <c r="B140" s="556" t="str">
        <f>Kostnader_Intäkter!CS69</f>
        <v/>
      </c>
      <c r="C140" s="556"/>
      <c r="D140" s="556"/>
      <c r="E140" s="556"/>
      <c r="F140" s="556"/>
      <c r="G140" s="556"/>
      <c r="H140" s="556"/>
      <c r="I140" s="556"/>
      <c r="J140" s="556"/>
      <c r="K140" s="556"/>
      <c r="L140" s="556"/>
      <c r="M140" s="556"/>
      <c r="N140" s="556"/>
      <c r="O140" s="556"/>
      <c r="P140" s="370" t="str">
        <f>IF(B140="","",IF($P$3="","",(SUMIF(Finansiering!$C$6:$C$107,Kostnader_Intäkter!CP69,Finansiering!$M$6:$M$107))))</f>
        <v/>
      </c>
      <c r="Q140" s="370"/>
      <c r="R140" s="370"/>
      <c r="S140" s="370"/>
      <c r="T140" s="370" t="str">
        <f>IF($B140="","",IF($T$3="","",(SUMIF(Finansiering!$C$6:$C$107,Kostnader_Intäkter!$CP69,Finansiering!$R$6:$R$107))))</f>
        <v/>
      </c>
      <c r="U140" s="370"/>
      <c r="V140" s="370"/>
      <c r="W140" s="370"/>
      <c r="X140" s="370" t="str">
        <f>IF($B140="","",IF($X$3="","",(SUMIF(Finansiering!$C$6:$C$107,Kostnader_Intäkter!$CP69,Finansiering!$W$6:$W$107))))</f>
        <v/>
      </c>
      <c r="Y140" s="370"/>
      <c r="Z140" s="370"/>
      <c r="AA140" s="370"/>
      <c r="AB140" s="370" t="str">
        <f>IF($B140="","",IF($AB$3="","",(SUMIF(Finansiering!$C$6:$C$107,Kostnader_Intäkter!$CP69,Finansiering!$AB$6:$AB$107))))</f>
        <v/>
      </c>
      <c r="AC140" s="370"/>
      <c r="AD140" s="370"/>
      <c r="AE140" s="370"/>
      <c r="AF140" s="552" t="str">
        <f t="shared" si="4"/>
        <v/>
      </c>
      <c r="AG140" s="552"/>
      <c r="AH140" s="552"/>
      <c r="AI140" s="552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</row>
    <row r="141" spans="2:58" ht="18.75" hidden="1" customHeight="1" outlineLevel="1" x14ac:dyDescent="0.15">
      <c r="B141" s="556" t="str">
        <f>Kostnader_Intäkter!CS70</f>
        <v/>
      </c>
      <c r="C141" s="556"/>
      <c r="D141" s="556"/>
      <c r="E141" s="556"/>
      <c r="F141" s="556"/>
      <c r="G141" s="556"/>
      <c r="H141" s="556"/>
      <c r="I141" s="556"/>
      <c r="J141" s="556"/>
      <c r="K141" s="556"/>
      <c r="L141" s="556"/>
      <c r="M141" s="556"/>
      <c r="N141" s="556"/>
      <c r="O141" s="556"/>
      <c r="P141" s="370" t="str">
        <f>IF(B141="","",IF($P$3="","",(SUMIF(Finansiering!$C$6:$C$107,Kostnader_Intäkter!CP70,Finansiering!$M$6:$M$107))))</f>
        <v/>
      </c>
      <c r="Q141" s="370"/>
      <c r="R141" s="370"/>
      <c r="S141" s="370"/>
      <c r="T141" s="370" t="str">
        <f>IF($B141="","",IF($T$3="","",(SUMIF(Finansiering!$C$6:$C$107,Kostnader_Intäkter!$CP70,Finansiering!$R$6:$R$107))))</f>
        <v/>
      </c>
      <c r="U141" s="370"/>
      <c r="V141" s="370"/>
      <c r="W141" s="370"/>
      <c r="X141" s="370" t="str">
        <f>IF($B141="","",IF($X$3="","",(SUMIF(Finansiering!$C$6:$C$107,Kostnader_Intäkter!$CP70,Finansiering!$W$6:$W$107))))</f>
        <v/>
      </c>
      <c r="Y141" s="370"/>
      <c r="Z141" s="370"/>
      <c r="AA141" s="370"/>
      <c r="AB141" s="370" t="str">
        <f>IF($B141="","",IF($AB$3="","",(SUMIF(Finansiering!$C$6:$C$107,Kostnader_Intäkter!$CP70,Finansiering!$AB$6:$AB$107))))</f>
        <v/>
      </c>
      <c r="AC141" s="370"/>
      <c r="AD141" s="370"/>
      <c r="AE141" s="370"/>
      <c r="AF141" s="552" t="str">
        <f t="shared" si="4"/>
        <v/>
      </c>
      <c r="AG141" s="552"/>
      <c r="AH141" s="552"/>
      <c r="AI141" s="552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</row>
    <row r="142" spans="2:58" ht="18.75" hidden="1" customHeight="1" outlineLevel="1" x14ac:dyDescent="0.15">
      <c r="B142" s="556" t="str">
        <f>Kostnader_Intäkter!CS71</f>
        <v/>
      </c>
      <c r="C142" s="556"/>
      <c r="D142" s="556"/>
      <c r="E142" s="556"/>
      <c r="F142" s="556"/>
      <c r="G142" s="556"/>
      <c r="H142" s="556"/>
      <c r="I142" s="556"/>
      <c r="J142" s="556"/>
      <c r="K142" s="556"/>
      <c r="L142" s="556"/>
      <c r="M142" s="556"/>
      <c r="N142" s="556"/>
      <c r="O142" s="556"/>
      <c r="P142" s="370" t="str">
        <f>IF(B142="","",IF($P$3="","",(SUMIF(Finansiering!$C$6:$C$107,Kostnader_Intäkter!CP71,Finansiering!$M$6:$M$107))))</f>
        <v/>
      </c>
      <c r="Q142" s="370"/>
      <c r="R142" s="370"/>
      <c r="S142" s="370"/>
      <c r="T142" s="370" t="str">
        <f>IF($B142="","",IF($T$3="","",(SUMIF(Finansiering!$C$6:$C$107,Kostnader_Intäkter!$CP71,Finansiering!$R$6:$R$107))))</f>
        <v/>
      </c>
      <c r="U142" s="370"/>
      <c r="V142" s="370"/>
      <c r="W142" s="370"/>
      <c r="X142" s="370" t="str">
        <f>IF($B142="","",IF($X$3="","",(SUMIF(Finansiering!$C$6:$C$107,Kostnader_Intäkter!$CP71,Finansiering!$W$6:$W$107))))</f>
        <v/>
      </c>
      <c r="Y142" s="370"/>
      <c r="Z142" s="370"/>
      <c r="AA142" s="370"/>
      <c r="AB142" s="370" t="str">
        <f>IF($B142="","",IF($AB$3="","",(SUMIF(Finansiering!$C$6:$C$107,Kostnader_Intäkter!$CP71,Finansiering!$AB$6:$AB$107))))</f>
        <v/>
      </c>
      <c r="AC142" s="370"/>
      <c r="AD142" s="370"/>
      <c r="AE142" s="370"/>
      <c r="AF142" s="552" t="str">
        <f t="shared" si="4"/>
        <v/>
      </c>
      <c r="AG142" s="552"/>
      <c r="AH142" s="552"/>
      <c r="AI142" s="552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</row>
    <row r="143" spans="2:58" ht="18.75" hidden="1" customHeight="1" outlineLevel="1" x14ac:dyDescent="0.15">
      <c r="B143" s="556" t="str">
        <f>Kostnader_Intäkter!CS72</f>
        <v/>
      </c>
      <c r="C143" s="556"/>
      <c r="D143" s="556"/>
      <c r="E143" s="556"/>
      <c r="F143" s="556"/>
      <c r="G143" s="556"/>
      <c r="H143" s="556"/>
      <c r="I143" s="556"/>
      <c r="J143" s="556"/>
      <c r="K143" s="556"/>
      <c r="L143" s="556"/>
      <c r="M143" s="556"/>
      <c r="N143" s="556"/>
      <c r="O143" s="556"/>
      <c r="P143" s="370" t="str">
        <f>IF(B143="","",IF($P$3="","",(SUMIF(Finansiering!$C$6:$C$107,Kostnader_Intäkter!CP72,Finansiering!$M$6:$M$107))))</f>
        <v/>
      </c>
      <c r="Q143" s="370"/>
      <c r="R143" s="370"/>
      <c r="S143" s="370"/>
      <c r="T143" s="370" t="str">
        <f>IF($B143="","",IF($T$3="","",(SUMIF(Finansiering!$C$6:$C$107,Kostnader_Intäkter!$CP72,Finansiering!$R$6:$R$107))))</f>
        <v/>
      </c>
      <c r="U143" s="370"/>
      <c r="V143" s="370"/>
      <c r="W143" s="370"/>
      <c r="X143" s="370" t="str">
        <f>IF($B143="","",IF($X$3="","",(SUMIF(Finansiering!$C$6:$C$107,Kostnader_Intäkter!$CP72,Finansiering!$W$6:$W$107))))</f>
        <v/>
      </c>
      <c r="Y143" s="370"/>
      <c r="Z143" s="370"/>
      <c r="AA143" s="370"/>
      <c r="AB143" s="370" t="str">
        <f>IF($B143="","",IF($AB$3="","",(SUMIF(Finansiering!$C$6:$C$107,Kostnader_Intäkter!$CP72,Finansiering!$AB$6:$AB$107))))</f>
        <v/>
      </c>
      <c r="AC143" s="370"/>
      <c r="AD143" s="370"/>
      <c r="AE143" s="370"/>
      <c r="AF143" s="552" t="str">
        <f t="shared" si="4"/>
        <v/>
      </c>
      <c r="AG143" s="552"/>
      <c r="AH143" s="552"/>
      <c r="AI143" s="552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</row>
    <row r="144" spans="2:58" ht="18.75" hidden="1" customHeight="1" outlineLevel="1" x14ac:dyDescent="0.15">
      <c r="B144" s="556" t="str">
        <f>Kostnader_Intäkter!CS73</f>
        <v/>
      </c>
      <c r="C144" s="556"/>
      <c r="D144" s="556"/>
      <c r="E144" s="556"/>
      <c r="F144" s="556"/>
      <c r="G144" s="556"/>
      <c r="H144" s="556"/>
      <c r="I144" s="556"/>
      <c r="J144" s="556"/>
      <c r="K144" s="556"/>
      <c r="L144" s="556"/>
      <c r="M144" s="556"/>
      <c r="N144" s="556"/>
      <c r="O144" s="556"/>
      <c r="P144" s="370" t="str">
        <f>IF(B144="","",IF($P$3="","",(SUMIF(Finansiering!$C$6:$C$107,Kostnader_Intäkter!CP73,Finansiering!$M$6:$M$107))))</f>
        <v/>
      </c>
      <c r="Q144" s="370"/>
      <c r="R144" s="370"/>
      <c r="S144" s="370"/>
      <c r="T144" s="370" t="str">
        <f>IF($B144="","",IF($T$3="","",(SUMIF(Finansiering!$C$6:$C$107,Kostnader_Intäkter!$CP73,Finansiering!$R$6:$R$107))))</f>
        <v/>
      </c>
      <c r="U144" s="370"/>
      <c r="V144" s="370"/>
      <c r="W144" s="370"/>
      <c r="X144" s="370" t="str">
        <f>IF($B144="","",IF($X$3="","",(SUMIF(Finansiering!$C$6:$C$107,Kostnader_Intäkter!$CP73,Finansiering!$W$6:$W$107))))</f>
        <v/>
      </c>
      <c r="Y144" s="370"/>
      <c r="Z144" s="370"/>
      <c r="AA144" s="370"/>
      <c r="AB144" s="370" t="str">
        <f>IF($B144="","",IF($AB$3="","",(SUMIF(Finansiering!$C$6:$C$107,Kostnader_Intäkter!$CP73,Finansiering!$AB$6:$AB$107))))</f>
        <v/>
      </c>
      <c r="AC144" s="370"/>
      <c r="AD144" s="370"/>
      <c r="AE144" s="370"/>
      <c r="AF144" s="552" t="str">
        <f t="shared" si="4"/>
        <v/>
      </c>
      <c r="AG144" s="552"/>
      <c r="AH144" s="552"/>
      <c r="AI144" s="552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</row>
    <row r="145" spans="2:58" ht="18.75" hidden="1" customHeight="1" outlineLevel="1" x14ac:dyDescent="0.15">
      <c r="B145" s="556" t="str">
        <f>Kostnader_Intäkter!CS74</f>
        <v/>
      </c>
      <c r="C145" s="556"/>
      <c r="D145" s="556"/>
      <c r="E145" s="556"/>
      <c r="F145" s="556"/>
      <c r="G145" s="556"/>
      <c r="H145" s="556"/>
      <c r="I145" s="556"/>
      <c r="J145" s="556"/>
      <c r="K145" s="556"/>
      <c r="L145" s="556"/>
      <c r="M145" s="556"/>
      <c r="N145" s="556"/>
      <c r="O145" s="556"/>
      <c r="P145" s="370" t="str">
        <f>IF(B145="","",IF($P$3="","",(SUMIF(Finansiering!$C$6:$C$107,Kostnader_Intäkter!CP74,Finansiering!$M$6:$M$107))))</f>
        <v/>
      </c>
      <c r="Q145" s="370"/>
      <c r="R145" s="370"/>
      <c r="S145" s="370"/>
      <c r="T145" s="370" t="str">
        <f>IF($B145="","",IF($T$3="","",(SUMIF(Finansiering!$C$6:$C$107,Kostnader_Intäkter!$CP74,Finansiering!$R$6:$R$107))))</f>
        <v/>
      </c>
      <c r="U145" s="370"/>
      <c r="V145" s="370"/>
      <c r="W145" s="370"/>
      <c r="X145" s="370" t="str">
        <f>IF($B145="","",IF($X$3="","",(SUMIF(Finansiering!$C$6:$C$107,Kostnader_Intäkter!$CP74,Finansiering!$W$6:$W$107))))</f>
        <v/>
      </c>
      <c r="Y145" s="370"/>
      <c r="Z145" s="370"/>
      <c r="AA145" s="370"/>
      <c r="AB145" s="370" t="str">
        <f>IF($B145="","",IF($AB$3="","",(SUMIF(Finansiering!$C$6:$C$107,Kostnader_Intäkter!$CP74,Finansiering!$AB$6:$AB$107))))</f>
        <v/>
      </c>
      <c r="AC145" s="370"/>
      <c r="AD145" s="370"/>
      <c r="AE145" s="370"/>
      <c r="AF145" s="552" t="str">
        <f t="shared" si="4"/>
        <v/>
      </c>
      <c r="AG145" s="552"/>
      <c r="AH145" s="552"/>
      <c r="AI145" s="552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</row>
    <row r="146" spans="2:58" ht="18.75" hidden="1" customHeight="1" outlineLevel="1" x14ac:dyDescent="0.15">
      <c r="B146" s="556" t="str">
        <f>Kostnader_Intäkter!CS75</f>
        <v/>
      </c>
      <c r="C146" s="556"/>
      <c r="D146" s="556"/>
      <c r="E146" s="556"/>
      <c r="F146" s="556"/>
      <c r="G146" s="556"/>
      <c r="H146" s="556"/>
      <c r="I146" s="556"/>
      <c r="J146" s="556"/>
      <c r="K146" s="556"/>
      <c r="L146" s="556"/>
      <c r="M146" s="556"/>
      <c r="N146" s="556"/>
      <c r="O146" s="556"/>
      <c r="P146" s="370" t="str">
        <f>IF(B146="","",IF($P$3="","",(SUMIF(Finansiering!$C$6:$C$107,Kostnader_Intäkter!CP75,Finansiering!$M$6:$M$107))))</f>
        <v/>
      </c>
      <c r="Q146" s="370"/>
      <c r="R146" s="370"/>
      <c r="S146" s="370"/>
      <c r="T146" s="370" t="str">
        <f>IF($B146="","",IF($T$3="","",(SUMIF(Finansiering!$C$6:$C$107,Kostnader_Intäkter!$CP75,Finansiering!$R$6:$R$107))))</f>
        <v/>
      </c>
      <c r="U146" s="370"/>
      <c r="V146" s="370"/>
      <c r="W146" s="370"/>
      <c r="X146" s="370" t="str">
        <f>IF($B146="","",IF($X$3="","",(SUMIF(Finansiering!$C$6:$C$107,Kostnader_Intäkter!$CP75,Finansiering!$W$6:$W$107))))</f>
        <v/>
      </c>
      <c r="Y146" s="370"/>
      <c r="Z146" s="370"/>
      <c r="AA146" s="370"/>
      <c r="AB146" s="370" t="str">
        <f>IF($B146="","",IF($AB$3="","",(SUMIF(Finansiering!$C$6:$C$107,Kostnader_Intäkter!$CP75,Finansiering!$AB$6:$AB$107))))</f>
        <v/>
      </c>
      <c r="AC146" s="370"/>
      <c r="AD146" s="370"/>
      <c r="AE146" s="370"/>
      <c r="AF146" s="552" t="str">
        <f t="shared" ref="AF146:AF156" si="5">IF(B146="","",(SUM(P146:AE146)))</f>
        <v/>
      </c>
      <c r="AG146" s="552"/>
      <c r="AH146" s="552"/>
      <c r="AI146" s="552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</row>
    <row r="147" spans="2:58" ht="18.75" hidden="1" customHeight="1" outlineLevel="1" x14ac:dyDescent="0.15">
      <c r="B147" s="556" t="str">
        <f>Kostnader_Intäkter!CS76</f>
        <v/>
      </c>
      <c r="C147" s="556"/>
      <c r="D147" s="556"/>
      <c r="E147" s="556"/>
      <c r="F147" s="556"/>
      <c r="G147" s="556"/>
      <c r="H147" s="556"/>
      <c r="I147" s="556"/>
      <c r="J147" s="556"/>
      <c r="K147" s="556"/>
      <c r="L147" s="556"/>
      <c r="M147" s="556"/>
      <c r="N147" s="556"/>
      <c r="O147" s="556"/>
      <c r="P147" s="370" t="str">
        <f>IF(B147="","",IF($P$3="","",(SUMIF(Finansiering!$C$6:$C$107,Kostnader_Intäkter!CP76,Finansiering!$M$6:$M$107))))</f>
        <v/>
      </c>
      <c r="Q147" s="370"/>
      <c r="R147" s="370"/>
      <c r="S147" s="370"/>
      <c r="T147" s="370" t="str">
        <f>IF($B147="","",IF($T$3="","",(SUMIF(Finansiering!$C$6:$C$107,Kostnader_Intäkter!$CP76,Finansiering!$R$6:$R$107))))</f>
        <v/>
      </c>
      <c r="U147" s="370"/>
      <c r="V147" s="370"/>
      <c r="W147" s="370"/>
      <c r="X147" s="370" t="str">
        <f>IF($B147="","",IF($X$3="","",(SUMIF(Finansiering!$C$6:$C$107,Kostnader_Intäkter!$CP76,Finansiering!$W$6:$W$107))))</f>
        <v/>
      </c>
      <c r="Y147" s="370"/>
      <c r="Z147" s="370"/>
      <c r="AA147" s="370"/>
      <c r="AB147" s="370" t="str">
        <f>IF($B147="","",IF($AB$3="","",(SUMIF(Finansiering!$C$6:$C$107,Kostnader_Intäkter!$CP76,Finansiering!$AB$6:$AB$107))))</f>
        <v/>
      </c>
      <c r="AC147" s="370"/>
      <c r="AD147" s="370"/>
      <c r="AE147" s="370"/>
      <c r="AF147" s="552" t="str">
        <f t="shared" si="5"/>
        <v/>
      </c>
      <c r="AG147" s="552"/>
      <c r="AH147" s="552"/>
      <c r="AI147" s="552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</row>
    <row r="148" spans="2:58" ht="18.75" hidden="1" customHeight="1" outlineLevel="1" x14ac:dyDescent="0.15">
      <c r="B148" s="556" t="str">
        <f>Kostnader_Intäkter!CS77</f>
        <v/>
      </c>
      <c r="C148" s="556"/>
      <c r="D148" s="556"/>
      <c r="E148" s="556"/>
      <c r="F148" s="556"/>
      <c r="G148" s="556"/>
      <c r="H148" s="556"/>
      <c r="I148" s="556"/>
      <c r="J148" s="556"/>
      <c r="K148" s="556"/>
      <c r="L148" s="556"/>
      <c r="M148" s="556"/>
      <c r="N148" s="556"/>
      <c r="O148" s="556"/>
      <c r="P148" s="370" t="str">
        <f>IF(B148="","",IF($P$3="","",(SUMIF(Finansiering!$C$6:$C$107,Kostnader_Intäkter!CP77,Finansiering!$M$6:$M$107))))</f>
        <v/>
      </c>
      <c r="Q148" s="370"/>
      <c r="R148" s="370"/>
      <c r="S148" s="370"/>
      <c r="T148" s="370" t="str">
        <f>IF($B148="","",IF($T$3="","",(SUMIF(Finansiering!$C$6:$C$107,Kostnader_Intäkter!$CP77,Finansiering!$R$6:$R$107))))</f>
        <v/>
      </c>
      <c r="U148" s="370"/>
      <c r="V148" s="370"/>
      <c r="W148" s="370"/>
      <c r="X148" s="370" t="str">
        <f>IF($B148="","",IF($X$3="","",(SUMIF(Finansiering!$C$6:$C$107,Kostnader_Intäkter!$CP77,Finansiering!$W$6:$W$107))))</f>
        <v/>
      </c>
      <c r="Y148" s="370"/>
      <c r="Z148" s="370"/>
      <c r="AA148" s="370"/>
      <c r="AB148" s="370" t="str">
        <f>IF($B148="","",IF($AB$3="","",(SUMIF(Finansiering!$C$6:$C$107,Kostnader_Intäkter!$CP77,Finansiering!$AB$6:$AB$107))))</f>
        <v/>
      </c>
      <c r="AC148" s="370"/>
      <c r="AD148" s="370"/>
      <c r="AE148" s="370"/>
      <c r="AF148" s="552" t="str">
        <f t="shared" si="5"/>
        <v/>
      </c>
      <c r="AG148" s="552"/>
      <c r="AH148" s="552"/>
      <c r="AI148" s="552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</row>
    <row r="149" spans="2:58" ht="18.75" hidden="1" customHeight="1" outlineLevel="1" x14ac:dyDescent="0.15">
      <c r="B149" s="556" t="str">
        <f>Kostnader_Intäkter!CS78</f>
        <v/>
      </c>
      <c r="C149" s="556"/>
      <c r="D149" s="556"/>
      <c r="E149" s="556"/>
      <c r="F149" s="556"/>
      <c r="G149" s="556"/>
      <c r="H149" s="556"/>
      <c r="I149" s="556"/>
      <c r="J149" s="556"/>
      <c r="K149" s="556"/>
      <c r="L149" s="556"/>
      <c r="M149" s="556"/>
      <c r="N149" s="556"/>
      <c r="O149" s="556"/>
      <c r="P149" s="370" t="str">
        <f>IF(B149="","",IF($P$3="","",(SUMIF(Finansiering!$C$6:$C$107,Kostnader_Intäkter!CP78,Finansiering!$M$6:$M$107))))</f>
        <v/>
      </c>
      <c r="Q149" s="370"/>
      <c r="R149" s="370"/>
      <c r="S149" s="370"/>
      <c r="T149" s="370" t="str">
        <f>IF($B149="","",IF($T$3="","",(SUMIF(Finansiering!$C$6:$C$107,Kostnader_Intäkter!$CP78,Finansiering!$R$6:$R$107))))</f>
        <v/>
      </c>
      <c r="U149" s="370"/>
      <c r="V149" s="370"/>
      <c r="W149" s="370"/>
      <c r="X149" s="370" t="str">
        <f>IF($B149="","",IF($X$3="","",(SUMIF(Finansiering!$C$6:$C$107,Kostnader_Intäkter!$CP78,Finansiering!$W$6:$W$107))))</f>
        <v/>
      </c>
      <c r="Y149" s="370"/>
      <c r="Z149" s="370"/>
      <c r="AA149" s="370"/>
      <c r="AB149" s="370" t="str">
        <f>IF($B149="","",IF($AB$3="","",(SUMIF(Finansiering!$C$6:$C$107,Kostnader_Intäkter!$CP78,Finansiering!$AB$6:$AB$107))))</f>
        <v/>
      </c>
      <c r="AC149" s="370"/>
      <c r="AD149" s="370"/>
      <c r="AE149" s="370"/>
      <c r="AF149" s="552" t="str">
        <f t="shared" si="5"/>
        <v/>
      </c>
      <c r="AG149" s="552"/>
      <c r="AH149" s="552"/>
      <c r="AI149" s="552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</row>
    <row r="150" spans="2:58" ht="18.75" hidden="1" customHeight="1" outlineLevel="1" x14ac:dyDescent="0.15">
      <c r="B150" s="556" t="str">
        <f>Kostnader_Intäkter!CS79</f>
        <v/>
      </c>
      <c r="C150" s="556"/>
      <c r="D150" s="556"/>
      <c r="E150" s="556"/>
      <c r="F150" s="556"/>
      <c r="G150" s="556"/>
      <c r="H150" s="556"/>
      <c r="I150" s="556"/>
      <c r="J150" s="556"/>
      <c r="K150" s="556"/>
      <c r="L150" s="556"/>
      <c r="M150" s="556"/>
      <c r="N150" s="556"/>
      <c r="O150" s="556"/>
      <c r="P150" s="370" t="str">
        <f>IF(B150="","",IF($P$3="","",(SUMIF(Finansiering!$C$6:$C$107,Kostnader_Intäkter!CP79,Finansiering!$M$6:$M$107))))</f>
        <v/>
      </c>
      <c r="Q150" s="370"/>
      <c r="R150" s="370"/>
      <c r="S150" s="370"/>
      <c r="T150" s="370" t="str">
        <f>IF($B150="","",IF($T$3="","",(SUMIF(Finansiering!$C$6:$C$107,Kostnader_Intäkter!$CP79,Finansiering!$R$6:$R$107))))</f>
        <v/>
      </c>
      <c r="U150" s="370"/>
      <c r="V150" s="370"/>
      <c r="W150" s="370"/>
      <c r="X150" s="370" t="str">
        <f>IF($B150="","",IF($X$3="","",(SUMIF(Finansiering!$C$6:$C$107,Kostnader_Intäkter!$CP79,Finansiering!$W$6:$W$107))))</f>
        <v/>
      </c>
      <c r="Y150" s="370"/>
      <c r="Z150" s="370"/>
      <c r="AA150" s="370"/>
      <c r="AB150" s="370" t="str">
        <f>IF($B150="","",IF($AB$3="","",(SUMIF(Finansiering!$C$6:$C$107,Kostnader_Intäkter!$CP79,Finansiering!$AB$6:$AB$107))))</f>
        <v/>
      </c>
      <c r="AC150" s="370"/>
      <c r="AD150" s="370"/>
      <c r="AE150" s="370"/>
      <c r="AF150" s="552" t="str">
        <f t="shared" si="5"/>
        <v/>
      </c>
      <c r="AG150" s="552"/>
      <c r="AH150" s="552"/>
      <c r="AI150" s="552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</row>
    <row r="151" spans="2:58" ht="18.75" hidden="1" customHeight="1" outlineLevel="1" x14ac:dyDescent="0.15">
      <c r="B151" s="556" t="str">
        <f>Kostnader_Intäkter!CS80</f>
        <v/>
      </c>
      <c r="C151" s="556"/>
      <c r="D151" s="556"/>
      <c r="E151" s="556"/>
      <c r="F151" s="556"/>
      <c r="G151" s="556"/>
      <c r="H151" s="556"/>
      <c r="I151" s="556"/>
      <c r="J151" s="556"/>
      <c r="K151" s="556"/>
      <c r="L151" s="556"/>
      <c r="M151" s="556"/>
      <c r="N151" s="556"/>
      <c r="O151" s="556"/>
      <c r="P151" s="370" t="str">
        <f>IF(B151="","",IF($P$3="","",(SUMIF(Finansiering!$C$6:$C$107,Kostnader_Intäkter!CP80,Finansiering!$M$6:$M$107))))</f>
        <v/>
      </c>
      <c r="Q151" s="370"/>
      <c r="R151" s="370"/>
      <c r="S151" s="370"/>
      <c r="T151" s="370" t="str">
        <f>IF($B151="","",IF($T$3="","",(SUMIF(Finansiering!$C$6:$C$107,Kostnader_Intäkter!$CP80,Finansiering!$R$6:$R$107))))</f>
        <v/>
      </c>
      <c r="U151" s="370"/>
      <c r="V151" s="370"/>
      <c r="W151" s="370"/>
      <c r="X151" s="370" t="str">
        <f>IF($B151="","",IF($X$3="","",(SUMIF(Finansiering!$C$6:$C$107,Kostnader_Intäkter!$CP80,Finansiering!$W$6:$W$107))))</f>
        <v/>
      </c>
      <c r="Y151" s="370"/>
      <c r="Z151" s="370"/>
      <c r="AA151" s="370"/>
      <c r="AB151" s="370" t="str">
        <f>IF($B151="","",IF($AB$3="","",(SUMIF(Finansiering!$C$6:$C$107,Kostnader_Intäkter!$CP80,Finansiering!$AB$6:$AB$107))))</f>
        <v/>
      </c>
      <c r="AC151" s="370"/>
      <c r="AD151" s="370"/>
      <c r="AE151" s="370"/>
      <c r="AF151" s="552" t="str">
        <f t="shared" si="5"/>
        <v/>
      </c>
      <c r="AG151" s="552"/>
      <c r="AH151" s="552"/>
      <c r="AI151" s="552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</row>
    <row r="152" spans="2:58" ht="18.75" hidden="1" customHeight="1" outlineLevel="1" x14ac:dyDescent="0.15">
      <c r="B152" s="556" t="str">
        <f>Kostnader_Intäkter!CS81</f>
        <v/>
      </c>
      <c r="C152" s="556"/>
      <c r="D152" s="556"/>
      <c r="E152" s="556"/>
      <c r="F152" s="556"/>
      <c r="G152" s="556"/>
      <c r="H152" s="556"/>
      <c r="I152" s="556"/>
      <c r="J152" s="556"/>
      <c r="K152" s="556"/>
      <c r="L152" s="556"/>
      <c r="M152" s="556"/>
      <c r="N152" s="556"/>
      <c r="O152" s="556"/>
      <c r="P152" s="370" t="str">
        <f>IF(B152="","",IF($P$3="","",(SUMIF(Finansiering!$C$6:$C$107,Kostnader_Intäkter!CP81,Finansiering!$M$6:$M$107))))</f>
        <v/>
      </c>
      <c r="Q152" s="370"/>
      <c r="R152" s="370"/>
      <c r="S152" s="370"/>
      <c r="T152" s="370" t="str">
        <f>IF($B152="","",IF($T$3="","",(SUMIF(Finansiering!$C$6:$C$107,Kostnader_Intäkter!$CP81,Finansiering!$R$6:$R$107))))</f>
        <v/>
      </c>
      <c r="U152" s="370"/>
      <c r="V152" s="370"/>
      <c r="W152" s="370"/>
      <c r="X152" s="370" t="str">
        <f>IF($B152="","",IF($X$3="","",(SUMIF(Finansiering!$C$6:$C$107,Kostnader_Intäkter!$CP81,Finansiering!$W$6:$W$107))))</f>
        <v/>
      </c>
      <c r="Y152" s="370"/>
      <c r="Z152" s="370"/>
      <c r="AA152" s="370"/>
      <c r="AB152" s="370" t="str">
        <f>IF($B152="","",IF($AB$3="","",(SUMIF(Finansiering!$C$6:$C$107,Kostnader_Intäkter!$CP81,Finansiering!$AB$6:$AB$107))))</f>
        <v/>
      </c>
      <c r="AC152" s="370"/>
      <c r="AD152" s="370"/>
      <c r="AE152" s="370"/>
      <c r="AF152" s="552" t="str">
        <f t="shared" si="5"/>
        <v/>
      </c>
      <c r="AG152" s="552"/>
      <c r="AH152" s="552"/>
      <c r="AI152" s="552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</row>
    <row r="153" spans="2:58" ht="18.75" hidden="1" customHeight="1" outlineLevel="1" x14ac:dyDescent="0.15">
      <c r="B153" s="556" t="str">
        <f>Kostnader_Intäkter!CS82</f>
        <v/>
      </c>
      <c r="C153" s="556"/>
      <c r="D153" s="556"/>
      <c r="E153" s="556"/>
      <c r="F153" s="556"/>
      <c r="G153" s="556"/>
      <c r="H153" s="556"/>
      <c r="I153" s="556"/>
      <c r="J153" s="556"/>
      <c r="K153" s="556"/>
      <c r="L153" s="556"/>
      <c r="M153" s="556"/>
      <c r="N153" s="556"/>
      <c r="O153" s="556"/>
      <c r="P153" s="370" t="str">
        <f>IF(B153="","",IF($P$3="","",(SUMIF(Finansiering!$C$6:$C$107,Kostnader_Intäkter!CP82,Finansiering!$M$6:$M$107))))</f>
        <v/>
      </c>
      <c r="Q153" s="370"/>
      <c r="R153" s="370"/>
      <c r="S153" s="370"/>
      <c r="T153" s="370" t="str">
        <f>IF($B153="","",IF($T$3="","",(SUMIF(Finansiering!$C$6:$C$107,Kostnader_Intäkter!$CP82,Finansiering!$R$6:$R$107))))</f>
        <v/>
      </c>
      <c r="U153" s="370"/>
      <c r="V153" s="370"/>
      <c r="W153" s="370"/>
      <c r="X153" s="370" t="str">
        <f>IF($B153="","",IF($X$3="","",(SUMIF(Finansiering!$C$6:$C$107,Kostnader_Intäkter!$CP82,Finansiering!$W$6:$W$107))))</f>
        <v/>
      </c>
      <c r="Y153" s="370"/>
      <c r="Z153" s="370"/>
      <c r="AA153" s="370"/>
      <c r="AB153" s="370" t="str">
        <f>IF($B153="","",IF($AB$3="","",(SUMIF(Finansiering!$C$6:$C$107,Kostnader_Intäkter!$CP82,Finansiering!$AB$6:$AB$107))))</f>
        <v/>
      </c>
      <c r="AC153" s="370"/>
      <c r="AD153" s="370"/>
      <c r="AE153" s="370"/>
      <c r="AF153" s="552" t="str">
        <f t="shared" si="5"/>
        <v/>
      </c>
      <c r="AG153" s="552"/>
      <c r="AH153" s="552"/>
      <c r="AI153" s="552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</row>
    <row r="154" spans="2:58" ht="18.75" hidden="1" customHeight="1" outlineLevel="1" x14ac:dyDescent="0.15">
      <c r="B154" s="556" t="str">
        <f>Kostnader_Intäkter!CS83</f>
        <v/>
      </c>
      <c r="C154" s="556"/>
      <c r="D154" s="556"/>
      <c r="E154" s="556"/>
      <c r="F154" s="556"/>
      <c r="G154" s="556"/>
      <c r="H154" s="556"/>
      <c r="I154" s="556"/>
      <c r="J154" s="556"/>
      <c r="K154" s="556"/>
      <c r="L154" s="556"/>
      <c r="M154" s="556"/>
      <c r="N154" s="556"/>
      <c r="O154" s="556"/>
      <c r="P154" s="370" t="str">
        <f>IF(B154="","",IF($P$3="","",(SUMIF(Finansiering!$C$6:$C$107,Kostnader_Intäkter!CP83,Finansiering!$M$6:$M$107))))</f>
        <v/>
      </c>
      <c r="Q154" s="370"/>
      <c r="R154" s="370"/>
      <c r="S154" s="370"/>
      <c r="T154" s="370" t="str">
        <f>IF($B154="","",IF($T$3="","",(SUMIF(Finansiering!$C$6:$C$107,Kostnader_Intäkter!$CP83,Finansiering!$R$6:$R$107))))</f>
        <v/>
      </c>
      <c r="U154" s="370"/>
      <c r="V154" s="370"/>
      <c r="W154" s="370"/>
      <c r="X154" s="370" t="str">
        <f>IF($B154="","",IF($X$3="","",(SUMIF(Finansiering!$C$6:$C$107,Kostnader_Intäkter!$CP83,Finansiering!$W$6:$W$107))))</f>
        <v/>
      </c>
      <c r="Y154" s="370"/>
      <c r="Z154" s="370"/>
      <c r="AA154" s="370"/>
      <c r="AB154" s="370" t="str">
        <f>IF($B154="","",IF($AB$3="","",(SUMIF(Finansiering!$C$6:$C$107,Kostnader_Intäkter!$CP83,Finansiering!$AB$6:$AB$107))))</f>
        <v/>
      </c>
      <c r="AC154" s="370"/>
      <c r="AD154" s="370"/>
      <c r="AE154" s="370"/>
      <c r="AF154" s="552" t="str">
        <f t="shared" si="5"/>
        <v/>
      </c>
      <c r="AG154" s="552"/>
      <c r="AH154" s="552"/>
      <c r="AI154" s="552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</row>
    <row r="155" spans="2:58" ht="18.75" hidden="1" customHeight="1" outlineLevel="1" x14ac:dyDescent="0.15">
      <c r="B155" s="556" t="str">
        <f>Kostnader_Intäkter!CS84</f>
        <v/>
      </c>
      <c r="C155" s="556"/>
      <c r="D155" s="556"/>
      <c r="E155" s="556"/>
      <c r="F155" s="556"/>
      <c r="G155" s="556"/>
      <c r="H155" s="556"/>
      <c r="I155" s="556"/>
      <c r="J155" s="556"/>
      <c r="K155" s="556"/>
      <c r="L155" s="556"/>
      <c r="M155" s="556"/>
      <c r="N155" s="556"/>
      <c r="O155" s="556"/>
      <c r="P155" s="370" t="str">
        <f>IF(B155="","",IF($P$3="","",(SUMIF(Finansiering!$C$6:$C$107,Kostnader_Intäkter!CP84,Finansiering!$M$6:$M$107))))</f>
        <v/>
      </c>
      <c r="Q155" s="370"/>
      <c r="R155" s="370"/>
      <c r="S155" s="370"/>
      <c r="T155" s="370" t="str">
        <f>IF($B155="","",IF($T$3="","",(SUMIF(Finansiering!$C$6:$C$107,Kostnader_Intäkter!$CP84,Finansiering!$R$6:$R$107))))</f>
        <v/>
      </c>
      <c r="U155" s="370"/>
      <c r="V155" s="370"/>
      <c r="W155" s="370"/>
      <c r="X155" s="370" t="str">
        <f>IF($B155="","",IF($X$3="","",(SUMIF(Finansiering!$C$6:$C$107,Kostnader_Intäkter!$CP84,Finansiering!$W$6:$W$107))))</f>
        <v/>
      </c>
      <c r="Y155" s="370"/>
      <c r="Z155" s="370"/>
      <c r="AA155" s="370"/>
      <c r="AB155" s="370" t="str">
        <f>IF($B155="","",IF($AB$3="","",(SUMIF(Finansiering!$C$6:$C$107,Kostnader_Intäkter!$CP84,Finansiering!$AB$6:$AB$107))))</f>
        <v/>
      </c>
      <c r="AC155" s="370"/>
      <c r="AD155" s="370"/>
      <c r="AE155" s="370"/>
      <c r="AF155" s="552" t="str">
        <f t="shared" si="5"/>
        <v/>
      </c>
      <c r="AG155" s="552"/>
      <c r="AH155" s="552"/>
      <c r="AI155" s="552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</row>
    <row r="156" spans="2:58" ht="18.75" hidden="1" customHeight="1" outlineLevel="1" thickBot="1" x14ac:dyDescent="0.2">
      <c r="B156" s="556" t="str">
        <f>Kostnader_Intäkter!CS85</f>
        <v/>
      </c>
      <c r="C156" s="556"/>
      <c r="D156" s="556"/>
      <c r="E156" s="556"/>
      <c r="F156" s="556"/>
      <c r="G156" s="556"/>
      <c r="H156" s="556"/>
      <c r="I156" s="556"/>
      <c r="J156" s="556"/>
      <c r="K156" s="556"/>
      <c r="L156" s="556"/>
      <c r="M156" s="556"/>
      <c r="N156" s="556"/>
      <c r="O156" s="556"/>
      <c r="P156" s="370" t="str">
        <f>IF(B156="","",IF($P$3="","",(SUMIF(Finansiering!$C$6:$C$107,Kostnader_Intäkter!CP85,Finansiering!$M$6:$M$107))))</f>
        <v/>
      </c>
      <c r="Q156" s="370"/>
      <c r="R156" s="370"/>
      <c r="S156" s="370"/>
      <c r="T156" s="370" t="str">
        <f>IF($B156="","",IF($T$3="","",(SUMIF(Finansiering!$C$6:$C$107,Kostnader_Intäkter!$CP85,Finansiering!$R$6:$R$107))))</f>
        <v/>
      </c>
      <c r="U156" s="370"/>
      <c r="V156" s="370"/>
      <c r="W156" s="370"/>
      <c r="X156" s="370" t="str">
        <f>IF($B156="","",IF($X$3="","",(SUMIF(Finansiering!$C$6:$C$107,Kostnader_Intäkter!$CP85,Finansiering!$W$6:$W$107))))</f>
        <v/>
      </c>
      <c r="Y156" s="370"/>
      <c r="Z156" s="370"/>
      <c r="AA156" s="370"/>
      <c r="AB156" s="370" t="str">
        <f>IF($B156="","",IF($AB$3="","",(SUMIF(Finansiering!$C$6:$C$107,Kostnader_Intäkter!$CP85,Finansiering!$AB$6:$AB$107))))</f>
        <v/>
      </c>
      <c r="AC156" s="370"/>
      <c r="AD156" s="370"/>
      <c r="AE156" s="370"/>
      <c r="AF156" s="552" t="str">
        <f t="shared" si="5"/>
        <v/>
      </c>
      <c r="AG156" s="552"/>
      <c r="AH156" s="552"/>
      <c r="AI156" s="552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</row>
    <row r="157" spans="2:58" ht="18.75" customHeight="1" collapsed="1" thickTop="1" x14ac:dyDescent="0.15">
      <c r="B157" s="560" t="s">
        <v>106</v>
      </c>
      <c r="C157" s="560"/>
      <c r="D157" s="560"/>
      <c r="E157" s="560"/>
      <c r="F157" s="560"/>
      <c r="G157" s="560"/>
      <c r="H157" s="560"/>
      <c r="I157" s="560"/>
      <c r="J157" s="560"/>
      <c r="K157" s="560"/>
      <c r="L157" s="560"/>
      <c r="M157" s="560"/>
      <c r="N157" s="560"/>
      <c r="O157" s="560"/>
      <c r="P157" s="551" t="str">
        <f>IF(P3="","",ROUND(SUM(P82:S156),0))</f>
        <v/>
      </c>
      <c r="Q157" s="551"/>
      <c r="R157" s="551"/>
      <c r="S157" s="551"/>
      <c r="T157" s="551" t="str">
        <f>IF(T3="","",ROUND(SUM(T82:W156),0))</f>
        <v/>
      </c>
      <c r="U157" s="551"/>
      <c r="V157" s="551"/>
      <c r="W157" s="551"/>
      <c r="X157" s="551" t="str">
        <f>IF(X3="","",ROUND(SUM(X82:AA156),0))</f>
        <v/>
      </c>
      <c r="Y157" s="551"/>
      <c r="Z157" s="551"/>
      <c r="AA157" s="551"/>
      <c r="AB157" s="551" t="str">
        <f>IF(AB3="","",ROUND(SUM(AB82:AE156),0))</f>
        <v/>
      </c>
      <c r="AC157" s="551"/>
      <c r="AD157" s="551"/>
      <c r="AE157" s="551"/>
      <c r="AF157" s="551">
        <f>SUM(P157:AE157)</f>
        <v>0</v>
      </c>
      <c r="AG157" s="551"/>
      <c r="AH157" s="551"/>
      <c r="AI157" s="551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</row>
    <row r="158" spans="2:58" ht="18.75" customHeight="1" thickBot="1" x14ac:dyDescent="0.2">
      <c r="B158" s="556"/>
      <c r="C158" s="556"/>
      <c r="D158" s="556"/>
      <c r="E158" s="556"/>
      <c r="F158" s="556"/>
      <c r="G158" s="556"/>
      <c r="H158" s="556"/>
      <c r="I158" s="556"/>
      <c r="J158" s="556"/>
      <c r="K158" s="556"/>
      <c r="L158" s="556"/>
      <c r="M158" s="556"/>
      <c r="N158" s="556"/>
      <c r="O158" s="556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</row>
    <row r="159" spans="2:58" ht="18.75" customHeight="1" thickTop="1" x14ac:dyDescent="0.15">
      <c r="B159" s="554" t="s">
        <v>32</v>
      </c>
      <c r="C159" s="554"/>
      <c r="D159" s="554"/>
      <c r="E159" s="554"/>
      <c r="F159" s="554"/>
      <c r="G159" s="554"/>
      <c r="H159" s="554"/>
      <c r="I159" s="554"/>
      <c r="J159" s="554"/>
      <c r="K159" s="554"/>
      <c r="L159" s="554"/>
      <c r="M159" s="554"/>
      <c r="N159" s="554"/>
      <c r="O159" s="554"/>
      <c r="P159" s="553" t="e">
        <f>P79-(P157+P161)</f>
        <v>#VALUE!</v>
      </c>
      <c r="Q159" s="553"/>
      <c r="R159" s="553"/>
      <c r="S159" s="553"/>
      <c r="T159" s="553" t="e">
        <f>T79-(T157+T161)</f>
        <v>#VALUE!</v>
      </c>
      <c r="U159" s="553"/>
      <c r="V159" s="553"/>
      <c r="W159" s="553"/>
      <c r="X159" s="553" t="e">
        <f>X79-(X157+X161)</f>
        <v>#VALUE!</v>
      </c>
      <c r="Y159" s="553"/>
      <c r="Z159" s="553"/>
      <c r="AA159" s="553"/>
      <c r="AB159" s="553" t="e">
        <f>AB79-(AB157+AB161)</f>
        <v>#VALUE!</v>
      </c>
      <c r="AC159" s="553"/>
      <c r="AD159" s="553"/>
      <c r="AE159" s="553"/>
      <c r="AF159" s="551">
        <f>AF157</f>
        <v>0</v>
      </c>
      <c r="AG159" s="551"/>
      <c r="AH159" s="551"/>
      <c r="AI159" s="551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</row>
    <row r="160" spans="2:58" ht="18.75" customHeight="1" thickBot="1" x14ac:dyDescent="0.2"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</row>
    <row r="161" spans="2:35" ht="18.75" customHeight="1" thickTop="1" x14ac:dyDescent="0.15">
      <c r="B161" s="577" t="s">
        <v>52</v>
      </c>
      <c r="C161" s="577"/>
      <c r="D161" s="577"/>
      <c r="E161" s="577"/>
      <c r="F161" s="577"/>
      <c r="G161" s="577"/>
      <c r="H161" s="577"/>
      <c r="I161" s="577"/>
      <c r="J161" s="577"/>
      <c r="K161" s="577"/>
      <c r="L161" s="577"/>
      <c r="M161" s="577"/>
      <c r="N161" s="577"/>
      <c r="O161" s="577"/>
      <c r="P161" s="575" t="str">
        <f>IF($P$3="","",ROUND(SUM(Finansiering!M112:M211),0))</f>
        <v/>
      </c>
      <c r="Q161" s="575"/>
      <c r="R161" s="575"/>
      <c r="S161" s="575"/>
      <c r="T161" s="575" t="str">
        <f>IF($T$3="","",ROUND(SUM(Finansiering!R112:R211),0))</f>
        <v/>
      </c>
      <c r="U161" s="575"/>
      <c r="V161" s="575"/>
      <c r="W161" s="575"/>
      <c r="X161" s="575" t="str">
        <f>IF($X$3="","",ROUND(SUM(Finansiering!W112:W211),0))</f>
        <v/>
      </c>
      <c r="Y161" s="575"/>
      <c r="Z161" s="575"/>
      <c r="AA161" s="575"/>
      <c r="AB161" s="575" t="str">
        <f>IF($AB$3="","",ROUND(SUM(Finansiering!AB112:AB211),0))</f>
        <v/>
      </c>
      <c r="AC161" s="575"/>
      <c r="AD161" s="575"/>
      <c r="AE161" s="575"/>
      <c r="AF161" s="575">
        <f>SUM(P161:AE161)</f>
        <v>0</v>
      </c>
      <c r="AG161" s="575"/>
      <c r="AH161" s="575"/>
      <c r="AI161" s="575"/>
    </row>
    <row r="162" spans="2:35" ht="18.75" customHeight="1" thickBot="1" x14ac:dyDescent="0.2">
      <c r="B162" s="556"/>
      <c r="C162" s="556"/>
      <c r="D162" s="556"/>
      <c r="E162" s="556"/>
      <c r="F162" s="556"/>
      <c r="G162" s="556"/>
      <c r="H162" s="556"/>
      <c r="I162" s="556"/>
      <c r="J162" s="556"/>
      <c r="K162" s="556"/>
      <c r="L162" s="556"/>
      <c r="M162" s="556"/>
      <c r="N162" s="556"/>
      <c r="O162" s="556"/>
      <c r="P162" s="574"/>
      <c r="Q162" s="574"/>
      <c r="R162" s="574"/>
      <c r="S162" s="574"/>
      <c r="T162" s="574"/>
      <c r="U162" s="574"/>
      <c r="V162" s="574"/>
      <c r="W162" s="574"/>
      <c r="X162" s="574"/>
      <c r="Y162" s="574"/>
      <c r="Z162" s="574"/>
      <c r="AA162" s="574"/>
      <c r="AB162" s="574"/>
      <c r="AC162" s="574"/>
      <c r="AD162" s="574"/>
      <c r="AE162" s="574"/>
      <c r="AF162" s="576"/>
      <c r="AG162" s="576"/>
      <c r="AH162" s="576"/>
      <c r="AI162" s="576"/>
    </row>
    <row r="163" spans="2:35" ht="18.75" customHeight="1" thickTop="1" x14ac:dyDescent="0.15">
      <c r="B163" s="554" t="s">
        <v>83</v>
      </c>
      <c r="C163" s="554"/>
      <c r="D163" s="554"/>
      <c r="E163" s="554"/>
      <c r="F163" s="554"/>
      <c r="G163" s="554"/>
      <c r="H163" s="554"/>
      <c r="I163" s="554"/>
      <c r="J163" s="554"/>
      <c r="K163" s="554"/>
      <c r="L163" s="554"/>
      <c r="M163" s="554"/>
      <c r="N163" s="554"/>
      <c r="O163" s="554"/>
      <c r="P163" s="551" t="str">
        <f>IF(P3="","",(P157+P161+P159))</f>
        <v/>
      </c>
      <c r="Q163" s="551"/>
      <c r="R163" s="551"/>
      <c r="S163" s="551"/>
      <c r="T163" s="551" t="str">
        <f>IF(T3="","",(T157+T161+T159))</f>
        <v/>
      </c>
      <c r="U163" s="551"/>
      <c r="V163" s="551"/>
      <c r="W163" s="551"/>
      <c r="X163" s="551" t="str">
        <f>IF(X3="","",(X157+X161+X159))</f>
        <v/>
      </c>
      <c r="Y163" s="551"/>
      <c r="Z163" s="551"/>
      <c r="AA163" s="551"/>
      <c r="AB163" s="551" t="str">
        <f>IF(AB3="","",(AB157+AB161+AB159))</f>
        <v/>
      </c>
      <c r="AC163" s="551"/>
      <c r="AD163" s="551"/>
      <c r="AE163" s="551"/>
      <c r="AF163" s="551">
        <f>SUM(P163:AE163)</f>
        <v>0</v>
      </c>
      <c r="AG163" s="551"/>
      <c r="AH163" s="551"/>
      <c r="AI163" s="551"/>
    </row>
    <row r="164" spans="2:35" ht="26.25" customHeight="1" x14ac:dyDescent="0.15">
      <c r="P164" s="578" t="s">
        <v>137</v>
      </c>
      <c r="Q164" s="578"/>
      <c r="R164" s="578"/>
      <c r="S164" s="578"/>
      <c r="T164" s="578" t="s">
        <v>137</v>
      </c>
      <c r="U164" s="578"/>
      <c r="V164" s="578"/>
      <c r="W164" s="578"/>
      <c r="X164" s="578" t="s">
        <v>137</v>
      </c>
      <c r="Y164" s="578"/>
      <c r="Z164" s="578"/>
      <c r="AA164" s="578"/>
      <c r="AB164" s="578" t="s">
        <v>137</v>
      </c>
      <c r="AC164" s="578"/>
      <c r="AD164" s="578"/>
      <c r="AE164" s="578"/>
      <c r="AF164" s="578" t="s">
        <v>137</v>
      </c>
      <c r="AG164" s="578"/>
      <c r="AH164" s="578"/>
      <c r="AI164" s="578"/>
    </row>
  </sheetData>
  <sheetProtection password="C869" sheet="1" objects="1" scenarios="1"/>
  <mergeCells count="1034">
    <mergeCell ref="T138:W138"/>
    <mergeCell ref="X133:AA133"/>
    <mergeCell ref="AB133:AE133"/>
    <mergeCell ref="P132:S132"/>
    <mergeCell ref="T132:W132"/>
    <mergeCell ref="P145:S145"/>
    <mergeCell ref="P140:S140"/>
    <mergeCell ref="P138:S138"/>
    <mergeCell ref="P141:S141"/>
    <mergeCell ref="P134:S134"/>
    <mergeCell ref="P137:S137"/>
    <mergeCell ref="P136:S136"/>
    <mergeCell ref="T137:W137"/>
    <mergeCell ref="X137:AA137"/>
    <mergeCell ref="P130:S130"/>
    <mergeCell ref="T134:W134"/>
    <mergeCell ref="X134:AA134"/>
    <mergeCell ref="T141:W141"/>
    <mergeCell ref="P133:S133"/>
    <mergeCell ref="T133:W133"/>
    <mergeCell ref="P131:S131"/>
    <mergeCell ref="T131:W131"/>
    <mergeCell ref="T130:W130"/>
    <mergeCell ref="T136:W136"/>
    <mergeCell ref="X136:AA136"/>
    <mergeCell ref="P135:S135"/>
    <mergeCell ref="T135:W135"/>
    <mergeCell ref="T143:W143"/>
    <mergeCell ref="P142:S142"/>
    <mergeCell ref="T142:W142"/>
    <mergeCell ref="AB82:AE82"/>
    <mergeCell ref="AB129:AE129"/>
    <mergeCell ref="X123:AA123"/>
    <mergeCell ref="AB123:AE123"/>
    <mergeCell ref="AB122:AE122"/>
    <mergeCell ref="AF96:AI96"/>
    <mergeCell ref="AF86:AI86"/>
    <mergeCell ref="AB115:AE115"/>
    <mergeCell ref="AB97:AE97"/>
    <mergeCell ref="AB100:AE100"/>
    <mergeCell ref="AF79:AI79"/>
    <mergeCell ref="B81:O81"/>
    <mergeCell ref="P81:S81"/>
    <mergeCell ref="T81:W81"/>
    <mergeCell ref="X81:AA81"/>
    <mergeCell ref="AF81:AI81"/>
    <mergeCell ref="B79:O79"/>
    <mergeCell ref="P79:S79"/>
    <mergeCell ref="T79:W79"/>
    <mergeCell ref="X79:AA79"/>
    <mergeCell ref="AB79:AE79"/>
    <mergeCell ref="AB81:AE81"/>
    <mergeCell ref="T128:W128"/>
    <mergeCell ref="X128:AA128"/>
    <mergeCell ref="P128:S128"/>
    <mergeCell ref="T129:W129"/>
    <mergeCell ref="P129:S129"/>
    <mergeCell ref="X129:AA129"/>
    <mergeCell ref="AF82:AI82"/>
    <mergeCell ref="AF84:AI84"/>
    <mergeCell ref="AF83:AI83"/>
    <mergeCell ref="AF123:AI123"/>
    <mergeCell ref="AF85:AI85"/>
    <mergeCell ref="X130:AA130"/>
    <mergeCell ref="X131:AA131"/>
    <mergeCell ref="AB140:AE140"/>
    <mergeCell ref="AF133:AI133"/>
    <mergeCell ref="AF124:AI124"/>
    <mergeCell ref="AF129:AI129"/>
    <mergeCell ref="AF132:AI132"/>
    <mergeCell ref="AF142:AI142"/>
    <mergeCell ref="X132:AA132"/>
    <mergeCell ref="X141:AA141"/>
    <mergeCell ref="AB141:AE141"/>
    <mergeCell ref="AF134:AI134"/>
    <mergeCell ref="AB139:AE139"/>
    <mergeCell ref="AF135:AI135"/>
    <mergeCell ref="AB138:AE138"/>
    <mergeCell ref="AF126:AI126"/>
    <mergeCell ref="AB137:AE137"/>
    <mergeCell ref="AB134:AE134"/>
    <mergeCell ref="AB130:AE130"/>
    <mergeCell ref="AB132:AE132"/>
    <mergeCell ref="AF107:AI107"/>
    <mergeCell ref="AF89:AI89"/>
    <mergeCell ref="AF122:AI122"/>
    <mergeCell ref="AF125:AI125"/>
    <mergeCell ref="AF91:AI91"/>
    <mergeCell ref="AF115:AI115"/>
    <mergeCell ref="AF94:AI94"/>
    <mergeCell ref="X93:AA93"/>
    <mergeCell ref="AB106:AE106"/>
    <mergeCell ref="AB105:AE105"/>
    <mergeCell ref="AB98:AE98"/>
    <mergeCell ref="AF141:AI141"/>
    <mergeCell ref="AF139:AI139"/>
    <mergeCell ref="X138:AA138"/>
    <mergeCell ref="AB150:AE150"/>
    <mergeCell ref="AF140:AI140"/>
    <mergeCell ref="AF138:AI138"/>
    <mergeCell ref="AB142:AE142"/>
    <mergeCell ref="AB149:AE149"/>
    <mergeCell ref="AB131:AE131"/>
    <mergeCell ref="AB136:AE136"/>
    <mergeCell ref="X135:AA135"/>
    <mergeCell ref="AB135:AE135"/>
    <mergeCell ref="AB128:AE128"/>
    <mergeCell ref="AF151:AI151"/>
    <mergeCell ref="AF149:AI149"/>
    <mergeCell ref="AF147:AI147"/>
    <mergeCell ref="AF150:AI150"/>
    <mergeCell ref="AF148:AI148"/>
    <mergeCell ref="AF128:AI128"/>
    <mergeCell ref="X143:AA143"/>
    <mergeCell ref="AF146:AI146"/>
    <mergeCell ref="AF136:AI136"/>
    <mergeCell ref="AF131:AI131"/>
    <mergeCell ref="AF137:AI137"/>
    <mergeCell ref="AB143:AE143"/>
    <mergeCell ref="AB147:AE147"/>
    <mergeCell ref="AF130:AI130"/>
    <mergeCell ref="X144:AA144"/>
    <mergeCell ref="P127:S127"/>
    <mergeCell ref="T127:W127"/>
    <mergeCell ref="X127:AA127"/>
    <mergeCell ref="AB127:AE127"/>
    <mergeCell ref="P122:S122"/>
    <mergeCell ref="T122:W122"/>
    <mergeCell ref="T114:W114"/>
    <mergeCell ref="X114:AA114"/>
    <mergeCell ref="AB111:AE111"/>
    <mergeCell ref="P125:S125"/>
    <mergeCell ref="T125:W125"/>
    <mergeCell ref="X125:AA125"/>
    <mergeCell ref="AB125:AE125"/>
    <mergeCell ref="P123:S123"/>
    <mergeCell ref="T117:W117"/>
    <mergeCell ref="X117:AA117"/>
    <mergeCell ref="AB117:AE117"/>
    <mergeCell ref="P120:S120"/>
    <mergeCell ref="T120:W120"/>
    <mergeCell ref="T118:W118"/>
    <mergeCell ref="T123:W123"/>
    <mergeCell ref="AB126:AE126"/>
    <mergeCell ref="T91:W91"/>
    <mergeCell ref="X91:AA91"/>
    <mergeCell ref="P94:S94"/>
    <mergeCell ref="T94:W94"/>
    <mergeCell ref="X94:AA94"/>
    <mergeCell ref="AF127:AI127"/>
    <mergeCell ref="T95:W95"/>
    <mergeCell ref="B131:O131"/>
    <mergeCell ref="P87:S87"/>
    <mergeCell ref="P100:S100"/>
    <mergeCell ref="P121:S121"/>
    <mergeCell ref="P117:S117"/>
    <mergeCell ref="AB110:AE110"/>
    <mergeCell ref="AF108:AI108"/>
    <mergeCell ref="X110:AA110"/>
    <mergeCell ref="AB108:AE108"/>
    <mergeCell ref="X109:AA109"/>
    <mergeCell ref="P112:S112"/>
    <mergeCell ref="T121:W121"/>
    <mergeCell ref="X122:AA122"/>
    <mergeCell ref="AB124:AE124"/>
    <mergeCell ref="AF90:AI90"/>
    <mergeCell ref="AB107:AE107"/>
    <mergeCell ref="AF88:AI88"/>
    <mergeCell ref="P89:S89"/>
    <mergeCell ref="AF105:AI105"/>
    <mergeCell ref="P104:S104"/>
    <mergeCell ref="AF92:AI92"/>
    <mergeCell ref="AF106:AI106"/>
    <mergeCell ref="P107:S107"/>
    <mergeCell ref="T107:W107"/>
    <mergeCell ref="X107:AA107"/>
    <mergeCell ref="P106:S106"/>
    <mergeCell ref="P103:S103"/>
    <mergeCell ref="T104:W104"/>
    <mergeCell ref="AF121:AI121"/>
    <mergeCell ref="AB89:AE89"/>
    <mergeCell ref="X95:AA95"/>
    <mergeCell ref="AB95:AE95"/>
    <mergeCell ref="X88:AA88"/>
    <mergeCell ref="AB92:AE92"/>
    <mergeCell ref="AB94:AE94"/>
    <mergeCell ref="P83:S83"/>
    <mergeCell ref="T84:W84"/>
    <mergeCell ref="P86:S86"/>
    <mergeCell ref="T86:W86"/>
    <mergeCell ref="T106:W106"/>
    <mergeCell ref="X106:AA106"/>
    <mergeCell ref="AF95:AI95"/>
    <mergeCell ref="T87:W87"/>
    <mergeCell ref="X87:AA87"/>
    <mergeCell ref="AB87:AE87"/>
    <mergeCell ref="AF87:AI87"/>
    <mergeCell ref="T89:W89"/>
    <mergeCell ref="P95:S95"/>
    <mergeCell ref="AB86:AE86"/>
    <mergeCell ref="AB96:AE96"/>
    <mergeCell ref="AF93:AI93"/>
    <mergeCell ref="P92:S92"/>
    <mergeCell ref="T92:W92"/>
    <mergeCell ref="X92:AA92"/>
    <mergeCell ref="AF102:AI102"/>
    <mergeCell ref="X104:AA104"/>
    <mergeCell ref="P90:S90"/>
    <mergeCell ref="T90:W90"/>
    <mergeCell ref="T100:W100"/>
    <mergeCell ref="P91:S91"/>
    <mergeCell ref="X90:AA90"/>
    <mergeCell ref="P109:S109"/>
    <mergeCell ref="T109:W109"/>
    <mergeCell ref="T99:W99"/>
    <mergeCell ref="P96:S96"/>
    <mergeCell ref="T96:W96"/>
    <mergeCell ref="T126:W126"/>
    <mergeCell ref="P88:S88"/>
    <mergeCell ref="T88:W88"/>
    <mergeCell ref="AB83:AE83"/>
    <mergeCell ref="P85:S85"/>
    <mergeCell ref="X84:AA84"/>
    <mergeCell ref="T85:W85"/>
    <mergeCell ref="X85:AA85"/>
    <mergeCell ref="AB85:AE85"/>
    <mergeCell ref="AB84:AE84"/>
    <mergeCell ref="T83:W83"/>
    <mergeCell ref="AB88:AE88"/>
    <mergeCell ref="AB90:AE90"/>
    <mergeCell ref="X98:AA98"/>
    <mergeCell ref="AB102:AE102"/>
    <mergeCell ref="X101:AA101"/>
    <mergeCell ref="AB101:AE101"/>
    <mergeCell ref="AB99:AE99"/>
    <mergeCell ref="AB93:AE93"/>
    <mergeCell ref="AB91:AE91"/>
    <mergeCell ref="T93:W93"/>
    <mergeCell ref="X96:AA96"/>
    <mergeCell ref="AB103:AE103"/>
    <mergeCell ref="X83:AA83"/>
    <mergeCell ref="X86:AA86"/>
    <mergeCell ref="X89:AA89"/>
    <mergeCell ref="B128:O128"/>
    <mergeCell ref="X121:AA121"/>
    <mergeCell ref="P124:S124"/>
    <mergeCell ref="T124:W124"/>
    <mergeCell ref="X124:AA124"/>
    <mergeCell ref="X120:AA120"/>
    <mergeCell ref="P108:S108"/>
    <mergeCell ref="T108:W108"/>
    <mergeCell ref="X108:AA108"/>
    <mergeCell ref="P111:S111"/>
    <mergeCell ref="T111:W111"/>
    <mergeCell ref="X111:AA111"/>
    <mergeCell ref="P114:S114"/>
    <mergeCell ref="T113:W113"/>
    <mergeCell ref="P116:S116"/>
    <mergeCell ref="T103:W103"/>
    <mergeCell ref="X97:AA97"/>
    <mergeCell ref="X102:AA102"/>
    <mergeCell ref="X99:AA99"/>
    <mergeCell ref="X103:AA103"/>
    <mergeCell ref="B114:O114"/>
    <mergeCell ref="T101:W101"/>
    <mergeCell ref="X105:AA105"/>
    <mergeCell ref="T112:W112"/>
    <mergeCell ref="X112:AA112"/>
    <mergeCell ref="B97:O97"/>
    <mergeCell ref="B98:O98"/>
    <mergeCell ref="B99:O99"/>
    <mergeCell ref="B109:O109"/>
    <mergeCell ref="B102:O102"/>
    <mergeCell ref="B103:O103"/>
    <mergeCell ref="X100:AA100"/>
    <mergeCell ref="B82:O82"/>
    <mergeCell ref="P155:S155"/>
    <mergeCell ref="P153:S153"/>
    <mergeCell ref="B88:O88"/>
    <mergeCell ref="B95:O95"/>
    <mergeCell ref="B155:O155"/>
    <mergeCell ref="B118:O118"/>
    <mergeCell ref="P98:S98"/>
    <mergeCell ref="B94:O94"/>
    <mergeCell ref="P148:S148"/>
    <mergeCell ref="B96:O96"/>
    <mergeCell ref="B83:O83"/>
    <mergeCell ref="B148:O148"/>
    <mergeCell ref="B110:O110"/>
    <mergeCell ref="B111:O111"/>
    <mergeCell ref="B108:O108"/>
    <mergeCell ref="P97:S97"/>
    <mergeCell ref="B138:O138"/>
    <mergeCell ref="B139:O139"/>
    <mergeCell ref="B117:O117"/>
    <mergeCell ref="B135:O135"/>
    <mergeCell ref="B120:O120"/>
    <mergeCell ref="B121:O121"/>
    <mergeCell ref="P119:S119"/>
    <mergeCell ref="P126:S126"/>
    <mergeCell ref="B106:O106"/>
    <mergeCell ref="B122:O122"/>
    <mergeCell ref="B123:O123"/>
    <mergeCell ref="B124:O124"/>
    <mergeCell ref="B125:O125"/>
    <mergeCell ref="P82:S82"/>
    <mergeCell ref="P84:S84"/>
    <mergeCell ref="B158:O158"/>
    <mergeCell ref="B84:O84"/>
    <mergeCell ref="B85:O85"/>
    <mergeCell ref="B86:O86"/>
    <mergeCell ref="B87:O87"/>
    <mergeCell ref="B100:O100"/>
    <mergeCell ref="B101:O101"/>
    <mergeCell ref="B89:O89"/>
    <mergeCell ref="B104:O104"/>
    <mergeCell ref="B105:O105"/>
    <mergeCell ref="B156:O156"/>
    <mergeCell ref="B144:O144"/>
    <mergeCell ref="B145:O145"/>
    <mergeCell ref="B146:O146"/>
    <mergeCell ref="B136:O136"/>
    <mergeCell ref="B137:O137"/>
    <mergeCell ref="B142:O142"/>
    <mergeCell ref="B143:O143"/>
    <mergeCell ref="B150:O150"/>
    <mergeCell ref="B149:O149"/>
    <mergeCell ref="B129:O129"/>
    <mergeCell ref="B90:O90"/>
    <mergeCell ref="B91:O91"/>
    <mergeCell ref="B119:O119"/>
    <mergeCell ref="B112:O112"/>
    <mergeCell ref="B113:O113"/>
    <mergeCell ref="B116:O116"/>
    <mergeCell ref="B107:O107"/>
    <mergeCell ref="B134:O134"/>
    <mergeCell ref="B132:O132"/>
    <mergeCell ref="B133:O133"/>
    <mergeCell ref="B126:O126"/>
    <mergeCell ref="B147:O147"/>
    <mergeCell ref="B92:O92"/>
    <mergeCell ref="B93:O93"/>
    <mergeCell ref="B154:O154"/>
    <mergeCell ref="B151:O151"/>
    <mergeCell ref="B152:O152"/>
    <mergeCell ref="B153:O153"/>
    <mergeCell ref="T115:W115"/>
    <mergeCell ref="T116:W116"/>
    <mergeCell ref="T119:W119"/>
    <mergeCell ref="P105:S105"/>
    <mergeCell ref="T105:W105"/>
    <mergeCell ref="P99:S99"/>
    <mergeCell ref="T153:W153"/>
    <mergeCell ref="P154:S154"/>
    <mergeCell ref="P101:S101"/>
    <mergeCell ref="P115:S115"/>
    <mergeCell ref="T97:W97"/>
    <mergeCell ref="T98:W98"/>
    <mergeCell ref="P150:S150"/>
    <mergeCell ref="T150:W150"/>
    <mergeCell ref="P93:S93"/>
    <mergeCell ref="P147:S147"/>
    <mergeCell ref="T147:W147"/>
    <mergeCell ref="P149:S149"/>
    <mergeCell ref="T148:W148"/>
    <mergeCell ref="P118:S118"/>
    <mergeCell ref="P110:S110"/>
    <mergeCell ref="T110:W110"/>
    <mergeCell ref="B127:O127"/>
    <mergeCell ref="B130:O130"/>
    <mergeCell ref="B115:O115"/>
    <mergeCell ref="AB153:AE153"/>
    <mergeCell ref="X153:AA153"/>
    <mergeCell ref="X154:AA154"/>
    <mergeCell ref="X149:AA149"/>
    <mergeCell ref="AB114:AE114"/>
    <mergeCell ref="AB118:AE118"/>
    <mergeCell ref="X118:AA118"/>
    <mergeCell ref="X113:AA113"/>
    <mergeCell ref="X116:AA116"/>
    <mergeCell ref="X119:AA119"/>
    <mergeCell ref="P102:S102"/>
    <mergeCell ref="T102:W102"/>
    <mergeCell ref="P151:S151"/>
    <mergeCell ref="P113:S113"/>
    <mergeCell ref="X126:AA126"/>
    <mergeCell ref="X139:AA139"/>
    <mergeCell ref="X142:AA142"/>
    <mergeCell ref="X115:AA115"/>
    <mergeCell ref="AB104:AE104"/>
    <mergeCell ref="AB148:AE148"/>
    <mergeCell ref="X145:AA145"/>
    <mergeCell ref="AB145:AE145"/>
    <mergeCell ref="T146:W146"/>
    <mergeCell ref="T145:W145"/>
    <mergeCell ref="P143:S143"/>
    <mergeCell ref="P139:S139"/>
    <mergeCell ref="T139:W139"/>
    <mergeCell ref="P146:S146"/>
    <mergeCell ref="T140:W140"/>
    <mergeCell ref="P164:S164"/>
    <mergeCell ref="T164:W164"/>
    <mergeCell ref="X163:AA163"/>
    <mergeCell ref="T162:W162"/>
    <mergeCell ref="T163:W163"/>
    <mergeCell ref="X164:AA164"/>
    <mergeCell ref="X162:AA162"/>
    <mergeCell ref="AB159:AE159"/>
    <mergeCell ref="B157:O157"/>
    <mergeCell ref="T161:W161"/>
    <mergeCell ref="X161:AA161"/>
    <mergeCell ref="X159:AA159"/>
    <mergeCell ref="B140:O140"/>
    <mergeCell ref="B141:O141"/>
    <mergeCell ref="B159:O159"/>
    <mergeCell ref="P159:S159"/>
    <mergeCell ref="X150:AA150"/>
    <mergeCell ref="X151:AA151"/>
    <mergeCell ref="AB162:AE162"/>
    <mergeCell ref="X140:AA140"/>
    <mergeCell ref="T155:W155"/>
    <mergeCell ref="T149:W149"/>
    <mergeCell ref="T154:W154"/>
    <mergeCell ref="X155:AA155"/>
    <mergeCell ref="P158:S158"/>
    <mergeCell ref="T158:W158"/>
    <mergeCell ref="P157:S157"/>
    <mergeCell ref="AB154:AE154"/>
    <mergeCell ref="X152:AA152"/>
    <mergeCell ref="AB151:AE151"/>
    <mergeCell ref="X157:AA157"/>
    <mergeCell ref="AB157:AE157"/>
    <mergeCell ref="AF157:AI157"/>
    <mergeCell ref="X158:AA158"/>
    <mergeCell ref="AB158:AE158"/>
    <mergeCell ref="P144:S144"/>
    <mergeCell ref="X147:AA147"/>
    <mergeCell ref="T159:W159"/>
    <mergeCell ref="AB161:AE161"/>
    <mergeCell ref="AF159:AI159"/>
    <mergeCell ref="AF161:AI161"/>
    <mergeCell ref="P152:S152"/>
    <mergeCell ref="T152:W152"/>
    <mergeCell ref="AB152:AE152"/>
    <mergeCell ref="AB155:AE155"/>
    <mergeCell ref="T156:W156"/>
    <mergeCell ref="T157:W157"/>
    <mergeCell ref="T151:W151"/>
    <mergeCell ref="X146:AA146"/>
    <mergeCell ref="AB146:AE146"/>
    <mergeCell ref="AB144:AE144"/>
    <mergeCell ref="P156:S156"/>
    <mergeCell ref="AF156:AI156"/>
    <mergeCell ref="AF155:AI155"/>
    <mergeCell ref="AF153:AI153"/>
    <mergeCell ref="AF154:AI154"/>
    <mergeCell ref="X156:AA156"/>
    <mergeCell ref="AB156:AE156"/>
    <mergeCell ref="AF144:AI144"/>
    <mergeCell ref="AF145:AI145"/>
    <mergeCell ref="T144:W144"/>
    <mergeCell ref="X148:AA148"/>
    <mergeCell ref="AF152:AI152"/>
    <mergeCell ref="AF162:AI162"/>
    <mergeCell ref="AB164:AE164"/>
    <mergeCell ref="AF164:AI164"/>
    <mergeCell ref="AB163:AE163"/>
    <mergeCell ref="AF163:AI163"/>
    <mergeCell ref="AF143:AI143"/>
    <mergeCell ref="AF99:AI99"/>
    <mergeCell ref="AF100:AI100"/>
    <mergeCell ref="AF97:AI97"/>
    <mergeCell ref="AF98:AI98"/>
    <mergeCell ref="AF103:AI103"/>
    <mergeCell ref="AF104:AI104"/>
    <mergeCell ref="AF101:AI101"/>
    <mergeCell ref="AF111:AI111"/>
    <mergeCell ref="AF112:AI112"/>
    <mergeCell ref="AF113:AI113"/>
    <mergeCell ref="AF114:AI114"/>
    <mergeCell ref="AB113:AE113"/>
    <mergeCell ref="AF117:AI117"/>
    <mergeCell ref="AF118:AI118"/>
    <mergeCell ref="AF116:AI116"/>
    <mergeCell ref="AB116:AE116"/>
    <mergeCell ref="AF158:AI158"/>
    <mergeCell ref="AB121:AE121"/>
    <mergeCell ref="AB120:AE120"/>
    <mergeCell ref="AB119:AE119"/>
    <mergeCell ref="AF119:AI119"/>
    <mergeCell ref="AF109:AI109"/>
    <mergeCell ref="AB112:AE112"/>
    <mergeCell ref="AF110:AI110"/>
    <mergeCell ref="AB109:AE109"/>
    <mergeCell ref="AF120:AI120"/>
    <mergeCell ref="T71:W71"/>
    <mergeCell ref="X71:AA71"/>
    <mergeCell ref="T69:W69"/>
    <mergeCell ref="X68:AA68"/>
    <mergeCell ref="X82:AA82"/>
    <mergeCell ref="T72:W72"/>
    <mergeCell ref="X60:AA60"/>
    <mergeCell ref="X39:AA39"/>
    <mergeCell ref="X26:AA26"/>
    <mergeCell ref="X43:AA43"/>
    <mergeCell ref="X45:AA45"/>
    <mergeCell ref="X41:AA41"/>
    <mergeCell ref="X40:AA40"/>
    <mergeCell ref="T40:W40"/>
    <mergeCell ref="T82:W82"/>
    <mergeCell ref="T65:W65"/>
    <mergeCell ref="X70:AA70"/>
    <mergeCell ref="X63:AA63"/>
    <mergeCell ref="X64:AA64"/>
    <mergeCell ref="T54:W54"/>
    <mergeCell ref="X62:AA62"/>
    <mergeCell ref="T51:W51"/>
    <mergeCell ref="X49:AA49"/>
    <mergeCell ref="T49:W49"/>
    <mergeCell ref="X76:AA76"/>
    <mergeCell ref="AF12:AI12"/>
    <mergeCell ref="T14:W14"/>
    <mergeCell ref="T15:W15"/>
    <mergeCell ref="AB11:AE11"/>
    <mergeCell ref="AB12:AE12"/>
    <mergeCell ref="X15:AA15"/>
    <mergeCell ref="AF15:AI15"/>
    <mergeCell ref="X13:AA13"/>
    <mergeCell ref="X12:AA12"/>
    <mergeCell ref="T11:W11"/>
    <mergeCell ref="B163:O163"/>
    <mergeCell ref="P163:S163"/>
    <mergeCell ref="P161:S161"/>
    <mergeCell ref="B161:O161"/>
    <mergeCell ref="P162:S162"/>
    <mergeCell ref="B162:O162"/>
    <mergeCell ref="AB51:AE51"/>
    <mergeCell ref="X48:AA48"/>
    <mergeCell ref="AB47:AE47"/>
    <mergeCell ref="X16:AA16"/>
    <mergeCell ref="AB14:AE14"/>
    <mergeCell ref="AB15:AE15"/>
    <mergeCell ref="AB16:AE16"/>
    <mergeCell ref="X14:AA14"/>
    <mergeCell ref="AB40:AE40"/>
    <mergeCell ref="AB39:AE39"/>
    <mergeCell ref="AF24:AI24"/>
    <mergeCell ref="AF17:AI17"/>
    <mergeCell ref="AF16:AI16"/>
    <mergeCell ref="X55:AA55"/>
    <mergeCell ref="X17:AA17"/>
    <mergeCell ref="AB17:AE17"/>
    <mergeCell ref="AS62:BF62"/>
    <mergeCell ref="AF68:AI68"/>
    <mergeCell ref="AF69:AI69"/>
    <mergeCell ref="AF63:AI63"/>
    <mergeCell ref="AS70:BF70"/>
    <mergeCell ref="AF70:AI70"/>
    <mergeCell ref="AS64:BF64"/>
    <mergeCell ref="AS63:BF63"/>
    <mergeCell ref="AF65:AI65"/>
    <mergeCell ref="AF67:AI67"/>
    <mergeCell ref="AB62:AE62"/>
    <mergeCell ref="AS65:BF65"/>
    <mergeCell ref="AB65:AE65"/>
    <mergeCell ref="AF64:AI64"/>
    <mergeCell ref="AS45:BF45"/>
    <mergeCell ref="AB43:AE43"/>
    <mergeCell ref="AS44:BF44"/>
    <mergeCell ref="AS43:BF43"/>
    <mergeCell ref="AB61:AE61"/>
    <mergeCell ref="AF61:AI61"/>
    <mergeCell ref="AS57:BF57"/>
    <mergeCell ref="AS52:BF52"/>
    <mergeCell ref="AS55:BF55"/>
    <mergeCell ref="AS51:BF51"/>
    <mergeCell ref="AS54:BF54"/>
    <mergeCell ref="AF54:AI54"/>
    <mergeCell ref="AF55:AI55"/>
    <mergeCell ref="AS53:BF53"/>
    <mergeCell ref="AS59:BF59"/>
    <mergeCell ref="AB49:AE49"/>
    <mergeCell ref="AF52:AI52"/>
    <mergeCell ref="AF51:AI51"/>
    <mergeCell ref="AF18:AI18"/>
    <mergeCell ref="AB42:AE42"/>
    <mergeCell ref="AF20:AI20"/>
    <mergeCell ref="AB20:AE20"/>
    <mergeCell ref="AB32:AE32"/>
    <mergeCell ref="AB31:AE31"/>
    <mergeCell ref="AB41:AE41"/>
    <mergeCell ref="P57:S57"/>
    <mergeCell ref="P53:S53"/>
    <mergeCell ref="T53:W53"/>
    <mergeCell ref="T60:W60"/>
    <mergeCell ref="P55:S55"/>
    <mergeCell ref="T56:W56"/>
    <mergeCell ref="T57:W57"/>
    <mergeCell ref="T55:W55"/>
    <mergeCell ref="P56:S56"/>
    <mergeCell ref="P38:S38"/>
    <mergeCell ref="T38:W38"/>
    <mergeCell ref="T37:W37"/>
    <mergeCell ref="X38:AA38"/>
    <mergeCell ref="X37:AA37"/>
    <mergeCell ref="AF38:AI38"/>
    <mergeCell ref="AB38:AE38"/>
    <mergeCell ref="AB37:AE37"/>
    <mergeCell ref="X44:AA44"/>
    <mergeCell ref="X42:AA42"/>
    <mergeCell ref="AF40:AI40"/>
    <mergeCell ref="AF39:AI39"/>
    <mergeCell ref="AF41:AI41"/>
    <mergeCell ref="AF34:AI34"/>
    <mergeCell ref="T52:W52"/>
    <mergeCell ref="P51:S51"/>
    <mergeCell ref="AS73:BF73"/>
    <mergeCell ref="P35:S35"/>
    <mergeCell ref="T35:W35"/>
    <mergeCell ref="AS75:BF75"/>
    <mergeCell ref="P75:S75"/>
    <mergeCell ref="T75:W75"/>
    <mergeCell ref="X75:AA75"/>
    <mergeCell ref="AB75:AE75"/>
    <mergeCell ref="AB66:AE66"/>
    <mergeCell ref="AB72:AE72"/>
    <mergeCell ref="P66:S66"/>
    <mergeCell ref="P73:S73"/>
    <mergeCell ref="AS74:BF74"/>
    <mergeCell ref="P74:S74"/>
    <mergeCell ref="AF73:AI73"/>
    <mergeCell ref="T73:W73"/>
    <mergeCell ref="X73:AA73"/>
    <mergeCell ref="AB73:AE73"/>
    <mergeCell ref="T74:W74"/>
    <mergeCell ref="AF74:AI74"/>
    <mergeCell ref="AB71:AE71"/>
    <mergeCell ref="AS69:BF69"/>
    <mergeCell ref="AS66:BF66"/>
    <mergeCell ref="AS67:BF67"/>
    <mergeCell ref="T68:W68"/>
    <mergeCell ref="X69:AA69"/>
    <mergeCell ref="T70:W70"/>
    <mergeCell ref="AB70:AE70"/>
    <mergeCell ref="AS61:BF61"/>
    <mergeCell ref="X36:AA36"/>
    <mergeCell ref="P52:S52"/>
    <mergeCell ref="P54:S54"/>
    <mergeCell ref="P69:S69"/>
    <mergeCell ref="X58:AA58"/>
    <mergeCell ref="P58:S58"/>
    <mergeCell ref="P61:S61"/>
    <mergeCell ref="P64:S64"/>
    <mergeCell ref="T64:W64"/>
    <mergeCell ref="P59:S59"/>
    <mergeCell ref="P60:S60"/>
    <mergeCell ref="P62:S62"/>
    <mergeCell ref="T62:W62"/>
    <mergeCell ref="P63:S63"/>
    <mergeCell ref="T66:W66"/>
    <mergeCell ref="T61:W61"/>
    <mergeCell ref="AF56:AI56"/>
    <mergeCell ref="AF57:AI57"/>
    <mergeCell ref="X61:AA61"/>
    <mergeCell ref="P65:S65"/>
    <mergeCell ref="X65:AA65"/>
    <mergeCell ref="AB63:AE63"/>
    <mergeCell ref="T63:W63"/>
    <mergeCell ref="AB64:AE64"/>
    <mergeCell ref="X67:AA67"/>
    <mergeCell ref="AB69:AE69"/>
    <mergeCell ref="AB68:AE68"/>
    <mergeCell ref="AB67:AE67"/>
    <mergeCell ref="AF62:AI62"/>
    <mergeCell ref="AB60:AE60"/>
    <mergeCell ref="X56:AA56"/>
    <mergeCell ref="T59:W59"/>
    <mergeCell ref="AF58:AI58"/>
    <mergeCell ref="P50:S50"/>
    <mergeCell ref="T50:W50"/>
    <mergeCell ref="AF37:AI37"/>
    <mergeCell ref="P46:S46"/>
    <mergeCell ref="P47:S47"/>
    <mergeCell ref="AB46:AE46"/>
    <mergeCell ref="P48:S48"/>
    <mergeCell ref="X33:AA33"/>
    <mergeCell ref="AB33:AE33"/>
    <mergeCell ref="X32:AA32"/>
    <mergeCell ref="X35:AA35"/>
    <mergeCell ref="P44:S44"/>
    <mergeCell ref="P43:S43"/>
    <mergeCell ref="P40:S40"/>
    <mergeCell ref="P41:S41"/>
    <mergeCell ref="P33:S33"/>
    <mergeCell ref="AF48:AI48"/>
    <mergeCell ref="AB48:AE48"/>
    <mergeCell ref="AF36:AI36"/>
    <mergeCell ref="X47:AA47"/>
    <mergeCell ref="X46:AA46"/>
    <mergeCell ref="AF47:AI47"/>
    <mergeCell ref="AF46:AI46"/>
    <mergeCell ref="T46:W46"/>
    <mergeCell ref="T48:W48"/>
    <mergeCell ref="T43:W43"/>
    <mergeCell ref="T34:W34"/>
    <mergeCell ref="T47:W47"/>
    <mergeCell ref="T44:W44"/>
    <mergeCell ref="AF49:AI49"/>
    <mergeCell ref="X50:AA50"/>
    <mergeCell ref="P49:S49"/>
    <mergeCell ref="X20:AA20"/>
    <mergeCell ref="X19:AA19"/>
    <mergeCell ref="X22:AA22"/>
    <mergeCell ref="T18:W18"/>
    <mergeCell ref="AB23:AE23"/>
    <mergeCell ref="AB45:AE45"/>
    <mergeCell ref="AB29:AE29"/>
    <mergeCell ref="X34:AA34"/>
    <mergeCell ref="P36:S36"/>
    <mergeCell ref="AB27:AE27"/>
    <mergeCell ref="X24:AA24"/>
    <mergeCell ref="AB36:AE36"/>
    <mergeCell ref="AB34:AE34"/>
    <mergeCell ref="AB30:AE30"/>
    <mergeCell ref="X28:AA28"/>
    <mergeCell ref="AB25:AE25"/>
    <mergeCell ref="X25:AA25"/>
    <mergeCell ref="T26:W26"/>
    <mergeCell ref="T30:W30"/>
    <mergeCell ref="P45:S45"/>
    <mergeCell ref="AB21:AE21"/>
    <mergeCell ref="T22:W22"/>
    <mergeCell ref="X21:AA21"/>
    <mergeCell ref="AF23:AI23"/>
    <mergeCell ref="AB28:AE28"/>
    <mergeCell ref="AS46:BF46"/>
    <mergeCell ref="AF29:AI29"/>
    <mergeCell ref="AF30:AI30"/>
    <mergeCell ref="AF28:AI28"/>
    <mergeCell ref="AF31:AI31"/>
    <mergeCell ref="AF32:AI32"/>
    <mergeCell ref="AF25:AI25"/>
    <mergeCell ref="X27:AA27"/>
    <mergeCell ref="AB26:AE26"/>
    <mergeCell ref="X30:AA30"/>
    <mergeCell ref="P31:S31"/>
    <mergeCell ref="T31:W31"/>
    <mergeCell ref="X31:AA31"/>
    <mergeCell ref="T42:W42"/>
    <mergeCell ref="P32:S32"/>
    <mergeCell ref="T32:W32"/>
    <mergeCell ref="T33:W33"/>
    <mergeCell ref="P30:S30"/>
    <mergeCell ref="T29:W29"/>
    <mergeCell ref="AS42:BF42"/>
    <mergeCell ref="T23:W23"/>
    <mergeCell ref="X23:AA23"/>
    <mergeCell ref="AB44:AE44"/>
    <mergeCell ref="AF45:AI45"/>
    <mergeCell ref="X29:AA29"/>
    <mergeCell ref="AS11:BF11"/>
    <mergeCell ref="AS13:BF13"/>
    <mergeCell ref="AS14:BF14"/>
    <mergeCell ref="AS27:BF27"/>
    <mergeCell ref="AS26:BF26"/>
    <mergeCell ref="AF19:AI19"/>
    <mergeCell ref="AB24:AE24"/>
    <mergeCell ref="AS41:BF41"/>
    <mergeCell ref="AS16:BF16"/>
    <mergeCell ref="AS12:BF12"/>
    <mergeCell ref="AS15:BF15"/>
    <mergeCell ref="AS23:BF23"/>
    <mergeCell ref="AS30:BF30"/>
    <mergeCell ref="AS19:BF19"/>
    <mergeCell ref="AS31:BF31"/>
    <mergeCell ref="AS32:BF32"/>
    <mergeCell ref="AS35:BF35"/>
    <mergeCell ref="AS40:BF40"/>
    <mergeCell ref="AS39:BF39"/>
    <mergeCell ref="AS36:BF36"/>
    <mergeCell ref="AS37:BF37"/>
    <mergeCell ref="AS33:BF33"/>
    <mergeCell ref="AS34:BF34"/>
    <mergeCell ref="AS38:BF38"/>
    <mergeCell ref="AB35:AE35"/>
    <mergeCell ref="AS24:BF24"/>
    <mergeCell ref="AS20:BF20"/>
    <mergeCell ref="AB22:AE22"/>
    <mergeCell ref="AB18:AE18"/>
    <mergeCell ref="AB19:AE19"/>
    <mergeCell ref="AF26:AI26"/>
    <mergeCell ref="AF33:AI33"/>
    <mergeCell ref="AS8:BF8"/>
    <mergeCell ref="AS6:BF6"/>
    <mergeCell ref="AS5:BF5"/>
    <mergeCell ref="P4:S4"/>
    <mergeCell ref="P7:S7"/>
    <mergeCell ref="AS7:BF7"/>
    <mergeCell ref="AS4:BF4"/>
    <mergeCell ref="AB8:AE8"/>
    <mergeCell ref="AF5:AI5"/>
    <mergeCell ref="AF6:AI6"/>
    <mergeCell ref="P28:S28"/>
    <mergeCell ref="T28:W28"/>
    <mergeCell ref="P29:S29"/>
    <mergeCell ref="T12:W12"/>
    <mergeCell ref="T13:W13"/>
    <mergeCell ref="AF8:AI8"/>
    <mergeCell ref="X11:AA11"/>
    <mergeCell ref="AF13:AI13"/>
    <mergeCell ref="AB13:AE13"/>
    <mergeCell ref="P22:S22"/>
    <mergeCell ref="AS28:BF28"/>
    <mergeCell ref="AS21:BF21"/>
    <mergeCell ref="AS29:BF29"/>
    <mergeCell ref="AS17:BF17"/>
    <mergeCell ref="AF10:AI10"/>
    <mergeCell ref="AF11:AI11"/>
    <mergeCell ref="AS18:BF18"/>
    <mergeCell ref="AS22:BF22"/>
    <mergeCell ref="AS25:BF25"/>
    <mergeCell ref="AF27:AI27"/>
    <mergeCell ref="AS9:BF9"/>
    <mergeCell ref="AS10:BF10"/>
    <mergeCell ref="B3:O3"/>
    <mergeCell ref="P5:S5"/>
    <mergeCell ref="P3:S3"/>
    <mergeCell ref="P20:S20"/>
    <mergeCell ref="P19:S19"/>
    <mergeCell ref="P10:S10"/>
    <mergeCell ref="B4:O4"/>
    <mergeCell ref="B5:O5"/>
    <mergeCell ref="B6:O6"/>
    <mergeCell ref="B7:O7"/>
    <mergeCell ref="P42:S42"/>
    <mergeCell ref="T45:W45"/>
    <mergeCell ref="T41:W41"/>
    <mergeCell ref="P34:S34"/>
    <mergeCell ref="P39:S39"/>
    <mergeCell ref="P37:S37"/>
    <mergeCell ref="T36:W36"/>
    <mergeCell ref="T39:W39"/>
    <mergeCell ref="P27:S27"/>
    <mergeCell ref="T27:W27"/>
    <mergeCell ref="T25:W25"/>
    <mergeCell ref="P26:S26"/>
    <mergeCell ref="P23:S23"/>
    <mergeCell ref="P25:S25"/>
    <mergeCell ref="P24:S24"/>
    <mergeCell ref="T24:W24"/>
    <mergeCell ref="B8:O8"/>
    <mergeCell ref="T19:W19"/>
    <mergeCell ref="AF71:AI71"/>
    <mergeCell ref="AF72:AI72"/>
    <mergeCell ref="AB56:AE56"/>
    <mergeCell ref="AB55:AE55"/>
    <mergeCell ref="AB3:AE3"/>
    <mergeCell ref="T4:W4"/>
    <mergeCell ref="T8:W8"/>
    <mergeCell ref="X4:AA4"/>
    <mergeCell ref="T7:W7"/>
    <mergeCell ref="X7:AA7"/>
    <mergeCell ref="X6:AA6"/>
    <mergeCell ref="X5:AA5"/>
    <mergeCell ref="AB6:AE6"/>
    <mergeCell ref="AB4:AE4"/>
    <mergeCell ref="X3:AA3"/>
    <mergeCell ref="P8:S8"/>
    <mergeCell ref="X10:AA10"/>
    <mergeCell ref="X9:AA9"/>
    <mergeCell ref="T5:W5"/>
    <mergeCell ref="T3:W3"/>
    <mergeCell ref="P6:S6"/>
    <mergeCell ref="T6:W6"/>
    <mergeCell ref="T10:W10"/>
    <mergeCell ref="X8:AA8"/>
    <mergeCell ref="T9:W9"/>
    <mergeCell ref="AB9:AE9"/>
    <mergeCell ref="AB10:AE10"/>
    <mergeCell ref="AF9:AI9"/>
    <mergeCell ref="AB7:AE7"/>
    <mergeCell ref="AB5:AE5"/>
    <mergeCell ref="P9:S9"/>
    <mergeCell ref="X18:AA18"/>
    <mergeCell ref="AB78:AE78"/>
    <mergeCell ref="X77:AA77"/>
    <mergeCell ref="AB76:AE76"/>
    <mergeCell ref="AB74:AE74"/>
    <mergeCell ref="X74:AA74"/>
    <mergeCell ref="X78:AA78"/>
    <mergeCell ref="AB77:AE77"/>
    <mergeCell ref="X72:AA72"/>
    <mergeCell ref="AS78:BF78"/>
    <mergeCell ref="AS71:BF71"/>
    <mergeCell ref="AS47:BF47"/>
    <mergeCell ref="AS58:BF58"/>
    <mergeCell ref="AS60:BF60"/>
    <mergeCell ref="AS77:BF77"/>
    <mergeCell ref="AS68:BF68"/>
    <mergeCell ref="AS48:BF48"/>
    <mergeCell ref="AS49:BF49"/>
    <mergeCell ref="AS56:BF56"/>
    <mergeCell ref="AB52:AE52"/>
    <mergeCell ref="AB50:AE50"/>
    <mergeCell ref="AF50:AI50"/>
    <mergeCell ref="X52:AA52"/>
    <mergeCell ref="X53:AA53"/>
    <mergeCell ref="X54:AA54"/>
    <mergeCell ref="AS50:BF50"/>
    <mergeCell ref="X51:AA51"/>
    <mergeCell ref="AS76:BF76"/>
    <mergeCell ref="AS72:BF72"/>
    <mergeCell ref="AF53:AI53"/>
    <mergeCell ref="AF76:AI76"/>
    <mergeCell ref="AB54:AE54"/>
    <mergeCell ref="AB53:AE53"/>
    <mergeCell ref="P78:S78"/>
    <mergeCell ref="X66:AA66"/>
    <mergeCell ref="T76:W76"/>
    <mergeCell ref="P76:S76"/>
    <mergeCell ref="P77:S77"/>
    <mergeCell ref="P68:S68"/>
    <mergeCell ref="P67:S67"/>
    <mergeCell ref="T67:W67"/>
    <mergeCell ref="P70:S70"/>
    <mergeCell ref="P72:S72"/>
    <mergeCell ref="P71:S71"/>
    <mergeCell ref="AF3:AI3"/>
    <mergeCell ref="AF4:AI4"/>
    <mergeCell ref="AF42:AI42"/>
    <mergeCell ref="AF66:AI66"/>
    <mergeCell ref="AF21:AI21"/>
    <mergeCell ref="AF22:AI22"/>
    <mergeCell ref="AF44:AI44"/>
    <mergeCell ref="AF35:AI35"/>
    <mergeCell ref="AF43:AI43"/>
    <mergeCell ref="AF7:AI7"/>
    <mergeCell ref="P16:S16"/>
    <mergeCell ref="P18:S18"/>
    <mergeCell ref="P21:S21"/>
    <mergeCell ref="T21:W21"/>
    <mergeCell ref="T16:W16"/>
    <mergeCell ref="T17:W17"/>
    <mergeCell ref="T20:W20"/>
    <mergeCell ref="P17:S17"/>
    <mergeCell ref="P15:S15"/>
    <mergeCell ref="AF78:AI78"/>
    <mergeCell ref="AF14:AI14"/>
    <mergeCell ref="B78:O78"/>
    <mergeCell ref="T78:W78"/>
    <mergeCell ref="T77:W77"/>
    <mergeCell ref="B76:O76"/>
    <mergeCell ref="B77:O77"/>
    <mergeCell ref="B55:O55"/>
    <mergeCell ref="B40:O40"/>
    <mergeCell ref="B22:O22"/>
    <mergeCell ref="B23:O23"/>
    <mergeCell ref="B30:O30"/>
    <mergeCell ref="B31:O31"/>
    <mergeCell ref="B25:O25"/>
    <mergeCell ref="B26:O26"/>
    <mergeCell ref="B27:O27"/>
    <mergeCell ref="B28:O28"/>
    <mergeCell ref="B29:O29"/>
    <mergeCell ref="B9:O9"/>
    <mergeCell ref="B10:O10"/>
    <mergeCell ref="B11:O11"/>
    <mergeCell ref="P14:S14"/>
    <mergeCell ref="B16:O16"/>
    <mergeCell ref="P13:S13"/>
    <mergeCell ref="B17:O17"/>
    <mergeCell ref="B18:O18"/>
    <mergeCell ref="P11:S11"/>
    <mergeCell ref="P12:S12"/>
    <mergeCell ref="B12:O12"/>
    <mergeCell ref="B13:O13"/>
    <mergeCell ref="B14:O14"/>
    <mergeCell ref="B15:O15"/>
    <mergeCell ref="B75:O75"/>
    <mergeCell ref="B69:O69"/>
    <mergeCell ref="B70:O70"/>
    <mergeCell ref="B71:O71"/>
    <mergeCell ref="B72:O72"/>
    <mergeCell ref="B73:O73"/>
    <mergeCell ref="B74:O74"/>
    <mergeCell ref="B65:O65"/>
    <mergeCell ref="B50:O50"/>
    <mergeCell ref="B51:O51"/>
    <mergeCell ref="B52:O52"/>
    <mergeCell ref="B53:O53"/>
    <mergeCell ref="B43:O43"/>
    <mergeCell ref="B44:O44"/>
    <mergeCell ref="B47:O47"/>
    <mergeCell ref="B62:O62"/>
    <mergeCell ref="B63:O63"/>
    <mergeCell ref="AF77:AI77"/>
    <mergeCell ref="AF75:AI75"/>
    <mergeCell ref="X57:AA57"/>
    <mergeCell ref="AB57:AE57"/>
    <mergeCell ref="T58:W58"/>
    <mergeCell ref="X59:AA59"/>
    <mergeCell ref="AF60:AI60"/>
    <mergeCell ref="AF59:AI59"/>
    <mergeCell ref="AB58:AE58"/>
    <mergeCell ref="AB59:AE59"/>
    <mergeCell ref="B64:O64"/>
    <mergeCell ref="B48:O48"/>
    <mergeCell ref="B49:O49"/>
    <mergeCell ref="B68:O68"/>
    <mergeCell ref="B56:O56"/>
    <mergeCell ref="B57:O57"/>
    <mergeCell ref="B58:O58"/>
    <mergeCell ref="B59:O59"/>
    <mergeCell ref="B60:O60"/>
    <mergeCell ref="B61:O61"/>
    <mergeCell ref="B66:O66"/>
    <mergeCell ref="B67:O67"/>
    <mergeCell ref="B19:O19"/>
    <mergeCell ref="B45:O45"/>
    <mergeCell ref="B46:O46"/>
    <mergeCell ref="B20:O20"/>
    <mergeCell ref="B21:O21"/>
    <mergeCell ref="B38:O38"/>
    <mergeCell ref="B39:O39"/>
    <mergeCell ref="B24:O24"/>
    <mergeCell ref="B32:O32"/>
    <mergeCell ref="B33:O33"/>
    <mergeCell ref="B36:O36"/>
    <mergeCell ref="B37:O37"/>
    <mergeCell ref="B54:O54"/>
    <mergeCell ref="B34:O34"/>
    <mergeCell ref="B35:O35"/>
    <mergeCell ref="B41:O41"/>
    <mergeCell ref="B42:O42"/>
  </mergeCells>
  <phoneticPr fontId="2" type="noConversion"/>
  <pageMargins left="0.43307086614173229" right="0.19685039370078741" top="1.2204724409448819" bottom="0.98425196850393704" header="0.51181102362204722" footer="0.51181102362204722"/>
  <pageSetup paperSize="9" scale="66" orientation="portrait" r:id="rId1"/>
  <headerFooter alignWithMargins="0">
    <oddHeader>&amp;L&amp;G&amp;R&amp;G</oddHeader>
    <oddFooter>&amp;L&amp;"Verdana,Normal"&amp;7&amp;F
&amp;A&amp;R&amp;"Verdana,Normal"&amp;7&amp;D  &amp;T</oddFooter>
  </headerFooter>
  <rowBreaks count="1" manualBreakCount="1">
    <brk id="2" max="34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IV50"/>
  <sheetViews>
    <sheetView showGridLines="0" zoomScale="85" zoomScaleNormal="85" workbookViewId="0">
      <pane xSplit="13" topLeftCell="N1" activePane="topRight" state="frozen"/>
      <selection pane="topRight" activeCell="S83" sqref="S83"/>
    </sheetView>
  </sheetViews>
  <sheetFormatPr defaultColWidth="0" defaultRowHeight="12" outlineLevelRow="1" outlineLevelCol="1" x14ac:dyDescent="0.2"/>
  <cols>
    <col min="1" max="1" width="1.42578125" style="73" hidden="1" customWidth="1"/>
    <col min="2" max="11" width="4.28515625" style="73" customWidth="1"/>
    <col min="12" max="12" width="11.140625" style="73" customWidth="1"/>
    <col min="13" max="25" width="4.28515625" style="73" customWidth="1"/>
    <col min="26" max="26" width="4.42578125" style="73" customWidth="1"/>
    <col min="27" max="45" width="4.28515625" style="73" customWidth="1"/>
    <col min="46" max="70" width="4.140625" style="73" customWidth="1"/>
    <col min="71" max="105" width="4.28515625" style="73" customWidth="1"/>
    <col min="106" max="121" width="4.28515625" style="73" hidden="1" customWidth="1" outlineLevel="1"/>
    <col min="122" max="122" width="5" style="73" hidden="1" customWidth="1" outlineLevel="1"/>
    <col min="123" max="229" width="4.28515625" style="73" hidden="1" customWidth="1" outlineLevel="1"/>
    <col min="230" max="230" width="4.28515625" style="73" customWidth="1" collapsed="1"/>
    <col min="231" max="239" width="4.28515625" style="73" customWidth="1"/>
    <col min="240" max="240" width="4.28515625" style="73" hidden="1" customWidth="1"/>
    <col min="241" max="241" width="4.140625" style="73" hidden="1" customWidth="1"/>
    <col min="242" max="244" width="4.28515625" style="73" hidden="1" customWidth="1"/>
    <col min="245" max="245" width="3.85546875" style="73" hidden="1" customWidth="1"/>
    <col min="246" max="246" width="3.42578125" style="73" hidden="1" customWidth="1"/>
    <col min="247" max="247" width="10.85546875" style="73" hidden="1" customWidth="1"/>
    <col min="248" max="248" width="15.42578125" style="73" hidden="1" customWidth="1"/>
    <col min="249" max="249" width="16.85546875" style="73" hidden="1" customWidth="1"/>
    <col min="250" max="250" width="10.85546875" style="73" hidden="1" customWidth="1"/>
    <col min="251" max="251" width="3.85546875" style="73" hidden="1" customWidth="1"/>
    <col min="252" max="252" width="3.42578125" style="73" hidden="1" customWidth="1"/>
    <col min="253" max="253" width="16.85546875" style="73" hidden="1" customWidth="1"/>
    <col min="254" max="254" width="10.85546875" style="73" hidden="1" customWidth="1"/>
    <col min="255" max="255" width="3.85546875" style="73" hidden="1" customWidth="1"/>
    <col min="256" max="16384" width="3.42578125" style="73" hidden="1"/>
  </cols>
  <sheetData>
    <row r="1" spans="2:256" s="66" customFormat="1" ht="13.5" customHeight="1" x14ac:dyDescent="0.25">
      <c r="B1" s="65" t="s">
        <v>170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  <c r="GC1" s="65"/>
      <c r="GD1" s="65"/>
      <c r="GE1" s="65"/>
      <c r="GF1" s="65"/>
      <c r="GG1" s="65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65"/>
      <c r="HJ1" s="65"/>
      <c r="HK1" s="65"/>
      <c r="HL1" s="65"/>
      <c r="HM1" s="65"/>
      <c r="HN1" s="65"/>
      <c r="HO1" s="65"/>
      <c r="HP1" s="65"/>
      <c r="HQ1" s="65"/>
      <c r="HR1" s="65"/>
      <c r="HS1" s="65"/>
      <c r="HT1" s="65"/>
      <c r="HU1" s="65"/>
    </row>
    <row r="2" spans="2:256" s="66" customFormat="1" ht="16.5" customHeight="1" thickBot="1" x14ac:dyDescent="0.3">
      <c r="B2" s="67" t="str">
        <f>IF(Setup!H3="","",Setup!H3)</f>
        <v/>
      </c>
      <c r="C2" s="68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  <c r="AP2" s="284"/>
      <c r="AQ2" s="284"/>
      <c r="AR2" s="284"/>
      <c r="AS2" s="284"/>
      <c r="AT2" s="284"/>
      <c r="AU2" s="284"/>
      <c r="AV2" s="284"/>
      <c r="AW2" s="284"/>
      <c r="AX2" s="284"/>
      <c r="AY2" s="284"/>
      <c r="AZ2" s="284"/>
      <c r="BA2" s="284"/>
      <c r="BB2" s="284"/>
      <c r="BC2" s="284"/>
      <c r="BD2" s="284"/>
      <c r="BE2" s="284"/>
      <c r="BF2" s="284"/>
      <c r="BG2" s="284"/>
      <c r="BH2" s="284"/>
      <c r="BI2" s="284"/>
      <c r="BJ2" s="284"/>
      <c r="BK2" s="284"/>
      <c r="BL2" s="284"/>
      <c r="BM2" s="284"/>
      <c r="BN2" s="284"/>
      <c r="BO2" s="284"/>
      <c r="BP2" s="284"/>
      <c r="BQ2" s="284"/>
      <c r="BR2" s="284"/>
      <c r="BS2" s="284"/>
      <c r="BT2" s="284"/>
      <c r="BU2" s="284"/>
      <c r="BV2" s="284"/>
      <c r="BW2" s="284"/>
      <c r="BX2" s="284"/>
      <c r="BY2" s="284"/>
      <c r="BZ2" s="284"/>
      <c r="CA2" s="284"/>
      <c r="CB2" s="284"/>
      <c r="CC2" s="284"/>
      <c r="CD2" s="284"/>
      <c r="CE2" s="284"/>
      <c r="CF2" s="284"/>
      <c r="CG2" s="284"/>
      <c r="CH2" s="284"/>
      <c r="CI2" s="284"/>
      <c r="CJ2" s="284"/>
      <c r="CK2" s="284"/>
      <c r="CL2" s="284"/>
      <c r="CM2" s="284"/>
      <c r="CN2" s="284"/>
      <c r="CO2" s="284"/>
      <c r="CP2" s="284"/>
      <c r="CQ2" s="284"/>
      <c r="CR2" s="284"/>
      <c r="CS2" s="284"/>
      <c r="CT2" s="284"/>
      <c r="CU2" s="284"/>
      <c r="CV2" s="284"/>
      <c r="CW2" s="284"/>
      <c r="CX2" s="284"/>
      <c r="CY2" s="284"/>
      <c r="CZ2" s="284"/>
      <c r="DA2" s="284"/>
      <c r="DB2" s="284"/>
      <c r="DC2" s="284"/>
      <c r="DD2" s="284"/>
      <c r="DE2" s="284"/>
      <c r="DF2" s="284"/>
      <c r="DG2" s="284"/>
      <c r="DH2" s="284"/>
      <c r="DI2" s="284"/>
      <c r="DJ2" s="284"/>
      <c r="DK2" s="284"/>
      <c r="DL2" s="284"/>
      <c r="DM2" s="284"/>
      <c r="DN2" s="284"/>
      <c r="DO2" s="284"/>
      <c r="DP2" s="284"/>
      <c r="DQ2" s="284"/>
      <c r="DR2" s="284"/>
      <c r="DS2" s="284"/>
      <c r="DT2" s="284"/>
      <c r="DU2" s="284"/>
      <c r="DV2" s="284"/>
      <c r="DW2" s="284"/>
      <c r="DX2" s="284"/>
      <c r="DY2" s="284"/>
      <c r="DZ2" s="284"/>
      <c r="EA2" s="284"/>
      <c r="EB2" s="284"/>
      <c r="EC2" s="284"/>
      <c r="ED2" s="284"/>
      <c r="EE2" s="284"/>
      <c r="EF2" s="284"/>
      <c r="EG2" s="284"/>
      <c r="EH2" s="284"/>
      <c r="EI2" s="284"/>
      <c r="EJ2" s="284"/>
      <c r="EK2" s="284"/>
      <c r="EL2" s="284"/>
      <c r="EM2" s="284"/>
      <c r="EN2" s="284"/>
      <c r="EO2" s="284"/>
      <c r="EP2" s="284"/>
      <c r="EQ2" s="284"/>
      <c r="ER2" s="284"/>
      <c r="ES2" s="284"/>
      <c r="ET2" s="284"/>
      <c r="EU2" s="284"/>
      <c r="EV2" s="284"/>
      <c r="EW2" s="284"/>
      <c r="EX2" s="284"/>
      <c r="EY2" s="284"/>
      <c r="EZ2" s="284"/>
      <c r="FA2" s="284"/>
      <c r="FB2" s="284"/>
      <c r="FC2" s="284"/>
      <c r="FD2" s="284"/>
      <c r="FE2" s="284"/>
      <c r="FF2" s="284"/>
      <c r="FG2" s="284"/>
      <c r="FH2" s="284"/>
      <c r="FI2" s="284"/>
      <c r="FJ2" s="284"/>
      <c r="FK2" s="284"/>
      <c r="FL2" s="284"/>
      <c r="FM2" s="284"/>
      <c r="FN2" s="284"/>
      <c r="FO2" s="284"/>
      <c r="FP2" s="284"/>
      <c r="FQ2" s="284"/>
      <c r="FR2" s="284"/>
      <c r="FS2" s="284"/>
      <c r="FT2" s="284"/>
      <c r="FU2" s="284"/>
      <c r="FV2" s="284"/>
      <c r="FW2" s="284"/>
      <c r="FX2" s="284"/>
      <c r="FY2" s="284"/>
      <c r="FZ2" s="284"/>
      <c r="GA2" s="284"/>
      <c r="GB2" s="284"/>
      <c r="GC2" s="284"/>
      <c r="GD2" s="284"/>
      <c r="GE2" s="284"/>
      <c r="GF2" s="284"/>
      <c r="GG2" s="284"/>
      <c r="GH2" s="284"/>
      <c r="GI2" s="284"/>
      <c r="GJ2" s="284"/>
      <c r="GK2" s="284"/>
      <c r="GL2" s="284"/>
      <c r="GM2" s="284"/>
      <c r="GN2" s="284"/>
      <c r="GO2" s="284"/>
      <c r="GP2" s="284"/>
      <c r="GQ2" s="284"/>
      <c r="GR2" s="284"/>
      <c r="GS2" s="284"/>
      <c r="GT2" s="284"/>
      <c r="GU2" s="284"/>
      <c r="GV2" s="284"/>
      <c r="GW2" s="284"/>
      <c r="GX2" s="284"/>
      <c r="GY2" s="284"/>
      <c r="GZ2" s="284"/>
      <c r="HA2" s="284"/>
      <c r="HB2" s="284"/>
      <c r="HC2" s="284"/>
      <c r="HD2" s="284"/>
      <c r="HE2" s="284"/>
      <c r="HF2" s="284"/>
      <c r="HG2" s="284"/>
      <c r="HH2" s="284"/>
      <c r="HI2" s="284"/>
      <c r="HJ2" s="284"/>
      <c r="HK2" s="284"/>
      <c r="HL2" s="284"/>
      <c r="HM2" s="284"/>
      <c r="HN2" s="284"/>
      <c r="HO2" s="284"/>
      <c r="HP2" s="284"/>
      <c r="HQ2" s="284"/>
      <c r="HR2" s="284"/>
      <c r="HS2" s="284"/>
      <c r="HT2" s="284"/>
      <c r="HU2" s="284"/>
    </row>
    <row r="3" spans="2:256" ht="46.5" customHeight="1" thickTop="1" x14ac:dyDescent="0.2">
      <c r="B3" s="70"/>
      <c r="C3" s="70" t="s">
        <v>37</v>
      </c>
      <c r="D3" s="71"/>
      <c r="E3" s="70"/>
      <c r="F3" s="70"/>
      <c r="G3" s="70"/>
      <c r="H3" s="70"/>
      <c r="I3" s="70"/>
      <c r="J3" s="70"/>
      <c r="K3" s="70"/>
      <c r="L3" s="70"/>
      <c r="M3" s="70"/>
      <c r="N3" s="322" t="s">
        <v>40</v>
      </c>
      <c r="O3" s="322"/>
      <c r="P3" s="322"/>
      <c r="Q3" s="322"/>
      <c r="R3" s="322" t="s">
        <v>39</v>
      </c>
      <c r="S3" s="322"/>
      <c r="T3" s="322"/>
      <c r="U3" s="322"/>
      <c r="V3" s="322" t="s">
        <v>14</v>
      </c>
      <c r="W3" s="322"/>
      <c r="X3" s="322"/>
      <c r="Y3" s="325"/>
      <c r="Z3" s="323" t="str">
        <f>Kostnader_Intäkter!$EH5</f>
        <v/>
      </c>
      <c r="AA3" s="324"/>
      <c r="AB3" s="324"/>
      <c r="AC3" s="324"/>
      <c r="AD3" s="319" t="str">
        <f>Kostnader_Intäkter!$EH6</f>
        <v/>
      </c>
      <c r="AE3" s="319"/>
      <c r="AF3" s="319"/>
      <c r="AG3" s="319"/>
      <c r="AH3" s="319" t="str">
        <f>Kostnader_Intäkter!$EH7</f>
        <v/>
      </c>
      <c r="AI3" s="319"/>
      <c r="AJ3" s="319"/>
      <c r="AK3" s="319"/>
      <c r="AL3" s="319" t="str">
        <f>Kostnader_Intäkter!$EH8</f>
        <v/>
      </c>
      <c r="AM3" s="319"/>
      <c r="AN3" s="319"/>
      <c r="AO3" s="319"/>
      <c r="AP3" s="319" t="str">
        <f>Kostnader_Intäkter!$EH9</f>
        <v/>
      </c>
      <c r="AQ3" s="319"/>
      <c r="AR3" s="319"/>
      <c r="AS3" s="319"/>
      <c r="AT3" s="319" t="str">
        <f>Kostnader_Intäkter!$EH10</f>
        <v/>
      </c>
      <c r="AU3" s="319"/>
      <c r="AV3" s="319"/>
      <c r="AW3" s="319"/>
      <c r="AX3" s="319" t="str">
        <f>Kostnader_Intäkter!$EH11</f>
        <v/>
      </c>
      <c r="AY3" s="319"/>
      <c r="AZ3" s="319"/>
      <c r="BA3" s="319"/>
      <c r="BB3" s="319" t="str">
        <f>Kostnader_Intäkter!$EH12</f>
        <v/>
      </c>
      <c r="BC3" s="319"/>
      <c r="BD3" s="319"/>
      <c r="BE3" s="319"/>
      <c r="BF3" s="319" t="str">
        <f>Kostnader_Intäkter!$EH13</f>
        <v/>
      </c>
      <c r="BG3" s="319"/>
      <c r="BH3" s="319"/>
      <c r="BI3" s="319"/>
      <c r="BJ3" s="319" t="str">
        <f>Kostnader_Intäkter!$EH14</f>
        <v/>
      </c>
      <c r="BK3" s="319"/>
      <c r="BL3" s="319"/>
      <c r="BM3" s="319"/>
      <c r="BN3" s="319" t="str">
        <f>Kostnader_Intäkter!$EH15</f>
        <v/>
      </c>
      <c r="BO3" s="319"/>
      <c r="BP3" s="319"/>
      <c r="BQ3" s="319"/>
      <c r="BR3" s="319" t="str">
        <f>Kostnader_Intäkter!$EH16</f>
        <v/>
      </c>
      <c r="BS3" s="319"/>
      <c r="BT3" s="319"/>
      <c r="BU3" s="319"/>
      <c r="BV3" s="319" t="str">
        <f>Kostnader_Intäkter!$EH17</f>
        <v/>
      </c>
      <c r="BW3" s="319"/>
      <c r="BX3" s="319"/>
      <c r="BY3" s="319"/>
      <c r="BZ3" s="319" t="str">
        <f>Kostnader_Intäkter!$EH18</f>
        <v/>
      </c>
      <c r="CA3" s="319"/>
      <c r="CB3" s="319"/>
      <c r="CC3" s="319"/>
      <c r="CD3" s="319" t="str">
        <f>Kostnader_Intäkter!$EH19</f>
        <v/>
      </c>
      <c r="CE3" s="319"/>
      <c r="CF3" s="319"/>
      <c r="CG3" s="319"/>
      <c r="CH3" s="319" t="str">
        <f>Kostnader_Intäkter!$EH20</f>
        <v/>
      </c>
      <c r="CI3" s="319"/>
      <c r="CJ3" s="319"/>
      <c r="CK3" s="319"/>
      <c r="CL3" s="319" t="str">
        <f>Kostnader_Intäkter!$EH21</f>
        <v/>
      </c>
      <c r="CM3" s="319"/>
      <c r="CN3" s="319"/>
      <c r="CO3" s="319"/>
      <c r="CP3" s="319" t="str">
        <f>Kostnader_Intäkter!$EH22</f>
        <v/>
      </c>
      <c r="CQ3" s="319"/>
      <c r="CR3" s="319"/>
      <c r="CS3" s="319"/>
      <c r="CT3" s="319" t="str">
        <f>Kostnader_Intäkter!$EH23</f>
        <v/>
      </c>
      <c r="CU3" s="319"/>
      <c r="CV3" s="319"/>
      <c r="CW3" s="319"/>
      <c r="CX3" s="319" t="str">
        <f>Kostnader_Intäkter!$EH24</f>
        <v/>
      </c>
      <c r="CY3" s="319"/>
      <c r="CZ3" s="319"/>
      <c r="DA3" s="319"/>
      <c r="DB3" s="319" t="str">
        <f>Kostnader_Intäkter!$EH25</f>
        <v/>
      </c>
      <c r="DC3" s="319"/>
      <c r="DD3" s="319"/>
      <c r="DE3" s="319"/>
      <c r="DF3" s="319" t="str">
        <f>Kostnader_Intäkter!$EH26</f>
        <v/>
      </c>
      <c r="DG3" s="319"/>
      <c r="DH3" s="319"/>
      <c r="DI3" s="319"/>
      <c r="DJ3" s="319" t="str">
        <f>Kostnader_Intäkter!$EH27</f>
        <v/>
      </c>
      <c r="DK3" s="319"/>
      <c r="DL3" s="319"/>
      <c r="DM3" s="319"/>
      <c r="DN3" s="319" t="str">
        <f>Kostnader_Intäkter!$EH28</f>
        <v/>
      </c>
      <c r="DO3" s="319"/>
      <c r="DP3" s="319"/>
      <c r="DQ3" s="319"/>
      <c r="DR3" s="319" t="str">
        <f>Kostnader_Intäkter!$EH29</f>
        <v/>
      </c>
      <c r="DS3" s="319"/>
      <c r="DT3" s="319"/>
      <c r="DU3" s="319"/>
      <c r="DV3" s="319" t="str">
        <f>Kostnader_Intäkter!$EH30</f>
        <v/>
      </c>
      <c r="DW3" s="319"/>
      <c r="DX3" s="319"/>
      <c r="DY3" s="319"/>
      <c r="DZ3" s="319" t="str">
        <f>Kostnader_Intäkter!$EH31</f>
        <v/>
      </c>
      <c r="EA3" s="319"/>
      <c r="EB3" s="319"/>
      <c r="EC3" s="319"/>
      <c r="ED3" s="319" t="str">
        <f>Kostnader_Intäkter!$EH32</f>
        <v/>
      </c>
      <c r="EE3" s="319"/>
      <c r="EF3" s="319"/>
      <c r="EG3" s="319"/>
      <c r="EH3" s="319" t="str">
        <f>Kostnader_Intäkter!$EH33</f>
        <v/>
      </c>
      <c r="EI3" s="319"/>
      <c r="EJ3" s="319"/>
      <c r="EK3" s="319"/>
      <c r="EL3" s="319" t="str">
        <f>Kostnader_Intäkter!$EH34</f>
        <v/>
      </c>
      <c r="EM3" s="319"/>
      <c r="EN3" s="319"/>
      <c r="EO3" s="319"/>
      <c r="EP3" s="319" t="str">
        <f>Kostnader_Intäkter!$EH35</f>
        <v/>
      </c>
      <c r="EQ3" s="319"/>
      <c r="ER3" s="319"/>
      <c r="ES3" s="319"/>
      <c r="ET3" s="319" t="str">
        <f>Kostnader_Intäkter!$EH36</f>
        <v/>
      </c>
      <c r="EU3" s="319"/>
      <c r="EV3" s="319"/>
      <c r="EW3" s="319"/>
      <c r="EX3" s="319" t="str">
        <f>Kostnader_Intäkter!$EH37</f>
        <v/>
      </c>
      <c r="EY3" s="319"/>
      <c r="EZ3" s="319"/>
      <c r="FA3" s="319"/>
      <c r="FB3" s="319" t="str">
        <f>Kostnader_Intäkter!$EH38</f>
        <v/>
      </c>
      <c r="FC3" s="319"/>
      <c r="FD3" s="319"/>
      <c r="FE3" s="319"/>
      <c r="FF3" s="319" t="str">
        <f>Kostnader_Intäkter!$EH39</f>
        <v/>
      </c>
      <c r="FG3" s="319"/>
      <c r="FH3" s="319"/>
      <c r="FI3" s="319"/>
      <c r="FJ3" s="319" t="str">
        <f>Kostnader_Intäkter!$EH40</f>
        <v/>
      </c>
      <c r="FK3" s="319"/>
      <c r="FL3" s="319"/>
      <c r="FM3" s="319"/>
      <c r="FN3" s="319" t="str">
        <f>Kostnader_Intäkter!$EH41</f>
        <v/>
      </c>
      <c r="FO3" s="319"/>
      <c r="FP3" s="319"/>
      <c r="FQ3" s="319"/>
      <c r="FR3" s="319" t="str">
        <f>Kostnader_Intäkter!$EH42</f>
        <v/>
      </c>
      <c r="FS3" s="319"/>
      <c r="FT3" s="319"/>
      <c r="FU3" s="319"/>
      <c r="FV3" s="319" t="str">
        <f>Kostnader_Intäkter!$EH43</f>
        <v/>
      </c>
      <c r="FW3" s="319"/>
      <c r="FX3" s="319"/>
      <c r="FY3" s="319"/>
      <c r="FZ3" s="319" t="str">
        <f>Kostnader_Intäkter!$EH44</f>
        <v/>
      </c>
      <c r="GA3" s="319"/>
      <c r="GB3" s="319"/>
      <c r="GC3" s="319"/>
      <c r="GD3" s="319" t="str">
        <f>Kostnader_Intäkter!$EH45</f>
        <v/>
      </c>
      <c r="GE3" s="319"/>
      <c r="GF3" s="319"/>
      <c r="GG3" s="319"/>
      <c r="GH3" s="319" t="str">
        <f>Kostnader_Intäkter!$EH46</f>
        <v/>
      </c>
      <c r="GI3" s="319"/>
      <c r="GJ3" s="319"/>
      <c r="GK3" s="319"/>
      <c r="GL3" s="319" t="str">
        <f>Kostnader_Intäkter!$EH47</f>
        <v/>
      </c>
      <c r="GM3" s="319"/>
      <c r="GN3" s="319"/>
      <c r="GO3" s="319"/>
      <c r="GP3" s="319" t="str">
        <f>Kostnader_Intäkter!$EH48</f>
        <v/>
      </c>
      <c r="GQ3" s="319"/>
      <c r="GR3" s="319"/>
      <c r="GS3" s="319"/>
      <c r="GT3" s="319" t="str">
        <f>Kostnader_Intäkter!$EH49</f>
        <v/>
      </c>
      <c r="GU3" s="319"/>
      <c r="GV3" s="319"/>
      <c r="GW3" s="319"/>
      <c r="GX3" s="319" t="str">
        <f>Kostnader_Intäkter!$EH50</f>
        <v/>
      </c>
      <c r="GY3" s="319"/>
      <c r="GZ3" s="319"/>
      <c r="HA3" s="319"/>
      <c r="HB3" s="319" t="str">
        <f>Kostnader_Intäkter!$EH51</f>
        <v/>
      </c>
      <c r="HC3" s="319"/>
      <c r="HD3" s="319"/>
      <c r="HE3" s="319"/>
      <c r="HF3" s="319" t="str">
        <f>Kostnader_Intäkter!$EH52</f>
        <v/>
      </c>
      <c r="HG3" s="319"/>
      <c r="HH3" s="319"/>
      <c r="HI3" s="319"/>
      <c r="HJ3" s="319" t="str">
        <f>Kostnader_Intäkter!$EH53</f>
        <v/>
      </c>
      <c r="HK3" s="319"/>
      <c r="HL3" s="319"/>
      <c r="HM3" s="319"/>
      <c r="HN3" s="319" t="str">
        <f>Kostnader_Intäkter!$EH54</f>
        <v/>
      </c>
      <c r="HO3" s="319"/>
      <c r="HP3" s="319"/>
      <c r="HQ3" s="319"/>
      <c r="HR3" s="319" t="str">
        <f>Kostnader_Intäkter!$EH55</f>
        <v/>
      </c>
      <c r="HS3" s="319"/>
      <c r="HT3" s="319"/>
      <c r="HU3" s="319"/>
      <c r="HV3" s="72"/>
    </row>
    <row r="4" spans="2:256" x14ac:dyDescent="0.2">
      <c r="B4" s="74" t="s">
        <v>118</v>
      </c>
      <c r="C4" s="313" t="s">
        <v>143</v>
      </c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286" t="str">
        <f>IF(Setup!$C$39="","",Z4)</f>
        <v/>
      </c>
      <c r="O4" s="286"/>
      <c r="P4" s="286"/>
      <c r="Q4" s="286"/>
      <c r="R4" s="286">
        <f>IF(Setup!$C$39="",(SUM(Z4:HR4))+(SUM($DZ22:$HR22)),(SUM(AD4:HR4))+(SUM($DZ22:$HR22)))</f>
        <v>0</v>
      </c>
      <c r="S4" s="286"/>
      <c r="T4" s="286"/>
      <c r="U4" s="286"/>
      <c r="V4" s="314">
        <f t="shared" ref="V4:V10" si="0">R4+IF(N4="",0,N4)</f>
        <v>0</v>
      </c>
      <c r="W4" s="314"/>
      <c r="X4" s="314"/>
      <c r="Y4" s="326"/>
      <c r="Z4" s="316" t="str">
        <f>IF(Z$3="","",(SUMPRODUCT((Kostnader_Intäkter!$C$6:$C$2630=Z$44)*(Kostnader_Intäkter!$R$6:$R$2630=Kostnader_Intäkter!$EG85)*Kostnader_Intäkter!$AV$6:$AV$2630)))</f>
        <v/>
      </c>
      <c r="AA4" s="286"/>
      <c r="AB4" s="286"/>
      <c r="AC4" s="286"/>
      <c r="AD4" s="314" t="str">
        <f>IF(AD$3="","",(SUMPRODUCT((Kostnader_Intäkter!$C$6:$C$2630=AD$44)*(Kostnader_Intäkter!$R$6:$R$2630=Kostnader_Intäkter!$EG85)*Kostnader_Intäkter!$AV$6:$AV$2630)))</f>
        <v/>
      </c>
      <c r="AE4" s="314"/>
      <c r="AF4" s="314"/>
      <c r="AG4" s="314"/>
      <c r="AH4" s="314" t="str">
        <f>IF(AH$3="","",(SUMPRODUCT((Kostnader_Intäkter!$C$6:$C$2630=AH$44)*(Kostnader_Intäkter!$R$6:$R$2630=Kostnader_Intäkter!$EG85)*Kostnader_Intäkter!$AV$6:$AV$2630)))</f>
        <v/>
      </c>
      <c r="AI4" s="314"/>
      <c r="AJ4" s="314"/>
      <c r="AK4" s="314"/>
      <c r="AL4" s="314" t="str">
        <f>IF(AL$3="","",(SUMPRODUCT((Kostnader_Intäkter!$C$6:$C$2630=AL$44)*(Kostnader_Intäkter!$R$6:$R$2630=Kostnader_Intäkter!$EG85)*Kostnader_Intäkter!$AV$6:$AV$2630)))</f>
        <v/>
      </c>
      <c r="AM4" s="314"/>
      <c r="AN4" s="314"/>
      <c r="AO4" s="314"/>
      <c r="AP4" s="314" t="str">
        <f>IF(AP$3="","",(SUMPRODUCT((Kostnader_Intäkter!$C$6:$C$2630=AP$44)*(Kostnader_Intäkter!$R$6:$R$2630=Kostnader_Intäkter!$EG85)*Kostnader_Intäkter!$AV$6:$AV$2630)))</f>
        <v/>
      </c>
      <c r="AQ4" s="314"/>
      <c r="AR4" s="314"/>
      <c r="AS4" s="314"/>
      <c r="AT4" s="314" t="str">
        <f>IF(AT$3="","",(SUMPRODUCT((Kostnader_Intäkter!$C$6:$C$2630=AT$44)*(Kostnader_Intäkter!$R$6:$R$2630=Kostnader_Intäkter!$EG85)*Kostnader_Intäkter!$AV$6:$AV$2630)))</f>
        <v/>
      </c>
      <c r="AU4" s="314"/>
      <c r="AV4" s="314"/>
      <c r="AW4" s="314"/>
      <c r="AX4" s="314" t="str">
        <f>IF(AX$3="","",(SUMPRODUCT((Kostnader_Intäkter!$C$6:$C$2630=AX$44)*(Kostnader_Intäkter!$R$6:$R$2630=Kostnader_Intäkter!$EG85)*Kostnader_Intäkter!$AV$6:$AV$2630)))</f>
        <v/>
      </c>
      <c r="AY4" s="314"/>
      <c r="AZ4" s="314"/>
      <c r="BA4" s="314"/>
      <c r="BB4" s="314" t="str">
        <f>IF(BB$3="","",(SUMPRODUCT((Kostnader_Intäkter!$C$6:$C$2630=BB$44)*(Kostnader_Intäkter!$R$6:$R$2630=Kostnader_Intäkter!$EG85)*Kostnader_Intäkter!$AV$6:$AV$2630)))</f>
        <v/>
      </c>
      <c r="BC4" s="314"/>
      <c r="BD4" s="314"/>
      <c r="BE4" s="314"/>
      <c r="BF4" s="314" t="str">
        <f>IF(BF$3="","",(SUMPRODUCT((Kostnader_Intäkter!$C$6:$C$2630=BF$44)*(Kostnader_Intäkter!$R$6:$R$2630=Kostnader_Intäkter!$EG85)*Kostnader_Intäkter!$AV$6:$AV$2630)))</f>
        <v/>
      </c>
      <c r="BG4" s="314"/>
      <c r="BH4" s="314"/>
      <c r="BI4" s="314"/>
      <c r="BJ4" s="314" t="str">
        <f>IF(BJ$3="","",(SUMPRODUCT((Kostnader_Intäkter!$C$6:$C$2630=BJ$44)*(Kostnader_Intäkter!$R$6:$R$2630=Kostnader_Intäkter!$EG85)*Kostnader_Intäkter!$AV$6:$AV$2630)))</f>
        <v/>
      </c>
      <c r="BK4" s="314"/>
      <c r="BL4" s="314"/>
      <c r="BM4" s="314"/>
      <c r="BN4" s="314" t="str">
        <f>IF(BN$3="","",(SUMPRODUCT((Kostnader_Intäkter!$C$6:$C$2630=BN$44)*(Kostnader_Intäkter!$R$6:$R$2630=Kostnader_Intäkter!$EG85)*Kostnader_Intäkter!$AV$6:$AV$2630)))</f>
        <v/>
      </c>
      <c r="BO4" s="314"/>
      <c r="BP4" s="314"/>
      <c r="BQ4" s="314"/>
      <c r="BR4" s="314" t="str">
        <f>IF(BR$3="","",(SUMPRODUCT((Kostnader_Intäkter!$C$6:$C$2630=BR$44)*(Kostnader_Intäkter!$R$6:$R$2630=Kostnader_Intäkter!$EG85)*Kostnader_Intäkter!$AV$6:$AV$2630)))</f>
        <v/>
      </c>
      <c r="BS4" s="314"/>
      <c r="BT4" s="314"/>
      <c r="BU4" s="314"/>
      <c r="BV4" s="314" t="str">
        <f>IF(BV$3="","",(SUMPRODUCT((Kostnader_Intäkter!$C$6:$C$2630=BV$44)*(Kostnader_Intäkter!$R$6:$R$2630=Kostnader_Intäkter!$EG85)*Kostnader_Intäkter!$AV$6:$AV$2630)))</f>
        <v/>
      </c>
      <c r="BW4" s="314"/>
      <c r="BX4" s="314"/>
      <c r="BY4" s="314"/>
      <c r="BZ4" s="314" t="str">
        <f>IF(BZ$3="","",(SUMPRODUCT((Kostnader_Intäkter!$C$6:$C$2630=BZ$44)*(Kostnader_Intäkter!$R$6:$R$2630=Kostnader_Intäkter!$EG85)*Kostnader_Intäkter!$AV$6:$AV$2630)))</f>
        <v/>
      </c>
      <c r="CA4" s="314"/>
      <c r="CB4" s="314"/>
      <c r="CC4" s="314"/>
      <c r="CD4" s="314" t="str">
        <f>IF(CD$3="","",(SUMPRODUCT((Kostnader_Intäkter!$C$6:$C$2630=CD$44)*(Kostnader_Intäkter!$R$6:$R$2630=Kostnader_Intäkter!$EG85)*Kostnader_Intäkter!$AV$6:$AV$2630)))</f>
        <v/>
      </c>
      <c r="CE4" s="314"/>
      <c r="CF4" s="314"/>
      <c r="CG4" s="314"/>
      <c r="CH4" s="314" t="str">
        <f>IF(CH$3="","",(SUMPRODUCT((Kostnader_Intäkter!$C$6:$C$2630=CH$44)*(Kostnader_Intäkter!$R$6:$R$2630=Kostnader_Intäkter!$EG85)*Kostnader_Intäkter!$AV$6:$AV$2630)))</f>
        <v/>
      </c>
      <c r="CI4" s="314"/>
      <c r="CJ4" s="314"/>
      <c r="CK4" s="314"/>
      <c r="CL4" s="314" t="str">
        <f>IF(CL$3="","",(SUMPRODUCT((Kostnader_Intäkter!$C$6:$C$2630=CL$44)*(Kostnader_Intäkter!$R$6:$R$2630=Kostnader_Intäkter!$EG85)*Kostnader_Intäkter!$AV$6:$AV$2630)))</f>
        <v/>
      </c>
      <c r="CM4" s="314"/>
      <c r="CN4" s="314"/>
      <c r="CO4" s="314"/>
      <c r="CP4" s="314" t="str">
        <f>IF(CP$3="","",(SUMPRODUCT((Kostnader_Intäkter!$C$6:$C$2630=CP$44)*(Kostnader_Intäkter!$R$6:$R$2630=Kostnader_Intäkter!$EG85)*Kostnader_Intäkter!$AV$6:$AV$2630)))</f>
        <v/>
      </c>
      <c r="CQ4" s="314"/>
      <c r="CR4" s="314"/>
      <c r="CS4" s="314"/>
      <c r="CT4" s="314" t="str">
        <f>IF(CT$3="","",(SUMPRODUCT((Kostnader_Intäkter!$C$6:$C$2630=CT$44)*(Kostnader_Intäkter!$R$6:$R$2630=Kostnader_Intäkter!$EG85)*Kostnader_Intäkter!$AV$6:$AV$2630)))</f>
        <v/>
      </c>
      <c r="CU4" s="314"/>
      <c r="CV4" s="314"/>
      <c r="CW4" s="314"/>
      <c r="CX4" s="314" t="str">
        <f>IF(CX$3="","",(SUMPRODUCT((Kostnader_Intäkter!$C$6:$C$2630=CX$44)*(Kostnader_Intäkter!$R$6:$R$2630=Kostnader_Intäkter!$EG85)*Kostnader_Intäkter!$AV$6:$AV$2630)))</f>
        <v/>
      </c>
      <c r="CY4" s="314"/>
      <c r="CZ4" s="314"/>
      <c r="DA4" s="314"/>
      <c r="DB4" s="314" t="str">
        <f>IF(DB$3="","",(SUMPRODUCT((Kostnader_Intäkter!$C$6:$C$2630=DB$44)*(Kostnader_Intäkter!$R$6:$R$2630=Kostnader_Intäkter!$EG85)*Kostnader_Intäkter!$AV$6:$AV$2630)))</f>
        <v/>
      </c>
      <c r="DC4" s="314"/>
      <c r="DD4" s="314"/>
      <c r="DE4" s="314"/>
      <c r="DF4" s="314" t="str">
        <f>IF(DF$3="","",(SUMPRODUCT((Kostnader_Intäkter!$C$6:$C$2630=DF$44)*(Kostnader_Intäkter!$R$6:$R$2630=Kostnader_Intäkter!$EG85)*Kostnader_Intäkter!$AV$6:$AV$2630)))</f>
        <v/>
      </c>
      <c r="DG4" s="314"/>
      <c r="DH4" s="314"/>
      <c r="DI4" s="314"/>
      <c r="DJ4" s="314" t="str">
        <f>IF(DJ$3="","",(SUMPRODUCT((Kostnader_Intäkter!$C$6:$C$2630=DJ$44)*(Kostnader_Intäkter!$R$6:$R$2630=Kostnader_Intäkter!$EG85)*Kostnader_Intäkter!$AV$6:$AV$2630)))</f>
        <v/>
      </c>
      <c r="DK4" s="314"/>
      <c r="DL4" s="314"/>
      <c r="DM4" s="314"/>
      <c r="DN4" s="314" t="str">
        <f>IF(DN$3="","",(SUMPRODUCT((Kostnader_Intäkter!$C$6:$C$2630=DN$44)*(Kostnader_Intäkter!$R$6:$R$2630=Kostnader_Intäkter!$EG85)*Kostnader_Intäkter!$AV$6:$AV$2630)))</f>
        <v/>
      </c>
      <c r="DO4" s="314"/>
      <c r="DP4" s="314"/>
      <c r="DQ4" s="314"/>
      <c r="DR4" s="314" t="str">
        <f>IF(DR$3="","",(SUMPRODUCT((Kostnader_Intäkter!$C$6:$C$2630=DR$44)*(Kostnader_Intäkter!$R$6:$R$2630=Kostnader_Intäkter!$EG85)*Kostnader_Intäkter!$AV$6:$AV$2630)))</f>
        <v/>
      </c>
      <c r="DS4" s="314"/>
      <c r="DT4" s="314"/>
      <c r="DU4" s="314"/>
      <c r="DV4" s="314" t="str">
        <f>IF(DV$3="","",(SUMPRODUCT((Kostnader_Intäkter!$C$6:$C$2630=DV$44)*(Kostnader_Intäkter!$R$6:$R$2630=Kostnader_Intäkter!$EG85)*Kostnader_Intäkter!$AV$6:$AV$2630)))</f>
        <v/>
      </c>
      <c r="DW4" s="314"/>
      <c r="DX4" s="314"/>
      <c r="DY4" s="314"/>
      <c r="DZ4" s="314" t="str">
        <f>IF(DZ$3="","",(SUMPRODUCT((Kostnader_Intäkter!$C$6:$C$2630=DZ$44)*(Kostnader_Intäkter!$R$6:$R$2630=Kostnader_Intäkter!$EG85)*Kostnader_Intäkter!$AV$6:$AV$2630)))</f>
        <v/>
      </c>
      <c r="EA4" s="314"/>
      <c r="EB4" s="314"/>
      <c r="EC4" s="314"/>
      <c r="ED4" s="321" t="str">
        <f>IF(ED$3="","",(SUMPRODUCT((Kostnader_Intäkter!$C$6:$C$2630=ED$44)*(Kostnader_Intäkter!$R$6:$R$2630=Kostnader_Intäkter!$EG85)*Kostnader_Intäkter!$AV$6:$AV$2630)))</f>
        <v/>
      </c>
      <c r="EE4" s="314"/>
      <c r="EF4" s="314"/>
      <c r="EG4" s="314"/>
      <c r="EH4" s="314" t="str">
        <f>IF(EH$3="","",(SUMPRODUCT((Kostnader_Intäkter!$C$6:$C$2630=EH$44)*(Kostnader_Intäkter!$R$6:$R$2630=Kostnader_Intäkter!$EG85)*Kostnader_Intäkter!$AV$6:$AV$2630)))</f>
        <v/>
      </c>
      <c r="EI4" s="314"/>
      <c r="EJ4" s="314"/>
      <c r="EK4" s="314"/>
      <c r="EL4" s="314" t="str">
        <f>IF(EL$3="","",(SUMPRODUCT((Kostnader_Intäkter!$C$6:$C$2630=EL$44)*(Kostnader_Intäkter!$R$6:$R$2630=Kostnader_Intäkter!$EG85)*Kostnader_Intäkter!$AV$6:$AV$2630)))</f>
        <v/>
      </c>
      <c r="EM4" s="314"/>
      <c r="EN4" s="314"/>
      <c r="EO4" s="314"/>
      <c r="EP4" s="314" t="str">
        <f>IF(EP$3="","",(SUMPRODUCT((Kostnader_Intäkter!$C$6:$C$2630=EP$44)*(Kostnader_Intäkter!$R$6:$R$2630=Kostnader_Intäkter!$EG85)*Kostnader_Intäkter!$AV$6:$AV$2630)))</f>
        <v/>
      </c>
      <c r="EQ4" s="314"/>
      <c r="ER4" s="314"/>
      <c r="ES4" s="314"/>
      <c r="ET4" s="314" t="str">
        <f>IF(ET$3="","",(SUMPRODUCT((Kostnader_Intäkter!$C$6:$C$2630=ET$44)*(Kostnader_Intäkter!$R$6:$R$2630=Kostnader_Intäkter!$EG85)*Kostnader_Intäkter!$AV$6:$AV$2630)))</f>
        <v/>
      </c>
      <c r="EU4" s="314"/>
      <c r="EV4" s="314"/>
      <c r="EW4" s="314"/>
      <c r="EX4" s="314" t="str">
        <f>IF(EX$3="","",(SUMPRODUCT((Kostnader_Intäkter!$C$6:$C$2630=EX$44)*(Kostnader_Intäkter!$R$6:$R$2630=Kostnader_Intäkter!$EG85)*Kostnader_Intäkter!$AV$6:$AV$2630)))</f>
        <v/>
      </c>
      <c r="EY4" s="314"/>
      <c r="EZ4" s="314"/>
      <c r="FA4" s="314"/>
      <c r="FB4" s="314" t="str">
        <f>IF(FB$3="","",(SUMPRODUCT((Kostnader_Intäkter!$C$6:$C$2630=FB$44)*(Kostnader_Intäkter!$R$6:$R$2630=Kostnader_Intäkter!$EG85)*Kostnader_Intäkter!$AV$6:$AV$2630)))</f>
        <v/>
      </c>
      <c r="FC4" s="314"/>
      <c r="FD4" s="314"/>
      <c r="FE4" s="314"/>
      <c r="FF4" s="314" t="str">
        <f>IF(FF$3="","",(SUMPRODUCT((Kostnader_Intäkter!$C$6:$C$2630=FF$44)*(Kostnader_Intäkter!$R$6:$R$2630=Kostnader_Intäkter!$EG85)*Kostnader_Intäkter!$AV$6:$AV$2630)))</f>
        <v/>
      </c>
      <c r="FG4" s="314"/>
      <c r="FH4" s="314"/>
      <c r="FI4" s="314"/>
      <c r="FJ4" s="314" t="str">
        <f>IF(FJ$3="","",(SUMPRODUCT((Kostnader_Intäkter!$C$6:$C$2630=FJ$44)*(Kostnader_Intäkter!$R$6:$R$2630=Kostnader_Intäkter!$EG85)*Kostnader_Intäkter!$AV$6:$AV$2630)))</f>
        <v/>
      </c>
      <c r="FK4" s="314"/>
      <c r="FL4" s="314"/>
      <c r="FM4" s="314"/>
      <c r="FN4" s="314" t="str">
        <f>IF(FN$3="","",(SUMPRODUCT((Kostnader_Intäkter!$C$6:$C$2630=FN$44)*(Kostnader_Intäkter!$R$6:$R$2630=Kostnader_Intäkter!$EG85)*Kostnader_Intäkter!$AV$6:$AV$2630)))</f>
        <v/>
      </c>
      <c r="FO4" s="314"/>
      <c r="FP4" s="314"/>
      <c r="FQ4" s="314"/>
      <c r="FR4" s="314" t="str">
        <f>IF(FR$3="","",(SUMPRODUCT((Kostnader_Intäkter!$C$6:$C$2630=FR$44)*(Kostnader_Intäkter!$R$6:$R$2630=Kostnader_Intäkter!$EG85)*Kostnader_Intäkter!$AV$6:$AV$2630)))</f>
        <v/>
      </c>
      <c r="FS4" s="314"/>
      <c r="FT4" s="314"/>
      <c r="FU4" s="314"/>
      <c r="FV4" s="314" t="str">
        <f>IF(FV$3="","",(SUMPRODUCT((Kostnader_Intäkter!$C$6:$C$2630=FV$44)*(Kostnader_Intäkter!$R$6:$R$2630=Kostnader_Intäkter!$EG85)*Kostnader_Intäkter!$AV$6:$AV$2630)))</f>
        <v/>
      </c>
      <c r="FW4" s="314"/>
      <c r="FX4" s="314"/>
      <c r="FY4" s="314"/>
      <c r="FZ4" s="314" t="str">
        <f>IF(FZ$3="","",(SUMPRODUCT((Kostnader_Intäkter!$C$6:$C$2630=FZ$44)*(Kostnader_Intäkter!$R$6:$R$2630=Kostnader_Intäkter!$EG85)*Kostnader_Intäkter!$AV$6:$AV$2630)))</f>
        <v/>
      </c>
      <c r="GA4" s="314"/>
      <c r="GB4" s="314"/>
      <c r="GC4" s="314"/>
      <c r="GD4" s="314" t="str">
        <f>IF(GD$3="","",(SUMPRODUCT((Kostnader_Intäkter!$C$6:$C$2630=GD$44)*(Kostnader_Intäkter!$R$6:$R$2630=Kostnader_Intäkter!$EG85)*Kostnader_Intäkter!$AV$6:$AV$2630)))</f>
        <v/>
      </c>
      <c r="GE4" s="314"/>
      <c r="GF4" s="314"/>
      <c r="GG4" s="314"/>
      <c r="GH4" s="314" t="str">
        <f>IF(GH$3="","",(SUMPRODUCT((Kostnader_Intäkter!$C$6:$C$2630=GH$44)*(Kostnader_Intäkter!$R$6:$R$2630=Kostnader_Intäkter!$EG85)*Kostnader_Intäkter!$AV$6:$AV$2630)))</f>
        <v/>
      </c>
      <c r="GI4" s="314"/>
      <c r="GJ4" s="314"/>
      <c r="GK4" s="314"/>
      <c r="GL4" s="314" t="str">
        <f>IF(GL$3="","",(SUMPRODUCT((Kostnader_Intäkter!$C$6:$C$2630=GL$44)*(Kostnader_Intäkter!$R$6:$R$2630=Kostnader_Intäkter!$EG85)*Kostnader_Intäkter!$AV$6:$AV$2630)))</f>
        <v/>
      </c>
      <c r="GM4" s="314"/>
      <c r="GN4" s="314"/>
      <c r="GO4" s="314"/>
      <c r="GP4" s="314" t="str">
        <f>IF(GP$3="","",(SUMPRODUCT((Kostnader_Intäkter!$C$6:$C$2630=GP$44)*(Kostnader_Intäkter!$R$6:$R$2630=Kostnader_Intäkter!$EG85)*Kostnader_Intäkter!$AV$6:$AV$2630)))</f>
        <v/>
      </c>
      <c r="GQ4" s="314"/>
      <c r="GR4" s="314"/>
      <c r="GS4" s="314"/>
      <c r="GT4" s="314" t="str">
        <f>IF(GT$3="","",(SUMPRODUCT((Kostnader_Intäkter!$C$6:$C$2630=GT$44)*(Kostnader_Intäkter!$R$6:$R$2630=Kostnader_Intäkter!$EG85)*Kostnader_Intäkter!$AV$6:$AV$2630)))</f>
        <v/>
      </c>
      <c r="GU4" s="314"/>
      <c r="GV4" s="314"/>
      <c r="GW4" s="314"/>
      <c r="GX4" s="314" t="str">
        <f>IF(GX$3="","",(SUMPRODUCT((Kostnader_Intäkter!$C$6:$C$2630=GX$44)*(Kostnader_Intäkter!$R$6:$R$2630=Kostnader_Intäkter!$EG85)*Kostnader_Intäkter!$AV$6:$AV$2630)))</f>
        <v/>
      </c>
      <c r="GY4" s="314"/>
      <c r="GZ4" s="314"/>
      <c r="HA4" s="314"/>
      <c r="HB4" s="314" t="str">
        <f>IF(HB$3="","",(SUMPRODUCT((Kostnader_Intäkter!$C$6:$C$2630=HB$44)*(Kostnader_Intäkter!$R$6:$R$2630=Kostnader_Intäkter!$EG85)*Kostnader_Intäkter!$AV$6:$AV$2630)))</f>
        <v/>
      </c>
      <c r="HC4" s="314"/>
      <c r="HD4" s="314"/>
      <c r="HE4" s="314"/>
      <c r="HF4" s="314" t="str">
        <f>IF(HF$3="","",(SUMPRODUCT((Kostnader_Intäkter!$C$6:$C$2630=HF$44)*(Kostnader_Intäkter!$R$6:$R$2630=Kostnader_Intäkter!$EG85)*Kostnader_Intäkter!$AV$6:$AV$2630)))</f>
        <v/>
      </c>
      <c r="HG4" s="314"/>
      <c r="HH4" s="314"/>
      <c r="HI4" s="314"/>
      <c r="HJ4" s="314" t="str">
        <f>IF(HJ$3="","",(SUMPRODUCT((Kostnader_Intäkter!$C$6:$C$2630=HJ$44)*(Kostnader_Intäkter!$R$6:$R$2630=Kostnader_Intäkter!$EG85)*Kostnader_Intäkter!$AV$6:$AV$2630)))</f>
        <v/>
      </c>
      <c r="HK4" s="314"/>
      <c r="HL4" s="314"/>
      <c r="HM4" s="314"/>
      <c r="HN4" s="314" t="str">
        <f>IF(HN$3="","",(SUMPRODUCT((Kostnader_Intäkter!$C$6:$C$2630=HN$44)*(Kostnader_Intäkter!$R$6:$R$2630=Kostnader_Intäkter!$EG85)*Kostnader_Intäkter!$AV$6:$AV$2630)))</f>
        <v/>
      </c>
      <c r="HO4" s="314"/>
      <c r="HP4" s="314"/>
      <c r="HQ4" s="314"/>
      <c r="HR4" s="314" t="str">
        <f>IF(HR$3="","",(SUMPRODUCT((Kostnader_Intäkter!$C$6:$C$2630=HR$44)*(Kostnader_Intäkter!$R$6:$R$2630=Kostnader_Intäkter!$EG85)*Kostnader_Intäkter!$AV$6:$AV$2630)))</f>
        <v/>
      </c>
      <c r="HS4" s="314"/>
      <c r="HT4" s="314"/>
      <c r="HU4" s="314"/>
      <c r="HV4" s="72"/>
    </row>
    <row r="5" spans="2:256" x14ac:dyDescent="0.2">
      <c r="B5" s="75" t="s">
        <v>119</v>
      </c>
      <c r="C5" s="308" t="s">
        <v>144</v>
      </c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286" t="str">
        <f>IF(Setup!$C$39="","",Z5)</f>
        <v/>
      </c>
      <c r="O5" s="286"/>
      <c r="P5" s="286"/>
      <c r="Q5" s="286"/>
      <c r="R5" s="286">
        <f>IF(Setup!$C$39="",(SUM(Z5:HR5))+(SUM($DZ23:$HR23)),(SUM(AD5:HR5))+(SUM($DZ23:$HR23)))</f>
        <v>0</v>
      </c>
      <c r="S5" s="286"/>
      <c r="T5" s="286"/>
      <c r="U5" s="286"/>
      <c r="V5" s="286">
        <f t="shared" si="0"/>
        <v>0</v>
      </c>
      <c r="W5" s="286"/>
      <c r="X5" s="286"/>
      <c r="Y5" s="295"/>
      <c r="Z5" s="316" t="str">
        <f>IF(Z$3="","",(SUMPRODUCT((Kostnader_Intäkter!$C$6:$C$2630=Z$44)*(Kostnader_Intäkter!$R$6:$R$2630=Kostnader_Intäkter!$EG86)*Kostnader_Intäkter!$AV$6:$AV$2630)))</f>
        <v/>
      </c>
      <c r="AA5" s="286"/>
      <c r="AB5" s="286"/>
      <c r="AC5" s="286"/>
      <c r="AD5" s="286" t="str">
        <f>IF(AD$3="","",(SUMPRODUCT((Kostnader_Intäkter!$C$6:$C$2630=AD$44)*(Kostnader_Intäkter!$R$6:$R$2630=Kostnader_Intäkter!$EG86)*Kostnader_Intäkter!$AV$6:$AV$2630)))</f>
        <v/>
      </c>
      <c r="AE5" s="286"/>
      <c r="AF5" s="286"/>
      <c r="AG5" s="286"/>
      <c r="AH5" s="286" t="str">
        <f>IF(AH$3="","",(SUMPRODUCT((Kostnader_Intäkter!$C$6:$C$2630=AH$44)*(Kostnader_Intäkter!$R$6:$R$2630=Kostnader_Intäkter!$EG86)*Kostnader_Intäkter!$AV$6:$AV$2630)))</f>
        <v/>
      </c>
      <c r="AI5" s="286"/>
      <c r="AJ5" s="286"/>
      <c r="AK5" s="286"/>
      <c r="AL5" s="286" t="str">
        <f>IF(AL$3="","",(SUMPRODUCT((Kostnader_Intäkter!$C$6:$C$2630=AL$44)*(Kostnader_Intäkter!$R$6:$R$2630=Kostnader_Intäkter!$EG86)*Kostnader_Intäkter!$AV$6:$AV$2630)))</f>
        <v/>
      </c>
      <c r="AM5" s="286"/>
      <c r="AN5" s="286"/>
      <c r="AO5" s="286"/>
      <c r="AP5" s="286" t="str">
        <f>IF(AP$3="","",(SUMPRODUCT((Kostnader_Intäkter!$C$6:$C$2630=AP$44)*(Kostnader_Intäkter!$R$6:$R$2630=Kostnader_Intäkter!$EG86)*Kostnader_Intäkter!$AV$6:$AV$2630)))</f>
        <v/>
      </c>
      <c r="AQ5" s="286"/>
      <c r="AR5" s="286"/>
      <c r="AS5" s="286"/>
      <c r="AT5" s="286" t="str">
        <f>IF(AT$3="","",(SUMPRODUCT((Kostnader_Intäkter!$C$6:$C$2630=AT$44)*(Kostnader_Intäkter!$R$6:$R$2630=Kostnader_Intäkter!$EG86)*Kostnader_Intäkter!$AV$6:$AV$2630)))</f>
        <v/>
      </c>
      <c r="AU5" s="286"/>
      <c r="AV5" s="286"/>
      <c r="AW5" s="286"/>
      <c r="AX5" s="286" t="str">
        <f>IF(AX$3="","",(SUMPRODUCT((Kostnader_Intäkter!$C$6:$C$2630=AX$44)*(Kostnader_Intäkter!$R$6:$R$2630=Kostnader_Intäkter!$EG86)*Kostnader_Intäkter!$AV$6:$AV$2630)))</f>
        <v/>
      </c>
      <c r="AY5" s="286"/>
      <c r="AZ5" s="286"/>
      <c r="BA5" s="286"/>
      <c r="BB5" s="286" t="str">
        <f>IF(BB$3="","",(SUMPRODUCT((Kostnader_Intäkter!$C$6:$C$2630=BB$44)*(Kostnader_Intäkter!$R$6:$R$2630=Kostnader_Intäkter!$EG86)*Kostnader_Intäkter!$AV$6:$AV$2630)))</f>
        <v/>
      </c>
      <c r="BC5" s="286"/>
      <c r="BD5" s="286"/>
      <c r="BE5" s="286"/>
      <c r="BF5" s="286" t="str">
        <f>IF(BF$3="","",(SUMPRODUCT((Kostnader_Intäkter!$C$6:$C$2630=BF$44)*(Kostnader_Intäkter!$R$6:$R$2630=Kostnader_Intäkter!$EG86)*Kostnader_Intäkter!$AV$6:$AV$2630)))</f>
        <v/>
      </c>
      <c r="BG5" s="286"/>
      <c r="BH5" s="286"/>
      <c r="BI5" s="286"/>
      <c r="BJ5" s="286" t="str">
        <f>IF(BJ$3="","",(SUMPRODUCT((Kostnader_Intäkter!$C$6:$C$2630=BJ$44)*(Kostnader_Intäkter!$R$6:$R$2630=Kostnader_Intäkter!$EG86)*Kostnader_Intäkter!$AV$6:$AV$2630)))</f>
        <v/>
      </c>
      <c r="BK5" s="286"/>
      <c r="BL5" s="286"/>
      <c r="BM5" s="286"/>
      <c r="BN5" s="286" t="str">
        <f>IF(BN$3="","",(SUMPRODUCT((Kostnader_Intäkter!$C$6:$C$2630=BN$44)*(Kostnader_Intäkter!$R$6:$R$2630=Kostnader_Intäkter!$EG86)*Kostnader_Intäkter!$AV$6:$AV$2630)))</f>
        <v/>
      </c>
      <c r="BO5" s="286"/>
      <c r="BP5" s="286"/>
      <c r="BQ5" s="286"/>
      <c r="BR5" s="286" t="str">
        <f>IF(BR$3="","",(SUMPRODUCT((Kostnader_Intäkter!$C$6:$C$2630=BR$44)*(Kostnader_Intäkter!$R$6:$R$2630=Kostnader_Intäkter!$EG86)*Kostnader_Intäkter!$AV$6:$AV$2630)))</f>
        <v/>
      </c>
      <c r="BS5" s="286"/>
      <c r="BT5" s="286"/>
      <c r="BU5" s="286"/>
      <c r="BV5" s="286" t="str">
        <f>IF(BV$3="","",(SUMPRODUCT((Kostnader_Intäkter!$C$6:$C$2630=BV$44)*(Kostnader_Intäkter!$R$6:$R$2630=Kostnader_Intäkter!$EG86)*Kostnader_Intäkter!$AV$6:$AV$2630)))</f>
        <v/>
      </c>
      <c r="BW5" s="286"/>
      <c r="BX5" s="286"/>
      <c r="BY5" s="286"/>
      <c r="BZ5" s="286" t="str">
        <f>IF(BZ$3="","",(SUMPRODUCT((Kostnader_Intäkter!$C$6:$C$2630=BZ$44)*(Kostnader_Intäkter!$R$6:$R$2630=Kostnader_Intäkter!$EG86)*Kostnader_Intäkter!$AV$6:$AV$2630)))</f>
        <v/>
      </c>
      <c r="CA5" s="286"/>
      <c r="CB5" s="286"/>
      <c r="CC5" s="286"/>
      <c r="CD5" s="286" t="str">
        <f>IF(CD$3="","",(SUMPRODUCT((Kostnader_Intäkter!$C$6:$C$2630=CD$44)*(Kostnader_Intäkter!$R$6:$R$2630=Kostnader_Intäkter!$EG86)*Kostnader_Intäkter!$AV$6:$AV$2630)))</f>
        <v/>
      </c>
      <c r="CE5" s="286"/>
      <c r="CF5" s="286"/>
      <c r="CG5" s="286"/>
      <c r="CH5" s="286" t="str">
        <f>IF(CH$3="","",(SUMPRODUCT((Kostnader_Intäkter!$C$6:$C$2630=CH$44)*(Kostnader_Intäkter!$R$6:$R$2630=Kostnader_Intäkter!$EG86)*Kostnader_Intäkter!$AV$6:$AV$2630)))</f>
        <v/>
      </c>
      <c r="CI5" s="286"/>
      <c r="CJ5" s="286"/>
      <c r="CK5" s="286"/>
      <c r="CL5" s="286" t="str">
        <f>IF(CL$3="","",(SUMPRODUCT((Kostnader_Intäkter!$C$6:$C$2630=CL$44)*(Kostnader_Intäkter!$R$6:$R$2630=Kostnader_Intäkter!$EG86)*Kostnader_Intäkter!$AV$6:$AV$2630)))</f>
        <v/>
      </c>
      <c r="CM5" s="286"/>
      <c r="CN5" s="286"/>
      <c r="CO5" s="286"/>
      <c r="CP5" s="286" t="str">
        <f>IF(CP$3="","",(SUMPRODUCT((Kostnader_Intäkter!$C$6:$C$2630=CP$44)*(Kostnader_Intäkter!$R$6:$R$2630=Kostnader_Intäkter!$EG86)*Kostnader_Intäkter!$AV$6:$AV$2630)))</f>
        <v/>
      </c>
      <c r="CQ5" s="286"/>
      <c r="CR5" s="286"/>
      <c r="CS5" s="286"/>
      <c r="CT5" s="286" t="str">
        <f>IF(CT$3="","",(SUMPRODUCT((Kostnader_Intäkter!$C$6:$C$2630=CT$44)*(Kostnader_Intäkter!$R$6:$R$2630=Kostnader_Intäkter!$EG86)*Kostnader_Intäkter!$AV$6:$AV$2630)))</f>
        <v/>
      </c>
      <c r="CU5" s="286"/>
      <c r="CV5" s="286"/>
      <c r="CW5" s="286"/>
      <c r="CX5" s="286" t="str">
        <f>IF(CX$3="","",(SUMPRODUCT((Kostnader_Intäkter!$C$6:$C$2630=CX$44)*(Kostnader_Intäkter!$R$6:$R$2630=Kostnader_Intäkter!$EG86)*Kostnader_Intäkter!$AV$6:$AV$2630)))</f>
        <v/>
      </c>
      <c r="CY5" s="286"/>
      <c r="CZ5" s="286"/>
      <c r="DA5" s="286"/>
      <c r="DB5" s="286" t="str">
        <f>IF(DB$3="","",(SUMPRODUCT((Kostnader_Intäkter!$C$6:$C$2630=DB$44)*(Kostnader_Intäkter!$R$6:$R$2630=Kostnader_Intäkter!$EG86)*Kostnader_Intäkter!$AV$6:$AV$2630)))</f>
        <v/>
      </c>
      <c r="DC5" s="286"/>
      <c r="DD5" s="286"/>
      <c r="DE5" s="286"/>
      <c r="DF5" s="286" t="str">
        <f>IF(DF$3="","",(SUMPRODUCT((Kostnader_Intäkter!$C$6:$C$2630=DF$44)*(Kostnader_Intäkter!$R$6:$R$2630=Kostnader_Intäkter!$EG86)*Kostnader_Intäkter!$AV$6:$AV$2630)))</f>
        <v/>
      </c>
      <c r="DG5" s="286"/>
      <c r="DH5" s="286"/>
      <c r="DI5" s="286"/>
      <c r="DJ5" s="286" t="str">
        <f>IF(DJ$3="","",(SUMPRODUCT((Kostnader_Intäkter!$C$6:$C$2630=DJ$44)*(Kostnader_Intäkter!$R$6:$R$2630=Kostnader_Intäkter!$EG86)*Kostnader_Intäkter!$AV$6:$AV$2630)))</f>
        <v/>
      </c>
      <c r="DK5" s="286"/>
      <c r="DL5" s="286"/>
      <c r="DM5" s="286"/>
      <c r="DN5" s="286" t="str">
        <f>IF(DN$3="","",(SUMPRODUCT((Kostnader_Intäkter!$C$6:$C$2630=DN$44)*(Kostnader_Intäkter!$R$6:$R$2630=Kostnader_Intäkter!$EG86)*Kostnader_Intäkter!$AV$6:$AV$2630)))</f>
        <v/>
      </c>
      <c r="DO5" s="286"/>
      <c r="DP5" s="286"/>
      <c r="DQ5" s="286"/>
      <c r="DR5" s="286" t="str">
        <f>IF(DR$3="","",(SUMPRODUCT((Kostnader_Intäkter!$C$6:$C$2630=DR$44)*(Kostnader_Intäkter!$R$6:$R$2630=Kostnader_Intäkter!$EG86)*Kostnader_Intäkter!$AV$6:$AV$2630)))</f>
        <v/>
      </c>
      <c r="DS5" s="286"/>
      <c r="DT5" s="286"/>
      <c r="DU5" s="286"/>
      <c r="DV5" s="286" t="str">
        <f>IF(DV$3="","",(SUMPRODUCT((Kostnader_Intäkter!$C$6:$C$2630=DV$44)*(Kostnader_Intäkter!$R$6:$R$2630=Kostnader_Intäkter!$EG86)*Kostnader_Intäkter!$AV$6:$AV$2630)))</f>
        <v/>
      </c>
      <c r="DW5" s="286"/>
      <c r="DX5" s="286"/>
      <c r="DY5" s="286"/>
      <c r="DZ5" s="286" t="str">
        <f>IF(DZ$3="","",(SUMPRODUCT((Kostnader_Intäkter!$C$6:$C$2630=DZ$44)*(Kostnader_Intäkter!$R$6:$R$2630=Kostnader_Intäkter!$EG86)*Kostnader_Intäkter!$AV$6:$AV$2630)))</f>
        <v/>
      </c>
      <c r="EA5" s="286"/>
      <c r="EB5" s="286"/>
      <c r="EC5" s="286"/>
      <c r="ED5" s="286" t="str">
        <f>IF(ED$3="","",(SUMPRODUCT((Kostnader_Intäkter!$C$6:$C$2630=ED$44)*(Kostnader_Intäkter!$R$6:$R$2630=Kostnader_Intäkter!$EG86)*Kostnader_Intäkter!$AV$6:$AV$2630)))</f>
        <v/>
      </c>
      <c r="EE5" s="286"/>
      <c r="EF5" s="286"/>
      <c r="EG5" s="286"/>
      <c r="EH5" s="286" t="str">
        <f>IF(EH$3="","",(SUMPRODUCT((Kostnader_Intäkter!$C$6:$C$2630=EH$44)*(Kostnader_Intäkter!$R$6:$R$2630=Kostnader_Intäkter!$EG86)*Kostnader_Intäkter!$AV$6:$AV$2630)))</f>
        <v/>
      </c>
      <c r="EI5" s="286"/>
      <c r="EJ5" s="286"/>
      <c r="EK5" s="286"/>
      <c r="EL5" s="286" t="str">
        <f>IF(EL$3="","",(SUMPRODUCT((Kostnader_Intäkter!$C$6:$C$2630=EL$44)*(Kostnader_Intäkter!$R$6:$R$2630=Kostnader_Intäkter!$EG86)*Kostnader_Intäkter!$AV$6:$AV$2630)))</f>
        <v/>
      </c>
      <c r="EM5" s="286"/>
      <c r="EN5" s="286"/>
      <c r="EO5" s="286"/>
      <c r="EP5" s="286" t="str">
        <f>IF(EP$3="","",(SUMPRODUCT((Kostnader_Intäkter!$C$6:$C$2630=EP$44)*(Kostnader_Intäkter!$R$6:$R$2630=Kostnader_Intäkter!$EG86)*Kostnader_Intäkter!$AV$6:$AV$2630)))</f>
        <v/>
      </c>
      <c r="EQ5" s="286"/>
      <c r="ER5" s="286"/>
      <c r="ES5" s="286"/>
      <c r="ET5" s="286" t="str">
        <f>IF(ET$3="","",(SUMPRODUCT((Kostnader_Intäkter!$C$6:$C$2630=ET$44)*(Kostnader_Intäkter!$R$6:$R$2630=Kostnader_Intäkter!$EG86)*Kostnader_Intäkter!$AV$6:$AV$2630)))</f>
        <v/>
      </c>
      <c r="EU5" s="286"/>
      <c r="EV5" s="286"/>
      <c r="EW5" s="286"/>
      <c r="EX5" s="286" t="str">
        <f>IF(EX$3="","",(SUMPRODUCT((Kostnader_Intäkter!$C$6:$C$2630=EX$44)*(Kostnader_Intäkter!$R$6:$R$2630=Kostnader_Intäkter!$EG86)*Kostnader_Intäkter!$AV$6:$AV$2630)))</f>
        <v/>
      </c>
      <c r="EY5" s="286"/>
      <c r="EZ5" s="286"/>
      <c r="FA5" s="286"/>
      <c r="FB5" s="286" t="str">
        <f>IF(FB$3="","",(SUMPRODUCT((Kostnader_Intäkter!$C$6:$C$2630=FB$44)*(Kostnader_Intäkter!$R$6:$R$2630=Kostnader_Intäkter!$EG86)*Kostnader_Intäkter!$AV$6:$AV$2630)))</f>
        <v/>
      </c>
      <c r="FC5" s="286"/>
      <c r="FD5" s="286"/>
      <c r="FE5" s="286"/>
      <c r="FF5" s="286" t="str">
        <f>IF(FF$3="","",(SUMPRODUCT((Kostnader_Intäkter!$C$6:$C$2630=FF$44)*(Kostnader_Intäkter!$R$6:$R$2630=Kostnader_Intäkter!$EG86)*Kostnader_Intäkter!$AV$6:$AV$2630)))</f>
        <v/>
      </c>
      <c r="FG5" s="286"/>
      <c r="FH5" s="286"/>
      <c r="FI5" s="286"/>
      <c r="FJ5" s="286" t="str">
        <f>IF(FJ$3="","",(SUMPRODUCT((Kostnader_Intäkter!$C$6:$C$2630=FJ$44)*(Kostnader_Intäkter!$R$6:$R$2630=Kostnader_Intäkter!$EG86)*Kostnader_Intäkter!$AV$6:$AV$2630)))</f>
        <v/>
      </c>
      <c r="FK5" s="286"/>
      <c r="FL5" s="286"/>
      <c r="FM5" s="286"/>
      <c r="FN5" s="286" t="str">
        <f>IF(FN$3="","",(SUMPRODUCT((Kostnader_Intäkter!$C$6:$C$2630=FN$44)*(Kostnader_Intäkter!$R$6:$R$2630=Kostnader_Intäkter!$EG86)*Kostnader_Intäkter!$AV$6:$AV$2630)))</f>
        <v/>
      </c>
      <c r="FO5" s="286"/>
      <c r="FP5" s="286"/>
      <c r="FQ5" s="286"/>
      <c r="FR5" s="286" t="str">
        <f>IF(FR$3="","",(SUMPRODUCT((Kostnader_Intäkter!$C$6:$C$2630=FR$44)*(Kostnader_Intäkter!$R$6:$R$2630=Kostnader_Intäkter!$EG86)*Kostnader_Intäkter!$AV$6:$AV$2630)))</f>
        <v/>
      </c>
      <c r="FS5" s="286"/>
      <c r="FT5" s="286"/>
      <c r="FU5" s="286"/>
      <c r="FV5" s="286" t="str">
        <f>IF(FV$3="","",(SUMPRODUCT((Kostnader_Intäkter!$C$6:$C$2630=FV$44)*(Kostnader_Intäkter!$R$6:$R$2630=Kostnader_Intäkter!$EG86)*Kostnader_Intäkter!$AV$6:$AV$2630)))</f>
        <v/>
      </c>
      <c r="FW5" s="286"/>
      <c r="FX5" s="286"/>
      <c r="FY5" s="286"/>
      <c r="FZ5" s="286" t="str">
        <f>IF(FZ$3="","",(SUMPRODUCT((Kostnader_Intäkter!$C$6:$C$2630=FZ$44)*(Kostnader_Intäkter!$R$6:$R$2630=Kostnader_Intäkter!$EG86)*Kostnader_Intäkter!$AV$6:$AV$2630)))</f>
        <v/>
      </c>
      <c r="GA5" s="286"/>
      <c r="GB5" s="286"/>
      <c r="GC5" s="286"/>
      <c r="GD5" s="286" t="str">
        <f>IF(GD$3="","",(SUMPRODUCT((Kostnader_Intäkter!$C$6:$C$2630=GD$44)*(Kostnader_Intäkter!$R$6:$R$2630=Kostnader_Intäkter!$EG86)*Kostnader_Intäkter!$AV$6:$AV$2630)))</f>
        <v/>
      </c>
      <c r="GE5" s="286"/>
      <c r="GF5" s="286"/>
      <c r="GG5" s="286"/>
      <c r="GH5" s="286" t="str">
        <f>IF(GH$3="","",(SUMPRODUCT((Kostnader_Intäkter!$C$6:$C$2630=GH$44)*(Kostnader_Intäkter!$R$6:$R$2630=Kostnader_Intäkter!$EG86)*Kostnader_Intäkter!$AV$6:$AV$2630)))</f>
        <v/>
      </c>
      <c r="GI5" s="286"/>
      <c r="GJ5" s="286"/>
      <c r="GK5" s="286"/>
      <c r="GL5" s="286" t="str">
        <f>IF(GL$3="","",(SUMPRODUCT((Kostnader_Intäkter!$C$6:$C$2630=GL$44)*(Kostnader_Intäkter!$R$6:$R$2630=Kostnader_Intäkter!$EG86)*Kostnader_Intäkter!$AV$6:$AV$2630)))</f>
        <v/>
      </c>
      <c r="GM5" s="286"/>
      <c r="GN5" s="286"/>
      <c r="GO5" s="286"/>
      <c r="GP5" s="286" t="str">
        <f>IF(GP$3="","",(SUMPRODUCT((Kostnader_Intäkter!$C$6:$C$2630=GP$44)*(Kostnader_Intäkter!$R$6:$R$2630=Kostnader_Intäkter!$EG86)*Kostnader_Intäkter!$AV$6:$AV$2630)))</f>
        <v/>
      </c>
      <c r="GQ5" s="286"/>
      <c r="GR5" s="286"/>
      <c r="GS5" s="286"/>
      <c r="GT5" s="286" t="str">
        <f>IF(GT$3="","",(SUMPRODUCT((Kostnader_Intäkter!$C$6:$C$2630=GT$44)*(Kostnader_Intäkter!$R$6:$R$2630=Kostnader_Intäkter!$EG86)*Kostnader_Intäkter!$AV$6:$AV$2630)))</f>
        <v/>
      </c>
      <c r="GU5" s="286"/>
      <c r="GV5" s="286"/>
      <c r="GW5" s="286"/>
      <c r="GX5" s="286" t="str">
        <f>IF(GX$3="","",(SUMPRODUCT((Kostnader_Intäkter!$C$6:$C$2630=GX$44)*(Kostnader_Intäkter!$R$6:$R$2630=Kostnader_Intäkter!$EG86)*Kostnader_Intäkter!$AV$6:$AV$2630)))</f>
        <v/>
      </c>
      <c r="GY5" s="286"/>
      <c r="GZ5" s="286"/>
      <c r="HA5" s="286"/>
      <c r="HB5" s="286" t="str">
        <f>IF(HB$3="","",(SUMPRODUCT((Kostnader_Intäkter!$C$6:$C$2630=HB$44)*(Kostnader_Intäkter!$R$6:$R$2630=Kostnader_Intäkter!$EG86)*Kostnader_Intäkter!$AV$6:$AV$2630)))</f>
        <v/>
      </c>
      <c r="HC5" s="286"/>
      <c r="HD5" s="286"/>
      <c r="HE5" s="286"/>
      <c r="HF5" s="286" t="str">
        <f>IF(HF$3="","",(SUMPRODUCT((Kostnader_Intäkter!$C$6:$C$2630=HF$44)*(Kostnader_Intäkter!$R$6:$R$2630=Kostnader_Intäkter!$EG86)*Kostnader_Intäkter!$AV$6:$AV$2630)))</f>
        <v/>
      </c>
      <c r="HG5" s="286"/>
      <c r="HH5" s="286"/>
      <c r="HI5" s="286"/>
      <c r="HJ5" s="286" t="str">
        <f>IF(HJ$3="","",(SUMPRODUCT((Kostnader_Intäkter!$C$6:$C$2630=HJ$44)*(Kostnader_Intäkter!$R$6:$R$2630=Kostnader_Intäkter!$EG86)*Kostnader_Intäkter!$AV$6:$AV$2630)))</f>
        <v/>
      </c>
      <c r="HK5" s="286"/>
      <c r="HL5" s="286"/>
      <c r="HM5" s="286"/>
      <c r="HN5" s="286" t="str">
        <f>IF(HN$3="","",(SUMPRODUCT((Kostnader_Intäkter!$C$6:$C$2630=HN$44)*(Kostnader_Intäkter!$R$6:$R$2630=Kostnader_Intäkter!$EG86)*Kostnader_Intäkter!$AV$6:$AV$2630)))</f>
        <v/>
      </c>
      <c r="HO5" s="286"/>
      <c r="HP5" s="286"/>
      <c r="HQ5" s="286"/>
      <c r="HR5" s="286" t="str">
        <f>IF(HR$3="","",(SUMPRODUCT((Kostnader_Intäkter!$C$6:$C$2630=HR$44)*(Kostnader_Intäkter!$R$6:$R$2630=Kostnader_Intäkter!$EG86)*Kostnader_Intäkter!$AV$6:$AV$2630)))</f>
        <v/>
      </c>
      <c r="HS5" s="286"/>
      <c r="HT5" s="286"/>
      <c r="HU5" s="286"/>
      <c r="HV5" s="72"/>
    </row>
    <row r="6" spans="2:256" x14ac:dyDescent="0.2">
      <c r="B6" s="75" t="s">
        <v>120</v>
      </c>
      <c r="C6" s="308" t="s">
        <v>145</v>
      </c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286" t="str">
        <f>IF(Setup!$C$39="","",Z6)</f>
        <v/>
      </c>
      <c r="O6" s="286"/>
      <c r="P6" s="286"/>
      <c r="Q6" s="286"/>
      <c r="R6" s="286">
        <f>IF(Setup!$C$39="",(SUM(Z6:HR6))+(SUM($DZ24:$HR24)),(SUM(AD6:HR6))+(SUM($DZ24:$HR24)))</f>
        <v>0</v>
      </c>
      <c r="S6" s="286"/>
      <c r="T6" s="286"/>
      <c r="U6" s="286"/>
      <c r="V6" s="286">
        <f t="shared" si="0"/>
        <v>0</v>
      </c>
      <c r="W6" s="286"/>
      <c r="X6" s="286"/>
      <c r="Y6" s="295"/>
      <c r="Z6" s="316" t="str">
        <f>IF(Z$3="","",(SUMPRODUCT((Kostnader_Intäkter!$C$6:$C$2630=Z$44)*(Kostnader_Intäkter!$R$6:$R$2630=Kostnader_Intäkter!$EG87)*Kostnader_Intäkter!$AV$6:$AV$2630)))</f>
        <v/>
      </c>
      <c r="AA6" s="286"/>
      <c r="AB6" s="286"/>
      <c r="AC6" s="286"/>
      <c r="AD6" s="286" t="str">
        <f>IF(AD$3="","",(SUMPRODUCT((Kostnader_Intäkter!$C$6:$C$2630=AD$44)*(Kostnader_Intäkter!$R$6:$R$2630=Kostnader_Intäkter!$EG87)*Kostnader_Intäkter!$AV$6:$AV$2630)))</f>
        <v/>
      </c>
      <c r="AE6" s="286"/>
      <c r="AF6" s="286"/>
      <c r="AG6" s="286"/>
      <c r="AH6" s="286" t="str">
        <f>IF(AH$3="","",(SUMPRODUCT((Kostnader_Intäkter!$C$6:$C$2630=AH$44)*(Kostnader_Intäkter!$R$6:$R$2630=Kostnader_Intäkter!$EG87)*Kostnader_Intäkter!$AV$6:$AV$2630)))</f>
        <v/>
      </c>
      <c r="AI6" s="286"/>
      <c r="AJ6" s="286"/>
      <c r="AK6" s="286"/>
      <c r="AL6" s="286" t="str">
        <f>IF(AL$3="","",(SUMPRODUCT((Kostnader_Intäkter!$C$6:$C$2630=AL$44)*(Kostnader_Intäkter!$R$6:$R$2630=Kostnader_Intäkter!$EG87)*Kostnader_Intäkter!$AV$6:$AV$2630)))</f>
        <v/>
      </c>
      <c r="AM6" s="286"/>
      <c r="AN6" s="286"/>
      <c r="AO6" s="286"/>
      <c r="AP6" s="286" t="str">
        <f>IF(AP$3="","",(SUMPRODUCT((Kostnader_Intäkter!$C$6:$C$2630=AP$44)*(Kostnader_Intäkter!$R$6:$R$2630=Kostnader_Intäkter!$EG87)*Kostnader_Intäkter!$AV$6:$AV$2630)))</f>
        <v/>
      </c>
      <c r="AQ6" s="286"/>
      <c r="AR6" s="286"/>
      <c r="AS6" s="286"/>
      <c r="AT6" s="286" t="str">
        <f>IF(AT$3="","",(SUMPRODUCT((Kostnader_Intäkter!$C$6:$C$2630=AT$44)*(Kostnader_Intäkter!$R$6:$R$2630=Kostnader_Intäkter!$EG87)*Kostnader_Intäkter!$AV$6:$AV$2630)))</f>
        <v/>
      </c>
      <c r="AU6" s="286"/>
      <c r="AV6" s="286"/>
      <c r="AW6" s="286"/>
      <c r="AX6" s="286" t="str">
        <f>IF(AX$3="","",(SUMPRODUCT((Kostnader_Intäkter!$C$6:$C$2630=AX$44)*(Kostnader_Intäkter!$R$6:$R$2630=Kostnader_Intäkter!$EG87)*Kostnader_Intäkter!$AV$6:$AV$2630)))</f>
        <v/>
      </c>
      <c r="AY6" s="286"/>
      <c r="AZ6" s="286"/>
      <c r="BA6" s="286"/>
      <c r="BB6" s="286" t="str">
        <f>IF(BB$3="","",(SUMPRODUCT((Kostnader_Intäkter!$C$6:$C$2630=BB$44)*(Kostnader_Intäkter!$R$6:$R$2630=Kostnader_Intäkter!$EG87)*Kostnader_Intäkter!$AV$6:$AV$2630)))</f>
        <v/>
      </c>
      <c r="BC6" s="286"/>
      <c r="BD6" s="286"/>
      <c r="BE6" s="286"/>
      <c r="BF6" s="286" t="str">
        <f>IF(BF$3="","",(SUMPRODUCT((Kostnader_Intäkter!$C$6:$C$2630=BF$44)*(Kostnader_Intäkter!$R$6:$R$2630=Kostnader_Intäkter!$EG87)*Kostnader_Intäkter!$AV$6:$AV$2630)))</f>
        <v/>
      </c>
      <c r="BG6" s="286"/>
      <c r="BH6" s="286"/>
      <c r="BI6" s="286"/>
      <c r="BJ6" s="286" t="str">
        <f>IF(BJ$3="","",(SUMPRODUCT((Kostnader_Intäkter!$C$6:$C$2630=BJ$44)*(Kostnader_Intäkter!$R$6:$R$2630=Kostnader_Intäkter!$EG87)*Kostnader_Intäkter!$AV$6:$AV$2630)))</f>
        <v/>
      </c>
      <c r="BK6" s="286"/>
      <c r="BL6" s="286"/>
      <c r="BM6" s="286"/>
      <c r="BN6" s="286" t="str">
        <f>IF(BN$3="","",(SUMPRODUCT((Kostnader_Intäkter!$C$6:$C$2630=BN$44)*(Kostnader_Intäkter!$R$6:$R$2630=Kostnader_Intäkter!$EG87)*Kostnader_Intäkter!$AV$6:$AV$2630)))</f>
        <v/>
      </c>
      <c r="BO6" s="286"/>
      <c r="BP6" s="286"/>
      <c r="BQ6" s="286"/>
      <c r="BR6" s="286" t="str">
        <f>IF(BR$3="","",(SUMPRODUCT((Kostnader_Intäkter!$C$6:$C$2630=BR$44)*(Kostnader_Intäkter!$R$6:$R$2630=Kostnader_Intäkter!$EG87)*Kostnader_Intäkter!$AV$6:$AV$2630)))</f>
        <v/>
      </c>
      <c r="BS6" s="286"/>
      <c r="BT6" s="286"/>
      <c r="BU6" s="286"/>
      <c r="BV6" s="286" t="str">
        <f>IF(BV$3="","",(SUMPRODUCT((Kostnader_Intäkter!$C$6:$C$2630=BV$44)*(Kostnader_Intäkter!$R$6:$R$2630=Kostnader_Intäkter!$EG87)*Kostnader_Intäkter!$AV$6:$AV$2630)))</f>
        <v/>
      </c>
      <c r="BW6" s="286"/>
      <c r="BX6" s="286"/>
      <c r="BY6" s="286"/>
      <c r="BZ6" s="286" t="str">
        <f>IF(BZ$3="","",(SUMPRODUCT((Kostnader_Intäkter!$C$6:$C$2630=BZ$44)*(Kostnader_Intäkter!$R$6:$R$2630=Kostnader_Intäkter!$EG87)*Kostnader_Intäkter!$AV$6:$AV$2630)))</f>
        <v/>
      </c>
      <c r="CA6" s="286"/>
      <c r="CB6" s="286"/>
      <c r="CC6" s="286"/>
      <c r="CD6" s="286" t="str">
        <f>IF(CD$3="","",(SUMPRODUCT((Kostnader_Intäkter!$C$6:$C$2630=CD$44)*(Kostnader_Intäkter!$R$6:$R$2630=Kostnader_Intäkter!$EG87)*Kostnader_Intäkter!$AV$6:$AV$2630)))</f>
        <v/>
      </c>
      <c r="CE6" s="286"/>
      <c r="CF6" s="286"/>
      <c r="CG6" s="286"/>
      <c r="CH6" s="286" t="str">
        <f>IF(CH$3="","",(SUMPRODUCT((Kostnader_Intäkter!$C$6:$C$2630=CH$44)*(Kostnader_Intäkter!$R$6:$R$2630=Kostnader_Intäkter!$EG87)*Kostnader_Intäkter!$AV$6:$AV$2630)))</f>
        <v/>
      </c>
      <c r="CI6" s="286"/>
      <c r="CJ6" s="286"/>
      <c r="CK6" s="286"/>
      <c r="CL6" s="286" t="str">
        <f>IF(CL$3="","",(SUMPRODUCT((Kostnader_Intäkter!$C$6:$C$2630=CL$44)*(Kostnader_Intäkter!$R$6:$R$2630=Kostnader_Intäkter!$EG87)*Kostnader_Intäkter!$AV$6:$AV$2630)))</f>
        <v/>
      </c>
      <c r="CM6" s="286"/>
      <c r="CN6" s="286"/>
      <c r="CO6" s="286"/>
      <c r="CP6" s="286" t="str">
        <f>IF(CP$3="","",(SUMPRODUCT((Kostnader_Intäkter!$C$6:$C$2630=CP$44)*(Kostnader_Intäkter!$R$6:$R$2630=Kostnader_Intäkter!$EG87)*Kostnader_Intäkter!$AV$6:$AV$2630)))</f>
        <v/>
      </c>
      <c r="CQ6" s="286"/>
      <c r="CR6" s="286"/>
      <c r="CS6" s="286"/>
      <c r="CT6" s="286" t="str">
        <f>IF(CT$3="","",(SUMPRODUCT((Kostnader_Intäkter!$C$6:$C$2630=CT$44)*(Kostnader_Intäkter!$R$6:$R$2630=Kostnader_Intäkter!$EG87)*Kostnader_Intäkter!$AV$6:$AV$2630)))</f>
        <v/>
      </c>
      <c r="CU6" s="286"/>
      <c r="CV6" s="286"/>
      <c r="CW6" s="286"/>
      <c r="CX6" s="286" t="str">
        <f>IF(CX$3="","",(SUMPRODUCT((Kostnader_Intäkter!$C$6:$C$2630=CX$44)*(Kostnader_Intäkter!$R$6:$R$2630=Kostnader_Intäkter!$EG87)*Kostnader_Intäkter!$AV$6:$AV$2630)))</f>
        <v/>
      </c>
      <c r="CY6" s="286"/>
      <c r="CZ6" s="286"/>
      <c r="DA6" s="286"/>
      <c r="DB6" s="286" t="str">
        <f>IF(DB$3="","",(SUMPRODUCT((Kostnader_Intäkter!$C$6:$C$2630=DB$44)*(Kostnader_Intäkter!$R$6:$R$2630=Kostnader_Intäkter!$EG87)*Kostnader_Intäkter!$AV$6:$AV$2630)))</f>
        <v/>
      </c>
      <c r="DC6" s="286"/>
      <c r="DD6" s="286"/>
      <c r="DE6" s="286"/>
      <c r="DF6" s="286" t="str">
        <f>IF(DF$3="","",(SUMPRODUCT((Kostnader_Intäkter!$C$6:$C$2630=DF$44)*(Kostnader_Intäkter!$R$6:$R$2630=Kostnader_Intäkter!$EG87)*Kostnader_Intäkter!$AV$6:$AV$2630)))</f>
        <v/>
      </c>
      <c r="DG6" s="286"/>
      <c r="DH6" s="286"/>
      <c r="DI6" s="286"/>
      <c r="DJ6" s="286" t="str">
        <f>IF(DJ$3="","",(SUMPRODUCT((Kostnader_Intäkter!$C$6:$C$2630=DJ$44)*(Kostnader_Intäkter!$R$6:$R$2630=Kostnader_Intäkter!$EG87)*Kostnader_Intäkter!$AV$6:$AV$2630)))</f>
        <v/>
      </c>
      <c r="DK6" s="286"/>
      <c r="DL6" s="286"/>
      <c r="DM6" s="286"/>
      <c r="DN6" s="286" t="str">
        <f>IF(DN$3="","",(SUMPRODUCT((Kostnader_Intäkter!$C$6:$C$2630=DN$44)*(Kostnader_Intäkter!$R$6:$R$2630=Kostnader_Intäkter!$EG87)*Kostnader_Intäkter!$AV$6:$AV$2630)))</f>
        <v/>
      </c>
      <c r="DO6" s="286"/>
      <c r="DP6" s="286"/>
      <c r="DQ6" s="286"/>
      <c r="DR6" s="286" t="str">
        <f>IF(DR$3="","",(SUMPRODUCT((Kostnader_Intäkter!$C$6:$C$2630=DR$44)*(Kostnader_Intäkter!$R$6:$R$2630=Kostnader_Intäkter!$EG87)*Kostnader_Intäkter!$AV$6:$AV$2630)))</f>
        <v/>
      </c>
      <c r="DS6" s="286"/>
      <c r="DT6" s="286"/>
      <c r="DU6" s="286"/>
      <c r="DV6" s="286" t="str">
        <f>IF(DV$3="","",(SUMPRODUCT((Kostnader_Intäkter!$C$6:$C$2630=DV$44)*(Kostnader_Intäkter!$R$6:$R$2630=Kostnader_Intäkter!$EG87)*Kostnader_Intäkter!$AV$6:$AV$2630)))</f>
        <v/>
      </c>
      <c r="DW6" s="286"/>
      <c r="DX6" s="286"/>
      <c r="DY6" s="286"/>
      <c r="DZ6" s="286" t="str">
        <f>IF(DZ$3="","",(SUMPRODUCT((Kostnader_Intäkter!$C$6:$C$2630=DZ$44)*(Kostnader_Intäkter!$R$6:$R$2630=Kostnader_Intäkter!$EG87)*Kostnader_Intäkter!$AV$6:$AV$2630)))</f>
        <v/>
      </c>
      <c r="EA6" s="286"/>
      <c r="EB6" s="286"/>
      <c r="EC6" s="286"/>
      <c r="ED6" s="286" t="str">
        <f>IF(ED$3="","",(SUMPRODUCT((Kostnader_Intäkter!$C$6:$C$2630=ED$44)*(Kostnader_Intäkter!$R$6:$R$2630=Kostnader_Intäkter!$EG87)*Kostnader_Intäkter!$AV$6:$AV$2630)))</f>
        <v/>
      </c>
      <c r="EE6" s="286"/>
      <c r="EF6" s="286"/>
      <c r="EG6" s="286"/>
      <c r="EH6" s="286" t="str">
        <f>IF(EH$3="","",(SUMPRODUCT((Kostnader_Intäkter!$C$6:$C$2630=EH$44)*(Kostnader_Intäkter!$R$6:$R$2630=Kostnader_Intäkter!$EG87)*Kostnader_Intäkter!$AV$6:$AV$2630)))</f>
        <v/>
      </c>
      <c r="EI6" s="286"/>
      <c r="EJ6" s="286"/>
      <c r="EK6" s="286"/>
      <c r="EL6" s="286" t="str">
        <f>IF(EL$3="","",(SUMPRODUCT((Kostnader_Intäkter!$C$6:$C$2630=EL$44)*(Kostnader_Intäkter!$R$6:$R$2630=Kostnader_Intäkter!$EG87)*Kostnader_Intäkter!$AV$6:$AV$2630)))</f>
        <v/>
      </c>
      <c r="EM6" s="286"/>
      <c r="EN6" s="286"/>
      <c r="EO6" s="286"/>
      <c r="EP6" s="286" t="str">
        <f>IF(EP$3="","",(SUMPRODUCT((Kostnader_Intäkter!$C$6:$C$2630=EP$44)*(Kostnader_Intäkter!$R$6:$R$2630=Kostnader_Intäkter!$EG87)*Kostnader_Intäkter!$AV$6:$AV$2630)))</f>
        <v/>
      </c>
      <c r="EQ6" s="286"/>
      <c r="ER6" s="286"/>
      <c r="ES6" s="286"/>
      <c r="ET6" s="286" t="str">
        <f>IF(ET$3="","",(SUMPRODUCT((Kostnader_Intäkter!$C$6:$C$2630=ET$44)*(Kostnader_Intäkter!$R$6:$R$2630=Kostnader_Intäkter!$EG87)*Kostnader_Intäkter!$AV$6:$AV$2630)))</f>
        <v/>
      </c>
      <c r="EU6" s="286"/>
      <c r="EV6" s="286"/>
      <c r="EW6" s="286"/>
      <c r="EX6" s="286" t="str">
        <f>IF(EX$3="","",(SUMPRODUCT((Kostnader_Intäkter!$C$6:$C$2630=EX$44)*(Kostnader_Intäkter!$R$6:$R$2630=Kostnader_Intäkter!$EG87)*Kostnader_Intäkter!$AV$6:$AV$2630)))</f>
        <v/>
      </c>
      <c r="EY6" s="286"/>
      <c r="EZ6" s="286"/>
      <c r="FA6" s="286"/>
      <c r="FB6" s="286" t="str">
        <f>IF(FB$3="","",(SUMPRODUCT((Kostnader_Intäkter!$C$6:$C$2630=FB$44)*(Kostnader_Intäkter!$R$6:$R$2630=Kostnader_Intäkter!$EG87)*Kostnader_Intäkter!$AV$6:$AV$2630)))</f>
        <v/>
      </c>
      <c r="FC6" s="286"/>
      <c r="FD6" s="286"/>
      <c r="FE6" s="286"/>
      <c r="FF6" s="286" t="str">
        <f>IF(FF$3="","",(SUMPRODUCT((Kostnader_Intäkter!$C$6:$C$2630=FF$44)*(Kostnader_Intäkter!$R$6:$R$2630=Kostnader_Intäkter!$EG87)*Kostnader_Intäkter!$AV$6:$AV$2630)))</f>
        <v/>
      </c>
      <c r="FG6" s="286"/>
      <c r="FH6" s="286"/>
      <c r="FI6" s="286"/>
      <c r="FJ6" s="286" t="str">
        <f>IF(FJ$3="","",(SUMPRODUCT((Kostnader_Intäkter!$C$6:$C$2630=FJ$44)*(Kostnader_Intäkter!$R$6:$R$2630=Kostnader_Intäkter!$EG87)*Kostnader_Intäkter!$AV$6:$AV$2630)))</f>
        <v/>
      </c>
      <c r="FK6" s="286"/>
      <c r="FL6" s="286"/>
      <c r="FM6" s="286"/>
      <c r="FN6" s="286" t="str">
        <f>IF(FN$3="","",(SUMPRODUCT((Kostnader_Intäkter!$C$6:$C$2630=FN$44)*(Kostnader_Intäkter!$R$6:$R$2630=Kostnader_Intäkter!$EG87)*Kostnader_Intäkter!$AV$6:$AV$2630)))</f>
        <v/>
      </c>
      <c r="FO6" s="286"/>
      <c r="FP6" s="286"/>
      <c r="FQ6" s="286"/>
      <c r="FR6" s="286" t="str">
        <f>IF(FR$3="","",(SUMPRODUCT((Kostnader_Intäkter!$C$6:$C$2630=FR$44)*(Kostnader_Intäkter!$R$6:$R$2630=Kostnader_Intäkter!$EG87)*Kostnader_Intäkter!$AV$6:$AV$2630)))</f>
        <v/>
      </c>
      <c r="FS6" s="286"/>
      <c r="FT6" s="286"/>
      <c r="FU6" s="286"/>
      <c r="FV6" s="286" t="str">
        <f>IF(FV$3="","",(SUMPRODUCT((Kostnader_Intäkter!$C$6:$C$2630=FV$44)*(Kostnader_Intäkter!$R$6:$R$2630=Kostnader_Intäkter!$EG87)*Kostnader_Intäkter!$AV$6:$AV$2630)))</f>
        <v/>
      </c>
      <c r="FW6" s="286"/>
      <c r="FX6" s="286"/>
      <c r="FY6" s="286"/>
      <c r="FZ6" s="286" t="str">
        <f>IF(FZ$3="","",(SUMPRODUCT((Kostnader_Intäkter!$C$6:$C$2630=FZ$44)*(Kostnader_Intäkter!$R$6:$R$2630=Kostnader_Intäkter!$EG87)*Kostnader_Intäkter!$AV$6:$AV$2630)))</f>
        <v/>
      </c>
      <c r="GA6" s="286"/>
      <c r="GB6" s="286"/>
      <c r="GC6" s="286"/>
      <c r="GD6" s="286" t="str">
        <f>IF(GD$3="","",(SUMPRODUCT((Kostnader_Intäkter!$C$6:$C$2630=GD$44)*(Kostnader_Intäkter!$R$6:$R$2630=Kostnader_Intäkter!$EG87)*Kostnader_Intäkter!$AV$6:$AV$2630)))</f>
        <v/>
      </c>
      <c r="GE6" s="286"/>
      <c r="GF6" s="286"/>
      <c r="GG6" s="286"/>
      <c r="GH6" s="286" t="str">
        <f>IF(GH$3="","",(SUMPRODUCT((Kostnader_Intäkter!$C$6:$C$2630=GH$44)*(Kostnader_Intäkter!$R$6:$R$2630=Kostnader_Intäkter!$EG87)*Kostnader_Intäkter!$AV$6:$AV$2630)))</f>
        <v/>
      </c>
      <c r="GI6" s="286"/>
      <c r="GJ6" s="286"/>
      <c r="GK6" s="286"/>
      <c r="GL6" s="286" t="str">
        <f>IF(GL$3="","",(SUMPRODUCT((Kostnader_Intäkter!$C$6:$C$2630=GL$44)*(Kostnader_Intäkter!$R$6:$R$2630=Kostnader_Intäkter!$EG87)*Kostnader_Intäkter!$AV$6:$AV$2630)))</f>
        <v/>
      </c>
      <c r="GM6" s="286"/>
      <c r="GN6" s="286"/>
      <c r="GO6" s="286"/>
      <c r="GP6" s="286" t="str">
        <f>IF(GP$3="","",(SUMPRODUCT((Kostnader_Intäkter!$C$6:$C$2630=GP$44)*(Kostnader_Intäkter!$R$6:$R$2630=Kostnader_Intäkter!$EG87)*Kostnader_Intäkter!$AV$6:$AV$2630)))</f>
        <v/>
      </c>
      <c r="GQ6" s="286"/>
      <c r="GR6" s="286"/>
      <c r="GS6" s="286"/>
      <c r="GT6" s="286" t="str">
        <f>IF(GT$3="","",(SUMPRODUCT((Kostnader_Intäkter!$C$6:$C$2630=GT$44)*(Kostnader_Intäkter!$R$6:$R$2630=Kostnader_Intäkter!$EG87)*Kostnader_Intäkter!$AV$6:$AV$2630)))</f>
        <v/>
      </c>
      <c r="GU6" s="286"/>
      <c r="GV6" s="286"/>
      <c r="GW6" s="286"/>
      <c r="GX6" s="286" t="str">
        <f>IF(GX$3="","",(SUMPRODUCT((Kostnader_Intäkter!$C$6:$C$2630=GX$44)*(Kostnader_Intäkter!$R$6:$R$2630=Kostnader_Intäkter!$EG87)*Kostnader_Intäkter!$AV$6:$AV$2630)))</f>
        <v/>
      </c>
      <c r="GY6" s="286"/>
      <c r="GZ6" s="286"/>
      <c r="HA6" s="286"/>
      <c r="HB6" s="286" t="str">
        <f>IF(HB$3="","",(SUMPRODUCT((Kostnader_Intäkter!$C$6:$C$2630=HB$44)*(Kostnader_Intäkter!$R$6:$R$2630=Kostnader_Intäkter!$EG87)*Kostnader_Intäkter!$AV$6:$AV$2630)))</f>
        <v/>
      </c>
      <c r="HC6" s="286"/>
      <c r="HD6" s="286"/>
      <c r="HE6" s="286"/>
      <c r="HF6" s="286" t="str">
        <f>IF(HF$3="","",(SUMPRODUCT((Kostnader_Intäkter!$C$6:$C$2630=HF$44)*(Kostnader_Intäkter!$R$6:$R$2630=Kostnader_Intäkter!$EG87)*Kostnader_Intäkter!$AV$6:$AV$2630)))</f>
        <v/>
      </c>
      <c r="HG6" s="286"/>
      <c r="HH6" s="286"/>
      <c r="HI6" s="286"/>
      <c r="HJ6" s="286" t="str">
        <f>IF(HJ$3="","",(SUMPRODUCT((Kostnader_Intäkter!$C$6:$C$2630=HJ$44)*(Kostnader_Intäkter!$R$6:$R$2630=Kostnader_Intäkter!$EG87)*Kostnader_Intäkter!$AV$6:$AV$2630)))</f>
        <v/>
      </c>
      <c r="HK6" s="286"/>
      <c r="HL6" s="286"/>
      <c r="HM6" s="286"/>
      <c r="HN6" s="286" t="str">
        <f>IF(HN$3="","",(SUMPRODUCT((Kostnader_Intäkter!$C$6:$C$2630=HN$44)*(Kostnader_Intäkter!$R$6:$R$2630=Kostnader_Intäkter!$EG87)*Kostnader_Intäkter!$AV$6:$AV$2630)))</f>
        <v/>
      </c>
      <c r="HO6" s="286"/>
      <c r="HP6" s="286"/>
      <c r="HQ6" s="286"/>
      <c r="HR6" s="286" t="str">
        <f>IF(HR$3="","",(SUMPRODUCT((Kostnader_Intäkter!$C$6:$C$2630=HR$44)*(Kostnader_Intäkter!$R$6:$R$2630=Kostnader_Intäkter!$EG87)*Kostnader_Intäkter!$AV$6:$AV$2630)))</f>
        <v/>
      </c>
      <c r="HS6" s="286"/>
      <c r="HT6" s="286"/>
      <c r="HU6" s="286"/>
      <c r="HV6" s="72"/>
    </row>
    <row r="7" spans="2:256" x14ac:dyDescent="0.2">
      <c r="B7" s="75" t="s">
        <v>121</v>
      </c>
      <c r="C7" s="320" t="s">
        <v>146</v>
      </c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286" t="str">
        <f>IF(Setup!$C$39="","",Z7)</f>
        <v/>
      </c>
      <c r="O7" s="286"/>
      <c r="P7" s="286"/>
      <c r="Q7" s="286"/>
      <c r="R7" s="286">
        <f>IF(Setup!$C$39="",(SUM(Z7:HR7))+(SUM($DZ25:$HR25)),(SUM(AD7:HR7))+(SUM($DZ25:$HR25)))</f>
        <v>0</v>
      </c>
      <c r="S7" s="286"/>
      <c r="T7" s="286"/>
      <c r="U7" s="286"/>
      <c r="V7" s="286">
        <f t="shared" si="0"/>
        <v>0</v>
      </c>
      <c r="W7" s="286"/>
      <c r="X7" s="286"/>
      <c r="Y7" s="295"/>
      <c r="Z7" s="316" t="str">
        <f>IF(Z$3="","",(SUMPRODUCT((Kostnader_Intäkter!$C$6:$C$2630=Z$44)*(Kostnader_Intäkter!$R$6:$R$2630=Kostnader_Intäkter!$EG88)*Kostnader_Intäkter!$AV$6:$AV$2630)))</f>
        <v/>
      </c>
      <c r="AA7" s="286"/>
      <c r="AB7" s="286"/>
      <c r="AC7" s="286"/>
      <c r="AD7" s="286" t="str">
        <f>IF(AD$3="","",(SUMPRODUCT((Kostnader_Intäkter!$C$6:$C$2630=AD$44)*(Kostnader_Intäkter!$R$6:$R$2630=Kostnader_Intäkter!$EG88)*Kostnader_Intäkter!$AV$6:$AV$2630)))</f>
        <v/>
      </c>
      <c r="AE7" s="286"/>
      <c r="AF7" s="286"/>
      <c r="AG7" s="286"/>
      <c r="AH7" s="286" t="str">
        <f>IF(AH$3="","",(SUMPRODUCT((Kostnader_Intäkter!$C$6:$C$2630=AH$44)*(Kostnader_Intäkter!$R$6:$R$2630=Kostnader_Intäkter!$EG88)*Kostnader_Intäkter!$AV$6:$AV$2630)))</f>
        <v/>
      </c>
      <c r="AI7" s="286"/>
      <c r="AJ7" s="286"/>
      <c r="AK7" s="286"/>
      <c r="AL7" s="286" t="str">
        <f>IF(AL$3="","",(SUMPRODUCT((Kostnader_Intäkter!$C$6:$C$2630=AL$44)*(Kostnader_Intäkter!$R$6:$R$2630=Kostnader_Intäkter!$EG88)*Kostnader_Intäkter!$AV$6:$AV$2630)))</f>
        <v/>
      </c>
      <c r="AM7" s="286"/>
      <c r="AN7" s="286"/>
      <c r="AO7" s="286"/>
      <c r="AP7" s="286" t="str">
        <f>IF(AP$3="","",(SUMPRODUCT((Kostnader_Intäkter!$C$6:$C$2630=AP$44)*(Kostnader_Intäkter!$R$6:$R$2630=Kostnader_Intäkter!$EG88)*Kostnader_Intäkter!$AV$6:$AV$2630)))</f>
        <v/>
      </c>
      <c r="AQ7" s="286"/>
      <c r="AR7" s="286"/>
      <c r="AS7" s="286"/>
      <c r="AT7" s="286" t="str">
        <f>IF(AT$3="","",(SUMPRODUCT((Kostnader_Intäkter!$C$6:$C$2630=AT$44)*(Kostnader_Intäkter!$R$6:$R$2630=Kostnader_Intäkter!$EG88)*Kostnader_Intäkter!$AV$6:$AV$2630)))</f>
        <v/>
      </c>
      <c r="AU7" s="286"/>
      <c r="AV7" s="286"/>
      <c r="AW7" s="286"/>
      <c r="AX7" s="286" t="str">
        <f>IF(AX$3="","",(SUMPRODUCT((Kostnader_Intäkter!$C$6:$C$2630=AX$44)*(Kostnader_Intäkter!$R$6:$R$2630=Kostnader_Intäkter!$EG88)*Kostnader_Intäkter!$AV$6:$AV$2630)))</f>
        <v/>
      </c>
      <c r="AY7" s="286"/>
      <c r="AZ7" s="286"/>
      <c r="BA7" s="286"/>
      <c r="BB7" s="286" t="str">
        <f>IF(BB$3="","",(SUMPRODUCT((Kostnader_Intäkter!$C$6:$C$2630=BB$44)*(Kostnader_Intäkter!$R$6:$R$2630=Kostnader_Intäkter!$EG88)*Kostnader_Intäkter!$AV$6:$AV$2630)))</f>
        <v/>
      </c>
      <c r="BC7" s="286"/>
      <c r="BD7" s="286"/>
      <c r="BE7" s="286"/>
      <c r="BF7" s="286" t="str">
        <f>IF(BF$3="","",(SUMPRODUCT((Kostnader_Intäkter!$C$6:$C$2630=BF$44)*(Kostnader_Intäkter!$R$6:$R$2630=Kostnader_Intäkter!$EG88)*Kostnader_Intäkter!$AV$6:$AV$2630)))</f>
        <v/>
      </c>
      <c r="BG7" s="286"/>
      <c r="BH7" s="286"/>
      <c r="BI7" s="286"/>
      <c r="BJ7" s="286" t="str">
        <f>IF(BJ$3="","",(SUMPRODUCT((Kostnader_Intäkter!$C$6:$C$2630=BJ$44)*(Kostnader_Intäkter!$R$6:$R$2630=Kostnader_Intäkter!$EG88)*Kostnader_Intäkter!$AV$6:$AV$2630)))</f>
        <v/>
      </c>
      <c r="BK7" s="286"/>
      <c r="BL7" s="286"/>
      <c r="BM7" s="286"/>
      <c r="BN7" s="286" t="str">
        <f>IF(BN$3="","",(SUMPRODUCT((Kostnader_Intäkter!$C$6:$C$2630=BN$44)*(Kostnader_Intäkter!$R$6:$R$2630=Kostnader_Intäkter!$EG88)*Kostnader_Intäkter!$AV$6:$AV$2630)))</f>
        <v/>
      </c>
      <c r="BO7" s="286"/>
      <c r="BP7" s="286"/>
      <c r="BQ7" s="286"/>
      <c r="BR7" s="286" t="str">
        <f>IF(BR$3="","",(SUMPRODUCT((Kostnader_Intäkter!$C$6:$C$2630=BR$44)*(Kostnader_Intäkter!$R$6:$R$2630=Kostnader_Intäkter!$EG88)*Kostnader_Intäkter!$AV$6:$AV$2630)))</f>
        <v/>
      </c>
      <c r="BS7" s="286"/>
      <c r="BT7" s="286"/>
      <c r="BU7" s="286"/>
      <c r="BV7" s="286" t="str">
        <f>IF(BV$3="","",(SUMPRODUCT((Kostnader_Intäkter!$C$6:$C$2630=BV$44)*(Kostnader_Intäkter!$R$6:$R$2630=Kostnader_Intäkter!$EG88)*Kostnader_Intäkter!$AV$6:$AV$2630)))</f>
        <v/>
      </c>
      <c r="BW7" s="286"/>
      <c r="BX7" s="286"/>
      <c r="BY7" s="286"/>
      <c r="BZ7" s="286" t="str">
        <f>IF(BZ$3="","",(SUMPRODUCT((Kostnader_Intäkter!$C$6:$C$2630=BZ$44)*(Kostnader_Intäkter!$R$6:$R$2630=Kostnader_Intäkter!$EG88)*Kostnader_Intäkter!$AV$6:$AV$2630)))</f>
        <v/>
      </c>
      <c r="CA7" s="286"/>
      <c r="CB7" s="286"/>
      <c r="CC7" s="286"/>
      <c r="CD7" s="286" t="str">
        <f>IF(CD$3="","",(SUMPRODUCT((Kostnader_Intäkter!$C$6:$C$2630=CD$44)*(Kostnader_Intäkter!$R$6:$R$2630=Kostnader_Intäkter!$EG88)*Kostnader_Intäkter!$AV$6:$AV$2630)))</f>
        <v/>
      </c>
      <c r="CE7" s="286"/>
      <c r="CF7" s="286"/>
      <c r="CG7" s="286"/>
      <c r="CH7" s="286" t="str">
        <f>IF(CH$3="","",(SUMPRODUCT((Kostnader_Intäkter!$C$6:$C$2630=CH$44)*(Kostnader_Intäkter!$R$6:$R$2630=Kostnader_Intäkter!$EG88)*Kostnader_Intäkter!$AV$6:$AV$2630)))</f>
        <v/>
      </c>
      <c r="CI7" s="286"/>
      <c r="CJ7" s="286"/>
      <c r="CK7" s="286"/>
      <c r="CL7" s="286" t="str">
        <f>IF(CL$3="","",(SUMPRODUCT((Kostnader_Intäkter!$C$6:$C$2630=CL$44)*(Kostnader_Intäkter!$R$6:$R$2630=Kostnader_Intäkter!$EG88)*Kostnader_Intäkter!$AV$6:$AV$2630)))</f>
        <v/>
      </c>
      <c r="CM7" s="286"/>
      <c r="CN7" s="286"/>
      <c r="CO7" s="286"/>
      <c r="CP7" s="286" t="str">
        <f>IF(CP$3="","",(SUMPRODUCT((Kostnader_Intäkter!$C$6:$C$2630=CP$44)*(Kostnader_Intäkter!$R$6:$R$2630=Kostnader_Intäkter!$EG88)*Kostnader_Intäkter!$AV$6:$AV$2630)))</f>
        <v/>
      </c>
      <c r="CQ7" s="286"/>
      <c r="CR7" s="286"/>
      <c r="CS7" s="286"/>
      <c r="CT7" s="286" t="str">
        <f>IF(CT$3="","",(SUMPRODUCT((Kostnader_Intäkter!$C$6:$C$2630=CT$44)*(Kostnader_Intäkter!$R$6:$R$2630=Kostnader_Intäkter!$EG88)*Kostnader_Intäkter!$AV$6:$AV$2630)))</f>
        <v/>
      </c>
      <c r="CU7" s="286"/>
      <c r="CV7" s="286"/>
      <c r="CW7" s="286"/>
      <c r="CX7" s="286" t="str">
        <f>IF(CX$3="","",(SUMPRODUCT((Kostnader_Intäkter!$C$6:$C$2630=CX$44)*(Kostnader_Intäkter!$R$6:$R$2630=Kostnader_Intäkter!$EG88)*Kostnader_Intäkter!$AV$6:$AV$2630)))</f>
        <v/>
      </c>
      <c r="CY7" s="286"/>
      <c r="CZ7" s="286"/>
      <c r="DA7" s="286"/>
      <c r="DB7" s="286" t="str">
        <f>IF(DB$3="","",(SUMPRODUCT((Kostnader_Intäkter!$C$6:$C$2630=DB$44)*(Kostnader_Intäkter!$R$6:$R$2630=Kostnader_Intäkter!$EG88)*Kostnader_Intäkter!$AV$6:$AV$2630)))</f>
        <v/>
      </c>
      <c r="DC7" s="286"/>
      <c r="DD7" s="286"/>
      <c r="DE7" s="286"/>
      <c r="DF7" s="286" t="str">
        <f>IF(DF$3="","",(SUMPRODUCT((Kostnader_Intäkter!$C$6:$C$2630=DF$44)*(Kostnader_Intäkter!$R$6:$R$2630=Kostnader_Intäkter!$EG88)*Kostnader_Intäkter!$AV$6:$AV$2630)))</f>
        <v/>
      </c>
      <c r="DG7" s="286"/>
      <c r="DH7" s="286"/>
      <c r="DI7" s="286"/>
      <c r="DJ7" s="286" t="str">
        <f>IF(DJ$3="","",(SUMPRODUCT((Kostnader_Intäkter!$C$6:$C$2630=DJ$44)*(Kostnader_Intäkter!$R$6:$R$2630=Kostnader_Intäkter!$EG88)*Kostnader_Intäkter!$AV$6:$AV$2630)))</f>
        <v/>
      </c>
      <c r="DK7" s="286"/>
      <c r="DL7" s="286"/>
      <c r="DM7" s="286"/>
      <c r="DN7" s="286" t="str">
        <f>IF(DN$3="","",(SUMPRODUCT((Kostnader_Intäkter!$C$6:$C$2630=DN$44)*(Kostnader_Intäkter!$R$6:$R$2630=Kostnader_Intäkter!$EG88)*Kostnader_Intäkter!$AV$6:$AV$2630)))</f>
        <v/>
      </c>
      <c r="DO7" s="286"/>
      <c r="DP7" s="286"/>
      <c r="DQ7" s="286"/>
      <c r="DR7" s="286" t="str">
        <f>IF(DR$3="","",(SUMPRODUCT((Kostnader_Intäkter!$C$6:$C$2630=DR$44)*(Kostnader_Intäkter!$R$6:$R$2630=Kostnader_Intäkter!$EG88)*Kostnader_Intäkter!$AV$6:$AV$2630)))</f>
        <v/>
      </c>
      <c r="DS7" s="286"/>
      <c r="DT7" s="286"/>
      <c r="DU7" s="286"/>
      <c r="DV7" s="286" t="str">
        <f>IF(DV$3="","",(SUMPRODUCT((Kostnader_Intäkter!$C$6:$C$2630=DV$44)*(Kostnader_Intäkter!$R$6:$R$2630=Kostnader_Intäkter!$EG88)*Kostnader_Intäkter!$AV$6:$AV$2630)))</f>
        <v/>
      </c>
      <c r="DW7" s="286"/>
      <c r="DX7" s="286"/>
      <c r="DY7" s="286"/>
      <c r="DZ7" s="286" t="str">
        <f>IF(DZ$3="","",(SUMPRODUCT((Kostnader_Intäkter!$C$6:$C$2630=DZ$44)*(Kostnader_Intäkter!$R$6:$R$2630=Kostnader_Intäkter!$EG88)*Kostnader_Intäkter!$AV$6:$AV$2630)))</f>
        <v/>
      </c>
      <c r="EA7" s="286"/>
      <c r="EB7" s="286"/>
      <c r="EC7" s="286"/>
      <c r="ED7" s="286" t="str">
        <f>IF(ED$3="","",(SUMPRODUCT((Kostnader_Intäkter!$C$6:$C$2630=ED$44)*(Kostnader_Intäkter!$R$6:$R$2630=Kostnader_Intäkter!$EG88)*Kostnader_Intäkter!$AV$6:$AV$2630)))</f>
        <v/>
      </c>
      <c r="EE7" s="286"/>
      <c r="EF7" s="286"/>
      <c r="EG7" s="286"/>
      <c r="EH7" s="286" t="str">
        <f>IF(EH$3="","",(SUMPRODUCT((Kostnader_Intäkter!$C$6:$C$2630=EH$44)*(Kostnader_Intäkter!$R$6:$R$2630=Kostnader_Intäkter!$EG88)*Kostnader_Intäkter!$AV$6:$AV$2630)))</f>
        <v/>
      </c>
      <c r="EI7" s="286"/>
      <c r="EJ7" s="286"/>
      <c r="EK7" s="286"/>
      <c r="EL7" s="286" t="str">
        <f>IF(EL$3="","",(SUMPRODUCT((Kostnader_Intäkter!$C$6:$C$2630=EL$44)*(Kostnader_Intäkter!$R$6:$R$2630=Kostnader_Intäkter!$EG88)*Kostnader_Intäkter!$AV$6:$AV$2630)))</f>
        <v/>
      </c>
      <c r="EM7" s="286"/>
      <c r="EN7" s="286"/>
      <c r="EO7" s="286"/>
      <c r="EP7" s="286" t="str">
        <f>IF(EP$3="","",(SUMPRODUCT((Kostnader_Intäkter!$C$6:$C$2630=EP$44)*(Kostnader_Intäkter!$R$6:$R$2630=Kostnader_Intäkter!$EG88)*Kostnader_Intäkter!$AV$6:$AV$2630)))</f>
        <v/>
      </c>
      <c r="EQ7" s="286"/>
      <c r="ER7" s="286"/>
      <c r="ES7" s="286"/>
      <c r="ET7" s="286" t="str">
        <f>IF(ET$3="","",(SUMPRODUCT((Kostnader_Intäkter!$C$6:$C$2630=ET$44)*(Kostnader_Intäkter!$R$6:$R$2630=Kostnader_Intäkter!$EG88)*Kostnader_Intäkter!$AV$6:$AV$2630)))</f>
        <v/>
      </c>
      <c r="EU7" s="286"/>
      <c r="EV7" s="286"/>
      <c r="EW7" s="286"/>
      <c r="EX7" s="286" t="str">
        <f>IF(EX$3="","",(SUMPRODUCT((Kostnader_Intäkter!$C$6:$C$2630=EX$44)*(Kostnader_Intäkter!$R$6:$R$2630=Kostnader_Intäkter!$EG88)*Kostnader_Intäkter!$AV$6:$AV$2630)))</f>
        <v/>
      </c>
      <c r="EY7" s="286"/>
      <c r="EZ7" s="286"/>
      <c r="FA7" s="286"/>
      <c r="FB7" s="286" t="str">
        <f>IF(FB$3="","",(SUMPRODUCT((Kostnader_Intäkter!$C$6:$C$2630=FB$44)*(Kostnader_Intäkter!$R$6:$R$2630=Kostnader_Intäkter!$EG88)*Kostnader_Intäkter!$AV$6:$AV$2630)))</f>
        <v/>
      </c>
      <c r="FC7" s="286"/>
      <c r="FD7" s="286"/>
      <c r="FE7" s="286"/>
      <c r="FF7" s="286" t="str">
        <f>IF(FF$3="","",(SUMPRODUCT((Kostnader_Intäkter!$C$6:$C$2630=FF$44)*(Kostnader_Intäkter!$R$6:$R$2630=Kostnader_Intäkter!$EG88)*Kostnader_Intäkter!$AV$6:$AV$2630)))</f>
        <v/>
      </c>
      <c r="FG7" s="286"/>
      <c r="FH7" s="286"/>
      <c r="FI7" s="286"/>
      <c r="FJ7" s="286" t="str">
        <f>IF(FJ$3="","",(SUMPRODUCT((Kostnader_Intäkter!$C$6:$C$2630=FJ$44)*(Kostnader_Intäkter!$R$6:$R$2630=Kostnader_Intäkter!$EG88)*Kostnader_Intäkter!$AV$6:$AV$2630)))</f>
        <v/>
      </c>
      <c r="FK7" s="286"/>
      <c r="FL7" s="286"/>
      <c r="FM7" s="286"/>
      <c r="FN7" s="286" t="str">
        <f>IF(FN$3="","",(SUMPRODUCT((Kostnader_Intäkter!$C$6:$C$2630=FN$44)*(Kostnader_Intäkter!$R$6:$R$2630=Kostnader_Intäkter!$EG88)*Kostnader_Intäkter!$AV$6:$AV$2630)))</f>
        <v/>
      </c>
      <c r="FO7" s="286"/>
      <c r="FP7" s="286"/>
      <c r="FQ7" s="286"/>
      <c r="FR7" s="286" t="str">
        <f>IF(FR$3="","",(SUMPRODUCT((Kostnader_Intäkter!$C$6:$C$2630=FR$44)*(Kostnader_Intäkter!$R$6:$R$2630=Kostnader_Intäkter!$EG88)*Kostnader_Intäkter!$AV$6:$AV$2630)))</f>
        <v/>
      </c>
      <c r="FS7" s="286"/>
      <c r="FT7" s="286"/>
      <c r="FU7" s="286"/>
      <c r="FV7" s="286" t="str">
        <f>IF(FV$3="","",(SUMPRODUCT((Kostnader_Intäkter!$C$6:$C$2630=FV$44)*(Kostnader_Intäkter!$R$6:$R$2630=Kostnader_Intäkter!$EG88)*Kostnader_Intäkter!$AV$6:$AV$2630)))</f>
        <v/>
      </c>
      <c r="FW7" s="286"/>
      <c r="FX7" s="286"/>
      <c r="FY7" s="286"/>
      <c r="FZ7" s="286" t="str">
        <f>IF(FZ$3="","",(SUMPRODUCT((Kostnader_Intäkter!$C$6:$C$2630=FZ$44)*(Kostnader_Intäkter!$R$6:$R$2630=Kostnader_Intäkter!$EG88)*Kostnader_Intäkter!$AV$6:$AV$2630)))</f>
        <v/>
      </c>
      <c r="GA7" s="286"/>
      <c r="GB7" s="286"/>
      <c r="GC7" s="286"/>
      <c r="GD7" s="286" t="str">
        <f>IF(GD$3="","",(SUMPRODUCT((Kostnader_Intäkter!$C$6:$C$2630=GD$44)*(Kostnader_Intäkter!$R$6:$R$2630=Kostnader_Intäkter!$EG88)*Kostnader_Intäkter!$AV$6:$AV$2630)))</f>
        <v/>
      </c>
      <c r="GE7" s="286"/>
      <c r="GF7" s="286"/>
      <c r="GG7" s="286"/>
      <c r="GH7" s="286" t="str">
        <f>IF(GH$3="","",(SUMPRODUCT((Kostnader_Intäkter!$C$6:$C$2630=GH$44)*(Kostnader_Intäkter!$R$6:$R$2630=Kostnader_Intäkter!$EG88)*Kostnader_Intäkter!$AV$6:$AV$2630)))</f>
        <v/>
      </c>
      <c r="GI7" s="286"/>
      <c r="GJ7" s="286"/>
      <c r="GK7" s="286"/>
      <c r="GL7" s="286" t="str">
        <f>IF(GL$3="","",(SUMPRODUCT((Kostnader_Intäkter!$C$6:$C$2630=GL$44)*(Kostnader_Intäkter!$R$6:$R$2630=Kostnader_Intäkter!$EG88)*Kostnader_Intäkter!$AV$6:$AV$2630)))</f>
        <v/>
      </c>
      <c r="GM7" s="286"/>
      <c r="GN7" s="286"/>
      <c r="GO7" s="286"/>
      <c r="GP7" s="286" t="str">
        <f>IF(GP$3="","",(SUMPRODUCT((Kostnader_Intäkter!$C$6:$C$2630=GP$44)*(Kostnader_Intäkter!$R$6:$R$2630=Kostnader_Intäkter!$EG88)*Kostnader_Intäkter!$AV$6:$AV$2630)))</f>
        <v/>
      </c>
      <c r="GQ7" s="286"/>
      <c r="GR7" s="286"/>
      <c r="GS7" s="286"/>
      <c r="GT7" s="286" t="str">
        <f>IF(GT$3="","",(SUMPRODUCT((Kostnader_Intäkter!$C$6:$C$2630=GT$44)*(Kostnader_Intäkter!$R$6:$R$2630=Kostnader_Intäkter!$EG88)*Kostnader_Intäkter!$AV$6:$AV$2630)))</f>
        <v/>
      </c>
      <c r="GU7" s="286"/>
      <c r="GV7" s="286"/>
      <c r="GW7" s="286"/>
      <c r="GX7" s="286" t="str">
        <f>IF(GX$3="","",(SUMPRODUCT((Kostnader_Intäkter!$C$6:$C$2630=GX$44)*(Kostnader_Intäkter!$R$6:$R$2630=Kostnader_Intäkter!$EG88)*Kostnader_Intäkter!$AV$6:$AV$2630)))</f>
        <v/>
      </c>
      <c r="GY7" s="286"/>
      <c r="GZ7" s="286"/>
      <c r="HA7" s="286"/>
      <c r="HB7" s="286" t="str">
        <f>IF(HB$3="","",(SUMPRODUCT((Kostnader_Intäkter!$C$6:$C$2630=HB$44)*(Kostnader_Intäkter!$R$6:$R$2630=Kostnader_Intäkter!$EG88)*Kostnader_Intäkter!$AV$6:$AV$2630)))</f>
        <v/>
      </c>
      <c r="HC7" s="286"/>
      <c r="HD7" s="286"/>
      <c r="HE7" s="286"/>
      <c r="HF7" s="286" t="str">
        <f>IF(HF$3="","",(SUMPRODUCT((Kostnader_Intäkter!$C$6:$C$2630=HF$44)*(Kostnader_Intäkter!$R$6:$R$2630=Kostnader_Intäkter!$EG88)*Kostnader_Intäkter!$AV$6:$AV$2630)))</f>
        <v/>
      </c>
      <c r="HG7" s="286"/>
      <c r="HH7" s="286"/>
      <c r="HI7" s="286"/>
      <c r="HJ7" s="286" t="str">
        <f>IF(HJ$3="","",(SUMPRODUCT((Kostnader_Intäkter!$C$6:$C$2630=HJ$44)*(Kostnader_Intäkter!$R$6:$R$2630=Kostnader_Intäkter!$EG88)*Kostnader_Intäkter!$AV$6:$AV$2630)))</f>
        <v/>
      </c>
      <c r="HK7" s="286"/>
      <c r="HL7" s="286"/>
      <c r="HM7" s="286"/>
      <c r="HN7" s="286" t="str">
        <f>IF(HN$3="","",(SUMPRODUCT((Kostnader_Intäkter!$C$6:$C$2630=HN$44)*(Kostnader_Intäkter!$R$6:$R$2630=Kostnader_Intäkter!$EG88)*Kostnader_Intäkter!$AV$6:$AV$2630)))</f>
        <v/>
      </c>
      <c r="HO7" s="286"/>
      <c r="HP7" s="286"/>
      <c r="HQ7" s="286"/>
      <c r="HR7" s="286" t="str">
        <f>IF(HR$3="","",(SUMPRODUCT((Kostnader_Intäkter!$C$6:$C$2630=HR$44)*(Kostnader_Intäkter!$R$6:$R$2630=Kostnader_Intäkter!$EG88)*Kostnader_Intäkter!$AV$6:$AV$2630)))</f>
        <v/>
      </c>
      <c r="HS7" s="286"/>
      <c r="HT7" s="286"/>
      <c r="HU7" s="286"/>
      <c r="HV7" s="72"/>
    </row>
    <row r="8" spans="2:256" x14ac:dyDescent="0.2">
      <c r="B8" s="75" t="s">
        <v>122</v>
      </c>
      <c r="C8" s="308" t="s">
        <v>147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286" t="str">
        <f>IF(Setup!$C$39="","",Z8)</f>
        <v/>
      </c>
      <c r="O8" s="286"/>
      <c r="P8" s="286"/>
      <c r="Q8" s="286"/>
      <c r="R8" s="286">
        <f>IF(Setup!$C$39="",(SUM(Z8:HR8))+(SUM($DZ26:$HR26)),(SUM(AD8:HR8))+(SUM($DZ26:$HR26)))</f>
        <v>0</v>
      </c>
      <c r="S8" s="286"/>
      <c r="T8" s="286"/>
      <c r="U8" s="286"/>
      <c r="V8" s="286">
        <f t="shared" si="0"/>
        <v>0</v>
      </c>
      <c r="W8" s="286"/>
      <c r="X8" s="286"/>
      <c r="Y8" s="295"/>
      <c r="Z8" s="316" t="str">
        <f>IF(Z$3="","",(SUMPRODUCT((Kostnader_Intäkter!$C$6:$C$2630=Z$44)*(Kostnader_Intäkter!$R$6:$R$2630=Kostnader_Intäkter!$EG89)*Kostnader_Intäkter!$AV$6:$AV$2630)))</f>
        <v/>
      </c>
      <c r="AA8" s="286"/>
      <c r="AB8" s="286"/>
      <c r="AC8" s="286"/>
      <c r="AD8" s="286" t="str">
        <f>IF(AD$3="","",(SUMPRODUCT((Kostnader_Intäkter!$C$6:$C$2630=AD$44)*(Kostnader_Intäkter!$R$6:$R$2630=Kostnader_Intäkter!$EG89)*Kostnader_Intäkter!$AV$6:$AV$2630)))</f>
        <v/>
      </c>
      <c r="AE8" s="286"/>
      <c r="AF8" s="286"/>
      <c r="AG8" s="286"/>
      <c r="AH8" s="286" t="str">
        <f>IF(AH$3="","",(SUMPRODUCT((Kostnader_Intäkter!$C$6:$C$2630=AH$44)*(Kostnader_Intäkter!$R$6:$R$2630=Kostnader_Intäkter!$EG89)*Kostnader_Intäkter!$AV$6:$AV$2630)))</f>
        <v/>
      </c>
      <c r="AI8" s="286"/>
      <c r="AJ8" s="286"/>
      <c r="AK8" s="286"/>
      <c r="AL8" s="286" t="str">
        <f>IF(AL$3="","",(SUMPRODUCT((Kostnader_Intäkter!$C$6:$C$2630=AL$44)*(Kostnader_Intäkter!$R$6:$R$2630=Kostnader_Intäkter!$EG89)*Kostnader_Intäkter!$AV$6:$AV$2630)))</f>
        <v/>
      </c>
      <c r="AM8" s="286"/>
      <c r="AN8" s="286"/>
      <c r="AO8" s="286"/>
      <c r="AP8" s="286" t="str">
        <f>IF(AP$3="","",(SUMPRODUCT((Kostnader_Intäkter!$C$6:$C$2630=AP$44)*(Kostnader_Intäkter!$R$6:$R$2630=Kostnader_Intäkter!$EG89)*Kostnader_Intäkter!$AV$6:$AV$2630)))</f>
        <v/>
      </c>
      <c r="AQ8" s="286"/>
      <c r="AR8" s="286"/>
      <c r="AS8" s="286"/>
      <c r="AT8" s="286" t="str">
        <f>IF(AT$3="","",(SUMPRODUCT((Kostnader_Intäkter!$C$6:$C$2630=AT$44)*(Kostnader_Intäkter!$R$6:$R$2630=Kostnader_Intäkter!$EG89)*Kostnader_Intäkter!$AV$6:$AV$2630)))</f>
        <v/>
      </c>
      <c r="AU8" s="286"/>
      <c r="AV8" s="286"/>
      <c r="AW8" s="286"/>
      <c r="AX8" s="286" t="str">
        <f>IF(AX$3="","",(SUMPRODUCT((Kostnader_Intäkter!$C$6:$C$2630=AX$44)*(Kostnader_Intäkter!$R$6:$R$2630=Kostnader_Intäkter!$EG89)*Kostnader_Intäkter!$AV$6:$AV$2630)))</f>
        <v/>
      </c>
      <c r="AY8" s="286"/>
      <c r="AZ8" s="286"/>
      <c r="BA8" s="286"/>
      <c r="BB8" s="286" t="str">
        <f>IF(BB$3="","",(SUMPRODUCT((Kostnader_Intäkter!$C$6:$C$2630=BB$44)*(Kostnader_Intäkter!$R$6:$R$2630=Kostnader_Intäkter!$EG89)*Kostnader_Intäkter!$AV$6:$AV$2630)))</f>
        <v/>
      </c>
      <c r="BC8" s="286"/>
      <c r="BD8" s="286"/>
      <c r="BE8" s="286"/>
      <c r="BF8" s="286" t="str">
        <f>IF(BF$3="","",(SUMPRODUCT((Kostnader_Intäkter!$C$6:$C$2630=BF$44)*(Kostnader_Intäkter!$R$6:$R$2630=Kostnader_Intäkter!$EG89)*Kostnader_Intäkter!$AV$6:$AV$2630)))</f>
        <v/>
      </c>
      <c r="BG8" s="286"/>
      <c r="BH8" s="286"/>
      <c r="BI8" s="286"/>
      <c r="BJ8" s="286" t="str">
        <f>IF(BJ$3="","",(SUMPRODUCT((Kostnader_Intäkter!$C$6:$C$2630=BJ$44)*(Kostnader_Intäkter!$R$6:$R$2630=Kostnader_Intäkter!$EG89)*Kostnader_Intäkter!$AV$6:$AV$2630)))</f>
        <v/>
      </c>
      <c r="BK8" s="286"/>
      <c r="BL8" s="286"/>
      <c r="BM8" s="286"/>
      <c r="BN8" s="286" t="str">
        <f>IF(BN$3="","",(SUMPRODUCT((Kostnader_Intäkter!$C$6:$C$2630=BN$44)*(Kostnader_Intäkter!$R$6:$R$2630=Kostnader_Intäkter!$EG89)*Kostnader_Intäkter!$AV$6:$AV$2630)))</f>
        <v/>
      </c>
      <c r="BO8" s="286"/>
      <c r="BP8" s="286"/>
      <c r="BQ8" s="286"/>
      <c r="BR8" s="286" t="str">
        <f>IF(BR$3="","",(SUMPRODUCT((Kostnader_Intäkter!$C$6:$C$2630=BR$44)*(Kostnader_Intäkter!$R$6:$R$2630=Kostnader_Intäkter!$EG89)*Kostnader_Intäkter!$AV$6:$AV$2630)))</f>
        <v/>
      </c>
      <c r="BS8" s="286"/>
      <c r="BT8" s="286"/>
      <c r="BU8" s="286"/>
      <c r="BV8" s="286" t="str">
        <f>IF(BV$3="","",(SUMPRODUCT((Kostnader_Intäkter!$C$6:$C$2630=BV$44)*(Kostnader_Intäkter!$R$6:$R$2630=Kostnader_Intäkter!$EG89)*Kostnader_Intäkter!$AV$6:$AV$2630)))</f>
        <v/>
      </c>
      <c r="BW8" s="286"/>
      <c r="BX8" s="286"/>
      <c r="BY8" s="286"/>
      <c r="BZ8" s="286" t="str">
        <f>IF(BZ$3="","",(SUMPRODUCT((Kostnader_Intäkter!$C$6:$C$2630=BZ$44)*(Kostnader_Intäkter!$R$6:$R$2630=Kostnader_Intäkter!$EG89)*Kostnader_Intäkter!$AV$6:$AV$2630)))</f>
        <v/>
      </c>
      <c r="CA8" s="286"/>
      <c r="CB8" s="286"/>
      <c r="CC8" s="286"/>
      <c r="CD8" s="286" t="str">
        <f>IF(CD$3="","",(SUMPRODUCT((Kostnader_Intäkter!$C$6:$C$2630=CD$44)*(Kostnader_Intäkter!$R$6:$R$2630=Kostnader_Intäkter!$EG89)*Kostnader_Intäkter!$AV$6:$AV$2630)))</f>
        <v/>
      </c>
      <c r="CE8" s="286"/>
      <c r="CF8" s="286"/>
      <c r="CG8" s="286"/>
      <c r="CH8" s="286" t="str">
        <f>IF(CH$3="","",(SUMPRODUCT((Kostnader_Intäkter!$C$6:$C$2630=CH$44)*(Kostnader_Intäkter!$R$6:$R$2630=Kostnader_Intäkter!$EG89)*Kostnader_Intäkter!$AV$6:$AV$2630)))</f>
        <v/>
      </c>
      <c r="CI8" s="286"/>
      <c r="CJ8" s="286"/>
      <c r="CK8" s="286"/>
      <c r="CL8" s="286" t="str">
        <f>IF(CL$3="","",(SUMPRODUCT((Kostnader_Intäkter!$C$6:$C$2630=CL$44)*(Kostnader_Intäkter!$R$6:$R$2630=Kostnader_Intäkter!$EG89)*Kostnader_Intäkter!$AV$6:$AV$2630)))</f>
        <v/>
      </c>
      <c r="CM8" s="286"/>
      <c r="CN8" s="286"/>
      <c r="CO8" s="286"/>
      <c r="CP8" s="286" t="str">
        <f>IF(CP$3="","",(SUMPRODUCT((Kostnader_Intäkter!$C$6:$C$2630=CP$44)*(Kostnader_Intäkter!$R$6:$R$2630=Kostnader_Intäkter!$EG89)*Kostnader_Intäkter!$AV$6:$AV$2630)))</f>
        <v/>
      </c>
      <c r="CQ8" s="286"/>
      <c r="CR8" s="286"/>
      <c r="CS8" s="286"/>
      <c r="CT8" s="286" t="str">
        <f>IF(CT$3="","",(SUMPRODUCT((Kostnader_Intäkter!$C$6:$C$2630=CT$44)*(Kostnader_Intäkter!$R$6:$R$2630=Kostnader_Intäkter!$EG89)*Kostnader_Intäkter!$AV$6:$AV$2630)))</f>
        <v/>
      </c>
      <c r="CU8" s="286"/>
      <c r="CV8" s="286"/>
      <c r="CW8" s="286"/>
      <c r="CX8" s="286" t="str">
        <f>IF(CX$3="","",(SUMPRODUCT((Kostnader_Intäkter!$C$6:$C$2630=CX$44)*(Kostnader_Intäkter!$R$6:$R$2630=Kostnader_Intäkter!$EG89)*Kostnader_Intäkter!$AV$6:$AV$2630)))</f>
        <v/>
      </c>
      <c r="CY8" s="286"/>
      <c r="CZ8" s="286"/>
      <c r="DA8" s="286"/>
      <c r="DB8" s="286" t="str">
        <f>IF(DB$3="","",(SUMPRODUCT((Kostnader_Intäkter!$C$6:$C$2630=DB$44)*(Kostnader_Intäkter!$R$6:$R$2630=Kostnader_Intäkter!$EG89)*Kostnader_Intäkter!$AV$6:$AV$2630)))</f>
        <v/>
      </c>
      <c r="DC8" s="286"/>
      <c r="DD8" s="286"/>
      <c r="DE8" s="286"/>
      <c r="DF8" s="286" t="str">
        <f>IF(DF$3="","",(SUMPRODUCT((Kostnader_Intäkter!$C$6:$C$2630=DF$44)*(Kostnader_Intäkter!$R$6:$R$2630=Kostnader_Intäkter!$EG89)*Kostnader_Intäkter!$AV$6:$AV$2630)))</f>
        <v/>
      </c>
      <c r="DG8" s="286"/>
      <c r="DH8" s="286"/>
      <c r="DI8" s="286"/>
      <c r="DJ8" s="286" t="str">
        <f>IF(DJ$3="","",(SUMPRODUCT((Kostnader_Intäkter!$C$6:$C$2630=DJ$44)*(Kostnader_Intäkter!$R$6:$R$2630=Kostnader_Intäkter!$EG89)*Kostnader_Intäkter!$AV$6:$AV$2630)))</f>
        <v/>
      </c>
      <c r="DK8" s="286"/>
      <c r="DL8" s="286"/>
      <c r="DM8" s="286"/>
      <c r="DN8" s="286" t="str">
        <f>IF(DN$3="","",(SUMPRODUCT((Kostnader_Intäkter!$C$6:$C$2630=DN$44)*(Kostnader_Intäkter!$R$6:$R$2630=Kostnader_Intäkter!$EG89)*Kostnader_Intäkter!$AV$6:$AV$2630)))</f>
        <v/>
      </c>
      <c r="DO8" s="286"/>
      <c r="DP8" s="286"/>
      <c r="DQ8" s="286"/>
      <c r="DR8" s="286" t="str">
        <f>IF(DR$3="","",(SUMPRODUCT((Kostnader_Intäkter!$C$6:$C$2630=DR$44)*(Kostnader_Intäkter!$R$6:$R$2630=Kostnader_Intäkter!$EG89)*Kostnader_Intäkter!$AV$6:$AV$2630)))</f>
        <v/>
      </c>
      <c r="DS8" s="286"/>
      <c r="DT8" s="286"/>
      <c r="DU8" s="286"/>
      <c r="DV8" s="286" t="str">
        <f>IF(DV$3="","",(SUMPRODUCT((Kostnader_Intäkter!$C$6:$C$2630=DV$44)*(Kostnader_Intäkter!$R$6:$R$2630=Kostnader_Intäkter!$EG89)*Kostnader_Intäkter!$AV$6:$AV$2630)))</f>
        <v/>
      </c>
      <c r="DW8" s="286"/>
      <c r="DX8" s="286"/>
      <c r="DY8" s="286"/>
      <c r="DZ8" s="286" t="str">
        <f>IF(DZ$3="","",(SUMPRODUCT((Kostnader_Intäkter!$C$6:$C$2630=DZ$44)*(Kostnader_Intäkter!$R$6:$R$2630=Kostnader_Intäkter!$EG89)*Kostnader_Intäkter!$AV$6:$AV$2630)))</f>
        <v/>
      </c>
      <c r="EA8" s="286"/>
      <c r="EB8" s="286"/>
      <c r="EC8" s="286"/>
      <c r="ED8" s="286" t="str">
        <f>IF(ED$3="","",(SUMPRODUCT((Kostnader_Intäkter!$C$6:$C$2630=ED$44)*(Kostnader_Intäkter!$R$6:$R$2630=Kostnader_Intäkter!$EG89)*Kostnader_Intäkter!$AV$6:$AV$2630)))</f>
        <v/>
      </c>
      <c r="EE8" s="286"/>
      <c r="EF8" s="286"/>
      <c r="EG8" s="286"/>
      <c r="EH8" s="286" t="str">
        <f>IF(EH$3="","",(SUMPRODUCT((Kostnader_Intäkter!$C$6:$C$2630=EH$44)*(Kostnader_Intäkter!$R$6:$R$2630=Kostnader_Intäkter!$EG89)*Kostnader_Intäkter!$AV$6:$AV$2630)))</f>
        <v/>
      </c>
      <c r="EI8" s="286"/>
      <c r="EJ8" s="286"/>
      <c r="EK8" s="286"/>
      <c r="EL8" s="286" t="str">
        <f>IF(EL$3="","",(SUMPRODUCT((Kostnader_Intäkter!$C$6:$C$2630=EL$44)*(Kostnader_Intäkter!$R$6:$R$2630=Kostnader_Intäkter!$EG89)*Kostnader_Intäkter!$AV$6:$AV$2630)))</f>
        <v/>
      </c>
      <c r="EM8" s="286"/>
      <c r="EN8" s="286"/>
      <c r="EO8" s="286"/>
      <c r="EP8" s="286" t="str">
        <f>IF(EP$3="","",(SUMPRODUCT((Kostnader_Intäkter!$C$6:$C$2630=EP$44)*(Kostnader_Intäkter!$R$6:$R$2630=Kostnader_Intäkter!$EG89)*Kostnader_Intäkter!$AV$6:$AV$2630)))</f>
        <v/>
      </c>
      <c r="EQ8" s="286"/>
      <c r="ER8" s="286"/>
      <c r="ES8" s="286"/>
      <c r="ET8" s="286" t="str">
        <f>IF(ET$3="","",(SUMPRODUCT((Kostnader_Intäkter!$C$6:$C$2630=ET$44)*(Kostnader_Intäkter!$R$6:$R$2630=Kostnader_Intäkter!$EG89)*Kostnader_Intäkter!$AV$6:$AV$2630)))</f>
        <v/>
      </c>
      <c r="EU8" s="286"/>
      <c r="EV8" s="286"/>
      <c r="EW8" s="286"/>
      <c r="EX8" s="286" t="str">
        <f>IF(EX$3="","",(SUMPRODUCT((Kostnader_Intäkter!$C$6:$C$2630=EX$44)*(Kostnader_Intäkter!$R$6:$R$2630=Kostnader_Intäkter!$EG89)*Kostnader_Intäkter!$AV$6:$AV$2630)))</f>
        <v/>
      </c>
      <c r="EY8" s="286"/>
      <c r="EZ8" s="286"/>
      <c r="FA8" s="286"/>
      <c r="FB8" s="286" t="str">
        <f>IF(FB$3="","",(SUMPRODUCT((Kostnader_Intäkter!$C$6:$C$2630=FB$44)*(Kostnader_Intäkter!$R$6:$R$2630=Kostnader_Intäkter!$EG89)*Kostnader_Intäkter!$AV$6:$AV$2630)))</f>
        <v/>
      </c>
      <c r="FC8" s="286"/>
      <c r="FD8" s="286"/>
      <c r="FE8" s="286"/>
      <c r="FF8" s="286" t="str">
        <f>IF(FF$3="","",(SUMPRODUCT((Kostnader_Intäkter!$C$6:$C$2630=FF$44)*(Kostnader_Intäkter!$R$6:$R$2630=Kostnader_Intäkter!$EG89)*Kostnader_Intäkter!$AV$6:$AV$2630)))</f>
        <v/>
      </c>
      <c r="FG8" s="286"/>
      <c r="FH8" s="286"/>
      <c r="FI8" s="286"/>
      <c r="FJ8" s="286" t="str">
        <f>IF(FJ$3="","",(SUMPRODUCT((Kostnader_Intäkter!$C$6:$C$2630=FJ$44)*(Kostnader_Intäkter!$R$6:$R$2630=Kostnader_Intäkter!$EG89)*Kostnader_Intäkter!$AV$6:$AV$2630)))</f>
        <v/>
      </c>
      <c r="FK8" s="286"/>
      <c r="FL8" s="286"/>
      <c r="FM8" s="286"/>
      <c r="FN8" s="286" t="str">
        <f>IF(FN$3="","",(SUMPRODUCT((Kostnader_Intäkter!$C$6:$C$2630=FN$44)*(Kostnader_Intäkter!$R$6:$R$2630=Kostnader_Intäkter!$EG89)*Kostnader_Intäkter!$AV$6:$AV$2630)))</f>
        <v/>
      </c>
      <c r="FO8" s="286"/>
      <c r="FP8" s="286"/>
      <c r="FQ8" s="286"/>
      <c r="FR8" s="286" t="str">
        <f>IF(FR$3="","",(SUMPRODUCT((Kostnader_Intäkter!$C$6:$C$2630=FR$44)*(Kostnader_Intäkter!$R$6:$R$2630=Kostnader_Intäkter!$EG89)*Kostnader_Intäkter!$AV$6:$AV$2630)))</f>
        <v/>
      </c>
      <c r="FS8" s="286"/>
      <c r="FT8" s="286"/>
      <c r="FU8" s="286"/>
      <c r="FV8" s="286" t="str">
        <f>IF(FV$3="","",(SUMPRODUCT((Kostnader_Intäkter!$C$6:$C$2630=FV$44)*(Kostnader_Intäkter!$R$6:$R$2630=Kostnader_Intäkter!$EG89)*Kostnader_Intäkter!$AV$6:$AV$2630)))</f>
        <v/>
      </c>
      <c r="FW8" s="286"/>
      <c r="FX8" s="286"/>
      <c r="FY8" s="286"/>
      <c r="FZ8" s="286" t="str">
        <f>IF(FZ$3="","",(SUMPRODUCT((Kostnader_Intäkter!$C$6:$C$2630=FZ$44)*(Kostnader_Intäkter!$R$6:$R$2630=Kostnader_Intäkter!$EG89)*Kostnader_Intäkter!$AV$6:$AV$2630)))</f>
        <v/>
      </c>
      <c r="GA8" s="286"/>
      <c r="GB8" s="286"/>
      <c r="GC8" s="286"/>
      <c r="GD8" s="286" t="str">
        <f>IF(GD$3="","",(SUMPRODUCT((Kostnader_Intäkter!$C$6:$C$2630=GD$44)*(Kostnader_Intäkter!$R$6:$R$2630=Kostnader_Intäkter!$EG89)*Kostnader_Intäkter!$AV$6:$AV$2630)))</f>
        <v/>
      </c>
      <c r="GE8" s="286"/>
      <c r="GF8" s="286"/>
      <c r="GG8" s="286"/>
      <c r="GH8" s="286" t="str">
        <f>IF(GH$3="","",(SUMPRODUCT((Kostnader_Intäkter!$C$6:$C$2630=GH$44)*(Kostnader_Intäkter!$R$6:$R$2630=Kostnader_Intäkter!$EG89)*Kostnader_Intäkter!$AV$6:$AV$2630)))</f>
        <v/>
      </c>
      <c r="GI8" s="286"/>
      <c r="GJ8" s="286"/>
      <c r="GK8" s="286"/>
      <c r="GL8" s="286" t="str">
        <f>IF(GL$3="","",(SUMPRODUCT((Kostnader_Intäkter!$C$6:$C$2630=GL$44)*(Kostnader_Intäkter!$R$6:$R$2630=Kostnader_Intäkter!$EG89)*Kostnader_Intäkter!$AV$6:$AV$2630)))</f>
        <v/>
      </c>
      <c r="GM8" s="286"/>
      <c r="GN8" s="286"/>
      <c r="GO8" s="286"/>
      <c r="GP8" s="286" t="str">
        <f>IF(GP$3="","",(SUMPRODUCT((Kostnader_Intäkter!$C$6:$C$2630=GP$44)*(Kostnader_Intäkter!$R$6:$R$2630=Kostnader_Intäkter!$EG89)*Kostnader_Intäkter!$AV$6:$AV$2630)))</f>
        <v/>
      </c>
      <c r="GQ8" s="286"/>
      <c r="GR8" s="286"/>
      <c r="GS8" s="286"/>
      <c r="GT8" s="286" t="str">
        <f>IF(GT$3="","",(SUMPRODUCT((Kostnader_Intäkter!$C$6:$C$2630=GT$44)*(Kostnader_Intäkter!$R$6:$R$2630=Kostnader_Intäkter!$EG89)*Kostnader_Intäkter!$AV$6:$AV$2630)))</f>
        <v/>
      </c>
      <c r="GU8" s="286"/>
      <c r="GV8" s="286"/>
      <c r="GW8" s="286"/>
      <c r="GX8" s="286" t="str">
        <f>IF(GX$3="","",(SUMPRODUCT((Kostnader_Intäkter!$C$6:$C$2630=GX$44)*(Kostnader_Intäkter!$R$6:$R$2630=Kostnader_Intäkter!$EG89)*Kostnader_Intäkter!$AV$6:$AV$2630)))</f>
        <v/>
      </c>
      <c r="GY8" s="286"/>
      <c r="GZ8" s="286"/>
      <c r="HA8" s="286"/>
      <c r="HB8" s="286" t="str">
        <f>IF(HB$3="","",(SUMPRODUCT((Kostnader_Intäkter!$C$6:$C$2630=HB$44)*(Kostnader_Intäkter!$R$6:$R$2630=Kostnader_Intäkter!$EG89)*Kostnader_Intäkter!$AV$6:$AV$2630)))</f>
        <v/>
      </c>
      <c r="HC8" s="286"/>
      <c r="HD8" s="286"/>
      <c r="HE8" s="286"/>
      <c r="HF8" s="286" t="str">
        <f>IF(HF$3="","",(SUMPRODUCT((Kostnader_Intäkter!$C$6:$C$2630=HF$44)*(Kostnader_Intäkter!$R$6:$R$2630=Kostnader_Intäkter!$EG89)*Kostnader_Intäkter!$AV$6:$AV$2630)))</f>
        <v/>
      </c>
      <c r="HG8" s="286"/>
      <c r="HH8" s="286"/>
      <c r="HI8" s="286"/>
      <c r="HJ8" s="286" t="str">
        <f>IF(HJ$3="","",(SUMPRODUCT((Kostnader_Intäkter!$C$6:$C$2630=HJ$44)*(Kostnader_Intäkter!$R$6:$R$2630=Kostnader_Intäkter!$EG89)*Kostnader_Intäkter!$AV$6:$AV$2630)))</f>
        <v/>
      </c>
      <c r="HK8" s="286"/>
      <c r="HL8" s="286"/>
      <c r="HM8" s="286"/>
      <c r="HN8" s="286" t="str">
        <f>IF(HN$3="","",(SUMPRODUCT((Kostnader_Intäkter!$C$6:$C$2630=HN$44)*(Kostnader_Intäkter!$R$6:$R$2630=Kostnader_Intäkter!$EG89)*Kostnader_Intäkter!$AV$6:$AV$2630)))</f>
        <v/>
      </c>
      <c r="HO8" s="286"/>
      <c r="HP8" s="286"/>
      <c r="HQ8" s="286"/>
      <c r="HR8" s="286" t="str">
        <f>IF(HR$3="","",(SUMPRODUCT((Kostnader_Intäkter!$C$6:$C$2630=HR$44)*(Kostnader_Intäkter!$R$6:$R$2630=Kostnader_Intäkter!$EG89)*Kostnader_Intäkter!$AV$6:$AV$2630)))</f>
        <v/>
      </c>
      <c r="HS8" s="286"/>
      <c r="HT8" s="286"/>
      <c r="HU8" s="286"/>
      <c r="HV8" s="72"/>
    </row>
    <row r="9" spans="2:256" x14ac:dyDescent="0.2">
      <c r="B9" s="75" t="s">
        <v>123</v>
      </c>
      <c r="C9" s="308" t="s">
        <v>148</v>
      </c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286" t="str">
        <f>IF(Setup!$C$39="","",Z9)</f>
        <v/>
      </c>
      <c r="O9" s="286"/>
      <c r="P9" s="286"/>
      <c r="Q9" s="286"/>
      <c r="R9" s="286">
        <f>IF(Setup!$C$39="",(SUM(Z9:HR9))+(SUM($DZ27:$HR27)),(SUM(AD9:HR9))+(SUM($DZ27:$HR27)))</f>
        <v>0</v>
      </c>
      <c r="S9" s="286"/>
      <c r="T9" s="286"/>
      <c r="U9" s="286"/>
      <c r="V9" s="286">
        <f t="shared" si="0"/>
        <v>0</v>
      </c>
      <c r="W9" s="286"/>
      <c r="X9" s="286"/>
      <c r="Y9" s="295"/>
      <c r="Z9" s="316" t="str">
        <f>IF(Z$3="","",(SUMPRODUCT((Kostnader_Intäkter!$C$6:$C$2630=Z$44)*(Kostnader_Intäkter!$R$6:$R$2630=Kostnader_Intäkter!$EG90)*Kostnader_Intäkter!$AV$6:$AV$2630)))</f>
        <v/>
      </c>
      <c r="AA9" s="286"/>
      <c r="AB9" s="286"/>
      <c r="AC9" s="286"/>
      <c r="AD9" s="286" t="str">
        <f>IF(AD$3="","",(SUMPRODUCT((Kostnader_Intäkter!$C$6:$C$2630=AD$44)*(Kostnader_Intäkter!$R$6:$R$2630=Kostnader_Intäkter!$EG90)*Kostnader_Intäkter!$AV$6:$AV$2630)))</f>
        <v/>
      </c>
      <c r="AE9" s="286"/>
      <c r="AF9" s="286"/>
      <c r="AG9" s="286"/>
      <c r="AH9" s="286" t="str">
        <f>IF(AH$3="","",(SUMPRODUCT((Kostnader_Intäkter!$C$6:$C$2630=AH$44)*(Kostnader_Intäkter!$R$6:$R$2630=Kostnader_Intäkter!$EG90)*Kostnader_Intäkter!$AV$6:$AV$2630)))</f>
        <v/>
      </c>
      <c r="AI9" s="286"/>
      <c r="AJ9" s="286"/>
      <c r="AK9" s="286"/>
      <c r="AL9" s="286" t="str">
        <f>IF(AL$3="","",(SUMPRODUCT((Kostnader_Intäkter!$C$6:$C$2630=AL$44)*(Kostnader_Intäkter!$R$6:$R$2630=Kostnader_Intäkter!$EG90)*Kostnader_Intäkter!$AV$6:$AV$2630)))</f>
        <v/>
      </c>
      <c r="AM9" s="286"/>
      <c r="AN9" s="286"/>
      <c r="AO9" s="286"/>
      <c r="AP9" s="286" t="str">
        <f>IF(AP$3="","",(SUMPRODUCT((Kostnader_Intäkter!$C$6:$C$2630=AP$44)*(Kostnader_Intäkter!$R$6:$R$2630=Kostnader_Intäkter!$EG90)*Kostnader_Intäkter!$AV$6:$AV$2630)))</f>
        <v/>
      </c>
      <c r="AQ9" s="286"/>
      <c r="AR9" s="286"/>
      <c r="AS9" s="286"/>
      <c r="AT9" s="286" t="str">
        <f>IF(AT$3="","",(SUMPRODUCT((Kostnader_Intäkter!$C$6:$C$2630=AT$44)*(Kostnader_Intäkter!$R$6:$R$2630=Kostnader_Intäkter!$EG90)*Kostnader_Intäkter!$AV$6:$AV$2630)))</f>
        <v/>
      </c>
      <c r="AU9" s="286"/>
      <c r="AV9" s="286"/>
      <c r="AW9" s="286"/>
      <c r="AX9" s="286" t="str">
        <f>IF(AX$3="","",(SUMPRODUCT((Kostnader_Intäkter!$C$6:$C$2630=AX$44)*(Kostnader_Intäkter!$R$6:$R$2630=Kostnader_Intäkter!$EG90)*Kostnader_Intäkter!$AV$6:$AV$2630)))</f>
        <v/>
      </c>
      <c r="AY9" s="286"/>
      <c r="AZ9" s="286"/>
      <c r="BA9" s="286"/>
      <c r="BB9" s="286" t="str">
        <f>IF(BB$3="","",(SUMPRODUCT((Kostnader_Intäkter!$C$6:$C$2630=BB$44)*(Kostnader_Intäkter!$R$6:$R$2630=Kostnader_Intäkter!$EG90)*Kostnader_Intäkter!$AV$6:$AV$2630)))</f>
        <v/>
      </c>
      <c r="BC9" s="286"/>
      <c r="BD9" s="286"/>
      <c r="BE9" s="286"/>
      <c r="BF9" s="286" t="str">
        <f>IF(BF$3="","",(SUMPRODUCT((Kostnader_Intäkter!$C$6:$C$2630=BF$44)*(Kostnader_Intäkter!$R$6:$R$2630=Kostnader_Intäkter!$EG90)*Kostnader_Intäkter!$AV$6:$AV$2630)))</f>
        <v/>
      </c>
      <c r="BG9" s="286"/>
      <c r="BH9" s="286"/>
      <c r="BI9" s="286"/>
      <c r="BJ9" s="286" t="str">
        <f>IF(BJ$3="","",(SUMPRODUCT((Kostnader_Intäkter!$C$6:$C$2630=BJ$44)*(Kostnader_Intäkter!$R$6:$R$2630=Kostnader_Intäkter!$EG90)*Kostnader_Intäkter!$AV$6:$AV$2630)))</f>
        <v/>
      </c>
      <c r="BK9" s="286"/>
      <c r="BL9" s="286"/>
      <c r="BM9" s="286"/>
      <c r="BN9" s="286" t="str">
        <f>IF(BN$3="","",(SUMPRODUCT((Kostnader_Intäkter!$C$6:$C$2630=BN$44)*(Kostnader_Intäkter!$R$6:$R$2630=Kostnader_Intäkter!$EG90)*Kostnader_Intäkter!$AV$6:$AV$2630)))</f>
        <v/>
      </c>
      <c r="BO9" s="286"/>
      <c r="BP9" s="286"/>
      <c r="BQ9" s="286"/>
      <c r="BR9" s="286" t="str">
        <f>IF(BR$3="","",(SUMPRODUCT((Kostnader_Intäkter!$C$6:$C$2630=BR$44)*(Kostnader_Intäkter!$R$6:$R$2630=Kostnader_Intäkter!$EG90)*Kostnader_Intäkter!$AV$6:$AV$2630)))</f>
        <v/>
      </c>
      <c r="BS9" s="286"/>
      <c r="BT9" s="286"/>
      <c r="BU9" s="286"/>
      <c r="BV9" s="286" t="str">
        <f>IF(BV$3="","",(SUMPRODUCT((Kostnader_Intäkter!$C$6:$C$2630=BV$44)*(Kostnader_Intäkter!$R$6:$R$2630=Kostnader_Intäkter!$EG90)*Kostnader_Intäkter!$AV$6:$AV$2630)))</f>
        <v/>
      </c>
      <c r="BW9" s="286"/>
      <c r="BX9" s="286"/>
      <c r="BY9" s="286"/>
      <c r="BZ9" s="286" t="str">
        <f>IF(BZ$3="","",(SUMPRODUCT((Kostnader_Intäkter!$C$6:$C$2630=BZ$44)*(Kostnader_Intäkter!$R$6:$R$2630=Kostnader_Intäkter!$EG90)*Kostnader_Intäkter!$AV$6:$AV$2630)))</f>
        <v/>
      </c>
      <c r="CA9" s="286"/>
      <c r="CB9" s="286"/>
      <c r="CC9" s="286"/>
      <c r="CD9" s="286" t="str">
        <f>IF(CD$3="","",(SUMPRODUCT((Kostnader_Intäkter!$C$6:$C$2630=CD$44)*(Kostnader_Intäkter!$R$6:$R$2630=Kostnader_Intäkter!$EG90)*Kostnader_Intäkter!$AV$6:$AV$2630)))</f>
        <v/>
      </c>
      <c r="CE9" s="286"/>
      <c r="CF9" s="286"/>
      <c r="CG9" s="286"/>
      <c r="CH9" s="286" t="str">
        <f>IF(CH$3="","",(SUMPRODUCT((Kostnader_Intäkter!$C$6:$C$2630=CH$44)*(Kostnader_Intäkter!$R$6:$R$2630=Kostnader_Intäkter!$EG90)*Kostnader_Intäkter!$AV$6:$AV$2630)))</f>
        <v/>
      </c>
      <c r="CI9" s="286"/>
      <c r="CJ9" s="286"/>
      <c r="CK9" s="286"/>
      <c r="CL9" s="286" t="str">
        <f>IF(CL$3="","",(SUMPRODUCT((Kostnader_Intäkter!$C$6:$C$2630=CL$44)*(Kostnader_Intäkter!$R$6:$R$2630=Kostnader_Intäkter!$EG90)*Kostnader_Intäkter!$AV$6:$AV$2630)))</f>
        <v/>
      </c>
      <c r="CM9" s="286"/>
      <c r="CN9" s="286"/>
      <c r="CO9" s="286"/>
      <c r="CP9" s="286" t="str">
        <f>IF(CP$3="","",(SUMPRODUCT((Kostnader_Intäkter!$C$6:$C$2630=CP$44)*(Kostnader_Intäkter!$R$6:$R$2630=Kostnader_Intäkter!$EG90)*Kostnader_Intäkter!$AV$6:$AV$2630)))</f>
        <v/>
      </c>
      <c r="CQ9" s="286"/>
      <c r="CR9" s="286"/>
      <c r="CS9" s="286"/>
      <c r="CT9" s="286" t="str">
        <f>IF(CT$3="","",(SUMPRODUCT((Kostnader_Intäkter!$C$6:$C$2630=CT$44)*(Kostnader_Intäkter!$R$6:$R$2630=Kostnader_Intäkter!$EG90)*Kostnader_Intäkter!$AV$6:$AV$2630)))</f>
        <v/>
      </c>
      <c r="CU9" s="286"/>
      <c r="CV9" s="286"/>
      <c r="CW9" s="286"/>
      <c r="CX9" s="286" t="str">
        <f>IF(CX$3="","",(SUMPRODUCT((Kostnader_Intäkter!$C$6:$C$2630=CX$44)*(Kostnader_Intäkter!$R$6:$R$2630=Kostnader_Intäkter!$EG90)*Kostnader_Intäkter!$AV$6:$AV$2630)))</f>
        <v/>
      </c>
      <c r="CY9" s="286"/>
      <c r="CZ9" s="286"/>
      <c r="DA9" s="286"/>
      <c r="DB9" s="286" t="str">
        <f>IF(DB$3="","",(SUMPRODUCT((Kostnader_Intäkter!$C$6:$C$2630=DB$44)*(Kostnader_Intäkter!$R$6:$R$2630=Kostnader_Intäkter!$EG90)*Kostnader_Intäkter!$AV$6:$AV$2630)))</f>
        <v/>
      </c>
      <c r="DC9" s="286"/>
      <c r="DD9" s="286"/>
      <c r="DE9" s="286"/>
      <c r="DF9" s="286" t="str">
        <f>IF(DF$3="","",(SUMPRODUCT((Kostnader_Intäkter!$C$6:$C$2630=DF$44)*(Kostnader_Intäkter!$R$6:$R$2630=Kostnader_Intäkter!$EG90)*Kostnader_Intäkter!$AV$6:$AV$2630)))</f>
        <v/>
      </c>
      <c r="DG9" s="286"/>
      <c r="DH9" s="286"/>
      <c r="DI9" s="286"/>
      <c r="DJ9" s="286" t="str">
        <f>IF(DJ$3="","",(SUMPRODUCT((Kostnader_Intäkter!$C$6:$C$2630=DJ$44)*(Kostnader_Intäkter!$R$6:$R$2630=Kostnader_Intäkter!$EG90)*Kostnader_Intäkter!$AV$6:$AV$2630)))</f>
        <v/>
      </c>
      <c r="DK9" s="286"/>
      <c r="DL9" s="286"/>
      <c r="DM9" s="286"/>
      <c r="DN9" s="286" t="str">
        <f>IF(DN$3="","",(SUMPRODUCT((Kostnader_Intäkter!$C$6:$C$2630=DN$44)*(Kostnader_Intäkter!$R$6:$R$2630=Kostnader_Intäkter!$EG90)*Kostnader_Intäkter!$AV$6:$AV$2630)))</f>
        <v/>
      </c>
      <c r="DO9" s="286"/>
      <c r="DP9" s="286"/>
      <c r="DQ9" s="286"/>
      <c r="DR9" s="286" t="str">
        <f>IF(DR$3="","",(SUMPRODUCT((Kostnader_Intäkter!$C$6:$C$2630=DR$44)*(Kostnader_Intäkter!$R$6:$R$2630=Kostnader_Intäkter!$EG90)*Kostnader_Intäkter!$AV$6:$AV$2630)))</f>
        <v/>
      </c>
      <c r="DS9" s="286"/>
      <c r="DT9" s="286"/>
      <c r="DU9" s="286"/>
      <c r="DV9" s="286" t="str">
        <f>IF(DV$3="","",(SUMPRODUCT((Kostnader_Intäkter!$C$6:$C$2630=DV$44)*(Kostnader_Intäkter!$R$6:$R$2630=Kostnader_Intäkter!$EG90)*Kostnader_Intäkter!$AV$6:$AV$2630)))</f>
        <v/>
      </c>
      <c r="DW9" s="286"/>
      <c r="DX9" s="286"/>
      <c r="DY9" s="286"/>
      <c r="DZ9" s="286" t="str">
        <f>IF(DZ$3="","",(SUMPRODUCT((Kostnader_Intäkter!$C$6:$C$2630=DZ$44)*(Kostnader_Intäkter!$R$6:$R$2630=Kostnader_Intäkter!$EG90)*Kostnader_Intäkter!$AV$6:$AV$2630)))</f>
        <v/>
      </c>
      <c r="EA9" s="286"/>
      <c r="EB9" s="286"/>
      <c r="EC9" s="286"/>
      <c r="ED9" s="286" t="str">
        <f>IF(ED$3="","",(SUMPRODUCT((Kostnader_Intäkter!$C$6:$C$2630=ED$44)*(Kostnader_Intäkter!$R$6:$R$2630=Kostnader_Intäkter!$EG90)*Kostnader_Intäkter!$AV$6:$AV$2630)))</f>
        <v/>
      </c>
      <c r="EE9" s="286"/>
      <c r="EF9" s="286"/>
      <c r="EG9" s="286"/>
      <c r="EH9" s="286" t="str">
        <f>IF(EH$3="","",(SUMPRODUCT((Kostnader_Intäkter!$C$6:$C$2630=EH$44)*(Kostnader_Intäkter!$R$6:$R$2630=Kostnader_Intäkter!$EG90)*Kostnader_Intäkter!$AV$6:$AV$2630)))</f>
        <v/>
      </c>
      <c r="EI9" s="286"/>
      <c r="EJ9" s="286"/>
      <c r="EK9" s="286"/>
      <c r="EL9" s="286" t="str">
        <f>IF(EL$3="","",(SUMPRODUCT((Kostnader_Intäkter!$C$6:$C$2630=EL$44)*(Kostnader_Intäkter!$R$6:$R$2630=Kostnader_Intäkter!$EG90)*Kostnader_Intäkter!$AV$6:$AV$2630)))</f>
        <v/>
      </c>
      <c r="EM9" s="286"/>
      <c r="EN9" s="286"/>
      <c r="EO9" s="286"/>
      <c r="EP9" s="286" t="str">
        <f>IF(EP$3="","",(SUMPRODUCT((Kostnader_Intäkter!$C$6:$C$2630=EP$44)*(Kostnader_Intäkter!$R$6:$R$2630=Kostnader_Intäkter!$EG90)*Kostnader_Intäkter!$AV$6:$AV$2630)))</f>
        <v/>
      </c>
      <c r="EQ9" s="286"/>
      <c r="ER9" s="286"/>
      <c r="ES9" s="286"/>
      <c r="ET9" s="286" t="str">
        <f>IF(ET$3="","",(SUMPRODUCT((Kostnader_Intäkter!$C$6:$C$2630=ET$44)*(Kostnader_Intäkter!$R$6:$R$2630=Kostnader_Intäkter!$EG90)*Kostnader_Intäkter!$AV$6:$AV$2630)))</f>
        <v/>
      </c>
      <c r="EU9" s="286"/>
      <c r="EV9" s="286"/>
      <c r="EW9" s="286"/>
      <c r="EX9" s="286" t="str">
        <f>IF(EX$3="","",(SUMPRODUCT((Kostnader_Intäkter!$C$6:$C$2630=EX$44)*(Kostnader_Intäkter!$R$6:$R$2630=Kostnader_Intäkter!$EG90)*Kostnader_Intäkter!$AV$6:$AV$2630)))</f>
        <v/>
      </c>
      <c r="EY9" s="286"/>
      <c r="EZ9" s="286"/>
      <c r="FA9" s="286"/>
      <c r="FB9" s="286" t="str">
        <f>IF(FB$3="","",(SUMPRODUCT((Kostnader_Intäkter!$C$6:$C$2630=FB$44)*(Kostnader_Intäkter!$R$6:$R$2630=Kostnader_Intäkter!$EG90)*Kostnader_Intäkter!$AV$6:$AV$2630)))</f>
        <v/>
      </c>
      <c r="FC9" s="286"/>
      <c r="FD9" s="286"/>
      <c r="FE9" s="286"/>
      <c r="FF9" s="286" t="str">
        <f>IF(FF$3="","",(SUMPRODUCT((Kostnader_Intäkter!$C$6:$C$2630=FF$44)*(Kostnader_Intäkter!$R$6:$R$2630=Kostnader_Intäkter!$EG90)*Kostnader_Intäkter!$AV$6:$AV$2630)))</f>
        <v/>
      </c>
      <c r="FG9" s="286"/>
      <c r="FH9" s="286"/>
      <c r="FI9" s="286"/>
      <c r="FJ9" s="286" t="str">
        <f>IF(FJ$3="","",(SUMPRODUCT((Kostnader_Intäkter!$C$6:$C$2630=FJ$44)*(Kostnader_Intäkter!$R$6:$R$2630=Kostnader_Intäkter!$EG90)*Kostnader_Intäkter!$AV$6:$AV$2630)))</f>
        <v/>
      </c>
      <c r="FK9" s="286"/>
      <c r="FL9" s="286"/>
      <c r="FM9" s="286"/>
      <c r="FN9" s="286" t="str">
        <f>IF(FN$3="","",(SUMPRODUCT((Kostnader_Intäkter!$C$6:$C$2630=FN$44)*(Kostnader_Intäkter!$R$6:$R$2630=Kostnader_Intäkter!$EG90)*Kostnader_Intäkter!$AV$6:$AV$2630)))</f>
        <v/>
      </c>
      <c r="FO9" s="286"/>
      <c r="FP9" s="286"/>
      <c r="FQ9" s="286"/>
      <c r="FR9" s="286" t="str">
        <f>IF(FR$3="","",(SUMPRODUCT((Kostnader_Intäkter!$C$6:$C$2630=FR$44)*(Kostnader_Intäkter!$R$6:$R$2630=Kostnader_Intäkter!$EG90)*Kostnader_Intäkter!$AV$6:$AV$2630)))</f>
        <v/>
      </c>
      <c r="FS9" s="286"/>
      <c r="FT9" s="286"/>
      <c r="FU9" s="286"/>
      <c r="FV9" s="286" t="str">
        <f>IF(FV$3="","",(SUMPRODUCT((Kostnader_Intäkter!$C$6:$C$2630=FV$44)*(Kostnader_Intäkter!$R$6:$R$2630=Kostnader_Intäkter!$EG90)*Kostnader_Intäkter!$AV$6:$AV$2630)))</f>
        <v/>
      </c>
      <c r="FW9" s="286"/>
      <c r="FX9" s="286"/>
      <c r="FY9" s="286"/>
      <c r="FZ9" s="286" t="str">
        <f>IF(FZ$3="","",(SUMPRODUCT((Kostnader_Intäkter!$C$6:$C$2630=FZ$44)*(Kostnader_Intäkter!$R$6:$R$2630=Kostnader_Intäkter!$EG90)*Kostnader_Intäkter!$AV$6:$AV$2630)))</f>
        <v/>
      </c>
      <c r="GA9" s="286"/>
      <c r="GB9" s="286"/>
      <c r="GC9" s="286"/>
      <c r="GD9" s="286" t="str">
        <f>IF(GD$3="","",(SUMPRODUCT((Kostnader_Intäkter!$C$6:$C$2630=GD$44)*(Kostnader_Intäkter!$R$6:$R$2630=Kostnader_Intäkter!$EG90)*Kostnader_Intäkter!$AV$6:$AV$2630)))</f>
        <v/>
      </c>
      <c r="GE9" s="286"/>
      <c r="GF9" s="286"/>
      <c r="GG9" s="286"/>
      <c r="GH9" s="286" t="str">
        <f>IF(GH$3="","",(SUMPRODUCT((Kostnader_Intäkter!$C$6:$C$2630=GH$44)*(Kostnader_Intäkter!$R$6:$R$2630=Kostnader_Intäkter!$EG90)*Kostnader_Intäkter!$AV$6:$AV$2630)))</f>
        <v/>
      </c>
      <c r="GI9" s="286"/>
      <c r="GJ9" s="286"/>
      <c r="GK9" s="286"/>
      <c r="GL9" s="286" t="str">
        <f>IF(GL$3="","",(SUMPRODUCT((Kostnader_Intäkter!$C$6:$C$2630=GL$44)*(Kostnader_Intäkter!$R$6:$R$2630=Kostnader_Intäkter!$EG90)*Kostnader_Intäkter!$AV$6:$AV$2630)))</f>
        <v/>
      </c>
      <c r="GM9" s="286"/>
      <c r="GN9" s="286"/>
      <c r="GO9" s="286"/>
      <c r="GP9" s="286" t="str">
        <f>IF(GP$3="","",(SUMPRODUCT((Kostnader_Intäkter!$C$6:$C$2630=GP$44)*(Kostnader_Intäkter!$R$6:$R$2630=Kostnader_Intäkter!$EG90)*Kostnader_Intäkter!$AV$6:$AV$2630)))</f>
        <v/>
      </c>
      <c r="GQ9" s="286"/>
      <c r="GR9" s="286"/>
      <c r="GS9" s="286"/>
      <c r="GT9" s="286" t="str">
        <f>IF(GT$3="","",(SUMPRODUCT((Kostnader_Intäkter!$C$6:$C$2630=GT$44)*(Kostnader_Intäkter!$R$6:$R$2630=Kostnader_Intäkter!$EG90)*Kostnader_Intäkter!$AV$6:$AV$2630)))</f>
        <v/>
      </c>
      <c r="GU9" s="286"/>
      <c r="GV9" s="286"/>
      <c r="GW9" s="286"/>
      <c r="GX9" s="286" t="str">
        <f>IF(GX$3="","",(SUMPRODUCT((Kostnader_Intäkter!$C$6:$C$2630=GX$44)*(Kostnader_Intäkter!$R$6:$R$2630=Kostnader_Intäkter!$EG90)*Kostnader_Intäkter!$AV$6:$AV$2630)))</f>
        <v/>
      </c>
      <c r="GY9" s="286"/>
      <c r="GZ9" s="286"/>
      <c r="HA9" s="286"/>
      <c r="HB9" s="286" t="str">
        <f>IF(HB$3="","",(SUMPRODUCT((Kostnader_Intäkter!$C$6:$C$2630=HB$44)*(Kostnader_Intäkter!$R$6:$R$2630=Kostnader_Intäkter!$EG90)*Kostnader_Intäkter!$AV$6:$AV$2630)))</f>
        <v/>
      </c>
      <c r="HC9" s="286"/>
      <c r="HD9" s="286"/>
      <c r="HE9" s="286"/>
      <c r="HF9" s="286" t="str">
        <f>IF(HF$3="","",(SUMPRODUCT((Kostnader_Intäkter!$C$6:$C$2630=HF$44)*(Kostnader_Intäkter!$R$6:$R$2630=Kostnader_Intäkter!$EG90)*Kostnader_Intäkter!$AV$6:$AV$2630)))</f>
        <v/>
      </c>
      <c r="HG9" s="286"/>
      <c r="HH9" s="286"/>
      <c r="HI9" s="286"/>
      <c r="HJ9" s="286" t="str">
        <f>IF(HJ$3="","",(SUMPRODUCT((Kostnader_Intäkter!$C$6:$C$2630=HJ$44)*(Kostnader_Intäkter!$R$6:$R$2630=Kostnader_Intäkter!$EG90)*Kostnader_Intäkter!$AV$6:$AV$2630)))</f>
        <v/>
      </c>
      <c r="HK9" s="286"/>
      <c r="HL9" s="286"/>
      <c r="HM9" s="286"/>
      <c r="HN9" s="286" t="str">
        <f>IF(HN$3="","",(SUMPRODUCT((Kostnader_Intäkter!$C$6:$C$2630=HN$44)*(Kostnader_Intäkter!$R$6:$R$2630=Kostnader_Intäkter!$EG90)*Kostnader_Intäkter!$AV$6:$AV$2630)))</f>
        <v/>
      </c>
      <c r="HO9" s="286"/>
      <c r="HP9" s="286"/>
      <c r="HQ9" s="286"/>
      <c r="HR9" s="286" t="str">
        <f>IF(HR$3="","",(SUMPRODUCT((Kostnader_Intäkter!$C$6:$C$2630=HR$44)*(Kostnader_Intäkter!$R$6:$R$2630=Kostnader_Intäkter!$EG90)*Kostnader_Intäkter!$AV$6:$AV$2630)))</f>
        <v/>
      </c>
      <c r="HS9" s="286"/>
      <c r="HT9" s="286"/>
      <c r="HU9" s="286"/>
      <c r="HV9" s="72"/>
    </row>
    <row r="10" spans="2:256" x14ac:dyDescent="0.2">
      <c r="B10" s="75" t="s">
        <v>124</v>
      </c>
      <c r="C10" s="308" t="s">
        <v>149</v>
      </c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286" t="str">
        <f>IF(Setup!$C$39="","",Z10)</f>
        <v/>
      </c>
      <c r="O10" s="286"/>
      <c r="P10" s="286"/>
      <c r="Q10" s="286"/>
      <c r="R10" s="286">
        <f>IF(Setup!$C$39="",(SUM(Z10:HR10))+(SUM($DZ28:$HR28)),(SUM(AD10:HR10))+(SUM($DZ28:$HR28)))</f>
        <v>0</v>
      </c>
      <c r="S10" s="286"/>
      <c r="T10" s="286"/>
      <c r="U10" s="286"/>
      <c r="V10" s="286">
        <f t="shared" si="0"/>
        <v>0</v>
      </c>
      <c r="W10" s="286"/>
      <c r="X10" s="286"/>
      <c r="Y10" s="295"/>
      <c r="Z10" s="316" t="str">
        <f>IF(Z$3="","",(SUMPRODUCT((Kostnader_Intäkter!$C$6:$C$2630=Z$44)*(Kostnader_Intäkter!$R$6:$R$2630=Kostnader_Intäkter!$EG91)*Kostnader_Intäkter!$AV$6:$AV$2630)))</f>
        <v/>
      </c>
      <c r="AA10" s="286"/>
      <c r="AB10" s="286"/>
      <c r="AC10" s="286"/>
      <c r="AD10" s="286" t="str">
        <f>IF(AD$3="","",(SUMPRODUCT((Kostnader_Intäkter!$C$6:$C$2630=AD$44)*(Kostnader_Intäkter!$R$6:$R$2630=Kostnader_Intäkter!$EG91)*Kostnader_Intäkter!$AV$6:$AV$2630)))</f>
        <v/>
      </c>
      <c r="AE10" s="286"/>
      <c r="AF10" s="286"/>
      <c r="AG10" s="286"/>
      <c r="AH10" s="286" t="str">
        <f>IF(AH$3="","",(SUMPRODUCT((Kostnader_Intäkter!$C$6:$C$2630=AH$44)*(Kostnader_Intäkter!$R$6:$R$2630=Kostnader_Intäkter!$EG91)*Kostnader_Intäkter!$AV$6:$AV$2630)))</f>
        <v/>
      </c>
      <c r="AI10" s="286"/>
      <c r="AJ10" s="286"/>
      <c r="AK10" s="286"/>
      <c r="AL10" s="286" t="str">
        <f>IF(AL$3="","",(SUMPRODUCT((Kostnader_Intäkter!$C$6:$C$2630=AL$44)*(Kostnader_Intäkter!$R$6:$R$2630=Kostnader_Intäkter!$EG91)*Kostnader_Intäkter!$AV$6:$AV$2630)))</f>
        <v/>
      </c>
      <c r="AM10" s="286"/>
      <c r="AN10" s="286"/>
      <c r="AO10" s="286"/>
      <c r="AP10" s="286" t="str">
        <f>IF(AP$3="","",(SUMPRODUCT((Kostnader_Intäkter!$C$6:$C$2630=AP$44)*(Kostnader_Intäkter!$R$6:$R$2630=Kostnader_Intäkter!$EG91)*Kostnader_Intäkter!$AV$6:$AV$2630)))</f>
        <v/>
      </c>
      <c r="AQ10" s="286"/>
      <c r="AR10" s="286"/>
      <c r="AS10" s="286"/>
      <c r="AT10" s="286" t="str">
        <f>IF(AT$3="","",(SUMPRODUCT((Kostnader_Intäkter!$C$6:$C$2630=AT$44)*(Kostnader_Intäkter!$R$6:$R$2630=Kostnader_Intäkter!$EG91)*Kostnader_Intäkter!$AV$6:$AV$2630)))</f>
        <v/>
      </c>
      <c r="AU10" s="286"/>
      <c r="AV10" s="286"/>
      <c r="AW10" s="286"/>
      <c r="AX10" s="286" t="str">
        <f>IF(AX$3="","",(SUMPRODUCT((Kostnader_Intäkter!$C$6:$C$2630=AX$44)*(Kostnader_Intäkter!$R$6:$R$2630=Kostnader_Intäkter!$EG91)*Kostnader_Intäkter!$AV$6:$AV$2630)))</f>
        <v/>
      </c>
      <c r="AY10" s="286"/>
      <c r="AZ10" s="286"/>
      <c r="BA10" s="286"/>
      <c r="BB10" s="286" t="str">
        <f>IF(BB$3="","",(SUMPRODUCT((Kostnader_Intäkter!$C$6:$C$2630=BB$44)*(Kostnader_Intäkter!$R$6:$R$2630=Kostnader_Intäkter!$EG91)*Kostnader_Intäkter!$AV$6:$AV$2630)))</f>
        <v/>
      </c>
      <c r="BC10" s="286"/>
      <c r="BD10" s="286"/>
      <c r="BE10" s="286"/>
      <c r="BF10" s="286" t="str">
        <f>IF(BF$3="","",(SUMPRODUCT((Kostnader_Intäkter!$C$6:$C$2630=BF$44)*(Kostnader_Intäkter!$R$6:$R$2630=Kostnader_Intäkter!$EG91)*Kostnader_Intäkter!$AV$6:$AV$2630)))</f>
        <v/>
      </c>
      <c r="BG10" s="286"/>
      <c r="BH10" s="286"/>
      <c r="BI10" s="286"/>
      <c r="BJ10" s="286" t="str">
        <f>IF(BJ$3="","",(SUMPRODUCT((Kostnader_Intäkter!$C$6:$C$2630=BJ$44)*(Kostnader_Intäkter!$R$6:$R$2630=Kostnader_Intäkter!$EG91)*Kostnader_Intäkter!$AV$6:$AV$2630)))</f>
        <v/>
      </c>
      <c r="BK10" s="286"/>
      <c r="BL10" s="286"/>
      <c r="BM10" s="286"/>
      <c r="BN10" s="286" t="str">
        <f>IF(BN$3="","",(SUMPRODUCT((Kostnader_Intäkter!$C$6:$C$2630=BN$44)*(Kostnader_Intäkter!$R$6:$R$2630=Kostnader_Intäkter!$EG91)*Kostnader_Intäkter!$AV$6:$AV$2630)))</f>
        <v/>
      </c>
      <c r="BO10" s="286"/>
      <c r="BP10" s="286"/>
      <c r="BQ10" s="286"/>
      <c r="BR10" s="286" t="str">
        <f>IF(BR$3="","",(SUMPRODUCT((Kostnader_Intäkter!$C$6:$C$2630=BR$44)*(Kostnader_Intäkter!$R$6:$R$2630=Kostnader_Intäkter!$EG91)*Kostnader_Intäkter!$AV$6:$AV$2630)))</f>
        <v/>
      </c>
      <c r="BS10" s="286"/>
      <c r="BT10" s="286"/>
      <c r="BU10" s="286"/>
      <c r="BV10" s="286" t="str">
        <f>IF(BV$3="","",(SUMPRODUCT((Kostnader_Intäkter!$C$6:$C$2630=BV$44)*(Kostnader_Intäkter!$R$6:$R$2630=Kostnader_Intäkter!$EG91)*Kostnader_Intäkter!$AV$6:$AV$2630)))</f>
        <v/>
      </c>
      <c r="BW10" s="286"/>
      <c r="BX10" s="286"/>
      <c r="BY10" s="286"/>
      <c r="BZ10" s="286" t="str">
        <f>IF(BZ$3="","",(SUMPRODUCT((Kostnader_Intäkter!$C$6:$C$2630=BZ$44)*(Kostnader_Intäkter!$R$6:$R$2630=Kostnader_Intäkter!$EG91)*Kostnader_Intäkter!$AV$6:$AV$2630)))</f>
        <v/>
      </c>
      <c r="CA10" s="286"/>
      <c r="CB10" s="286"/>
      <c r="CC10" s="286"/>
      <c r="CD10" s="286" t="str">
        <f>IF(CD$3="","",(SUMPRODUCT((Kostnader_Intäkter!$C$6:$C$2630=CD$44)*(Kostnader_Intäkter!$R$6:$R$2630=Kostnader_Intäkter!$EG91)*Kostnader_Intäkter!$AV$6:$AV$2630)))</f>
        <v/>
      </c>
      <c r="CE10" s="286"/>
      <c r="CF10" s="286"/>
      <c r="CG10" s="286"/>
      <c r="CH10" s="286" t="str">
        <f>IF(CH$3="","",(SUMPRODUCT((Kostnader_Intäkter!$C$6:$C$2630=CH$44)*(Kostnader_Intäkter!$R$6:$R$2630=Kostnader_Intäkter!$EG91)*Kostnader_Intäkter!$AV$6:$AV$2630)))</f>
        <v/>
      </c>
      <c r="CI10" s="286"/>
      <c r="CJ10" s="286"/>
      <c r="CK10" s="286"/>
      <c r="CL10" s="286" t="str">
        <f>IF(CL$3="","",(SUMPRODUCT((Kostnader_Intäkter!$C$6:$C$2630=CL$44)*(Kostnader_Intäkter!$R$6:$R$2630=Kostnader_Intäkter!$EG91)*Kostnader_Intäkter!$AV$6:$AV$2630)))</f>
        <v/>
      </c>
      <c r="CM10" s="286"/>
      <c r="CN10" s="286"/>
      <c r="CO10" s="286"/>
      <c r="CP10" s="286" t="str">
        <f>IF(CP$3="","",(SUMPRODUCT((Kostnader_Intäkter!$C$6:$C$2630=CP$44)*(Kostnader_Intäkter!$R$6:$R$2630=Kostnader_Intäkter!$EG91)*Kostnader_Intäkter!$AV$6:$AV$2630)))</f>
        <v/>
      </c>
      <c r="CQ10" s="286"/>
      <c r="CR10" s="286"/>
      <c r="CS10" s="286"/>
      <c r="CT10" s="286" t="str">
        <f>IF(CT$3="","",(SUMPRODUCT((Kostnader_Intäkter!$C$6:$C$2630=CT$44)*(Kostnader_Intäkter!$R$6:$R$2630=Kostnader_Intäkter!$EG91)*Kostnader_Intäkter!$AV$6:$AV$2630)))</f>
        <v/>
      </c>
      <c r="CU10" s="286"/>
      <c r="CV10" s="286"/>
      <c r="CW10" s="286"/>
      <c r="CX10" s="286" t="str">
        <f>IF(CX$3="","",(SUMPRODUCT((Kostnader_Intäkter!$C$6:$C$2630=CX$44)*(Kostnader_Intäkter!$R$6:$R$2630=Kostnader_Intäkter!$EG91)*Kostnader_Intäkter!$AV$6:$AV$2630)))</f>
        <v/>
      </c>
      <c r="CY10" s="286"/>
      <c r="CZ10" s="286"/>
      <c r="DA10" s="286"/>
      <c r="DB10" s="286" t="str">
        <f>IF(DB$3="","",(SUMPRODUCT((Kostnader_Intäkter!$C$6:$C$2630=DB$44)*(Kostnader_Intäkter!$R$6:$R$2630=Kostnader_Intäkter!$EG91)*Kostnader_Intäkter!$AV$6:$AV$2630)))</f>
        <v/>
      </c>
      <c r="DC10" s="286"/>
      <c r="DD10" s="286"/>
      <c r="DE10" s="286"/>
      <c r="DF10" s="286" t="str">
        <f>IF(DF$3="","",(SUMPRODUCT((Kostnader_Intäkter!$C$6:$C$2630=DF$44)*(Kostnader_Intäkter!$R$6:$R$2630=Kostnader_Intäkter!$EG91)*Kostnader_Intäkter!$AV$6:$AV$2630)))</f>
        <v/>
      </c>
      <c r="DG10" s="286"/>
      <c r="DH10" s="286"/>
      <c r="DI10" s="286"/>
      <c r="DJ10" s="286" t="str">
        <f>IF(DJ$3="","",(SUMPRODUCT((Kostnader_Intäkter!$C$6:$C$2630=DJ$44)*(Kostnader_Intäkter!$R$6:$R$2630=Kostnader_Intäkter!$EG91)*Kostnader_Intäkter!$AV$6:$AV$2630)))</f>
        <v/>
      </c>
      <c r="DK10" s="286"/>
      <c r="DL10" s="286"/>
      <c r="DM10" s="286"/>
      <c r="DN10" s="286" t="str">
        <f>IF(DN$3="","",(SUMPRODUCT((Kostnader_Intäkter!$C$6:$C$2630=DN$44)*(Kostnader_Intäkter!$R$6:$R$2630=Kostnader_Intäkter!$EG91)*Kostnader_Intäkter!$AV$6:$AV$2630)))</f>
        <v/>
      </c>
      <c r="DO10" s="286"/>
      <c r="DP10" s="286"/>
      <c r="DQ10" s="286"/>
      <c r="DR10" s="286" t="str">
        <f>IF(DR$3="","",(SUMPRODUCT((Kostnader_Intäkter!$C$6:$C$2630=DR$44)*(Kostnader_Intäkter!$R$6:$R$2630=Kostnader_Intäkter!$EG91)*Kostnader_Intäkter!$AV$6:$AV$2630)))</f>
        <v/>
      </c>
      <c r="DS10" s="286"/>
      <c r="DT10" s="286"/>
      <c r="DU10" s="286"/>
      <c r="DV10" s="286" t="str">
        <f>IF(DV$3="","",(SUMPRODUCT((Kostnader_Intäkter!$C$6:$C$2630=DV$44)*(Kostnader_Intäkter!$R$6:$R$2630=Kostnader_Intäkter!$EG91)*Kostnader_Intäkter!$AV$6:$AV$2630)))</f>
        <v/>
      </c>
      <c r="DW10" s="286"/>
      <c r="DX10" s="286"/>
      <c r="DY10" s="286"/>
      <c r="DZ10" s="286" t="str">
        <f>IF(DZ$3="","",(SUMPRODUCT((Kostnader_Intäkter!$C$6:$C$2630=DZ$44)*(Kostnader_Intäkter!$R$6:$R$2630=Kostnader_Intäkter!$EG91)*Kostnader_Intäkter!$AV$6:$AV$2630)))</f>
        <v/>
      </c>
      <c r="EA10" s="286"/>
      <c r="EB10" s="286"/>
      <c r="EC10" s="286"/>
      <c r="ED10" s="286" t="str">
        <f>IF(ED$3="","",(SUMPRODUCT((Kostnader_Intäkter!$C$6:$C$2630=ED$44)*(Kostnader_Intäkter!$R$6:$R$2630=Kostnader_Intäkter!$EG91)*Kostnader_Intäkter!$AV$6:$AV$2630)))</f>
        <v/>
      </c>
      <c r="EE10" s="286"/>
      <c r="EF10" s="286"/>
      <c r="EG10" s="286"/>
      <c r="EH10" s="286" t="str">
        <f>IF(EH$3="","",(SUMPRODUCT((Kostnader_Intäkter!$C$6:$C$2630=EH$44)*(Kostnader_Intäkter!$R$6:$R$2630=Kostnader_Intäkter!$EG91)*Kostnader_Intäkter!$AV$6:$AV$2630)))</f>
        <v/>
      </c>
      <c r="EI10" s="286"/>
      <c r="EJ10" s="286"/>
      <c r="EK10" s="286"/>
      <c r="EL10" s="286" t="str">
        <f>IF(EL$3="","",(SUMPRODUCT((Kostnader_Intäkter!$C$6:$C$2630=EL$44)*(Kostnader_Intäkter!$R$6:$R$2630=Kostnader_Intäkter!$EG91)*Kostnader_Intäkter!$AV$6:$AV$2630)))</f>
        <v/>
      </c>
      <c r="EM10" s="286"/>
      <c r="EN10" s="286"/>
      <c r="EO10" s="286"/>
      <c r="EP10" s="286" t="str">
        <f>IF(EP$3="","",(SUMPRODUCT((Kostnader_Intäkter!$C$6:$C$2630=EP$44)*(Kostnader_Intäkter!$R$6:$R$2630=Kostnader_Intäkter!$EG91)*Kostnader_Intäkter!$AV$6:$AV$2630)))</f>
        <v/>
      </c>
      <c r="EQ10" s="286"/>
      <c r="ER10" s="286"/>
      <c r="ES10" s="286"/>
      <c r="ET10" s="286" t="str">
        <f>IF(ET$3="","",(SUMPRODUCT((Kostnader_Intäkter!$C$6:$C$2630=ET$44)*(Kostnader_Intäkter!$R$6:$R$2630=Kostnader_Intäkter!$EG91)*Kostnader_Intäkter!$AV$6:$AV$2630)))</f>
        <v/>
      </c>
      <c r="EU10" s="286"/>
      <c r="EV10" s="286"/>
      <c r="EW10" s="286"/>
      <c r="EX10" s="286" t="str">
        <f>IF(EX$3="","",(SUMPRODUCT((Kostnader_Intäkter!$C$6:$C$2630=EX$44)*(Kostnader_Intäkter!$R$6:$R$2630=Kostnader_Intäkter!$EG91)*Kostnader_Intäkter!$AV$6:$AV$2630)))</f>
        <v/>
      </c>
      <c r="EY10" s="286"/>
      <c r="EZ10" s="286"/>
      <c r="FA10" s="286"/>
      <c r="FB10" s="286" t="str">
        <f>IF(FB$3="","",(SUMPRODUCT((Kostnader_Intäkter!$C$6:$C$2630=FB$44)*(Kostnader_Intäkter!$R$6:$R$2630=Kostnader_Intäkter!$EG91)*Kostnader_Intäkter!$AV$6:$AV$2630)))</f>
        <v/>
      </c>
      <c r="FC10" s="286"/>
      <c r="FD10" s="286"/>
      <c r="FE10" s="286"/>
      <c r="FF10" s="286" t="str">
        <f>IF(FF$3="","",(SUMPRODUCT((Kostnader_Intäkter!$C$6:$C$2630=FF$44)*(Kostnader_Intäkter!$R$6:$R$2630=Kostnader_Intäkter!$EG91)*Kostnader_Intäkter!$AV$6:$AV$2630)))</f>
        <v/>
      </c>
      <c r="FG10" s="286"/>
      <c r="FH10" s="286"/>
      <c r="FI10" s="286"/>
      <c r="FJ10" s="286" t="str">
        <f>IF(FJ$3="","",(SUMPRODUCT((Kostnader_Intäkter!$C$6:$C$2630=FJ$44)*(Kostnader_Intäkter!$R$6:$R$2630=Kostnader_Intäkter!$EG91)*Kostnader_Intäkter!$AV$6:$AV$2630)))</f>
        <v/>
      </c>
      <c r="FK10" s="286"/>
      <c r="FL10" s="286"/>
      <c r="FM10" s="286"/>
      <c r="FN10" s="286" t="str">
        <f>IF(FN$3="","",(SUMPRODUCT((Kostnader_Intäkter!$C$6:$C$2630=FN$44)*(Kostnader_Intäkter!$R$6:$R$2630=Kostnader_Intäkter!$EG91)*Kostnader_Intäkter!$AV$6:$AV$2630)))</f>
        <v/>
      </c>
      <c r="FO10" s="286"/>
      <c r="FP10" s="286"/>
      <c r="FQ10" s="286"/>
      <c r="FR10" s="286" t="str">
        <f>IF(FR$3="","",(SUMPRODUCT((Kostnader_Intäkter!$C$6:$C$2630=FR$44)*(Kostnader_Intäkter!$R$6:$R$2630=Kostnader_Intäkter!$EG91)*Kostnader_Intäkter!$AV$6:$AV$2630)))</f>
        <v/>
      </c>
      <c r="FS10" s="286"/>
      <c r="FT10" s="286"/>
      <c r="FU10" s="286"/>
      <c r="FV10" s="286" t="str">
        <f>IF(FV$3="","",(SUMPRODUCT((Kostnader_Intäkter!$C$6:$C$2630=FV$44)*(Kostnader_Intäkter!$R$6:$R$2630=Kostnader_Intäkter!$EG91)*Kostnader_Intäkter!$AV$6:$AV$2630)))</f>
        <v/>
      </c>
      <c r="FW10" s="286"/>
      <c r="FX10" s="286"/>
      <c r="FY10" s="286"/>
      <c r="FZ10" s="286" t="str">
        <f>IF(FZ$3="","",(SUMPRODUCT((Kostnader_Intäkter!$C$6:$C$2630=FZ$44)*(Kostnader_Intäkter!$R$6:$R$2630=Kostnader_Intäkter!$EG91)*Kostnader_Intäkter!$AV$6:$AV$2630)))</f>
        <v/>
      </c>
      <c r="GA10" s="286"/>
      <c r="GB10" s="286"/>
      <c r="GC10" s="286"/>
      <c r="GD10" s="286" t="str">
        <f>IF(GD$3="","",(SUMPRODUCT((Kostnader_Intäkter!$C$6:$C$2630=GD$44)*(Kostnader_Intäkter!$R$6:$R$2630=Kostnader_Intäkter!$EG91)*Kostnader_Intäkter!$AV$6:$AV$2630)))</f>
        <v/>
      </c>
      <c r="GE10" s="286"/>
      <c r="GF10" s="286"/>
      <c r="GG10" s="286"/>
      <c r="GH10" s="286" t="str">
        <f>IF(GH$3="","",(SUMPRODUCT((Kostnader_Intäkter!$C$6:$C$2630=GH$44)*(Kostnader_Intäkter!$R$6:$R$2630=Kostnader_Intäkter!$EG91)*Kostnader_Intäkter!$AV$6:$AV$2630)))</f>
        <v/>
      </c>
      <c r="GI10" s="286"/>
      <c r="GJ10" s="286"/>
      <c r="GK10" s="286"/>
      <c r="GL10" s="286" t="str">
        <f>IF(GL$3="","",(SUMPRODUCT((Kostnader_Intäkter!$C$6:$C$2630=GL$44)*(Kostnader_Intäkter!$R$6:$R$2630=Kostnader_Intäkter!$EG91)*Kostnader_Intäkter!$AV$6:$AV$2630)))</f>
        <v/>
      </c>
      <c r="GM10" s="286"/>
      <c r="GN10" s="286"/>
      <c r="GO10" s="286"/>
      <c r="GP10" s="286" t="str">
        <f>IF(GP$3="","",(SUMPRODUCT((Kostnader_Intäkter!$C$6:$C$2630=GP$44)*(Kostnader_Intäkter!$R$6:$R$2630=Kostnader_Intäkter!$EG91)*Kostnader_Intäkter!$AV$6:$AV$2630)))</f>
        <v/>
      </c>
      <c r="GQ10" s="286"/>
      <c r="GR10" s="286"/>
      <c r="GS10" s="286"/>
      <c r="GT10" s="286" t="str">
        <f>IF(GT$3="","",(SUMPRODUCT((Kostnader_Intäkter!$C$6:$C$2630=GT$44)*(Kostnader_Intäkter!$R$6:$R$2630=Kostnader_Intäkter!$EG91)*Kostnader_Intäkter!$AV$6:$AV$2630)))</f>
        <v/>
      </c>
      <c r="GU10" s="286"/>
      <c r="GV10" s="286"/>
      <c r="GW10" s="286"/>
      <c r="GX10" s="286" t="str">
        <f>IF(GX$3="","",(SUMPRODUCT((Kostnader_Intäkter!$C$6:$C$2630=GX$44)*(Kostnader_Intäkter!$R$6:$R$2630=Kostnader_Intäkter!$EG91)*Kostnader_Intäkter!$AV$6:$AV$2630)))</f>
        <v/>
      </c>
      <c r="GY10" s="286"/>
      <c r="GZ10" s="286"/>
      <c r="HA10" s="286"/>
      <c r="HB10" s="286" t="str">
        <f>IF(HB$3="","",(SUMPRODUCT((Kostnader_Intäkter!$C$6:$C$2630=HB$44)*(Kostnader_Intäkter!$R$6:$R$2630=Kostnader_Intäkter!$EG91)*Kostnader_Intäkter!$AV$6:$AV$2630)))</f>
        <v/>
      </c>
      <c r="HC10" s="286"/>
      <c r="HD10" s="286"/>
      <c r="HE10" s="286"/>
      <c r="HF10" s="286" t="str">
        <f>IF(HF$3="","",(SUMPRODUCT((Kostnader_Intäkter!$C$6:$C$2630=HF$44)*(Kostnader_Intäkter!$R$6:$R$2630=Kostnader_Intäkter!$EG91)*Kostnader_Intäkter!$AV$6:$AV$2630)))</f>
        <v/>
      </c>
      <c r="HG10" s="286"/>
      <c r="HH10" s="286"/>
      <c r="HI10" s="286"/>
      <c r="HJ10" s="286" t="str">
        <f>IF(HJ$3="","",(SUMPRODUCT((Kostnader_Intäkter!$C$6:$C$2630=HJ$44)*(Kostnader_Intäkter!$R$6:$R$2630=Kostnader_Intäkter!$EG91)*Kostnader_Intäkter!$AV$6:$AV$2630)))</f>
        <v/>
      </c>
      <c r="HK10" s="286"/>
      <c r="HL10" s="286"/>
      <c r="HM10" s="286"/>
      <c r="HN10" s="286" t="str">
        <f>IF(HN$3="","",(SUMPRODUCT((Kostnader_Intäkter!$C$6:$C$2630=HN$44)*(Kostnader_Intäkter!$R$6:$R$2630=Kostnader_Intäkter!$EG91)*Kostnader_Intäkter!$AV$6:$AV$2630)))</f>
        <v/>
      </c>
      <c r="HO10" s="286"/>
      <c r="HP10" s="286"/>
      <c r="HQ10" s="286"/>
      <c r="HR10" s="286" t="str">
        <f>IF(HR$3="","",(SUMPRODUCT((Kostnader_Intäkter!$C$6:$C$2630=HR$44)*(Kostnader_Intäkter!$R$6:$R$2630=Kostnader_Intäkter!$EG91)*Kostnader_Intäkter!$AV$6:$AV$2630)))</f>
        <v/>
      </c>
      <c r="HS10" s="286"/>
      <c r="HT10" s="286"/>
      <c r="HU10" s="286"/>
      <c r="HV10" s="72"/>
    </row>
    <row r="11" spans="2:256" s="78" customFormat="1" ht="15" customHeight="1" thickBot="1" x14ac:dyDescent="0.25">
      <c r="B11" s="76" t="s">
        <v>125</v>
      </c>
      <c r="C11" s="309" t="s">
        <v>30</v>
      </c>
      <c r="D11" s="309"/>
      <c r="E11" s="309"/>
      <c r="F11" s="309"/>
      <c r="G11" s="309"/>
      <c r="H11" s="309"/>
      <c r="I11" s="309"/>
      <c r="J11" s="309"/>
      <c r="K11" s="309"/>
      <c r="L11" s="309"/>
      <c r="M11" s="309"/>
      <c r="N11" s="293" t="str">
        <f>IF(Setup!$C$39="","",Z11)</f>
        <v/>
      </c>
      <c r="O11" s="293"/>
      <c r="P11" s="293"/>
      <c r="Q11" s="293"/>
      <c r="R11" s="293">
        <f>(SUM(R4:U9))+R10</f>
        <v>0</v>
      </c>
      <c r="S11" s="293"/>
      <c r="T11" s="293"/>
      <c r="U11" s="293"/>
      <c r="V11" s="293">
        <f>(SUM(V4:V9))+V10</f>
        <v>0</v>
      </c>
      <c r="W11" s="293"/>
      <c r="X11" s="293"/>
      <c r="Y11" s="302"/>
      <c r="Z11" s="293" t="str">
        <f>IF(Z3="","",((SUM(Z4:AC9))+Z10))</f>
        <v/>
      </c>
      <c r="AA11" s="293"/>
      <c r="AB11" s="293"/>
      <c r="AC11" s="293"/>
      <c r="AD11" s="293" t="str">
        <f>IF(AD3="","",((SUM(AD4:AG9))+AD10))</f>
        <v/>
      </c>
      <c r="AE11" s="293"/>
      <c r="AF11" s="293"/>
      <c r="AG11" s="293"/>
      <c r="AH11" s="293" t="str">
        <f>IF(AH3="","",((SUM(AH4:AK9))+AH10))</f>
        <v/>
      </c>
      <c r="AI11" s="293"/>
      <c r="AJ11" s="293"/>
      <c r="AK11" s="293"/>
      <c r="AL11" s="293" t="str">
        <f>IF(AL3="","",((SUM(AL4:AO9))+AL10))</f>
        <v/>
      </c>
      <c r="AM11" s="293"/>
      <c r="AN11" s="293"/>
      <c r="AO11" s="293"/>
      <c r="AP11" s="293" t="str">
        <f>IF(AP3="","",((SUM(AP4:AS9))+AP10))</f>
        <v/>
      </c>
      <c r="AQ11" s="293"/>
      <c r="AR11" s="293"/>
      <c r="AS11" s="293"/>
      <c r="AT11" s="293" t="str">
        <f>IF(AT3="","",((SUM(AT4:AW9))+AT10))</f>
        <v/>
      </c>
      <c r="AU11" s="293"/>
      <c r="AV11" s="293"/>
      <c r="AW11" s="293"/>
      <c r="AX11" s="293" t="str">
        <f>IF(AX3="","",((SUM(AX4:BA9))+AX10))</f>
        <v/>
      </c>
      <c r="AY11" s="293"/>
      <c r="AZ11" s="293"/>
      <c r="BA11" s="293"/>
      <c r="BB11" s="293" t="str">
        <f>IF(BB3="","",((SUM(BB4:BE9))+BB10))</f>
        <v/>
      </c>
      <c r="BC11" s="293"/>
      <c r="BD11" s="293"/>
      <c r="BE11" s="293"/>
      <c r="BF11" s="293" t="str">
        <f>IF(BF3="","",((SUM(BF4:BI9))+BF10))</f>
        <v/>
      </c>
      <c r="BG11" s="293"/>
      <c r="BH11" s="293"/>
      <c r="BI11" s="293"/>
      <c r="BJ11" s="293" t="str">
        <f>IF(BJ3="","",((SUM(BJ4:BM9))+BJ10))</f>
        <v/>
      </c>
      <c r="BK11" s="293"/>
      <c r="BL11" s="293"/>
      <c r="BM11" s="293"/>
      <c r="BN11" s="293" t="str">
        <f>IF(BN3="","",((SUM(BN4:BQ9))+BN10))</f>
        <v/>
      </c>
      <c r="BO11" s="293"/>
      <c r="BP11" s="293"/>
      <c r="BQ11" s="293"/>
      <c r="BR11" s="293" t="str">
        <f>IF(BR3="","",((SUM(BR4:BU9))+BR10))</f>
        <v/>
      </c>
      <c r="BS11" s="293"/>
      <c r="BT11" s="293"/>
      <c r="BU11" s="293"/>
      <c r="BV11" s="293" t="str">
        <f>IF(BV3="","",((SUM(BV4:BY9))+BV10))</f>
        <v/>
      </c>
      <c r="BW11" s="293"/>
      <c r="BX11" s="293"/>
      <c r="BY11" s="293"/>
      <c r="BZ11" s="293" t="str">
        <f>IF(BZ3="","",((SUM(BZ4:CC9))+BZ10))</f>
        <v/>
      </c>
      <c r="CA11" s="293"/>
      <c r="CB11" s="293"/>
      <c r="CC11" s="293"/>
      <c r="CD11" s="293" t="str">
        <f>IF(CD3="","",((SUM(CD4:CG9))+CD10))</f>
        <v/>
      </c>
      <c r="CE11" s="293"/>
      <c r="CF11" s="293"/>
      <c r="CG11" s="293"/>
      <c r="CH11" s="293" t="str">
        <f>IF(CH3="","",((SUM(CH4:CK9))+CH10))</f>
        <v/>
      </c>
      <c r="CI11" s="293"/>
      <c r="CJ11" s="293"/>
      <c r="CK11" s="293"/>
      <c r="CL11" s="293" t="str">
        <f>IF(CL3="","",((SUM(CL4:CO9))+CL10))</f>
        <v/>
      </c>
      <c r="CM11" s="293"/>
      <c r="CN11" s="293"/>
      <c r="CO11" s="293"/>
      <c r="CP11" s="293" t="str">
        <f>IF(CP3="","",((SUM(CP4:CS9))+CP10))</f>
        <v/>
      </c>
      <c r="CQ11" s="293"/>
      <c r="CR11" s="293"/>
      <c r="CS11" s="293"/>
      <c r="CT11" s="293" t="str">
        <f>IF(CT3="","",((SUM(CT4:CW9))+CT10))</f>
        <v/>
      </c>
      <c r="CU11" s="293"/>
      <c r="CV11" s="293"/>
      <c r="CW11" s="293"/>
      <c r="CX11" s="293" t="str">
        <f>IF(CX3="","",((SUM(CX4:DA9))+CX10))</f>
        <v/>
      </c>
      <c r="CY11" s="293"/>
      <c r="CZ11" s="293"/>
      <c r="DA11" s="293"/>
      <c r="DB11" s="293" t="str">
        <f>IF(DB3="","",((SUM(DB4:DE9))+DB10))</f>
        <v/>
      </c>
      <c r="DC11" s="293"/>
      <c r="DD11" s="293"/>
      <c r="DE11" s="293"/>
      <c r="DF11" s="293" t="str">
        <f>IF(DF3="","",((SUM(DF4:DI9))+DF10))</f>
        <v/>
      </c>
      <c r="DG11" s="293"/>
      <c r="DH11" s="293"/>
      <c r="DI11" s="293"/>
      <c r="DJ11" s="293" t="str">
        <f>IF(DJ3="","",((SUM(DJ4:DM9))+DJ10))</f>
        <v/>
      </c>
      <c r="DK11" s="293"/>
      <c r="DL11" s="293"/>
      <c r="DM11" s="293"/>
      <c r="DN11" s="293" t="str">
        <f>IF(DN3="","",((SUM(DN4:DQ9))+DN10))</f>
        <v/>
      </c>
      <c r="DO11" s="293"/>
      <c r="DP11" s="293"/>
      <c r="DQ11" s="293"/>
      <c r="DR11" s="293" t="str">
        <f>IF(DR3="","",((SUM(DR4:DU9))+DR10))</f>
        <v/>
      </c>
      <c r="DS11" s="293"/>
      <c r="DT11" s="293"/>
      <c r="DU11" s="293"/>
      <c r="DV11" s="293" t="str">
        <f>IF(DV3="","",((SUM(DV4:DY9))+DV10))</f>
        <v/>
      </c>
      <c r="DW11" s="293"/>
      <c r="DX11" s="293"/>
      <c r="DY11" s="293"/>
      <c r="DZ11" s="293" t="str">
        <f>IF(DZ3="","",((SUM(DZ4:EC9))+DZ10))</f>
        <v/>
      </c>
      <c r="EA11" s="293"/>
      <c r="EB11" s="293"/>
      <c r="EC11" s="293"/>
      <c r="ED11" s="293" t="str">
        <f>IF(ED3="","",((SUM(ED4:EG9))+ED10))</f>
        <v/>
      </c>
      <c r="EE11" s="293"/>
      <c r="EF11" s="293"/>
      <c r="EG11" s="293"/>
      <c r="EH11" s="293" t="str">
        <f>IF(EH3="","",((SUM(EH4:EK9))+EH10))</f>
        <v/>
      </c>
      <c r="EI11" s="293"/>
      <c r="EJ11" s="293"/>
      <c r="EK11" s="293"/>
      <c r="EL11" s="293" t="str">
        <f>IF(EL3="","",((SUM(EL4:EO9))+EL10))</f>
        <v/>
      </c>
      <c r="EM11" s="293"/>
      <c r="EN11" s="293"/>
      <c r="EO11" s="293"/>
      <c r="EP11" s="293" t="str">
        <f>IF(EP3="","",((SUM(EP4:ES9))+EP10))</f>
        <v/>
      </c>
      <c r="EQ11" s="293"/>
      <c r="ER11" s="293"/>
      <c r="ES11" s="293"/>
      <c r="ET11" s="293" t="str">
        <f>IF(ET3="","",((SUM(ET4:EW9))+ET10))</f>
        <v/>
      </c>
      <c r="EU11" s="293"/>
      <c r="EV11" s="293"/>
      <c r="EW11" s="293"/>
      <c r="EX11" s="293" t="str">
        <f>IF(EX3="","",((SUM(EX4:FA9))+EX10))</f>
        <v/>
      </c>
      <c r="EY11" s="293"/>
      <c r="EZ11" s="293"/>
      <c r="FA11" s="293"/>
      <c r="FB11" s="293" t="str">
        <f>IF(FB3="","",((SUM(FB4:FE9))+FB10))</f>
        <v/>
      </c>
      <c r="FC11" s="293"/>
      <c r="FD11" s="293"/>
      <c r="FE11" s="293"/>
      <c r="FF11" s="293" t="str">
        <f>IF(FF3="","",((SUM(FF4:FI9))+FF10))</f>
        <v/>
      </c>
      <c r="FG11" s="293"/>
      <c r="FH11" s="293"/>
      <c r="FI11" s="293"/>
      <c r="FJ11" s="293" t="str">
        <f>IF(FJ3="","",((SUM(FJ4:FM9))+FJ10))</f>
        <v/>
      </c>
      <c r="FK11" s="293"/>
      <c r="FL11" s="293"/>
      <c r="FM11" s="293"/>
      <c r="FN11" s="293" t="str">
        <f>IF(FN3="","",((SUM(FN4:FQ9))+FN10))</f>
        <v/>
      </c>
      <c r="FO11" s="293"/>
      <c r="FP11" s="293"/>
      <c r="FQ11" s="293"/>
      <c r="FR11" s="293" t="str">
        <f>IF(FR3="","",((SUM(FR4:FU9))+FR10))</f>
        <v/>
      </c>
      <c r="FS11" s="293"/>
      <c r="FT11" s="293"/>
      <c r="FU11" s="293"/>
      <c r="FV11" s="293" t="str">
        <f>IF(FV3="","",((SUM(FV4:FY9))+FV10))</f>
        <v/>
      </c>
      <c r="FW11" s="293"/>
      <c r="FX11" s="293"/>
      <c r="FY11" s="293"/>
      <c r="FZ11" s="293" t="str">
        <f>IF(FZ3="","",((SUM(FZ4:GC9))+FZ10))</f>
        <v/>
      </c>
      <c r="GA11" s="293"/>
      <c r="GB11" s="293"/>
      <c r="GC11" s="293"/>
      <c r="GD11" s="293" t="str">
        <f>IF(GD3="","",((SUM(GD4:GG9))+GD10))</f>
        <v/>
      </c>
      <c r="GE11" s="293"/>
      <c r="GF11" s="293"/>
      <c r="GG11" s="293"/>
      <c r="GH11" s="293" t="str">
        <f>IF(GH3="","",((SUM(GH4:GK9))+GH10))</f>
        <v/>
      </c>
      <c r="GI11" s="293"/>
      <c r="GJ11" s="293"/>
      <c r="GK11" s="293"/>
      <c r="GL11" s="293" t="str">
        <f>IF(GL3="","",((SUM(GL4:GO9))+GL10))</f>
        <v/>
      </c>
      <c r="GM11" s="293"/>
      <c r="GN11" s="293"/>
      <c r="GO11" s="293"/>
      <c r="GP11" s="293" t="str">
        <f>IF(GP3="","",((SUM(GP4:GS9))+GP10))</f>
        <v/>
      </c>
      <c r="GQ11" s="293"/>
      <c r="GR11" s="293"/>
      <c r="GS11" s="293"/>
      <c r="GT11" s="293" t="str">
        <f>IF(GT3="","",((SUM(GT4:GW9))+GT10))</f>
        <v/>
      </c>
      <c r="GU11" s="293"/>
      <c r="GV11" s="293"/>
      <c r="GW11" s="293"/>
      <c r="GX11" s="293" t="str">
        <f>IF(GX3="","",((SUM(GX4:HA9))+GX10))</f>
        <v/>
      </c>
      <c r="GY11" s="293"/>
      <c r="GZ11" s="293"/>
      <c r="HA11" s="293"/>
      <c r="HB11" s="293" t="str">
        <f>IF(HB3="","",((SUM(HB4:HE9))+HB10))</f>
        <v/>
      </c>
      <c r="HC11" s="293"/>
      <c r="HD11" s="293"/>
      <c r="HE11" s="293"/>
      <c r="HF11" s="293" t="str">
        <f>IF(HF3="","",((SUM(HF4:HI9))+HF10))</f>
        <v/>
      </c>
      <c r="HG11" s="293"/>
      <c r="HH11" s="293"/>
      <c r="HI11" s="293"/>
      <c r="HJ11" s="293" t="str">
        <f>IF(HJ3="","",((SUM(HJ4:HM9))+HJ10))</f>
        <v/>
      </c>
      <c r="HK11" s="293"/>
      <c r="HL11" s="293"/>
      <c r="HM11" s="293"/>
      <c r="HN11" s="293" t="str">
        <f>IF(HN3="","",((SUM(HN4:HQ9))+HN10))</f>
        <v/>
      </c>
      <c r="HO11" s="293"/>
      <c r="HP11" s="293"/>
      <c r="HQ11" s="293"/>
      <c r="HR11" s="293" t="str">
        <f>IF(HR3="","",((SUM(HR4:HU9))+HR10))</f>
        <v/>
      </c>
      <c r="HS11" s="293"/>
      <c r="HT11" s="293"/>
      <c r="HU11" s="293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</row>
    <row r="12" spans="2:256" s="72" customFormat="1" ht="12" customHeight="1" thickTop="1" x14ac:dyDescent="0.2">
      <c r="B12" s="79"/>
      <c r="C12" s="317" t="s">
        <v>35</v>
      </c>
      <c r="D12" s="317"/>
      <c r="E12" s="317"/>
      <c r="F12" s="317"/>
      <c r="G12" s="317"/>
      <c r="H12" s="317"/>
      <c r="I12" s="317"/>
      <c r="J12" s="317"/>
      <c r="K12" s="317"/>
      <c r="L12" s="317"/>
      <c r="M12" s="317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1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  <c r="FR12" s="80"/>
      <c r="FS12" s="80"/>
      <c r="FT12" s="80"/>
      <c r="FU12" s="80"/>
      <c r="FV12" s="80"/>
      <c r="FW12" s="80"/>
      <c r="FX12" s="80"/>
      <c r="FY12" s="80"/>
      <c r="FZ12" s="80"/>
      <c r="GA12" s="80"/>
      <c r="GB12" s="80"/>
      <c r="GC12" s="80"/>
      <c r="GD12" s="80"/>
      <c r="GE12" s="80"/>
      <c r="GF12" s="80"/>
      <c r="GG12" s="80"/>
      <c r="GH12" s="80"/>
      <c r="GI12" s="80"/>
      <c r="GJ12" s="80"/>
      <c r="GK12" s="80"/>
      <c r="GL12" s="80"/>
      <c r="GM12" s="80"/>
      <c r="GN12" s="80"/>
      <c r="GO12" s="80"/>
      <c r="GP12" s="80"/>
      <c r="GQ12" s="80"/>
      <c r="GR12" s="80"/>
      <c r="GS12" s="80"/>
      <c r="GT12" s="80"/>
      <c r="GU12" s="80"/>
      <c r="GV12" s="80"/>
      <c r="GW12" s="80"/>
      <c r="GX12" s="80"/>
      <c r="GY12" s="80"/>
      <c r="GZ12" s="80"/>
      <c r="HA12" s="80"/>
      <c r="HB12" s="80"/>
      <c r="HC12" s="80"/>
      <c r="HD12" s="80"/>
      <c r="HE12" s="80"/>
      <c r="HF12" s="80"/>
      <c r="HG12" s="80"/>
      <c r="HH12" s="80"/>
      <c r="HI12" s="80"/>
      <c r="HJ12" s="80"/>
      <c r="HK12" s="80"/>
      <c r="HL12" s="80"/>
      <c r="HM12" s="80"/>
      <c r="HN12" s="80"/>
      <c r="HO12" s="80"/>
      <c r="HP12" s="80"/>
      <c r="HQ12" s="80"/>
      <c r="HR12" s="80"/>
      <c r="HS12" s="80"/>
      <c r="HT12" s="80"/>
      <c r="HU12" s="80"/>
    </row>
    <row r="13" spans="2:256" ht="12.75" customHeight="1" x14ac:dyDescent="0.2">
      <c r="B13" s="82" t="s">
        <v>126</v>
      </c>
      <c r="C13" s="308" t="s">
        <v>160</v>
      </c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286" t="str">
        <f>IF(Setup!$C$39="","",Z13)</f>
        <v/>
      </c>
      <c r="O13" s="286"/>
      <c r="P13" s="286"/>
      <c r="Q13" s="286"/>
      <c r="R13" s="286">
        <f>IF(Setup!$C$39="",(SUM(Z13:HR13))+(SUM($DZ32:$HR32)),(SUM(AD13:HR13))+(SUM($DZ32:$HR32)))</f>
        <v>0</v>
      </c>
      <c r="S13" s="286"/>
      <c r="T13" s="286"/>
      <c r="U13" s="286"/>
      <c r="V13" s="286">
        <f>R13+IF(N13="",0,N13)</f>
        <v>0</v>
      </c>
      <c r="W13" s="286"/>
      <c r="X13" s="286"/>
      <c r="Y13" s="295"/>
      <c r="Z13" s="301" t="str">
        <f>IF(Z3="","",IF(Setup!C39="",(SUMIF(Finansiering!$C$6:$C$105,Kostnadsslag_partner!Z$44,Finansiering!$AG$6:$AK$105)),SUMIF(Finansiering!B6:B105,"NORGE",Finansiering!AG6:AG105)))</f>
        <v/>
      </c>
      <c r="AA13" s="286"/>
      <c r="AB13" s="286"/>
      <c r="AC13" s="286"/>
      <c r="AD13" s="301" t="str">
        <f>IF(AD3="","",(SUMIF(Finansiering!$C$6:$C$105,Kostnadsslag_partner!AD$44,Finansiering!$AG$6:$AK$105)))</f>
        <v/>
      </c>
      <c r="AE13" s="286"/>
      <c r="AF13" s="286"/>
      <c r="AG13" s="286"/>
      <c r="AH13" s="301" t="str">
        <f>IF(AH3="","",(SUMIF(Finansiering!$C$6:$C$105,Kostnadsslag_partner!AH$44,Finansiering!$AG$6:$AK$105)))</f>
        <v/>
      </c>
      <c r="AI13" s="286"/>
      <c r="AJ13" s="286"/>
      <c r="AK13" s="286"/>
      <c r="AL13" s="286" t="str">
        <f>IF(AL3="","",(SUMIF(Finansiering!$C$6:$C$105,Kostnadsslag_partner!AL$44,Finansiering!$AG$6:$AK$105)))</f>
        <v/>
      </c>
      <c r="AM13" s="286"/>
      <c r="AN13" s="286"/>
      <c r="AO13" s="286"/>
      <c r="AP13" s="286" t="str">
        <f>IF(AP3="","",(SUMIF(Finansiering!$C$6:$C$105,Kostnadsslag_partner!AP$44,Finansiering!$AG$6:$AK$105)))</f>
        <v/>
      </c>
      <c r="AQ13" s="286"/>
      <c r="AR13" s="286"/>
      <c r="AS13" s="286"/>
      <c r="AT13" s="286" t="str">
        <f>IF(AT3="","",(SUMIF(Finansiering!$C$6:$C$105,Kostnadsslag_partner!AT$44,Finansiering!$AG$6:$AK$105)))</f>
        <v/>
      </c>
      <c r="AU13" s="286"/>
      <c r="AV13" s="286"/>
      <c r="AW13" s="286"/>
      <c r="AX13" s="286" t="str">
        <f>IF(AX3="","",(SUMIF(Finansiering!$C$6:$C$105,Kostnadsslag_partner!AX$44,Finansiering!$AG$6:$AK$105)))</f>
        <v/>
      </c>
      <c r="AY13" s="286"/>
      <c r="AZ13" s="286"/>
      <c r="BA13" s="286"/>
      <c r="BB13" s="286" t="str">
        <f>IF(BB3="","",(SUMIF(Finansiering!$C$6:$C$105,Kostnadsslag_partner!BB$44,Finansiering!$AG$6:$AK$105)))</f>
        <v/>
      </c>
      <c r="BC13" s="286"/>
      <c r="BD13" s="286"/>
      <c r="BE13" s="286"/>
      <c r="BF13" s="286" t="str">
        <f>IF(BF3="","",(SUMIF(Finansiering!$C$6:$C$105,Kostnadsslag_partner!BF$44,Finansiering!$AG$6:$AK$105)))</f>
        <v/>
      </c>
      <c r="BG13" s="286"/>
      <c r="BH13" s="286"/>
      <c r="BI13" s="286"/>
      <c r="BJ13" s="286" t="str">
        <f>IF(BJ3="","",(SUMIF(Finansiering!$C$6:$C$105,Kostnadsslag_partner!BJ$44,Finansiering!$AG$6:$AK$105)))</f>
        <v/>
      </c>
      <c r="BK13" s="286"/>
      <c r="BL13" s="286"/>
      <c r="BM13" s="286"/>
      <c r="BN13" s="286" t="str">
        <f>IF(BN3="","",(SUMIF(Finansiering!$C$6:$C$105,Kostnadsslag_partner!BN$44,Finansiering!$AG$6:$AK$105)))</f>
        <v/>
      </c>
      <c r="BO13" s="286"/>
      <c r="BP13" s="286"/>
      <c r="BQ13" s="286"/>
      <c r="BR13" s="286" t="str">
        <f>IF(BR3="","",(SUMIF(Finansiering!$C$6:$C$105,Kostnadsslag_partner!BR$44,Finansiering!$AG$6:$AK$105)))</f>
        <v/>
      </c>
      <c r="BS13" s="286"/>
      <c r="BT13" s="286"/>
      <c r="BU13" s="286"/>
      <c r="BV13" s="286" t="str">
        <f>IF(BV3="","",(SUMIF(Finansiering!$C$6:$C$105,Kostnadsslag_partner!BV$44,Finansiering!$AG$6:$AK$105)))</f>
        <v/>
      </c>
      <c r="BW13" s="286"/>
      <c r="BX13" s="286"/>
      <c r="BY13" s="286"/>
      <c r="BZ13" s="286" t="str">
        <f>IF(BZ3="","",(SUMIF(Finansiering!$C$6:$C$105,Kostnadsslag_partner!BZ$44,Finansiering!$AG$6:$AK$105)))</f>
        <v/>
      </c>
      <c r="CA13" s="286"/>
      <c r="CB13" s="286"/>
      <c r="CC13" s="286"/>
      <c r="CD13" s="286" t="str">
        <f>IF(CD3="","",(SUMIF(Finansiering!$C$6:$C$105,Kostnadsslag_partner!CD$44,Finansiering!$AG$6:$AK$105)))</f>
        <v/>
      </c>
      <c r="CE13" s="286"/>
      <c r="CF13" s="286"/>
      <c r="CG13" s="286"/>
      <c r="CH13" s="286" t="str">
        <f>IF(CH3="","",(SUMIF(Finansiering!$C$6:$C$105,Kostnadsslag_partner!CH$44,Finansiering!$AG$6:$AK$105)))</f>
        <v/>
      </c>
      <c r="CI13" s="286"/>
      <c r="CJ13" s="286"/>
      <c r="CK13" s="286"/>
      <c r="CL13" s="286" t="str">
        <f>IF(CL3="","",(SUMIF(Finansiering!$C$6:$C$105,Kostnadsslag_partner!CL$44,Finansiering!$AG$6:$AK$105)))</f>
        <v/>
      </c>
      <c r="CM13" s="286"/>
      <c r="CN13" s="286"/>
      <c r="CO13" s="286"/>
      <c r="CP13" s="286" t="str">
        <f>IF(CP3="","",(SUMIF(Finansiering!$C$6:$C$105,Kostnadsslag_partner!CP$44,Finansiering!$AG$6:$AK$105)))</f>
        <v/>
      </c>
      <c r="CQ13" s="286"/>
      <c r="CR13" s="286"/>
      <c r="CS13" s="286"/>
      <c r="CT13" s="286" t="str">
        <f>IF(CT3="","",(SUMIF(Finansiering!$C$6:$C$105,Kostnadsslag_partner!CT$44,Finansiering!$AG$6:$AK$105)))</f>
        <v/>
      </c>
      <c r="CU13" s="286"/>
      <c r="CV13" s="286"/>
      <c r="CW13" s="286"/>
      <c r="CX13" s="286" t="str">
        <f>IF(CX3="","",(SUMIF(Finansiering!$C$6:$C$105,Kostnadsslag_partner!CX$44,Finansiering!$AG$6:$AK$105)))</f>
        <v/>
      </c>
      <c r="CY13" s="286"/>
      <c r="CZ13" s="286"/>
      <c r="DA13" s="286"/>
      <c r="DB13" s="286" t="str">
        <f>IF(DB3="","",(SUMIF(Finansiering!$C$6:$C$105,Kostnadsslag_partner!DB$44,Finansiering!$AG$6:$AK$105)))</f>
        <v/>
      </c>
      <c r="DC13" s="286"/>
      <c r="DD13" s="286"/>
      <c r="DE13" s="286"/>
      <c r="DF13" s="286" t="str">
        <f>IF(DF3="","",(SUMIF(Finansiering!$C$6:$C$105,Kostnadsslag_partner!DF$44,Finansiering!$AG$6:$AK$105)))</f>
        <v/>
      </c>
      <c r="DG13" s="286"/>
      <c r="DH13" s="286"/>
      <c r="DI13" s="286"/>
      <c r="DJ13" s="286" t="str">
        <f>IF(DJ3="","",(SUMIF(Finansiering!$C$6:$C$105,Kostnadsslag_partner!DJ$44,Finansiering!$AG$6:$AK$105)))</f>
        <v/>
      </c>
      <c r="DK13" s="286"/>
      <c r="DL13" s="286"/>
      <c r="DM13" s="286"/>
      <c r="DN13" s="286" t="str">
        <f>IF(DN3="","",(SUMIF(Finansiering!$C$6:$C$105,Kostnadsslag_partner!DN$44,Finansiering!$AG$6:$AK$105)))</f>
        <v/>
      </c>
      <c r="DO13" s="286"/>
      <c r="DP13" s="286"/>
      <c r="DQ13" s="286"/>
      <c r="DR13" s="286" t="str">
        <f>IF(DR3="","",(SUMIF(Finansiering!$C$6:$C$105,Kostnadsslag_partner!DR$44,Finansiering!$AG$6:$AK$105)))</f>
        <v/>
      </c>
      <c r="DS13" s="286"/>
      <c r="DT13" s="286"/>
      <c r="DU13" s="286"/>
      <c r="DV13" s="286" t="str">
        <f>IF(DV3="","",(SUMIF(Finansiering!$C$6:$C$105,Kostnadsslag_partner!DV$44,Finansiering!$AG$6:$AK$105)))</f>
        <v/>
      </c>
      <c r="DW13" s="286"/>
      <c r="DX13" s="286"/>
      <c r="DY13" s="286"/>
      <c r="DZ13" s="286" t="str">
        <f>IF(DZ3="","",(SUMIF(Finansiering!$C$6:$C$105,Kostnadsslag_partner!DZ$44,Finansiering!$AG$6:$AK$105)))</f>
        <v/>
      </c>
      <c r="EA13" s="286"/>
      <c r="EB13" s="286"/>
      <c r="EC13" s="286"/>
      <c r="ED13" s="286" t="str">
        <f>IF(ED3="","",(SUMIF(Finansiering!$C$6:$C$105,Kostnadsslag_partner!ED$44,Finansiering!$AG$6:$AK$105)))</f>
        <v/>
      </c>
      <c r="EE13" s="286"/>
      <c r="EF13" s="286"/>
      <c r="EG13" s="286"/>
      <c r="EH13" s="286" t="str">
        <f>IF(EH3="","",(SUMIF(Finansiering!$C$6:$C$105,Kostnadsslag_partner!EH$44,Finansiering!$AG$6:$AK$105)))</f>
        <v/>
      </c>
      <c r="EI13" s="286"/>
      <c r="EJ13" s="286"/>
      <c r="EK13" s="286"/>
      <c r="EL13" s="286" t="str">
        <f>IF(EL3="","",(SUMIF(Finansiering!$C$6:$C$105,Kostnadsslag_partner!EL$44,Finansiering!$AG$6:$AK$105)))</f>
        <v/>
      </c>
      <c r="EM13" s="286"/>
      <c r="EN13" s="286"/>
      <c r="EO13" s="286"/>
      <c r="EP13" s="286" t="str">
        <f>IF(EP3="","",(SUMIF(Finansiering!$C$6:$C$105,Kostnadsslag_partner!EP$44,Finansiering!$AG$6:$AK$105)))</f>
        <v/>
      </c>
      <c r="EQ13" s="286"/>
      <c r="ER13" s="286"/>
      <c r="ES13" s="286"/>
      <c r="ET13" s="286" t="str">
        <f>IF(ET3="","",(SUMIF(Finansiering!$C$6:$C$105,Kostnadsslag_partner!ET$44,Finansiering!$AG$6:$AK$105)))</f>
        <v/>
      </c>
      <c r="EU13" s="286"/>
      <c r="EV13" s="286"/>
      <c r="EW13" s="286"/>
      <c r="EX13" s="286" t="str">
        <f>IF(EX3="","",(SUMIF(Finansiering!$C$6:$C$105,Kostnadsslag_partner!EX$44,Finansiering!$AG$6:$AK$105)))</f>
        <v/>
      </c>
      <c r="EY13" s="286"/>
      <c r="EZ13" s="286"/>
      <c r="FA13" s="286"/>
      <c r="FB13" s="286" t="str">
        <f>IF(FB3="","",(SUMIF(Finansiering!$C$6:$C$105,Kostnadsslag_partner!FB$44,Finansiering!$AG$6:$AK$105)))</f>
        <v/>
      </c>
      <c r="FC13" s="286"/>
      <c r="FD13" s="286"/>
      <c r="FE13" s="286"/>
      <c r="FF13" s="286" t="str">
        <f>IF(FF3="","",(SUMIF(Finansiering!$C$6:$C$105,Kostnadsslag_partner!FF$44,Finansiering!$AG$6:$AK$105)))</f>
        <v/>
      </c>
      <c r="FG13" s="286"/>
      <c r="FH13" s="286"/>
      <c r="FI13" s="286"/>
      <c r="FJ13" s="286" t="str">
        <f>IF(FJ3="","",(SUMIF(Finansiering!$C$6:$C$105,Kostnadsslag_partner!FJ$44,Finansiering!$AG$6:$AK$105)))</f>
        <v/>
      </c>
      <c r="FK13" s="286"/>
      <c r="FL13" s="286"/>
      <c r="FM13" s="286"/>
      <c r="FN13" s="286" t="str">
        <f>IF(FN3="","",(SUMIF(Finansiering!$C$6:$C$105,Kostnadsslag_partner!FN$44,Finansiering!$AG$6:$AK$105)))</f>
        <v/>
      </c>
      <c r="FO13" s="286"/>
      <c r="FP13" s="286"/>
      <c r="FQ13" s="286"/>
      <c r="FR13" s="286" t="str">
        <f>IF(FR3="","",(SUMIF(Finansiering!$C$6:$C$105,Kostnadsslag_partner!FR$44,Finansiering!$AG$6:$AK$105)))</f>
        <v/>
      </c>
      <c r="FS13" s="286"/>
      <c r="FT13" s="286"/>
      <c r="FU13" s="286"/>
      <c r="FV13" s="286" t="str">
        <f>IF(FV3="","",(SUMIF(Finansiering!$C$6:$C$105,Kostnadsslag_partner!FV$44,Finansiering!$AG$6:$AK$105)))</f>
        <v/>
      </c>
      <c r="FW13" s="286"/>
      <c r="FX13" s="286"/>
      <c r="FY13" s="286"/>
      <c r="FZ13" s="286" t="str">
        <f>IF(FZ3="","",(SUMIF(Finansiering!$C$6:$C$105,Kostnadsslag_partner!FZ$44,Finansiering!$AG$6:$AK$105)))</f>
        <v/>
      </c>
      <c r="GA13" s="286"/>
      <c r="GB13" s="286"/>
      <c r="GC13" s="286"/>
      <c r="GD13" s="286" t="str">
        <f>IF(GD3="","",(SUMIF(Finansiering!$C$6:$C$105,Kostnadsslag_partner!GD$44,Finansiering!$AG$6:$AK$105)))</f>
        <v/>
      </c>
      <c r="GE13" s="286"/>
      <c r="GF13" s="286"/>
      <c r="GG13" s="286"/>
      <c r="GH13" s="286" t="str">
        <f>IF(GH3="","",(SUMIF(Finansiering!$C$6:$C$105,Kostnadsslag_partner!GH$44,Finansiering!$AG$6:$AK$105)))</f>
        <v/>
      </c>
      <c r="GI13" s="286"/>
      <c r="GJ13" s="286"/>
      <c r="GK13" s="286"/>
      <c r="GL13" s="286" t="str">
        <f>IF(GL3="","",(SUMIF(Finansiering!$C$6:$C$105,Kostnadsslag_partner!GL$44,Finansiering!$AG$6:$AK$105)))</f>
        <v/>
      </c>
      <c r="GM13" s="286"/>
      <c r="GN13" s="286"/>
      <c r="GO13" s="286"/>
      <c r="GP13" s="286" t="str">
        <f>IF(GP3="","",(SUMIF(Finansiering!$C$6:$C$105,Kostnadsslag_partner!GP$44,Finansiering!$AG$6:$AK$105)))</f>
        <v/>
      </c>
      <c r="GQ13" s="286"/>
      <c r="GR13" s="286"/>
      <c r="GS13" s="286"/>
      <c r="GT13" s="286" t="str">
        <f>IF(GT3="","",(SUMIF(Finansiering!$C$6:$C$105,Kostnadsslag_partner!GT$44,Finansiering!$AG$6:$AK$105)))</f>
        <v/>
      </c>
      <c r="GU13" s="286"/>
      <c r="GV13" s="286"/>
      <c r="GW13" s="286"/>
      <c r="GX13" s="286" t="str">
        <f>IF(GX3="","",(SUMIF(Finansiering!$C$6:$C$105,Kostnadsslag_partner!GX$44,Finansiering!$AG$6:$AK$105)))</f>
        <v/>
      </c>
      <c r="GY13" s="286"/>
      <c r="GZ13" s="286"/>
      <c r="HA13" s="286"/>
      <c r="HB13" s="286" t="str">
        <f>IF(HB3="","",(SUMIF(Finansiering!$C$6:$C$105,Kostnadsslag_partner!HB$44,Finansiering!$AG$6:$AK$105)))</f>
        <v/>
      </c>
      <c r="HC13" s="286"/>
      <c r="HD13" s="286"/>
      <c r="HE13" s="286"/>
      <c r="HF13" s="286" t="str">
        <f>IF(HF3="","",(SUMIF(Finansiering!$C$6:$C$105,Kostnadsslag_partner!HF$44,Finansiering!$AG$6:$AK$105)))</f>
        <v/>
      </c>
      <c r="HG13" s="286"/>
      <c r="HH13" s="286"/>
      <c r="HI13" s="286"/>
      <c r="HJ13" s="286" t="str">
        <f>IF(HJ3="","",(SUMIF(Finansiering!$C$6:$C$105,Kostnadsslag_partner!HJ$44,Finansiering!$AG$6:$AK$105)))</f>
        <v/>
      </c>
      <c r="HK13" s="286"/>
      <c r="HL13" s="286"/>
      <c r="HM13" s="286"/>
      <c r="HN13" s="286" t="str">
        <f>IF(HN3="","",(SUMIF(Finansiering!$C$6:$C$105,Kostnadsslag_partner!HN$44,Finansiering!$AG$6:$AK$105)))</f>
        <v/>
      </c>
      <c r="HO13" s="286"/>
      <c r="HP13" s="286"/>
      <c r="HQ13" s="286"/>
      <c r="HR13" s="286" t="str">
        <f>IF(HR3="","",(SUMIF(Finansiering!$C$6:$C$105,Kostnadsslag_partner!HR$44,Finansiering!$AG$6:$AK$105)))</f>
        <v/>
      </c>
      <c r="HS13" s="286"/>
      <c r="HT13" s="286"/>
      <c r="HU13" s="286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  <c r="IR13" s="72"/>
      <c r="IS13" s="72"/>
      <c r="IT13" s="72"/>
      <c r="IU13" s="72"/>
      <c r="IV13" s="72"/>
    </row>
    <row r="14" spans="2:256" ht="12.75" customHeight="1" x14ac:dyDescent="0.2">
      <c r="B14" s="83" t="s">
        <v>127</v>
      </c>
      <c r="C14" s="308" t="s">
        <v>161</v>
      </c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294" t="str">
        <f>IF(Setup!$C$39="","",Z14)</f>
        <v/>
      </c>
      <c r="O14" s="294"/>
      <c r="P14" s="294"/>
      <c r="Q14" s="294"/>
      <c r="R14" s="286">
        <f>IF(Setup!$C$39="",(SUM(Z14:HR14))+(SUM($DZ33:$HR33)),(SUM(AD14:HR14))+(SUM($DZ33:$HR33)))</f>
        <v>0</v>
      </c>
      <c r="S14" s="286"/>
      <c r="T14" s="286"/>
      <c r="U14" s="286"/>
      <c r="V14" s="294">
        <f>R14+IF(N14="",0,N14)</f>
        <v>0</v>
      </c>
      <c r="W14" s="294"/>
      <c r="X14" s="294"/>
      <c r="Y14" s="318"/>
      <c r="Z14" s="300" t="str">
        <f>IF(Z3="","",IF(Setup!C39="",(SUMIF(Finansiering!$C$112:$C$211,Kostnadsslag_partner!Z$44,Finansiering!$AG$112:$AK$211)),SUMIF(Finansiering!B112:B211,"NORGE",Finansiering!AG112:AG211)))</f>
        <v/>
      </c>
      <c r="AA14" s="294"/>
      <c r="AB14" s="294"/>
      <c r="AC14" s="294"/>
      <c r="AD14" s="294" t="str">
        <f>IF(AD3="","",(SUMIF(Finansiering!$C$112:$C$211,Kostnadsslag_partner!AD44,Finansiering!$AG$112:$AK$211)))</f>
        <v/>
      </c>
      <c r="AE14" s="294"/>
      <c r="AF14" s="294"/>
      <c r="AG14" s="294"/>
      <c r="AH14" s="294" t="str">
        <f>IF(AH3="","",(SUMIF(Finansiering!$C$112:$C$211,Kostnadsslag_partner!AH44,Finansiering!$AG$112:$AK$211)))</f>
        <v/>
      </c>
      <c r="AI14" s="294"/>
      <c r="AJ14" s="294"/>
      <c r="AK14" s="294"/>
      <c r="AL14" s="294" t="str">
        <f>IF(AL3="","",(SUMIF(Finansiering!$C$112:$C$211,Kostnadsslag_partner!AL44,Finansiering!$AG$112:$AK$211)))</f>
        <v/>
      </c>
      <c r="AM14" s="294"/>
      <c r="AN14" s="294"/>
      <c r="AO14" s="294"/>
      <c r="AP14" s="294" t="str">
        <f>IF(AP3="","",(SUMIF(Finansiering!$C$112:$C$211,Kostnadsslag_partner!AP44,Finansiering!$AG$112:$AK$211)))</f>
        <v/>
      </c>
      <c r="AQ14" s="294"/>
      <c r="AR14" s="294"/>
      <c r="AS14" s="294"/>
      <c r="AT14" s="294" t="str">
        <f>IF(AT3="","",(SUMIF(Finansiering!$C$112:$C$211,Kostnadsslag_partner!AT44,Finansiering!$AG$112:$AK$211)))</f>
        <v/>
      </c>
      <c r="AU14" s="294"/>
      <c r="AV14" s="294"/>
      <c r="AW14" s="294"/>
      <c r="AX14" s="294" t="str">
        <f>IF(AX3="","",(SUMIF(Finansiering!$C$112:$C$211,Kostnadsslag_partner!AX44,Finansiering!$AG$112:$AK$211)))</f>
        <v/>
      </c>
      <c r="AY14" s="294"/>
      <c r="AZ14" s="294"/>
      <c r="BA14" s="294"/>
      <c r="BB14" s="294" t="str">
        <f>IF(BB3="","",(SUMIF(Finansiering!$C$112:$C$211,Kostnadsslag_partner!BB44,Finansiering!$AG$112:$AK$211)))</f>
        <v/>
      </c>
      <c r="BC14" s="294"/>
      <c r="BD14" s="294"/>
      <c r="BE14" s="294"/>
      <c r="BF14" s="294" t="str">
        <f>IF(BF3="","",(SUMIF(Finansiering!$C$112:$C$211,Kostnadsslag_partner!BF44,Finansiering!$AG$112:$AK$211)))</f>
        <v/>
      </c>
      <c r="BG14" s="294"/>
      <c r="BH14" s="294"/>
      <c r="BI14" s="294"/>
      <c r="BJ14" s="294" t="str">
        <f>IF(BJ3="","",(SUMIF(Finansiering!$C$112:$C$211,Kostnadsslag_partner!BJ44,Finansiering!$AG$112:$AK$211)))</f>
        <v/>
      </c>
      <c r="BK14" s="294"/>
      <c r="BL14" s="294"/>
      <c r="BM14" s="294"/>
      <c r="BN14" s="294" t="str">
        <f>IF(BN3="","",(SUMIF(Finansiering!$C$112:$C$211,Kostnadsslag_partner!BN44,Finansiering!$AG$112:$AK$211)))</f>
        <v/>
      </c>
      <c r="BO14" s="294"/>
      <c r="BP14" s="294"/>
      <c r="BQ14" s="294"/>
      <c r="BR14" s="294" t="str">
        <f>IF(BR3="","",(SUMIF(Finansiering!$C$112:$C$211,Kostnadsslag_partner!BR44,Finansiering!$AG$112:$AK$211)))</f>
        <v/>
      </c>
      <c r="BS14" s="294"/>
      <c r="BT14" s="294"/>
      <c r="BU14" s="294"/>
      <c r="BV14" s="294" t="str">
        <f>IF(BV3="","",(SUMIF(Finansiering!$C$112:$C$211,Kostnadsslag_partner!BV44,Finansiering!$AG$112:$AK$211)))</f>
        <v/>
      </c>
      <c r="BW14" s="294"/>
      <c r="BX14" s="294"/>
      <c r="BY14" s="294"/>
      <c r="BZ14" s="294" t="str">
        <f>IF(BZ3="","",(SUMIF(Finansiering!$C$112:$C$211,Kostnadsslag_partner!BZ44,Finansiering!$AG$112:$AK$211)))</f>
        <v/>
      </c>
      <c r="CA14" s="294"/>
      <c r="CB14" s="294"/>
      <c r="CC14" s="294"/>
      <c r="CD14" s="294" t="str">
        <f>IF(CD3="","",(SUMIF(Finansiering!$C$112:$C$211,Kostnadsslag_partner!CD44,Finansiering!$AG$112:$AK$211)))</f>
        <v/>
      </c>
      <c r="CE14" s="294"/>
      <c r="CF14" s="294"/>
      <c r="CG14" s="294"/>
      <c r="CH14" s="294" t="str">
        <f>IF(CH3="","",(SUMIF(Finansiering!$C$112:$C$211,Kostnadsslag_partner!CH44,Finansiering!$AG$112:$AK$211)))</f>
        <v/>
      </c>
      <c r="CI14" s="294"/>
      <c r="CJ14" s="294"/>
      <c r="CK14" s="294"/>
      <c r="CL14" s="294" t="str">
        <f>IF(CL3="","",(SUMIF(Finansiering!$C$112:$C$211,Kostnadsslag_partner!CL44,Finansiering!$AG$112:$AK$211)))</f>
        <v/>
      </c>
      <c r="CM14" s="294"/>
      <c r="CN14" s="294"/>
      <c r="CO14" s="294"/>
      <c r="CP14" s="294" t="str">
        <f>IF(CP3="","",(SUMIF(Finansiering!$C$112:$C$211,Kostnadsslag_partner!CP44,Finansiering!$AG$112:$AK$211)))</f>
        <v/>
      </c>
      <c r="CQ14" s="294"/>
      <c r="CR14" s="294"/>
      <c r="CS14" s="294"/>
      <c r="CT14" s="294" t="str">
        <f>IF(CT3="","",(SUMIF(Finansiering!$C$112:$C$211,Kostnadsslag_partner!CT44,Finansiering!$AG$112:$AK$211)))</f>
        <v/>
      </c>
      <c r="CU14" s="294"/>
      <c r="CV14" s="294"/>
      <c r="CW14" s="294"/>
      <c r="CX14" s="294" t="str">
        <f>IF(CX3="","",(SUMIF(Finansiering!$C$112:$C$211,Kostnadsslag_partner!CX44,Finansiering!$AG$112:$AK$211)))</f>
        <v/>
      </c>
      <c r="CY14" s="294"/>
      <c r="CZ14" s="294"/>
      <c r="DA14" s="294"/>
      <c r="DB14" s="294" t="str">
        <f>IF(DB3="","",(SUMIF(Finansiering!$C$112:$C$211,Kostnadsslag_partner!DB44,Finansiering!$AG$112:$AK$211)))</f>
        <v/>
      </c>
      <c r="DC14" s="294"/>
      <c r="DD14" s="294"/>
      <c r="DE14" s="294"/>
      <c r="DF14" s="294" t="str">
        <f>IF(DF3="","",(SUMIF(Finansiering!$C$112:$C$211,Kostnadsslag_partner!DF44,Finansiering!$AG$112:$AK$211)))</f>
        <v/>
      </c>
      <c r="DG14" s="294"/>
      <c r="DH14" s="294"/>
      <c r="DI14" s="294"/>
      <c r="DJ14" s="294" t="str">
        <f>IF(DJ3="","",(SUMIF(Finansiering!$C$112:$C$211,Kostnadsslag_partner!DJ44,Finansiering!$AG$112:$AK$211)))</f>
        <v/>
      </c>
      <c r="DK14" s="294"/>
      <c r="DL14" s="294"/>
      <c r="DM14" s="294"/>
      <c r="DN14" s="294" t="str">
        <f>IF(DN3="","",(SUMIF(Finansiering!$C$112:$C$211,Kostnadsslag_partner!DN44,Finansiering!$AG$112:$AK$211)))</f>
        <v/>
      </c>
      <c r="DO14" s="294"/>
      <c r="DP14" s="294"/>
      <c r="DQ14" s="294"/>
      <c r="DR14" s="294" t="str">
        <f>IF(DR3="","",(SUMIF(Finansiering!$C$112:$C$211,Kostnadsslag_partner!DR44,Finansiering!$AG$112:$AK$211)))</f>
        <v/>
      </c>
      <c r="DS14" s="294"/>
      <c r="DT14" s="294"/>
      <c r="DU14" s="294"/>
      <c r="DV14" s="294" t="str">
        <f>IF(DV3="","",(SUMIF(Finansiering!$C$112:$C$211,Kostnadsslag_partner!DV44,Finansiering!$AG$112:$AK$211)))</f>
        <v/>
      </c>
      <c r="DW14" s="294"/>
      <c r="DX14" s="294"/>
      <c r="DY14" s="294"/>
      <c r="DZ14" s="294" t="str">
        <f>IF(DZ3="","",(SUMIF(Finansiering!$C$112:$C$211,Kostnadsslag_partner!DZ44,Finansiering!$AG$112:$AK$211)))</f>
        <v/>
      </c>
      <c r="EA14" s="294"/>
      <c r="EB14" s="294"/>
      <c r="EC14" s="294"/>
      <c r="ED14" s="294" t="str">
        <f>IF(ED3="","",(SUMIF(Finansiering!$C$112:$C$211,Kostnadsslag_partner!ED44,Finansiering!$AG$112:$AK$211)))</f>
        <v/>
      </c>
      <c r="EE14" s="294"/>
      <c r="EF14" s="294"/>
      <c r="EG14" s="294"/>
      <c r="EH14" s="294" t="str">
        <f>IF(EH3="","",(SUMIF(Finansiering!$C$112:$C$211,Kostnadsslag_partner!EH44,Finansiering!$AG$112:$AK$211)))</f>
        <v/>
      </c>
      <c r="EI14" s="294"/>
      <c r="EJ14" s="294"/>
      <c r="EK14" s="294"/>
      <c r="EL14" s="294" t="str">
        <f>IF(EL3="","",(SUMIF(Finansiering!$C$112:$C$211,Kostnadsslag_partner!EL44,Finansiering!$AG$112:$AK$211)))</f>
        <v/>
      </c>
      <c r="EM14" s="294"/>
      <c r="EN14" s="294"/>
      <c r="EO14" s="294"/>
      <c r="EP14" s="294" t="str">
        <f>IF(EP3="","",(SUMIF(Finansiering!$C$112:$C$211,Kostnadsslag_partner!EP44,Finansiering!$AG$112:$AK$211)))</f>
        <v/>
      </c>
      <c r="EQ14" s="294"/>
      <c r="ER14" s="294"/>
      <c r="ES14" s="294"/>
      <c r="ET14" s="294" t="str">
        <f>IF(ET3="","",(SUMIF(Finansiering!$C$112:$C$211,Kostnadsslag_partner!ET44,Finansiering!$AG$112:$AK$211)))</f>
        <v/>
      </c>
      <c r="EU14" s="294"/>
      <c r="EV14" s="294"/>
      <c r="EW14" s="294"/>
      <c r="EX14" s="294" t="str">
        <f>IF(EX3="","",(SUMIF(Finansiering!$C$112:$C$211,Kostnadsslag_partner!EX44,Finansiering!$AG$112:$AK$211)))</f>
        <v/>
      </c>
      <c r="EY14" s="294"/>
      <c r="EZ14" s="294"/>
      <c r="FA14" s="294"/>
      <c r="FB14" s="294" t="str">
        <f>IF(FB3="","",(SUMIF(Finansiering!$C$112:$C$211,Kostnadsslag_partner!FB44,Finansiering!$AG$112:$AK$211)))</f>
        <v/>
      </c>
      <c r="FC14" s="294"/>
      <c r="FD14" s="294"/>
      <c r="FE14" s="294"/>
      <c r="FF14" s="294" t="str">
        <f>IF(FF3="","",(SUMIF(Finansiering!$C$112:$C$211,Kostnadsslag_partner!FF44,Finansiering!$AG$112:$AK$211)))</f>
        <v/>
      </c>
      <c r="FG14" s="294"/>
      <c r="FH14" s="294"/>
      <c r="FI14" s="294"/>
      <c r="FJ14" s="294" t="str">
        <f>IF(FJ3="","",(SUMIF(Finansiering!$C$112:$C$211,Kostnadsslag_partner!FJ44,Finansiering!$AG$112:$AK$211)))</f>
        <v/>
      </c>
      <c r="FK14" s="294"/>
      <c r="FL14" s="294"/>
      <c r="FM14" s="294"/>
      <c r="FN14" s="294" t="str">
        <f>IF(FN3="","",(SUMIF(Finansiering!$C$112:$C$211,Kostnadsslag_partner!FN44,Finansiering!$AG$112:$AK$211)))</f>
        <v/>
      </c>
      <c r="FO14" s="294"/>
      <c r="FP14" s="294"/>
      <c r="FQ14" s="294"/>
      <c r="FR14" s="294" t="str">
        <f>IF(FR3="","",(SUMIF(Finansiering!$C$112:$C$211,Kostnadsslag_partner!FR44,Finansiering!$AG$112:$AK$211)))</f>
        <v/>
      </c>
      <c r="FS14" s="294"/>
      <c r="FT14" s="294"/>
      <c r="FU14" s="294"/>
      <c r="FV14" s="294" t="str">
        <f>IF(FV3="","",(SUMIF(Finansiering!$C$112:$C$211,Kostnadsslag_partner!FV44,Finansiering!$AG$112:$AK$211)))</f>
        <v/>
      </c>
      <c r="FW14" s="294"/>
      <c r="FX14" s="294"/>
      <c r="FY14" s="294"/>
      <c r="FZ14" s="294" t="str">
        <f>IF(FZ3="","",(SUMIF(Finansiering!$C$112:$C$211,Kostnadsslag_partner!FZ44,Finansiering!$AG$112:$AK$211)))</f>
        <v/>
      </c>
      <c r="GA14" s="294"/>
      <c r="GB14" s="294"/>
      <c r="GC14" s="294"/>
      <c r="GD14" s="294" t="str">
        <f>IF(GD3="","",(SUMIF(Finansiering!$C$112:$C$211,Kostnadsslag_partner!GD44,Finansiering!$AG$112:$AK$211)))</f>
        <v/>
      </c>
      <c r="GE14" s="294"/>
      <c r="GF14" s="294"/>
      <c r="GG14" s="294"/>
      <c r="GH14" s="294" t="str">
        <f>IF(GH3="","",(SUMIF(Finansiering!$C$112:$C$211,Kostnadsslag_partner!GH44,Finansiering!$AG$112:$AK$211)))</f>
        <v/>
      </c>
      <c r="GI14" s="294"/>
      <c r="GJ14" s="294"/>
      <c r="GK14" s="294"/>
      <c r="GL14" s="294" t="str">
        <f>IF(GL3="","",(SUMIF(Finansiering!$C$112:$C$211,Kostnadsslag_partner!GL44,Finansiering!$AG$112:$AK$211)))</f>
        <v/>
      </c>
      <c r="GM14" s="294"/>
      <c r="GN14" s="294"/>
      <c r="GO14" s="294"/>
      <c r="GP14" s="294" t="str">
        <f>IF(GP3="","",(SUMIF(Finansiering!$C$112:$C$211,Kostnadsslag_partner!GP44,Finansiering!$AG$112:$AK$211)))</f>
        <v/>
      </c>
      <c r="GQ14" s="294"/>
      <c r="GR14" s="294"/>
      <c r="GS14" s="294"/>
      <c r="GT14" s="294" t="str">
        <f>IF(GT3="","",(SUMIF(Finansiering!$C$112:$C$211,Kostnadsslag_partner!GT44,Finansiering!$AG$112:$AK$211)))</f>
        <v/>
      </c>
      <c r="GU14" s="294"/>
      <c r="GV14" s="294"/>
      <c r="GW14" s="294"/>
      <c r="GX14" s="294" t="str">
        <f>IF(GX3="","",(SUMIF(Finansiering!$C$112:$C$211,Kostnadsslag_partner!GX44,Finansiering!$AG$112:$AK$211)))</f>
        <v/>
      </c>
      <c r="GY14" s="294"/>
      <c r="GZ14" s="294"/>
      <c r="HA14" s="294"/>
      <c r="HB14" s="294" t="str">
        <f>IF(HB3="","",(SUMIF(Finansiering!$C$112:$C$211,Kostnadsslag_partner!HB44,Finansiering!$AG$112:$AK$211)))</f>
        <v/>
      </c>
      <c r="HC14" s="294"/>
      <c r="HD14" s="294"/>
      <c r="HE14" s="294"/>
      <c r="HF14" s="294" t="str">
        <f>IF(HF3="","",(SUMIF(Finansiering!$C$112:$C$211,Kostnadsslag_partner!HF44,Finansiering!$AG$112:$AK$211)))</f>
        <v/>
      </c>
      <c r="HG14" s="294"/>
      <c r="HH14" s="294"/>
      <c r="HI14" s="294"/>
      <c r="HJ14" s="294" t="str">
        <f>IF(HJ3="","",(SUMIF(Finansiering!$C$112:$C$211,Kostnadsslag_partner!HJ44,Finansiering!$AG$112:$AK$211)))</f>
        <v/>
      </c>
      <c r="HK14" s="294"/>
      <c r="HL14" s="294"/>
      <c r="HM14" s="294"/>
      <c r="HN14" s="294" t="str">
        <f>IF(HN3="","",(SUMIF(Finansiering!$C$112:$C$211,Kostnadsslag_partner!HN44,Finansiering!$AG$112:$AK$211)))</f>
        <v/>
      </c>
      <c r="HO14" s="294"/>
      <c r="HP14" s="294"/>
      <c r="HQ14" s="294"/>
      <c r="HR14" s="294" t="str">
        <f>IF(HR3="","",(SUMIF(Finansiering!$C$112:$C$211,Kostnadsslag_partner!HR44,Finansiering!$AG$112:$AK$211)))</f>
        <v/>
      </c>
      <c r="HS14" s="294"/>
      <c r="HT14" s="294"/>
      <c r="HU14" s="294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  <c r="IR14" s="72"/>
      <c r="IS14" s="72"/>
      <c r="IT14" s="72"/>
      <c r="IU14" s="72"/>
      <c r="IV14" s="72"/>
    </row>
    <row r="15" spans="2:256" s="78" customFormat="1" ht="15.75" customHeight="1" thickBot="1" x14ac:dyDescent="0.25">
      <c r="B15" s="84" t="s">
        <v>128</v>
      </c>
      <c r="C15" s="309" t="s">
        <v>162</v>
      </c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293" t="str">
        <f>IF(Setup!$C$39="","",Z15)</f>
        <v/>
      </c>
      <c r="O15" s="293"/>
      <c r="P15" s="293"/>
      <c r="Q15" s="293"/>
      <c r="R15" s="293">
        <f>SUM(R13:U14)</f>
        <v>0</v>
      </c>
      <c r="S15" s="293"/>
      <c r="T15" s="293"/>
      <c r="U15" s="293"/>
      <c r="V15" s="293">
        <f>R15+IF(N15="",0,N15)</f>
        <v>0</v>
      </c>
      <c r="W15" s="293"/>
      <c r="X15" s="293"/>
      <c r="Y15" s="302"/>
      <c r="Z15" s="293" t="str">
        <f>IF(Z3="","",(SUM(Z13:AC14)))</f>
        <v/>
      </c>
      <c r="AA15" s="293"/>
      <c r="AB15" s="293"/>
      <c r="AC15" s="293"/>
      <c r="AD15" s="293" t="str">
        <f>IF(AD3="","",(SUM(AD13:AG14)))</f>
        <v/>
      </c>
      <c r="AE15" s="293"/>
      <c r="AF15" s="293"/>
      <c r="AG15" s="293"/>
      <c r="AH15" s="293" t="str">
        <f>IF(AH3="","",(SUM(AH13:AK14)))</f>
        <v/>
      </c>
      <c r="AI15" s="293"/>
      <c r="AJ15" s="293"/>
      <c r="AK15" s="293"/>
      <c r="AL15" s="293" t="str">
        <f>IF(AL3="","",(SUM(AL13:AO14)))</f>
        <v/>
      </c>
      <c r="AM15" s="293"/>
      <c r="AN15" s="293"/>
      <c r="AO15" s="293"/>
      <c r="AP15" s="293" t="str">
        <f>IF(AP3="","",(SUM(AP13:AS14)))</f>
        <v/>
      </c>
      <c r="AQ15" s="293"/>
      <c r="AR15" s="293"/>
      <c r="AS15" s="293"/>
      <c r="AT15" s="293" t="str">
        <f>IF(AT3="","",(SUM(AT13:AW14)))</f>
        <v/>
      </c>
      <c r="AU15" s="293"/>
      <c r="AV15" s="293"/>
      <c r="AW15" s="293"/>
      <c r="AX15" s="293" t="str">
        <f>IF(AX3="","",(SUM(AX13:BA14)))</f>
        <v/>
      </c>
      <c r="AY15" s="293"/>
      <c r="AZ15" s="293"/>
      <c r="BA15" s="293"/>
      <c r="BB15" s="293" t="str">
        <f>IF(BB3="","",(SUM(BB13:BE14)))</f>
        <v/>
      </c>
      <c r="BC15" s="293"/>
      <c r="BD15" s="293"/>
      <c r="BE15" s="293"/>
      <c r="BF15" s="293" t="str">
        <f>IF(BF3="","",(SUM(BF13:BI14)))</f>
        <v/>
      </c>
      <c r="BG15" s="293"/>
      <c r="BH15" s="293"/>
      <c r="BI15" s="293"/>
      <c r="BJ15" s="293" t="str">
        <f>IF(BJ3="","",(SUM(BJ13:BM14)))</f>
        <v/>
      </c>
      <c r="BK15" s="293"/>
      <c r="BL15" s="293"/>
      <c r="BM15" s="293"/>
      <c r="BN15" s="293" t="str">
        <f>IF(BN3="","",(SUM(BN13:BQ14)))</f>
        <v/>
      </c>
      <c r="BO15" s="293"/>
      <c r="BP15" s="293"/>
      <c r="BQ15" s="293"/>
      <c r="BR15" s="293" t="str">
        <f>IF(BR3="","",(SUM(BR13:BU14)))</f>
        <v/>
      </c>
      <c r="BS15" s="293"/>
      <c r="BT15" s="293"/>
      <c r="BU15" s="293"/>
      <c r="BV15" s="293" t="str">
        <f>IF(BV3="","",(SUM(BV13:BY14)))</f>
        <v/>
      </c>
      <c r="BW15" s="293"/>
      <c r="BX15" s="293"/>
      <c r="BY15" s="293"/>
      <c r="BZ15" s="293" t="str">
        <f>IF(BZ3="","",(SUM(BZ13:CC14)))</f>
        <v/>
      </c>
      <c r="CA15" s="293"/>
      <c r="CB15" s="293"/>
      <c r="CC15" s="293"/>
      <c r="CD15" s="293" t="str">
        <f>IF(CD3="","",(SUM(CD13:CG14)))</f>
        <v/>
      </c>
      <c r="CE15" s="293"/>
      <c r="CF15" s="293"/>
      <c r="CG15" s="293"/>
      <c r="CH15" s="293" t="str">
        <f>IF(CH3="","",(SUM(CH13:CK14)))</f>
        <v/>
      </c>
      <c r="CI15" s="293"/>
      <c r="CJ15" s="293"/>
      <c r="CK15" s="293"/>
      <c r="CL15" s="293" t="str">
        <f>IF(CL3="","",(SUM(CL13:CO14)))</f>
        <v/>
      </c>
      <c r="CM15" s="293"/>
      <c r="CN15" s="293"/>
      <c r="CO15" s="293"/>
      <c r="CP15" s="293" t="str">
        <f>IF(CP3="","",(SUM(CP13:CS14)))</f>
        <v/>
      </c>
      <c r="CQ15" s="293"/>
      <c r="CR15" s="293"/>
      <c r="CS15" s="293"/>
      <c r="CT15" s="293" t="str">
        <f>IF(CT3="","",(SUM(CT13:CW14)))</f>
        <v/>
      </c>
      <c r="CU15" s="293"/>
      <c r="CV15" s="293"/>
      <c r="CW15" s="293"/>
      <c r="CX15" s="293" t="str">
        <f>IF(CX3="","",(SUM(CX13:DA14)))</f>
        <v/>
      </c>
      <c r="CY15" s="293"/>
      <c r="CZ15" s="293"/>
      <c r="DA15" s="293"/>
      <c r="DB15" s="293" t="str">
        <f>IF(DB3="","",(SUM(DB13:DE14)))</f>
        <v/>
      </c>
      <c r="DC15" s="293"/>
      <c r="DD15" s="293"/>
      <c r="DE15" s="293"/>
      <c r="DF15" s="293" t="str">
        <f>IF(DF3="","",(SUM(DF13:DI14)))</f>
        <v/>
      </c>
      <c r="DG15" s="293"/>
      <c r="DH15" s="293"/>
      <c r="DI15" s="293"/>
      <c r="DJ15" s="293" t="str">
        <f>IF(DJ3="","",(SUM(DJ13:DM14)))</f>
        <v/>
      </c>
      <c r="DK15" s="293"/>
      <c r="DL15" s="293"/>
      <c r="DM15" s="293"/>
      <c r="DN15" s="293" t="str">
        <f>IF(DN3="","",(SUM(DN13:DQ14)))</f>
        <v/>
      </c>
      <c r="DO15" s="293"/>
      <c r="DP15" s="293"/>
      <c r="DQ15" s="293"/>
      <c r="DR15" s="293" t="str">
        <f>IF(DR3="","",(SUM(DR13:DU14)))</f>
        <v/>
      </c>
      <c r="DS15" s="293"/>
      <c r="DT15" s="293"/>
      <c r="DU15" s="293"/>
      <c r="DV15" s="293" t="str">
        <f>IF(DV3="","",(SUM(DV13:DY14)))</f>
        <v/>
      </c>
      <c r="DW15" s="293"/>
      <c r="DX15" s="293"/>
      <c r="DY15" s="293"/>
      <c r="DZ15" s="293" t="str">
        <f>IF(DZ3="","",(SUM(DZ13:EC14)))</f>
        <v/>
      </c>
      <c r="EA15" s="293"/>
      <c r="EB15" s="293"/>
      <c r="EC15" s="293"/>
      <c r="ED15" s="293" t="str">
        <f>IF(ED3="","",(SUM(ED13:EG14)))</f>
        <v/>
      </c>
      <c r="EE15" s="293"/>
      <c r="EF15" s="293"/>
      <c r="EG15" s="293"/>
      <c r="EH15" s="293" t="str">
        <f>IF(EH3="","",(SUM(EH13:EK14)))</f>
        <v/>
      </c>
      <c r="EI15" s="293"/>
      <c r="EJ15" s="293"/>
      <c r="EK15" s="293"/>
      <c r="EL15" s="293" t="str">
        <f>IF(EL3="","",(SUM(EL13:EO14)))</f>
        <v/>
      </c>
      <c r="EM15" s="293"/>
      <c r="EN15" s="293"/>
      <c r="EO15" s="293"/>
      <c r="EP15" s="293" t="str">
        <f>IF(EP3="","",(SUM(EP13:ES14)))</f>
        <v/>
      </c>
      <c r="EQ15" s="293"/>
      <c r="ER15" s="293"/>
      <c r="ES15" s="293"/>
      <c r="ET15" s="293" t="str">
        <f>IF(ET3="","",(SUM(ET13:EW14)))</f>
        <v/>
      </c>
      <c r="EU15" s="293"/>
      <c r="EV15" s="293"/>
      <c r="EW15" s="293"/>
      <c r="EX15" s="293" t="str">
        <f>IF(EX3="","",(SUM(EX13:FA14)))</f>
        <v/>
      </c>
      <c r="EY15" s="293"/>
      <c r="EZ15" s="293"/>
      <c r="FA15" s="293"/>
      <c r="FB15" s="293" t="str">
        <f>IF(FB3="","",(SUM(FB13:FE14)))</f>
        <v/>
      </c>
      <c r="FC15" s="293"/>
      <c r="FD15" s="293"/>
      <c r="FE15" s="293"/>
      <c r="FF15" s="293" t="str">
        <f>IF(FF3="","",(SUM(FF13:FI14)))</f>
        <v/>
      </c>
      <c r="FG15" s="293"/>
      <c r="FH15" s="293"/>
      <c r="FI15" s="293"/>
      <c r="FJ15" s="293" t="str">
        <f>IF(FJ3="","",(SUM(FJ13:FM14)))</f>
        <v/>
      </c>
      <c r="FK15" s="293"/>
      <c r="FL15" s="293"/>
      <c r="FM15" s="293"/>
      <c r="FN15" s="293" t="str">
        <f>IF(FN3="","",(SUM(FN13:FQ14)))</f>
        <v/>
      </c>
      <c r="FO15" s="293"/>
      <c r="FP15" s="293"/>
      <c r="FQ15" s="293"/>
      <c r="FR15" s="293" t="str">
        <f>IF(FR3="","",(SUM(FR13:FU14)))</f>
        <v/>
      </c>
      <c r="FS15" s="293"/>
      <c r="FT15" s="293"/>
      <c r="FU15" s="293"/>
      <c r="FV15" s="293" t="str">
        <f>IF(FV3="","",(SUM(FV13:FY14)))</f>
        <v/>
      </c>
      <c r="FW15" s="293"/>
      <c r="FX15" s="293"/>
      <c r="FY15" s="293"/>
      <c r="FZ15" s="293" t="str">
        <f>IF(FZ3="","",(SUM(FZ13:GC14)))</f>
        <v/>
      </c>
      <c r="GA15" s="293"/>
      <c r="GB15" s="293"/>
      <c r="GC15" s="293"/>
      <c r="GD15" s="293" t="str">
        <f>IF(GD3="","",(SUM(GD13:GG14)))</f>
        <v/>
      </c>
      <c r="GE15" s="293"/>
      <c r="GF15" s="293"/>
      <c r="GG15" s="293"/>
      <c r="GH15" s="293" t="str">
        <f>IF(GH3="","",(SUM(GH13:GK14)))</f>
        <v/>
      </c>
      <c r="GI15" s="293"/>
      <c r="GJ15" s="293"/>
      <c r="GK15" s="293"/>
      <c r="GL15" s="293" t="str">
        <f>IF(GL3="","",(SUM(GL13:GO14)))</f>
        <v/>
      </c>
      <c r="GM15" s="293"/>
      <c r="GN15" s="293"/>
      <c r="GO15" s="293"/>
      <c r="GP15" s="293" t="str">
        <f>IF(GP3="","",(SUM(GP13:GS14)))</f>
        <v/>
      </c>
      <c r="GQ15" s="293"/>
      <c r="GR15" s="293"/>
      <c r="GS15" s="293"/>
      <c r="GT15" s="293" t="str">
        <f>IF(GT3="","",(SUM(GT13:GW14)))</f>
        <v/>
      </c>
      <c r="GU15" s="293"/>
      <c r="GV15" s="293"/>
      <c r="GW15" s="293"/>
      <c r="GX15" s="293" t="str">
        <f>IF(GX3="","",(SUM(GX13:HA14)))</f>
        <v/>
      </c>
      <c r="GY15" s="293"/>
      <c r="GZ15" s="293"/>
      <c r="HA15" s="293"/>
      <c r="HB15" s="293" t="str">
        <f>IF(HB3="","",(SUM(HB13:HE14)))</f>
        <v/>
      </c>
      <c r="HC15" s="293"/>
      <c r="HD15" s="293"/>
      <c r="HE15" s="293"/>
      <c r="HF15" s="293" t="str">
        <f>IF(HF3="","",(SUM(HF13:HI14)))</f>
        <v/>
      </c>
      <c r="HG15" s="293"/>
      <c r="HH15" s="293"/>
      <c r="HI15" s="293"/>
      <c r="HJ15" s="293" t="str">
        <f>IF(HJ3="","",(SUM(HJ13:HM14)))</f>
        <v/>
      </c>
      <c r="HK15" s="293"/>
      <c r="HL15" s="293"/>
      <c r="HM15" s="293"/>
      <c r="HN15" s="293" t="str">
        <f>IF(HN3="","",(SUM(HN13:HQ14)))</f>
        <v/>
      </c>
      <c r="HO15" s="293"/>
      <c r="HP15" s="293"/>
      <c r="HQ15" s="293"/>
      <c r="HR15" s="293" t="str">
        <f>IF(HR3="","",(SUM(HR13:HU14)))</f>
        <v/>
      </c>
      <c r="HS15" s="293"/>
      <c r="HT15" s="293"/>
      <c r="HU15" s="293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</row>
    <row r="16" spans="2:256" s="72" customFormat="1" ht="12" hidden="1" customHeight="1" thickTop="1" x14ac:dyDescent="0.2">
      <c r="B16" s="85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8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  <c r="FA16" s="87"/>
      <c r="FB16" s="87"/>
      <c r="FC16" s="87"/>
      <c r="FD16" s="87"/>
      <c r="FE16" s="87"/>
      <c r="FF16" s="87"/>
      <c r="FG16" s="87"/>
      <c r="FH16" s="87"/>
      <c r="FI16" s="87"/>
      <c r="FJ16" s="87"/>
      <c r="FK16" s="87"/>
      <c r="FL16" s="87"/>
      <c r="FM16" s="87"/>
      <c r="FN16" s="87"/>
      <c r="FO16" s="87"/>
      <c r="FP16" s="87"/>
      <c r="FQ16" s="87"/>
      <c r="FR16" s="87"/>
      <c r="FS16" s="87"/>
      <c r="FT16" s="87"/>
      <c r="FU16" s="87"/>
      <c r="FV16" s="87"/>
      <c r="FW16" s="87"/>
      <c r="FX16" s="87"/>
      <c r="FY16" s="87"/>
      <c r="FZ16" s="87"/>
      <c r="GA16" s="87"/>
      <c r="GB16" s="87"/>
      <c r="GC16" s="87"/>
      <c r="GD16" s="87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</row>
    <row r="17" spans="2:256" s="90" customFormat="1" ht="16.5" customHeight="1" thickTop="1" x14ac:dyDescent="0.2">
      <c r="B17" s="89" t="s">
        <v>129</v>
      </c>
      <c r="C17" s="312" t="s">
        <v>32</v>
      </c>
      <c r="D17" s="312"/>
      <c r="E17" s="312"/>
      <c r="F17" s="312"/>
      <c r="G17" s="312"/>
      <c r="H17" s="312"/>
      <c r="I17" s="312"/>
      <c r="J17" s="312"/>
      <c r="K17" s="312"/>
      <c r="L17" s="312"/>
      <c r="M17" s="312"/>
      <c r="N17" s="303" t="str">
        <f>IF(Setup!C39="","",IF(Kostnader_Intäkter!$EF$5="NORGE",(IF(N15&gt;=((N11-N15)*0.5),N11-(N15),"Ej balans!")),(IF(N15&gt;=((N11)/2),N11-(N15),"Ej balans!"))))</f>
        <v/>
      </c>
      <c r="O17" s="288"/>
      <c r="P17" s="288"/>
      <c r="Q17" s="288"/>
      <c r="R17" s="288">
        <f>IF(R3="","",IF((R15)&gt;=((R11)/2),R11-(R15),"Ej balans!"))</f>
        <v>0</v>
      </c>
      <c r="S17" s="288"/>
      <c r="T17" s="288"/>
      <c r="U17" s="288"/>
      <c r="V17" s="288">
        <f>R17+IF(N17="",0,N17)</f>
        <v>0</v>
      </c>
      <c r="W17" s="288"/>
      <c r="X17" s="288"/>
      <c r="Y17" s="315"/>
      <c r="Z17" s="303" t="str">
        <f>IF(Z3="","",IF(Kostnader_Intäkter!$EF$5="NORGE",(IF(Z15&gt;=((Z11-Z15)*0.5),Z11-(Z15),"Ej balans!")),(IF(Z15&gt;=((Z11)/2),Z11-(Z15),"Ej balans!"))))</f>
        <v/>
      </c>
      <c r="AA17" s="288"/>
      <c r="AB17" s="288"/>
      <c r="AC17" s="288"/>
      <c r="AD17" s="288" t="str">
        <f>IF(AD3="","",IF((AD15)&gt;=((AD11)/2),AD11-(AD15),"Ej balans!"))</f>
        <v/>
      </c>
      <c r="AE17" s="288"/>
      <c r="AF17" s="288"/>
      <c r="AG17" s="288"/>
      <c r="AH17" s="288" t="str">
        <f>IF(AH3="","",IF((AH15)&gt;=((AH11)/2),AH11-(AH15),"Ej balans!"))</f>
        <v/>
      </c>
      <c r="AI17" s="288"/>
      <c r="AJ17" s="288"/>
      <c r="AK17" s="288"/>
      <c r="AL17" s="288" t="str">
        <f>IF(AL3="","",IF((AL15)&gt;=((AL11)/2),AL11-(AL15),"Ej balans!"))</f>
        <v/>
      </c>
      <c r="AM17" s="288"/>
      <c r="AN17" s="288"/>
      <c r="AO17" s="288"/>
      <c r="AP17" s="288" t="str">
        <f>IF(AP3="","",IF((AP15)&gt;=((AP11)/2),AP11-(AP15),"Ej balans!"))</f>
        <v/>
      </c>
      <c r="AQ17" s="288"/>
      <c r="AR17" s="288"/>
      <c r="AS17" s="288"/>
      <c r="AT17" s="288" t="str">
        <f>IF(AT3="","",IF((AT15)&gt;=((AT11)/2),AT11-(AT15),"Ej balans!"))</f>
        <v/>
      </c>
      <c r="AU17" s="288"/>
      <c r="AV17" s="288"/>
      <c r="AW17" s="288"/>
      <c r="AX17" s="288" t="str">
        <f>IF(AX3="","",IF((AX15)&gt;=((AX11)/2),AX11-(AX15),"Ej balans!"))</f>
        <v/>
      </c>
      <c r="AY17" s="288"/>
      <c r="AZ17" s="288"/>
      <c r="BA17" s="288"/>
      <c r="BB17" s="288" t="str">
        <f>IF(BB3="","",IF((BB15)&gt;=((BB11)/2),BB11-(BB15),"Ej balans!"))</f>
        <v/>
      </c>
      <c r="BC17" s="288"/>
      <c r="BD17" s="288"/>
      <c r="BE17" s="288"/>
      <c r="BF17" s="288" t="str">
        <f>IF(BF3="","",IF((BF15)&gt;=((BF11)/2),BF11-(BF15),"Ej balans!"))</f>
        <v/>
      </c>
      <c r="BG17" s="288"/>
      <c r="BH17" s="288"/>
      <c r="BI17" s="288"/>
      <c r="BJ17" s="288" t="str">
        <f>IF(BJ3="","",IF((BJ15)&gt;=((BJ11)/2),BJ11-(BJ15),"Ej balans!"))</f>
        <v/>
      </c>
      <c r="BK17" s="288"/>
      <c r="BL17" s="288"/>
      <c r="BM17" s="288"/>
      <c r="BN17" s="288" t="str">
        <f>IF(BN3="","",IF((BN15)&gt;=((BN11)/2),BN11-(BN15),"Ej balans!"))</f>
        <v/>
      </c>
      <c r="BO17" s="288"/>
      <c r="BP17" s="288"/>
      <c r="BQ17" s="288"/>
      <c r="BR17" s="288" t="str">
        <f>IF(BR3="","",IF((BR15)&gt;=((BR11)/2),BR11-(BR15),"Ej balans!"))</f>
        <v/>
      </c>
      <c r="BS17" s="288"/>
      <c r="BT17" s="288"/>
      <c r="BU17" s="288"/>
      <c r="BV17" s="288" t="str">
        <f>IF(BV3="","",IF((BV15)&gt;=((BV11)/2),BV11-(BV15),"Ej balans!"))</f>
        <v/>
      </c>
      <c r="BW17" s="288"/>
      <c r="BX17" s="288"/>
      <c r="BY17" s="288"/>
      <c r="BZ17" s="288" t="str">
        <f>IF(BZ3="","",IF((BZ15)&gt;=((BZ11)/2),BZ11-(BZ15),"Ej balans!"))</f>
        <v/>
      </c>
      <c r="CA17" s="288"/>
      <c r="CB17" s="288"/>
      <c r="CC17" s="288"/>
      <c r="CD17" s="288" t="str">
        <f>IF(CD3="","",IF((CD15)&gt;=((CD11)/2),CD11-(CD15),"Ej balans!"))</f>
        <v/>
      </c>
      <c r="CE17" s="288"/>
      <c r="CF17" s="288"/>
      <c r="CG17" s="288"/>
      <c r="CH17" s="288" t="str">
        <f>IF(CH3="","",IF((CH15)&gt;=((CH11)/2),CH11-(CH15),"Ej balans!"))</f>
        <v/>
      </c>
      <c r="CI17" s="288"/>
      <c r="CJ17" s="288"/>
      <c r="CK17" s="288"/>
      <c r="CL17" s="288" t="str">
        <f>IF(CL3="","",IF((CL15)&gt;=((CL11)/2),CL11-(CL15),"Ej balans!"))</f>
        <v/>
      </c>
      <c r="CM17" s="288"/>
      <c r="CN17" s="288"/>
      <c r="CO17" s="288"/>
      <c r="CP17" s="288" t="str">
        <f>IF(CP3="","",IF((CP15)&gt;=((CP11)/2),CP11-(CP15),"Ej balans!"))</f>
        <v/>
      </c>
      <c r="CQ17" s="288"/>
      <c r="CR17" s="288"/>
      <c r="CS17" s="288"/>
      <c r="CT17" s="288" t="str">
        <f>IF(CT3="","",IF((CT15)&gt;=((CT11)/2),CT11-(CT15),"Ej balans!"))</f>
        <v/>
      </c>
      <c r="CU17" s="288"/>
      <c r="CV17" s="288"/>
      <c r="CW17" s="288"/>
      <c r="CX17" s="288" t="str">
        <f>IF(CX3="","",IF((CX15)&gt;=((CX11)/2),CX11-(CX15),"Ej balans!"))</f>
        <v/>
      </c>
      <c r="CY17" s="288"/>
      <c r="CZ17" s="288"/>
      <c r="DA17" s="288"/>
      <c r="DB17" s="288" t="str">
        <f>IF(DB3="","",IF((DB15)&gt;=((DB11)/2),DB11-(DB15),"Ej balans!"))</f>
        <v/>
      </c>
      <c r="DC17" s="288"/>
      <c r="DD17" s="288"/>
      <c r="DE17" s="288"/>
      <c r="DF17" s="288" t="str">
        <f>IF(DF3="","",IF((DF15)&gt;=((DF11)/2),DF11-(DF15),"Ej balans!"))</f>
        <v/>
      </c>
      <c r="DG17" s="288"/>
      <c r="DH17" s="288"/>
      <c r="DI17" s="288"/>
      <c r="DJ17" s="288" t="str">
        <f>IF(DJ3="","",IF((DJ15)&gt;=((DJ11)/2),DJ11-(DJ15),"Ej balans!"))</f>
        <v/>
      </c>
      <c r="DK17" s="288"/>
      <c r="DL17" s="288"/>
      <c r="DM17" s="288"/>
      <c r="DN17" s="288" t="str">
        <f>IF(DN3="","",IF((DN15)&gt;=((DN11)/2),DN11-(DN15),"Ej balans!"))</f>
        <v/>
      </c>
      <c r="DO17" s="288"/>
      <c r="DP17" s="288"/>
      <c r="DQ17" s="288"/>
      <c r="DR17" s="288" t="str">
        <f>IF(DR3="","",IF((DR15)&gt;=((DR11)/2),DR11-(DR15),"Ej balans!"))</f>
        <v/>
      </c>
      <c r="DS17" s="288"/>
      <c r="DT17" s="288"/>
      <c r="DU17" s="288"/>
      <c r="DV17" s="288" t="str">
        <f>IF(DV3="","",IF((DV15)&gt;=((DV11)/2),DV11-(DV15),"Ej balans!"))</f>
        <v/>
      </c>
      <c r="DW17" s="288"/>
      <c r="DX17" s="288"/>
      <c r="DY17" s="288"/>
      <c r="DZ17" s="288" t="str">
        <f>IF(DZ3="","",IF((DZ15)&gt;=((DZ11)/2),DZ11-(DZ15),"Ej balans!"))</f>
        <v/>
      </c>
      <c r="EA17" s="288"/>
      <c r="EB17" s="288"/>
      <c r="EC17" s="288"/>
      <c r="ED17" s="288" t="str">
        <f>IF(ED3="","",IF((ED15)&gt;=((ED11)/2),ED11-(ED15),"Ej balans!"))</f>
        <v/>
      </c>
      <c r="EE17" s="288"/>
      <c r="EF17" s="288"/>
      <c r="EG17" s="288"/>
      <c r="EH17" s="288" t="str">
        <f>IF(EH3="","",IF((EH15)&gt;=((EH11)/2),EH11-(EH15),"Ej balans!"))</f>
        <v/>
      </c>
      <c r="EI17" s="288"/>
      <c r="EJ17" s="288"/>
      <c r="EK17" s="288"/>
      <c r="EL17" s="288" t="str">
        <f>IF(EL3="","",IF((EL15)&gt;=((EL11)/2),EL11-(EL15),"Ej balans!"))</f>
        <v/>
      </c>
      <c r="EM17" s="288"/>
      <c r="EN17" s="288"/>
      <c r="EO17" s="288"/>
      <c r="EP17" s="288" t="str">
        <f>IF(EP3="","",IF((EP15)&gt;=((EP11)/2),EP11-(EP15),"Ej balans!"))</f>
        <v/>
      </c>
      <c r="EQ17" s="288"/>
      <c r="ER17" s="288"/>
      <c r="ES17" s="288"/>
      <c r="ET17" s="288" t="str">
        <f>IF(ET3="","",IF((ET15)&gt;=((ET11)/2),ET11-(ET15),"Ej balans!"))</f>
        <v/>
      </c>
      <c r="EU17" s="288"/>
      <c r="EV17" s="288"/>
      <c r="EW17" s="288"/>
      <c r="EX17" s="288" t="str">
        <f>IF(EX3="","",IF((EX15)&gt;=((EX11)/2),EX11-(EX15),"Ej balans!"))</f>
        <v/>
      </c>
      <c r="EY17" s="288"/>
      <c r="EZ17" s="288"/>
      <c r="FA17" s="288"/>
      <c r="FB17" s="288" t="str">
        <f>IF(FB3="","",IF((FB15)&gt;=((FB11)/2),FB11-(FB15),"Ej balans!"))</f>
        <v/>
      </c>
      <c r="FC17" s="288"/>
      <c r="FD17" s="288"/>
      <c r="FE17" s="288"/>
      <c r="FF17" s="288" t="str">
        <f>IF(FF3="","",IF((FF15)&gt;=((FF11)/2),FF11-(FF15),"Ej balans!"))</f>
        <v/>
      </c>
      <c r="FG17" s="288"/>
      <c r="FH17" s="288"/>
      <c r="FI17" s="288"/>
      <c r="FJ17" s="288" t="str">
        <f>IF(FJ3="","",IF((FJ15)&gt;=((FJ11)/2),FJ11-(FJ15),"Ej balans!"))</f>
        <v/>
      </c>
      <c r="FK17" s="288"/>
      <c r="FL17" s="288"/>
      <c r="FM17" s="288"/>
      <c r="FN17" s="288" t="str">
        <f>IF(FN3="","",IF((FN15)&gt;=((FN11)/2),FN11-(FN15),"Ej balans!"))</f>
        <v/>
      </c>
      <c r="FO17" s="288"/>
      <c r="FP17" s="288"/>
      <c r="FQ17" s="288"/>
      <c r="FR17" s="288" t="str">
        <f>IF(FR3="","",IF((FR15)&gt;=((FR11)/2),FR11-(FR15),"Ej balans!"))</f>
        <v/>
      </c>
      <c r="FS17" s="288"/>
      <c r="FT17" s="288"/>
      <c r="FU17" s="288"/>
      <c r="FV17" s="288" t="str">
        <f>IF(FV3="","",IF((FV15)&gt;=((FV11)/2),FV11-(FV15),"Ej balans!"))</f>
        <v/>
      </c>
      <c r="FW17" s="288"/>
      <c r="FX17" s="288"/>
      <c r="FY17" s="288"/>
      <c r="FZ17" s="288" t="str">
        <f>IF(FZ3="","",IF((FZ15)&gt;=((FZ11)/2),FZ11-(FZ15),"Ej balans!"))</f>
        <v/>
      </c>
      <c r="GA17" s="288"/>
      <c r="GB17" s="288"/>
      <c r="GC17" s="288"/>
      <c r="GD17" s="288" t="str">
        <f>IF(GD3="","",IF((GD15)&gt;=((GD11)/2),GD11-(GD15),"Ej balans!"))</f>
        <v/>
      </c>
      <c r="GE17" s="288"/>
      <c r="GF17" s="288"/>
      <c r="GG17" s="288"/>
      <c r="GH17" s="288" t="str">
        <f>IF(GH3="","",IF((GH15)&gt;=((GH11)/2),GH11-(GH15),"Ej balans!"))</f>
        <v/>
      </c>
      <c r="GI17" s="288"/>
      <c r="GJ17" s="288"/>
      <c r="GK17" s="288"/>
      <c r="GL17" s="288" t="str">
        <f>IF(GL3="","",IF((GL15)&gt;=((GL11)/2),GL11-(GL15),"Ej balans!"))</f>
        <v/>
      </c>
      <c r="GM17" s="288"/>
      <c r="GN17" s="288"/>
      <c r="GO17" s="288"/>
      <c r="GP17" s="288" t="str">
        <f>IF(GP3="","",IF((GP15)&gt;=((GP11)/2),GP11-(GP15),"Ej balans!"))</f>
        <v/>
      </c>
      <c r="GQ17" s="288"/>
      <c r="GR17" s="288"/>
      <c r="GS17" s="288"/>
      <c r="GT17" s="288" t="str">
        <f>IF(GT3="","",IF((GT15)&gt;=((GT11)/2),GT11-(GT15),"Ej balans!"))</f>
        <v/>
      </c>
      <c r="GU17" s="288"/>
      <c r="GV17" s="288"/>
      <c r="GW17" s="288"/>
      <c r="GX17" s="288" t="str">
        <f>IF(GX3="","",IF((GX15)&gt;=((GX11)/2),GX11-(GX15),"Ej balans!"))</f>
        <v/>
      </c>
      <c r="GY17" s="288"/>
      <c r="GZ17" s="288"/>
      <c r="HA17" s="288"/>
      <c r="HB17" s="288" t="str">
        <f>IF(HB3="","",IF((HB15)&gt;=((HB11)/2),HB11-(HB15),"Ej balans!"))</f>
        <v/>
      </c>
      <c r="HC17" s="288"/>
      <c r="HD17" s="288"/>
      <c r="HE17" s="288"/>
      <c r="HF17" s="288" t="str">
        <f>IF(HF3="","",IF((HF15)&gt;=((HF11)/2),HF11-(HF15),"Ej balans!"))</f>
        <v/>
      </c>
      <c r="HG17" s="288"/>
      <c r="HH17" s="288"/>
      <c r="HI17" s="288"/>
      <c r="HJ17" s="288" t="str">
        <f>IF(HJ3="","",IF((HJ15)&gt;=((HJ11)/2),HJ11-(HJ15),"Ej balans!"))</f>
        <v/>
      </c>
      <c r="HK17" s="288"/>
      <c r="HL17" s="288"/>
      <c r="HM17" s="288"/>
      <c r="HN17" s="288" t="str">
        <f>IF(HN3="","",IF((HN15)&gt;=((HN11)/2),HN11-(HN15),"Ej balans!"))</f>
        <v/>
      </c>
      <c r="HO17" s="288"/>
      <c r="HP17" s="288"/>
      <c r="HQ17" s="288"/>
      <c r="HR17" s="288" t="str">
        <f>IF(HR3="","",IF((HR15)&gt;=((HR11)/2),HR11-(HR15),"Ej balans!"))</f>
        <v/>
      </c>
      <c r="HS17" s="288"/>
      <c r="HT17" s="288"/>
      <c r="HU17" s="288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</row>
    <row r="18" spans="2:256" s="95" customFormat="1" ht="3.75" customHeight="1" thickBot="1" x14ac:dyDescent="0.25">
      <c r="B18" s="91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4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  <c r="IT18" s="72"/>
      <c r="IU18" s="72"/>
      <c r="IV18" s="72"/>
    </row>
    <row r="19" spans="2:256" s="97" customFormat="1" ht="13.5" customHeight="1" thickTop="1" x14ac:dyDescent="0.2">
      <c r="B19" s="96" t="s">
        <v>130</v>
      </c>
      <c r="C19" s="296" t="s">
        <v>34</v>
      </c>
      <c r="D19" s="296"/>
      <c r="E19" s="296"/>
      <c r="F19" s="296"/>
      <c r="G19" s="296"/>
      <c r="H19" s="296"/>
      <c r="I19" s="296"/>
      <c r="J19" s="296"/>
      <c r="K19" s="296"/>
      <c r="L19" s="296"/>
      <c r="M19" s="296"/>
      <c r="N19" s="305" t="str">
        <f>IF(Setup!$C$39="","",IF(N15&gt;=((N11-N15)*0.5),N15+N17,"Ej balans!"))</f>
        <v/>
      </c>
      <c r="O19" s="305"/>
      <c r="P19" s="305"/>
      <c r="Q19" s="305"/>
      <c r="R19" s="287">
        <f>IF(R3="","",IF((R15)&gt;=((R11)/2),R15+R17,"Ej balans!"))</f>
        <v>0</v>
      </c>
      <c r="S19" s="287"/>
      <c r="T19" s="287"/>
      <c r="U19" s="287"/>
      <c r="V19" s="287">
        <f>R19+IF(N19="",0,N19)</f>
        <v>0</v>
      </c>
      <c r="W19" s="287"/>
      <c r="X19" s="287"/>
      <c r="Y19" s="287"/>
      <c r="Z19" s="287" t="str">
        <f>IF(Z3="","",IF(Kostnader_Intäkter!$EF$5="NORGE",(IF(Z15&gt;=((Z11)*0.5),Z15+Z17,"Ej balans!")),(IF(Z15&gt;=((Z11)/2),Z15+Z17,"Ej balans!"))))</f>
        <v/>
      </c>
      <c r="AA19" s="287"/>
      <c r="AB19" s="287"/>
      <c r="AC19" s="287"/>
      <c r="AD19" s="287" t="str">
        <f>IF(AD3="","",IF((AD15)&gt;=((AD11)/2),AD15+AD17,"Ej balans!"))</f>
        <v/>
      </c>
      <c r="AE19" s="287"/>
      <c r="AF19" s="287"/>
      <c r="AG19" s="287"/>
      <c r="AH19" s="287" t="str">
        <f>IF(AH3="","",IF((AH15)&gt;=((AH11)/2),AH15+AH17,"Ej balans!"))</f>
        <v/>
      </c>
      <c r="AI19" s="287"/>
      <c r="AJ19" s="287"/>
      <c r="AK19" s="287"/>
      <c r="AL19" s="287" t="str">
        <f>IF(AL3="","",IF((AL15)&gt;=((AL11)/2),AL15+AL17,"Ej balans!"))</f>
        <v/>
      </c>
      <c r="AM19" s="287"/>
      <c r="AN19" s="287"/>
      <c r="AO19" s="287"/>
      <c r="AP19" s="287" t="str">
        <f>IF(AP3="","",IF((AP15)&gt;=((AP11)/2),AP15+AP17,"Ej balans!"))</f>
        <v/>
      </c>
      <c r="AQ19" s="287"/>
      <c r="AR19" s="287"/>
      <c r="AS19" s="287"/>
      <c r="AT19" s="287" t="str">
        <f>IF(AT3="","",IF((AT15)&gt;=((AT11)/2),AT15+AT17,"Ej balans!"))</f>
        <v/>
      </c>
      <c r="AU19" s="287"/>
      <c r="AV19" s="287"/>
      <c r="AW19" s="287"/>
      <c r="AX19" s="287" t="str">
        <f>IF(AX3="","",IF((AX15)&gt;=((AX11)/2),AX15+AX17,"Ej balans!"))</f>
        <v/>
      </c>
      <c r="AY19" s="287"/>
      <c r="AZ19" s="287"/>
      <c r="BA19" s="287"/>
      <c r="BB19" s="287" t="str">
        <f>IF(BB3="","",IF((BB15)&gt;=((BB11)/2),BB15+BB17,"Ej balans!"))</f>
        <v/>
      </c>
      <c r="BC19" s="287"/>
      <c r="BD19" s="287"/>
      <c r="BE19" s="287"/>
      <c r="BF19" s="287" t="str">
        <f>IF(BF3="","",IF((BF15)&gt;=((BF11)/2),BF15+BF17,"Ej balans!"))</f>
        <v/>
      </c>
      <c r="BG19" s="287"/>
      <c r="BH19" s="287"/>
      <c r="BI19" s="287"/>
      <c r="BJ19" s="287" t="str">
        <f>IF(BJ3="","",IF((BJ15)&gt;=((BJ11)/2),BJ15+BJ17,"Ej balans!"))</f>
        <v/>
      </c>
      <c r="BK19" s="287"/>
      <c r="BL19" s="287"/>
      <c r="BM19" s="287"/>
      <c r="BN19" s="287" t="str">
        <f>IF(BN3="","",IF((BN15)&gt;=((BN11)/2),BN15+BN17,"Ej balans!"))</f>
        <v/>
      </c>
      <c r="BO19" s="287"/>
      <c r="BP19" s="287"/>
      <c r="BQ19" s="287"/>
      <c r="BR19" s="287" t="str">
        <f>IF(BR3="","",IF((BR15)&gt;=((BR11)/2),BR15+BR17,"Ej balans!"))</f>
        <v/>
      </c>
      <c r="BS19" s="287"/>
      <c r="BT19" s="287"/>
      <c r="BU19" s="287"/>
      <c r="BV19" s="287" t="str">
        <f>IF(BV3="","",IF((BV15)&gt;=((BV11)/2),BV15+BV17,"Ej balans!"))</f>
        <v/>
      </c>
      <c r="BW19" s="287"/>
      <c r="BX19" s="287"/>
      <c r="BY19" s="287"/>
      <c r="BZ19" s="287" t="str">
        <f>IF(BZ3="","",IF((BZ15)&gt;=((BZ11)/2),BZ15+BZ17,"Ej balans!"))</f>
        <v/>
      </c>
      <c r="CA19" s="287"/>
      <c r="CB19" s="287"/>
      <c r="CC19" s="287"/>
      <c r="CD19" s="287" t="str">
        <f>IF(CD3="","",IF((CD15)&gt;=((CD11)/2),CD15+CD17,"Ej balans!"))</f>
        <v/>
      </c>
      <c r="CE19" s="287"/>
      <c r="CF19" s="287"/>
      <c r="CG19" s="287"/>
      <c r="CH19" s="287" t="str">
        <f>IF(CH3="","",IF((CH15)&gt;=((CH11)/2),CH15+CH17,"Ej balans!"))</f>
        <v/>
      </c>
      <c r="CI19" s="287"/>
      <c r="CJ19" s="287"/>
      <c r="CK19" s="287"/>
      <c r="CL19" s="287" t="str">
        <f>IF(CL3="","",IF((CL15)&gt;=((CL11)/2),CL15+CL17,"Ej balans!"))</f>
        <v/>
      </c>
      <c r="CM19" s="287"/>
      <c r="CN19" s="287"/>
      <c r="CO19" s="287"/>
      <c r="CP19" s="287" t="str">
        <f>IF(CP3="","",IF((CP15)&gt;=((CP11)/2),CP15+CP17,"Ej balans!"))</f>
        <v/>
      </c>
      <c r="CQ19" s="287"/>
      <c r="CR19" s="287"/>
      <c r="CS19" s="287"/>
      <c r="CT19" s="287" t="str">
        <f>IF(CT3="","",IF((CT15)&gt;=((CT11)/2),CT15+CT17,"Ej balans!"))</f>
        <v/>
      </c>
      <c r="CU19" s="287"/>
      <c r="CV19" s="287"/>
      <c r="CW19" s="287"/>
      <c r="CX19" s="287" t="str">
        <f>IF(CX3="","",IF((CX15)&gt;=((CX11)/2),CX15+CX17,"Ej balans!"))</f>
        <v/>
      </c>
      <c r="CY19" s="287"/>
      <c r="CZ19" s="287"/>
      <c r="DA19" s="287"/>
      <c r="DB19" s="287" t="str">
        <f>IF(DB3="","",IF((DB15)&gt;=((DB11)/2),DB15+DB17,"Ej balans!"))</f>
        <v/>
      </c>
      <c r="DC19" s="287"/>
      <c r="DD19" s="287"/>
      <c r="DE19" s="287"/>
      <c r="DF19" s="287" t="str">
        <f>IF(DF3="","",IF((DF15)&gt;=((DF11)/2),DF15+DF17,"Ej balans!"))</f>
        <v/>
      </c>
      <c r="DG19" s="287"/>
      <c r="DH19" s="287"/>
      <c r="DI19" s="287"/>
      <c r="DJ19" s="287" t="str">
        <f>IF(DJ3="","",IF((DJ15)&gt;=((DJ11)/2),DJ15+DJ17,"Ej balans!"))</f>
        <v/>
      </c>
      <c r="DK19" s="287"/>
      <c r="DL19" s="287"/>
      <c r="DM19" s="287"/>
      <c r="DN19" s="287" t="str">
        <f>IF(DN3="","",IF((DN15)&gt;=((DN11)/2),DN15+DN17,"Ej balans!"))</f>
        <v/>
      </c>
      <c r="DO19" s="287"/>
      <c r="DP19" s="287"/>
      <c r="DQ19" s="287"/>
      <c r="DR19" s="287" t="str">
        <f>IF(DR3="","",IF((DR15)&gt;=((DR11)/2),DR15+DR17,"Ej balans!"))</f>
        <v/>
      </c>
      <c r="DS19" s="287"/>
      <c r="DT19" s="287"/>
      <c r="DU19" s="287"/>
      <c r="DV19" s="287" t="str">
        <f>IF(DV3="","",IF((DV15)&gt;=((DV11)/2),DV15+DV17,"Ej balans!"))</f>
        <v/>
      </c>
      <c r="DW19" s="287"/>
      <c r="DX19" s="287"/>
      <c r="DY19" s="287"/>
      <c r="DZ19" s="287" t="str">
        <f>IF(DZ3="","",IF((DZ15)&gt;=((DZ11)/2),DZ15+DZ17,"Ej balans!"))</f>
        <v/>
      </c>
      <c r="EA19" s="287"/>
      <c r="EB19" s="287"/>
      <c r="EC19" s="287"/>
      <c r="ED19" s="287" t="str">
        <f>IF(ED3="","",IF((ED15)&gt;=((ED11)/2),ED15+ED17,"Ej balans!"))</f>
        <v/>
      </c>
      <c r="EE19" s="287"/>
      <c r="EF19" s="287"/>
      <c r="EG19" s="287"/>
      <c r="EH19" s="287" t="str">
        <f>IF(EH3="","",IF((EH15)&gt;=((EH11)/2),EH15+EH17,"Ej balans!"))</f>
        <v/>
      </c>
      <c r="EI19" s="287"/>
      <c r="EJ19" s="287"/>
      <c r="EK19" s="287"/>
      <c r="EL19" s="287" t="str">
        <f>IF(EL3="","",IF((EL15)&gt;=((EL11)/2),EL15+EL17,"Ej balans!"))</f>
        <v/>
      </c>
      <c r="EM19" s="287"/>
      <c r="EN19" s="287"/>
      <c r="EO19" s="287"/>
      <c r="EP19" s="287" t="str">
        <f>IF(EP3="","",IF((EP15)&gt;=((EP11)/2),EP15+EP17,"Ej balans!"))</f>
        <v/>
      </c>
      <c r="EQ19" s="287"/>
      <c r="ER19" s="287"/>
      <c r="ES19" s="287"/>
      <c r="ET19" s="287" t="str">
        <f>IF(ET3="","",IF((ET15)&gt;=((ET11)/2),ET15+ET17,"Ej balans!"))</f>
        <v/>
      </c>
      <c r="EU19" s="287"/>
      <c r="EV19" s="287"/>
      <c r="EW19" s="287"/>
      <c r="EX19" s="287" t="str">
        <f>IF(EX3="","",IF((EX15)&gt;=((EX11)/2),EX15+EX17,"Ej balans!"))</f>
        <v/>
      </c>
      <c r="EY19" s="287"/>
      <c r="EZ19" s="287"/>
      <c r="FA19" s="287"/>
      <c r="FB19" s="287" t="str">
        <f>IF(FB3="","",IF((FB15)&gt;=((FB11)/2),FB15+FB17,"Ej balans!"))</f>
        <v/>
      </c>
      <c r="FC19" s="287"/>
      <c r="FD19" s="287"/>
      <c r="FE19" s="287"/>
      <c r="FF19" s="287" t="str">
        <f>IF(FF3="","",IF((FF15)&gt;=((FF11)/2),FF15+FF17,"Ej balans!"))</f>
        <v/>
      </c>
      <c r="FG19" s="287"/>
      <c r="FH19" s="287"/>
      <c r="FI19" s="287"/>
      <c r="FJ19" s="287" t="str">
        <f>IF(FJ3="","",IF((FJ15)&gt;=((FJ11)/2),FJ15+FJ17,"Ej balans!"))</f>
        <v/>
      </c>
      <c r="FK19" s="287"/>
      <c r="FL19" s="287"/>
      <c r="FM19" s="287"/>
      <c r="FN19" s="287" t="str">
        <f>IF(FN3="","",IF((FN15)&gt;=((FN11)/2),FN15+FN17,"Ej balans!"))</f>
        <v/>
      </c>
      <c r="FO19" s="287"/>
      <c r="FP19" s="287"/>
      <c r="FQ19" s="287"/>
      <c r="FR19" s="287" t="str">
        <f>IF(FR3="","",IF((FR15)&gt;=((FR11)/2),FR15+FR17,"Ej balans!"))</f>
        <v/>
      </c>
      <c r="FS19" s="287"/>
      <c r="FT19" s="287"/>
      <c r="FU19" s="287"/>
      <c r="FV19" s="287" t="str">
        <f>IF(FV3="","",IF((FV15)&gt;=((FV11)/2),FV15+FV17,"Ej balans!"))</f>
        <v/>
      </c>
      <c r="FW19" s="287"/>
      <c r="FX19" s="287"/>
      <c r="FY19" s="287"/>
      <c r="FZ19" s="287" t="str">
        <f>IF(FZ3="","",IF((FZ15)&gt;=((FZ11)/2),FZ15+FZ17,"Ej balans!"))</f>
        <v/>
      </c>
      <c r="GA19" s="287"/>
      <c r="GB19" s="287"/>
      <c r="GC19" s="287"/>
      <c r="GD19" s="287" t="str">
        <f>IF(GD3="","",IF((GD15)&gt;=((GD11)/2),GD15+GD17,"Ej balans!"))</f>
        <v/>
      </c>
      <c r="GE19" s="287"/>
      <c r="GF19" s="287"/>
      <c r="GG19" s="287"/>
      <c r="GH19" s="287" t="str">
        <f>IF(GH3="","",IF((GH15)&gt;=((GH11)/2),GH15+GH17,"Ej balans!"))</f>
        <v/>
      </c>
      <c r="GI19" s="287"/>
      <c r="GJ19" s="287"/>
      <c r="GK19" s="287"/>
      <c r="GL19" s="287" t="str">
        <f>IF(GL3="","",IF((GL15)&gt;=((GL11)/2),GL15+GL17,"Ej balans!"))</f>
        <v/>
      </c>
      <c r="GM19" s="287"/>
      <c r="GN19" s="287"/>
      <c r="GO19" s="287"/>
      <c r="GP19" s="287" t="str">
        <f>IF(GP3="","",IF((GP15)&gt;=((GP11)/2),GP15+GP17,"Ej balans!"))</f>
        <v/>
      </c>
      <c r="GQ19" s="287"/>
      <c r="GR19" s="287"/>
      <c r="GS19" s="287"/>
      <c r="GT19" s="287" t="str">
        <f>IF(GT3="","",IF((GT15)&gt;=((GT11)/2),GT15+GT17,"Ej balans!"))</f>
        <v/>
      </c>
      <c r="GU19" s="287"/>
      <c r="GV19" s="287"/>
      <c r="GW19" s="287"/>
      <c r="GX19" s="287" t="str">
        <f>IF(GX3="","",IF((GX15)&gt;=((GX11)/2),GX15+GX17,"Ej balans!"))</f>
        <v/>
      </c>
      <c r="GY19" s="287"/>
      <c r="GZ19" s="287"/>
      <c r="HA19" s="287"/>
      <c r="HB19" s="287" t="str">
        <f>IF(HB3="","",IF((HB15)&gt;=((HB11)/2),HB15+HB17,"Ej balans!"))</f>
        <v/>
      </c>
      <c r="HC19" s="287"/>
      <c r="HD19" s="287"/>
      <c r="HE19" s="287"/>
      <c r="HF19" s="287" t="str">
        <f>IF(HF3="","",IF((HF15)&gt;=((HF11)/2),HF15+HF17,"Ej balans!"))</f>
        <v/>
      </c>
      <c r="HG19" s="287"/>
      <c r="HH19" s="287"/>
      <c r="HI19" s="287"/>
      <c r="HJ19" s="287" t="str">
        <f>IF(HJ3="","",IF((HJ15)&gt;=((HJ11)/2),HJ15+HJ17,"Ej balans!"))</f>
        <v/>
      </c>
      <c r="HK19" s="287"/>
      <c r="HL19" s="287"/>
      <c r="HM19" s="287"/>
      <c r="HN19" s="287" t="str">
        <f>IF(HN3="","",IF((HN15)&gt;=((HN11)/2),HN15+HN17,"Ej balans!"))</f>
        <v/>
      </c>
      <c r="HO19" s="287"/>
      <c r="HP19" s="287"/>
      <c r="HQ19" s="287"/>
      <c r="HR19" s="287" t="str">
        <f>IF(HR3="","",IF((HR15)&gt;=((HR11)/2),HR15+HR17,"Ej balans!"))</f>
        <v/>
      </c>
      <c r="HS19" s="287"/>
      <c r="HT19" s="287"/>
      <c r="HU19" s="287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</row>
    <row r="20" spans="2:256" s="98" customFormat="1" ht="11.25" customHeight="1" x14ac:dyDescent="0.2">
      <c r="L20" s="99" t="s">
        <v>115</v>
      </c>
      <c r="N20" s="291" t="str">
        <f>IF(N11="","",N17/N11)</f>
        <v/>
      </c>
      <c r="O20" s="292"/>
      <c r="P20" s="292"/>
      <c r="Q20" s="292"/>
      <c r="R20" s="291" t="str">
        <f>IF(R11=0,"",R17/R11)</f>
        <v/>
      </c>
      <c r="S20" s="292"/>
      <c r="T20" s="292"/>
      <c r="U20" s="292"/>
      <c r="V20" s="291" t="str">
        <f>IF(V11=0,"",V17/V11)</f>
        <v/>
      </c>
      <c r="W20" s="292"/>
      <c r="X20" s="292"/>
      <c r="Y20" s="292"/>
      <c r="Z20" s="291" t="str">
        <f>IF(Z11="","",Z17/Z11)</f>
        <v/>
      </c>
      <c r="AA20" s="292"/>
      <c r="AB20" s="292"/>
      <c r="AC20" s="292"/>
      <c r="AD20" s="291" t="str">
        <f>IF(AD11="","",AD17/AD11)</f>
        <v/>
      </c>
      <c r="AE20" s="292"/>
      <c r="AF20" s="292"/>
      <c r="AG20" s="292"/>
      <c r="AH20" s="291" t="str">
        <f>IF(AH11="","",AH17/AH11)</f>
        <v/>
      </c>
      <c r="AI20" s="292"/>
      <c r="AJ20" s="292"/>
      <c r="AK20" s="292"/>
      <c r="AL20" s="291" t="str">
        <f>IF(AL11="","",AL17/AL11)</f>
        <v/>
      </c>
      <c r="AM20" s="292"/>
      <c r="AN20" s="292"/>
      <c r="AO20" s="292"/>
      <c r="AP20" s="291" t="str">
        <f>IF(AP11="","",AP17/AP11)</f>
        <v/>
      </c>
      <c r="AQ20" s="292"/>
      <c r="AR20" s="292"/>
      <c r="AS20" s="292"/>
      <c r="AT20" s="291" t="str">
        <f>IF(AT11="","",AT17/AT11)</f>
        <v/>
      </c>
      <c r="AU20" s="292"/>
      <c r="AV20" s="292"/>
      <c r="AW20" s="292"/>
      <c r="AX20" s="291" t="str">
        <f>IF(AX11="","",AX17/AX11)</f>
        <v/>
      </c>
      <c r="AY20" s="292"/>
      <c r="AZ20" s="292"/>
      <c r="BA20" s="292"/>
      <c r="BB20" s="291" t="str">
        <f>IF(BB11="","",BB17/BB11)</f>
        <v/>
      </c>
      <c r="BC20" s="292"/>
      <c r="BD20" s="292"/>
      <c r="BE20" s="292"/>
      <c r="BF20" s="291" t="str">
        <f>IF(BF11="","",BF17/BF11)</f>
        <v/>
      </c>
      <c r="BG20" s="292"/>
      <c r="BH20" s="292"/>
      <c r="BI20" s="292"/>
      <c r="BJ20" s="291" t="str">
        <f>IF(BJ11="","",BJ17/BJ11)</f>
        <v/>
      </c>
      <c r="BK20" s="292"/>
      <c r="BL20" s="292"/>
      <c r="BM20" s="292"/>
      <c r="BN20" s="291" t="str">
        <f>IF(BN11="","",BN17/BN11)</f>
        <v/>
      </c>
      <c r="BO20" s="292"/>
      <c r="BP20" s="292"/>
      <c r="BQ20" s="292"/>
      <c r="BR20" s="291" t="str">
        <f>IF(BR11="","",BR17/BR11)</f>
        <v/>
      </c>
      <c r="BS20" s="292"/>
      <c r="BT20" s="292"/>
      <c r="BU20" s="292"/>
      <c r="BV20" s="291" t="str">
        <f>IF(BV11="","",BV17/BV11)</f>
        <v/>
      </c>
      <c r="BW20" s="292"/>
      <c r="BX20" s="292"/>
      <c r="BY20" s="292"/>
      <c r="BZ20" s="291" t="str">
        <f>IF(BZ11="","",BZ17/BZ11)</f>
        <v/>
      </c>
      <c r="CA20" s="292"/>
      <c r="CB20" s="292"/>
      <c r="CC20" s="292"/>
      <c r="CD20" s="291" t="str">
        <f>IF(CD11="","",CD17/CD11)</f>
        <v/>
      </c>
      <c r="CE20" s="292"/>
      <c r="CF20" s="292"/>
      <c r="CG20" s="292"/>
      <c r="CH20" s="291" t="str">
        <f>IF(CH11="","",CH17/CH11)</f>
        <v/>
      </c>
      <c r="CI20" s="292"/>
      <c r="CJ20" s="292"/>
      <c r="CK20" s="292"/>
      <c r="CL20" s="291" t="str">
        <f>IF(CL11="","",CL17/CL11)</f>
        <v/>
      </c>
      <c r="CM20" s="292"/>
      <c r="CN20" s="292"/>
      <c r="CO20" s="292"/>
      <c r="CP20" s="291" t="str">
        <f>IF(CP11="","",CP17/CP11)</f>
        <v/>
      </c>
      <c r="CQ20" s="292"/>
      <c r="CR20" s="292"/>
      <c r="CS20" s="292"/>
      <c r="CT20" s="291" t="str">
        <f>IF(CT11="","",CT17/CT11)</f>
        <v/>
      </c>
      <c r="CU20" s="292"/>
      <c r="CV20" s="292"/>
      <c r="CW20" s="292"/>
      <c r="CX20" s="291" t="str">
        <f>IF(CX11="","",CX17/CX11)</f>
        <v/>
      </c>
      <c r="CY20" s="292"/>
      <c r="CZ20" s="292"/>
      <c r="DA20" s="292"/>
      <c r="DB20" s="291" t="str">
        <f>IF(DB11="","",DB17/DB11)</f>
        <v/>
      </c>
      <c r="DC20" s="292"/>
      <c r="DD20" s="292"/>
      <c r="DE20" s="292"/>
      <c r="DF20" s="291" t="str">
        <f>IF(DF11="","",DF17/DF11)</f>
        <v/>
      </c>
      <c r="DG20" s="292"/>
      <c r="DH20" s="292"/>
      <c r="DI20" s="292"/>
      <c r="DJ20" s="291" t="str">
        <f>IF(DJ11="","",DJ17/DJ11)</f>
        <v/>
      </c>
      <c r="DK20" s="292"/>
      <c r="DL20" s="292"/>
      <c r="DM20" s="292"/>
      <c r="DN20" s="291" t="str">
        <f>IF(DN11="","",DN17/DN11)</f>
        <v/>
      </c>
      <c r="DO20" s="292"/>
      <c r="DP20" s="292"/>
      <c r="DQ20" s="292"/>
      <c r="DR20" s="291" t="str">
        <f>IF(DR11="","",DR17/DR11)</f>
        <v/>
      </c>
      <c r="DS20" s="292"/>
      <c r="DT20" s="292"/>
      <c r="DU20" s="292"/>
      <c r="DV20" s="291" t="str">
        <f>IF(DV11="","",DV17/DV11)</f>
        <v/>
      </c>
      <c r="DW20" s="292"/>
      <c r="DX20" s="292"/>
      <c r="DY20" s="292"/>
      <c r="DZ20" s="291" t="str">
        <f>IF(DZ11="","",DZ17/DZ11)</f>
        <v/>
      </c>
      <c r="EA20" s="292"/>
      <c r="EB20" s="292"/>
      <c r="EC20" s="292"/>
      <c r="ED20" s="291" t="str">
        <f>IF(ED11="","",ED17/ED11)</f>
        <v/>
      </c>
      <c r="EE20" s="292"/>
      <c r="EF20" s="292"/>
      <c r="EG20" s="292"/>
      <c r="EH20" s="291" t="str">
        <f>IF(EH11="","",EH17/EH11)</f>
        <v/>
      </c>
      <c r="EI20" s="292"/>
      <c r="EJ20" s="292"/>
      <c r="EK20" s="292"/>
      <c r="EL20" s="291" t="str">
        <f>IF(EL11="","",EL17/EL11)</f>
        <v/>
      </c>
      <c r="EM20" s="292"/>
      <c r="EN20" s="292"/>
      <c r="EO20" s="292"/>
      <c r="EP20" s="291" t="str">
        <f>IF(EP11="","",EP17/EP11)</f>
        <v/>
      </c>
      <c r="EQ20" s="292"/>
      <c r="ER20" s="292"/>
      <c r="ES20" s="292"/>
      <c r="ET20" s="291" t="str">
        <f>IF(ET11="","",ET17/ET11)</f>
        <v/>
      </c>
      <c r="EU20" s="292"/>
      <c r="EV20" s="292"/>
      <c r="EW20" s="292"/>
      <c r="EX20" s="291" t="str">
        <f>IF(EX11="","",EX17/EX11)</f>
        <v/>
      </c>
      <c r="EY20" s="292"/>
      <c r="EZ20" s="292"/>
      <c r="FA20" s="292"/>
      <c r="FB20" s="291" t="str">
        <f>IF(FB11="","",FB17/FB11)</f>
        <v/>
      </c>
      <c r="FC20" s="292"/>
      <c r="FD20" s="292"/>
      <c r="FE20" s="292"/>
      <c r="FF20" s="291" t="str">
        <f>IF(FF11="","",FF17/FF11)</f>
        <v/>
      </c>
      <c r="FG20" s="292"/>
      <c r="FH20" s="292"/>
      <c r="FI20" s="292"/>
      <c r="FJ20" s="291" t="str">
        <f>IF(FJ11="","",FJ17/FJ11)</f>
        <v/>
      </c>
      <c r="FK20" s="292"/>
      <c r="FL20" s="292"/>
      <c r="FM20" s="292"/>
      <c r="FN20" s="291" t="str">
        <f>IF(FN11="","",FN17/FN11)</f>
        <v/>
      </c>
      <c r="FO20" s="292"/>
      <c r="FP20" s="292"/>
      <c r="FQ20" s="292"/>
      <c r="FR20" s="291" t="str">
        <f>IF(FR11="","",FR17/FR11)</f>
        <v/>
      </c>
      <c r="FS20" s="292"/>
      <c r="FT20" s="292"/>
      <c r="FU20" s="292"/>
      <c r="FV20" s="291" t="str">
        <f>IF(FV11="","",FV17/FV11)</f>
        <v/>
      </c>
      <c r="FW20" s="292"/>
      <c r="FX20" s="292"/>
      <c r="FY20" s="292"/>
      <c r="FZ20" s="291" t="str">
        <f>IF(FZ11="","",FZ17/FZ11)</f>
        <v/>
      </c>
      <c r="GA20" s="292"/>
      <c r="GB20" s="292"/>
      <c r="GC20" s="292"/>
      <c r="GD20" s="291" t="str">
        <f>IF(GD11="","",GD17/GD11)</f>
        <v/>
      </c>
      <c r="GE20" s="292"/>
      <c r="GF20" s="292"/>
      <c r="GG20" s="292"/>
      <c r="GH20" s="291" t="str">
        <f>IF(GH11="","",GH17/GH11)</f>
        <v/>
      </c>
      <c r="GI20" s="292"/>
      <c r="GJ20" s="292"/>
      <c r="GK20" s="292"/>
      <c r="GL20" s="291" t="str">
        <f>IF(GL11="","",GL17/GL11)</f>
        <v/>
      </c>
      <c r="GM20" s="292"/>
      <c r="GN20" s="292"/>
      <c r="GO20" s="292"/>
      <c r="GP20" s="291" t="str">
        <f>IF(GP11="","",GP17/GP11)</f>
        <v/>
      </c>
      <c r="GQ20" s="292"/>
      <c r="GR20" s="292"/>
      <c r="GS20" s="292"/>
      <c r="GT20" s="291" t="str">
        <f>IF(GT11="","",GT17/GT11)</f>
        <v/>
      </c>
      <c r="GU20" s="292"/>
      <c r="GV20" s="292"/>
      <c r="GW20" s="292"/>
      <c r="GX20" s="291" t="str">
        <f>IF(GX11="","",GX17/GX11)</f>
        <v/>
      </c>
      <c r="GY20" s="292"/>
      <c r="GZ20" s="292"/>
      <c r="HA20" s="292"/>
      <c r="HB20" s="291" t="str">
        <f>IF(HB11="","",HB17/HB11)</f>
        <v/>
      </c>
      <c r="HC20" s="292"/>
      <c r="HD20" s="292"/>
      <c r="HE20" s="292"/>
      <c r="HF20" s="291" t="str">
        <f>IF(HF11="","",HF17/HF11)</f>
        <v/>
      </c>
      <c r="HG20" s="292"/>
      <c r="HH20" s="292"/>
      <c r="HI20" s="292"/>
      <c r="HJ20" s="291" t="str">
        <f>IF(HJ11="","",HJ17/HJ11)</f>
        <v/>
      </c>
      <c r="HK20" s="292"/>
      <c r="HL20" s="292"/>
      <c r="HM20" s="292"/>
      <c r="HN20" s="291" t="str">
        <f>IF(HN11="","",HN17/HN11)</f>
        <v/>
      </c>
      <c r="HO20" s="292"/>
      <c r="HP20" s="292"/>
      <c r="HQ20" s="292"/>
      <c r="HR20" s="291" t="str">
        <f>IF(HR11="","",HR17/HR11)</f>
        <v/>
      </c>
      <c r="HS20" s="292"/>
      <c r="HT20" s="292"/>
      <c r="HU20" s="292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  <c r="IO20" s="100"/>
      <c r="IP20" s="100"/>
      <c r="IQ20" s="100"/>
      <c r="IR20" s="100"/>
      <c r="IS20" s="100"/>
      <c r="IT20" s="100"/>
      <c r="IU20" s="100"/>
      <c r="IV20" s="100"/>
    </row>
    <row r="21" spans="2:256" ht="46.5" hidden="1" customHeight="1" outlineLevel="1" thickBot="1" x14ac:dyDescent="0.25">
      <c r="M21" s="72"/>
      <c r="N21" s="304"/>
      <c r="O21" s="304"/>
      <c r="P21" s="304"/>
      <c r="Q21" s="304"/>
      <c r="DR21" s="101"/>
      <c r="DS21" s="102" t="s">
        <v>75</v>
      </c>
      <c r="DT21" s="101"/>
      <c r="DU21" s="101"/>
      <c r="DV21" s="101"/>
      <c r="DW21" s="101"/>
      <c r="DX21" s="101"/>
      <c r="DY21" s="101"/>
      <c r="DZ21" s="329"/>
      <c r="EA21" s="329"/>
      <c r="EB21" s="329"/>
      <c r="EC21" s="329"/>
      <c r="ED21" s="327" t="str">
        <f>Kostnader_Intäkter!$EH56</f>
        <v/>
      </c>
      <c r="EE21" s="327"/>
      <c r="EF21" s="327"/>
      <c r="EG21" s="327"/>
      <c r="EH21" s="327" t="str">
        <f>Kostnader_Intäkter!$EH57</f>
        <v/>
      </c>
      <c r="EI21" s="327"/>
      <c r="EJ21" s="327"/>
      <c r="EK21" s="327"/>
      <c r="EL21" s="327" t="str">
        <f>Kostnader_Intäkter!$EH58</f>
        <v/>
      </c>
      <c r="EM21" s="327"/>
      <c r="EN21" s="327"/>
      <c r="EO21" s="327"/>
      <c r="EP21" s="327" t="str">
        <f>Kostnader_Intäkter!$EH59</f>
        <v/>
      </c>
      <c r="EQ21" s="327"/>
      <c r="ER21" s="327"/>
      <c r="ES21" s="327"/>
      <c r="ET21" s="327" t="str">
        <f>Kostnader_Intäkter!$EH60</f>
        <v/>
      </c>
      <c r="EU21" s="327"/>
      <c r="EV21" s="327"/>
      <c r="EW21" s="327"/>
      <c r="EX21" s="327" t="str">
        <f>Kostnader_Intäkter!$EH61</f>
        <v/>
      </c>
      <c r="EY21" s="327"/>
      <c r="EZ21" s="327"/>
      <c r="FA21" s="327"/>
      <c r="FB21" s="327" t="str">
        <f>Kostnader_Intäkter!$EH62</f>
        <v/>
      </c>
      <c r="FC21" s="327"/>
      <c r="FD21" s="327"/>
      <c r="FE21" s="327"/>
      <c r="FF21" s="327" t="str">
        <f>Kostnader_Intäkter!$EH63</f>
        <v/>
      </c>
      <c r="FG21" s="327"/>
      <c r="FH21" s="327"/>
      <c r="FI21" s="327"/>
      <c r="FJ21" s="327" t="str">
        <f>Kostnader_Intäkter!$EH64</f>
        <v/>
      </c>
      <c r="FK21" s="327"/>
      <c r="FL21" s="327"/>
      <c r="FM21" s="327"/>
      <c r="FN21" s="327" t="str">
        <f>Kostnader_Intäkter!$EH65</f>
        <v/>
      </c>
      <c r="FO21" s="327"/>
      <c r="FP21" s="327"/>
      <c r="FQ21" s="327"/>
      <c r="FR21" s="327" t="str">
        <f>Kostnader_Intäkter!$EH66</f>
        <v/>
      </c>
      <c r="FS21" s="327"/>
      <c r="FT21" s="327"/>
      <c r="FU21" s="327"/>
      <c r="FV21" s="327" t="str">
        <f>Kostnader_Intäkter!$EH67</f>
        <v/>
      </c>
      <c r="FW21" s="327"/>
      <c r="FX21" s="327"/>
      <c r="FY21" s="327"/>
      <c r="FZ21" s="327" t="str">
        <f>Kostnader_Intäkter!$EH68</f>
        <v/>
      </c>
      <c r="GA21" s="327"/>
      <c r="GB21" s="327"/>
      <c r="GC21" s="327"/>
      <c r="GD21" s="327" t="str">
        <f>Kostnader_Intäkter!$EH69</f>
        <v/>
      </c>
      <c r="GE21" s="327"/>
      <c r="GF21" s="327"/>
      <c r="GG21" s="327"/>
      <c r="GH21" s="327" t="str">
        <f>Kostnader_Intäkter!$EH70</f>
        <v/>
      </c>
      <c r="GI21" s="327"/>
      <c r="GJ21" s="327"/>
      <c r="GK21" s="327"/>
      <c r="GL21" s="327" t="str">
        <f>Kostnader_Intäkter!$EH71</f>
        <v/>
      </c>
      <c r="GM21" s="327"/>
      <c r="GN21" s="327"/>
      <c r="GO21" s="327"/>
      <c r="GP21" s="327" t="str">
        <f>Kostnader_Intäkter!$EH72</f>
        <v/>
      </c>
      <c r="GQ21" s="327"/>
      <c r="GR21" s="327"/>
      <c r="GS21" s="327"/>
      <c r="GT21" s="327" t="str">
        <f>Kostnader_Intäkter!$EH73</f>
        <v/>
      </c>
      <c r="GU21" s="327"/>
      <c r="GV21" s="327"/>
      <c r="GW21" s="327"/>
      <c r="GX21" s="327" t="str">
        <f>Kostnader_Intäkter!$EH74</f>
        <v/>
      </c>
      <c r="GY21" s="327"/>
      <c r="GZ21" s="327"/>
      <c r="HA21" s="327"/>
      <c r="HB21" s="327" t="str">
        <f>Kostnader_Intäkter!$EH75</f>
        <v/>
      </c>
      <c r="HC21" s="327"/>
      <c r="HD21" s="327"/>
      <c r="HE21" s="327"/>
      <c r="HF21" s="327" t="str">
        <f>Kostnader_Intäkter!EH76</f>
        <v/>
      </c>
      <c r="HG21" s="327"/>
      <c r="HH21" s="327"/>
      <c r="HI21" s="327"/>
      <c r="HJ21" s="327" t="str">
        <f>Kostnader_Intäkter!$EH77</f>
        <v/>
      </c>
      <c r="HK21" s="327"/>
      <c r="HL21" s="327"/>
      <c r="HM21" s="327"/>
      <c r="HN21" s="327" t="str">
        <f>Kostnader_Intäkter!$EH78</f>
        <v/>
      </c>
      <c r="HO21" s="327"/>
      <c r="HP21" s="327"/>
      <c r="HQ21" s="327"/>
      <c r="HR21" s="327" t="str">
        <f>Kostnader_Intäkter!$EH79</f>
        <v/>
      </c>
      <c r="HS21" s="327"/>
      <c r="HT21" s="327"/>
      <c r="HU21" s="327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>
        <f>IF(IJ21=1,1,0)</f>
        <v>0</v>
      </c>
      <c r="IH21" s="72">
        <f>IF(II21=1,1,0)</f>
        <v>0</v>
      </c>
      <c r="II21" s="72">
        <f t="shared" ref="II21:II29" si="1">SUM(IK21:IL21)</f>
        <v>0</v>
      </c>
      <c r="IJ21" s="72">
        <f t="shared" ref="IJ21:IJ29" si="2">IF(IM21="Norge",100,0)</f>
        <v>0</v>
      </c>
      <c r="IK21" s="72">
        <f t="shared" ref="IK21:IK29" si="3">IF(IM21="Danmark",1,0)</f>
        <v>0</v>
      </c>
      <c r="IL21" s="72">
        <f t="shared" ref="IL21:IL29" si="4">IF(IM21="Sverige",1,0)</f>
        <v>0</v>
      </c>
      <c r="IM21" s="72" t="str">
        <f>IF(IO21="","",Setup!#REF!)</f>
        <v/>
      </c>
      <c r="IN21" s="72" t="str">
        <f>IF(IO21="","",Setup!#REF!)</f>
        <v/>
      </c>
      <c r="IO21" s="103" t="str">
        <f>IF(Setup!C39="","",Setup!B39&amp;" "&amp;Setup!C39)</f>
        <v/>
      </c>
      <c r="IP21" s="72" t="str">
        <f>IM21</f>
        <v/>
      </c>
      <c r="IQ21" s="72"/>
      <c r="IR21" s="72"/>
      <c r="IS21" s="72"/>
      <c r="IT21" s="72"/>
      <c r="IU21" s="72"/>
      <c r="IV21" s="72"/>
    </row>
    <row r="22" spans="2:256" ht="12.75" hidden="1" outlineLevel="1" thickTop="1" x14ac:dyDescent="0.2">
      <c r="L22" s="104"/>
      <c r="M22" s="104"/>
      <c r="N22" s="298"/>
      <c r="O22" s="299"/>
      <c r="P22" s="299"/>
      <c r="Q22" s="299"/>
      <c r="R22" s="298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299"/>
      <c r="AF22" s="299"/>
      <c r="AG22" s="299"/>
      <c r="AH22" s="299"/>
      <c r="AI22" s="299"/>
      <c r="AJ22" s="299"/>
      <c r="AK22" s="299"/>
      <c r="AL22" s="299"/>
      <c r="AM22" s="299"/>
      <c r="AN22" s="299"/>
      <c r="AO22" s="299"/>
      <c r="AP22" s="310"/>
      <c r="AQ22" s="310"/>
      <c r="AR22" s="310"/>
      <c r="AS22" s="310"/>
      <c r="AT22" s="286"/>
      <c r="AU22" s="286"/>
      <c r="AV22" s="286"/>
      <c r="AW22" s="286"/>
      <c r="AX22" s="286"/>
      <c r="AY22" s="286"/>
      <c r="AZ22" s="286"/>
      <c r="BA22" s="286"/>
      <c r="BB22" s="286"/>
      <c r="BC22" s="286"/>
      <c r="BD22" s="286"/>
      <c r="BE22" s="286"/>
      <c r="BF22" s="286"/>
      <c r="BG22" s="286"/>
      <c r="BH22" s="286"/>
      <c r="BI22" s="286"/>
      <c r="BJ22" s="286"/>
      <c r="BK22" s="286"/>
      <c r="BL22" s="286"/>
      <c r="BM22" s="286"/>
      <c r="BN22" s="286"/>
      <c r="BO22" s="286"/>
      <c r="BP22" s="286"/>
      <c r="BQ22" s="286"/>
      <c r="BR22" s="286"/>
      <c r="BS22" s="286"/>
      <c r="BT22" s="286"/>
      <c r="BU22" s="286"/>
      <c r="BV22" s="286"/>
      <c r="BW22" s="286"/>
      <c r="BX22" s="286"/>
      <c r="BY22" s="286"/>
      <c r="BZ22" s="286"/>
      <c r="CA22" s="286"/>
      <c r="CB22" s="286"/>
      <c r="CC22" s="286"/>
      <c r="CD22" s="286"/>
      <c r="CE22" s="286"/>
      <c r="CF22" s="286"/>
      <c r="CG22" s="286"/>
      <c r="CH22" s="286"/>
      <c r="CI22" s="286"/>
      <c r="CJ22" s="286"/>
      <c r="CK22" s="286"/>
      <c r="CL22" s="286"/>
      <c r="CM22" s="286"/>
      <c r="CN22" s="286"/>
      <c r="CO22" s="286"/>
      <c r="CP22" s="286"/>
      <c r="CQ22" s="286"/>
      <c r="CR22" s="286"/>
      <c r="CS22" s="286"/>
      <c r="CT22" s="286"/>
      <c r="CU22" s="286"/>
      <c r="CV22" s="286"/>
      <c r="CW22" s="286"/>
      <c r="CX22" s="286"/>
      <c r="CY22" s="286"/>
      <c r="CZ22" s="286"/>
      <c r="DA22" s="286"/>
      <c r="DB22" s="286"/>
      <c r="DC22" s="286"/>
      <c r="DD22" s="286"/>
      <c r="DE22" s="286"/>
      <c r="DF22" s="286"/>
      <c r="DG22" s="286"/>
      <c r="DH22" s="286"/>
      <c r="DI22" s="286"/>
      <c r="DJ22" s="286"/>
      <c r="DK22" s="286"/>
      <c r="DL22" s="286"/>
      <c r="DM22" s="286"/>
      <c r="DN22" s="286"/>
      <c r="DO22" s="286"/>
      <c r="DP22" s="286"/>
      <c r="DQ22" s="286"/>
      <c r="DR22" s="74" t="s">
        <v>118</v>
      </c>
      <c r="DS22" s="313" t="s">
        <v>143</v>
      </c>
      <c r="DT22" s="313"/>
      <c r="DU22" s="313"/>
      <c r="DV22" s="313"/>
      <c r="DW22" s="313"/>
      <c r="DX22" s="313"/>
      <c r="DY22" s="313"/>
      <c r="DZ22" s="313"/>
      <c r="EA22" s="313"/>
      <c r="EB22" s="313"/>
      <c r="EC22" s="313"/>
      <c r="ED22" s="301" t="str">
        <f>IF(ED$21="","",(SUMPRODUCT((Kostnader_Intäkter!$C$6:$C$2630=ED$46)*(Kostnader_Intäkter!$R$6:$R$2630=Kostnader_Intäkter!$EG85)*Kostnader_Intäkter!$AV$6:$AV$2630)))</f>
        <v/>
      </c>
      <c r="EE22" s="286"/>
      <c r="EF22" s="286"/>
      <c r="EG22" s="286"/>
      <c r="EH22" s="286" t="str">
        <f>IF(EH$21="","",(SUMPRODUCT((Kostnader_Intäkter!$C$6:$C$2630=EH$46)*(Kostnader_Intäkter!$R$6:$R$2630=Kostnader_Intäkter!$EG85)*Kostnader_Intäkter!$AV$6:$AV$2630)))</f>
        <v/>
      </c>
      <c r="EI22" s="286"/>
      <c r="EJ22" s="286"/>
      <c r="EK22" s="286"/>
      <c r="EL22" s="286" t="str">
        <f>IF(EL$21="","",(SUMPRODUCT((Kostnader_Intäkter!$C$6:$C$2630=EL$46)*(Kostnader_Intäkter!$R$6:$R$2630=Kostnader_Intäkter!$EG85)*Kostnader_Intäkter!$AV$6:$AV$2630)))</f>
        <v/>
      </c>
      <c r="EM22" s="286"/>
      <c r="EN22" s="286"/>
      <c r="EO22" s="286"/>
      <c r="EP22" s="286" t="str">
        <f>IF(EP$21="","",(SUMPRODUCT((Kostnader_Intäkter!$C$6:$C$2630=EP$46)*(Kostnader_Intäkter!$R$6:$R$2630=Kostnader_Intäkter!$EG85)*Kostnader_Intäkter!$AV$6:$AV$2630)))</f>
        <v/>
      </c>
      <c r="EQ22" s="286"/>
      <c r="ER22" s="286"/>
      <c r="ES22" s="286"/>
      <c r="ET22" s="286" t="str">
        <f>IF(ET$21="","",(SUMPRODUCT((Kostnader_Intäkter!$C$6:$C$2630=ET$46)*(Kostnader_Intäkter!$R$6:$R$2630=Kostnader_Intäkter!$EG85)*Kostnader_Intäkter!$AV$6:$AV$2630)))</f>
        <v/>
      </c>
      <c r="EU22" s="286"/>
      <c r="EV22" s="286"/>
      <c r="EW22" s="286"/>
      <c r="EX22" s="286" t="str">
        <f>IF(EX$21="","",(SUMPRODUCT((Kostnader_Intäkter!$C$6:$C$2630=EX$46)*(Kostnader_Intäkter!$R$6:$R$2630=Kostnader_Intäkter!$EG85)*Kostnader_Intäkter!$AV$6:$AV$2630)))</f>
        <v/>
      </c>
      <c r="EY22" s="286"/>
      <c r="EZ22" s="286"/>
      <c r="FA22" s="286"/>
      <c r="FB22" s="286" t="str">
        <f>IF(FB$21="","",(SUMPRODUCT((Kostnader_Intäkter!$C$6:$C$2630=FB$46)*(Kostnader_Intäkter!$R$6:$R$2630=Kostnader_Intäkter!$EG85)*Kostnader_Intäkter!$AV$6:$AV$2630)))</f>
        <v/>
      </c>
      <c r="FC22" s="286"/>
      <c r="FD22" s="286"/>
      <c r="FE22" s="286"/>
      <c r="FF22" s="286" t="str">
        <f>IF(FF$21="","",(SUMPRODUCT((Kostnader_Intäkter!$C$6:$C$2630=FF$46)*(Kostnader_Intäkter!$R$6:$R$2630=Kostnader_Intäkter!$EG85)*Kostnader_Intäkter!$AV$6:$AV$2630)))</f>
        <v/>
      </c>
      <c r="FG22" s="286"/>
      <c r="FH22" s="286"/>
      <c r="FI22" s="286"/>
      <c r="FJ22" s="286" t="str">
        <f>IF(FJ$21="","",(SUMPRODUCT((Kostnader_Intäkter!$C$6:$C$2630=FJ$46)*(Kostnader_Intäkter!$R$6:$R$2630=Kostnader_Intäkter!$EG85)*Kostnader_Intäkter!$AV$6:$AV$2630)))</f>
        <v/>
      </c>
      <c r="FK22" s="286"/>
      <c r="FL22" s="286"/>
      <c r="FM22" s="286"/>
      <c r="FN22" s="286" t="str">
        <f>IF(FN$21="","",(SUMPRODUCT((Kostnader_Intäkter!$C$6:$C$2630=FN$46)*(Kostnader_Intäkter!$R$6:$R$2630=Kostnader_Intäkter!$EG85)*Kostnader_Intäkter!$AV$6:$AV$2630)))</f>
        <v/>
      </c>
      <c r="FO22" s="286"/>
      <c r="FP22" s="286"/>
      <c r="FQ22" s="286"/>
      <c r="FR22" s="286" t="str">
        <f>IF(FR$21="","",(SUMPRODUCT((Kostnader_Intäkter!$C$6:$C$2630=FR$46)*(Kostnader_Intäkter!$R$6:$R$2630=Kostnader_Intäkter!$EG85)*Kostnader_Intäkter!$AV$6:$AV$2630)))</f>
        <v/>
      </c>
      <c r="FS22" s="286"/>
      <c r="FT22" s="286"/>
      <c r="FU22" s="286"/>
      <c r="FV22" s="286" t="str">
        <f>IF(FV$21="","",(SUMPRODUCT((Kostnader_Intäkter!$C$6:$C$2630=FV$46)*(Kostnader_Intäkter!$R$6:$R$2630=Kostnader_Intäkter!$EG85)*Kostnader_Intäkter!$AV$6:$AV$2630)))</f>
        <v/>
      </c>
      <c r="FW22" s="286"/>
      <c r="FX22" s="286"/>
      <c r="FY22" s="286"/>
      <c r="FZ22" s="286" t="str">
        <f>IF(FZ$21="","",(SUMPRODUCT((Kostnader_Intäkter!$C$6:$C$2630=FZ$46)*(Kostnader_Intäkter!$R$6:$R$2630=Kostnader_Intäkter!$EG85)*Kostnader_Intäkter!$AV$6:$AV$2630)))</f>
        <v/>
      </c>
      <c r="GA22" s="286"/>
      <c r="GB22" s="286"/>
      <c r="GC22" s="286"/>
      <c r="GD22" s="286" t="str">
        <f>IF(GD$21="","",(SUMPRODUCT((Kostnader_Intäkter!$C$6:$C$2630=GD$46)*(Kostnader_Intäkter!$R$6:$R$2630=Kostnader_Intäkter!$EG85)*Kostnader_Intäkter!$AV$6:$AV$2630)))</f>
        <v/>
      </c>
      <c r="GE22" s="286"/>
      <c r="GF22" s="286"/>
      <c r="GG22" s="286"/>
      <c r="GH22" s="286" t="str">
        <f>IF(GH$21="","",(SUMPRODUCT((Kostnader_Intäkter!$C$6:$C$2630=GH$46)*(Kostnader_Intäkter!$R$6:$R$2630=Kostnader_Intäkter!$EG85)*Kostnader_Intäkter!$AV$6:$AV$2630)))</f>
        <v/>
      </c>
      <c r="GI22" s="286"/>
      <c r="GJ22" s="286"/>
      <c r="GK22" s="286"/>
      <c r="GL22" s="286" t="str">
        <f>IF(GL$21="","",(SUMPRODUCT((Kostnader_Intäkter!$C$6:$C$2630=GL$46)*(Kostnader_Intäkter!$R$6:$R$2630=Kostnader_Intäkter!$EG85)*Kostnader_Intäkter!$AV$6:$AV$2630)))</f>
        <v/>
      </c>
      <c r="GM22" s="286"/>
      <c r="GN22" s="286"/>
      <c r="GO22" s="286"/>
      <c r="GP22" s="286" t="str">
        <f>IF(GP$21="","",(SUMPRODUCT((Kostnader_Intäkter!$C$6:$C$2630=GP$46)*(Kostnader_Intäkter!$R$6:$R$2630=Kostnader_Intäkter!$EG85)*Kostnader_Intäkter!$AV$6:$AV$2630)))</f>
        <v/>
      </c>
      <c r="GQ22" s="286"/>
      <c r="GR22" s="286"/>
      <c r="GS22" s="286"/>
      <c r="GT22" s="286" t="str">
        <f>IF(GT$21="","",(SUMPRODUCT((Kostnader_Intäkter!$C$6:$C$2630=GT$46)*(Kostnader_Intäkter!$R$6:$R$2630=Kostnader_Intäkter!$EG85)*Kostnader_Intäkter!$AV$6:$AV$2630)))</f>
        <v/>
      </c>
      <c r="GU22" s="286"/>
      <c r="GV22" s="286"/>
      <c r="GW22" s="286"/>
      <c r="GX22" s="286" t="str">
        <f>IF(GX$21="","",(SUMPRODUCT((Kostnader_Intäkter!$C$6:$C$2630=GX$46)*(Kostnader_Intäkter!$R$6:$R$2630=Kostnader_Intäkter!$EG85)*Kostnader_Intäkter!$AV$6:$AV$2630)))</f>
        <v/>
      </c>
      <c r="GY22" s="286"/>
      <c r="GZ22" s="286"/>
      <c r="HA22" s="286"/>
      <c r="HB22" s="286" t="str">
        <f>IF(HB$21="","",(SUMPRODUCT((Kostnader_Intäkter!$C$6:$C$2630=HB$46)*(Kostnader_Intäkter!$R$6:$R$2630=Kostnader_Intäkter!$EG85)*Kostnader_Intäkter!$AV$6:$AV$2630)))</f>
        <v/>
      </c>
      <c r="HC22" s="286"/>
      <c r="HD22" s="286"/>
      <c r="HE22" s="286"/>
      <c r="HF22" s="286" t="str">
        <f>IF(HF$21="","",(SUMPRODUCT((Kostnader_Intäkter!$C$6:$C$2630=HF$46)*(Kostnader_Intäkter!$R$6:$R$2630=Kostnader_Intäkter!$EG85)*Kostnader_Intäkter!$AV$6:$AV$2630)))</f>
        <v/>
      </c>
      <c r="HG22" s="286"/>
      <c r="HH22" s="286"/>
      <c r="HI22" s="286"/>
      <c r="HJ22" s="286" t="str">
        <f>IF(HJ$21="","",(SUMPRODUCT((Kostnader_Intäkter!$C$6:$C$2630=HJ$46)*(Kostnader_Intäkter!$R$6:$R$2630=Kostnader_Intäkter!$EG85)*Kostnader_Intäkter!$AV$6:$AV$2630)))</f>
        <v/>
      </c>
      <c r="HK22" s="286"/>
      <c r="HL22" s="286"/>
      <c r="HM22" s="286"/>
      <c r="HN22" s="286" t="str">
        <f>IF(HN$21="","",(SUMPRODUCT((Kostnader_Intäkter!$C$6:$C$2630=HN$46)*(Kostnader_Intäkter!$R$6:$R$2630=Kostnader_Intäkter!$EG85)*Kostnader_Intäkter!$AV$6:$AV$2630)))</f>
        <v/>
      </c>
      <c r="HO22" s="286"/>
      <c r="HP22" s="286"/>
      <c r="HQ22" s="286"/>
      <c r="HR22" s="286" t="str">
        <f>IF(HR$21="","",(SUMPRODUCT((Kostnader_Intäkter!$C$6:$C$2630=HR$46)*(Kostnader_Intäkter!$R$6:$R$2630=Kostnader_Intäkter!$EG85)*Kostnader_Intäkter!$AV$6:$AV$2630)))</f>
        <v/>
      </c>
      <c r="HS22" s="286"/>
      <c r="HT22" s="286"/>
      <c r="HU22" s="286"/>
      <c r="IG22" s="73">
        <f>IF(IJ22=100,SUM(IJ21:IJ22),0)</f>
        <v>0</v>
      </c>
      <c r="IH22" s="73">
        <f>IF(II22=1,SUM(II21:II22),0)</f>
        <v>0</v>
      </c>
      <c r="II22" s="73">
        <f t="shared" si="1"/>
        <v>0</v>
      </c>
      <c r="IJ22" s="73">
        <f t="shared" si="2"/>
        <v>0</v>
      </c>
      <c r="IK22" s="73">
        <f t="shared" si="3"/>
        <v>0</v>
      </c>
      <c r="IL22" s="73">
        <f t="shared" si="4"/>
        <v>0</v>
      </c>
      <c r="IM22" s="73" t="str">
        <f>IF(IO22="","",Setup!Z39)</f>
        <v/>
      </c>
      <c r="IN22" s="73" t="str">
        <f>IF(IO22="","",Setup!Q39)</f>
        <v/>
      </c>
      <c r="IO22" s="105" t="str">
        <f>IF(Setup!C40="","",Setup!B40&amp;" "&amp;Setup!C40)</f>
        <v/>
      </c>
      <c r="IP22" s="73" t="str">
        <f t="shared" ref="IP22:IP29" si="5">IM22</f>
        <v/>
      </c>
    </row>
    <row r="23" spans="2:256" hidden="1" outlineLevel="1" x14ac:dyDescent="0.2">
      <c r="N23" s="307"/>
      <c r="O23" s="307"/>
      <c r="P23" s="307"/>
      <c r="Q23" s="307"/>
      <c r="DR23" s="75" t="s">
        <v>119</v>
      </c>
      <c r="DS23" s="308" t="s">
        <v>144</v>
      </c>
      <c r="DT23" s="308"/>
      <c r="DU23" s="308"/>
      <c r="DV23" s="308"/>
      <c r="DW23" s="308"/>
      <c r="DX23" s="308"/>
      <c r="DY23" s="308"/>
      <c r="DZ23" s="308"/>
      <c r="EA23" s="308"/>
      <c r="EB23" s="308"/>
      <c r="EC23" s="308"/>
      <c r="ED23" s="286" t="str">
        <f>IF(ED$21="","",(SUMPRODUCT((Kostnader_Intäkter!$C$6:$C$2630=ED$46)*(Kostnader_Intäkter!$R$6:$R$2630=Kostnader_Intäkter!$EG86)*Kostnader_Intäkter!$AV$6:$AV$2630)))</f>
        <v/>
      </c>
      <c r="EE23" s="286"/>
      <c r="EF23" s="286"/>
      <c r="EG23" s="286"/>
      <c r="EH23" s="286" t="str">
        <f>IF(EH$21="","",(SUMPRODUCT((Kostnader_Intäkter!$C$6:$C$2630=EH$46)*(Kostnader_Intäkter!$R$6:$R$2630=Kostnader_Intäkter!$EG86)*Kostnader_Intäkter!$AV$6:$AV$2630)))</f>
        <v/>
      </c>
      <c r="EI23" s="286"/>
      <c r="EJ23" s="286"/>
      <c r="EK23" s="286"/>
      <c r="EL23" s="286" t="str">
        <f>IF(EL$21="","",(SUMPRODUCT((Kostnader_Intäkter!$C$6:$C$2630=EL$46)*(Kostnader_Intäkter!$R$6:$R$2630=Kostnader_Intäkter!$EG86)*Kostnader_Intäkter!$AV$6:$AV$2630)))</f>
        <v/>
      </c>
      <c r="EM23" s="286"/>
      <c r="EN23" s="286"/>
      <c r="EO23" s="286"/>
      <c r="EP23" s="286" t="str">
        <f>IF(EP$21="","",(SUMPRODUCT((Kostnader_Intäkter!$C$6:$C$2630=EP$46)*(Kostnader_Intäkter!$R$6:$R$2630=Kostnader_Intäkter!$EG86)*Kostnader_Intäkter!$AV$6:$AV$2630)))</f>
        <v/>
      </c>
      <c r="EQ23" s="286"/>
      <c r="ER23" s="286"/>
      <c r="ES23" s="286"/>
      <c r="ET23" s="286" t="str">
        <f>IF(ET$21="","",(SUMPRODUCT((Kostnader_Intäkter!$C$6:$C$2630=ET$46)*(Kostnader_Intäkter!$R$6:$R$2630=Kostnader_Intäkter!$EG86)*Kostnader_Intäkter!$AV$6:$AV$2630)))</f>
        <v/>
      </c>
      <c r="EU23" s="286"/>
      <c r="EV23" s="286"/>
      <c r="EW23" s="286"/>
      <c r="EX23" s="286" t="str">
        <f>IF(EX$21="","",(SUMPRODUCT((Kostnader_Intäkter!$C$6:$C$2630=EX$46)*(Kostnader_Intäkter!$R$6:$R$2630=Kostnader_Intäkter!$EG86)*Kostnader_Intäkter!$AV$6:$AV$2630)))</f>
        <v/>
      </c>
      <c r="EY23" s="286"/>
      <c r="EZ23" s="286"/>
      <c r="FA23" s="286"/>
      <c r="FB23" s="286" t="str">
        <f>IF(FB$21="","",(SUMPRODUCT((Kostnader_Intäkter!$C$6:$C$2630=FB$46)*(Kostnader_Intäkter!$R$6:$R$2630=Kostnader_Intäkter!$EG86)*Kostnader_Intäkter!$AV$6:$AV$2630)))</f>
        <v/>
      </c>
      <c r="FC23" s="286"/>
      <c r="FD23" s="286"/>
      <c r="FE23" s="286"/>
      <c r="FF23" s="286" t="str">
        <f>IF(FF$21="","",(SUMPRODUCT((Kostnader_Intäkter!$C$6:$C$2630=FF$46)*(Kostnader_Intäkter!$R$6:$R$2630=Kostnader_Intäkter!$EG86)*Kostnader_Intäkter!$AV$6:$AV$2630)))</f>
        <v/>
      </c>
      <c r="FG23" s="286"/>
      <c r="FH23" s="286"/>
      <c r="FI23" s="286"/>
      <c r="FJ23" s="286" t="str">
        <f>IF(FJ$21="","",(SUMPRODUCT((Kostnader_Intäkter!$C$6:$C$2630=FJ$46)*(Kostnader_Intäkter!$R$6:$R$2630=Kostnader_Intäkter!$EG86)*Kostnader_Intäkter!$AV$6:$AV$2630)))</f>
        <v/>
      </c>
      <c r="FK23" s="286"/>
      <c r="FL23" s="286"/>
      <c r="FM23" s="286"/>
      <c r="FN23" s="286" t="str">
        <f>IF(FN$21="","",(SUMPRODUCT((Kostnader_Intäkter!$C$6:$C$2630=FN$46)*(Kostnader_Intäkter!$R$6:$R$2630=Kostnader_Intäkter!$EG86)*Kostnader_Intäkter!$AV$6:$AV$2630)))</f>
        <v/>
      </c>
      <c r="FO23" s="286"/>
      <c r="FP23" s="286"/>
      <c r="FQ23" s="286"/>
      <c r="FR23" s="286" t="str">
        <f>IF(FR$21="","",(SUMPRODUCT((Kostnader_Intäkter!$C$6:$C$2630=FR$46)*(Kostnader_Intäkter!$R$6:$R$2630=Kostnader_Intäkter!$EG86)*Kostnader_Intäkter!$AV$6:$AV$2630)))</f>
        <v/>
      </c>
      <c r="FS23" s="286"/>
      <c r="FT23" s="286"/>
      <c r="FU23" s="286"/>
      <c r="FV23" s="286" t="str">
        <f>IF(FV$21="","",(SUMPRODUCT((Kostnader_Intäkter!$C$6:$C$2630=FV$46)*(Kostnader_Intäkter!$R$6:$R$2630=Kostnader_Intäkter!$EG86)*Kostnader_Intäkter!$AV$6:$AV$2630)))</f>
        <v/>
      </c>
      <c r="FW23" s="286"/>
      <c r="FX23" s="286"/>
      <c r="FY23" s="286"/>
      <c r="FZ23" s="286" t="str">
        <f>IF(FZ$21="","",(SUMPRODUCT((Kostnader_Intäkter!$C$6:$C$2630=FZ$46)*(Kostnader_Intäkter!$R$6:$R$2630=Kostnader_Intäkter!$EG86)*Kostnader_Intäkter!$AV$6:$AV$2630)))</f>
        <v/>
      </c>
      <c r="GA23" s="286"/>
      <c r="GB23" s="286"/>
      <c r="GC23" s="286"/>
      <c r="GD23" s="286" t="str">
        <f>IF(GD$21="","",(SUMPRODUCT((Kostnader_Intäkter!$C$6:$C$2630=GD$46)*(Kostnader_Intäkter!$R$6:$R$2630=Kostnader_Intäkter!$EG86)*Kostnader_Intäkter!$AV$6:$AV$2630)))</f>
        <v/>
      </c>
      <c r="GE23" s="286"/>
      <c r="GF23" s="286"/>
      <c r="GG23" s="286"/>
      <c r="GH23" s="286" t="str">
        <f>IF(GH$21="","",(SUMPRODUCT((Kostnader_Intäkter!$C$6:$C$2630=GH$46)*(Kostnader_Intäkter!$R$6:$R$2630=Kostnader_Intäkter!$EG86)*Kostnader_Intäkter!$AV$6:$AV$2630)))</f>
        <v/>
      </c>
      <c r="GI23" s="286"/>
      <c r="GJ23" s="286"/>
      <c r="GK23" s="286"/>
      <c r="GL23" s="286" t="str">
        <f>IF(GL$21="","",(SUMPRODUCT((Kostnader_Intäkter!$C$6:$C$2630=GL$46)*(Kostnader_Intäkter!$R$6:$R$2630=Kostnader_Intäkter!$EG86)*Kostnader_Intäkter!$AV$6:$AV$2630)))</f>
        <v/>
      </c>
      <c r="GM23" s="286"/>
      <c r="GN23" s="286"/>
      <c r="GO23" s="286"/>
      <c r="GP23" s="286" t="str">
        <f>IF(GP$21="","",(SUMPRODUCT((Kostnader_Intäkter!$C$6:$C$2630=GP$46)*(Kostnader_Intäkter!$R$6:$R$2630=Kostnader_Intäkter!$EG86)*Kostnader_Intäkter!$AV$6:$AV$2630)))</f>
        <v/>
      </c>
      <c r="GQ23" s="286"/>
      <c r="GR23" s="286"/>
      <c r="GS23" s="286"/>
      <c r="GT23" s="286" t="str">
        <f>IF(GT$21="","",(SUMPRODUCT((Kostnader_Intäkter!$C$6:$C$2630=GT$46)*(Kostnader_Intäkter!$R$6:$R$2630=Kostnader_Intäkter!$EG86)*Kostnader_Intäkter!$AV$6:$AV$2630)))</f>
        <v/>
      </c>
      <c r="GU23" s="286"/>
      <c r="GV23" s="286"/>
      <c r="GW23" s="286"/>
      <c r="GX23" s="286" t="str">
        <f>IF(GX$21="","",(SUMPRODUCT((Kostnader_Intäkter!$C$6:$C$2630=GX$46)*(Kostnader_Intäkter!$R$6:$R$2630=Kostnader_Intäkter!$EG86)*Kostnader_Intäkter!$AV$6:$AV$2630)))</f>
        <v/>
      </c>
      <c r="GY23" s="286"/>
      <c r="GZ23" s="286"/>
      <c r="HA23" s="286"/>
      <c r="HB23" s="286" t="str">
        <f>IF(HB$21="","",(SUMPRODUCT((Kostnader_Intäkter!$C$6:$C$2630=HB$46)*(Kostnader_Intäkter!$R$6:$R$2630=Kostnader_Intäkter!$EG86)*Kostnader_Intäkter!$AV$6:$AV$2630)))</f>
        <v/>
      </c>
      <c r="HC23" s="286"/>
      <c r="HD23" s="286"/>
      <c r="HE23" s="286"/>
      <c r="HF23" s="286" t="str">
        <f>IF(HF$21="","",(SUMPRODUCT((Kostnader_Intäkter!$C$6:$C$2630=HF$46)*(Kostnader_Intäkter!$R$6:$R$2630=Kostnader_Intäkter!$EG86)*Kostnader_Intäkter!$AV$6:$AV$2630)))</f>
        <v/>
      </c>
      <c r="HG23" s="286"/>
      <c r="HH23" s="286"/>
      <c r="HI23" s="286"/>
      <c r="HJ23" s="286" t="str">
        <f>IF(HJ$21="","",(SUMPRODUCT((Kostnader_Intäkter!$C$6:$C$2630=HJ$46)*(Kostnader_Intäkter!$R$6:$R$2630=Kostnader_Intäkter!$EG86)*Kostnader_Intäkter!$AV$6:$AV$2630)))</f>
        <v/>
      </c>
      <c r="HK23" s="286"/>
      <c r="HL23" s="286"/>
      <c r="HM23" s="286"/>
      <c r="HN23" s="286" t="str">
        <f>IF(HN$21="","",(SUMPRODUCT((Kostnader_Intäkter!$C$6:$C$2630=HN$46)*(Kostnader_Intäkter!$R$6:$R$2630=Kostnader_Intäkter!$EG86)*Kostnader_Intäkter!$AV$6:$AV$2630)))</f>
        <v/>
      </c>
      <c r="HO23" s="286"/>
      <c r="HP23" s="286"/>
      <c r="HQ23" s="286"/>
      <c r="HR23" s="286" t="str">
        <f>IF(HR$21="","",(SUMPRODUCT((Kostnader_Intäkter!$C$6:$C$2630=HR$46)*(Kostnader_Intäkter!$R$6:$R$2630=Kostnader_Intäkter!$EG86)*Kostnader_Intäkter!$AV$6:$AV$2630)))</f>
        <v/>
      </c>
      <c r="HS23" s="286"/>
      <c r="HT23" s="286"/>
      <c r="HU23" s="286"/>
      <c r="IG23" s="73">
        <f>IF(IJ23=100,SUM(IJ21:IJ23),0)</f>
        <v>0</v>
      </c>
      <c r="IH23" s="73">
        <f>IF(II23=1,SUM(II21:II23),0)</f>
        <v>0</v>
      </c>
      <c r="II23" s="73">
        <f t="shared" si="1"/>
        <v>0</v>
      </c>
      <c r="IJ23" s="73">
        <f t="shared" si="2"/>
        <v>0</v>
      </c>
      <c r="IK23" s="73">
        <f t="shared" si="3"/>
        <v>0</v>
      </c>
      <c r="IL23" s="73">
        <f t="shared" si="4"/>
        <v>0</v>
      </c>
      <c r="IM23" s="73" t="str">
        <f>IF(IO23="","",Setup!Z41)</f>
        <v/>
      </c>
      <c r="IO23" s="105" t="str">
        <f>IF(Setup!C41="","",Setup!B41&amp;" "&amp;Setup!C41)</f>
        <v/>
      </c>
      <c r="IP23" s="73" t="str">
        <f t="shared" si="5"/>
        <v/>
      </c>
    </row>
    <row r="24" spans="2:256" hidden="1" outlineLevel="1" x14ac:dyDescent="0.2">
      <c r="N24" s="307"/>
      <c r="O24" s="307"/>
      <c r="P24" s="307"/>
      <c r="Q24" s="307"/>
      <c r="DR24" s="75" t="s">
        <v>120</v>
      </c>
      <c r="DS24" s="308" t="s">
        <v>145</v>
      </c>
      <c r="DT24" s="308"/>
      <c r="DU24" s="308"/>
      <c r="DV24" s="308"/>
      <c r="DW24" s="308"/>
      <c r="DX24" s="308"/>
      <c r="DY24" s="308"/>
      <c r="DZ24" s="308"/>
      <c r="EA24" s="308"/>
      <c r="EB24" s="308"/>
      <c r="EC24" s="308"/>
      <c r="ED24" s="286" t="str">
        <f>IF(ED$21="","",(SUMPRODUCT((Kostnader_Intäkter!$C$6:$C$2630=ED$46)*(Kostnader_Intäkter!$R$6:$R$2630=Kostnader_Intäkter!$EG87)*Kostnader_Intäkter!$AV$6:$AV$2630)))</f>
        <v/>
      </c>
      <c r="EE24" s="286"/>
      <c r="EF24" s="286"/>
      <c r="EG24" s="286"/>
      <c r="EH24" s="286" t="str">
        <f>IF(EH$21="","",(SUMPRODUCT((Kostnader_Intäkter!$C$6:$C$2630=EH$46)*(Kostnader_Intäkter!$R$6:$R$2630=Kostnader_Intäkter!$EG87)*Kostnader_Intäkter!$AV$6:$AV$2630)))</f>
        <v/>
      </c>
      <c r="EI24" s="286"/>
      <c r="EJ24" s="286"/>
      <c r="EK24" s="286"/>
      <c r="EL24" s="286" t="str">
        <f>IF(EL$21="","",(SUMPRODUCT((Kostnader_Intäkter!$C$6:$C$2630=EL$46)*(Kostnader_Intäkter!$R$6:$R$2630=Kostnader_Intäkter!$EG87)*Kostnader_Intäkter!$AV$6:$AV$2630)))</f>
        <v/>
      </c>
      <c r="EM24" s="286"/>
      <c r="EN24" s="286"/>
      <c r="EO24" s="286"/>
      <c r="EP24" s="286" t="str">
        <f>IF(EP$21="","",(SUMPRODUCT((Kostnader_Intäkter!$C$6:$C$2630=EP$46)*(Kostnader_Intäkter!$R$6:$R$2630=Kostnader_Intäkter!$EG87)*Kostnader_Intäkter!$AV$6:$AV$2630)))</f>
        <v/>
      </c>
      <c r="EQ24" s="286"/>
      <c r="ER24" s="286"/>
      <c r="ES24" s="286"/>
      <c r="ET24" s="286" t="str">
        <f>IF(ET$21="","",(SUMPRODUCT((Kostnader_Intäkter!$C$6:$C$2630=ET$46)*(Kostnader_Intäkter!$R$6:$R$2630=Kostnader_Intäkter!$EG87)*Kostnader_Intäkter!$AV$6:$AV$2630)))</f>
        <v/>
      </c>
      <c r="EU24" s="286"/>
      <c r="EV24" s="286"/>
      <c r="EW24" s="286"/>
      <c r="EX24" s="286" t="str">
        <f>IF(EX$21="","",(SUMPRODUCT((Kostnader_Intäkter!$C$6:$C$2630=EX$46)*(Kostnader_Intäkter!$R$6:$R$2630=Kostnader_Intäkter!$EG87)*Kostnader_Intäkter!$AV$6:$AV$2630)))</f>
        <v/>
      </c>
      <c r="EY24" s="286"/>
      <c r="EZ24" s="286"/>
      <c r="FA24" s="286"/>
      <c r="FB24" s="286" t="str">
        <f>IF(FB$21="","",(SUMPRODUCT((Kostnader_Intäkter!$C$6:$C$2630=FB$46)*(Kostnader_Intäkter!$R$6:$R$2630=Kostnader_Intäkter!$EG87)*Kostnader_Intäkter!$AV$6:$AV$2630)))</f>
        <v/>
      </c>
      <c r="FC24" s="286"/>
      <c r="FD24" s="286"/>
      <c r="FE24" s="286"/>
      <c r="FF24" s="286" t="str">
        <f>IF(FF$21="","",(SUMPRODUCT((Kostnader_Intäkter!$C$6:$C$2630=FF$46)*(Kostnader_Intäkter!$R$6:$R$2630=Kostnader_Intäkter!$EG87)*Kostnader_Intäkter!$AV$6:$AV$2630)))</f>
        <v/>
      </c>
      <c r="FG24" s="286"/>
      <c r="FH24" s="286"/>
      <c r="FI24" s="286"/>
      <c r="FJ24" s="286" t="str">
        <f>IF(FJ$21="","",(SUMPRODUCT((Kostnader_Intäkter!$C$6:$C$2630=FJ$46)*(Kostnader_Intäkter!$R$6:$R$2630=Kostnader_Intäkter!$EG87)*Kostnader_Intäkter!$AV$6:$AV$2630)))</f>
        <v/>
      </c>
      <c r="FK24" s="286"/>
      <c r="FL24" s="286"/>
      <c r="FM24" s="286"/>
      <c r="FN24" s="286" t="str">
        <f>IF(FN$21="","",(SUMPRODUCT((Kostnader_Intäkter!$C$6:$C$2630=FN$46)*(Kostnader_Intäkter!$R$6:$R$2630=Kostnader_Intäkter!$EG87)*Kostnader_Intäkter!$AV$6:$AV$2630)))</f>
        <v/>
      </c>
      <c r="FO24" s="286"/>
      <c r="FP24" s="286"/>
      <c r="FQ24" s="286"/>
      <c r="FR24" s="286" t="str">
        <f>IF(FR$21="","",(SUMPRODUCT((Kostnader_Intäkter!$C$6:$C$2630=FR$46)*(Kostnader_Intäkter!$R$6:$R$2630=Kostnader_Intäkter!$EG87)*Kostnader_Intäkter!$AV$6:$AV$2630)))</f>
        <v/>
      </c>
      <c r="FS24" s="286"/>
      <c r="FT24" s="286"/>
      <c r="FU24" s="286"/>
      <c r="FV24" s="286" t="str">
        <f>IF(FV$21="","",(SUMPRODUCT((Kostnader_Intäkter!$C$6:$C$2630=FV$46)*(Kostnader_Intäkter!$R$6:$R$2630=Kostnader_Intäkter!$EG87)*Kostnader_Intäkter!$AV$6:$AV$2630)))</f>
        <v/>
      </c>
      <c r="FW24" s="286"/>
      <c r="FX24" s="286"/>
      <c r="FY24" s="286"/>
      <c r="FZ24" s="286" t="str">
        <f>IF(FZ$21="","",(SUMPRODUCT((Kostnader_Intäkter!$C$6:$C$2630=FZ$46)*(Kostnader_Intäkter!$R$6:$R$2630=Kostnader_Intäkter!$EG87)*Kostnader_Intäkter!$AV$6:$AV$2630)))</f>
        <v/>
      </c>
      <c r="GA24" s="286"/>
      <c r="GB24" s="286"/>
      <c r="GC24" s="286"/>
      <c r="GD24" s="286" t="str">
        <f>IF(GD$21="","",(SUMPRODUCT((Kostnader_Intäkter!$C$6:$C$2630=GD$46)*(Kostnader_Intäkter!$R$6:$R$2630=Kostnader_Intäkter!$EG87)*Kostnader_Intäkter!$AV$6:$AV$2630)))</f>
        <v/>
      </c>
      <c r="GE24" s="286"/>
      <c r="GF24" s="286"/>
      <c r="GG24" s="286"/>
      <c r="GH24" s="286" t="str">
        <f>IF(GH$21="","",(SUMPRODUCT((Kostnader_Intäkter!$C$6:$C$2630=GH$46)*(Kostnader_Intäkter!$R$6:$R$2630=Kostnader_Intäkter!$EG87)*Kostnader_Intäkter!$AV$6:$AV$2630)))</f>
        <v/>
      </c>
      <c r="GI24" s="286"/>
      <c r="GJ24" s="286"/>
      <c r="GK24" s="286"/>
      <c r="GL24" s="286" t="str">
        <f>IF(GL$21="","",(SUMPRODUCT((Kostnader_Intäkter!$C$6:$C$2630=GL$46)*(Kostnader_Intäkter!$R$6:$R$2630=Kostnader_Intäkter!$EG87)*Kostnader_Intäkter!$AV$6:$AV$2630)))</f>
        <v/>
      </c>
      <c r="GM24" s="286"/>
      <c r="GN24" s="286"/>
      <c r="GO24" s="286"/>
      <c r="GP24" s="286" t="str">
        <f>IF(GP$21="","",(SUMPRODUCT((Kostnader_Intäkter!$C$6:$C$2630=GP$46)*(Kostnader_Intäkter!$R$6:$R$2630=Kostnader_Intäkter!$EG87)*Kostnader_Intäkter!$AV$6:$AV$2630)))</f>
        <v/>
      </c>
      <c r="GQ24" s="286"/>
      <c r="GR24" s="286"/>
      <c r="GS24" s="286"/>
      <c r="GT24" s="286" t="str">
        <f>IF(GT$21="","",(SUMPRODUCT((Kostnader_Intäkter!$C$6:$C$2630=GT$46)*(Kostnader_Intäkter!$R$6:$R$2630=Kostnader_Intäkter!$EG87)*Kostnader_Intäkter!$AV$6:$AV$2630)))</f>
        <v/>
      </c>
      <c r="GU24" s="286"/>
      <c r="GV24" s="286"/>
      <c r="GW24" s="286"/>
      <c r="GX24" s="286" t="str">
        <f>IF(GX$21="","",(SUMPRODUCT((Kostnader_Intäkter!$C$6:$C$2630=GX$46)*(Kostnader_Intäkter!$R$6:$R$2630=Kostnader_Intäkter!$EG87)*Kostnader_Intäkter!$AV$6:$AV$2630)))</f>
        <v/>
      </c>
      <c r="GY24" s="286"/>
      <c r="GZ24" s="286"/>
      <c r="HA24" s="286"/>
      <c r="HB24" s="286" t="str">
        <f>IF(HB$21="","",(SUMPRODUCT((Kostnader_Intäkter!$C$6:$C$2630=HB$46)*(Kostnader_Intäkter!$R$6:$R$2630=Kostnader_Intäkter!$EG87)*Kostnader_Intäkter!$AV$6:$AV$2630)))</f>
        <v/>
      </c>
      <c r="HC24" s="286"/>
      <c r="HD24" s="286"/>
      <c r="HE24" s="286"/>
      <c r="HF24" s="286" t="str">
        <f>IF(HF$21="","",(SUMPRODUCT((Kostnader_Intäkter!$C$6:$C$2630=HF$46)*(Kostnader_Intäkter!$R$6:$R$2630=Kostnader_Intäkter!$EG87)*Kostnader_Intäkter!$AV$6:$AV$2630)))</f>
        <v/>
      </c>
      <c r="HG24" s="286"/>
      <c r="HH24" s="286"/>
      <c r="HI24" s="286"/>
      <c r="HJ24" s="286" t="str">
        <f>IF(HJ$21="","",(SUMPRODUCT((Kostnader_Intäkter!$C$6:$C$2630=HJ$46)*(Kostnader_Intäkter!$R$6:$R$2630=Kostnader_Intäkter!$EG87)*Kostnader_Intäkter!$AV$6:$AV$2630)))</f>
        <v/>
      </c>
      <c r="HK24" s="286"/>
      <c r="HL24" s="286"/>
      <c r="HM24" s="286"/>
      <c r="HN24" s="286" t="str">
        <f>IF(HN$21="","",(SUMPRODUCT((Kostnader_Intäkter!$C$6:$C$2630=HN$46)*(Kostnader_Intäkter!$R$6:$R$2630=Kostnader_Intäkter!$EG87)*Kostnader_Intäkter!$AV$6:$AV$2630)))</f>
        <v/>
      </c>
      <c r="HO24" s="286"/>
      <c r="HP24" s="286"/>
      <c r="HQ24" s="286"/>
      <c r="HR24" s="286" t="str">
        <f>IF(HR$21="","",(SUMPRODUCT((Kostnader_Intäkter!$C$6:$C$2630=HR$46)*(Kostnader_Intäkter!$R$6:$R$2630=Kostnader_Intäkter!$EG87)*Kostnader_Intäkter!$AV$6:$AV$2630)))</f>
        <v/>
      </c>
      <c r="HS24" s="286"/>
      <c r="HT24" s="286"/>
      <c r="HU24" s="286"/>
      <c r="IG24" s="73">
        <f>IF(IJ24=100,SUM(IJ21:IJ24),0)</f>
        <v>0</v>
      </c>
      <c r="IH24" s="73">
        <f>IF(II24=1,SUM(II21:II24),0)</f>
        <v>0</v>
      </c>
      <c r="II24" s="73">
        <f t="shared" si="1"/>
        <v>0</v>
      </c>
      <c r="IJ24" s="73">
        <f t="shared" si="2"/>
        <v>0</v>
      </c>
      <c r="IK24" s="73">
        <f t="shared" si="3"/>
        <v>0</v>
      </c>
      <c r="IL24" s="73">
        <f t="shared" si="4"/>
        <v>0</v>
      </c>
      <c r="IM24" s="73" t="str">
        <f>IF(IO24="","",Setup!Z42)</f>
        <v/>
      </c>
      <c r="IO24" s="105" t="str">
        <f>IF(Setup!C42="","",Setup!B42&amp;" "&amp;Setup!C42)</f>
        <v/>
      </c>
      <c r="IP24" s="73" t="str">
        <f t="shared" si="5"/>
        <v/>
      </c>
    </row>
    <row r="25" spans="2:256" hidden="1" outlineLevel="1" x14ac:dyDescent="0.2">
      <c r="N25" s="307"/>
      <c r="O25" s="307"/>
      <c r="P25" s="307"/>
      <c r="Q25" s="307"/>
      <c r="AA25" s="106"/>
      <c r="DR25" s="75" t="s">
        <v>121</v>
      </c>
      <c r="DS25" s="320" t="s">
        <v>146</v>
      </c>
      <c r="DT25" s="320"/>
      <c r="DU25" s="320"/>
      <c r="DV25" s="320"/>
      <c r="DW25" s="320"/>
      <c r="DX25" s="320"/>
      <c r="DY25" s="320"/>
      <c r="DZ25" s="320"/>
      <c r="EA25" s="320"/>
      <c r="EB25" s="320"/>
      <c r="EC25" s="320"/>
      <c r="ED25" s="286" t="str">
        <f>IF(ED$21="","",(SUMPRODUCT((Kostnader_Intäkter!$C$6:$C$2630=ED$46)*(Kostnader_Intäkter!$R$6:$R$2630=Kostnader_Intäkter!$EG88)*Kostnader_Intäkter!$AV$6:$AV$2630)))</f>
        <v/>
      </c>
      <c r="EE25" s="286"/>
      <c r="EF25" s="286"/>
      <c r="EG25" s="286"/>
      <c r="EH25" s="286" t="str">
        <f>IF(EH$21="","",(SUMPRODUCT((Kostnader_Intäkter!$C$6:$C$2630=EH$46)*(Kostnader_Intäkter!$R$6:$R$2630=Kostnader_Intäkter!$EG88)*Kostnader_Intäkter!$AV$6:$AV$2630)))</f>
        <v/>
      </c>
      <c r="EI25" s="286"/>
      <c r="EJ25" s="286"/>
      <c r="EK25" s="286"/>
      <c r="EL25" s="286" t="str">
        <f>IF(EL$21="","",(SUMPRODUCT((Kostnader_Intäkter!$C$6:$C$2630=EL$46)*(Kostnader_Intäkter!$R$6:$R$2630=Kostnader_Intäkter!$EG88)*Kostnader_Intäkter!$AV$6:$AV$2630)))</f>
        <v/>
      </c>
      <c r="EM25" s="286"/>
      <c r="EN25" s="286"/>
      <c r="EO25" s="286"/>
      <c r="EP25" s="286" t="str">
        <f>IF(EP$21="","",(SUMPRODUCT((Kostnader_Intäkter!$C$6:$C$2630=EP$46)*(Kostnader_Intäkter!$R$6:$R$2630=Kostnader_Intäkter!$EG88)*Kostnader_Intäkter!$AV$6:$AV$2630)))</f>
        <v/>
      </c>
      <c r="EQ25" s="286"/>
      <c r="ER25" s="286"/>
      <c r="ES25" s="286"/>
      <c r="ET25" s="286" t="str">
        <f>IF(ET$21="","",(SUMPRODUCT((Kostnader_Intäkter!$C$6:$C$2630=ET$46)*(Kostnader_Intäkter!$R$6:$R$2630=Kostnader_Intäkter!$EG88)*Kostnader_Intäkter!$AV$6:$AV$2630)))</f>
        <v/>
      </c>
      <c r="EU25" s="286"/>
      <c r="EV25" s="286"/>
      <c r="EW25" s="286"/>
      <c r="EX25" s="286" t="str">
        <f>IF(EX$21="","",(SUMPRODUCT((Kostnader_Intäkter!$C$6:$C$2630=EX$46)*(Kostnader_Intäkter!$R$6:$R$2630=Kostnader_Intäkter!$EG88)*Kostnader_Intäkter!$AV$6:$AV$2630)))</f>
        <v/>
      </c>
      <c r="EY25" s="286"/>
      <c r="EZ25" s="286"/>
      <c r="FA25" s="286"/>
      <c r="FB25" s="286" t="str">
        <f>IF(FB$21="","",(SUMPRODUCT((Kostnader_Intäkter!$C$6:$C$2630=FB$46)*(Kostnader_Intäkter!$R$6:$R$2630=Kostnader_Intäkter!$EG88)*Kostnader_Intäkter!$AV$6:$AV$2630)))</f>
        <v/>
      </c>
      <c r="FC25" s="286"/>
      <c r="FD25" s="286"/>
      <c r="FE25" s="286"/>
      <c r="FF25" s="286" t="str">
        <f>IF(FF$21="","",(SUMPRODUCT((Kostnader_Intäkter!$C$6:$C$2630=FF$46)*(Kostnader_Intäkter!$R$6:$R$2630=Kostnader_Intäkter!$EG88)*Kostnader_Intäkter!$AV$6:$AV$2630)))</f>
        <v/>
      </c>
      <c r="FG25" s="286"/>
      <c r="FH25" s="286"/>
      <c r="FI25" s="286"/>
      <c r="FJ25" s="286" t="str">
        <f>IF(FJ$21="","",(SUMPRODUCT((Kostnader_Intäkter!$C$6:$C$2630=FJ$46)*(Kostnader_Intäkter!$R$6:$R$2630=Kostnader_Intäkter!$EG88)*Kostnader_Intäkter!$AV$6:$AV$2630)))</f>
        <v/>
      </c>
      <c r="FK25" s="286"/>
      <c r="FL25" s="286"/>
      <c r="FM25" s="286"/>
      <c r="FN25" s="286" t="str">
        <f>IF(FN$21="","",(SUMPRODUCT((Kostnader_Intäkter!$C$6:$C$2630=FN$46)*(Kostnader_Intäkter!$R$6:$R$2630=Kostnader_Intäkter!$EG88)*Kostnader_Intäkter!$AV$6:$AV$2630)))</f>
        <v/>
      </c>
      <c r="FO25" s="286"/>
      <c r="FP25" s="286"/>
      <c r="FQ25" s="286"/>
      <c r="FR25" s="286" t="str">
        <f>IF(FR$21="","",(SUMPRODUCT((Kostnader_Intäkter!$C$6:$C$2630=FR$46)*(Kostnader_Intäkter!$R$6:$R$2630=Kostnader_Intäkter!$EG88)*Kostnader_Intäkter!$AV$6:$AV$2630)))</f>
        <v/>
      </c>
      <c r="FS25" s="286"/>
      <c r="FT25" s="286"/>
      <c r="FU25" s="286"/>
      <c r="FV25" s="286" t="str">
        <f>IF(FV$21="","",(SUMPRODUCT((Kostnader_Intäkter!$C$6:$C$2630=FV$46)*(Kostnader_Intäkter!$R$6:$R$2630=Kostnader_Intäkter!$EG88)*Kostnader_Intäkter!$AV$6:$AV$2630)))</f>
        <v/>
      </c>
      <c r="FW25" s="286"/>
      <c r="FX25" s="286"/>
      <c r="FY25" s="286"/>
      <c r="FZ25" s="286" t="str">
        <f>IF(FZ$21="","",(SUMPRODUCT((Kostnader_Intäkter!$C$6:$C$2630=FZ$46)*(Kostnader_Intäkter!$R$6:$R$2630=Kostnader_Intäkter!$EG88)*Kostnader_Intäkter!$AV$6:$AV$2630)))</f>
        <v/>
      </c>
      <c r="GA25" s="286"/>
      <c r="GB25" s="286"/>
      <c r="GC25" s="286"/>
      <c r="GD25" s="286" t="str">
        <f>IF(GD$21="","",(SUMPRODUCT((Kostnader_Intäkter!$C$6:$C$2630=GD$46)*(Kostnader_Intäkter!$R$6:$R$2630=Kostnader_Intäkter!$EG88)*Kostnader_Intäkter!$AV$6:$AV$2630)))</f>
        <v/>
      </c>
      <c r="GE25" s="286"/>
      <c r="GF25" s="286"/>
      <c r="GG25" s="286"/>
      <c r="GH25" s="286" t="str">
        <f>IF(GH$21="","",(SUMPRODUCT((Kostnader_Intäkter!$C$6:$C$2630=GH$46)*(Kostnader_Intäkter!$R$6:$R$2630=Kostnader_Intäkter!$EG88)*Kostnader_Intäkter!$AV$6:$AV$2630)))</f>
        <v/>
      </c>
      <c r="GI25" s="286"/>
      <c r="GJ25" s="286"/>
      <c r="GK25" s="286"/>
      <c r="GL25" s="286" t="str">
        <f>IF(GL$21="","",(SUMPRODUCT((Kostnader_Intäkter!$C$6:$C$2630=GL$46)*(Kostnader_Intäkter!$R$6:$R$2630=Kostnader_Intäkter!$EG88)*Kostnader_Intäkter!$AV$6:$AV$2630)))</f>
        <v/>
      </c>
      <c r="GM25" s="286"/>
      <c r="GN25" s="286"/>
      <c r="GO25" s="286"/>
      <c r="GP25" s="286" t="str">
        <f>IF(GP$21="","",(SUMPRODUCT((Kostnader_Intäkter!$C$6:$C$2630=GP$46)*(Kostnader_Intäkter!$R$6:$R$2630=Kostnader_Intäkter!$EG88)*Kostnader_Intäkter!$AV$6:$AV$2630)))</f>
        <v/>
      </c>
      <c r="GQ25" s="286"/>
      <c r="GR25" s="286"/>
      <c r="GS25" s="286"/>
      <c r="GT25" s="286" t="str">
        <f>IF(GT$21="","",(SUMPRODUCT((Kostnader_Intäkter!$C$6:$C$2630=GT$46)*(Kostnader_Intäkter!$R$6:$R$2630=Kostnader_Intäkter!$EG88)*Kostnader_Intäkter!$AV$6:$AV$2630)))</f>
        <v/>
      </c>
      <c r="GU25" s="286"/>
      <c r="GV25" s="286"/>
      <c r="GW25" s="286"/>
      <c r="GX25" s="286" t="str">
        <f>IF(GX$21="","",(SUMPRODUCT((Kostnader_Intäkter!$C$6:$C$2630=GX$46)*(Kostnader_Intäkter!$R$6:$R$2630=Kostnader_Intäkter!$EG88)*Kostnader_Intäkter!$AV$6:$AV$2630)))</f>
        <v/>
      </c>
      <c r="GY25" s="286"/>
      <c r="GZ25" s="286"/>
      <c r="HA25" s="286"/>
      <c r="HB25" s="286" t="str">
        <f>IF(HB$21="","",(SUMPRODUCT((Kostnader_Intäkter!$C$6:$C$2630=HB$46)*(Kostnader_Intäkter!$R$6:$R$2630=Kostnader_Intäkter!$EG88)*Kostnader_Intäkter!$AV$6:$AV$2630)))</f>
        <v/>
      </c>
      <c r="HC25" s="286"/>
      <c r="HD25" s="286"/>
      <c r="HE25" s="286"/>
      <c r="HF25" s="286" t="str">
        <f>IF(HF$21="","",(SUMPRODUCT((Kostnader_Intäkter!$C$6:$C$2630=HF$46)*(Kostnader_Intäkter!$R$6:$R$2630=Kostnader_Intäkter!$EG88)*Kostnader_Intäkter!$AV$6:$AV$2630)))</f>
        <v/>
      </c>
      <c r="HG25" s="286"/>
      <c r="HH25" s="286"/>
      <c r="HI25" s="286"/>
      <c r="HJ25" s="286" t="str">
        <f>IF(HJ$21="","",(SUMPRODUCT((Kostnader_Intäkter!$C$6:$C$2630=HJ$46)*(Kostnader_Intäkter!$R$6:$R$2630=Kostnader_Intäkter!$EG88)*Kostnader_Intäkter!$AV$6:$AV$2630)))</f>
        <v/>
      </c>
      <c r="HK25" s="286"/>
      <c r="HL25" s="286"/>
      <c r="HM25" s="286"/>
      <c r="HN25" s="286" t="str">
        <f>IF(HN$21="","",(SUMPRODUCT((Kostnader_Intäkter!$C$6:$C$2630=HN$46)*(Kostnader_Intäkter!$R$6:$R$2630=Kostnader_Intäkter!$EG88)*Kostnader_Intäkter!$AV$6:$AV$2630)))</f>
        <v/>
      </c>
      <c r="HO25" s="286"/>
      <c r="HP25" s="286"/>
      <c r="HQ25" s="286"/>
      <c r="HR25" s="286" t="str">
        <f>IF(HR$21="","",(SUMPRODUCT((Kostnader_Intäkter!$C$6:$C$2630=HR$46)*(Kostnader_Intäkter!$R$6:$R$2630=Kostnader_Intäkter!$EG88)*Kostnader_Intäkter!$AV$6:$AV$2630)))</f>
        <v/>
      </c>
      <c r="HS25" s="286"/>
      <c r="HT25" s="286"/>
      <c r="HU25" s="286"/>
      <c r="IG25" s="73">
        <f>IF(IJ25=100,SUM(IJ21:IJ25),0)</f>
        <v>0</v>
      </c>
      <c r="IH25" s="73">
        <f>IF(II25=1,SUM(II21:II25),0)</f>
        <v>0</v>
      </c>
      <c r="II25" s="73">
        <f t="shared" si="1"/>
        <v>0</v>
      </c>
      <c r="IJ25" s="73">
        <f t="shared" si="2"/>
        <v>0</v>
      </c>
      <c r="IK25" s="73">
        <f t="shared" si="3"/>
        <v>0</v>
      </c>
      <c r="IL25" s="73">
        <f t="shared" si="4"/>
        <v>0</v>
      </c>
      <c r="IM25" s="73" t="str">
        <f>IF(IO25="","",Setup!Z43)</f>
        <v/>
      </c>
      <c r="IO25" s="105" t="str">
        <f>IF(Setup!C43="","",Setup!B43&amp;" "&amp;Setup!C43)</f>
        <v/>
      </c>
      <c r="IP25" s="73" t="str">
        <f t="shared" si="5"/>
        <v/>
      </c>
    </row>
    <row r="26" spans="2:256" hidden="1" outlineLevel="1" x14ac:dyDescent="0.2">
      <c r="N26" s="307"/>
      <c r="O26" s="307"/>
      <c r="P26" s="307"/>
      <c r="Q26" s="307"/>
      <c r="DR26" s="75" t="s">
        <v>122</v>
      </c>
      <c r="DS26" s="308" t="s">
        <v>147</v>
      </c>
      <c r="DT26" s="308"/>
      <c r="DU26" s="308"/>
      <c r="DV26" s="308"/>
      <c r="DW26" s="308"/>
      <c r="DX26" s="308"/>
      <c r="DY26" s="308"/>
      <c r="DZ26" s="308"/>
      <c r="EA26" s="308"/>
      <c r="EB26" s="308"/>
      <c r="EC26" s="308"/>
      <c r="ED26" s="286" t="str">
        <f>IF(ED$21="","",(SUMPRODUCT((Kostnader_Intäkter!$C$6:$C$2630=ED$46)*(Kostnader_Intäkter!$R$6:$R$2630=Kostnader_Intäkter!$EG89)*Kostnader_Intäkter!$AV$6:$AV$2630)))</f>
        <v/>
      </c>
      <c r="EE26" s="286"/>
      <c r="EF26" s="286"/>
      <c r="EG26" s="286"/>
      <c r="EH26" s="286" t="str">
        <f>IF(EH$21="","",(SUMPRODUCT((Kostnader_Intäkter!$C$6:$C$2630=EH$46)*(Kostnader_Intäkter!$R$6:$R$2630=Kostnader_Intäkter!$EG89)*Kostnader_Intäkter!$AV$6:$AV$2630)))</f>
        <v/>
      </c>
      <c r="EI26" s="286"/>
      <c r="EJ26" s="286"/>
      <c r="EK26" s="286"/>
      <c r="EL26" s="286" t="str">
        <f>IF(EL$21="","",(SUMPRODUCT((Kostnader_Intäkter!$C$6:$C$2630=EL$46)*(Kostnader_Intäkter!$R$6:$R$2630=Kostnader_Intäkter!$EG89)*Kostnader_Intäkter!$AV$6:$AV$2630)))</f>
        <v/>
      </c>
      <c r="EM26" s="286"/>
      <c r="EN26" s="286"/>
      <c r="EO26" s="286"/>
      <c r="EP26" s="286" t="str">
        <f>IF(EP$21="","",(SUMPRODUCT((Kostnader_Intäkter!$C$6:$C$2630=EP$46)*(Kostnader_Intäkter!$R$6:$R$2630=Kostnader_Intäkter!$EG89)*Kostnader_Intäkter!$AV$6:$AV$2630)))</f>
        <v/>
      </c>
      <c r="EQ26" s="286"/>
      <c r="ER26" s="286"/>
      <c r="ES26" s="286"/>
      <c r="ET26" s="286" t="str">
        <f>IF(ET$21="","",(SUMPRODUCT((Kostnader_Intäkter!$C$6:$C$2630=ET$46)*(Kostnader_Intäkter!$R$6:$R$2630=Kostnader_Intäkter!$EG89)*Kostnader_Intäkter!$AV$6:$AV$2630)))</f>
        <v/>
      </c>
      <c r="EU26" s="286"/>
      <c r="EV26" s="286"/>
      <c r="EW26" s="286"/>
      <c r="EX26" s="286" t="str">
        <f>IF(EX$21="","",(SUMPRODUCT((Kostnader_Intäkter!$C$6:$C$2630=EX$46)*(Kostnader_Intäkter!$R$6:$R$2630=Kostnader_Intäkter!$EG89)*Kostnader_Intäkter!$AV$6:$AV$2630)))</f>
        <v/>
      </c>
      <c r="EY26" s="286"/>
      <c r="EZ26" s="286"/>
      <c r="FA26" s="286"/>
      <c r="FB26" s="286" t="str">
        <f>IF(FB$21="","",(SUMPRODUCT((Kostnader_Intäkter!$C$6:$C$2630=FB$46)*(Kostnader_Intäkter!$R$6:$R$2630=Kostnader_Intäkter!$EG89)*Kostnader_Intäkter!$AV$6:$AV$2630)))</f>
        <v/>
      </c>
      <c r="FC26" s="286"/>
      <c r="FD26" s="286"/>
      <c r="FE26" s="286"/>
      <c r="FF26" s="286" t="str">
        <f>IF(FF$21="","",(SUMPRODUCT((Kostnader_Intäkter!$C$6:$C$2630=FF$46)*(Kostnader_Intäkter!$R$6:$R$2630=Kostnader_Intäkter!$EG89)*Kostnader_Intäkter!$AV$6:$AV$2630)))</f>
        <v/>
      </c>
      <c r="FG26" s="286"/>
      <c r="FH26" s="286"/>
      <c r="FI26" s="286"/>
      <c r="FJ26" s="286" t="str">
        <f>IF(FJ$21="","",(SUMPRODUCT((Kostnader_Intäkter!$C$6:$C$2630=FJ$46)*(Kostnader_Intäkter!$R$6:$R$2630=Kostnader_Intäkter!$EG89)*Kostnader_Intäkter!$AV$6:$AV$2630)))</f>
        <v/>
      </c>
      <c r="FK26" s="286"/>
      <c r="FL26" s="286"/>
      <c r="FM26" s="286"/>
      <c r="FN26" s="286" t="str">
        <f>IF(FN$21="","",(SUMPRODUCT((Kostnader_Intäkter!$C$6:$C$2630=FN$46)*(Kostnader_Intäkter!$R$6:$R$2630=Kostnader_Intäkter!$EG89)*Kostnader_Intäkter!$AV$6:$AV$2630)))</f>
        <v/>
      </c>
      <c r="FO26" s="286"/>
      <c r="FP26" s="286"/>
      <c r="FQ26" s="286"/>
      <c r="FR26" s="286" t="str">
        <f>IF(FR$21="","",(SUMPRODUCT((Kostnader_Intäkter!$C$6:$C$2630=FR$46)*(Kostnader_Intäkter!$R$6:$R$2630=Kostnader_Intäkter!$EG89)*Kostnader_Intäkter!$AV$6:$AV$2630)))</f>
        <v/>
      </c>
      <c r="FS26" s="286"/>
      <c r="FT26" s="286"/>
      <c r="FU26" s="286"/>
      <c r="FV26" s="286" t="str">
        <f>IF(FV$21="","",(SUMPRODUCT((Kostnader_Intäkter!$C$6:$C$2630=FV$46)*(Kostnader_Intäkter!$R$6:$R$2630=Kostnader_Intäkter!$EG89)*Kostnader_Intäkter!$AV$6:$AV$2630)))</f>
        <v/>
      </c>
      <c r="FW26" s="286"/>
      <c r="FX26" s="286"/>
      <c r="FY26" s="286"/>
      <c r="FZ26" s="286" t="str">
        <f>IF(FZ$21="","",(SUMPRODUCT((Kostnader_Intäkter!$C$6:$C$2630=FZ$46)*(Kostnader_Intäkter!$R$6:$R$2630=Kostnader_Intäkter!$EG89)*Kostnader_Intäkter!$AV$6:$AV$2630)))</f>
        <v/>
      </c>
      <c r="GA26" s="286"/>
      <c r="GB26" s="286"/>
      <c r="GC26" s="286"/>
      <c r="GD26" s="286" t="str">
        <f>IF(GD$21="","",(SUMPRODUCT((Kostnader_Intäkter!$C$6:$C$2630=GD$46)*(Kostnader_Intäkter!$R$6:$R$2630=Kostnader_Intäkter!$EG89)*Kostnader_Intäkter!$AV$6:$AV$2630)))</f>
        <v/>
      </c>
      <c r="GE26" s="286"/>
      <c r="GF26" s="286"/>
      <c r="GG26" s="286"/>
      <c r="GH26" s="286" t="str">
        <f>IF(GH$21="","",(SUMPRODUCT((Kostnader_Intäkter!$C$6:$C$2630=GH$46)*(Kostnader_Intäkter!$R$6:$R$2630=Kostnader_Intäkter!$EG89)*Kostnader_Intäkter!$AV$6:$AV$2630)))</f>
        <v/>
      </c>
      <c r="GI26" s="286"/>
      <c r="GJ26" s="286"/>
      <c r="GK26" s="286"/>
      <c r="GL26" s="286" t="str">
        <f>IF(GL$21="","",(SUMPRODUCT((Kostnader_Intäkter!$C$6:$C$2630=GL$46)*(Kostnader_Intäkter!$R$6:$R$2630=Kostnader_Intäkter!$EG89)*Kostnader_Intäkter!$AV$6:$AV$2630)))</f>
        <v/>
      </c>
      <c r="GM26" s="286"/>
      <c r="GN26" s="286"/>
      <c r="GO26" s="286"/>
      <c r="GP26" s="286" t="str">
        <f>IF(GP$21="","",(SUMPRODUCT((Kostnader_Intäkter!$C$6:$C$2630=GP$46)*(Kostnader_Intäkter!$R$6:$R$2630=Kostnader_Intäkter!$EG89)*Kostnader_Intäkter!$AV$6:$AV$2630)))</f>
        <v/>
      </c>
      <c r="GQ26" s="286"/>
      <c r="GR26" s="286"/>
      <c r="GS26" s="286"/>
      <c r="GT26" s="286" t="str">
        <f>IF(GT$21="","",(SUMPRODUCT((Kostnader_Intäkter!$C$6:$C$2630=GT$46)*(Kostnader_Intäkter!$R$6:$R$2630=Kostnader_Intäkter!$EG89)*Kostnader_Intäkter!$AV$6:$AV$2630)))</f>
        <v/>
      </c>
      <c r="GU26" s="286"/>
      <c r="GV26" s="286"/>
      <c r="GW26" s="286"/>
      <c r="GX26" s="286" t="str">
        <f>IF(GX$21="","",(SUMPRODUCT((Kostnader_Intäkter!$C$6:$C$2630=GX$46)*(Kostnader_Intäkter!$R$6:$R$2630=Kostnader_Intäkter!$EG89)*Kostnader_Intäkter!$AV$6:$AV$2630)))</f>
        <v/>
      </c>
      <c r="GY26" s="286"/>
      <c r="GZ26" s="286"/>
      <c r="HA26" s="286"/>
      <c r="HB26" s="286" t="str">
        <f>IF(HB$21="","",(SUMPRODUCT((Kostnader_Intäkter!$C$6:$C$2630=HB$46)*(Kostnader_Intäkter!$R$6:$R$2630=Kostnader_Intäkter!$EG89)*Kostnader_Intäkter!$AV$6:$AV$2630)))</f>
        <v/>
      </c>
      <c r="HC26" s="286"/>
      <c r="HD26" s="286"/>
      <c r="HE26" s="286"/>
      <c r="HF26" s="286" t="str">
        <f>IF(HF$21="","",(SUMPRODUCT((Kostnader_Intäkter!$C$6:$C$2630=HF$46)*(Kostnader_Intäkter!$R$6:$R$2630=Kostnader_Intäkter!$EG89)*Kostnader_Intäkter!$AV$6:$AV$2630)))</f>
        <v/>
      </c>
      <c r="HG26" s="286"/>
      <c r="HH26" s="286"/>
      <c r="HI26" s="286"/>
      <c r="HJ26" s="286" t="str">
        <f>IF(HJ$21="","",(SUMPRODUCT((Kostnader_Intäkter!$C$6:$C$2630=HJ$46)*(Kostnader_Intäkter!$R$6:$R$2630=Kostnader_Intäkter!$EG89)*Kostnader_Intäkter!$AV$6:$AV$2630)))</f>
        <v/>
      </c>
      <c r="HK26" s="286"/>
      <c r="HL26" s="286"/>
      <c r="HM26" s="286"/>
      <c r="HN26" s="286" t="str">
        <f>IF(HN$21="","",(SUMPRODUCT((Kostnader_Intäkter!$C$6:$C$2630=HN$46)*(Kostnader_Intäkter!$R$6:$R$2630=Kostnader_Intäkter!$EG89)*Kostnader_Intäkter!$AV$6:$AV$2630)))</f>
        <v/>
      </c>
      <c r="HO26" s="286"/>
      <c r="HP26" s="286"/>
      <c r="HQ26" s="286"/>
      <c r="HR26" s="286" t="str">
        <f>IF(HR$21="","",(SUMPRODUCT((Kostnader_Intäkter!$C$6:$C$2630=HR$46)*(Kostnader_Intäkter!$R$6:$R$2630=Kostnader_Intäkter!$EG89)*Kostnader_Intäkter!$AV$6:$AV$2630)))</f>
        <v/>
      </c>
      <c r="HS26" s="286"/>
      <c r="HT26" s="286"/>
      <c r="HU26" s="286"/>
      <c r="IG26" s="73">
        <f>IF(IJ26=100,SUM(IJ21:IJ26),0)</f>
        <v>0</v>
      </c>
      <c r="IH26" s="73">
        <f>IF(II26=1,SUM(II21:II26),0)</f>
        <v>0</v>
      </c>
      <c r="II26" s="73">
        <f t="shared" si="1"/>
        <v>0</v>
      </c>
      <c r="IJ26" s="73">
        <f t="shared" si="2"/>
        <v>0</v>
      </c>
      <c r="IK26" s="73">
        <f t="shared" si="3"/>
        <v>0</v>
      </c>
      <c r="IL26" s="73">
        <f t="shared" si="4"/>
        <v>0</v>
      </c>
      <c r="IM26" s="73" t="str">
        <f>IF(IO26="","",Setup!Z44)</f>
        <v/>
      </c>
      <c r="IO26" s="105" t="str">
        <f>IF(Setup!C44="","",Setup!B44&amp;" "&amp;Setup!C44)</f>
        <v/>
      </c>
      <c r="IP26" s="73" t="str">
        <f t="shared" si="5"/>
        <v/>
      </c>
    </row>
    <row r="27" spans="2:256" hidden="1" outlineLevel="1" x14ac:dyDescent="0.2">
      <c r="N27" s="307"/>
      <c r="O27" s="307"/>
      <c r="P27" s="307"/>
      <c r="Q27" s="307"/>
      <c r="DR27" s="75" t="s">
        <v>123</v>
      </c>
      <c r="DS27" s="308" t="s">
        <v>148</v>
      </c>
      <c r="DT27" s="308"/>
      <c r="DU27" s="308"/>
      <c r="DV27" s="308"/>
      <c r="DW27" s="308"/>
      <c r="DX27" s="308"/>
      <c r="DY27" s="308"/>
      <c r="DZ27" s="308"/>
      <c r="EA27" s="308"/>
      <c r="EB27" s="308"/>
      <c r="EC27" s="308"/>
      <c r="ED27" s="286" t="str">
        <f>IF(ED$21="","",(SUMPRODUCT((Kostnader_Intäkter!$C$6:$C$2630=ED$46)*(Kostnader_Intäkter!$R$6:$R$2630=Kostnader_Intäkter!$EG90)*Kostnader_Intäkter!$AV$6:$AV$2630)))</f>
        <v/>
      </c>
      <c r="EE27" s="286"/>
      <c r="EF27" s="286"/>
      <c r="EG27" s="286"/>
      <c r="EH27" s="286" t="str">
        <f>IF(EH$21="","",(SUMPRODUCT((Kostnader_Intäkter!$C$6:$C$2630=EH$46)*(Kostnader_Intäkter!$R$6:$R$2630=Kostnader_Intäkter!$EG90)*Kostnader_Intäkter!$AV$6:$AV$2630)))</f>
        <v/>
      </c>
      <c r="EI27" s="286"/>
      <c r="EJ27" s="286"/>
      <c r="EK27" s="286"/>
      <c r="EL27" s="286" t="str">
        <f>IF(EL$21="","",(SUMPRODUCT((Kostnader_Intäkter!$C$6:$C$2630=EL$46)*(Kostnader_Intäkter!$R$6:$R$2630=Kostnader_Intäkter!$EG90)*Kostnader_Intäkter!$AV$6:$AV$2630)))</f>
        <v/>
      </c>
      <c r="EM27" s="286"/>
      <c r="EN27" s="286"/>
      <c r="EO27" s="286"/>
      <c r="EP27" s="286" t="str">
        <f>IF(EP$21="","",(SUMPRODUCT((Kostnader_Intäkter!$C$6:$C$2630=EP$46)*(Kostnader_Intäkter!$R$6:$R$2630=Kostnader_Intäkter!$EG90)*Kostnader_Intäkter!$AV$6:$AV$2630)))</f>
        <v/>
      </c>
      <c r="EQ27" s="286"/>
      <c r="ER27" s="286"/>
      <c r="ES27" s="286"/>
      <c r="ET27" s="286" t="str">
        <f>IF(ET$21="","",(SUMPRODUCT((Kostnader_Intäkter!$C$6:$C$2630=ET$46)*(Kostnader_Intäkter!$R$6:$R$2630=Kostnader_Intäkter!$EG90)*Kostnader_Intäkter!$AV$6:$AV$2630)))</f>
        <v/>
      </c>
      <c r="EU27" s="286"/>
      <c r="EV27" s="286"/>
      <c r="EW27" s="286"/>
      <c r="EX27" s="286" t="str">
        <f>IF(EX$21="","",(SUMPRODUCT((Kostnader_Intäkter!$C$6:$C$2630=EX$46)*(Kostnader_Intäkter!$R$6:$R$2630=Kostnader_Intäkter!$EG90)*Kostnader_Intäkter!$AV$6:$AV$2630)))</f>
        <v/>
      </c>
      <c r="EY27" s="286"/>
      <c r="EZ27" s="286"/>
      <c r="FA27" s="286"/>
      <c r="FB27" s="286" t="str">
        <f>IF(FB$21="","",(SUMPRODUCT((Kostnader_Intäkter!$C$6:$C$2630=FB$46)*(Kostnader_Intäkter!$R$6:$R$2630=Kostnader_Intäkter!$EG90)*Kostnader_Intäkter!$AV$6:$AV$2630)))</f>
        <v/>
      </c>
      <c r="FC27" s="286"/>
      <c r="FD27" s="286"/>
      <c r="FE27" s="286"/>
      <c r="FF27" s="286" t="str">
        <f>IF(FF$21="","",(SUMPRODUCT((Kostnader_Intäkter!$C$6:$C$2630=FF$46)*(Kostnader_Intäkter!$R$6:$R$2630=Kostnader_Intäkter!$EG90)*Kostnader_Intäkter!$AV$6:$AV$2630)))</f>
        <v/>
      </c>
      <c r="FG27" s="286"/>
      <c r="FH27" s="286"/>
      <c r="FI27" s="286"/>
      <c r="FJ27" s="286" t="str">
        <f>IF(FJ$21="","",(SUMPRODUCT((Kostnader_Intäkter!$C$6:$C$2630=FJ$46)*(Kostnader_Intäkter!$R$6:$R$2630=Kostnader_Intäkter!$EG90)*Kostnader_Intäkter!$AV$6:$AV$2630)))</f>
        <v/>
      </c>
      <c r="FK27" s="286"/>
      <c r="FL27" s="286"/>
      <c r="FM27" s="286"/>
      <c r="FN27" s="286" t="str">
        <f>IF(FN$21="","",(SUMPRODUCT((Kostnader_Intäkter!$C$6:$C$2630=FN$46)*(Kostnader_Intäkter!$R$6:$R$2630=Kostnader_Intäkter!$EG90)*Kostnader_Intäkter!$AV$6:$AV$2630)))</f>
        <v/>
      </c>
      <c r="FO27" s="286"/>
      <c r="FP27" s="286"/>
      <c r="FQ27" s="286"/>
      <c r="FR27" s="286" t="str">
        <f>IF(FR$21="","",(SUMPRODUCT((Kostnader_Intäkter!$C$6:$C$2630=FR$46)*(Kostnader_Intäkter!$R$6:$R$2630=Kostnader_Intäkter!$EG90)*Kostnader_Intäkter!$AV$6:$AV$2630)))</f>
        <v/>
      </c>
      <c r="FS27" s="286"/>
      <c r="FT27" s="286"/>
      <c r="FU27" s="286"/>
      <c r="FV27" s="286" t="str">
        <f>IF(FV$21="","",(SUMPRODUCT((Kostnader_Intäkter!$C$6:$C$2630=FV$46)*(Kostnader_Intäkter!$R$6:$R$2630=Kostnader_Intäkter!$EG90)*Kostnader_Intäkter!$AV$6:$AV$2630)))</f>
        <v/>
      </c>
      <c r="FW27" s="286"/>
      <c r="FX27" s="286"/>
      <c r="FY27" s="286"/>
      <c r="FZ27" s="286" t="str">
        <f>IF(FZ$21="","",(SUMPRODUCT((Kostnader_Intäkter!$C$6:$C$2630=FZ$46)*(Kostnader_Intäkter!$R$6:$R$2630=Kostnader_Intäkter!$EG90)*Kostnader_Intäkter!$AV$6:$AV$2630)))</f>
        <v/>
      </c>
      <c r="GA27" s="286"/>
      <c r="GB27" s="286"/>
      <c r="GC27" s="286"/>
      <c r="GD27" s="286" t="str">
        <f>IF(GD$21="","",(SUMPRODUCT((Kostnader_Intäkter!$C$6:$C$2630=GD$46)*(Kostnader_Intäkter!$R$6:$R$2630=Kostnader_Intäkter!$EG90)*Kostnader_Intäkter!$AV$6:$AV$2630)))</f>
        <v/>
      </c>
      <c r="GE27" s="286"/>
      <c r="GF27" s="286"/>
      <c r="GG27" s="286"/>
      <c r="GH27" s="286" t="str">
        <f>IF(GH$21="","",(SUMPRODUCT((Kostnader_Intäkter!$C$6:$C$2630=GH$46)*(Kostnader_Intäkter!$R$6:$R$2630=Kostnader_Intäkter!$EG90)*Kostnader_Intäkter!$AV$6:$AV$2630)))</f>
        <v/>
      </c>
      <c r="GI27" s="286"/>
      <c r="GJ27" s="286"/>
      <c r="GK27" s="286"/>
      <c r="GL27" s="286" t="str">
        <f>IF(GL$21="","",(SUMPRODUCT((Kostnader_Intäkter!$C$6:$C$2630=GL$46)*(Kostnader_Intäkter!$R$6:$R$2630=Kostnader_Intäkter!$EG90)*Kostnader_Intäkter!$AV$6:$AV$2630)))</f>
        <v/>
      </c>
      <c r="GM27" s="286"/>
      <c r="GN27" s="286"/>
      <c r="GO27" s="286"/>
      <c r="GP27" s="286" t="str">
        <f>IF(GP$21="","",(SUMPRODUCT((Kostnader_Intäkter!$C$6:$C$2630=GP$46)*(Kostnader_Intäkter!$R$6:$R$2630=Kostnader_Intäkter!$EG90)*Kostnader_Intäkter!$AV$6:$AV$2630)))</f>
        <v/>
      </c>
      <c r="GQ27" s="286"/>
      <c r="GR27" s="286"/>
      <c r="GS27" s="286"/>
      <c r="GT27" s="286" t="str">
        <f>IF(GT$21="","",(SUMPRODUCT((Kostnader_Intäkter!$C$6:$C$2630=GT$46)*(Kostnader_Intäkter!$R$6:$R$2630=Kostnader_Intäkter!$EG90)*Kostnader_Intäkter!$AV$6:$AV$2630)))</f>
        <v/>
      </c>
      <c r="GU27" s="286"/>
      <c r="GV27" s="286"/>
      <c r="GW27" s="286"/>
      <c r="GX27" s="286" t="str">
        <f>IF(GX$21="","",(SUMPRODUCT((Kostnader_Intäkter!$C$6:$C$2630=GX$46)*(Kostnader_Intäkter!$R$6:$R$2630=Kostnader_Intäkter!$EG90)*Kostnader_Intäkter!$AV$6:$AV$2630)))</f>
        <v/>
      </c>
      <c r="GY27" s="286"/>
      <c r="GZ27" s="286"/>
      <c r="HA27" s="286"/>
      <c r="HB27" s="286" t="str">
        <f>IF(HB$21="","",(SUMPRODUCT((Kostnader_Intäkter!$C$6:$C$2630=HB$46)*(Kostnader_Intäkter!$R$6:$R$2630=Kostnader_Intäkter!$EG90)*Kostnader_Intäkter!$AV$6:$AV$2630)))</f>
        <v/>
      </c>
      <c r="HC27" s="286"/>
      <c r="HD27" s="286"/>
      <c r="HE27" s="286"/>
      <c r="HF27" s="286" t="str">
        <f>IF(HF$21="","",(SUMPRODUCT((Kostnader_Intäkter!$C$6:$C$2630=HF$46)*(Kostnader_Intäkter!$R$6:$R$2630=Kostnader_Intäkter!$EG90)*Kostnader_Intäkter!$AV$6:$AV$2630)))</f>
        <v/>
      </c>
      <c r="HG27" s="286"/>
      <c r="HH27" s="286"/>
      <c r="HI27" s="286"/>
      <c r="HJ27" s="286" t="str">
        <f>IF(HJ$21="","",(SUMPRODUCT((Kostnader_Intäkter!$C$6:$C$2630=HJ$46)*(Kostnader_Intäkter!$R$6:$R$2630=Kostnader_Intäkter!$EG90)*Kostnader_Intäkter!$AV$6:$AV$2630)))</f>
        <v/>
      </c>
      <c r="HK27" s="286"/>
      <c r="HL27" s="286"/>
      <c r="HM27" s="286"/>
      <c r="HN27" s="286" t="str">
        <f>IF(HN$21="","",(SUMPRODUCT((Kostnader_Intäkter!$C$6:$C$2630=HN$46)*(Kostnader_Intäkter!$R$6:$R$2630=Kostnader_Intäkter!$EG90)*Kostnader_Intäkter!$AV$6:$AV$2630)))</f>
        <v/>
      </c>
      <c r="HO27" s="286"/>
      <c r="HP27" s="286"/>
      <c r="HQ27" s="286"/>
      <c r="HR27" s="286" t="str">
        <f>IF(HR$21="","",(SUMPRODUCT((Kostnader_Intäkter!$C$6:$C$2630=HR$46)*(Kostnader_Intäkter!$R$6:$R$2630=Kostnader_Intäkter!$EG90)*Kostnader_Intäkter!$AV$6:$AV$2630)))</f>
        <v/>
      </c>
      <c r="HS27" s="286"/>
      <c r="HT27" s="286"/>
      <c r="HU27" s="286"/>
      <c r="IG27" s="73">
        <f>IF(IJ27=100,SUM(IJ21:IJ27),0)</f>
        <v>0</v>
      </c>
      <c r="IH27" s="73">
        <f>IF(II27=1,SUM(II21:II27),0)</f>
        <v>0</v>
      </c>
      <c r="II27" s="73">
        <f t="shared" si="1"/>
        <v>0</v>
      </c>
      <c r="IJ27" s="73">
        <f t="shared" si="2"/>
        <v>0</v>
      </c>
      <c r="IK27" s="73">
        <f t="shared" si="3"/>
        <v>0</v>
      </c>
      <c r="IL27" s="73">
        <f t="shared" si="4"/>
        <v>0</v>
      </c>
      <c r="IM27" s="73" t="str">
        <f>IF(IO27="","",Setup!Z45)</f>
        <v/>
      </c>
      <c r="IO27" s="105" t="str">
        <f>IF(Setup!C45="","",Setup!B45&amp;" "&amp;Setup!C45)</f>
        <v/>
      </c>
      <c r="IP27" s="73" t="str">
        <f t="shared" si="5"/>
        <v/>
      </c>
    </row>
    <row r="28" spans="2:256" hidden="1" outlineLevel="1" x14ac:dyDescent="0.2">
      <c r="N28" s="307"/>
      <c r="O28" s="307"/>
      <c r="P28" s="307"/>
      <c r="Q28" s="307"/>
      <c r="DR28" s="75" t="s">
        <v>124</v>
      </c>
      <c r="DS28" s="330" t="s">
        <v>149</v>
      </c>
      <c r="DT28" s="330"/>
      <c r="DU28" s="330"/>
      <c r="DV28" s="330"/>
      <c r="DW28" s="330"/>
      <c r="DX28" s="330"/>
      <c r="DY28" s="330"/>
      <c r="DZ28" s="330"/>
      <c r="EA28" s="330"/>
      <c r="EB28" s="330"/>
      <c r="EC28" s="330"/>
      <c r="ED28" s="286" t="str">
        <f>IF(ED$21="","",(SUMPRODUCT((Kostnader_Intäkter!$C$6:$C$2630=ED$46)*(Kostnader_Intäkter!$R$6:$R$2630=Kostnader_Intäkter!$EG91)*Kostnader_Intäkter!$AV$6:$AV$2630)))</f>
        <v/>
      </c>
      <c r="EE28" s="286"/>
      <c r="EF28" s="286"/>
      <c r="EG28" s="286"/>
      <c r="EH28" s="286" t="str">
        <f>IF(EH$21="","",(SUMPRODUCT((Kostnader_Intäkter!$C$6:$C$2630=EH$46)*(Kostnader_Intäkter!$R$6:$R$2630=Kostnader_Intäkter!$EG91)*Kostnader_Intäkter!$AV$6:$AV$2630)))</f>
        <v/>
      </c>
      <c r="EI28" s="286"/>
      <c r="EJ28" s="286"/>
      <c r="EK28" s="286"/>
      <c r="EL28" s="286" t="str">
        <f>IF(EL$21="","",(SUMPRODUCT((Kostnader_Intäkter!$C$6:$C$2630=EL$46)*(Kostnader_Intäkter!$R$6:$R$2630=Kostnader_Intäkter!$EG91)*Kostnader_Intäkter!$AV$6:$AV$2630)))</f>
        <v/>
      </c>
      <c r="EM28" s="286"/>
      <c r="EN28" s="286"/>
      <c r="EO28" s="286"/>
      <c r="EP28" s="286" t="str">
        <f>IF(EP$21="","",(SUMPRODUCT((Kostnader_Intäkter!$C$6:$C$2630=EP$46)*(Kostnader_Intäkter!$R$6:$R$2630=Kostnader_Intäkter!$EG91)*Kostnader_Intäkter!$AV$6:$AV$2630)))</f>
        <v/>
      </c>
      <c r="EQ28" s="286"/>
      <c r="ER28" s="286"/>
      <c r="ES28" s="286"/>
      <c r="ET28" s="286" t="str">
        <f>IF(ET$21="","",(SUMPRODUCT((Kostnader_Intäkter!$C$6:$C$2630=ET$46)*(Kostnader_Intäkter!$R$6:$R$2630=Kostnader_Intäkter!$EG91)*Kostnader_Intäkter!$AV$6:$AV$2630)))</f>
        <v/>
      </c>
      <c r="EU28" s="286"/>
      <c r="EV28" s="286"/>
      <c r="EW28" s="286"/>
      <c r="EX28" s="286" t="str">
        <f>IF(EX$21="","",(SUMPRODUCT((Kostnader_Intäkter!$C$6:$C$2630=EX$46)*(Kostnader_Intäkter!$R$6:$R$2630=Kostnader_Intäkter!$EG91)*Kostnader_Intäkter!$AV$6:$AV$2630)))</f>
        <v/>
      </c>
      <c r="EY28" s="286"/>
      <c r="EZ28" s="286"/>
      <c r="FA28" s="286"/>
      <c r="FB28" s="286" t="str">
        <f>IF(FB$21="","",(SUMPRODUCT((Kostnader_Intäkter!$C$6:$C$2630=FB$46)*(Kostnader_Intäkter!$R$6:$R$2630=Kostnader_Intäkter!$EG91)*Kostnader_Intäkter!$AV$6:$AV$2630)))</f>
        <v/>
      </c>
      <c r="FC28" s="286"/>
      <c r="FD28" s="286"/>
      <c r="FE28" s="286"/>
      <c r="FF28" s="286" t="str">
        <f>IF(FF$21="","",(SUMPRODUCT((Kostnader_Intäkter!$C$6:$C$2630=FF$46)*(Kostnader_Intäkter!$R$6:$R$2630=Kostnader_Intäkter!$EG91)*Kostnader_Intäkter!$AV$6:$AV$2630)))</f>
        <v/>
      </c>
      <c r="FG28" s="286"/>
      <c r="FH28" s="286"/>
      <c r="FI28" s="286"/>
      <c r="FJ28" s="286" t="str">
        <f>IF(FJ$21="","",(SUMPRODUCT((Kostnader_Intäkter!$C$6:$C$2630=FJ$46)*(Kostnader_Intäkter!$R$6:$R$2630=Kostnader_Intäkter!$EG91)*Kostnader_Intäkter!$AV$6:$AV$2630)))</f>
        <v/>
      </c>
      <c r="FK28" s="286"/>
      <c r="FL28" s="286"/>
      <c r="FM28" s="286"/>
      <c r="FN28" s="286" t="str">
        <f>IF(FN$21="","",(SUMPRODUCT((Kostnader_Intäkter!$C$6:$C$2630=FN$46)*(Kostnader_Intäkter!$R$6:$R$2630=Kostnader_Intäkter!$EG91)*Kostnader_Intäkter!$AV$6:$AV$2630)))</f>
        <v/>
      </c>
      <c r="FO28" s="286"/>
      <c r="FP28" s="286"/>
      <c r="FQ28" s="286"/>
      <c r="FR28" s="286" t="str">
        <f>IF(FR$21="","",(SUMPRODUCT((Kostnader_Intäkter!$C$6:$C$2630=FR$46)*(Kostnader_Intäkter!$R$6:$R$2630=Kostnader_Intäkter!$EG91)*Kostnader_Intäkter!$AV$6:$AV$2630)))</f>
        <v/>
      </c>
      <c r="FS28" s="286"/>
      <c r="FT28" s="286"/>
      <c r="FU28" s="286"/>
      <c r="FV28" s="286" t="str">
        <f>IF(FV$21="","",(SUMPRODUCT((Kostnader_Intäkter!$C$6:$C$2630=FV$46)*(Kostnader_Intäkter!$R$6:$R$2630=Kostnader_Intäkter!$EG91)*Kostnader_Intäkter!$AV$6:$AV$2630)))</f>
        <v/>
      </c>
      <c r="FW28" s="286"/>
      <c r="FX28" s="286"/>
      <c r="FY28" s="286"/>
      <c r="FZ28" s="286" t="str">
        <f>IF(FZ$21="","",(SUMPRODUCT((Kostnader_Intäkter!$C$6:$C$2630=FZ$46)*(Kostnader_Intäkter!$R$6:$R$2630=Kostnader_Intäkter!$EG91)*Kostnader_Intäkter!$AV$6:$AV$2630)))</f>
        <v/>
      </c>
      <c r="GA28" s="286"/>
      <c r="GB28" s="286"/>
      <c r="GC28" s="286"/>
      <c r="GD28" s="286" t="str">
        <f>IF(GD$21="","",(SUMPRODUCT((Kostnader_Intäkter!$C$6:$C$2630=GD$46)*(Kostnader_Intäkter!$R$6:$R$2630=Kostnader_Intäkter!$EG91)*Kostnader_Intäkter!$AV$6:$AV$2630)))</f>
        <v/>
      </c>
      <c r="GE28" s="286"/>
      <c r="GF28" s="286"/>
      <c r="GG28" s="286"/>
      <c r="GH28" s="286" t="str">
        <f>IF(GH$21="","",(SUMPRODUCT((Kostnader_Intäkter!$C$6:$C$2630=GH$46)*(Kostnader_Intäkter!$R$6:$R$2630=Kostnader_Intäkter!$EG91)*Kostnader_Intäkter!$AV$6:$AV$2630)))</f>
        <v/>
      </c>
      <c r="GI28" s="286"/>
      <c r="GJ28" s="286"/>
      <c r="GK28" s="286"/>
      <c r="GL28" s="286" t="str">
        <f>IF(GL$21="","",(SUMPRODUCT((Kostnader_Intäkter!$C$6:$C$2630=GL$46)*(Kostnader_Intäkter!$R$6:$R$2630=Kostnader_Intäkter!$EG91)*Kostnader_Intäkter!$AV$6:$AV$2630)))</f>
        <v/>
      </c>
      <c r="GM28" s="286"/>
      <c r="GN28" s="286"/>
      <c r="GO28" s="286"/>
      <c r="GP28" s="286" t="str">
        <f>IF(GP$21="","",(SUMPRODUCT((Kostnader_Intäkter!$C$6:$C$2630=GP$46)*(Kostnader_Intäkter!$R$6:$R$2630=Kostnader_Intäkter!$EG91)*Kostnader_Intäkter!$AV$6:$AV$2630)))</f>
        <v/>
      </c>
      <c r="GQ28" s="286"/>
      <c r="GR28" s="286"/>
      <c r="GS28" s="286"/>
      <c r="GT28" s="286" t="str">
        <f>IF(GT$21="","",(SUMPRODUCT((Kostnader_Intäkter!$C$6:$C$2630=GT$46)*(Kostnader_Intäkter!$R$6:$R$2630=Kostnader_Intäkter!$EG91)*Kostnader_Intäkter!$AV$6:$AV$2630)))</f>
        <v/>
      </c>
      <c r="GU28" s="286"/>
      <c r="GV28" s="286"/>
      <c r="GW28" s="286"/>
      <c r="GX28" s="286" t="str">
        <f>IF(GX$21="","",(SUMPRODUCT((Kostnader_Intäkter!$C$6:$C$2630=GX$46)*(Kostnader_Intäkter!$R$6:$R$2630=Kostnader_Intäkter!$EG91)*Kostnader_Intäkter!$AV$6:$AV$2630)))</f>
        <v/>
      </c>
      <c r="GY28" s="286"/>
      <c r="GZ28" s="286"/>
      <c r="HA28" s="286"/>
      <c r="HB28" s="286" t="str">
        <f>IF(HB$21="","",(SUMPRODUCT((Kostnader_Intäkter!$C$6:$C$2630=HB$46)*(Kostnader_Intäkter!$R$6:$R$2630=Kostnader_Intäkter!$EG91)*Kostnader_Intäkter!$AV$6:$AV$2630)))</f>
        <v/>
      </c>
      <c r="HC28" s="286"/>
      <c r="HD28" s="286"/>
      <c r="HE28" s="286"/>
      <c r="HF28" s="286" t="str">
        <f>IF(HF$21="","",(SUMPRODUCT((Kostnader_Intäkter!$C$6:$C$2630=HF$46)*(Kostnader_Intäkter!$R$6:$R$2630=Kostnader_Intäkter!$EG91)*Kostnader_Intäkter!$AV$6:$AV$2630)))</f>
        <v/>
      </c>
      <c r="HG28" s="286"/>
      <c r="HH28" s="286"/>
      <c r="HI28" s="286"/>
      <c r="HJ28" s="286" t="str">
        <f>IF(HJ$21="","",(SUMPRODUCT((Kostnader_Intäkter!$C$6:$C$2630=HJ$46)*(Kostnader_Intäkter!$R$6:$R$2630=Kostnader_Intäkter!$EG91)*Kostnader_Intäkter!$AV$6:$AV$2630)))</f>
        <v/>
      </c>
      <c r="HK28" s="286"/>
      <c r="HL28" s="286"/>
      <c r="HM28" s="286"/>
      <c r="HN28" s="286" t="str">
        <f>IF(HN$21="","",(SUMPRODUCT((Kostnader_Intäkter!$C$6:$C$2630=HN$46)*(Kostnader_Intäkter!$R$6:$R$2630=Kostnader_Intäkter!$EG91)*Kostnader_Intäkter!$AV$6:$AV$2630)))</f>
        <v/>
      </c>
      <c r="HO28" s="286"/>
      <c r="HP28" s="286"/>
      <c r="HQ28" s="286"/>
      <c r="HR28" s="286" t="str">
        <f>IF(HR$21="","",(SUMPRODUCT((Kostnader_Intäkter!$C$6:$C$2630=HR$46)*(Kostnader_Intäkter!$R$6:$R$2630=Kostnader_Intäkter!$EG91)*Kostnader_Intäkter!$AV$6:$AV$2630)))</f>
        <v/>
      </c>
      <c r="HS28" s="286"/>
      <c r="HT28" s="286"/>
      <c r="HU28" s="286"/>
      <c r="IG28" s="73">
        <f>IF(IJ28=100,SUM(IJ21:IJ28),0)</f>
        <v>0</v>
      </c>
      <c r="IH28" s="73">
        <f>IF(II28=1,SUM(II21:II28),0)</f>
        <v>0</v>
      </c>
      <c r="II28" s="73">
        <f t="shared" si="1"/>
        <v>0</v>
      </c>
      <c r="IJ28" s="73">
        <f t="shared" si="2"/>
        <v>0</v>
      </c>
      <c r="IK28" s="73">
        <f t="shared" si="3"/>
        <v>0</v>
      </c>
      <c r="IL28" s="73">
        <f t="shared" si="4"/>
        <v>0</v>
      </c>
      <c r="IM28" s="73" t="str">
        <f>IF(IO28="","",Setup!Z46)</f>
        <v/>
      </c>
      <c r="IO28" s="105" t="str">
        <f>IF(Setup!C46="","",Setup!B46&amp;" "&amp;Setup!C46)</f>
        <v/>
      </c>
      <c r="IP28" s="73" t="str">
        <f t="shared" si="5"/>
        <v/>
      </c>
    </row>
    <row r="29" spans="2:256" s="107" customFormat="1" ht="12.75" hidden="1" customHeight="1" outlineLevel="1" thickBot="1" x14ac:dyDescent="0.25">
      <c r="N29" s="306"/>
      <c r="O29" s="306"/>
      <c r="P29" s="306"/>
      <c r="Q29" s="306"/>
      <c r="DR29" s="76" t="s">
        <v>125</v>
      </c>
      <c r="DS29" s="108" t="s">
        <v>30</v>
      </c>
      <c r="DT29" s="108"/>
      <c r="DU29" s="108"/>
      <c r="DV29" s="108"/>
      <c r="DW29" s="108"/>
      <c r="DX29" s="108"/>
      <c r="DY29" s="108"/>
      <c r="DZ29" s="109"/>
      <c r="EA29" s="109"/>
      <c r="EB29" s="109"/>
      <c r="EC29" s="109"/>
      <c r="ED29" s="289" t="str">
        <f>IF(ED21="","",((SUM(ED22:EG27))+ED28))</f>
        <v/>
      </c>
      <c r="EE29" s="289"/>
      <c r="EF29" s="289"/>
      <c r="EG29" s="289"/>
      <c r="EH29" s="289" t="str">
        <f>IF(EH21="","",((SUM(EH22:EK27))+EH28))</f>
        <v/>
      </c>
      <c r="EI29" s="289"/>
      <c r="EJ29" s="289"/>
      <c r="EK29" s="289"/>
      <c r="EL29" s="289" t="str">
        <f>IF(EL21="","",((SUM(EL22:EO27))+EL28))</f>
        <v/>
      </c>
      <c r="EM29" s="289"/>
      <c r="EN29" s="289"/>
      <c r="EO29" s="289"/>
      <c r="EP29" s="289" t="str">
        <f>IF(EP21="","",((SUM(EP22:ES27))+EP28))</f>
        <v/>
      </c>
      <c r="EQ29" s="289"/>
      <c r="ER29" s="289"/>
      <c r="ES29" s="289"/>
      <c r="ET29" s="289" t="str">
        <f>IF(ET21="","",((SUM(ET22:EW27))+ET28))</f>
        <v/>
      </c>
      <c r="EU29" s="289"/>
      <c r="EV29" s="289"/>
      <c r="EW29" s="289"/>
      <c r="EX29" s="289" t="str">
        <f>IF(EX21="","",((SUM(EX22:FA27))+EX28))</f>
        <v/>
      </c>
      <c r="EY29" s="289"/>
      <c r="EZ29" s="289"/>
      <c r="FA29" s="289"/>
      <c r="FB29" s="289" t="str">
        <f>IF(FB21="","",((SUM(FB22:FE27))+FB28))</f>
        <v/>
      </c>
      <c r="FC29" s="289"/>
      <c r="FD29" s="289"/>
      <c r="FE29" s="289"/>
      <c r="FF29" s="289" t="str">
        <f>IF(FF21="","",((SUM(FF22:FI27))+FF28))</f>
        <v/>
      </c>
      <c r="FG29" s="289"/>
      <c r="FH29" s="289"/>
      <c r="FI29" s="289"/>
      <c r="FJ29" s="289" t="str">
        <f>IF(FJ21="","",((SUM(FJ22:FM27))+FJ28))</f>
        <v/>
      </c>
      <c r="FK29" s="289"/>
      <c r="FL29" s="289"/>
      <c r="FM29" s="289"/>
      <c r="FN29" s="289" t="str">
        <f>IF(FN21="","",((SUM(FN22:FQ27))+FN28))</f>
        <v/>
      </c>
      <c r="FO29" s="289"/>
      <c r="FP29" s="289"/>
      <c r="FQ29" s="289"/>
      <c r="FR29" s="289" t="str">
        <f>IF(FR21="","",((SUM(FR22:FU27))+FR28))</f>
        <v/>
      </c>
      <c r="FS29" s="289"/>
      <c r="FT29" s="289"/>
      <c r="FU29" s="289"/>
      <c r="FV29" s="289" t="str">
        <f>IF(FV21="","",((SUM(FV22:FY27))+FV28))</f>
        <v/>
      </c>
      <c r="FW29" s="289"/>
      <c r="FX29" s="289"/>
      <c r="FY29" s="289"/>
      <c r="FZ29" s="289" t="str">
        <f>IF(FZ21="","",((SUM(FZ22:GC27))+FZ28))</f>
        <v/>
      </c>
      <c r="GA29" s="289"/>
      <c r="GB29" s="289"/>
      <c r="GC29" s="289"/>
      <c r="GD29" s="289" t="str">
        <f>IF(GD21="","",((SUM(GD22:GG27))+GD28))</f>
        <v/>
      </c>
      <c r="GE29" s="289"/>
      <c r="GF29" s="289"/>
      <c r="GG29" s="289"/>
      <c r="GH29" s="289" t="str">
        <f>IF(GH21="","",((SUM(GH22:GK27))+GH28))</f>
        <v/>
      </c>
      <c r="GI29" s="289"/>
      <c r="GJ29" s="289"/>
      <c r="GK29" s="289"/>
      <c r="GL29" s="289" t="str">
        <f>IF(GL21="","",((SUM(GL22:GO27))+GL28))</f>
        <v/>
      </c>
      <c r="GM29" s="289"/>
      <c r="GN29" s="289"/>
      <c r="GO29" s="289"/>
      <c r="GP29" s="289" t="str">
        <f>IF(GP21="","",((SUM(GP22:GS27))+GP28))</f>
        <v/>
      </c>
      <c r="GQ29" s="289"/>
      <c r="GR29" s="289"/>
      <c r="GS29" s="289"/>
      <c r="GT29" s="289" t="str">
        <f>IF(GT21="","",((SUM(GT22:GW27))+GT28))</f>
        <v/>
      </c>
      <c r="GU29" s="289"/>
      <c r="GV29" s="289"/>
      <c r="GW29" s="289"/>
      <c r="GX29" s="289" t="str">
        <f>IF(GX21="","",((SUM(GX22:HA27))+GX28))</f>
        <v/>
      </c>
      <c r="GY29" s="289"/>
      <c r="GZ29" s="289"/>
      <c r="HA29" s="289"/>
      <c r="HB29" s="289" t="str">
        <f>IF(HB21="","",((SUM(HB22:HE27))+HB28))</f>
        <v/>
      </c>
      <c r="HC29" s="289"/>
      <c r="HD29" s="289"/>
      <c r="HE29" s="289"/>
      <c r="HF29" s="289" t="str">
        <f>IF(HF21="","",((SUM(HF22:HI27))+HF28))</f>
        <v/>
      </c>
      <c r="HG29" s="289"/>
      <c r="HH29" s="289"/>
      <c r="HI29" s="289"/>
      <c r="HJ29" s="289" t="str">
        <f>IF(HJ21="","",((SUM(HJ22:HM27))+HJ28))</f>
        <v/>
      </c>
      <c r="HK29" s="289"/>
      <c r="HL29" s="289"/>
      <c r="HM29" s="289"/>
      <c r="HN29" s="289" t="str">
        <f>IF(HN21="","",((SUM(HN22:HQ27))+HN28))</f>
        <v/>
      </c>
      <c r="HO29" s="289"/>
      <c r="HP29" s="289"/>
      <c r="HQ29" s="289"/>
      <c r="HR29" s="289" t="str">
        <f>IF(HR21="","",((SUM(HR22:HU27))+HR28))</f>
        <v/>
      </c>
      <c r="HS29" s="289"/>
      <c r="HT29" s="289"/>
      <c r="HU29" s="289"/>
      <c r="IG29" s="107">
        <f>IF(IJ29=100,SUM(IJ21:IJ29),0)</f>
        <v>0</v>
      </c>
      <c r="IH29" s="107">
        <f>IF(II29=1,SUM(II21:II29),0)</f>
        <v>0</v>
      </c>
      <c r="II29" s="107">
        <f t="shared" si="1"/>
        <v>0</v>
      </c>
      <c r="IJ29" s="107">
        <f t="shared" si="2"/>
        <v>0</v>
      </c>
      <c r="IK29" s="107">
        <f t="shared" si="3"/>
        <v>0</v>
      </c>
      <c r="IL29" s="107">
        <f t="shared" si="4"/>
        <v>0</v>
      </c>
      <c r="IM29" s="107" t="str">
        <f>IF(IO29="","",Setup!Z50)</f>
        <v/>
      </c>
      <c r="IO29" s="110" t="str">
        <f>IF(Setup!C50="","",Setup!B50&amp;" "&amp;Setup!C50)</f>
        <v/>
      </c>
      <c r="IP29" s="107" t="str">
        <f t="shared" si="5"/>
        <v/>
      </c>
    </row>
    <row r="30" spans="2:256" ht="1.5" hidden="1" customHeight="1" outlineLevel="1" thickTop="1" thickBot="1" x14ac:dyDescent="0.25">
      <c r="N30" s="111"/>
      <c r="O30" s="111"/>
      <c r="P30" s="111"/>
      <c r="Q30" s="111"/>
      <c r="DR30" s="72"/>
      <c r="DS30" s="72"/>
      <c r="DT30" s="72"/>
      <c r="DU30" s="72"/>
      <c r="DV30" s="72"/>
      <c r="DW30" s="72"/>
      <c r="DX30" s="72"/>
      <c r="DY30" s="72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</row>
    <row r="31" spans="2:256" s="72" customFormat="1" ht="12.75" hidden="1" outlineLevel="1" thickTop="1" x14ac:dyDescent="0.2">
      <c r="N31" s="112"/>
      <c r="O31" s="112"/>
      <c r="P31" s="112"/>
      <c r="Q31" s="112"/>
      <c r="DR31" s="113"/>
      <c r="DS31" s="114" t="s">
        <v>35</v>
      </c>
      <c r="DT31" s="113"/>
      <c r="DU31" s="113"/>
      <c r="DV31" s="113"/>
      <c r="DW31" s="113"/>
      <c r="DX31" s="113"/>
      <c r="DY31" s="113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IN31" s="108"/>
    </row>
    <row r="32" spans="2:256" ht="12" hidden="1" customHeight="1" outlineLevel="1" x14ac:dyDescent="0.2">
      <c r="N32" s="328"/>
      <c r="O32" s="328"/>
      <c r="P32" s="328"/>
      <c r="Q32" s="328"/>
      <c r="DR32" s="82" t="s">
        <v>126</v>
      </c>
      <c r="DS32" s="308" t="s">
        <v>160</v>
      </c>
      <c r="DT32" s="308"/>
      <c r="DU32" s="308"/>
      <c r="DV32" s="308"/>
      <c r="DW32" s="308"/>
      <c r="DX32" s="308"/>
      <c r="DY32" s="308"/>
      <c r="DZ32" s="308"/>
      <c r="EA32" s="308"/>
      <c r="EB32" s="308"/>
      <c r="EC32" s="308"/>
      <c r="ED32" s="286" t="str">
        <f>IF(ED21="","",(SUMIF(Finansiering!$C$6:$C$105,Kostnadsslag_partner!ED46,Finansiering!$AG$6:$AK$105)))</f>
        <v/>
      </c>
      <c r="EE32" s="286"/>
      <c r="EF32" s="286"/>
      <c r="EG32" s="286"/>
      <c r="EH32" s="286" t="str">
        <f>IF(EH21="","",(SUMIF(Finansiering!$C$6:$C$105,Kostnadsslag_partner!EH46,Finansiering!$AG$6:$AK$105)))</f>
        <v/>
      </c>
      <c r="EI32" s="286"/>
      <c r="EJ32" s="286"/>
      <c r="EK32" s="286"/>
      <c r="EL32" s="286" t="str">
        <f>IF(EL21="","",(SUMIF(Finansiering!$C$6:$C$105,Kostnadsslag_partner!EL46,Finansiering!$AG$6:$AK$105)))</f>
        <v/>
      </c>
      <c r="EM32" s="286"/>
      <c r="EN32" s="286"/>
      <c r="EO32" s="286"/>
      <c r="EP32" s="286" t="str">
        <f>IF(EP21="","",(SUMIF(Finansiering!$C$6:$C$105,Kostnadsslag_partner!EP46,Finansiering!$AG$6:$AK$105)))</f>
        <v/>
      </c>
      <c r="EQ32" s="286"/>
      <c r="ER32" s="286"/>
      <c r="ES32" s="286"/>
      <c r="ET32" s="286" t="str">
        <f>IF(ET21="","",(SUMIF(Finansiering!$C$6:$C$105,Kostnadsslag_partner!ET46,Finansiering!$AG$6:$AK$105)))</f>
        <v/>
      </c>
      <c r="EU32" s="286"/>
      <c r="EV32" s="286"/>
      <c r="EW32" s="286"/>
      <c r="EX32" s="286" t="str">
        <f>IF(EX21="","",(SUMIF(Finansiering!$C$6:$C$105,Kostnadsslag_partner!EX46,Finansiering!$AG$6:$AK$105)))</f>
        <v/>
      </c>
      <c r="EY32" s="286"/>
      <c r="EZ32" s="286"/>
      <c r="FA32" s="286"/>
      <c r="FB32" s="286" t="str">
        <f>IF(FB21="","",(SUMIF(Finansiering!$C$6:$C$105,Kostnadsslag_partner!FB46,Finansiering!$AG$6:$AK$105)))</f>
        <v/>
      </c>
      <c r="FC32" s="286"/>
      <c r="FD32" s="286"/>
      <c r="FE32" s="286"/>
      <c r="FF32" s="286" t="str">
        <f>IF(FF21="","",(SUMIF(Finansiering!$C$6:$C$105,Kostnadsslag_partner!FF46,Finansiering!$AG$6:$AK$105)))</f>
        <v/>
      </c>
      <c r="FG32" s="286"/>
      <c r="FH32" s="286"/>
      <c r="FI32" s="286"/>
      <c r="FJ32" s="286" t="str">
        <f>IF(FJ21="","",(SUMIF(Finansiering!$C$6:$C$105,Kostnadsslag_partner!FJ46,Finansiering!$AG$6:$AK$105)))</f>
        <v/>
      </c>
      <c r="FK32" s="286"/>
      <c r="FL32" s="286"/>
      <c r="FM32" s="286"/>
      <c r="FN32" s="286" t="str">
        <f>IF(FN21="","",(SUMIF(Finansiering!$C$6:$C$105,Kostnadsslag_partner!FN46,Finansiering!$AG$6:$AK$105)))</f>
        <v/>
      </c>
      <c r="FO32" s="286"/>
      <c r="FP32" s="286"/>
      <c r="FQ32" s="286"/>
      <c r="FR32" s="286" t="str">
        <f>IF(FR21="","",(SUMIF(Finansiering!$C$6:$C$105,Kostnadsslag_partner!FR46,Finansiering!$AG$6:$AK$105)))</f>
        <v/>
      </c>
      <c r="FS32" s="286"/>
      <c r="FT32" s="286"/>
      <c r="FU32" s="286"/>
      <c r="FV32" s="286" t="str">
        <f>IF(FV21="","",(SUMIF(Finansiering!$C$6:$C$105,Kostnadsslag_partner!FV46,Finansiering!$AG$6:$AK$105)))</f>
        <v/>
      </c>
      <c r="FW32" s="286"/>
      <c r="FX32" s="286"/>
      <c r="FY32" s="286"/>
      <c r="FZ32" s="286" t="str">
        <f>IF(FZ21="","",(SUMIF(Finansiering!$C$6:$C$105,Kostnadsslag_partner!FZ46,Finansiering!$AG$6:$AK$105)))</f>
        <v/>
      </c>
      <c r="GA32" s="286"/>
      <c r="GB32" s="286"/>
      <c r="GC32" s="286"/>
      <c r="GD32" s="286" t="str">
        <f>IF(GD21="","",(SUMIF(Finansiering!$C$6:$C$105,Kostnadsslag_partner!GD46,Finansiering!$AG$6:$AK$105)))</f>
        <v/>
      </c>
      <c r="GE32" s="286"/>
      <c r="GF32" s="286"/>
      <c r="GG32" s="286"/>
      <c r="GH32" s="286" t="str">
        <f>IF(GH21="","",(SUMIF(Finansiering!$C$6:$C$105,Kostnadsslag_partner!GH46,Finansiering!$AG$6:$AK$105)))</f>
        <v/>
      </c>
      <c r="GI32" s="286"/>
      <c r="GJ32" s="286"/>
      <c r="GK32" s="286"/>
      <c r="GL32" s="286" t="str">
        <f>IF(GL21="","",(SUMIF(Finansiering!$C$6:$C$105,Kostnadsslag_partner!GL46,Finansiering!$AG$6:$AK$105)))</f>
        <v/>
      </c>
      <c r="GM32" s="286"/>
      <c r="GN32" s="286"/>
      <c r="GO32" s="286"/>
      <c r="GP32" s="286" t="str">
        <f>IF(GP21="","",(SUMIF(Finansiering!$C$6:$C$105,Kostnadsslag_partner!GP46,Finansiering!$AG$6:$AK$105)))</f>
        <v/>
      </c>
      <c r="GQ32" s="286"/>
      <c r="GR32" s="286"/>
      <c r="GS32" s="286"/>
      <c r="GT32" s="286" t="str">
        <f>IF(GT21="","",(SUMIF(Finansiering!$C$6:$C$105,Kostnadsslag_partner!GT46,Finansiering!$AG$6:$AK$105)))</f>
        <v/>
      </c>
      <c r="GU32" s="286"/>
      <c r="GV32" s="286"/>
      <c r="GW32" s="286"/>
      <c r="GX32" s="286" t="str">
        <f>IF(GX21="","",(SUMIF(Finansiering!$C$6:$C$105,Kostnadsslag_partner!GX46,Finansiering!$AG$6:$AK$105)))</f>
        <v/>
      </c>
      <c r="GY32" s="286"/>
      <c r="GZ32" s="286"/>
      <c r="HA32" s="286"/>
      <c r="HB32" s="286" t="str">
        <f>IF(HB21="","",(SUMIF(Finansiering!$C$6:$C$105,Kostnadsslag_partner!HB46,Finansiering!$AG$6:$AK$105)))</f>
        <v/>
      </c>
      <c r="HC32" s="286"/>
      <c r="HD32" s="286"/>
      <c r="HE32" s="286"/>
      <c r="HF32" s="286" t="str">
        <f>IF(HF21="","",(SUMIF(Finansiering!$C$6:$C$105,Kostnadsslag_partner!HF46,Finansiering!$AG$6:$AK$105)))</f>
        <v/>
      </c>
      <c r="HG32" s="286"/>
      <c r="HH32" s="286"/>
      <c r="HI32" s="286"/>
      <c r="HJ32" s="286" t="str">
        <f>IF(HJ21="","",(SUMIF(Finansiering!$C$6:$C$105,Kostnadsslag_partner!HJ46,Finansiering!$AG$6:$AK$105)))</f>
        <v/>
      </c>
      <c r="HK32" s="286"/>
      <c r="HL32" s="286"/>
      <c r="HM32" s="286"/>
      <c r="HN32" s="286" t="str">
        <f>IF(HN21="","",(SUMIF(Finansiering!$C$6:$C$105,Kostnadsslag_partner!HN46,Finansiering!$AG$6:$AK$105)))</f>
        <v/>
      </c>
      <c r="HO32" s="286"/>
      <c r="HP32" s="286"/>
      <c r="HQ32" s="286"/>
      <c r="HR32" s="286" t="str">
        <f>IF(HR21="","",(SUMIF(Finansiering!$C$6:$C$105,Kostnadsslag_partner!HR46,Finansiering!$AG$6:$AK$105)))</f>
        <v/>
      </c>
      <c r="HS32" s="286"/>
      <c r="HT32" s="286"/>
      <c r="HU32" s="286"/>
      <c r="IM32" s="73" t="s">
        <v>2</v>
      </c>
    </row>
    <row r="33" spans="14:247" ht="12" hidden="1" customHeight="1" outlineLevel="1" x14ac:dyDescent="0.2">
      <c r="N33" s="328"/>
      <c r="O33" s="328"/>
      <c r="P33" s="328"/>
      <c r="Q33" s="328"/>
      <c r="DR33" s="83" t="s">
        <v>127</v>
      </c>
      <c r="DS33" s="308" t="s">
        <v>161</v>
      </c>
      <c r="DT33" s="308"/>
      <c r="DU33" s="308"/>
      <c r="DV33" s="308"/>
      <c r="DW33" s="308"/>
      <c r="DX33" s="308"/>
      <c r="DY33" s="308"/>
      <c r="DZ33" s="308"/>
      <c r="EA33" s="308"/>
      <c r="EB33" s="308"/>
      <c r="EC33" s="308"/>
      <c r="ED33" s="294" t="str">
        <f>IF(ED21="","",(SUMIF(Finansiering!$C$112:$C$211,Kostnadsslag_partner!ED46,Finansiering!$AG$112:$AK$211)))</f>
        <v/>
      </c>
      <c r="EE33" s="294"/>
      <c r="EF33" s="294"/>
      <c r="EG33" s="294"/>
      <c r="EH33" s="294" t="str">
        <f>IF(EH21="","",(SUMIF(Finansiering!$C$112:$C$211,Kostnadsslag_partner!EH46,Finansiering!$AG$112:$AK$211)))</f>
        <v/>
      </c>
      <c r="EI33" s="294"/>
      <c r="EJ33" s="294"/>
      <c r="EK33" s="294"/>
      <c r="EL33" s="294" t="str">
        <f>IF(EL21="","",(SUMIF(Finansiering!$C$112:$C$211,Kostnadsslag_partner!EL46,Finansiering!$AG$112:$AK$211)))</f>
        <v/>
      </c>
      <c r="EM33" s="294"/>
      <c r="EN33" s="294"/>
      <c r="EO33" s="294"/>
      <c r="EP33" s="294" t="str">
        <f>IF(EP21="","",(SUMIF(Finansiering!$C$112:$C$211,Kostnadsslag_partner!EP46,Finansiering!$AG$112:$AK$211)))</f>
        <v/>
      </c>
      <c r="EQ33" s="294"/>
      <c r="ER33" s="294"/>
      <c r="ES33" s="294"/>
      <c r="ET33" s="294" t="str">
        <f>IF(ET21="","",(SUMIF(Finansiering!$C$112:$C$211,Kostnadsslag_partner!ET46,Finansiering!$AG$112:$AK$211)))</f>
        <v/>
      </c>
      <c r="EU33" s="294"/>
      <c r="EV33" s="294"/>
      <c r="EW33" s="294"/>
      <c r="EX33" s="294" t="str">
        <f>IF(EX21="","",(SUMIF(Finansiering!$C$112:$C$211,Kostnadsslag_partner!EX46,Finansiering!$AG$112:$AK$211)))</f>
        <v/>
      </c>
      <c r="EY33" s="294"/>
      <c r="EZ33" s="294"/>
      <c r="FA33" s="294"/>
      <c r="FB33" s="294" t="str">
        <f>IF(FB21="","",(SUMIF(Finansiering!$C$112:$C$211,Kostnadsslag_partner!FB46,Finansiering!$AG$112:$AK$211)))</f>
        <v/>
      </c>
      <c r="FC33" s="294"/>
      <c r="FD33" s="294"/>
      <c r="FE33" s="294"/>
      <c r="FF33" s="294" t="str">
        <f>IF(FF21="","",(SUMIF(Finansiering!$C$112:$C$211,Kostnadsslag_partner!FF46,Finansiering!$AG$112:$AK$211)))</f>
        <v/>
      </c>
      <c r="FG33" s="294"/>
      <c r="FH33" s="294"/>
      <c r="FI33" s="294"/>
      <c r="FJ33" s="294" t="str">
        <f>IF(FJ21="","",(SUMIF(Finansiering!$C$112:$C$211,Kostnadsslag_partner!FJ46,Finansiering!$AG$112:$AK$211)))</f>
        <v/>
      </c>
      <c r="FK33" s="294"/>
      <c r="FL33" s="294"/>
      <c r="FM33" s="294"/>
      <c r="FN33" s="294" t="str">
        <f>IF(FN21="","",(SUMIF(Finansiering!$C$112:$C$211,Kostnadsslag_partner!FN46,Finansiering!$AG$112:$AK$211)))</f>
        <v/>
      </c>
      <c r="FO33" s="294"/>
      <c r="FP33" s="294"/>
      <c r="FQ33" s="294"/>
      <c r="FR33" s="294" t="str">
        <f>IF(FR21="","",(SUMIF(Finansiering!$C$112:$C$211,Kostnadsslag_partner!FR46,Finansiering!$AG$112:$AK$211)))</f>
        <v/>
      </c>
      <c r="FS33" s="294"/>
      <c r="FT33" s="294"/>
      <c r="FU33" s="294"/>
      <c r="FV33" s="294" t="str">
        <f>IF(FV21="","",(SUMIF(Finansiering!$C$112:$C$211,Kostnadsslag_partner!FV46,Finansiering!$AG$112:$AK$211)))</f>
        <v/>
      </c>
      <c r="FW33" s="294"/>
      <c r="FX33" s="294"/>
      <c r="FY33" s="294"/>
      <c r="FZ33" s="294" t="str">
        <f>IF(FZ21="","",(SUMIF(Finansiering!$C$112:$C$211,Kostnadsslag_partner!FZ46,Finansiering!$AG$112:$AK$211)))</f>
        <v/>
      </c>
      <c r="GA33" s="294"/>
      <c r="GB33" s="294"/>
      <c r="GC33" s="294"/>
      <c r="GD33" s="294" t="str">
        <f>IF(GD21="","",(SUMIF(Finansiering!$C$112:$C$211,Kostnadsslag_partner!GD46,Finansiering!$AG$112:$AK$211)))</f>
        <v/>
      </c>
      <c r="GE33" s="294"/>
      <c r="GF33" s="294"/>
      <c r="GG33" s="294"/>
      <c r="GH33" s="294" t="str">
        <f>IF(GH21="","",(SUMIF(Finansiering!$C$112:$C$211,Kostnadsslag_partner!GH46,Finansiering!$AG$112:$AK$211)))</f>
        <v/>
      </c>
      <c r="GI33" s="294"/>
      <c r="GJ33" s="294"/>
      <c r="GK33" s="294"/>
      <c r="GL33" s="294" t="str">
        <f>IF(GL21="","",(SUMIF(Finansiering!$C$112:$C$211,Kostnadsslag_partner!GL46,Finansiering!$AG$112:$AK$211)))</f>
        <v/>
      </c>
      <c r="GM33" s="294"/>
      <c r="GN33" s="294"/>
      <c r="GO33" s="294"/>
      <c r="GP33" s="294" t="str">
        <f>IF(GP21="","",(SUMIF(Finansiering!$C$112:$C$211,Kostnadsslag_partner!GP46,Finansiering!$AG$112:$AK$211)))</f>
        <v/>
      </c>
      <c r="GQ33" s="294"/>
      <c r="GR33" s="294"/>
      <c r="GS33" s="294"/>
      <c r="GT33" s="294" t="str">
        <f>IF(GT21="","",(SUMIF(Finansiering!$C$112:$C$211,Kostnadsslag_partner!GT46,Finansiering!$AG$112:$AK$211)))</f>
        <v/>
      </c>
      <c r="GU33" s="294"/>
      <c r="GV33" s="294"/>
      <c r="GW33" s="294"/>
      <c r="GX33" s="294" t="str">
        <f>IF(GX21="","",(SUMIF(Finansiering!$C$112:$C$211,Kostnadsslag_partner!GX46,Finansiering!$AG$112:$AK$211)))</f>
        <v/>
      </c>
      <c r="GY33" s="294"/>
      <c r="GZ33" s="294"/>
      <c r="HA33" s="294"/>
      <c r="HB33" s="294" t="str">
        <f>IF(HB21="","",(SUMIF(Finansiering!$C$112:$C$211,Kostnadsslag_partner!HB46,Finansiering!$AG$112:$AK$211)))</f>
        <v/>
      </c>
      <c r="HC33" s="294"/>
      <c r="HD33" s="294"/>
      <c r="HE33" s="294"/>
      <c r="HF33" s="294" t="str">
        <f>IF(HF21="","",(SUMIF(Finansiering!$C$112:$C$211,Kostnadsslag_partner!HF46,Finansiering!$AG$112:$AK$211)))</f>
        <v/>
      </c>
      <c r="HG33" s="294"/>
      <c r="HH33" s="294"/>
      <c r="HI33" s="294"/>
      <c r="HJ33" s="294" t="str">
        <f>IF(HJ21="","",(SUMIF(Finansiering!$C$112:$C$211,Kostnadsslag_partner!HJ46,Finansiering!$AG$112:$AK$211)))</f>
        <v/>
      </c>
      <c r="HK33" s="294"/>
      <c r="HL33" s="294"/>
      <c r="HM33" s="294"/>
      <c r="HN33" s="294" t="str">
        <f>IF(HN21="","",(SUMIF(Finansiering!$C$112:$C$211,Kostnadsslag_partner!HN46,Finansiering!$AG$112:$AK$211)))</f>
        <v/>
      </c>
      <c r="HO33" s="294"/>
      <c r="HP33" s="294"/>
      <c r="HQ33" s="294"/>
      <c r="HR33" s="294" t="str">
        <f>IF(HR21="","",(SUMIF(Finansiering!$C$112:$C$211,Kostnadsslag_partner!HR46,Finansiering!$AG$112:$AK$211)))</f>
        <v/>
      </c>
      <c r="HS33" s="294"/>
      <c r="HT33" s="294"/>
      <c r="HU33" s="294"/>
      <c r="IM33" s="73" t="s">
        <v>3</v>
      </c>
    </row>
    <row r="34" spans="14:247" ht="12.75" hidden="1" outlineLevel="1" thickBot="1" x14ac:dyDescent="0.25">
      <c r="N34" s="297"/>
      <c r="O34" s="297"/>
      <c r="P34" s="297"/>
      <c r="Q34" s="297"/>
      <c r="DR34" s="84" t="s">
        <v>128</v>
      </c>
      <c r="DS34" s="116" t="s">
        <v>162</v>
      </c>
      <c r="DT34" s="116"/>
      <c r="DU34" s="116"/>
      <c r="DV34" s="116"/>
      <c r="DW34" s="116"/>
      <c r="DX34" s="116"/>
      <c r="DY34" s="116"/>
      <c r="DZ34" s="117"/>
      <c r="EA34" s="117"/>
      <c r="EB34" s="117"/>
      <c r="EC34" s="117"/>
      <c r="ED34" s="288" t="str">
        <f>IF(ED21="","",(SUM(ED32:EG33)))</f>
        <v/>
      </c>
      <c r="EE34" s="288"/>
      <c r="EF34" s="288"/>
      <c r="EG34" s="288"/>
      <c r="EH34" s="288" t="str">
        <f>IF(EH21="","",(SUM(EH32:EK33)))</f>
        <v/>
      </c>
      <c r="EI34" s="288"/>
      <c r="EJ34" s="288"/>
      <c r="EK34" s="288"/>
      <c r="EL34" s="288" t="str">
        <f>IF(EL21="","",(SUM(EL32:EO33)))</f>
        <v/>
      </c>
      <c r="EM34" s="288"/>
      <c r="EN34" s="288"/>
      <c r="EO34" s="288"/>
      <c r="EP34" s="288" t="str">
        <f>IF(EP21="","",(SUM(EP32:ES33)))</f>
        <v/>
      </c>
      <c r="EQ34" s="288"/>
      <c r="ER34" s="288"/>
      <c r="ES34" s="288"/>
      <c r="ET34" s="288" t="str">
        <f>IF(ET21="","",(SUM(ET32:EW33)))</f>
        <v/>
      </c>
      <c r="EU34" s="288"/>
      <c r="EV34" s="288"/>
      <c r="EW34" s="288"/>
      <c r="EX34" s="288" t="str">
        <f>IF(EX21="","",(SUM(EX32:FA33)))</f>
        <v/>
      </c>
      <c r="EY34" s="288"/>
      <c r="EZ34" s="288"/>
      <c r="FA34" s="288"/>
      <c r="FB34" s="288" t="str">
        <f>IF(FB21="","",(SUM(FB32:FE33)))</f>
        <v/>
      </c>
      <c r="FC34" s="288"/>
      <c r="FD34" s="288"/>
      <c r="FE34" s="288"/>
      <c r="FF34" s="288" t="str">
        <f>IF(FF21="","",(SUM(FF32:FI33)))</f>
        <v/>
      </c>
      <c r="FG34" s="288"/>
      <c r="FH34" s="288"/>
      <c r="FI34" s="288"/>
      <c r="FJ34" s="288" t="str">
        <f>IF(FJ21="","",(SUM(FJ32:FM33)))</f>
        <v/>
      </c>
      <c r="FK34" s="288"/>
      <c r="FL34" s="288"/>
      <c r="FM34" s="288"/>
      <c r="FN34" s="288" t="str">
        <f>IF(FN21="","",(SUM(FN32:FQ33)))</f>
        <v/>
      </c>
      <c r="FO34" s="288"/>
      <c r="FP34" s="288"/>
      <c r="FQ34" s="288"/>
      <c r="FR34" s="288" t="str">
        <f>IF(FR21="","",(SUM(FR32:FU33)))</f>
        <v/>
      </c>
      <c r="FS34" s="288"/>
      <c r="FT34" s="288"/>
      <c r="FU34" s="288"/>
      <c r="FV34" s="288" t="str">
        <f>IF(FV21="","",(SUM(FV32:FY33)))</f>
        <v/>
      </c>
      <c r="FW34" s="288"/>
      <c r="FX34" s="288"/>
      <c r="FY34" s="288"/>
      <c r="FZ34" s="288" t="str">
        <f>IF(FZ21="","",(SUM(FZ32:GC33)))</f>
        <v/>
      </c>
      <c r="GA34" s="288"/>
      <c r="GB34" s="288"/>
      <c r="GC34" s="288"/>
      <c r="GD34" s="288" t="str">
        <f>IF(GD21="","",(SUM(GD32:GG33)))</f>
        <v/>
      </c>
      <c r="GE34" s="288"/>
      <c r="GF34" s="288"/>
      <c r="GG34" s="288"/>
      <c r="GH34" s="288" t="str">
        <f>IF(GH21="","",(SUM(GH32:GK33)))</f>
        <v/>
      </c>
      <c r="GI34" s="288"/>
      <c r="GJ34" s="288"/>
      <c r="GK34" s="288"/>
      <c r="GL34" s="288" t="str">
        <f>IF(GL21="","",(SUM(GL32:GO33)))</f>
        <v/>
      </c>
      <c r="GM34" s="288"/>
      <c r="GN34" s="288"/>
      <c r="GO34" s="288"/>
      <c r="GP34" s="288" t="str">
        <f>IF(GP21="","",(SUM(GP32:GS33)))</f>
        <v/>
      </c>
      <c r="GQ34" s="288"/>
      <c r="GR34" s="288"/>
      <c r="GS34" s="288"/>
      <c r="GT34" s="288" t="str">
        <f>IF(GT21="","",(SUM(GT32:GW33)))</f>
        <v/>
      </c>
      <c r="GU34" s="288"/>
      <c r="GV34" s="288"/>
      <c r="GW34" s="288"/>
      <c r="GX34" s="288" t="str">
        <f>IF(GX21="","",(SUM(GX32:HA33)))</f>
        <v/>
      </c>
      <c r="GY34" s="288"/>
      <c r="GZ34" s="288"/>
      <c r="HA34" s="288"/>
      <c r="HB34" s="288" t="str">
        <f>IF(HB21="","",(SUM(HB32:HE33)))</f>
        <v/>
      </c>
      <c r="HC34" s="288"/>
      <c r="HD34" s="288"/>
      <c r="HE34" s="288"/>
      <c r="HF34" s="288" t="str">
        <f>IF(HF21="","",(SUM(HF32:HI33)))</f>
        <v/>
      </c>
      <c r="HG34" s="288"/>
      <c r="HH34" s="288"/>
      <c r="HI34" s="288"/>
      <c r="HJ34" s="288" t="str">
        <f>IF(HJ21="","",(SUM(HJ32:HM33)))</f>
        <v/>
      </c>
      <c r="HK34" s="288"/>
      <c r="HL34" s="288"/>
      <c r="HM34" s="288"/>
      <c r="HN34" s="288" t="str">
        <f>IF(HN21="","",(SUM(HN32:HQ33)))</f>
        <v/>
      </c>
      <c r="HO34" s="288"/>
      <c r="HP34" s="288"/>
      <c r="HQ34" s="288"/>
      <c r="HR34" s="288" t="str">
        <f>IF(HR21="","",(SUM(HR32:HU33)))</f>
        <v/>
      </c>
      <c r="HS34" s="288"/>
      <c r="HT34" s="288"/>
      <c r="HU34" s="288"/>
      <c r="IM34" s="73" t="s">
        <v>20</v>
      </c>
    </row>
    <row r="35" spans="14:247" ht="1.5" hidden="1" customHeight="1" outlineLevel="1" thickTop="1" thickBot="1" x14ac:dyDescent="0.25">
      <c r="N35" s="111"/>
      <c r="O35" s="111"/>
      <c r="P35" s="111"/>
      <c r="Q35" s="111"/>
      <c r="DR35" s="108"/>
      <c r="DS35" s="108"/>
      <c r="DT35" s="108"/>
      <c r="DU35" s="108"/>
      <c r="DV35" s="108"/>
      <c r="DW35" s="108"/>
      <c r="DX35" s="108"/>
      <c r="DY35" s="108"/>
      <c r="DZ35" s="87"/>
      <c r="EA35" s="87"/>
      <c r="EB35" s="87"/>
      <c r="EC35" s="87"/>
      <c r="ED35" s="87"/>
      <c r="EE35" s="87"/>
      <c r="EF35" s="87"/>
      <c r="EG35" s="87"/>
      <c r="EH35" s="87"/>
      <c r="EI35" s="87"/>
      <c r="EJ35" s="87"/>
      <c r="EK35" s="87"/>
      <c r="EL35" s="87"/>
      <c r="EM35" s="87"/>
      <c r="EN35" s="87"/>
      <c r="EO35" s="87"/>
      <c r="EP35" s="87"/>
      <c r="EQ35" s="87"/>
      <c r="ER35" s="87"/>
      <c r="ES35" s="87"/>
      <c r="ET35" s="87"/>
      <c r="EU35" s="87"/>
      <c r="EV35" s="87"/>
      <c r="EW35" s="87"/>
      <c r="EX35" s="87"/>
      <c r="EY35" s="87"/>
      <c r="EZ35" s="87"/>
      <c r="FA35" s="87"/>
      <c r="FB35" s="87"/>
      <c r="FC35" s="87"/>
      <c r="FD35" s="87"/>
      <c r="FE35" s="87"/>
      <c r="FF35" s="87"/>
      <c r="FG35" s="87"/>
      <c r="FH35" s="87"/>
      <c r="FI35" s="87"/>
      <c r="FJ35" s="87"/>
      <c r="FK35" s="87"/>
      <c r="FL35" s="87"/>
      <c r="FM35" s="87"/>
      <c r="FN35" s="87"/>
      <c r="FO35" s="87"/>
      <c r="FP35" s="87"/>
      <c r="FQ35" s="87"/>
      <c r="FR35" s="87"/>
      <c r="FS35" s="87"/>
      <c r="FT35" s="87"/>
      <c r="FU35" s="87"/>
      <c r="FV35" s="87"/>
      <c r="FW35" s="87"/>
      <c r="FX35" s="87"/>
      <c r="FY35" s="87"/>
      <c r="FZ35" s="87"/>
      <c r="GA35" s="87"/>
      <c r="GB35" s="87"/>
      <c r="GC35" s="87"/>
      <c r="GD35" s="87"/>
      <c r="GE35" s="87"/>
      <c r="GF35" s="87"/>
      <c r="GG35" s="87"/>
      <c r="GH35" s="87"/>
      <c r="GI35" s="87"/>
      <c r="GJ35" s="87"/>
      <c r="GK35" s="87"/>
      <c r="GL35" s="87"/>
      <c r="GM35" s="87"/>
      <c r="GN35" s="87"/>
      <c r="GO35" s="87"/>
      <c r="GP35" s="87"/>
      <c r="GQ35" s="87"/>
      <c r="GR35" s="87"/>
      <c r="GS35" s="87"/>
      <c r="GT35" s="87"/>
      <c r="GU35" s="87"/>
      <c r="GV35" s="87"/>
      <c r="GW35" s="87"/>
      <c r="GX35" s="87"/>
      <c r="GY35" s="87"/>
      <c r="GZ35" s="87"/>
      <c r="HA35" s="87"/>
      <c r="HB35" s="87"/>
      <c r="HC35" s="87"/>
      <c r="HD35" s="87"/>
      <c r="HE35" s="87"/>
      <c r="HF35" s="87"/>
      <c r="HG35" s="87"/>
      <c r="HH35" s="87"/>
      <c r="HI35" s="87"/>
      <c r="HJ35" s="87"/>
      <c r="HK35" s="87"/>
      <c r="HL35" s="87"/>
      <c r="HM35" s="87"/>
      <c r="HN35" s="87"/>
      <c r="HO35" s="87"/>
      <c r="HP35" s="87"/>
      <c r="HQ35" s="87"/>
      <c r="HR35" s="87"/>
      <c r="HS35" s="87"/>
      <c r="HT35" s="87"/>
      <c r="HU35" s="87"/>
    </row>
    <row r="36" spans="14:247" s="97" customFormat="1" ht="12.75" hidden="1" outlineLevel="1" thickTop="1" x14ac:dyDescent="0.2">
      <c r="N36" s="297"/>
      <c r="O36" s="297"/>
      <c r="P36" s="297"/>
      <c r="Q36" s="297"/>
      <c r="DR36" s="118" t="s">
        <v>36</v>
      </c>
      <c r="DS36" s="118" t="s">
        <v>32</v>
      </c>
      <c r="DT36" s="118"/>
      <c r="DU36" s="118"/>
      <c r="DV36" s="118"/>
      <c r="DW36" s="118"/>
      <c r="DX36" s="118"/>
      <c r="DY36" s="118"/>
      <c r="DZ36" s="119"/>
      <c r="EA36" s="119"/>
      <c r="EB36" s="119"/>
      <c r="EC36" s="119"/>
      <c r="ED36" s="287" t="str">
        <f>IF(ED21="","",IF((ED34)&gt;=((ED29)/2),ED29-(ED34),"Ej balans!"))</f>
        <v/>
      </c>
      <c r="EE36" s="287"/>
      <c r="EF36" s="287"/>
      <c r="EG36" s="287"/>
      <c r="EH36" s="287" t="str">
        <f>IF(EH21="","",IF((EH34)&gt;=((EH29)/2),EH29-(EH34),"Ej balans!"))</f>
        <v/>
      </c>
      <c r="EI36" s="287"/>
      <c r="EJ36" s="287"/>
      <c r="EK36" s="287"/>
      <c r="EL36" s="287" t="str">
        <f>IF(EL21="","",IF((EL34)&gt;=((EL29)/2),EL29-(EL34),"Ej balans!"))</f>
        <v/>
      </c>
      <c r="EM36" s="287"/>
      <c r="EN36" s="287"/>
      <c r="EO36" s="287"/>
      <c r="EP36" s="287" t="str">
        <f>IF(EP21="","",IF((EP34)&gt;=((EP29)/2),EP29-(EP34),"Ej balans!"))</f>
        <v/>
      </c>
      <c r="EQ36" s="287"/>
      <c r="ER36" s="287"/>
      <c r="ES36" s="287"/>
      <c r="ET36" s="287" t="str">
        <f>IF(ET21="","",IF((ET34)&gt;=((ET29)/2),ET29-(ET34),"Ej balans!"))</f>
        <v/>
      </c>
      <c r="EU36" s="287"/>
      <c r="EV36" s="287"/>
      <c r="EW36" s="287"/>
      <c r="EX36" s="287" t="str">
        <f>IF(EX21="","",IF((EX34)&gt;=((EX29)/2),EX29-(EX34),"Ej balans!"))</f>
        <v/>
      </c>
      <c r="EY36" s="287"/>
      <c r="EZ36" s="287"/>
      <c r="FA36" s="287"/>
      <c r="FB36" s="287" t="str">
        <f>IF(FB21="","",IF((FB34)&gt;=((FB29)/2),FB29-(FB34),"Ej balans!"))</f>
        <v/>
      </c>
      <c r="FC36" s="287"/>
      <c r="FD36" s="287"/>
      <c r="FE36" s="287"/>
      <c r="FF36" s="287" t="str">
        <f>IF(FF21="","",IF((FF34)&gt;=((FF29)/2),FF29-(FF34),"Ej balans!"))</f>
        <v/>
      </c>
      <c r="FG36" s="287"/>
      <c r="FH36" s="287"/>
      <c r="FI36" s="287"/>
      <c r="FJ36" s="287" t="str">
        <f>IF(FJ21="","",IF((FJ34)&gt;=((FJ29)/2),FJ29-(FJ34),"Ej balans!"))</f>
        <v/>
      </c>
      <c r="FK36" s="287"/>
      <c r="FL36" s="287"/>
      <c r="FM36" s="287"/>
      <c r="FN36" s="287" t="str">
        <f>IF(FN21="","",IF((FN34)&gt;=((FN29)/2),FN29-(FN34),"Ej balans!"))</f>
        <v/>
      </c>
      <c r="FO36" s="287"/>
      <c r="FP36" s="287"/>
      <c r="FQ36" s="287"/>
      <c r="FR36" s="287" t="str">
        <f>IF(FR21="","",IF((FR34)&gt;=((FR29)/2),FR29-(FR34),"Ej balans!"))</f>
        <v/>
      </c>
      <c r="FS36" s="287"/>
      <c r="FT36" s="287"/>
      <c r="FU36" s="287"/>
      <c r="FV36" s="287" t="str">
        <f>IF(FV21="","",IF((FV34)&gt;=((FV29)/2),FV29-(FV34),"Ej balans!"))</f>
        <v/>
      </c>
      <c r="FW36" s="287"/>
      <c r="FX36" s="287"/>
      <c r="FY36" s="287"/>
      <c r="FZ36" s="287" t="str">
        <f>IF(FZ21="","",IF((FZ34)&gt;=((FZ29)/2),FZ29-(FZ34),"Ej balans!"))</f>
        <v/>
      </c>
      <c r="GA36" s="287"/>
      <c r="GB36" s="287"/>
      <c r="GC36" s="287"/>
      <c r="GD36" s="287" t="str">
        <f>IF(GD21="","",IF((GD34)&gt;=((GD29)/2),GD29-(GD34),"Ej balans!"))</f>
        <v/>
      </c>
      <c r="GE36" s="287"/>
      <c r="GF36" s="287"/>
      <c r="GG36" s="287"/>
      <c r="GH36" s="287" t="str">
        <f>IF(GH21="","",IF((GH34)&gt;=((GH29)/2),GH29-(GH34),"Ej balans!"))</f>
        <v/>
      </c>
      <c r="GI36" s="287"/>
      <c r="GJ36" s="287"/>
      <c r="GK36" s="287"/>
      <c r="GL36" s="287" t="str">
        <f>IF(GL21="","",IF((GL34)&gt;=((GL29)/2),GL29-(GL34),"Ej balans!"))</f>
        <v/>
      </c>
      <c r="GM36" s="287"/>
      <c r="GN36" s="287"/>
      <c r="GO36" s="287"/>
      <c r="GP36" s="287" t="str">
        <f>IF(GP21="","",IF((GP34)&gt;=((GP29)/2),GP29-(GP34),"Ej balans!"))</f>
        <v/>
      </c>
      <c r="GQ36" s="287"/>
      <c r="GR36" s="287"/>
      <c r="GS36" s="287"/>
      <c r="GT36" s="287" t="str">
        <f>IF(GT21="","",IF((GT34)&gt;=((GT29)/2),GT29-(GT34),"Ej balans!"))</f>
        <v/>
      </c>
      <c r="GU36" s="287"/>
      <c r="GV36" s="287"/>
      <c r="GW36" s="287"/>
      <c r="GX36" s="287" t="str">
        <f>IF(GX21="","",IF((GX34)&gt;=((GX29)/2),GX29-(GX34),"Ej balans!"))</f>
        <v/>
      </c>
      <c r="GY36" s="287"/>
      <c r="GZ36" s="287"/>
      <c r="HA36" s="287"/>
      <c r="HB36" s="287" t="str">
        <f>IF(HB21="","",IF((HB34)&gt;=((HB29)/2),HB29-(HB34),"Ej balans!"))</f>
        <v/>
      </c>
      <c r="HC36" s="287"/>
      <c r="HD36" s="287"/>
      <c r="HE36" s="287"/>
      <c r="HF36" s="287" t="str">
        <f>IF(HF21="","",IF((HF34)&gt;=((HF29)/2),HF29-(HF34),"Ej balans!"))</f>
        <v/>
      </c>
      <c r="HG36" s="287"/>
      <c r="HH36" s="287"/>
      <c r="HI36" s="287"/>
      <c r="HJ36" s="287" t="str">
        <f>IF(HJ21="","",IF((HJ34)&gt;=((HJ29)/2),HJ29-(HJ34),"Ej balans!"))</f>
        <v/>
      </c>
      <c r="HK36" s="287"/>
      <c r="HL36" s="287"/>
      <c r="HM36" s="287"/>
      <c r="HN36" s="287" t="str">
        <f>IF(HN21="","",IF((HN34)&gt;=((HN29)/2),HN29-(HN34),"Ej balans!"))</f>
        <v/>
      </c>
      <c r="HO36" s="287"/>
      <c r="HP36" s="287"/>
      <c r="HQ36" s="287"/>
      <c r="HR36" s="287" t="str">
        <f>IF(HR21="","",IF((HR34)&gt;=((HR29)/2),HR29-(HR34),"Ej balans!"))</f>
        <v/>
      </c>
      <c r="HS36" s="287"/>
      <c r="HT36" s="287"/>
      <c r="HU36" s="287"/>
    </row>
    <row r="37" spans="14:247" ht="3.75" hidden="1" customHeight="1" outlineLevel="1" thickBot="1" x14ac:dyDescent="0.25">
      <c r="N37" s="120"/>
      <c r="O37" s="120"/>
      <c r="P37" s="120"/>
      <c r="Q37" s="120"/>
      <c r="DR37" s="108"/>
      <c r="DS37" s="108"/>
      <c r="DT37" s="108"/>
      <c r="DU37" s="108"/>
      <c r="DV37" s="108"/>
      <c r="DW37" s="108"/>
      <c r="DX37" s="108"/>
      <c r="DY37" s="108"/>
      <c r="DZ37" s="87"/>
      <c r="EA37" s="87"/>
      <c r="EB37" s="87"/>
      <c r="EC37" s="87"/>
      <c r="ED37" s="87"/>
      <c r="EE37" s="87"/>
      <c r="EF37" s="87"/>
      <c r="EG37" s="87"/>
      <c r="EH37" s="87"/>
      <c r="EI37" s="87"/>
      <c r="EJ37" s="87"/>
      <c r="EK37" s="87"/>
      <c r="EL37" s="87"/>
      <c r="EM37" s="87"/>
      <c r="EN37" s="87"/>
      <c r="EO37" s="87"/>
      <c r="EP37" s="87"/>
      <c r="EQ37" s="87"/>
      <c r="ER37" s="87"/>
      <c r="ES37" s="87"/>
      <c r="ET37" s="87"/>
      <c r="EU37" s="87"/>
      <c r="EV37" s="87"/>
      <c r="EW37" s="87"/>
      <c r="EX37" s="87"/>
      <c r="EY37" s="87"/>
      <c r="EZ37" s="87"/>
      <c r="FA37" s="87"/>
      <c r="FB37" s="87"/>
      <c r="FC37" s="87"/>
      <c r="FD37" s="87"/>
      <c r="FE37" s="87"/>
      <c r="FF37" s="87"/>
      <c r="FG37" s="87"/>
      <c r="FH37" s="87"/>
      <c r="FI37" s="87"/>
      <c r="FJ37" s="87"/>
      <c r="FK37" s="87"/>
      <c r="FL37" s="87"/>
      <c r="FM37" s="87"/>
      <c r="FN37" s="87"/>
      <c r="FO37" s="87"/>
      <c r="FP37" s="87"/>
      <c r="FQ37" s="87"/>
      <c r="FR37" s="87"/>
      <c r="FS37" s="87"/>
      <c r="FT37" s="87"/>
      <c r="FU37" s="87"/>
      <c r="FV37" s="87"/>
      <c r="FW37" s="87"/>
      <c r="FX37" s="87"/>
      <c r="FY37" s="87"/>
      <c r="FZ37" s="87"/>
      <c r="GA37" s="87"/>
      <c r="GB37" s="87"/>
      <c r="GC37" s="87"/>
      <c r="GD37" s="87"/>
      <c r="GE37" s="87"/>
      <c r="GF37" s="87"/>
      <c r="GG37" s="87"/>
      <c r="GH37" s="87"/>
      <c r="GI37" s="87"/>
      <c r="GJ37" s="87"/>
      <c r="GK37" s="87"/>
      <c r="GL37" s="87"/>
      <c r="GM37" s="87"/>
      <c r="GN37" s="87"/>
      <c r="GO37" s="87"/>
      <c r="GP37" s="87"/>
      <c r="GQ37" s="87"/>
      <c r="GR37" s="87"/>
      <c r="GS37" s="87"/>
      <c r="GT37" s="87"/>
      <c r="GU37" s="87"/>
      <c r="GV37" s="87"/>
      <c r="GW37" s="87"/>
      <c r="GX37" s="87"/>
      <c r="GY37" s="87"/>
      <c r="GZ37" s="87"/>
      <c r="HA37" s="87"/>
      <c r="HB37" s="87"/>
      <c r="HC37" s="87"/>
      <c r="HD37" s="87"/>
      <c r="HE37" s="87"/>
      <c r="HF37" s="87"/>
      <c r="HG37" s="87"/>
      <c r="HH37" s="87"/>
      <c r="HI37" s="87"/>
      <c r="HJ37" s="87"/>
      <c r="HK37" s="87"/>
      <c r="HL37" s="87"/>
      <c r="HM37" s="87"/>
      <c r="HN37" s="87"/>
      <c r="HO37" s="87"/>
      <c r="HP37" s="87"/>
      <c r="HQ37" s="87"/>
      <c r="HR37" s="87"/>
      <c r="HS37" s="87"/>
      <c r="HT37" s="87"/>
      <c r="HU37" s="87"/>
    </row>
    <row r="38" spans="14:247" s="97" customFormat="1" ht="12.75" hidden="1" outlineLevel="1" thickTop="1" x14ac:dyDescent="0.2">
      <c r="N38" s="297"/>
      <c r="O38" s="297"/>
      <c r="P38" s="297"/>
      <c r="Q38" s="297"/>
      <c r="DR38" s="118" t="s">
        <v>16</v>
      </c>
      <c r="DS38" s="118" t="s">
        <v>53</v>
      </c>
      <c r="DT38" s="118"/>
      <c r="DU38" s="118"/>
      <c r="DV38" s="118"/>
      <c r="DW38" s="118"/>
      <c r="DX38" s="118"/>
      <c r="DY38" s="118"/>
      <c r="DZ38" s="119"/>
      <c r="EA38" s="119"/>
      <c r="EB38" s="119"/>
      <c r="EC38" s="119"/>
      <c r="ED38" s="287" t="str">
        <f>IF(ED21="","",ED15+ED17)</f>
        <v/>
      </c>
      <c r="EE38" s="287"/>
      <c r="EF38" s="287"/>
      <c r="EG38" s="287"/>
      <c r="EH38" s="287" t="str">
        <f>IF(EH21="","",EH15+EH17)</f>
        <v/>
      </c>
      <c r="EI38" s="287"/>
      <c r="EJ38" s="287"/>
      <c r="EK38" s="287"/>
      <c r="EL38" s="287" t="str">
        <f>IF(EL21="","",EL15+EL17)</f>
        <v/>
      </c>
      <c r="EM38" s="287"/>
      <c r="EN38" s="287"/>
      <c r="EO38" s="287"/>
      <c r="EP38" s="287" t="str">
        <f>IF(EP21="","",EP15+EP17)</f>
        <v/>
      </c>
      <c r="EQ38" s="287"/>
      <c r="ER38" s="287"/>
      <c r="ES38" s="287"/>
      <c r="ET38" s="287" t="str">
        <f>IF(ET21="","",ET15+ET17)</f>
        <v/>
      </c>
      <c r="EU38" s="287"/>
      <c r="EV38" s="287"/>
      <c r="EW38" s="287"/>
      <c r="EX38" s="287" t="str">
        <f>IF(EX21="","",EX15+EX17)</f>
        <v/>
      </c>
      <c r="EY38" s="287"/>
      <c r="EZ38" s="287"/>
      <c r="FA38" s="287"/>
      <c r="FB38" s="287" t="str">
        <f>IF(FB21="","",FB15+FB17)</f>
        <v/>
      </c>
      <c r="FC38" s="287"/>
      <c r="FD38" s="287"/>
      <c r="FE38" s="287"/>
      <c r="FF38" s="287" t="str">
        <f>IF(FF21="","",FF15+FF17)</f>
        <v/>
      </c>
      <c r="FG38" s="287"/>
      <c r="FH38" s="287"/>
      <c r="FI38" s="287"/>
      <c r="FJ38" s="287" t="str">
        <f>IF(FJ21="","",FJ15+FJ17)</f>
        <v/>
      </c>
      <c r="FK38" s="287"/>
      <c r="FL38" s="287"/>
      <c r="FM38" s="287"/>
      <c r="FN38" s="287" t="str">
        <f>IF(FN21="","",FN15+FN17)</f>
        <v/>
      </c>
      <c r="FO38" s="287"/>
      <c r="FP38" s="287"/>
      <c r="FQ38" s="287"/>
      <c r="FR38" s="287" t="str">
        <f>IF(FR21="","",FR15+FR17)</f>
        <v/>
      </c>
      <c r="FS38" s="287"/>
      <c r="FT38" s="287"/>
      <c r="FU38" s="287"/>
      <c r="FV38" s="287" t="str">
        <f>IF(FV21="","",FV15+FV17)</f>
        <v/>
      </c>
      <c r="FW38" s="287"/>
      <c r="FX38" s="287"/>
      <c r="FY38" s="287"/>
      <c r="FZ38" s="287" t="str">
        <f>IF(FZ21="","",FZ15+FZ17)</f>
        <v/>
      </c>
      <c r="GA38" s="287"/>
      <c r="GB38" s="287"/>
      <c r="GC38" s="287"/>
      <c r="GD38" s="287" t="str">
        <f>IF(GD21="","",GD15+GD17)</f>
        <v/>
      </c>
      <c r="GE38" s="287"/>
      <c r="GF38" s="287"/>
      <c r="GG38" s="287"/>
      <c r="GH38" s="287" t="str">
        <f>IF(GH21="","",GH15+GH17)</f>
        <v/>
      </c>
      <c r="GI38" s="287"/>
      <c r="GJ38" s="287"/>
      <c r="GK38" s="287"/>
      <c r="GL38" s="287" t="str">
        <f>IF(GL21="","",GL15+GL17)</f>
        <v/>
      </c>
      <c r="GM38" s="287"/>
      <c r="GN38" s="287"/>
      <c r="GO38" s="287"/>
      <c r="GP38" s="287" t="str">
        <f>IF(GP21="","",GP15+GP17)</f>
        <v/>
      </c>
      <c r="GQ38" s="287"/>
      <c r="GR38" s="287"/>
      <c r="GS38" s="287"/>
      <c r="GT38" s="287" t="str">
        <f>IF(GT21="","",GT15+GT17)</f>
        <v/>
      </c>
      <c r="GU38" s="287"/>
      <c r="GV38" s="287"/>
      <c r="GW38" s="287"/>
      <c r="GX38" s="287" t="str">
        <f>IF(GX21="","",GX15+GX17)</f>
        <v/>
      </c>
      <c r="GY38" s="287"/>
      <c r="GZ38" s="287"/>
      <c r="HA38" s="287"/>
      <c r="HB38" s="287" t="str">
        <f>IF(HB21="","",HB15+HB17)</f>
        <v/>
      </c>
      <c r="HC38" s="287"/>
      <c r="HD38" s="287"/>
      <c r="HE38" s="287"/>
      <c r="HF38" s="287" t="str">
        <f>IF(HF21="","",HF15+HF17)</f>
        <v/>
      </c>
      <c r="HG38" s="287"/>
      <c r="HH38" s="287"/>
      <c r="HI38" s="287"/>
      <c r="HJ38" s="287" t="str">
        <f>IF(HJ21="","",HJ15+HJ17)</f>
        <v/>
      </c>
      <c r="HK38" s="287"/>
      <c r="HL38" s="287"/>
      <c r="HM38" s="287"/>
      <c r="HN38" s="287" t="str">
        <f>IF(HN21="","",HN15+HN17)</f>
        <v/>
      </c>
      <c r="HO38" s="287"/>
      <c r="HP38" s="287"/>
      <c r="HQ38" s="287"/>
      <c r="HR38" s="287" t="str">
        <f>IF(HR21="","",HR15+HR17)</f>
        <v/>
      </c>
      <c r="HS38" s="287"/>
      <c r="HT38" s="287"/>
      <c r="HU38" s="287"/>
    </row>
    <row r="39" spans="14:247" ht="3.75" hidden="1" customHeight="1" outlineLevel="1" x14ac:dyDescent="0.2">
      <c r="N39" s="120"/>
      <c r="O39" s="120"/>
      <c r="P39" s="120"/>
      <c r="Q39" s="120"/>
      <c r="DR39" s="108"/>
      <c r="DS39" s="108"/>
      <c r="DT39" s="108"/>
      <c r="DU39" s="108"/>
      <c r="DV39" s="108"/>
      <c r="DW39" s="108"/>
      <c r="DX39" s="108"/>
      <c r="DY39" s="108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</row>
    <row r="40" spans="14:247" ht="12" hidden="1" customHeight="1" outlineLevel="1" x14ac:dyDescent="0.2">
      <c r="N40" s="311"/>
      <c r="O40" s="311"/>
      <c r="P40" s="311"/>
      <c r="Q40" s="311"/>
      <c r="ED40" s="291" t="str">
        <f>IF(ED29="","",ED36/ED29)</f>
        <v/>
      </c>
      <c r="EE40" s="292"/>
      <c r="EF40" s="292"/>
      <c r="EG40" s="292"/>
      <c r="EH40" s="291" t="str">
        <f>IF(EH29="","",EH36/EH29)</f>
        <v/>
      </c>
      <c r="EI40" s="292"/>
      <c r="EJ40" s="292"/>
      <c r="EK40" s="292"/>
      <c r="EL40" s="291" t="str">
        <f>IF(EL29="","",EL36/EL29)</f>
        <v/>
      </c>
      <c r="EM40" s="292"/>
      <c r="EN40" s="292"/>
      <c r="EO40" s="292"/>
      <c r="EP40" s="291" t="str">
        <f>IF(EP29="","",EP36/EP29)</f>
        <v/>
      </c>
      <c r="EQ40" s="292"/>
      <c r="ER40" s="292"/>
      <c r="ES40" s="292"/>
      <c r="ET40" s="291" t="str">
        <f>IF(ET29="","",ET36/ET29)</f>
        <v/>
      </c>
      <c r="EU40" s="292"/>
      <c r="EV40" s="292"/>
      <c r="EW40" s="292"/>
      <c r="EX40" s="291" t="str">
        <f>IF(EX29="","",EX36/EX29)</f>
        <v/>
      </c>
      <c r="EY40" s="292"/>
      <c r="EZ40" s="292"/>
      <c r="FA40" s="292"/>
      <c r="FB40" s="291" t="str">
        <f>IF(FB29="","",FB36/FB29)</f>
        <v/>
      </c>
      <c r="FC40" s="292"/>
      <c r="FD40" s="292"/>
      <c r="FE40" s="292"/>
      <c r="FF40" s="291" t="str">
        <f>IF(FF29="","",FF36/FF29)</f>
        <v/>
      </c>
      <c r="FG40" s="292"/>
      <c r="FH40" s="292"/>
      <c r="FI40" s="292"/>
      <c r="FJ40" s="291" t="str">
        <f>IF(FJ29="","",FJ36/FJ29)</f>
        <v/>
      </c>
      <c r="FK40" s="292"/>
      <c r="FL40" s="292"/>
      <c r="FM40" s="292"/>
      <c r="FN40" s="291" t="str">
        <f>IF(FN29="","",FN36/FN29)</f>
        <v/>
      </c>
      <c r="FO40" s="292"/>
      <c r="FP40" s="292"/>
      <c r="FQ40" s="292"/>
      <c r="FR40" s="291" t="str">
        <f>IF(FR29="","",FR36/FR29)</f>
        <v/>
      </c>
      <c r="FS40" s="292"/>
      <c r="FT40" s="292"/>
      <c r="FU40" s="292"/>
      <c r="FV40" s="291" t="str">
        <f>IF(FV29="","",FV36/FV29)</f>
        <v/>
      </c>
      <c r="FW40" s="292"/>
      <c r="FX40" s="292"/>
      <c r="FY40" s="292"/>
      <c r="FZ40" s="291" t="str">
        <f>IF(FZ29="","",FZ36/FZ29)</f>
        <v/>
      </c>
      <c r="GA40" s="292"/>
      <c r="GB40" s="292"/>
      <c r="GC40" s="292"/>
      <c r="GD40" s="291" t="str">
        <f>IF(GD29="","",GD36/GD29)</f>
        <v/>
      </c>
      <c r="GE40" s="292"/>
      <c r="GF40" s="292"/>
      <c r="GG40" s="292"/>
      <c r="GH40" s="291" t="str">
        <f>IF(GH29="","",GH36/GH29)</f>
        <v/>
      </c>
      <c r="GI40" s="292"/>
      <c r="GJ40" s="292"/>
      <c r="GK40" s="292"/>
      <c r="GL40" s="291" t="str">
        <f>IF(GL29="","",GL36/GL29)</f>
        <v/>
      </c>
      <c r="GM40" s="292"/>
      <c r="GN40" s="292"/>
      <c r="GO40" s="292"/>
      <c r="GP40" s="291" t="str">
        <f>IF(GP29="","",GP36/GP29)</f>
        <v/>
      </c>
      <c r="GQ40" s="292"/>
      <c r="GR40" s="292"/>
      <c r="GS40" s="292"/>
      <c r="GT40" s="291" t="str">
        <f>IF(GT29="","",GT36/GT29)</f>
        <v/>
      </c>
      <c r="GU40" s="292"/>
      <c r="GV40" s="292"/>
      <c r="GW40" s="292"/>
      <c r="GX40" s="291" t="str">
        <f>IF(GX29="","",GX36/GX29)</f>
        <v/>
      </c>
      <c r="GY40" s="292"/>
      <c r="GZ40" s="292"/>
      <c r="HA40" s="292"/>
      <c r="HB40" s="291" t="str">
        <f>IF(HB29="","",HB36/HB29)</f>
        <v/>
      </c>
      <c r="HC40" s="292"/>
      <c r="HD40" s="292"/>
      <c r="HE40" s="292"/>
      <c r="HF40" s="291" t="str">
        <f>IF(HF29="","",HF36/HF29)</f>
        <v/>
      </c>
      <c r="HG40" s="292"/>
      <c r="HH40" s="292"/>
      <c r="HI40" s="292"/>
      <c r="HJ40" s="291" t="str">
        <f>IF(HJ29="","",HJ36/HJ29)</f>
        <v/>
      </c>
      <c r="HK40" s="292"/>
      <c r="HL40" s="292"/>
      <c r="HM40" s="292"/>
      <c r="HN40" s="291" t="str">
        <f>IF(HN29="","",HN36/HN29)</f>
        <v/>
      </c>
      <c r="HO40" s="292"/>
      <c r="HP40" s="292"/>
      <c r="HQ40" s="292"/>
      <c r="HR40" s="291" t="str">
        <f>IF(HR29="","",HR36/HR29)</f>
        <v/>
      </c>
      <c r="HS40" s="292"/>
      <c r="HT40" s="292"/>
      <c r="HU40" s="292"/>
    </row>
    <row r="41" spans="14:247" ht="12" hidden="1" customHeight="1" outlineLevel="1" x14ac:dyDescent="0.2">
      <c r="N41" s="121"/>
      <c r="O41" s="121"/>
      <c r="P41" s="121"/>
      <c r="Q41" s="121"/>
      <c r="DR41" s="108"/>
      <c r="DS41" s="108"/>
      <c r="DT41" s="108"/>
      <c r="DU41" s="108"/>
      <c r="DV41" s="108"/>
      <c r="DW41" s="108"/>
      <c r="DX41" s="108"/>
      <c r="DY41" s="108"/>
      <c r="DZ41" s="122"/>
      <c r="EA41" s="122"/>
      <c r="EB41" s="122"/>
      <c r="EC41" s="122"/>
      <c r="ED41" s="290"/>
      <c r="EE41" s="290"/>
      <c r="EF41" s="290"/>
      <c r="EG41" s="290"/>
      <c r="EH41" s="290"/>
      <c r="EI41" s="290"/>
      <c r="EJ41" s="290"/>
      <c r="EK41" s="290"/>
      <c r="EL41" s="290"/>
      <c r="EM41" s="290"/>
      <c r="EN41" s="290"/>
      <c r="EO41" s="290"/>
      <c r="EP41" s="290"/>
      <c r="EQ41" s="290"/>
      <c r="ER41" s="290"/>
      <c r="ES41" s="290"/>
      <c r="ET41" s="290"/>
      <c r="EU41" s="290"/>
      <c r="EV41" s="290"/>
      <c r="EW41" s="290"/>
      <c r="EX41" s="290"/>
      <c r="EY41" s="290"/>
      <c r="EZ41" s="290"/>
      <c r="FA41" s="290"/>
      <c r="FB41" s="290"/>
      <c r="FC41" s="290"/>
      <c r="FD41" s="290"/>
      <c r="FE41" s="290"/>
      <c r="FF41" s="290"/>
      <c r="FG41" s="290"/>
      <c r="FH41" s="290"/>
      <c r="FI41" s="290"/>
      <c r="FJ41" s="290"/>
      <c r="FK41" s="290"/>
      <c r="FL41" s="290"/>
      <c r="FM41" s="290"/>
      <c r="FN41" s="290"/>
      <c r="FO41" s="290"/>
      <c r="FP41" s="290"/>
      <c r="FQ41" s="290"/>
      <c r="FR41" s="290"/>
      <c r="FS41" s="290"/>
      <c r="FT41" s="290"/>
      <c r="FU41" s="290"/>
      <c r="FV41" s="290"/>
      <c r="FW41" s="290"/>
      <c r="FX41" s="290"/>
      <c r="FY41" s="290"/>
      <c r="FZ41" s="290"/>
      <c r="GA41" s="290"/>
      <c r="GB41" s="290"/>
      <c r="GC41" s="290"/>
      <c r="GD41" s="290"/>
      <c r="GE41" s="290"/>
      <c r="GF41" s="290"/>
      <c r="GG41" s="290"/>
      <c r="GH41" s="290"/>
      <c r="GI41" s="290"/>
      <c r="GJ41" s="290"/>
      <c r="GK41" s="290"/>
      <c r="GL41" s="290"/>
      <c r="GM41" s="290"/>
      <c r="GN41" s="290"/>
      <c r="GO41" s="290"/>
      <c r="GP41" s="290"/>
      <c r="GQ41" s="290"/>
      <c r="GR41" s="290"/>
      <c r="GS41" s="290"/>
      <c r="GT41" s="290"/>
      <c r="GU41" s="290"/>
      <c r="GV41" s="290"/>
      <c r="GW41" s="290"/>
      <c r="GX41" s="290"/>
      <c r="GY41" s="290"/>
      <c r="GZ41" s="290"/>
      <c r="HA41" s="290"/>
      <c r="HB41" s="290"/>
      <c r="HC41" s="290"/>
      <c r="HD41" s="290"/>
      <c r="HE41" s="290"/>
      <c r="HF41" s="290"/>
      <c r="HG41" s="290"/>
      <c r="HH41" s="290"/>
      <c r="HI41" s="290"/>
      <c r="HJ41" s="290"/>
      <c r="HK41" s="290"/>
      <c r="HL41" s="290"/>
      <c r="HM41" s="290"/>
      <c r="HN41" s="290"/>
      <c r="HO41" s="290"/>
      <c r="HP41" s="290"/>
      <c r="HQ41" s="290"/>
      <c r="HR41" s="290"/>
      <c r="HS41" s="290"/>
      <c r="HT41" s="290"/>
      <c r="HU41" s="290"/>
    </row>
    <row r="42" spans="14:247" hidden="1" outlineLevel="1" x14ac:dyDescent="0.2"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</row>
    <row r="43" spans="14:247" collapsed="1" x14ac:dyDescent="0.2"/>
    <row r="44" spans="14:247" hidden="1" x14ac:dyDescent="0.2">
      <c r="Z44" s="285" t="str">
        <f>Kostnader_Intäkter!$EE5</f>
        <v/>
      </c>
      <c r="AA44" s="285"/>
      <c r="AB44" s="285"/>
      <c r="AC44" s="285"/>
      <c r="AD44" s="285" t="str">
        <f>Kostnader_Intäkter!$EE6</f>
        <v/>
      </c>
      <c r="AE44" s="285"/>
      <c r="AF44" s="285"/>
      <c r="AG44" s="285"/>
      <c r="AH44" s="285" t="str">
        <f>Kostnader_Intäkter!$EE7</f>
        <v/>
      </c>
      <c r="AI44" s="285"/>
      <c r="AJ44" s="285"/>
      <c r="AK44" s="285"/>
      <c r="AL44" s="285" t="str">
        <f>Kostnader_Intäkter!$EE8</f>
        <v/>
      </c>
      <c r="AM44" s="285"/>
      <c r="AN44" s="285"/>
      <c r="AO44" s="285"/>
      <c r="AP44" s="285" t="str">
        <f>Kostnader_Intäkter!$EE9</f>
        <v/>
      </c>
      <c r="AQ44" s="285"/>
      <c r="AR44" s="285"/>
      <c r="AS44" s="285"/>
      <c r="AT44" s="285" t="str">
        <f>Kostnader_Intäkter!$EE10</f>
        <v/>
      </c>
      <c r="AU44" s="285"/>
      <c r="AV44" s="285"/>
      <c r="AW44" s="285"/>
      <c r="AX44" s="285" t="str">
        <f>Kostnader_Intäkter!$EE11</f>
        <v/>
      </c>
      <c r="AY44" s="285"/>
      <c r="AZ44" s="285"/>
      <c r="BA44" s="285"/>
      <c r="BB44" s="285" t="str">
        <f>Kostnader_Intäkter!$EE12</f>
        <v/>
      </c>
      <c r="BC44" s="285"/>
      <c r="BD44" s="285"/>
      <c r="BE44" s="285"/>
      <c r="BF44" s="285" t="str">
        <f>Kostnader_Intäkter!$EE13</f>
        <v/>
      </c>
      <c r="BG44" s="285"/>
      <c r="BH44" s="285"/>
      <c r="BI44" s="285"/>
      <c r="BJ44" s="285" t="str">
        <f>Kostnader_Intäkter!$EE14</f>
        <v/>
      </c>
      <c r="BK44" s="285"/>
      <c r="BL44" s="285"/>
      <c r="BM44" s="285"/>
      <c r="BN44" s="285" t="str">
        <f>Kostnader_Intäkter!$EE15</f>
        <v/>
      </c>
      <c r="BO44" s="285"/>
      <c r="BP44" s="285"/>
      <c r="BQ44" s="285"/>
      <c r="BR44" s="285" t="str">
        <f>Kostnader_Intäkter!$EE16</f>
        <v/>
      </c>
      <c r="BS44" s="285"/>
      <c r="BT44" s="285"/>
      <c r="BU44" s="285"/>
      <c r="BV44" s="285" t="str">
        <f>Kostnader_Intäkter!$EE17</f>
        <v/>
      </c>
      <c r="BW44" s="285"/>
      <c r="BX44" s="285"/>
      <c r="BY44" s="285"/>
      <c r="BZ44" s="285" t="str">
        <f>Kostnader_Intäkter!$EE18</f>
        <v/>
      </c>
      <c r="CA44" s="285"/>
      <c r="CB44" s="285"/>
      <c r="CC44" s="285"/>
      <c r="CD44" s="285" t="str">
        <f>Kostnader_Intäkter!$EE19</f>
        <v/>
      </c>
      <c r="CE44" s="285"/>
      <c r="CF44" s="285"/>
      <c r="CG44" s="285"/>
      <c r="CH44" s="285" t="str">
        <f>Kostnader_Intäkter!$EE20</f>
        <v/>
      </c>
      <c r="CI44" s="285"/>
      <c r="CJ44" s="285"/>
      <c r="CK44" s="285"/>
      <c r="CL44" s="285" t="str">
        <f>Kostnader_Intäkter!$EE21</f>
        <v/>
      </c>
      <c r="CM44" s="285"/>
      <c r="CN44" s="285"/>
      <c r="CO44" s="285"/>
      <c r="CP44" s="285" t="str">
        <f>Kostnader_Intäkter!$EE22</f>
        <v/>
      </c>
      <c r="CQ44" s="285"/>
      <c r="CR44" s="285"/>
      <c r="CS44" s="285"/>
      <c r="CT44" s="285" t="str">
        <f>Kostnader_Intäkter!$EE23</f>
        <v/>
      </c>
      <c r="CU44" s="285"/>
      <c r="CV44" s="285"/>
      <c r="CW44" s="285"/>
      <c r="CX44" s="285" t="str">
        <f>Kostnader_Intäkter!$EE24</f>
        <v/>
      </c>
      <c r="CY44" s="285"/>
      <c r="CZ44" s="285"/>
      <c r="DA44" s="285"/>
      <c r="DB44" s="285" t="str">
        <f>Kostnader_Intäkter!$EE25</f>
        <v/>
      </c>
      <c r="DC44" s="285"/>
      <c r="DD44" s="285"/>
      <c r="DE44" s="285"/>
      <c r="DF44" s="285" t="str">
        <f>Kostnader_Intäkter!$EE26</f>
        <v/>
      </c>
      <c r="DG44" s="285"/>
      <c r="DH44" s="285"/>
      <c r="DI44" s="285"/>
      <c r="DJ44" s="285" t="str">
        <f>Kostnader_Intäkter!$EE27</f>
        <v/>
      </c>
      <c r="DK44" s="285"/>
      <c r="DL44" s="285"/>
      <c r="DM44" s="285"/>
      <c r="DN44" s="285" t="str">
        <f>Kostnader_Intäkter!$EE28</f>
        <v/>
      </c>
      <c r="DO44" s="285"/>
      <c r="DP44" s="285"/>
      <c r="DQ44" s="285"/>
      <c r="DR44" s="285" t="str">
        <f>Kostnader_Intäkter!$EE29</f>
        <v/>
      </c>
      <c r="DS44" s="285"/>
      <c r="DT44" s="285"/>
      <c r="DU44" s="285"/>
      <c r="DV44" s="285" t="str">
        <f>Kostnader_Intäkter!$EE30</f>
        <v/>
      </c>
      <c r="DW44" s="285"/>
      <c r="DX44" s="285"/>
      <c r="DY44" s="285"/>
      <c r="DZ44" s="285" t="str">
        <f>Kostnader_Intäkter!$EE31</f>
        <v/>
      </c>
      <c r="EA44" s="285"/>
      <c r="EB44" s="285"/>
      <c r="EC44" s="285"/>
      <c r="ED44" s="285" t="str">
        <f>Kostnader_Intäkter!$EE32</f>
        <v/>
      </c>
      <c r="EE44" s="285"/>
      <c r="EF44" s="285"/>
      <c r="EG44" s="285"/>
      <c r="EH44" s="285" t="str">
        <f>Kostnader_Intäkter!$EE33</f>
        <v/>
      </c>
      <c r="EI44" s="285"/>
      <c r="EJ44" s="285"/>
      <c r="EK44" s="285"/>
      <c r="EL44" s="285" t="str">
        <f>Kostnader_Intäkter!$EE34</f>
        <v/>
      </c>
      <c r="EM44" s="285"/>
      <c r="EN44" s="285"/>
      <c r="EO44" s="285"/>
      <c r="EP44" s="285" t="str">
        <f>Kostnader_Intäkter!$EE35</f>
        <v/>
      </c>
      <c r="EQ44" s="285"/>
      <c r="ER44" s="285"/>
      <c r="ES44" s="285"/>
      <c r="ET44" s="285" t="str">
        <f>Kostnader_Intäkter!$EE36</f>
        <v/>
      </c>
      <c r="EU44" s="285"/>
      <c r="EV44" s="285"/>
      <c r="EW44" s="285"/>
      <c r="EX44" s="285" t="str">
        <f>Kostnader_Intäkter!$EE37</f>
        <v/>
      </c>
      <c r="EY44" s="285"/>
      <c r="EZ44" s="285"/>
      <c r="FA44" s="285"/>
      <c r="FB44" s="285" t="str">
        <f>Kostnader_Intäkter!$EE38</f>
        <v/>
      </c>
      <c r="FC44" s="285"/>
      <c r="FD44" s="285"/>
      <c r="FE44" s="285"/>
      <c r="FF44" s="285" t="str">
        <f>Kostnader_Intäkter!$EE39</f>
        <v/>
      </c>
      <c r="FG44" s="285"/>
      <c r="FH44" s="285"/>
      <c r="FI44" s="285"/>
      <c r="FJ44" s="285" t="str">
        <f>Kostnader_Intäkter!$EE40</f>
        <v/>
      </c>
      <c r="FK44" s="285"/>
      <c r="FL44" s="285"/>
      <c r="FM44" s="285"/>
      <c r="FN44" s="285" t="str">
        <f>Kostnader_Intäkter!$EE41</f>
        <v/>
      </c>
      <c r="FO44" s="285"/>
      <c r="FP44" s="285"/>
      <c r="FQ44" s="285"/>
      <c r="FR44" s="285" t="str">
        <f>Kostnader_Intäkter!$EE42</f>
        <v/>
      </c>
      <c r="FS44" s="285"/>
      <c r="FT44" s="285"/>
      <c r="FU44" s="285"/>
      <c r="FV44" s="285" t="str">
        <f>Kostnader_Intäkter!$EE43</f>
        <v/>
      </c>
      <c r="FW44" s="285"/>
      <c r="FX44" s="285"/>
      <c r="FY44" s="285"/>
      <c r="FZ44" s="285" t="str">
        <f>Kostnader_Intäkter!$EE44</f>
        <v/>
      </c>
      <c r="GA44" s="285"/>
      <c r="GB44" s="285"/>
      <c r="GC44" s="285"/>
      <c r="GD44" s="285" t="str">
        <f>Kostnader_Intäkter!$EE45</f>
        <v/>
      </c>
      <c r="GE44" s="285"/>
      <c r="GF44" s="285"/>
      <c r="GG44" s="285"/>
      <c r="GH44" s="285" t="str">
        <f>Kostnader_Intäkter!$EE46</f>
        <v/>
      </c>
      <c r="GI44" s="285"/>
      <c r="GJ44" s="285"/>
      <c r="GK44" s="285"/>
      <c r="GL44" s="285" t="str">
        <f>Kostnader_Intäkter!$EE47</f>
        <v/>
      </c>
      <c r="GM44" s="285"/>
      <c r="GN44" s="285"/>
      <c r="GO44" s="285"/>
      <c r="GP44" s="285" t="str">
        <f>Kostnader_Intäkter!$EE48</f>
        <v/>
      </c>
      <c r="GQ44" s="285"/>
      <c r="GR44" s="285"/>
      <c r="GS44" s="285"/>
      <c r="GT44" s="285" t="str">
        <f>Kostnader_Intäkter!$EE49</f>
        <v/>
      </c>
      <c r="GU44" s="285"/>
      <c r="GV44" s="285"/>
      <c r="GW44" s="285"/>
      <c r="GX44" s="285" t="str">
        <f>Kostnader_Intäkter!$EE50</f>
        <v/>
      </c>
      <c r="GY44" s="285"/>
      <c r="GZ44" s="285"/>
      <c r="HA44" s="285"/>
      <c r="HB44" s="285" t="str">
        <f>Kostnader_Intäkter!$EE51</f>
        <v/>
      </c>
      <c r="HC44" s="285"/>
      <c r="HD44" s="285"/>
      <c r="HE44" s="285"/>
      <c r="HF44" s="285" t="str">
        <f>Kostnader_Intäkter!$EE52</f>
        <v/>
      </c>
      <c r="HG44" s="285"/>
      <c r="HH44" s="285"/>
      <c r="HI44" s="285"/>
      <c r="HJ44" s="285" t="str">
        <f>Kostnader_Intäkter!$EE53</f>
        <v/>
      </c>
      <c r="HK44" s="285"/>
      <c r="HL44" s="285"/>
      <c r="HM44" s="285"/>
      <c r="HN44" s="285" t="str">
        <f>Kostnader_Intäkter!$EE54</f>
        <v/>
      </c>
      <c r="HO44" s="285"/>
      <c r="HP44" s="285"/>
      <c r="HQ44" s="285"/>
      <c r="HR44" s="285" t="str">
        <f>Kostnader_Intäkter!$EE$55</f>
        <v/>
      </c>
      <c r="HS44" s="285"/>
      <c r="HT44" s="285"/>
      <c r="HU44" s="285"/>
    </row>
    <row r="45" spans="14:247" hidden="1" x14ac:dyDescent="0.2"/>
    <row r="46" spans="14:247" x14ac:dyDescent="0.2">
      <c r="ED46" s="285" t="str">
        <f>Kostnader_Intäkter!$EE$56</f>
        <v/>
      </c>
      <c r="EE46" s="285"/>
      <c r="EF46" s="285"/>
      <c r="EG46" s="285"/>
      <c r="EH46" s="285" t="str">
        <f>Kostnader_Intäkter!$EE$57</f>
        <v/>
      </c>
      <c r="EI46" s="285"/>
      <c r="EJ46" s="285"/>
      <c r="EK46" s="285"/>
      <c r="EL46" s="285" t="str">
        <f>Kostnader_Intäkter!$EE$58</f>
        <v/>
      </c>
      <c r="EM46" s="285"/>
      <c r="EN46" s="285"/>
      <c r="EO46" s="285"/>
      <c r="EP46" s="285" t="str">
        <f>Kostnader_Intäkter!$EE$59</f>
        <v/>
      </c>
      <c r="EQ46" s="285"/>
      <c r="ER46" s="285"/>
      <c r="ES46" s="285"/>
      <c r="ET46" s="285" t="str">
        <f>Kostnader_Intäkter!$EE$60</f>
        <v/>
      </c>
      <c r="EU46" s="285"/>
      <c r="EV46" s="285"/>
      <c r="EW46" s="285"/>
      <c r="EX46" s="285" t="str">
        <f>Kostnader_Intäkter!$EE$61</f>
        <v/>
      </c>
      <c r="EY46" s="285"/>
      <c r="EZ46" s="285"/>
      <c r="FA46" s="285"/>
      <c r="FB46" s="285" t="str">
        <f>Kostnader_Intäkter!$EE$62</f>
        <v/>
      </c>
      <c r="FC46" s="285"/>
      <c r="FD46" s="285"/>
      <c r="FE46" s="285"/>
      <c r="FF46" s="285" t="str">
        <f>Kostnader_Intäkter!$EE$63</f>
        <v/>
      </c>
      <c r="FG46" s="285"/>
      <c r="FH46" s="285"/>
      <c r="FI46" s="285"/>
      <c r="FJ46" s="285" t="str">
        <f>Kostnader_Intäkter!$EE$64</f>
        <v/>
      </c>
      <c r="FK46" s="285"/>
      <c r="FL46" s="285"/>
      <c r="FM46" s="285"/>
      <c r="FN46" s="285" t="str">
        <f>Kostnader_Intäkter!$EE$65</f>
        <v/>
      </c>
      <c r="FO46" s="285"/>
      <c r="FP46" s="285"/>
      <c r="FQ46" s="285"/>
      <c r="FR46" s="285" t="str">
        <f>Kostnader_Intäkter!$EE$66</f>
        <v/>
      </c>
      <c r="FS46" s="285"/>
      <c r="FT46" s="285"/>
      <c r="FU46" s="285"/>
      <c r="FV46" s="285" t="str">
        <f>Kostnader_Intäkter!$EE$67</f>
        <v/>
      </c>
      <c r="FW46" s="285"/>
      <c r="FX46" s="285"/>
      <c r="FY46" s="285"/>
      <c r="FZ46" s="285" t="str">
        <f>Kostnader_Intäkter!$EE$68</f>
        <v/>
      </c>
      <c r="GA46" s="285"/>
      <c r="GB46" s="285"/>
      <c r="GC46" s="285"/>
      <c r="GD46" s="285" t="str">
        <f>Kostnader_Intäkter!$EE$69</f>
        <v/>
      </c>
      <c r="GE46" s="285"/>
      <c r="GF46" s="285"/>
      <c r="GG46" s="285"/>
      <c r="GH46" s="285" t="str">
        <f>Kostnader_Intäkter!$EE$70</f>
        <v/>
      </c>
      <c r="GI46" s="285"/>
      <c r="GJ46" s="285"/>
      <c r="GK46" s="285"/>
      <c r="GL46" s="285" t="str">
        <f>Kostnader_Intäkter!$EE$71</f>
        <v/>
      </c>
      <c r="GM46" s="285"/>
      <c r="GN46" s="285"/>
      <c r="GO46" s="285"/>
      <c r="GP46" s="285" t="str">
        <f>Kostnader_Intäkter!$EE$72</f>
        <v/>
      </c>
      <c r="GQ46" s="285"/>
      <c r="GR46" s="285"/>
      <c r="GS46" s="285"/>
      <c r="GT46" s="285" t="str">
        <f>Kostnader_Intäkter!$EE$73</f>
        <v/>
      </c>
      <c r="GU46" s="285"/>
      <c r="GV46" s="285"/>
      <c r="GW46" s="285"/>
      <c r="GX46" s="285" t="str">
        <f>Kostnader_Intäkter!$EE$74</f>
        <v/>
      </c>
      <c r="GY46" s="285"/>
      <c r="GZ46" s="285"/>
      <c r="HA46" s="285"/>
      <c r="HB46" s="285" t="str">
        <f>Kostnader_Intäkter!$EE$75</f>
        <v/>
      </c>
      <c r="HC46" s="285"/>
      <c r="HD46" s="285"/>
      <c r="HE46" s="285"/>
      <c r="HF46" s="285" t="str">
        <f>Kostnader_Intäkter!$EE$76</f>
        <v/>
      </c>
      <c r="HG46" s="285"/>
      <c r="HH46" s="285"/>
      <c r="HI46" s="285"/>
      <c r="HJ46" s="285" t="str">
        <f>Kostnader_Intäkter!$EE$77</f>
        <v/>
      </c>
      <c r="HK46" s="285"/>
      <c r="HL46" s="285"/>
      <c r="HM46" s="285"/>
      <c r="HN46" s="285" t="str">
        <f>Kostnader_Intäkter!$EE$78</f>
        <v/>
      </c>
      <c r="HO46" s="285"/>
      <c r="HP46" s="285"/>
      <c r="HQ46" s="285"/>
      <c r="HR46" s="285" t="str">
        <f>Kostnader_Intäkter!$EE$79</f>
        <v/>
      </c>
      <c r="HS46" s="285"/>
      <c r="HT46" s="285"/>
      <c r="HU46" s="285"/>
    </row>
    <row r="48" spans="14:247" x14ac:dyDescent="0.2"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285"/>
      <c r="CI48" s="285"/>
      <c r="CJ48" s="285"/>
      <c r="CK48" s="285"/>
      <c r="CL48" s="285"/>
      <c r="CM48" s="285"/>
      <c r="CN48" s="285"/>
      <c r="CO48" s="285"/>
      <c r="CP48" s="285"/>
      <c r="CQ48" s="285"/>
      <c r="CR48" s="285"/>
      <c r="CS48" s="285"/>
      <c r="CT48" s="285"/>
      <c r="CU48" s="285"/>
      <c r="CV48" s="285"/>
      <c r="CW48" s="285"/>
      <c r="CX48" s="285"/>
      <c r="CY48" s="285"/>
      <c r="CZ48" s="285"/>
      <c r="DA48" s="285"/>
      <c r="DB48" s="285"/>
      <c r="DC48" s="285"/>
      <c r="DD48" s="285"/>
      <c r="DE48" s="285"/>
      <c r="DF48" s="285"/>
      <c r="DG48" s="285"/>
      <c r="DH48" s="285"/>
      <c r="DI48" s="285"/>
      <c r="DJ48" s="285"/>
      <c r="DK48" s="285"/>
      <c r="DL48" s="285"/>
      <c r="DM48" s="285"/>
      <c r="DN48" s="285"/>
      <c r="DO48" s="285"/>
      <c r="DP48" s="285"/>
      <c r="DQ48" s="285"/>
      <c r="DR48" s="285"/>
      <c r="DS48" s="285"/>
      <c r="DT48" s="285"/>
      <c r="DU48" s="285"/>
      <c r="DV48" s="285"/>
      <c r="DW48" s="285"/>
      <c r="DX48" s="285"/>
      <c r="DY48" s="285"/>
      <c r="DZ48" s="285"/>
      <c r="EA48" s="285"/>
      <c r="EB48" s="285"/>
      <c r="EC48" s="285"/>
      <c r="ED48" s="285"/>
      <c r="EE48" s="285"/>
      <c r="EF48" s="285"/>
      <c r="EG48" s="285"/>
      <c r="EH48" s="285"/>
      <c r="EI48" s="285"/>
      <c r="EJ48" s="285"/>
      <c r="EK48" s="285"/>
      <c r="EL48" s="285"/>
      <c r="EM48" s="285"/>
      <c r="EN48" s="285"/>
      <c r="EO48" s="285"/>
      <c r="EP48" s="285"/>
      <c r="EQ48" s="285"/>
      <c r="ER48" s="285"/>
      <c r="ES48" s="285"/>
      <c r="ET48" s="285"/>
      <c r="EU48" s="285"/>
      <c r="EV48" s="285"/>
      <c r="EW48" s="285"/>
      <c r="EX48" s="285"/>
      <c r="EY48" s="285"/>
      <c r="EZ48" s="285"/>
      <c r="FA48" s="285"/>
      <c r="FB48" s="285"/>
      <c r="FC48" s="285"/>
      <c r="FD48" s="285"/>
      <c r="FE48" s="285"/>
      <c r="FF48" s="285"/>
      <c r="FG48" s="285"/>
      <c r="FH48" s="285"/>
      <c r="FI48" s="285"/>
      <c r="FJ48" s="285"/>
      <c r="FK48" s="285"/>
      <c r="FL48" s="285"/>
      <c r="FM48" s="285"/>
      <c r="FN48" s="285"/>
      <c r="FO48" s="285"/>
      <c r="FP48" s="285"/>
      <c r="FQ48" s="285"/>
      <c r="FR48" s="285"/>
      <c r="FS48" s="285"/>
      <c r="FT48" s="285"/>
      <c r="FU48" s="285"/>
      <c r="FV48" s="285"/>
      <c r="FW48" s="285"/>
      <c r="FX48" s="285"/>
      <c r="FY48" s="285"/>
      <c r="FZ48" s="285"/>
      <c r="GA48" s="285"/>
      <c r="GB48" s="285"/>
      <c r="GC48" s="285"/>
      <c r="GD48" s="285"/>
      <c r="GE48" s="285"/>
      <c r="GF48" s="285"/>
      <c r="GG48" s="285"/>
      <c r="GH48" s="285"/>
      <c r="GI48" s="285"/>
      <c r="GJ48" s="285"/>
      <c r="GK48" s="285"/>
      <c r="GL48" s="285"/>
      <c r="GM48" s="285"/>
      <c r="GN48" s="285"/>
      <c r="GO48" s="285"/>
      <c r="GP48" s="285"/>
      <c r="GQ48" s="285"/>
      <c r="GR48" s="285"/>
      <c r="GS48" s="285"/>
      <c r="GT48" s="285"/>
      <c r="GU48" s="285"/>
      <c r="GV48" s="285"/>
      <c r="GW48" s="285"/>
      <c r="GX48" s="285"/>
      <c r="GY48" s="285"/>
      <c r="GZ48" s="285"/>
      <c r="HA48" s="285"/>
      <c r="HB48" s="285"/>
      <c r="HC48" s="285"/>
      <c r="HD48" s="285"/>
      <c r="HE48" s="285"/>
      <c r="HF48" s="285"/>
      <c r="HG48" s="285"/>
      <c r="HH48" s="285"/>
      <c r="HI48" s="285"/>
      <c r="HJ48" s="285"/>
      <c r="HK48" s="285"/>
      <c r="HL48" s="285"/>
      <c r="HM48" s="285"/>
      <c r="HN48" s="285"/>
      <c r="HO48" s="285"/>
      <c r="HP48" s="285"/>
      <c r="HQ48" s="285"/>
      <c r="HR48" s="285"/>
      <c r="HS48" s="285"/>
      <c r="HT48" s="285"/>
      <c r="HU48" s="285"/>
    </row>
    <row r="50" spans="134:229" x14ac:dyDescent="0.2">
      <c r="ED50" s="285"/>
      <c r="EE50" s="285"/>
      <c r="EF50" s="285"/>
      <c r="EG50" s="285"/>
      <c r="EH50" s="285"/>
      <c r="EI50" s="285"/>
      <c r="EJ50" s="285"/>
      <c r="EK50" s="285"/>
      <c r="EL50" s="285"/>
      <c r="EM50" s="285"/>
      <c r="EN50" s="285"/>
      <c r="EO50" s="285"/>
      <c r="EP50" s="285"/>
      <c r="EQ50" s="285"/>
      <c r="ER50" s="285"/>
      <c r="ES50" s="285"/>
      <c r="ET50" s="285"/>
      <c r="EU50" s="285"/>
      <c r="EV50" s="285"/>
      <c r="EW50" s="285"/>
      <c r="EX50" s="285"/>
      <c r="EY50" s="285"/>
      <c r="EZ50" s="285"/>
      <c r="FA50" s="285"/>
      <c r="FB50" s="285"/>
      <c r="FC50" s="285"/>
      <c r="FD50" s="285"/>
      <c r="FE50" s="285"/>
      <c r="FF50" s="285"/>
      <c r="FG50" s="285"/>
      <c r="FH50" s="285"/>
      <c r="FI50" s="285"/>
      <c r="FJ50" s="285"/>
      <c r="FK50" s="285"/>
      <c r="FL50" s="285"/>
      <c r="FM50" s="285"/>
      <c r="FN50" s="285"/>
      <c r="FO50" s="285"/>
      <c r="FP50" s="285"/>
      <c r="FQ50" s="285"/>
      <c r="FR50" s="285"/>
      <c r="FS50" s="285"/>
      <c r="FT50" s="285"/>
      <c r="FU50" s="285"/>
      <c r="FV50" s="285"/>
      <c r="FW50" s="285"/>
      <c r="FX50" s="285"/>
      <c r="FY50" s="285"/>
      <c r="FZ50" s="285"/>
      <c r="GA50" s="285"/>
      <c r="GB50" s="285"/>
      <c r="GC50" s="285"/>
      <c r="GD50" s="285"/>
      <c r="GE50" s="285"/>
      <c r="GF50" s="285"/>
      <c r="GG50" s="285"/>
      <c r="GH50" s="285"/>
      <c r="GI50" s="285"/>
      <c r="GJ50" s="285"/>
      <c r="GK50" s="285"/>
      <c r="GL50" s="285"/>
      <c r="GM50" s="285"/>
      <c r="GN50" s="285"/>
      <c r="GO50" s="285"/>
      <c r="GP50" s="285"/>
      <c r="GQ50" s="285"/>
      <c r="GR50" s="285"/>
      <c r="GS50" s="285"/>
      <c r="GT50" s="285"/>
      <c r="GU50" s="285"/>
      <c r="GV50" s="285"/>
      <c r="GW50" s="285"/>
      <c r="GX50" s="285"/>
      <c r="GY50" s="285"/>
      <c r="GZ50" s="285"/>
      <c r="HA50" s="285"/>
      <c r="HB50" s="285"/>
      <c r="HC50" s="285"/>
      <c r="HD50" s="285"/>
      <c r="HE50" s="285"/>
      <c r="HF50" s="285"/>
      <c r="HG50" s="285"/>
      <c r="HH50" s="285"/>
      <c r="HI50" s="285"/>
      <c r="HJ50" s="285"/>
      <c r="HK50" s="285"/>
      <c r="HL50" s="285"/>
      <c r="HM50" s="285"/>
      <c r="HN50" s="285"/>
      <c r="HO50" s="285"/>
      <c r="HP50" s="285"/>
      <c r="HQ50" s="285"/>
      <c r="HR50" s="285"/>
      <c r="HS50" s="285"/>
      <c r="HT50" s="285"/>
      <c r="HU50" s="285"/>
    </row>
  </sheetData>
  <sheetProtection password="C869" sheet="1" objects="1" scenarios="1"/>
  <mergeCells count="1460">
    <mergeCell ref="HF38:HI38"/>
    <mergeCell ref="HJ40:HM40"/>
    <mergeCell ref="GX40:HA40"/>
    <mergeCell ref="HB40:HE40"/>
    <mergeCell ref="EP40:ES40"/>
    <mergeCell ref="HN40:HQ40"/>
    <mergeCell ref="ET40:EW40"/>
    <mergeCell ref="EX40:FA40"/>
    <mergeCell ref="GT40:GW40"/>
    <mergeCell ref="FB40:FE40"/>
    <mergeCell ref="FF40:FI40"/>
    <mergeCell ref="FR40:FU40"/>
    <mergeCell ref="FV40:FY40"/>
    <mergeCell ref="HR40:HU40"/>
    <mergeCell ref="FZ40:GC40"/>
    <mergeCell ref="GD40:GG40"/>
    <mergeCell ref="GH40:GK40"/>
    <mergeCell ref="GL40:GO40"/>
    <mergeCell ref="GP40:GS40"/>
    <mergeCell ref="HF40:HI40"/>
    <mergeCell ref="DS32:EC32"/>
    <mergeCell ref="FN27:FQ27"/>
    <mergeCell ref="FR27:FU27"/>
    <mergeCell ref="FR26:FU26"/>
    <mergeCell ref="ET29:EW29"/>
    <mergeCell ref="ET32:EW32"/>
    <mergeCell ref="ED29:EG29"/>
    <mergeCell ref="EH29:EK29"/>
    <mergeCell ref="EX28:FA28"/>
    <mergeCell ref="FB28:FE28"/>
    <mergeCell ref="ED24:EG24"/>
    <mergeCell ref="EH24:EK24"/>
    <mergeCell ref="ED27:EG27"/>
    <mergeCell ref="ED25:EG25"/>
    <mergeCell ref="ED26:EG26"/>
    <mergeCell ref="ET27:EW27"/>
    <mergeCell ref="EL32:EO32"/>
    <mergeCell ref="BV22:BY22"/>
    <mergeCell ref="DN22:DQ22"/>
    <mergeCell ref="FB21:FE21"/>
    <mergeCell ref="FN26:FQ26"/>
    <mergeCell ref="FV27:FY27"/>
    <mergeCell ref="GD26:GG26"/>
    <mergeCell ref="FN21:FQ21"/>
    <mergeCell ref="DS22:EC22"/>
    <mergeCell ref="EH26:EK26"/>
    <mergeCell ref="HR20:HU20"/>
    <mergeCell ref="FZ20:GC20"/>
    <mergeCell ref="GD20:GG20"/>
    <mergeCell ref="GX20:HA20"/>
    <mergeCell ref="HB20:HE20"/>
    <mergeCell ref="HF20:HI20"/>
    <mergeCell ref="HJ20:HM20"/>
    <mergeCell ref="GH20:GK20"/>
    <mergeCell ref="ET20:EW20"/>
    <mergeCell ref="EX20:FA20"/>
    <mergeCell ref="FJ20:FM20"/>
    <mergeCell ref="FN20:FQ20"/>
    <mergeCell ref="FR20:FU20"/>
    <mergeCell ref="FV20:FY20"/>
    <mergeCell ref="FB20:FE20"/>
    <mergeCell ref="FJ27:FM27"/>
    <mergeCell ref="HR26:HU26"/>
    <mergeCell ref="GT26:GW26"/>
    <mergeCell ref="GX26:HA26"/>
    <mergeCell ref="GP22:GS22"/>
    <mergeCell ref="GT22:GW22"/>
    <mergeCell ref="HJ21:HM21"/>
    <mergeCell ref="GT25:GW25"/>
    <mergeCell ref="BR20:BU20"/>
    <mergeCell ref="CX19:DA19"/>
    <mergeCell ref="CD19:CG19"/>
    <mergeCell ref="DF19:DI19"/>
    <mergeCell ref="CP20:CS20"/>
    <mergeCell ref="BV11:BY11"/>
    <mergeCell ref="BV13:BY13"/>
    <mergeCell ref="CH6:CK6"/>
    <mergeCell ref="CH7:CK7"/>
    <mergeCell ref="CH8:CK8"/>
    <mergeCell ref="CD11:CG11"/>
    <mergeCell ref="BR8:BU8"/>
    <mergeCell ref="BV8:BY8"/>
    <mergeCell ref="CP9:CS9"/>
    <mergeCell ref="CH9:CK9"/>
    <mergeCell ref="CH10:CK10"/>
    <mergeCell ref="BR6:BU6"/>
    <mergeCell ref="BV6:BY6"/>
    <mergeCell ref="BV7:BY7"/>
    <mergeCell ref="BZ6:CC6"/>
    <mergeCell ref="BR10:BU10"/>
    <mergeCell ref="BZ8:CC8"/>
    <mergeCell ref="CH13:CK13"/>
    <mergeCell ref="CD7:CG7"/>
    <mergeCell ref="CD8:CG8"/>
    <mergeCell ref="CD9:CG9"/>
    <mergeCell ref="DB19:DE19"/>
    <mergeCell ref="CT19:CW19"/>
    <mergeCell ref="CL19:CO19"/>
    <mergeCell ref="CP19:CS19"/>
    <mergeCell ref="DB20:DE20"/>
    <mergeCell ref="BV19:BY19"/>
    <mergeCell ref="BN20:BQ20"/>
    <mergeCell ref="BF20:BI20"/>
    <mergeCell ref="BJ20:BM20"/>
    <mergeCell ref="CP11:CS11"/>
    <mergeCell ref="BZ17:CC17"/>
    <mergeCell ref="CD17:CG17"/>
    <mergeCell ref="CH17:CK17"/>
    <mergeCell ref="BR13:BU13"/>
    <mergeCell ref="BJ17:BM17"/>
    <mergeCell ref="BB15:BE15"/>
    <mergeCell ref="BF15:BI15"/>
    <mergeCell ref="BF17:BI17"/>
    <mergeCell ref="CT3:CW3"/>
    <mergeCell ref="CP3:CS3"/>
    <mergeCell ref="BZ3:CC3"/>
    <mergeCell ref="CD3:CG3"/>
    <mergeCell ref="CH3:CK3"/>
    <mergeCell ref="CL3:CO3"/>
    <mergeCell ref="CL7:CO7"/>
    <mergeCell ref="CL8:CO8"/>
    <mergeCell ref="BZ14:CC14"/>
    <mergeCell ref="BZ9:CC9"/>
    <mergeCell ref="BZ10:CC10"/>
    <mergeCell ref="BV9:BY9"/>
    <mergeCell ref="CP10:CS10"/>
    <mergeCell ref="BF19:BI19"/>
    <mergeCell ref="CL4:CO4"/>
    <mergeCell ref="BN19:BQ19"/>
    <mergeCell ref="BN17:BQ17"/>
    <mergeCell ref="BR19:BU19"/>
    <mergeCell ref="BJ11:BM11"/>
    <mergeCell ref="CP7:CS7"/>
    <mergeCell ref="DJ20:DM20"/>
    <mergeCell ref="ED20:EG20"/>
    <mergeCell ref="DZ20:EC20"/>
    <mergeCell ref="DR15:DU15"/>
    <mergeCell ref="FF13:FI13"/>
    <mergeCell ref="FJ13:FM13"/>
    <mergeCell ref="FJ10:FM10"/>
    <mergeCell ref="EL11:EO11"/>
    <mergeCell ref="EL13:EO13"/>
    <mergeCell ref="DR9:DU9"/>
    <mergeCell ref="DV9:DY9"/>
    <mergeCell ref="EP9:ES9"/>
    <mergeCell ref="DJ8:DM8"/>
    <mergeCell ref="DN8:DQ8"/>
    <mergeCell ref="DR8:DU8"/>
    <mergeCell ref="DV8:DY8"/>
    <mergeCell ref="DJ17:DM17"/>
    <mergeCell ref="DJ15:DM15"/>
    <mergeCell ref="DJ14:DM14"/>
    <mergeCell ref="DJ13:DM13"/>
    <mergeCell ref="EL20:EO20"/>
    <mergeCell ref="EP20:ES20"/>
    <mergeCell ref="FF20:FI20"/>
    <mergeCell ref="DN14:DQ14"/>
    <mergeCell ref="ED14:EG14"/>
    <mergeCell ref="DN17:DQ17"/>
    <mergeCell ref="DR17:DU17"/>
    <mergeCell ref="DN11:DQ11"/>
    <mergeCell ref="DR11:DU11"/>
    <mergeCell ref="DN13:DQ13"/>
    <mergeCell ref="DZ15:EC15"/>
    <mergeCell ref="ED15:EG15"/>
    <mergeCell ref="FZ3:GC3"/>
    <mergeCell ref="GD3:GG3"/>
    <mergeCell ref="FV3:FY3"/>
    <mergeCell ref="FR3:FU3"/>
    <mergeCell ref="ET38:EW38"/>
    <mergeCell ref="ET3:EW3"/>
    <mergeCell ref="EH28:EK28"/>
    <mergeCell ref="ET28:EW28"/>
    <mergeCell ref="EP26:ES26"/>
    <mergeCell ref="EL25:EO25"/>
    <mergeCell ref="EL28:EO28"/>
    <mergeCell ref="ED28:EG28"/>
    <mergeCell ref="EH27:EK27"/>
    <mergeCell ref="EH25:EK25"/>
    <mergeCell ref="ED36:EG36"/>
    <mergeCell ref="EH36:EK36"/>
    <mergeCell ref="EH38:EK38"/>
    <mergeCell ref="ED23:EG23"/>
    <mergeCell ref="FN3:FQ3"/>
    <mergeCell ref="EX32:FA32"/>
    <mergeCell ref="FB38:FE38"/>
    <mergeCell ref="EH3:EK3"/>
    <mergeCell ref="EL3:EO3"/>
    <mergeCell ref="EP3:ES3"/>
    <mergeCell ref="FF3:FI3"/>
    <mergeCell ref="FB3:FE3"/>
    <mergeCell ref="EX3:FA3"/>
    <mergeCell ref="FJ3:FM3"/>
    <mergeCell ref="FB27:FE27"/>
    <mergeCell ref="FF27:FI27"/>
    <mergeCell ref="FB24:FE24"/>
    <mergeCell ref="FF24:FI24"/>
    <mergeCell ref="CX20:DA20"/>
    <mergeCell ref="BV20:BY20"/>
    <mergeCell ref="BZ20:CC20"/>
    <mergeCell ref="CD20:CG20"/>
    <mergeCell ref="BZ15:CC15"/>
    <mergeCell ref="BZ11:CC11"/>
    <mergeCell ref="CH20:CK20"/>
    <mergeCell ref="BZ19:CC19"/>
    <mergeCell ref="DB17:DE17"/>
    <mergeCell ref="CX17:DA17"/>
    <mergeCell ref="CL17:CO17"/>
    <mergeCell ref="CD14:CG14"/>
    <mergeCell ref="CH15:CK15"/>
    <mergeCell ref="CP17:CS17"/>
    <mergeCell ref="CP15:CS15"/>
    <mergeCell ref="CT17:CW17"/>
    <mergeCell ref="CP13:CS13"/>
    <mergeCell ref="CP14:CS14"/>
    <mergeCell ref="CL14:CO14"/>
    <mergeCell ref="CH11:CK11"/>
    <mergeCell ref="CD13:CG13"/>
    <mergeCell ref="CH14:CK14"/>
    <mergeCell ref="FN13:FQ13"/>
    <mergeCell ref="CL15:CO15"/>
    <mergeCell ref="CL11:CO11"/>
    <mergeCell ref="FJ26:FM26"/>
    <mergeCell ref="EL24:EO24"/>
    <mergeCell ref="CL20:CO20"/>
    <mergeCell ref="CT20:CW20"/>
    <mergeCell ref="EH21:EK21"/>
    <mergeCell ref="EP24:ES24"/>
    <mergeCell ref="DS25:EC25"/>
    <mergeCell ref="DS26:EC26"/>
    <mergeCell ref="DS24:EC24"/>
    <mergeCell ref="EH23:EK23"/>
    <mergeCell ref="EL23:EO23"/>
    <mergeCell ref="EP23:ES23"/>
    <mergeCell ref="DJ11:DM11"/>
    <mergeCell ref="DN19:DQ19"/>
    <mergeCell ref="DR19:DU19"/>
    <mergeCell ref="DJ19:DM19"/>
    <mergeCell ref="DF11:DI11"/>
    <mergeCell ref="DF13:DI13"/>
    <mergeCell ref="DR20:DU20"/>
    <mergeCell ref="DN20:DQ20"/>
    <mergeCell ref="DF20:DI20"/>
    <mergeCell ref="DR14:DU14"/>
    <mergeCell ref="EL15:EO15"/>
    <mergeCell ref="ET17:EW17"/>
    <mergeCell ref="EP21:ES21"/>
    <mergeCell ref="EP25:ES25"/>
    <mergeCell ref="ET25:EW25"/>
    <mergeCell ref="ET26:EW26"/>
    <mergeCell ref="ET21:EW21"/>
    <mergeCell ref="ED21:EG21"/>
    <mergeCell ref="EL21:EO21"/>
    <mergeCell ref="EL19:EO19"/>
    <mergeCell ref="ET23:EW23"/>
    <mergeCell ref="EP22:ES22"/>
    <mergeCell ref="EH22:EK22"/>
    <mergeCell ref="ED22:EG22"/>
    <mergeCell ref="EH20:EK20"/>
    <mergeCell ref="FR32:FU32"/>
    <mergeCell ref="FN34:FQ34"/>
    <mergeCell ref="FN33:FQ33"/>
    <mergeCell ref="FJ23:FM23"/>
    <mergeCell ref="DZ21:EC21"/>
    <mergeCell ref="DV19:DY19"/>
    <mergeCell ref="DV17:DY17"/>
    <mergeCell ref="FF22:FI22"/>
    <mergeCell ref="EX22:FA22"/>
    <mergeCell ref="EX19:FA19"/>
    <mergeCell ref="EL27:EO27"/>
    <mergeCell ref="EP27:ES27"/>
    <mergeCell ref="FN24:FQ24"/>
    <mergeCell ref="FN22:FQ22"/>
    <mergeCell ref="FN25:FQ25"/>
    <mergeCell ref="FF21:FI21"/>
    <mergeCell ref="FJ21:FM21"/>
    <mergeCell ref="FN29:FQ29"/>
    <mergeCell ref="EH33:EK33"/>
    <mergeCell ref="FB25:FE25"/>
    <mergeCell ref="FB22:FE22"/>
    <mergeCell ref="DZ17:EC17"/>
    <mergeCell ref="DS27:EC27"/>
    <mergeCell ref="DS28:EC28"/>
    <mergeCell ref="EH34:EK34"/>
    <mergeCell ref="EX13:FA13"/>
    <mergeCell ref="FB13:FE13"/>
    <mergeCell ref="FR24:FU24"/>
    <mergeCell ref="DV15:DY15"/>
    <mergeCell ref="EX23:FA23"/>
    <mergeCell ref="HJ36:HM36"/>
    <mergeCell ref="GX34:HA34"/>
    <mergeCell ref="HN34:HQ34"/>
    <mergeCell ref="HF34:HI34"/>
    <mergeCell ref="HR38:HU38"/>
    <mergeCell ref="EP15:ES15"/>
    <mergeCell ref="EH15:EK15"/>
    <mergeCell ref="EP14:ES14"/>
    <mergeCell ref="ET13:EW13"/>
    <mergeCell ref="EH14:EK14"/>
    <mergeCell ref="EL14:EO14"/>
    <mergeCell ref="GP29:GS29"/>
    <mergeCell ref="HN36:HQ36"/>
    <mergeCell ref="HR36:HU36"/>
    <mergeCell ref="GP36:GS36"/>
    <mergeCell ref="GT36:GW36"/>
    <mergeCell ref="GX36:HA36"/>
    <mergeCell ref="GP34:GS34"/>
    <mergeCell ref="GT34:GW34"/>
    <mergeCell ref="HJ34:HM34"/>
    <mergeCell ref="DV14:DY14"/>
    <mergeCell ref="DZ14:EC14"/>
    <mergeCell ref="DS23:EC23"/>
    <mergeCell ref="EX15:FA15"/>
    <mergeCell ref="ED19:EG19"/>
    <mergeCell ref="ET24:EW24"/>
    <mergeCell ref="DV20:DY20"/>
    <mergeCell ref="FN36:FQ36"/>
    <mergeCell ref="HR34:HU34"/>
    <mergeCell ref="HB34:HE34"/>
    <mergeCell ref="GX32:HA32"/>
    <mergeCell ref="HR33:HU33"/>
    <mergeCell ref="FZ28:GC28"/>
    <mergeCell ref="GX33:HA33"/>
    <mergeCell ref="HB33:HE33"/>
    <mergeCell ref="HJ33:HM33"/>
    <mergeCell ref="GD33:GG33"/>
    <mergeCell ref="HJ38:HM38"/>
    <mergeCell ref="HN38:HQ38"/>
    <mergeCell ref="EP11:ES11"/>
    <mergeCell ref="EH11:EK11"/>
    <mergeCell ref="ET11:EW11"/>
    <mergeCell ref="FF15:FI15"/>
    <mergeCell ref="EX14:FA14"/>
    <mergeCell ref="EH13:EK13"/>
    <mergeCell ref="EL17:EO17"/>
    <mergeCell ref="EH17:EK17"/>
    <mergeCell ref="ET15:EW15"/>
    <mergeCell ref="FB15:FE15"/>
    <mergeCell ref="EX11:FA11"/>
    <mergeCell ref="FB11:FE11"/>
    <mergeCell ref="FF11:FI11"/>
    <mergeCell ref="ET14:EW14"/>
    <mergeCell ref="FB23:FE23"/>
    <mergeCell ref="GL22:GO22"/>
    <mergeCell ref="ED33:EG33"/>
    <mergeCell ref="DZ19:EC19"/>
    <mergeCell ref="DS33:EC33"/>
    <mergeCell ref="N33:Q33"/>
    <mergeCell ref="N26:Q26"/>
    <mergeCell ref="FJ28:FM28"/>
    <mergeCell ref="FN32:FQ32"/>
    <mergeCell ref="FF32:FI32"/>
    <mergeCell ref="HN24:HQ24"/>
    <mergeCell ref="FV28:FY28"/>
    <mergeCell ref="HR25:HU25"/>
    <mergeCell ref="HF25:HI25"/>
    <mergeCell ref="GL23:GO23"/>
    <mergeCell ref="GX23:HA23"/>
    <mergeCell ref="HJ23:HM23"/>
    <mergeCell ref="HR24:HU24"/>
    <mergeCell ref="GX25:HA25"/>
    <mergeCell ref="HB25:HE25"/>
    <mergeCell ref="GT23:GW23"/>
    <mergeCell ref="DJ22:DM22"/>
    <mergeCell ref="N27:Q27"/>
    <mergeCell ref="EP29:ES29"/>
    <mergeCell ref="BJ22:BM22"/>
    <mergeCell ref="FZ25:GC25"/>
    <mergeCell ref="HR28:HU28"/>
    <mergeCell ref="HN28:HQ28"/>
    <mergeCell ref="HB29:HE29"/>
    <mergeCell ref="GT29:GW29"/>
    <mergeCell ref="GX29:HA29"/>
    <mergeCell ref="GL28:GO28"/>
    <mergeCell ref="GX28:HA28"/>
    <mergeCell ref="HB28:HE28"/>
    <mergeCell ref="HF28:HI28"/>
    <mergeCell ref="HJ28:HM28"/>
    <mergeCell ref="HN32:HQ32"/>
    <mergeCell ref="BF22:BI22"/>
    <mergeCell ref="FR33:FU33"/>
    <mergeCell ref="FR29:FU29"/>
    <mergeCell ref="FJ29:FM29"/>
    <mergeCell ref="CP22:CS22"/>
    <mergeCell ref="CX22:DA22"/>
    <mergeCell ref="HN26:HQ26"/>
    <mergeCell ref="HF26:HI26"/>
    <mergeCell ref="HN27:HQ27"/>
    <mergeCell ref="GH27:GK27"/>
    <mergeCell ref="GL27:GO27"/>
    <mergeCell ref="GP27:GS27"/>
    <mergeCell ref="GT27:GW27"/>
    <mergeCell ref="HJ27:HM27"/>
    <mergeCell ref="GH26:GK26"/>
    <mergeCell ref="CH22:CK22"/>
    <mergeCell ref="FN23:FQ23"/>
    <mergeCell ref="FZ22:GC22"/>
    <mergeCell ref="FJ22:FM22"/>
    <mergeCell ref="DB22:DE22"/>
    <mergeCell ref="CT22:CW22"/>
    <mergeCell ref="GP33:GS33"/>
    <mergeCell ref="HN33:HQ33"/>
    <mergeCell ref="HF33:HI33"/>
    <mergeCell ref="GT32:GW32"/>
    <mergeCell ref="HN29:HQ29"/>
    <mergeCell ref="HJ29:HM29"/>
    <mergeCell ref="HJ32:HM32"/>
    <mergeCell ref="GD25:GG25"/>
    <mergeCell ref="HF32:HI32"/>
    <mergeCell ref="HN25:HQ25"/>
    <mergeCell ref="GH25:GK25"/>
    <mergeCell ref="N32:Q32"/>
    <mergeCell ref="HN22:HQ22"/>
    <mergeCell ref="GD23:GG23"/>
    <mergeCell ref="FV24:FY24"/>
    <mergeCell ref="FR28:FU28"/>
    <mergeCell ref="FR25:FU25"/>
    <mergeCell ref="BJ19:BM19"/>
    <mergeCell ref="HJ19:HM19"/>
    <mergeCell ref="HN19:HQ19"/>
    <mergeCell ref="GH19:GK19"/>
    <mergeCell ref="HN20:HQ20"/>
    <mergeCell ref="GP21:GS21"/>
    <mergeCell ref="GL24:GO24"/>
    <mergeCell ref="GP24:GS24"/>
    <mergeCell ref="GT24:GW24"/>
    <mergeCell ref="HB24:HE24"/>
    <mergeCell ref="GH33:GK33"/>
    <mergeCell ref="GX22:HA22"/>
    <mergeCell ref="BR22:BU22"/>
    <mergeCell ref="BZ22:CC22"/>
    <mergeCell ref="CD22:CG22"/>
    <mergeCell ref="GL26:GO26"/>
    <mergeCell ref="FZ26:GC26"/>
    <mergeCell ref="FZ23:GC23"/>
    <mergeCell ref="FZ27:GC27"/>
    <mergeCell ref="GD27:GG27"/>
    <mergeCell ref="GD24:GG24"/>
    <mergeCell ref="GH23:GK23"/>
    <mergeCell ref="GH24:GK24"/>
    <mergeCell ref="BN22:BQ22"/>
    <mergeCell ref="HJ22:HM22"/>
    <mergeCell ref="HB22:HE22"/>
    <mergeCell ref="HN41:HQ41"/>
    <mergeCell ref="HR41:HU41"/>
    <mergeCell ref="HR19:HU19"/>
    <mergeCell ref="GL19:GO19"/>
    <mergeCell ref="HJ25:HM25"/>
    <mergeCell ref="FZ19:GC19"/>
    <mergeCell ref="GD19:GG19"/>
    <mergeCell ref="FZ36:GC36"/>
    <mergeCell ref="GD34:GG34"/>
    <mergeCell ref="GD36:GG36"/>
    <mergeCell ref="FZ29:GC29"/>
    <mergeCell ref="FZ32:GC32"/>
    <mergeCell ref="GD22:GG22"/>
    <mergeCell ref="GD21:GG21"/>
    <mergeCell ref="FZ34:GC34"/>
    <mergeCell ref="HB41:HE41"/>
    <mergeCell ref="EL36:EO36"/>
    <mergeCell ref="FR23:FU23"/>
    <mergeCell ref="FF23:FI23"/>
    <mergeCell ref="FR22:FU22"/>
    <mergeCell ref="FJ24:FM24"/>
    <mergeCell ref="EX25:FA25"/>
    <mergeCell ref="HR32:HU32"/>
    <mergeCell ref="HR29:HU29"/>
    <mergeCell ref="GL25:GO25"/>
    <mergeCell ref="GP28:GS28"/>
    <mergeCell ref="GT28:GW28"/>
    <mergeCell ref="HF27:HI27"/>
    <mergeCell ref="GP26:GS26"/>
    <mergeCell ref="HB26:HE26"/>
    <mergeCell ref="FJ25:FM25"/>
    <mergeCell ref="HJ26:HM26"/>
    <mergeCell ref="HJ41:HM41"/>
    <mergeCell ref="FV33:FY33"/>
    <mergeCell ref="ET33:EW33"/>
    <mergeCell ref="ET34:EW34"/>
    <mergeCell ref="ET36:EW36"/>
    <mergeCell ref="EX36:FA36"/>
    <mergeCell ref="EX34:FA34"/>
    <mergeCell ref="FV34:FY34"/>
    <mergeCell ref="FV36:FY36"/>
    <mergeCell ref="FR34:FU34"/>
    <mergeCell ref="FF34:FI34"/>
    <mergeCell ref="EX21:FA21"/>
    <mergeCell ref="FF28:FI28"/>
    <mergeCell ref="EL22:EO22"/>
    <mergeCell ref="FV25:FY25"/>
    <mergeCell ref="EX26:FA26"/>
    <mergeCell ref="FZ24:GC24"/>
    <mergeCell ref="FR21:FU21"/>
    <mergeCell ref="EL26:EO26"/>
    <mergeCell ref="EP28:ES28"/>
    <mergeCell ref="EX27:FA27"/>
    <mergeCell ref="GD28:GG28"/>
    <mergeCell ref="GX27:HA27"/>
    <mergeCell ref="HB27:HE27"/>
    <mergeCell ref="GL32:GO32"/>
    <mergeCell ref="FV22:FY22"/>
    <mergeCell ref="GP23:GS23"/>
    <mergeCell ref="FV21:FY21"/>
    <mergeCell ref="FB26:FE26"/>
    <mergeCell ref="FF26:FI26"/>
    <mergeCell ref="FF25:FI25"/>
    <mergeCell ref="GH32:GK32"/>
    <mergeCell ref="HB19:HE19"/>
    <mergeCell ref="GP32:GS32"/>
    <mergeCell ref="HR27:HU27"/>
    <mergeCell ref="EL34:EO34"/>
    <mergeCell ref="FZ21:GC21"/>
    <mergeCell ref="FV29:FY29"/>
    <mergeCell ref="HF29:HI29"/>
    <mergeCell ref="HB32:HE32"/>
    <mergeCell ref="GL34:GO34"/>
    <mergeCell ref="HN23:HQ23"/>
    <mergeCell ref="GL33:GO33"/>
    <mergeCell ref="HR22:HU22"/>
    <mergeCell ref="HR21:HU21"/>
    <mergeCell ref="GL36:GO36"/>
    <mergeCell ref="GL29:GO29"/>
    <mergeCell ref="HF36:HI36"/>
    <mergeCell ref="GT20:GW20"/>
    <mergeCell ref="FR36:FU36"/>
    <mergeCell ref="FF36:FI36"/>
    <mergeCell ref="FJ36:FM36"/>
    <mergeCell ref="FJ33:FM33"/>
    <mergeCell ref="FF29:FI29"/>
    <mergeCell ref="HN21:HQ21"/>
    <mergeCell ref="ET19:EW19"/>
    <mergeCell ref="ET22:EW22"/>
    <mergeCell ref="GH29:GK29"/>
    <mergeCell ref="GD32:GG32"/>
    <mergeCell ref="GD29:GG29"/>
    <mergeCell ref="HR23:HU23"/>
    <mergeCell ref="HJ24:HM24"/>
    <mergeCell ref="GX24:HA24"/>
    <mergeCell ref="HF24:HI24"/>
    <mergeCell ref="ED38:EG38"/>
    <mergeCell ref="FJ44:FM44"/>
    <mergeCell ref="FN44:FQ44"/>
    <mergeCell ref="GT44:GW44"/>
    <mergeCell ref="GX44:HA44"/>
    <mergeCell ref="HB44:HE44"/>
    <mergeCell ref="GH41:GK41"/>
    <mergeCell ref="GL41:GO41"/>
    <mergeCell ref="GP41:GS41"/>
    <mergeCell ref="GT41:GW41"/>
    <mergeCell ref="GX41:HA41"/>
    <mergeCell ref="GP44:GS44"/>
    <mergeCell ref="GD44:GG44"/>
    <mergeCell ref="FR41:FU41"/>
    <mergeCell ref="GH38:GK38"/>
    <mergeCell ref="FR44:FU44"/>
    <mergeCell ref="FV44:FY44"/>
    <mergeCell ref="FV38:FY38"/>
    <mergeCell ref="FZ38:GC38"/>
    <mergeCell ref="GT38:GW38"/>
    <mergeCell ref="GL38:GO38"/>
    <mergeCell ref="GP38:GS38"/>
    <mergeCell ref="FJ40:FM40"/>
    <mergeCell ref="FN40:FQ40"/>
    <mergeCell ref="GH44:GK44"/>
    <mergeCell ref="ET41:EW41"/>
    <mergeCell ref="FF38:FI38"/>
    <mergeCell ref="GX38:HA38"/>
    <mergeCell ref="FR38:FU38"/>
    <mergeCell ref="HB38:HE38"/>
    <mergeCell ref="FN38:FQ38"/>
    <mergeCell ref="FF41:FI41"/>
    <mergeCell ref="FJ41:FM41"/>
    <mergeCell ref="FN41:FQ41"/>
    <mergeCell ref="EX41:FA41"/>
    <mergeCell ref="FB41:FE41"/>
    <mergeCell ref="GT21:GW21"/>
    <mergeCell ref="GX21:HA21"/>
    <mergeCell ref="GP25:GS25"/>
    <mergeCell ref="GH28:GK28"/>
    <mergeCell ref="GD11:GG11"/>
    <mergeCell ref="FJ11:FM11"/>
    <mergeCell ref="FV19:FY19"/>
    <mergeCell ref="FZ15:GC15"/>
    <mergeCell ref="HF19:HI19"/>
    <mergeCell ref="GP19:GS19"/>
    <mergeCell ref="GL20:GO20"/>
    <mergeCell ref="GH34:GK34"/>
    <mergeCell ref="GH36:GK36"/>
    <mergeCell ref="GP20:GS20"/>
    <mergeCell ref="HB23:HE23"/>
    <mergeCell ref="HF22:HI22"/>
    <mergeCell ref="HF41:HI41"/>
    <mergeCell ref="FZ33:GC33"/>
    <mergeCell ref="FF14:FI14"/>
    <mergeCell ref="FJ14:FM14"/>
    <mergeCell ref="FZ13:GC13"/>
    <mergeCell ref="GL21:GO21"/>
    <mergeCell ref="GH21:GK21"/>
    <mergeCell ref="HB21:HE21"/>
    <mergeCell ref="HF21:HI21"/>
    <mergeCell ref="HF23:HI23"/>
    <mergeCell ref="GT33:GW33"/>
    <mergeCell ref="HB36:HE36"/>
    <mergeCell ref="BZ44:CC44"/>
    <mergeCell ref="HR14:HU14"/>
    <mergeCell ref="HJ14:HM14"/>
    <mergeCell ref="HN14:HQ14"/>
    <mergeCell ref="HR15:HU15"/>
    <mergeCell ref="HR17:HU17"/>
    <mergeCell ref="ET44:EW44"/>
    <mergeCell ref="EP34:ES34"/>
    <mergeCell ref="EX44:FA44"/>
    <mergeCell ref="FB44:FE44"/>
    <mergeCell ref="FB33:FE33"/>
    <mergeCell ref="EX29:FA29"/>
    <mergeCell ref="FB29:FE29"/>
    <mergeCell ref="EX33:FA33"/>
    <mergeCell ref="FB32:FE32"/>
    <mergeCell ref="EP32:ES32"/>
    <mergeCell ref="GT19:GW19"/>
    <mergeCell ref="GX19:HA19"/>
    <mergeCell ref="FF33:FI33"/>
    <mergeCell ref="FJ38:FM38"/>
    <mergeCell ref="FB14:FE14"/>
    <mergeCell ref="EP36:ES36"/>
    <mergeCell ref="FZ44:GC44"/>
    <mergeCell ref="FB19:FE19"/>
    <mergeCell ref="HJ17:HM17"/>
    <mergeCell ref="HN17:HQ17"/>
    <mergeCell ref="GD17:GG17"/>
    <mergeCell ref="GD15:GG15"/>
    <mergeCell ref="FZ41:GC41"/>
    <mergeCell ref="GH22:GK22"/>
    <mergeCell ref="CD44:CG44"/>
    <mergeCell ref="FJ34:FM34"/>
    <mergeCell ref="BR44:BU44"/>
    <mergeCell ref="CX44:DA44"/>
    <mergeCell ref="DB44:DE44"/>
    <mergeCell ref="CL22:CO22"/>
    <mergeCell ref="FJ15:FM15"/>
    <mergeCell ref="EH19:EK19"/>
    <mergeCell ref="FV32:FY32"/>
    <mergeCell ref="EH44:EK44"/>
    <mergeCell ref="FJ19:FM19"/>
    <mergeCell ref="EX38:FA38"/>
    <mergeCell ref="FB34:FE34"/>
    <mergeCell ref="EL44:EO44"/>
    <mergeCell ref="EP44:ES44"/>
    <mergeCell ref="EL38:EO38"/>
    <mergeCell ref="EL40:EO40"/>
    <mergeCell ref="FB36:FE36"/>
    <mergeCell ref="FV26:FY26"/>
    <mergeCell ref="FV23:FY23"/>
    <mergeCell ref="FN28:FQ28"/>
    <mergeCell ref="FV41:FY41"/>
    <mergeCell ref="EX24:FA24"/>
    <mergeCell ref="DR44:DU44"/>
    <mergeCell ref="DV44:DY44"/>
    <mergeCell ref="DN44:DQ44"/>
    <mergeCell ref="DZ44:EC44"/>
    <mergeCell ref="CH44:CK44"/>
    <mergeCell ref="CL44:CO44"/>
    <mergeCell ref="FF17:FI17"/>
    <mergeCell ref="FJ17:FM17"/>
    <mergeCell ref="FF44:FI44"/>
    <mergeCell ref="FR19:FU19"/>
    <mergeCell ref="BV44:BY44"/>
    <mergeCell ref="HN11:HQ11"/>
    <mergeCell ref="HJ9:HM9"/>
    <mergeCell ref="HR9:HU9"/>
    <mergeCell ref="GX9:HA9"/>
    <mergeCell ref="GT14:GW14"/>
    <mergeCell ref="GT17:GW17"/>
    <mergeCell ref="GP14:GS14"/>
    <mergeCell ref="GX17:HA17"/>
    <mergeCell ref="GT13:GW13"/>
    <mergeCell ref="GP11:GS11"/>
    <mergeCell ref="GT15:GW15"/>
    <mergeCell ref="GP9:GS9"/>
    <mergeCell ref="GP13:GS13"/>
    <mergeCell ref="GP15:GS15"/>
    <mergeCell ref="GX11:HA11"/>
    <mergeCell ref="HR11:HU11"/>
    <mergeCell ref="HR10:HU10"/>
    <mergeCell ref="HR13:HU13"/>
    <mergeCell ref="GX14:HA14"/>
    <mergeCell ref="GX15:HA15"/>
    <mergeCell ref="GP17:GS17"/>
    <mergeCell ref="HB15:HE15"/>
    <mergeCell ref="HF15:HI15"/>
    <mergeCell ref="GT10:GW10"/>
    <mergeCell ref="GX13:HA13"/>
    <mergeCell ref="HB14:HE14"/>
    <mergeCell ref="HF14:HI14"/>
    <mergeCell ref="HB11:HE11"/>
    <mergeCell ref="HF11:HI11"/>
    <mergeCell ref="HB13:HE13"/>
    <mergeCell ref="HF13:HI13"/>
    <mergeCell ref="HB17:HE17"/>
    <mergeCell ref="HN7:HQ7"/>
    <mergeCell ref="HJ8:HM8"/>
    <mergeCell ref="HN8:HQ8"/>
    <mergeCell ref="HJ7:HM7"/>
    <mergeCell ref="HN9:HQ9"/>
    <mergeCell ref="HR4:HU4"/>
    <mergeCell ref="HR7:HU7"/>
    <mergeCell ref="HF7:HI7"/>
    <mergeCell ref="HB8:HE8"/>
    <mergeCell ref="HF9:HI9"/>
    <mergeCell ref="HN10:HQ10"/>
    <mergeCell ref="HF8:HI8"/>
    <mergeCell ref="HB10:HE10"/>
    <mergeCell ref="HF10:HI10"/>
    <mergeCell ref="HB9:HE9"/>
    <mergeCell ref="HF4:HI4"/>
    <mergeCell ref="HF5:HI5"/>
    <mergeCell ref="HJ10:HM10"/>
    <mergeCell ref="HN4:HQ4"/>
    <mergeCell ref="HF6:HI6"/>
    <mergeCell ref="HR8:HU8"/>
    <mergeCell ref="HR3:HU3"/>
    <mergeCell ref="HJ13:HM13"/>
    <mergeCell ref="HN13:HQ13"/>
    <mergeCell ref="HR6:HU6"/>
    <mergeCell ref="HR5:HU5"/>
    <mergeCell ref="HJ11:HM11"/>
    <mergeCell ref="HJ3:HM3"/>
    <mergeCell ref="HJ5:HM5"/>
    <mergeCell ref="HN5:HQ5"/>
    <mergeCell ref="HJ6:HM6"/>
    <mergeCell ref="N3:Q3"/>
    <mergeCell ref="EL33:EO33"/>
    <mergeCell ref="EP33:ES33"/>
    <mergeCell ref="N10:Q10"/>
    <mergeCell ref="ED32:EG32"/>
    <mergeCell ref="EP17:ES17"/>
    <mergeCell ref="EP19:ES19"/>
    <mergeCell ref="DF22:DI22"/>
    <mergeCell ref="AH22:AK22"/>
    <mergeCell ref="DN15:DQ15"/>
    <mergeCell ref="ED17:EG17"/>
    <mergeCell ref="HN6:HQ6"/>
    <mergeCell ref="HF17:HI17"/>
    <mergeCell ref="HJ15:HM15"/>
    <mergeCell ref="HN15:HQ15"/>
    <mergeCell ref="HF3:HI3"/>
    <mergeCell ref="HB4:HE4"/>
    <mergeCell ref="HN3:HQ3"/>
    <mergeCell ref="HJ4:HM4"/>
    <mergeCell ref="GT4:GW4"/>
    <mergeCell ref="GT3:GW3"/>
    <mergeCell ref="GT7:GW7"/>
    <mergeCell ref="GT6:GW6"/>
    <mergeCell ref="GT5:GW5"/>
    <mergeCell ref="GT9:GW9"/>
    <mergeCell ref="GT8:GW8"/>
    <mergeCell ref="GX7:HA7"/>
    <mergeCell ref="HB6:HE6"/>
    <mergeCell ref="GX4:HA4"/>
    <mergeCell ref="GX3:HA3"/>
    <mergeCell ref="HB5:HE5"/>
    <mergeCell ref="GX5:HA5"/>
    <mergeCell ref="GX6:HA6"/>
    <mergeCell ref="HB3:HE3"/>
    <mergeCell ref="HB7:HE7"/>
    <mergeCell ref="GX8:HA8"/>
    <mergeCell ref="GX10:HA10"/>
    <mergeCell ref="GT11:GW11"/>
    <mergeCell ref="GP6:GS6"/>
    <mergeCell ref="GP3:GS3"/>
    <mergeCell ref="GL7:GO7"/>
    <mergeCell ref="GP7:GS7"/>
    <mergeCell ref="GL8:GO8"/>
    <mergeCell ref="GP8:GS8"/>
    <mergeCell ref="GL6:GO6"/>
    <mergeCell ref="GL11:GO11"/>
    <mergeCell ref="GH14:GK14"/>
    <mergeCell ref="GH13:GK13"/>
    <mergeCell ref="GL17:GO17"/>
    <mergeCell ref="GL14:GO14"/>
    <mergeCell ref="GL15:GO15"/>
    <mergeCell ref="GL13:GO13"/>
    <mergeCell ref="GH15:GK15"/>
    <mergeCell ref="GH11:GK11"/>
    <mergeCell ref="GP10:GS10"/>
    <mergeCell ref="GL10:GO10"/>
    <mergeCell ref="GL9:GO9"/>
    <mergeCell ref="GL4:GO4"/>
    <mergeCell ref="GP4:GS4"/>
    <mergeCell ref="GL5:GO5"/>
    <mergeCell ref="GP5:GS5"/>
    <mergeCell ref="GL3:GO3"/>
    <mergeCell ref="GH3:GK3"/>
    <mergeCell ref="GH17:GK17"/>
    <mergeCell ref="GH10:GK10"/>
    <mergeCell ref="GH9:GK9"/>
    <mergeCell ref="GH7:GK7"/>
    <mergeCell ref="GH6:GK6"/>
    <mergeCell ref="GH8:GK8"/>
    <mergeCell ref="FN17:FQ17"/>
    <mergeCell ref="FR17:FU17"/>
    <mergeCell ref="FV17:FY17"/>
    <mergeCell ref="FZ17:GC17"/>
    <mergeCell ref="FN15:FQ15"/>
    <mergeCell ref="FR15:FU15"/>
    <mergeCell ref="FV15:FY15"/>
    <mergeCell ref="FN14:FQ14"/>
    <mergeCell ref="FR14:FU14"/>
    <mergeCell ref="FV14:FY14"/>
    <mergeCell ref="FZ14:GC14"/>
    <mergeCell ref="FZ11:GC11"/>
    <mergeCell ref="GD7:GG7"/>
    <mergeCell ref="FN11:FQ11"/>
    <mergeCell ref="FR11:FU11"/>
    <mergeCell ref="GD14:GG14"/>
    <mergeCell ref="FR13:FU13"/>
    <mergeCell ref="FV13:FY13"/>
    <mergeCell ref="GD13:GG13"/>
    <mergeCell ref="FV11:FY11"/>
    <mergeCell ref="GD9:GG9"/>
    <mergeCell ref="FV9:FY9"/>
    <mergeCell ref="EX8:FA8"/>
    <mergeCell ref="FB8:FE8"/>
    <mergeCell ref="EH4:EK4"/>
    <mergeCell ref="FF8:FI8"/>
    <mergeCell ref="FJ8:FM8"/>
    <mergeCell ref="FN8:FQ8"/>
    <mergeCell ref="FR8:FU8"/>
    <mergeCell ref="FV8:FY8"/>
    <mergeCell ref="FV10:FY10"/>
    <mergeCell ref="FZ10:GC10"/>
    <mergeCell ref="GD8:GG8"/>
    <mergeCell ref="GD10:GG10"/>
    <mergeCell ref="FN10:FQ10"/>
    <mergeCell ref="GH5:GK5"/>
    <mergeCell ref="EX6:FA6"/>
    <mergeCell ref="FB6:FE6"/>
    <mergeCell ref="FF6:FI6"/>
    <mergeCell ref="FJ6:FM6"/>
    <mergeCell ref="FN6:FQ6"/>
    <mergeCell ref="FZ6:GC6"/>
    <mergeCell ref="GD6:GG6"/>
    <mergeCell ref="FZ5:GC5"/>
    <mergeCell ref="FZ7:GC7"/>
    <mergeCell ref="EX7:FA7"/>
    <mergeCell ref="FB7:FE7"/>
    <mergeCell ref="FZ9:GC9"/>
    <mergeCell ref="FZ8:GC8"/>
    <mergeCell ref="FF10:FI10"/>
    <mergeCell ref="GH4:GK4"/>
    <mergeCell ref="EX5:FA5"/>
    <mergeCell ref="FB5:FE5"/>
    <mergeCell ref="FF5:FI5"/>
    <mergeCell ref="FJ5:FM5"/>
    <mergeCell ref="FN5:FQ5"/>
    <mergeCell ref="FB4:FE4"/>
    <mergeCell ref="GD5:GG5"/>
    <mergeCell ref="FF4:FI4"/>
    <mergeCell ref="GD4:GG4"/>
    <mergeCell ref="FV4:FY4"/>
    <mergeCell ref="FJ4:FM4"/>
    <mergeCell ref="FN4:FQ4"/>
    <mergeCell ref="FR4:FU4"/>
    <mergeCell ref="FR5:FU5"/>
    <mergeCell ref="FV5:FY5"/>
    <mergeCell ref="FZ4:GC4"/>
    <mergeCell ref="EX4:FA4"/>
    <mergeCell ref="EL7:EO7"/>
    <mergeCell ref="ET4:EW4"/>
    <mergeCell ref="ET5:EW5"/>
    <mergeCell ref="EP4:ES4"/>
    <mergeCell ref="EP5:ES5"/>
    <mergeCell ref="EL4:EO4"/>
    <mergeCell ref="FV6:FY6"/>
    <mergeCell ref="EX9:FA9"/>
    <mergeCell ref="DZ8:EC8"/>
    <mergeCell ref="DZ7:EC7"/>
    <mergeCell ref="EH6:EK6"/>
    <mergeCell ref="EL6:EO6"/>
    <mergeCell ref="FR6:FU6"/>
    <mergeCell ref="FF7:FI7"/>
    <mergeCell ref="FJ7:FM7"/>
    <mergeCell ref="FN7:FQ7"/>
    <mergeCell ref="FR7:FU7"/>
    <mergeCell ref="FV7:FY7"/>
    <mergeCell ref="FB9:FE9"/>
    <mergeCell ref="FF9:FI9"/>
    <mergeCell ref="FJ9:FM9"/>
    <mergeCell ref="FN9:FQ9"/>
    <mergeCell ref="FR9:FU9"/>
    <mergeCell ref="EL8:EO8"/>
    <mergeCell ref="FR10:FU10"/>
    <mergeCell ref="EX10:FA10"/>
    <mergeCell ref="ED7:EG7"/>
    <mergeCell ref="BV17:BY17"/>
    <mergeCell ref="BR17:BU17"/>
    <mergeCell ref="BV14:BY14"/>
    <mergeCell ref="BR9:BU9"/>
    <mergeCell ref="BR14:BU14"/>
    <mergeCell ref="DF9:DI9"/>
    <mergeCell ref="DF10:DI10"/>
    <mergeCell ref="CX14:DA14"/>
    <mergeCell ref="CT9:CW9"/>
    <mergeCell ref="CT15:CW15"/>
    <mergeCell ref="CT14:CW14"/>
    <mergeCell ref="CT11:CW11"/>
    <mergeCell ref="CT13:CW13"/>
    <mergeCell ref="DB13:DE13"/>
    <mergeCell ref="DB9:DE9"/>
    <mergeCell ref="DB11:DE11"/>
    <mergeCell ref="DF15:DI15"/>
    <mergeCell ref="DF17:DI17"/>
    <mergeCell ref="DF14:DI14"/>
    <mergeCell ref="BV10:BY10"/>
    <mergeCell ref="CD15:CG15"/>
    <mergeCell ref="BZ13:CC13"/>
    <mergeCell ref="CL10:CO10"/>
    <mergeCell ref="CL13:CO13"/>
    <mergeCell ref="ET9:EW9"/>
    <mergeCell ref="DV11:DY11"/>
    <mergeCell ref="ED13:EG13"/>
    <mergeCell ref="ET10:EW10"/>
    <mergeCell ref="FB10:FE10"/>
    <mergeCell ref="ED11:EG11"/>
    <mergeCell ref="ED9:EG9"/>
    <mergeCell ref="EH9:EK9"/>
    <mergeCell ref="ED10:EG10"/>
    <mergeCell ref="BZ4:CC4"/>
    <mergeCell ref="BZ5:CC5"/>
    <mergeCell ref="CL5:CO5"/>
    <mergeCell ref="CD5:CG5"/>
    <mergeCell ref="CH4:CK4"/>
    <mergeCell ref="CD4:CG4"/>
    <mergeCell ref="CH5:CK5"/>
    <mergeCell ref="CP4:CS4"/>
    <mergeCell ref="CP5:CS5"/>
    <mergeCell ref="CX4:DA4"/>
    <mergeCell ref="DJ4:DM4"/>
    <mergeCell ref="DN4:DQ4"/>
    <mergeCell ref="DR4:DU4"/>
    <mergeCell ref="DN9:DQ9"/>
    <mergeCell ref="ED8:EG8"/>
    <mergeCell ref="EH8:EK8"/>
    <mergeCell ref="DJ6:DM6"/>
    <mergeCell ref="DZ9:EC9"/>
    <mergeCell ref="DZ4:EC4"/>
    <mergeCell ref="ED5:EG5"/>
    <mergeCell ref="DB6:DE6"/>
    <mergeCell ref="DR13:DU13"/>
    <mergeCell ref="BJ13:BM13"/>
    <mergeCell ref="BN6:BQ6"/>
    <mergeCell ref="BN7:BQ7"/>
    <mergeCell ref="BJ7:BM7"/>
    <mergeCell ref="BJ6:BM6"/>
    <mergeCell ref="AP11:AS11"/>
    <mergeCell ref="AT13:AW13"/>
    <mergeCell ref="BN10:BQ10"/>
    <mergeCell ref="BN8:BQ8"/>
    <mergeCell ref="BJ8:BM8"/>
    <mergeCell ref="BF10:BI10"/>
    <mergeCell ref="BN9:BQ9"/>
    <mergeCell ref="BF8:BI8"/>
    <mergeCell ref="BJ9:BM9"/>
    <mergeCell ref="BF9:BI9"/>
    <mergeCell ref="BJ10:BM10"/>
    <mergeCell ref="AP8:AS8"/>
    <mergeCell ref="AP9:AS9"/>
    <mergeCell ref="AT9:AW9"/>
    <mergeCell ref="AT10:AW10"/>
    <mergeCell ref="AP10:AS10"/>
    <mergeCell ref="AX13:BA13"/>
    <mergeCell ref="CD10:CG10"/>
    <mergeCell ref="CT10:CW10"/>
    <mergeCell ref="CP8:CS8"/>
    <mergeCell ref="CL9:CO9"/>
    <mergeCell ref="CL6:CO6"/>
    <mergeCell ref="BR11:BU11"/>
    <mergeCell ref="DF7:DI7"/>
    <mergeCell ref="BR7:BU7"/>
    <mergeCell ref="DF3:DI3"/>
    <mergeCell ref="DF4:DI4"/>
    <mergeCell ref="DB3:DE3"/>
    <mergeCell ref="ED3:EG3"/>
    <mergeCell ref="CT4:CW4"/>
    <mergeCell ref="CT5:CW5"/>
    <mergeCell ref="CT6:CW6"/>
    <mergeCell ref="CT7:CW7"/>
    <mergeCell ref="CT8:CW8"/>
    <mergeCell ref="DB8:DE8"/>
    <mergeCell ref="DB4:DE4"/>
    <mergeCell ref="DB5:DE5"/>
    <mergeCell ref="DR6:DU6"/>
    <mergeCell ref="DV6:DY6"/>
    <mergeCell ref="DZ6:EC6"/>
    <mergeCell ref="ED6:EG6"/>
    <mergeCell ref="DJ7:DM7"/>
    <mergeCell ref="DN7:DQ7"/>
    <mergeCell ref="DR7:DU7"/>
    <mergeCell ref="DV7:DY7"/>
    <mergeCell ref="DJ3:DM3"/>
    <mergeCell ref="DN3:DQ3"/>
    <mergeCell ref="DR3:DU3"/>
    <mergeCell ref="R6:U6"/>
    <mergeCell ref="C6:M6"/>
    <mergeCell ref="N4:Q4"/>
    <mergeCell ref="N6:Q6"/>
    <mergeCell ref="Z6:AC6"/>
    <mergeCell ref="BB5:BE5"/>
    <mergeCell ref="AP6:AS6"/>
    <mergeCell ref="DV3:DY3"/>
    <mergeCell ref="DZ3:EC3"/>
    <mergeCell ref="ED4:EG4"/>
    <mergeCell ref="DV4:DY4"/>
    <mergeCell ref="DJ5:DM5"/>
    <mergeCell ref="DN5:DQ5"/>
    <mergeCell ref="DR5:DU5"/>
    <mergeCell ref="DV5:DY5"/>
    <mergeCell ref="DN6:DQ6"/>
    <mergeCell ref="DF5:DI5"/>
    <mergeCell ref="DF6:DI6"/>
    <mergeCell ref="DZ5:EC5"/>
    <mergeCell ref="CP6:CS6"/>
    <mergeCell ref="BV4:BY4"/>
    <mergeCell ref="BV5:BY5"/>
    <mergeCell ref="BR3:BU3"/>
    <mergeCell ref="BJ4:BM4"/>
    <mergeCell ref="AT4:AW4"/>
    <mergeCell ref="R3:U3"/>
    <mergeCell ref="Z4:AC4"/>
    <mergeCell ref="Z3:AC3"/>
    <mergeCell ref="V3:Y3"/>
    <mergeCell ref="V4:Y4"/>
    <mergeCell ref="CX3:DA3"/>
    <mergeCell ref="CD6:CG6"/>
    <mergeCell ref="R4:U4"/>
    <mergeCell ref="AD4:AG4"/>
    <mergeCell ref="AD3:AG3"/>
    <mergeCell ref="AT3:AW3"/>
    <mergeCell ref="AP5:AS5"/>
    <mergeCell ref="AL3:AO3"/>
    <mergeCell ref="AL4:AO4"/>
    <mergeCell ref="AP3:AS3"/>
    <mergeCell ref="AX3:BA3"/>
    <mergeCell ref="BR5:BU5"/>
    <mergeCell ref="BB4:BE4"/>
    <mergeCell ref="AX4:BA4"/>
    <mergeCell ref="AX5:BA5"/>
    <mergeCell ref="BR4:BU4"/>
    <mergeCell ref="BJ5:BM5"/>
    <mergeCell ref="BF3:BI3"/>
    <mergeCell ref="BF4:BI4"/>
    <mergeCell ref="AH5:AK5"/>
    <mergeCell ref="AD5:AG5"/>
    <mergeCell ref="AH4:AK4"/>
    <mergeCell ref="BV3:BY3"/>
    <mergeCell ref="BN3:BQ3"/>
    <mergeCell ref="BF5:BI5"/>
    <mergeCell ref="BB3:BE3"/>
    <mergeCell ref="AT5:AW5"/>
    <mergeCell ref="C7:M7"/>
    <mergeCell ref="V7:Y7"/>
    <mergeCell ref="N9:Q9"/>
    <mergeCell ref="AL7:AO7"/>
    <mergeCell ref="R7:U7"/>
    <mergeCell ref="AL8:AO8"/>
    <mergeCell ref="AL11:AO11"/>
    <mergeCell ref="AD7:AG7"/>
    <mergeCell ref="Z7:AC7"/>
    <mergeCell ref="AH7:AK7"/>
    <mergeCell ref="Z9:AC9"/>
    <mergeCell ref="V9:Y9"/>
    <mergeCell ref="C8:M8"/>
    <mergeCell ref="AH10:AK10"/>
    <mergeCell ref="BN5:BQ5"/>
    <mergeCell ref="BN4:BQ4"/>
    <mergeCell ref="BJ3:BM3"/>
    <mergeCell ref="AD6:AG6"/>
    <mergeCell ref="BF6:BI6"/>
    <mergeCell ref="AT6:AW6"/>
    <mergeCell ref="AH3:AK3"/>
    <mergeCell ref="C5:M5"/>
    <mergeCell ref="Z5:AC5"/>
    <mergeCell ref="R5:U5"/>
    <mergeCell ref="V5:Y5"/>
    <mergeCell ref="AL6:AO6"/>
    <mergeCell ref="AL5:AO5"/>
    <mergeCell ref="C4:M4"/>
    <mergeCell ref="N5:Q5"/>
    <mergeCell ref="AP4:AS4"/>
    <mergeCell ref="V6:Y6"/>
    <mergeCell ref="C15:M15"/>
    <mergeCell ref="V17:Y17"/>
    <mergeCell ref="N14:Q14"/>
    <mergeCell ref="V15:Y15"/>
    <mergeCell ref="C10:M10"/>
    <mergeCell ref="V8:Y8"/>
    <mergeCell ref="N8:Q8"/>
    <mergeCell ref="R10:U10"/>
    <mergeCell ref="R9:U9"/>
    <mergeCell ref="AH9:AK9"/>
    <mergeCell ref="Z8:AC8"/>
    <mergeCell ref="AL10:AO10"/>
    <mergeCell ref="AD8:AG8"/>
    <mergeCell ref="AH15:AK15"/>
    <mergeCell ref="R8:U8"/>
    <mergeCell ref="C13:M13"/>
    <mergeCell ref="C12:M12"/>
    <mergeCell ref="R13:U13"/>
    <mergeCell ref="V13:Y13"/>
    <mergeCell ref="AH8:AK8"/>
    <mergeCell ref="AD9:AG9"/>
    <mergeCell ref="C14:M14"/>
    <mergeCell ref="Z13:AC13"/>
    <mergeCell ref="Z11:AC11"/>
    <mergeCell ref="AD11:AG11"/>
    <mergeCell ref="V14:Y14"/>
    <mergeCell ref="AD10:AG10"/>
    <mergeCell ref="Z10:AC10"/>
    <mergeCell ref="C9:M9"/>
    <mergeCell ref="C11:M11"/>
    <mergeCell ref="R11:U11"/>
    <mergeCell ref="N11:Q11"/>
    <mergeCell ref="AP44:AS44"/>
    <mergeCell ref="Z44:AC44"/>
    <mergeCell ref="Z20:AC20"/>
    <mergeCell ref="Z22:AC22"/>
    <mergeCell ref="AD20:AG20"/>
    <mergeCell ref="AD22:AG22"/>
    <mergeCell ref="AD44:AG44"/>
    <mergeCell ref="AH20:AK20"/>
    <mergeCell ref="N24:Q24"/>
    <mergeCell ref="AP17:AS17"/>
    <mergeCell ref="AP13:AS13"/>
    <mergeCell ref="AD13:AG13"/>
    <mergeCell ref="AP20:AS20"/>
    <mergeCell ref="AL15:AO15"/>
    <mergeCell ref="AD14:AG14"/>
    <mergeCell ref="AL22:AO22"/>
    <mergeCell ref="AL20:AO20"/>
    <mergeCell ref="AP22:AS22"/>
    <mergeCell ref="AL44:AO44"/>
    <mergeCell ref="AL19:AO19"/>
    <mergeCell ref="N28:Q28"/>
    <mergeCell ref="V22:Y22"/>
    <mergeCell ref="N40:Q40"/>
    <mergeCell ref="N36:Q36"/>
    <mergeCell ref="N23:Q23"/>
    <mergeCell ref="C17:M17"/>
    <mergeCell ref="Z17:AC17"/>
    <mergeCell ref="AH17:AK17"/>
    <mergeCell ref="AH19:AK19"/>
    <mergeCell ref="Z19:AC19"/>
    <mergeCell ref="AT14:AW14"/>
    <mergeCell ref="AX15:BA15"/>
    <mergeCell ref="AP19:AS19"/>
    <mergeCell ref="N17:Q17"/>
    <mergeCell ref="AH44:AK44"/>
    <mergeCell ref="N38:Q38"/>
    <mergeCell ref="BB44:BE44"/>
    <mergeCell ref="AT19:AW19"/>
    <mergeCell ref="AX19:BA19"/>
    <mergeCell ref="R20:U20"/>
    <mergeCell ref="V20:Y20"/>
    <mergeCell ref="N22:Q22"/>
    <mergeCell ref="N21:Q21"/>
    <mergeCell ref="V19:Y19"/>
    <mergeCell ref="R19:U19"/>
    <mergeCell ref="N19:Q19"/>
    <mergeCell ref="N20:Q20"/>
    <mergeCell ref="AD17:AG17"/>
    <mergeCell ref="AX20:BA20"/>
    <mergeCell ref="AT44:AW44"/>
    <mergeCell ref="AX44:BA44"/>
    <mergeCell ref="AT22:AW22"/>
    <mergeCell ref="R14:U14"/>
    <mergeCell ref="BB20:BE20"/>
    <mergeCell ref="R15:U15"/>
    <mergeCell ref="N15:Q15"/>
    <mergeCell ref="R17:U17"/>
    <mergeCell ref="N29:Q29"/>
    <mergeCell ref="N25:Q25"/>
    <mergeCell ref="BB22:BE22"/>
    <mergeCell ref="Z15:AC15"/>
    <mergeCell ref="AL17:AO17"/>
    <mergeCell ref="AT17:AW17"/>
    <mergeCell ref="AT15:AW15"/>
    <mergeCell ref="BB17:BE17"/>
    <mergeCell ref="AH13:AK13"/>
    <mergeCell ref="AP7:AS7"/>
    <mergeCell ref="N7:Q7"/>
    <mergeCell ref="AH11:AK11"/>
    <mergeCell ref="AL9:AO9"/>
    <mergeCell ref="AP14:AS14"/>
    <mergeCell ref="AL14:AO14"/>
    <mergeCell ref="AL13:AO13"/>
    <mergeCell ref="V11:Y11"/>
    <mergeCell ref="N13:Q13"/>
    <mergeCell ref="AT11:AW11"/>
    <mergeCell ref="AX11:BA11"/>
    <mergeCell ref="AT7:AW7"/>
    <mergeCell ref="AT8:AW8"/>
    <mergeCell ref="BB14:BE14"/>
    <mergeCell ref="AX17:BA17"/>
    <mergeCell ref="AP15:AS15"/>
    <mergeCell ref="C19:M19"/>
    <mergeCell ref="AD19:AG19"/>
    <mergeCell ref="DB7:DE7"/>
    <mergeCell ref="ED41:EG41"/>
    <mergeCell ref="EH41:EK41"/>
    <mergeCell ref="EL41:EO41"/>
    <mergeCell ref="EP41:ES41"/>
    <mergeCell ref="EP48:ES48"/>
    <mergeCell ref="DF48:DI48"/>
    <mergeCell ref="DN48:DQ48"/>
    <mergeCell ref="DR48:DU48"/>
    <mergeCell ref="FN48:FQ48"/>
    <mergeCell ref="FR48:FU48"/>
    <mergeCell ref="FV48:FY48"/>
    <mergeCell ref="FB48:FE48"/>
    <mergeCell ref="FF48:FI48"/>
    <mergeCell ref="FJ48:FM48"/>
    <mergeCell ref="CX48:DA48"/>
    <mergeCell ref="AX22:BA22"/>
    <mergeCell ref="AT20:AW20"/>
    <mergeCell ref="N34:Q34"/>
    <mergeCell ref="R22:U22"/>
    <mergeCell ref="BB8:BE8"/>
    <mergeCell ref="AX8:BA8"/>
    <mergeCell ref="BB9:BE9"/>
    <mergeCell ref="BB7:BE7"/>
    <mergeCell ref="BF7:BI7"/>
    <mergeCell ref="DB10:DE10"/>
    <mergeCell ref="DB14:DE14"/>
    <mergeCell ref="DB15:DE15"/>
    <mergeCell ref="CX15:DA15"/>
    <mergeCell ref="Z14:AC14"/>
    <mergeCell ref="BF14:BI14"/>
    <mergeCell ref="AX14:BA14"/>
    <mergeCell ref="AX10:BA10"/>
    <mergeCell ref="BB10:BE10"/>
    <mergeCell ref="BF13:BI13"/>
    <mergeCell ref="BF11:BI11"/>
    <mergeCell ref="BB11:BE11"/>
    <mergeCell ref="AX6:BA6"/>
    <mergeCell ref="AX7:BA7"/>
    <mergeCell ref="AX9:BA9"/>
    <mergeCell ref="BB13:BE13"/>
    <mergeCell ref="V10:Y10"/>
    <mergeCell ref="AH6:AK6"/>
    <mergeCell ref="BN14:BQ14"/>
    <mergeCell ref="BJ14:BM14"/>
    <mergeCell ref="GP48:GS48"/>
    <mergeCell ref="CL48:CO48"/>
    <mergeCell ref="ED48:EG48"/>
    <mergeCell ref="EH48:EK48"/>
    <mergeCell ref="CP48:CS48"/>
    <mergeCell ref="CT48:CW48"/>
    <mergeCell ref="DJ48:DM48"/>
    <mergeCell ref="EP38:ES38"/>
    <mergeCell ref="BB6:BE6"/>
    <mergeCell ref="AH14:AK14"/>
    <mergeCell ref="AD15:AG15"/>
    <mergeCell ref="DF8:DI8"/>
    <mergeCell ref="BZ7:CC7"/>
    <mergeCell ref="BN13:BQ13"/>
    <mergeCell ref="BN11:BQ11"/>
    <mergeCell ref="EP6:ES6"/>
    <mergeCell ref="EP7:ES7"/>
    <mergeCell ref="GX46:HA46"/>
    <mergeCell ref="GT46:GW46"/>
    <mergeCell ref="GP46:GS46"/>
    <mergeCell ref="CX5:DA5"/>
    <mergeCell ref="CX6:DA6"/>
    <mergeCell ref="CX7:DA7"/>
    <mergeCell ref="CX11:DA11"/>
    <mergeCell ref="CX13:DA13"/>
    <mergeCell ref="CX8:DA8"/>
    <mergeCell ref="CX9:DA9"/>
    <mergeCell ref="CX10:DA10"/>
    <mergeCell ref="EH7:EK7"/>
    <mergeCell ref="EH5:EK5"/>
    <mergeCell ref="EL5:EO5"/>
    <mergeCell ref="EP13:ES13"/>
    <mergeCell ref="ET8:EW8"/>
    <mergeCell ref="ET6:EW6"/>
    <mergeCell ref="EH10:EK10"/>
    <mergeCell ref="DJ10:DM10"/>
    <mergeCell ref="DN10:DQ10"/>
    <mergeCell ref="DR10:DU10"/>
    <mergeCell ref="DV10:DY10"/>
    <mergeCell ref="DZ10:EC10"/>
    <mergeCell ref="EL10:EO10"/>
    <mergeCell ref="EP10:ES10"/>
    <mergeCell ref="DJ9:DM9"/>
    <mergeCell ref="DV13:DY13"/>
    <mergeCell ref="DZ13:EC13"/>
    <mergeCell ref="DZ11:EC11"/>
    <mergeCell ref="EL9:EO9"/>
    <mergeCell ref="EP8:ES8"/>
    <mergeCell ref="ET7:EW7"/>
    <mergeCell ref="BJ15:BM15"/>
    <mergeCell ref="BN15:BQ15"/>
    <mergeCell ref="BV15:BY15"/>
    <mergeCell ref="BR15:BU15"/>
    <mergeCell ref="BF44:BI44"/>
    <mergeCell ref="HR44:HU44"/>
    <mergeCell ref="ED46:EG46"/>
    <mergeCell ref="EH46:EK46"/>
    <mergeCell ref="EL46:EO46"/>
    <mergeCell ref="EP46:ES46"/>
    <mergeCell ref="ET46:EW46"/>
    <mergeCell ref="EX46:FA46"/>
    <mergeCell ref="FB46:FE46"/>
    <mergeCell ref="FF46:FI46"/>
    <mergeCell ref="HF46:HI46"/>
    <mergeCell ref="HJ46:HM46"/>
    <mergeCell ref="HN46:HQ46"/>
    <mergeCell ref="HR46:HU46"/>
    <mergeCell ref="FJ46:FM46"/>
    <mergeCell ref="FN46:FQ46"/>
    <mergeCell ref="FR46:FU46"/>
    <mergeCell ref="FV46:FY46"/>
    <mergeCell ref="GL44:GO44"/>
    <mergeCell ref="HN44:HQ44"/>
    <mergeCell ref="HF44:HI44"/>
    <mergeCell ref="EX17:FA17"/>
    <mergeCell ref="FB17:FE17"/>
    <mergeCell ref="HJ44:HM44"/>
    <mergeCell ref="GH46:GK46"/>
    <mergeCell ref="HB46:HE46"/>
    <mergeCell ref="GL46:GO46"/>
    <mergeCell ref="FZ46:GC46"/>
    <mergeCell ref="BJ44:BM44"/>
    <mergeCell ref="EH32:EK32"/>
    <mergeCell ref="FN19:FQ19"/>
    <mergeCell ref="ED34:EG34"/>
    <mergeCell ref="FF19:FI19"/>
    <mergeCell ref="EL29:EO29"/>
    <mergeCell ref="GD41:GG41"/>
    <mergeCell ref="GD38:GG38"/>
    <mergeCell ref="BB48:BE48"/>
    <mergeCell ref="BF48:BI48"/>
    <mergeCell ref="BN48:BQ48"/>
    <mergeCell ref="BR48:BU48"/>
    <mergeCell ref="BV48:BY48"/>
    <mergeCell ref="BZ48:CC48"/>
    <mergeCell ref="CD48:CG48"/>
    <mergeCell ref="CH48:CK48"/>
    <mergeCell ref="CP44:CS44"/>
    <mergeCell ref="CT44:CW44"/>
    <mergeCell ref="DF44:DI44"/>
    <mergeCell ref="DJ44:DM44"/>
    <mergeCell ref="ED44:EG44"/>
    <mergeCell ref="ED40:EG40"/>
    <mergeCell ref="EH40:EK40"/>
    <mergeCell ref="FJ32:FM32"/>
    <mergeCell ref="ET48:EW48"/>
    <mergeCell ref="CH19:CK19"/>
    <mergeCell ref="DV48:DY48"/>
    <mergeCell ref="DZ48:EC48"/>
    <mergeCell ref="DB48:DE48"/>
    <mergeCell ref="GD46:GG46"/>
    <mergeCell ref="BB19:BE19"/>
    <mergeCell ref="BN44:BQ44"/>
    <mergeCell ref="CP2:CS2"/>
    <mergeCell ref="Z48:AC48"/>
    <mergeCell ref="AD48:AG48"/>
    <mergeCell ref="AH48:AK48"/>
    <mergeCell ref="AL48:AO48"/>
    <mergeCell ref="AX48:BA48"/>
    <mergeCell ref="BJ48:BM48"/>
    <mergeCell ref="AP48:AS48"/>
    <mergeCell ref="AT48:AW48"/>
    <mergeCell ref="HN50:HQ50"/>
    <mergeCell ref="HR50:HU50"/>
    <mergeCell ref="HN48:HQ48"/>
    <mergeCell ref="HR48:HU48"/>
    <mergeCell ref="FZ48:GC48"/>
    <mergeCell ref="GD48:GG48"/>
    <mergeCell ref="GH48:GK48"/>
    <mergeCell ref="GL48:GO48"/>
    <mergeCell ref="GD50:GG50"/>
    <mergeCell ref="HJ50:HM50"/>
    <mergeCell ref="GH50:GK50"/>
    <mergeCell ref="ED50:EG50"/>
    <mergeCell ref="EH50:EK50"/>
    <mergeCell ref="EL50:EO50"/>
    <mergeCell ref="EP50:ES50"/>
    <mergeCell ref="FR50:FU50"/>
    <mergeCell ref="FF50:FI50"/>
    <mergeCell ref="FJ50:FM50"/>
    <mergeCell ref="FV50:FY50"/>
    <mergeCell ref="FN50:FQ50"/>
    <mergeCell ref="GL50:GO50"/>
    <mergeCell ref="GP50:GS50"/>
    <mergeCell ref="EL48:EO48"/>
    <mergeCell ref="FF2:FI2"/>
    <mergeCell ref="EX48:FA48"/>
    <mergeCell ref="ET50:EW50"/>
    <mergeCell ref="EX50:FA50"/>
    <mergeCell ref="FB50:FE50"/>
    <mergeCell ref="FZ50:GC50"/>
    <mergeCell ref="HJ48:HM48"/>
    <mergeCell ref="GT48:GW48"/>
    <mergeCell ref="GX48:HA48"/>
    <mergeCell ref="HB48:HE48"/>
    <mergeCell ref="HF48:HI48"/>
    <mergeCell ref="GT50:GW50"/>
    <mergeCell ref="GX50:HA50"/>
    <mergeCell ref="HF50:HI50"/>
    <mergeCell ref="HB50:HE50"/>
    <mergeCell ref="Z2:AC2"/>
    <mergeCell ref="AD2:AG2"/>
    <mergeCell ref="AH2:AK2"/>
    <mergeCell ref="AL2:AO2"/>
    <mergeCell ref="AP2:AS2"/>
    <mergeCell ref="AT2:AW2"/>
    <mergeCell ref="AX2:BA2"/>
    <mergeCell ref="BB2:BE2"/>
    <mergeCell ref="BF2:BI2"/>
    <mergeCell ref="BJ2:BM2"/>
    <mergeCell ref="BN2:BQ2"/>
    <mergeCell ref="BR2:BU2"/>
    <mergeCell ref="BV2:BY2"/>
    <mergeCell ref="BZ2:CC2"/>
    <mergeCell ref="CD2:CG2"/>
    <mergeCell ref="CH2:CK2"/>
    <mergeCell ref="CL2:CO2"/>
    <mergeCell ref="FJ2:FM2"/>
    <mergeCell ref="FN2:FQ2"/>
    <mergeCell ref="FR2:FU2"/>
    <mergeCell ref="FV2:FY2"/>
    <mergeCell ref="FZ2:GC2"/>
    <mergeCell ref="GD2:GG2"/>
    <mergeCell ref="GH2:GK2"/>
    <mergeCell ref="HJ2:HM2"/>
    <mergeCell ref="HN2:HQ2"/>
    <mergeCell ref="HR2:HU2"/>
    <mergeCell ref="GL2:GO2"/>
    <mergeCell ref="GP2:GS2"/>
    <mergeCell ref="GT2:GW2"/>
    <mergeCell ref="GX2:HA2"/>
    <mergeCell ref="HB2:HE2"/>
    <mergeCell ref="HF2:HI2"/>
    <mergeCell ref="CT2:CW2"/>
    <mergeCell ref="CX2:DA2"/>
    <mergeCell ref="DB2:DE2"/>
    <mergeCell ref="DF2:DI2"/>
    <mergeCell ref="DJ2:DM2"/>
    <mergeCell ref="DN2:DQ2"/>
    <mergeCell ref="DR2:DU2"/>
    <mergeCell ref="DV2:DY2"/>
    <mergeCell ref="DZ2:EC2"/>
    <mergeCell ref="ED2:EG2"/>
    <mergeCell ref="EH2:EK2"/>
    <mergeCell ref="EL2:EO2"/>
    <mergeCell ref="EP2:ES2"/>
    <mergeCell ref="ET2:EW2"/>
    <mergeCell ref="EX2:FA2"/>
    <mergeCell ref="FB2:FE2"/>
  </mergeCells>
  <phoneticPr fontId="2" type="noConversion"/>
  <conditionalFormatting sqref="ED36:EG39 N19:AG19 AL19:HU19 V17:AC17 N17:Q17">
    <cfRule type="cellIs" dxfId="10" priority="11" stopIfTrue="1" operator="equal">
      <formula>"Ej balans!"</formula>
    </cfRule>
  </conditionalFormatting>
  <conditionalFormatting sqref="EH37:HU39">
    <cfRule type="cellIs" dxfId="9" priority="10" stopIfTrue="1" operator="equal">
      <formula>"Ej balans!"</formula>
    </cfRule>
  </conditionalFormatting>
  <conditionalFormatting sqref="AH19:AK19">
    <cfRule type="cellIs" dxfId="8" priority="6" stopIfTrue="1" operator="equal">
      <formula>"Ej balans!"</formula>
    </cfRule>
  </conditionalFormatting>
  <conditionalFormatting sqref="AD17:AG17">
    <cfRule type="cellIs" dxfId="7" priority="4" stopIfTrue="1" operator="equal">
      <formula>"Ej balans!"</formula>
    </cfRule>
  </conditionalFormatting>
  <conditionalFormatting sqref="R17:U17">
    <cfRule type="cellIs" dxfId="6" priority="3" stopIfTrue="1" operator="equal">
      <formula>"Ej balans!"</formula>
    </cfRule>
  </conditionalFormatting>
  <conditionalFormatting sqref="AH17:HU17">
    <cfRule type="cellIs" dxfId="5" priority="2" stopIfTrue="1" operator="equal">
      <formula>"Ej balans!"</formula>
    </cfRule>
  </conditionalFormatting>
  <conditionalFormatting sqref="EH36:HU36">
    <cfRule type="cellIs" dxfId="4" priority="1" stopIfTrue="1" operator="equal">
      <formula>"Ej balans!"</formula>
    </cfRule>
  </conditionalFormatting>
  <pageMargins left="0.43307086614173229" right="0.19685039370078741" top="1.299212598425197" bottom="0.98425196850393704" header="0.51181102362204722" footer="0.51181102362204722"/>
  <pageSetup paperSize="9" scale="56" fitToWidth="2" orientation="landscape" r:id="rId1"/>
  <headerFooter alignWithMargins="0">
    <oddHeader>&amp;R&amp;G</oddHeader>
    <oddFooter>&amp;L&amp;"Verdana,Normal"&amp;7&amp;F
&amp;A&amp;R&amp;"Verdana,Normal"&amp;7&amp;D  &amp;T</oddFooter>
  </headerFooter>
  <colBreaks count="4" manualBreakCount="4">
    <brk id="45" max="19" man="1"/>
    <brk id="89" max="19" man="1"/>
    <brk id="133" max="19" man="1"/>
    <brk id="177" max="19" man="1"/>
  </colBreaks>
  <ignoredErrors>
    <ignoredError sqref="B16 B18" twoDigitTextYear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>
    <pageSetUpPr fitToPage="1"/>
  </sheetPr>
  <dimension ref="B1:BL433"/>
  <sheetViews>
    <sheetView showGridLines="0" zoomScale="85" zoomScaleNormal="85" workbookViewId="0">
      <selection activeCell="S35" sqref="S35"/>
    </sheetView>
  </sheetViews>
  <sheetFormatPr defaultColWidth="3.140625" defaultRowHeight="15" customHeight="1" outlineLevelRow="1" x14ac:dyDescent="0.2"/>
  <cols>
    <col min="1" max="1" width="1.42578125" style="125" customWidth="1"/>
    <col min="2" max="15" width="3.140625" style="125" customWidth="1"/>
    <col min="16" max="19" width="3.42578125" style="125" customWidth="1"/>
    <col min="20" max="59" width="4.42578125" style="125" customWidth="1"/>
    <col min="60" max="63" width="3.42578125" style="125" customWidth="1"/>
    <col min="64" max="64" width="11.85546875" style="125" bestFit="1" customWidth="1"/>
    <col min="65" max="16384" width="3.140625" style="125"/>
  </cols>
  <sheetData>
    <row r="1" spans="2:64" s="124" customFormat="1" ht="21" customHeight="1" x14ac:dyDescent="0.25">
      <c r="B1" s="345" t="s">
        <v>171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124" t="str">
        <f>IF(Setup!H3="","",Setup!H3)</f>
        <v/>
      </c>
    </row>
    <row r="2" spans="2:64" ht="11.25" customHeight="1" thickBot="1" x14ac:dyDescent="0.25"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</row>
    <row r="3" spans="2:64" ht="47.25" customHeight="1" thickTop="1" x14ac:dyDescent="0.2">
      <c r="B3" s="346" t="s">
        <v>0</v>
      </c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0" t="s">
        <v>14</v>
      </c>
      <c r="Q3" s="340"/>
      <c r="R3" s="340"/>
      <c r="S3" s="340"/>
      <c r="T3" s="334" t="str">
        <f>IF(Setup!$C16="","",Setup!$C16)</f>
        <v>Kommunikation</v>
      </c>
      <c r="U3" s="334"/>
      <c r="V3" s="334"/>
      <c r="W3" s="334"/>
      <c r="X3" s="334" t="str">
        <f>IF(Setup!$C17="","",(Setup!$C17))</f>
        <v>Projektledning</v>
      </c>
      <c r="Y3" s="334"/>
      <c r="Z3" s="334"/>
      <c r="AA3" s="334"/>
      <c r="AB3" s="334" t="str">
        <f>IF(Setup!$C18="","",(Setup!$C18))</f>
        <v/>
      </c>
      <c r="AC3" s="334"/>
      <c r="AD3" s="334"/>
      <c r="AE3" s="334"/>
      <c r="AF3" s="334" t="str">
        <f>IF(Setup!$C19="","",(Setup!$C19))</f>
        <v/>
      </c>
      <c r="AG3" s="334"/>
      <c r="AH3" s="334"/>
      <c r="AI3" s="334"/>
      <c r="AJ3" s="334" t="str">
        <f>IF(Setup!$C20="","",(Setup!$C20))</f>
        <v/>
      </c>
      <c r="AK3" s="334"/>
      <c r="AL3" s="334"/>
      <c r="AM3" s="334"/>
      <c r="AN3" s="334" t="str">
        <f>IF(Setup!$C21="","",(Setup!$C21))</f>
        <v/>
      </c>
      <c r="AO3" s="334"/>
      <c r="AP3" s="334"/>
      <c r="AQ3" s="334"/>
      <c r="AR3" s="334" t="str">
        <f>IF(Setup!$C22="","",(Setup!$C22))</f>
        <v/>
      </c>
      <c r="AS3" s="334"/>
      <c r="AT3" s="334"/>
      <c r="AU3" s="334"/>
      <c r="AV3" s="334" t="str">
        <f>IF(Setup!$C23="","",(Setup!$C23))</f>
        <v/>
      </c>
      <c r="AW3" s="334"/>
      <c r="AX3" s="334"/>
      <c r="AY3" s="334"/>
      <c r="AZ3" s="334" t="str">
        <f>IF(Setup!$C24="","",(Setup!$C24))</f>
        <v/>
      </c>
      <c r="BA3" s="334"/>
      <c r="BB3" s="334"/>
      <c r="BC3" s="334"/>
      <c r="BD3" s="334" t="str">
        <f>IF(Setup!$C25="","",(Setup!$C25))</f>
        <v/>
      </c>
      <c r="BE3" s="334"/>
      <c r="BF3" s="334"/>
      <c r="BG3" s="334"/>
      <c r="BH3" s="341"/>
      <c r="BI3" s="341"/>
      <c r="BJ3" s="341"/>
      <c r="BK3" s="341"/>
    </row>
    <row r="4" spans="2:64" ht="18.75" customHeight="1" x14ac:dyDescent="0.2">
      <c r="B4" s="339" t="str">
        <f>Kostnadsslag_partner!B4&amp;" "&amp;Kostnadsslag_partner!C4</f>
        <v>1.1 PERSONAL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5">
        <f t="shared" ref="P4:P13" si="0">SUM(T4:BG4)+SUM(T17:BG17)</f>
        <v>0</v>
      </c>
      <c r="Q4" s="335"/>
      <c r="R4" s="335"/>
      <c r="S4" s="335"/>
      <c r="T4" s="338">
        <f>IF(T$3="","",(SUMIF(Kostnader_Intäkter!$R$6:$R$131,Kostnader_Intäkter!$EG$85,Kostnader_Intäkter!$AV$6:$AV$131)))</f>
        <v>0</v>
      </c>
      <c r="U4" s="338"/>
      <c r="V4" s="338"/>
      <c r="W4" s="338"/>
      <c r="X4" s="338">
        <f>IF(X$3="","",(SUMIF(Kostnader_Intäkter!$R$137:$R$262,Kostnader_Intäkter!$EG85,Kostnader_Intäkter!$AV$137:$AV$262)))</f>
        <v>0</v>
      </c>
      <c r="Y4" s="338"/>
      <c r="Z4" s="338"/>
      <c r="AA4" s="338"/>
      <c r="AB4" s="338" t="str">
        <f>IF(AB$3="","",(SUMIF(Kostnader_Intäkter!$R$268:$R$393,Kostnader_Intäkter!$EG85,Kostnader_Intäkter!$AV$268:$AV$393)))</f>
        <v/>
      </c>
      <c r="AC4" s="338"/>
      <c r="AD4" s="338"/>
      <c r="AE4" s="338"/>
      <c r="AF4" s="338" t="str">
        <f>IF(AF$3="","",(SUMIF(Kostnader_Intäkter!$R$399:$R$524,Kostnader_Intäkter!$EG85,Kostnader_Intäkter!$AV$399:$AV$524)))</f>
        <v/>
      </c>
      <c r="AG4" s="338"/>
      <c r="AH4" s="338"/>
      <c r="AI4" s="338"/>
      <c r="AJ4" s="338" t="str">
        <f>IF(AJ$3="","",(SUMIF(Kostnader_Intäkter!$R$530:$R$655,Kostnader_Intäkter!$EG85,Kostnader_Intäkter!$AV$530:$AV$655)))</f>
        <v/>
      </c>
      <c r="AK4" s="338"/>
      <c r="AL4" s="338"/>
      <c r="AM4" s="338"/>
      <c r="AN4" s="338" t="str">
        <f>IF(AN$3="","",(SUMIF(Kostnader_Intäkter!$R$661:$R$786,Kostnader_Intäkter!EG85,Kostnader_Intäkter!$AV$661:$AV$786)))</f>
        <v/>
      </c>
      <c r="AO4" s="338"/>
      <c r="AP4" s="338"/>
      <c r="AQ4" s="338"/>
      <c r="AR4" s="338" t="str">
        <f>IF(AR$3="","",(SUMIF(Kostnader_Intäkter!$R$792:$R$917,Kostnader_Intäkter!EG85,Kostnader_Intäkter!$AV$792:$AV$917)))</f>
        <v/>
      </c>
      <c r="AS4" s="338"/>
      <c r="AT4" s="338"/>
      <c r="AU4" s="338"/>
      <c r="AV4" s="338" t="str">
        <f>IF(AV$3="","",(SUMIF(Kostnader_Intäkter!$R$923:$R$1048,Kostnader_Intäkter!EG85,Kostnader_Intäkter!$AV$923:$AV$1048)))</f>
        <v/>
      </c>
      <c r="AW4" s="338"/>
      <c r="AX4" s="338"/>
      <c r="AY4" s="338"/>
      <c r="AZ4" s="338" t="str">
        <f>IF(AZ$3="","",(SUMIF(Kostnader_Intäkter!$R$1054:$R$1179,Kostnader_Intäkter!EG85,Kostnader_Intäkter!$AV$1054:$AV$1716)))</f>
        <v/>
      </c>
      <c r="BA4" s="338"/>
      <c r="BB4" s="338"/>
      <c r="BC4" s="338"/>
      <c r="BD4" s="338" t="str">
        <f>IF(BD$3="","",(SUMIF(Kostnader_Intäkter!$R$1185:$R$1310,Kostnader_Intäkter!EG85,Kostnader_Intäkter!$AV$1185:$AV$1310)))</f>
        <v/>
      </c>
      <c r="BE4" s="338"/>
      <c r="BF4" s="338"/>
      <c r="BG4" s="338"/>
      <c r="BH4" s="333"/>
      <c r="BI4" s="333"/>
      <c r="BJ4" s="333"/>
      <c r="BK4" s="333"/>
    </row>
    <row r="5" spans="2:64" ht="18.75" customHeight="1" x14ac:dyDescent="0.2">
      <c r="B5" s="339" t="str">
        <f>Kostnadsslag_partner!B5&amp;" "&amp;Kostnadsslag_partner!C5</f>
        <v>1.2 KONTOR OCH ADMINISTRATION</v>
      </c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5">
        <f t="shared" si="0"/>
        <v>0</v>
      </c>
      <c r="Q5" s="335"/>
      <c r="R5" s="335"/>
      <c r="S5" s="335"/>
      <c r="T5" s="338">
        <f>IF(T$3="","",(SUMIF(Kostnader_Intäkter!$R$6:$R$131,Kostnader_Intäkter!$EG$86,Kostnader_Intäkter!$AV$6:$AV$131)))</f>
        <v>0</v>
      </c>
      <c r="U5" s="338"/>
      <c r="V5" s="338"/>
      <c r="W5" s="338"/>
      <c r="X5" s="338">
        <f>IF(X$3="","",(SUMIF(Kostnader_Intäkter!$R$137:$R$262,Kostnader_Intäkter!$EG86,Kostnader_Intäkter!$AV$137:$AV$262)))</f>
        <v>0</v>
      </c>
      <c r="Y5" s="338"/>
      <c r="Z5" s="338"/>
      <c r="AA5" s="338"/>
      <c r="AB5" s="338" t="str">
        <f>IF(AB$3="","",(SUMIF(Kostnader_Intäkter!$R$268:$R$393,Kostnader_Intäkter!$EG86,Kostnader_Intäkter!$AV$268:$AV$393)))</f>
        <v/>
      </c>
      <c r="AC5" s="338"/>
      <c r="AD5" s="338"/>
      <c r="AE5" s="338"/>
      <c r="AF5" s="338" t="str">
        <f>IF(AF$3="","",(SUMIF(Kostnader_Intäkter!$R$399:$R$524,Kostnader_Intäkter!$EG86,Kostnader_Intäkter!$AV$399:$AV$524)))</f>
        <v/>
      </c>
      <c r="AG5" s="338"/>
      <c r="AH5" s="338"/>
      <c r="AI5" s="338"/>
      <c r="AJ5" s="338" t="str">
        <f>IF(AJ$3="","",(SUMIF(Kostnader_Intäkter!$R$530:$R$655,Kostnader_Intäkter!$EG86,Kostnader_Intäkter!$AV$530:$AV$655)))</f>
        <v/>
      </c>
      <c r="AK5" s="338"/>
      <c r="AL5" s="338"/>
      <c r="AM5" s="338"/>
      <c r="AN5" s="338" t="str">
        <f>IF(AN$3="","",(SUMIF(Kostnader_Intäkter!$R$661:$R$786,Kostnader_Intäkter!EG86,Kostnader_Intäkter!$AV$661:$AV$786)))</f>
        <v/>
      </c>
      <c r="AO5" s="338"/>
      <c r="AP5" s="338"/>
      <c r="AQ5" s="338"/>
      <c r="AR5" s="338" t="str">
        <f>IF(AR$3="","",(SUMIF(Kostnader_Intäkter!$R$792:$R$917,Kostnader_Intäkter!EG86,Kostnader_Intäkter!$AV$792:$AV$917)))</f>
        <v/>
      </c>
      <c r="AS5" s="338"/>
      <c r="AT5" s="338"/>
      <c r="AU5" s="338"/>
      <c r="AV5" s="338" t="str">
        <f>IF(AV$3="","",(SUMIF(Kostnader_Intäkter!$R$923:$R$1048,Kostnader_Intäkter!EG86,Kostnader_Intäkter!$AV$923:$AV$1048)))</f>
        <v/>
      </c>
      <c r="AW5" s="338"/>
      <c r="AX5" s="338"/>
      <c r="AY5" s="338"/>
      <c r="AZ5" s="338" t="str">
        <f>IF(AZ$3="","",(SUMIF(Kostnader_Intäkter!$R$1054:$R$1179,Kostnader_Intäkter!EG86,Kostnader_Intäkter!$AV$1054:$AV$1716)))</f>
        <v/>
      </c>
      <c r="BA5" s="338"/>
      <c r="BB5" s="338"/>
      <c r="BC5" s="338"/>
      <c r="BD5" s="338" t="str">
        <f>IF(BD$3="","",(SUMIF(Kostnader_Intäkter!$R$1185:$R$1310,Kostnader_Intäkter!EG86,Kostnader_Intäkter!$AV$1185:$AV$1310)))</f>
        <v/>
      </c>
      <c r="BE5" s="338"/>
      <c r="BF5" s="338"/>
      <c r="BG5" s="338"/>
      <c r="BH5" s="333"/>
      <c r="BI5" s="333"/>
      <c r="BJ5" s="333"/>
      <c r="BK5" s="333"/>
    </row>
    <row r="6" spans="2:64" ht="18.75" customHeight="1" x14ac:dyDescent="0.2">
      <c r="B6" s="339" t="str">
        <f>Kostnadsslag_partner!B6&amp;" "&amp;Kostnadsslag_partner!C6</f>
        <v>1.3 EXTERN SAKKUNSKAP OCH EXTERNA TJÄNSTER</v>
      </c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5">
        <f t="shared" si="0"/>
        <v>0</v>
      </c>
      <c r="Q6" s="335"/>
      <c r="R6" s="335"/>
      <c r="S6" s="335"/>
      <c r="T6" s="338">
        <f>IF(T$3="","",(SUMIF(Kostnader_Intäkter!$R$6:$R$131,Kostnader_Intäkter!$EG$87,Kostnader_Intäkter!$AV$6:$AV$131)))</f>
        <v>0</v>
      </c>
      <c r="U6" s="338"/>
      <c r="V6" s="338"/>
      <c r="W6" s="338"/>
      <c r="X6" s="338">
        <f>IF(X$3="","",(SUMIF(Kostnader_Intäkter!$R$137:$R$262,Kostnader_Intäkter!$EG87,Kostnader_Intäkter!$AV$137:$AV$262)))</f>
        <v>0</v>
      </c>
      <c r="Y6" s="338"/>
      <c r="Z6" s="338"/>
      <c r="AA6" s="338"/>
      <c r="AB6" s="338" t="str">
        <f>IF(AB$3="","",(SUMIF(Kostnader_Intäkter!$R$268:$R$393,Kostnader_Intäkter!$EG87,Kostnader_Intäkter!$AV$268:$AV$393)))</f>
        <v/>
      </c>
      <c r="AC6" s="338"/>
      <c r="AD6" s="338"/>
      <c r="AE6" s="338"/>
      <c r="AF6" s="338" t="str">
        <f>IF(AF$3="","",(SUMIF(Kostnader_Intäkter!$R$399:$R$524,Kostnader_Intäkter!$EG87,Kostnader_Intäkter!$AV$399:$AV$524)))</f>
        <v/>
      </c>
      <c r="AG6" s="338"/>
      <c r="AH6" s="338"/>
      <c r="AI6" s="338"/>
      <c r="AJ6" s="338" t="str">
        <f>IF(AJ$3="","",(SUMIF(Kostnader_Intäkter!$R$530:$R$655,Kostnader_Intäkter!$EG87,Kostnader_Intäkter!$AV$530:$AV$655)))</f>
        <v/>
      </c>
      <c r="AK6" s="338"/>
      <c r="AL6" s="338"/>
      <c r="AM6" s="338"/>
      <c r="AN6" s="338" t="str">
        <f>IF(AN$3="","",(SUMIF(Kostnader_Intäkter!$R$661:$R$786,Kostnader_Intäkter!EG87,Kostnader_Intäkter!$AV$661:$AV$786)))</f>
        <v/>
      </c>
      <c r="AO6" s="338"/>
      <c r="AP6" s="338"/>
      <c r="AQ6" s="338"/>
      <c r="AR6" s="338" t="str">
        <f>IF(AR$3="","",(SUMIF(Kostnader_Intäkter!$R$792:$R$917,Kostnader_Intäkter!EG87,Kostnader_Intäkter!$AV$792:$AV$917)))</f>
        <v/>
      </c>
      <c r="AS6" s="338"/>
      <c r="AT6" s="338"/>
      <c r="AU6" s="338"/>
      <c r="AV6" s="338" t="str">
        <f>IF(AV$3="","",(SUMIF(Kostnader_Intäkter!$R$923:$R$1048,Kostnader_Intäkter!EG87,Kostnader_Intäkter!$AV$923:$AV$1048)))</f>
        <v/>
      </c>
      <c r="AW6" s="338"/>
      <c r="AX6" s="338"/>
      <c r="AY6" s="338"/>
      <c r="AZ6" s="338" t="str">
        <f>IF(AZ$3="","",(SUMIF(Kostnader_Intäkter!$R$1054:$R$1179,Kostnader_Intäkter!EG87,Kostnader_Intäkter!$AV$1054:$AV$1716)))</f>
        <v/>
      </c>
      <c r="BA6" s="338"/>
      <c r="BB6" s="338"/>
      <c r="BC6" s="338"/>
      <c r="BD6" s="338" t="str">
        <f>IF(BD$3="","",(SUMIF(Kostnader_Intäkter!$R$1185:$R$1310,Kostnader_Intäkter!EG87,Kostnader_Intäkter!$AV$1185:$AV$1310)))</f>
        <v/>
      </c>
      <c r="BE6" s="338"/>
      <c r="BF6" s="338"/>
      <c r="BG6" s="338"/>
      <c r="BH6" s="333"/>
      <c r="BI6" s="333"/>
      <c r="BJ6" s="333"/>
      <c r="BK6" s="333"/>
    </row>
    <row r="7" spans="2:64" ht="18.75" customHeight="1" x14ac:dyDescent="0.2">
      <c r="B7" s="339" t="str">
        <f>Kostnadsslag_partner!B7&amp;" "&amp;Kostnadsslag_partner!C7</f>
        <v>1.4 RESOR OCH LOGI</v>
      </c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35">
        <f t="shared" si="0"/>
        <v>0</v>
      </c>
      <c r="Q7" s="335"/>
      <c r="R7" s="335"/>
      <c r="S7" s="335"/>
      <c r="T7" s="338">
        <f>IF(T$3="","",(SUMIF(Kostnader_Intäkter!$R$6:$R$131,Kostnader_Intäkter!$EG$88,Kostnader_Intäkter!$AV$6:$AV$131)))</f>
        <v>0</v>
      </c>
      <c r="U7" s="338"/>
      <c r="V7" s="338"/>
      <c r="W7" s="338"/>
      <c r="X7" s="338">
        <f>IF(X$3="","",(SUMIF(Kostnader_Intäkter!$R$137:$R$262,Kostnader_Intäkter!$EG88,Kostnader_Intäkter!$AV$137:$AV$262)))</f>
        <v>0</v>
      </c>
      <c r="Y7" s="338"/>
      <c r="Z7" s="338"/>
      <c r="AA7" s="338"/>
      <c r="AB7" s="338" t="str">
        <f>IF(AB$3="","",(SUMIF(Kostnader_Intäkter!$R$268:$R$393,Kostnader_Intäkter!$EG88,Kostnader_Intäkter!$AV$268:$AV$393)))</f>
        <v/>
      </c>
      <c r="AC7" s="338"/>
      <c r="AD7" s="338"/>
      <c r="AE7" s="338"/>
      <c r="AF7" s="338" t="str">
        <f>IF(AF$3="","",(SUMIF(Kostnader_Intäkter!$R$399:$R$524,Kostnader_Intäkter!$EG88,Kostnader_Intäkter!$AV$399:$AV$524)))</f>
        <v/>
      </c>
      <c r="AG7" s="338"/>
      <c r="AH7" s="338"/>
      <c r="AI7" s="338"/>
      <c r="AJ7" s="338" t="str">
        <f>IF(AJ$3="","",(SUMIF(Kostnader_Intäkter!$R$530:$R$655,Kostnader_Intäkter!$EG88,Kostnader_Intäkter!$AV$530:$AV$655)))</f>
        <v/>
      </c>
      <c r="AK7" s="338"/>
      <c r="AL7" s="338"/>
      <c r="AM7" s="338"/>
      <c r="AN7" s="338" t="str">
        <f>IF(AN$3="","",(SUMIF(Kostnader_Intäkter!$R$661:$R$786,Kostnader_Intäkter!EG88,Kostnader_Intäkter!$AV$661:$AV$786)))</f>
        <v/>
      </c>
      <c r="AO7" s="338"/>
      <c r="AP7" s="338"/>
      <c r="AQ7" s="338"/>
      <c r="AR7" s="338" t="str">
        <f>IF(AR$3="","",(SUMIF(Kostnader_Intäkter!$R$792:$R$917,Kostnader_Intäkter!EG88,Kostnader_Intäkter!$AV$792:$AV$917)))</f>
        <v/>
      </c>
      <c r="AS7" s="338"/>
      <c r="AT7" s="338"/>
      <c r="AU7" s="338"/>
      <c r="AV7" s="338" t="str">
        <f>IF(AV$3="","",(SUMIF(Kostnader_Intäkter!$R$923:$R$1048,Kostnader_Intäkter!EG88,Kostnader_Intäkter!$AV$923:$AV$1048)))</f>
        <v/>
      </c>
      <c r="AW7" s="338"/>
      <c r="AX7" s="338"/>
      <c r="AY7" s="338"/>
      <c r="AZ7" s="338" t="str">
        <f>IF(AZ$3="","",(SUMIF(Kostnader_Intäkter!$R$1054:$R$1179,Kostnader_Intäkter!EG88,Kostnader_Intäkter!$AV$1054:$AV$1716)))</f>
        <v/>
      </c>
      <c r="BA7" s="338"/>
      <c r="BB7" s="338"/>
      <c r="BC7" s="338"/>
      <c r="BD7" s="338" t="str">
        <f>IF(BD$3="","",(SUMIF(Kostnader_Intäkter!$R$1185:$R$1310,Kostnader_Intäkter!EG88,Kostnader_Intäkter!$AV$1185:$AV$1310)))</f>
        <v/>
      </c>
      <c r="BE7" s="338"/>
      <c r="BF7" s="338"/>
      <c r="BG7" s="338"/>
      <c r="BH7" s="333"/>
      <c r="BI7" s="333"/>
      <c r="BJ7" s="333"/>
      <c r="BK7" s="333"/>
    </row>
    <row r="8" spans="2:64" ht="18.75" customHeight="1" x14ac:dyDescent="0.2">
      <c r="B8" s="339" t="str">
        <f>Kostnadsslag_partner!B8&amp;" "&amp;Kostnadsslag_partner!C8</f>
        <v>1.5 UTRUSTNING</v>
      </c>
      <c r="C8" s="339"/>
      <c r="D8" s="339"/>
      <c r="E8" s="339"/>
      <c r="F8" s="339"/>
      <c r="G8" s="339"/>
      <c r="H8" s="339"/>
      <c r="I8" s="339"/>
      <c r="J8" s="339"/>
      <c r="K8" s="339"/>
      <c r="L8" s="339"/>
      <c r="M8" s="339"/>
      <c r="N8" s="339"/>
      <c r="O8" s="339"/>
      <c r="P8" s="335">
        <f t="shared" si="0"/>
        <v>0</v>
      </c>
      <c r="Q8" s="335"/>
      <c r="R8" s="335"/>
      <c r="S8" s="335"/>
      <c r="T8" s="338">
        <f>IF(T$3="","",(SUMIF(Kostnader_Intäkter!$R$6:$R$131,Kostnader_Intäkter!$EG$89,Kostnader_Intäkter!$AV$6:$AV$131)))</f>
        <v>0</v>
      </c>
      <c r="U8" s="338"/>
      <c r="V8" s="338"/>
      <c r="W8" s="338"/>
      <c r="X8" s="338">
        <f>IF(X$3="","",(SUMIF(Kostnader_Intäkter!$R$137:$R$262,Kostnader_Intäkter!$EG89,Kostnader_Intäkter!$AV$137:$AV$262)))</f>
        <v>0</v>
      </c>
      <c r="Y8" s="338"/>
      <c r="Z8" s="338"/>
      <c r="AA8" s="338"/>
      <c r="AB8" s="338" t="str">
        <f>IF(AB$3="","",(SUMIF(Kostnader_Intäkter!$R$268:$R$393,Kostnader_Intäkter!$EG89,Kostnader_Intäkter!$AV$268:$AV$393)))</f>
        <v/>
      </c>
      <c r="AC8" s="338"/>
      <c r="AD8" s="338"/>
      <c r="AE8" s="338"/>
      <c r="AF8" s="338" t="str">
        <f>IF(AF$3="","",(SUMIF(Kostnader_Intäkter!$R$399:$R$524,Kostnader_Intäkter!$EG89,Kostnader_Intäkter!$AV$399:$AV$524)))</f>
        <v/>
      </c>
      <c r="AG8" s="338"/>
      <c r="AH8" s="338"/>
      <c r="AI8" s="338"/>
      <c r="AJ8" s="338" t="str">
        <f>IF(AJ$3="","",(SUMIF(Kostnader_Intäkter!$R$530:$R$655,Kostnader_Intäkter!$EG89,Kostnader_Intäkter!$AV$530:$AV$655)))</f>
        <v/>
      </c>
      <c r="AK8" s="338"/>
      <c r="AL8" s="338"/>
      <c r="AM8" s="338"/>
      <c r="AN8" s="338" t="str">
        <f>IF(AN$3="","",(SUMIF(Kostnader_Intäkter!$R$661:$R$786,Kostnader_Intäkter!EG89,Kostnader_Intäkter!$AV$661:$AV$786)))</f>
        <v/>
      </c>
      <c r="AO8" s="338"/>
      <c r="AP8" s="338"/>
      <c r="AQ8" s="338"/>
      <c r="AR8" s="338" t="str">
        <f>IF(AR$3="","",(SUMIF(Kostnader_Intäkter!$R$792:$R$917,Kostnader_Intäkter!EG89,Kostnader_Intäkter!$AV$792:$AV$917)))</f>
        <v/>
      </c>
      <c r="AS8" s="338"/>
      <c r="AT8" s="338"/>
      <c r="AU8" s="338"/>
      <c r="AV8" s="338" t="str">
        <f>IF(AV$3="","",(SUMIF(Kostnader_Intäkter!$R$923:$R$1048,Kostnader_Intäkter!EG89,Kostnader_Intäkter!$AV$923:$AV$1048)))</f>
        <v/>
      </c>
      <c r="AW8" s="338"/>
      <c r="AX8" s="338"/>
      <c r="AY8" s="338"/>
      <c r="AZ8" s="338" t="str">
        <f>IF(AZ$3="","",(SUMIF(Kostnader_Intäkter!$R$1054:$R$1179,Kostnader_Intäkter!EG89,Kostnader_Intäkter!$AV$1054:$AV$1716)))</f>
        <v/>
      </c>
      <c r="BA8" s="338"/>
      <c r="BB8" s="338"/>
      <c r="BC8" s="338"/>
      <c r="BD8" s="338" t="str">
        <f>IF(BD$3="","",(SUMIF(Kostnader_Intäkter!$R$1185:$R$1310,Kostnader_Intäkter!EG89,Kostnader_Intäkter!$AV$1185:$AV$1310)))</f>
        <v/>
      </c>
      <c r="BE8" s="338"/>
      <c r="BF8" s="338"/>
      <c r="BG8" s="338"/>
      <c r="BH8" s="333"/>
      <c r="BI8" s="333"/>
      <c r="BJ8" s="333"/>
      <c r="BK8" s="333"/>
    </row>
    <row r="9" spans="2:64" ht="18.75" customHeight="1" x14ac:dyDescent="0.2">
      <c r="B9" s="339" t="str">
        <f>Kostnadsslag_partner!B9&amp;" "&amp;Kostnadsslag_partner!C9</f>
        <v>1.6 SCHABLONKOSTNADER</v>
      </c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39"/>
      <c r="O9" s="339"/>
      <c r="P9" s="335">
        <f t="shared" si="0"/>
        <v>0</v>
      </c>
      <c r="Q9" s="335"/>
      <c r="R9" s="335"/>
      <c r="S9" s="335"/>
      <c r="T9" s="338">
        <f>IF(T$3="","",(SUMIF(Kostnader_Intäkter!$R$6:$R$131,Kostnader_Intäkter!$EG$90,Kostnader_Intäkter!$AV$6:$AV$131)))</f>
        <v>0</v>
      </c>
      <c r="U9" s="338"/>
      <c r="V9" s="338"/>
      <c r="W9" s="338"/>
      <c r="X9" s="338">
        <f>IF(X$3="","",(SUMIF(Kostnader_Intäkter!$R$137:$R$262,Kostnader_Intäkter!$EG90,Kostnader_Intäkter!$AV$137:$AV$262)))</f>
        <v>0</v>
      </c>
      <c r="Y9" s="338"/>
      <c r="Z9" s="338"/>
      <c r="AA9" s="338"/>
      <c r="AB9" s="338" t="str">
        <f>IF(AB$3="","",(SUMIF(Kostnader_Intäkter!$R$268:$R$393,Kostnader_Intäkter!$EG90,Kostnader_Intäkter!$AV$268:$AV$393)))</f>
        <v/>
      </c>
      <c r="AC9" s="338"/>
      <c r="AD9" s="338"/>
      <c r="AE9" s="338"/>
      <c r="AF9" s="338" t="str">
        <f>IF(AF$3="","",(SUMIF(Kostnader_Intäkter!$R$399:$R$524,Kostnader_Intäkter!$EG90,Kostnader_Intäkter!$AV$399:$AV$524)))</f>
        <v/>
      </c>
      <c r="AG9" s="338"/>
      <c r="AH9" s="338"/>
      <c r="AI9" s="338"/>
      <c r="AJ9" s="338" t="str">
        <f>IF(AJ$3="","",(SUMIF(Kostnader_Intäkter!$R$530:$R$655,Kostnader_Intäkter!$EG90,Kostnader_Intäkter!$AV$530:$AV$655)))</f>
        <v/>
      </c>
      <c r="AK9" s="338"/>
      <c r="AL9" s="338"/>
      <c r="AM9" s="338"/>
      <c r="AN9" s="338" t="str">
        <f>IF(AN$3="","",(SUMIF(Kostnader_Intäkter!$R$661:$R$786,Kostnader_Intäkter!EG90,Kostnader_Intäkter!$AV$661:$AV$786)))</f>
        <v/>
      </c>
      <c r="AO9" s="338"/>
      <c r="AP9" s="338"/>
      <c r="AQ9" s="338"/>
      <c r="AR9" s="338" t="str">
        <f>IF(AR$3="","",(SUMIF(Kostnader_Intäkter!$R$792:$R$917,Kostnader_Intäkter!EG90,Kostnader_Intäkter!$AV$792:$AV$917)))</f>
        <v/>
      </c>
      <c r="AS9" s="338"/>
      <c r="AT9" s="338"/>
      <c r="AU9" s="338"/>
      <c r="AV9" s="338" t="str">
        <f>IF(AV$3="","",(SUMIF(Kostnader_Intäkter!$R$923:$R$1048,Kostnader_Intäkter!EG90,Kostnader_Intäkter!$AV$923:$AV$1048)))</f>
        <v/>
      </c>
      <c r="AW9" s="338"/>
      <c r="AX9" s="338"/>
      <c r="AY9" s="338"/>
      <c r="AZ9" s="338" t="str">
        <f>IF(AZ$3="","",(SUMIF(Kostnader_Intäkter!$R$1054:$R$1179,Kostnader_Intäkter!EG90,Kostnader_Intäkter!$AV$1054:$AV$1716)))</f>
        <v/>
      </c>
      <c r="BA9" s="338"/>
      <c r="BB9" s="338"/>
      <c r="BC9" s="338"/>
      <c r="BD9" s="338" t="str">
        <f>IF(BD$3="","",(SUMIF(Kostnader_Intäkter!$R$1185:$R$1310,Kostnader_Intäkter!EG90,Kostnader_Intäkter!$AV$1185:$AV$1310)))</f>
        <v/>
      </c>
      <c r="BE9" s="338"/>
      <c r="BF9" s="338"/>
      <c r="BG9" s="338"/>
      <c r="BH9" s="333"/>
      <c r="BI9" s="333"/>
      <c r="BJ9" s="333"/>
      <c r="BK9" s="333"/>
    </row>
    <row r="10" spans="2:64" ht="18.75" customHeight="1" thickBot="1" x14ac:dyDescent="0.25">
      <c r="B10" s="339" t="str">
        <f>Kostnadsslag_partner!B10&amp;" "&amp;Kostnadsslag_partner!C10</f>
        <v>1.7 AVGÅR INTÄKTER (NEGATIV KOSTNAD)</v>
      </c>
      <c r="C10" s="339"/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5">
        <f t="shared" si="0"/>
        <v>0</v>
      </c>
      <c r="Q10" s="335"/>
      <c r="R10" s="335"/>
      <c r="S10" s="335"/>
      <c r="T10" s="338">
        <f>IF(T$3="","",(SUMIF(Kostnader_Intäkter!$R$6:$R$131,Kostnader_Intäkter!$EG$91,Kostnader_Intäkter!$AV$6:$AV$131)))</f>
        <v>0</v>
      </c>
      <c r="U10" s="338"/>
      <c r="V10" s="338"/>
      <c r="W10" s="338"/>
      <c r="X10" s="338">
        <f>IF(X$3="","",(SUMIF(Kostnader_Intäkter!$R$137:$R$262,Kostnader_Intäkter!$EG91,Kostnader_Intäkter!$AV$137:$AV$262)))</f>
        <v>0</v>
      </c>
      <c r="Y10" s="338"/>
      <c r="Z10" s="338"/>
      <c r="AA10" s="338"/>
      <c r="AB10" s="338" t="str">
        <f>IF(AB$3="","",(SUMIF(Kostnader_Intäkter!$R$268:$R$393,Kostnader_Intäkter!$EG91,Kostnader_Intäkter!$AV$268:$AV$393)))</f>
        <v/>
      </c>
      <c r="AC10" s="338"/>
      <c r="AD10" s="338"/>
      <c r="AE10" s="338"/>
      <c r="AF10" s="338" t="str">
        <f>IF(AF$3="","",(SUMIF(Kostnader_Intäkter!$R$399:$R$524,Kostnader_Intäkter!$EG91,Kostnader_Intäkter!$AV$399:$AV$524)))</f>
        <v/>
      </c>
      <c r="AG10" s="338"/>
      <c r="AH10" s="338"/>
      <c r="AI10" s="338"/>
      <c r="AJ10" s="338" t="str">
        <f>IF(AJ$3="","",(SUMIF(Kostnader_Intäkter!$R$530:$R$655,Kostnader_Intäkter!$EG91,Kostnader_Intäkter!$AV$530:$AV$655)))</f>
        <v/>
      </c>
      <c r="AK10" s="338"/>
      <c r="AL10" s="338"/>
      <c r="AM10" s="338"/>
      <c r="AN10" s="338" t="str">
        <f>IF(AN$3="","",(SUMIF(Kostnader_Intäkter!$R$661:$R$786,Kostnader_Intäkter!EG91,Kostnader_Intäkter!$AV$661:$AV$786)))</f>
        <v/>
      </c>
      <c r="AO10" s="338"/>
      <c r="AP10" s="338"/>
      <c r="AQ10" s="338"/>
      <c r="AR10" s="338" t="str">
        <f>IF(AR$3="","",(SUMIF(Kostnader_Intäkter!$R$792:$R$917,Kostnader_Intäkter!EG91,Kostnader_Intäkter!$AV$792:$AV$917)))</f>
        <v/>
      </c>
      <c r="AS10" s="338"/>
      <c r="AT10" s="338"/>
      <c r="AU10" s="338"/>
      <c r="AV10" s="338" t="str">
        <f>IF(AV$3="","",(SUMIF(Kostnader_Intäkter!$R$923:$R$1048,Kostnader_Intäkter!EG91,Kostnader_Intäkter!$AV$923:$AV$1048)))</f>
        <v/>
      </c>
      <c r="AW10" s="338"/>
      <c r="AX10" s="338"/>
      <c r="AY10" s="338"/>
      <c r="AZ10" s="338" t="str">
        <f>IF(AZ$3="","",(SUMIF(Kostnader_Intäkter!$R$1054:$R$1179,Kostnader_Intäkter!EG91,Kostnader_Intäkter!$AV$1054:$AV$1716)))</f>
        <v/>
      </c>
      <c r="BA10" s="338"/>
      <c r="BB10" s="338"/>
      <c r="BC10" s="338"/>
      <c r="BD10" s="338" t="str">
        <f>IF(BD$3="","",(SUMIF(Kostnader_Intäkter!$R$1185:$R$1310,Kostnader_Intäkter!EG91,Kostnader_Intäkter!$AV$1185:$AV$1310)))</f>
        <v/>
      </c>
      <c r="BE10" s="338"/>
      <c r="BF10" s="338"/>
      <c r="BG10" s="338"/>
      <c r="BH10" s="333"/>
      <c r="BI10" s="333"/>
      <c r="BJ10" s="333"/>
      <c r="BK10" s="333"/>
    </row>
    <row r="11" spans="2:64" ht="18.75" customHeight="1" thickTop="1" thickBot="1" x14ac:dyDescent="0.25">
      <c r="B11" s="343" t="s">
        <v>39</v>
      </c>
      <c r="C11" s="343"/>
      <c r="D11" s="343"/>
      <c r="E11" s="343"/>
      <c r="F11" s="343"/>
      <c r="G11" s="343"/>
      <c r="H11" s="343"/>
      <c r="I11" s="343"/>
      <c r="J11" s="343"/>
      <c r="K11" s="343"/>
      <c r="L11" s="343"/>
      <c r="M11" s="343"/>
      <c r="N11" s="343"/>
      <c r="O11" s="343"/>
      <c r="P11" s="332">
        <f t="shared" si="0"/>
        <v>0</v>
      </c>
      <c r="Q11" s="332"/>
      <c r="R11" s="332"/>
      <c r="S11" s="332"/>
      <c r="T11" s="332">
        <f>IF(T3="","",(SUMIF(Kostnader_Intäkter!$B$6:$B$131,"SVERIGE",Kostnader_Intäkter!$AV$6:$AV$131)+SUMIF(Kostnader_Intäkter!$B$6:$B$131,"DANMARK",Kostnader_Intäkter!$AV$6:$AV$131)+(SUMPRODUCT((-2)*(Kostnader_Intäkter!$B$6:$B$131="SVERIGE")*(Kostnader_Intäkter!$R$6:$R$131=Kostnader_Intäkter!$EG$94)*(Kostnader_Intäkter!$AV$6:$AV$131))+(SUMPRODUCT((-2)*(Kostnader_Intäkter!$B$6:$B$131="DANMARK")*(Kostnader_Intäkter!$R$6:$R$131=Kostnader_Intäkter!$EG$94)*(Kostnader_Intäkter!$AV$6:$AV$131))))))</f>
        <v>0</v>
      </c>
      <c r="U11" s="332"/>
      <c r="V11" s="332"/>
      <c r="W11" s="332"/>
      <c r="X11" s="332">
        <f>IF(X3="","",(SUMIF(Kostnader_Intäkter!$B$137:$B$262,"SVERIGE",Kostnader_Intäkter!$AV$137:$AV$262)+SUMIF(Kostnader_Intäkter!$B$137:$B$262,"DANMARK",Kostnader_Intäkter!$AV$137:$AV$262)+(SUMPRODUCT((-2)*(Kostnader_Intäkter!$B$137:$B$262="SVERIGE")*(Kostnader_Intäkter!$R$137:$R$262=Kostnader_Intäkter!$EG$94)*(Kostnader_Intäkter!$AV$137:$AV$262))+(SUMPRODUCT((-2)*(Kostnader_Intäkter!$B$137:$B$262="DANMARK")*(Kostnader_Intäkter!$R$137:$R$262=Kostnader_Intäkter!$EG$94)*(Kostnader_Intäkter!$AV$137:$AV$262))))))</f>
        <v>0</v>
      </c>
      <c r="Y11" s="332"/>
      <c r="Z11" s="332"/>
      <c r="AA11" s="332"/>
      <c r="AB11" s="332" t="str">
        <f>IF(AB3="","",(SUMIF(Kostnader_Intäkter!$B$268:$B$393,"SVERIGE",Kostnader_Intäkter!$AV$268:$AV$393)+SUMIF(Kostnader_Intäkter!$B$268:$B$393,"DANMARK",Kostnader_Intäkter!$AV$268:$AV$393)+(SUMPRODUCT((-2)*(Kostnader_Intäkter!$B$268:$B$393="SVERIGE")*(Kostnader_Intäkter!$R$268:$R$393=Kostnader_Intäkter!$EG$94)*(Kostnader_Intäkter!$AV$268:$AV$393))+(SUMPRODUCT((-2)*(Kostnader_Intäkter!$B$268:$B$393="DANMARK")*(Kostnader_Intäkter!$R$268:$R$393=Kostnader_Intäkter!$EG$94)*(Kostnader_Intäkter!$AV$268:$AV$393))))))</f>
        <v/>
      </c>
      <c r="AC11" s="332"/>
      <c r="AD11" s="332"/>
      <c r="AE11" s="332"/>
      <c r="AF11" s="332" t="str">
        <f>IF(AF3="","",(SUMIF(Kostnader_Intäkter!$B$399:$B$524,"SVERIGE",Kostnader_Intäkter!$AV$399:$AV$524)+SUMIF(Kostnader_Intäkter!$B$399:$B$524,"DANMARK",Kostnader_Intäkter!$AV$399:$AV$524)+(SUMPRODUCT((-2)*(Kostnader_Intäkter!$B$399:$B$524="SVERIGE")*(Kostnader_Intäkter!$R$399:$R$524=Kostnader_Intäkter!$EG$94)*(Kostnader_Intäkter!$AV$399:$AV$524))+(SUMPRODUCT((-2)*(Kostnader_Intäkter!$B$399:$B$524="DANMARK")*(Kostnader_Intäkter!$R$399:$R$524=Kostnader_Intäkter!$EG$94)*(Kostnader_Intäkter!$AV$399:$AV$524))))))</f>
        <v/>
      </c>
      <c r="AG11" s="332"/>
      <c r="AH11" s="332"/>
      <c r="AI11" s="332"/>
      <c r="AJ11" s="332" t="str">
        <f>IF(AJ3="","",(SUMIF(Kostnader_Intäkter!$B$530:$B$655,"SVERIGE",Kostnader_Intäkter!$AV$530:$AV$655)+SUMIF(Kostnader_Intäkter!$B$530:$B$655,"DANMARK",Kostnader_Intäkter!$AV$530:$AV$655)+(SUMPRODUCT((-2)*(Kostnader_Intäkter!$B$530:$B$655="SVERIGE")*(Kostnader_Intäkter!$R$530:$R$655=Kostnader_Intäkter!$EG$94)*(Kostnader_Intäkter!$AV$530:$AV$655))+(SUMPRODUCT((-2)*(Kostnader_Intäkter!$B$530:$B$655="DANMARK")*(Kostnader_Intäkter!$R$530:$R$655=Kostnader_Intäkter!$EG$94)*(Kostnader_Intäkter!$AV$530:$AV$655))))))</f>
        <v/>
      </c>
      <c r="AK11" s="332"/>
      <c r="AL11" s="332"/>
      <c r="AM11" s="332"/>
      <c r="AN11" s="332" t="str">
        <f>IF(AN3="","",(SUMIF(Kostnader_Intäkter!$B$661:$B$786,"SVERIGE",Kostnader_Intäkter!$AV$661:$AV$786)+SUMIF(Kostnader_Intäkter!$B$661:$B$786,"DANMARK",Kostnader_Intäkter!$AV$661:$AV$786)+(SUMPRODUCT((-2)*(Kostnader_Intäkter!$B$661:$B$786="SVERIGE")*(Kostnader_Intäkter!$R$661:$R$786=Kostnader_Intäkter!$EG$94)*(Kostnader_Intäkter!$AV$661:$AV$786))+(SUMPRODUCT((-2)*(Kostnader_Intäkter!$B$661:$B$786="DANMARK")*(Kostnader_Intäkter!$R$661:$R$786=Kostnader_Intäkter!$EG$94)*(Kostnader_Intäkter!$AV$661:$AV$786))))))</f>
        <v/>
      </c>
      <c r="AO11" s="332"/>
      <c r="AP11" s="332"/>
      <c r="AQ11" s="332"/>
      <c r="AR11" s="332" t="str">
        <f>IF(AR3="","",(SUMIF(Kostnader_Intäkter!$B$792:$B$917,"SVERIGE",Kostnader_Intäkter!$AV$792:$AV$917)+SUMIF(Kostnader_Intäkter!$B$792:$B$917,"DANMARK",Kostnader_Intäkter!$AV$792:$AV$917)+(SUMPRODUCT((-2)*(Kostnader_Intäkter!$B$792:$B$917="SVERIGE")*(Kostnader_Intäkter!$R$792:$R$917=Kostnader_Intäkter!$EG$94)*(Kostnader_Intäkter!$AV$792:$AV$917))+(SUMPRODUCT((-2)*(Kostnader_Intäkter!$B$792:$B$917="DANMARK")*(Kostnader_Intäkter!$R$792:$R$917=Kostnader_Intäkter!$EG$94)*(Kostnader_Intäkter!$AV$792:$AV$917))))))</f>
        <v/>
      </c>
      <c r="AS11" s="332"/>
      <c r="AT11" s="332"/>
      <c r="AU11" s="332"/>
      <c r="AV11" s="332" t="str">
        <f>IF(AV3="","",(SUMIF(Kostnader_Intäkter!$B$923:$B$1048,"SVERIGE",Kostnader_Intäkter!$AV$923:$AV$1048)+SUMIF(Kostnader_Intäkter!$B$923:$B$1048,"DANMARK",Kostnader_Intäkter!$AV$923:$AV$1048)+(SUMPRODUCT((-2)*(Kostnader_Intäkter!$B$923:$B$1048="SVERIGE")*(Kostnader_Intäkter!$R$923:$R$1048=Kostnader_Intäkter!$EG$94)*(Kostnader_Intäkter!$AV$923:$AV$1048))+(SUMPRODUCT((-2)*(Kostnader_Intäkter!$B$923:$B$1048="DANMARK")*(Kostnader_Intäkter!$R$923:$R$1048=Kostnader_Intäkter!$EG$94)*(Kostnader_Intäkter!$AV$923:$AV$1048))))))</f>
        <v/>
      </c>
      <c r="AW11" s="332"/>
      <c r="AX11" s="332"/>
      <c r="AY11" s="332"/>
      <c r="AZ11" s="332" t="str">
        <f>IF(AZ3="","",(SUMIF(Kostnader_Intäkter!$B$1054:$B$1179,"SVERIGE",Kostnader_Intäkter!$AV$1054:$AV$1179)+SUMIF(Kostnader_Intäkter!$B$1054:$B$1179,"DANMARK",Kostnader_Intäkter!$AV$1054:$AV$1179)+(SUMPRODUCT((-2)*(Kostnader_Intäkter!$B$1054:$B$1179="SVERIGE")*(Kostnader_Intäkter!$R$1054:$R$1179=Kostnader_Intäkter!$EG$94)*(Kostnader_Intäkter!$AV$1054:$AV$1179))+(SUMPRODUCT((-2)*(Kostnader_Intäkter!$B$1054:$B$1179="DANMARK")*(Kostnader_Intäkter!$R$1054:$R$1179=Kostnader_Intäkter!$EG$94)*(Kostnader_Intäkter!$AV$1054:$AV$1179))))))</f>
        <v/>
      </c>
      <c r="BA11" s="332"/>
      <c r="BB11" s="332"/>
      <c r="BC11" s="332"/>
      <c r="BD11" s="332" t="str">
        <f>IF(BD3="","",(SUMIF(Kostnader_Intäkter!$B$1185:$B$1310,"SVERIGE",Kostnader_Intäkter!$AV$1185:$AV$1310)+SUMIF(Kostnader_Intäkter!$B$1185:$B$1310,"DANMARK",Kostnader_Intäkter!$AV$1185:$AV$1310)+(SUMPRODUCT((-2)*(Kostnader_Intäkter!$B$1185:$B$1310="SVERIGE")*(Kostnader_Intäkter!$R$1185:$R$1310=Kostnader_Intäkter!$EG$94)*(Kostnader_Intäkter!$AV$1185:$AV$1310))+(SUMPRODUCT((-2)*(Kostnader_Intäkter!$B$1185:$B$1310="DANMARK")*(Kostnader_Intäkter!$R$1185:$R$1310=Kostnader_Intäkter!$EG$94)*(Kostnader_Intäkter!$AV$1185:$AV$1310))))))</f>
        <v/>
      </c>
      <c r="BE11" s="332"/>
      <c r="BF11" s="332"/>
      <c r="BG11" s="332"/>
      <c r="BH11" s="333"/>
      <c r="BI11" s="333"/>
      <c r="BJ11" s="333"/>
      <c r="BK11" s="333"/>
    </row>
    <row r="12" spans="2:64" ht="18.75" customHeight="1" thickTop="1" thickBot="1" x14ac:dyDescent="0.25">
      <c r="B12" s="343" t="s">
        <v>40</v>
      </c>
      <c r="C12" s="343"/>
      <c r="D12" s="343"/>
      <c r="E12" s="343"/>
      <c r="F12" s="343"/>
      <c r="G12" s="343"/>
      <c r="H12" s="343"/>
      <c r="I12" s="343"/>
      <c r="J12" s="343"/>
      <c r="K12" s="343"/>
      <c r="L12" s="343"/>
      <c r="M12" s="343"/>
      <c r="N12" s="343"/>
      <c r="O12" s="343"/>
      <c r="P12" s="332">
        <f t="shared" si="0"/>
        <v>0</v>
      </c>
      <c r="Q12" s="332"/>
      <c r="R12" s="332"/>
      <c r="S12" s="332"/>
      <c r="T12" s="332">
        <f>IF(T3="","",(SUMIF(Kostnader_Intäkter!$B$6:$B$131,"NORGE",Kostnader_Intäkter!$AV$6:$AV$131)-2*SUMPRODUCT((Kostnader_Intäkter!$B$6:$B$131="NORGE")*(Kostnader_Intäkter!$R$6:$R$131=Kostnader_Intäkter!$EG$94)*(Kostnader_Intäkter!$AV$6:$AV$131))))</f>
        <v>0</v>
      </c>
      <c r="U12" s="332"/>
      <c r="V12" s="332"/>
      <c r="W12" s="332"/>
      <c r="X12" s="332">
        <f>IF(X3="","",(SUMIF(Kostnader_Intäkter!$B$137:$B$262,"NORGE",Kostnader_Intäkter!$AV$137:$AV$262)-2*SUMPRODUCT((Kostnader_Intäkter!$B$137:$B$262="NORGE")*(Kostnader_Intäkter!$R$137:$R$262=Kostnader_Intäkter!$EG$94)*(Kostnader_Intäkter!$AV$137:$AV$262))))</f>
        <v>0</v>
      </c>
      <c r="Y12" s="332"/>
      <c r="Z12" s="332"/>
      <c r="AA12" s="332"/>
      <c r="AB12" s="332" t="str">
        <f>IF(AB3="","",(SUMIF(Kostnader_Intäkter!$B$268:$B$393,"NORGE",Kostnader_Intäkter!$AV$268:$AV$393)-2*SUMPRODUCT((Kostnader_Intäkter!$B$268:$B$393="NORGE")*(Kostnader_Intäkter!$R$268:$R$393=Kostnader_Intäkter!$EG$94)*(Kostnader_Intäkter!$AV$268:$AV$393))))</f>
        <v/>
      </c>
      <c r="AC12" s="332"/>
      <c r="AD12" s="332"/>
      <c r="AE12" s="332"/>
      <c r="AF12" s="332" t="str">
        <f>IF(AF3="","",(SUMIF(Kostnader_Intäkter!$B$399:$B$524,"NORGE",Kostnader_Intäkter!$AV$399:$AV$524)-2*SUMPRODUCT((Kostnader_Intäkter!$B$399:$B$524="NORGE")*(Kostnader_Intäkter!$R$399:$R$524=Kostnader_Intäkter!$EG$94)*(Kostnader_Intäkter!$AV$399:$AV$524))))</f>
        <v/>
      </c>
      <c r="AG12" s="332"/>
      <c r="AH12" s="332"/>
      <c r="AI12" s="332"/>
      <c r="AJ12" s="332" t="str">
        <f>IF(AJ3="","",(SUMIF(Kostnader_Intäkter!$B$530:$B$655,"NORGE",Kostnader_Intäkter!$AV$530:$AV$655)-2*SUMPRODUCT((Kostnader_Intäkter!$B$530:$B$655="NORGE")*(Kostnader_Intäkter!$R$530:$R$655=Kostnader_Intäkter!$EG$94)*(Kostnader_Intäkter!$AV$530:$AV$655))))</f>
        <v/>
      </c>
      <c r="AK12" s="332"/>
      <c r="AL12" s="332"/>
      <c r="AM12" s="332"/>
      <c r="AN12" s="332" t="str">
        <f>IF(AN3="","",(SUMIF(Kostnader_Intäkter!$B$661:$B$786,"NORGE",Kostnader_Intäkter!$AV$661:$AV$786)-2*SUMPRODUCT((Kostnader_Intäkter!$B$661:$B$786="NORGE")*(Kostnader_Intäkter!$R$661:$R$786=Kostnader_Intäkter!$EG$94)*(Kostnader_Intäkter!$AV$661:$AV$786))))</f>
        <v/>
      </c>
      <c r="AO12" s="332"/>
      <c r="AP12" s="332"/>
      <c r="AQ12" s="332"/>
      <c r="AR12" s="332" t="str">
        <f>IF(AR3="","",(SUMIF(Kostnader_Intäkter!$B$792:$B$917,"NORGE",Kostnader_Intäkter!$AV$792:$AV$917)-2*SUMPRODUCT((Kostnader_Intäkter!$B$792:$B$917="NORGE")*(Kostnader_Intäkter!$R$792:$R$917=Kostnader_Intäkter!$EG$94)*(Kostnader_Intäkter!$AV$792:$AV$917))))</f>
        <v/>
      </c>
      <c r="AS12" s="332"/>
      <c r="AT12" s="332"/>
      <c r="AU12" s="332"/>
      <c r="AV12" s="332" t="str">
        <f>IF(AV3="","",(SUMIF(Kostnader_Intäkter!$B$923:$B$1048,"NORGE",Kostnader_Intäkter!$AV$923:$AV$1048)-2*SUMPRODUCT((Kostnader_Intäkter!$B$923:$B$1048="NORGE")*(Kostnader_Intäkter!$R$923:$R$1048=Kostnader_Intäkter!$EG$94)*(Kostnader_Intäkter!$AV$923:$AV$1048))))</f>
        <v/>
      </c>
      <c r="AW12" s="332"/>
      <c r="AX12" s="332"/>
      <c r="AY12" s="332"/>
      <c r="AZ12" s="332" t="str">
        <f>IF(AZ3="","",(SUMIF(Kostnader_Intäkter!$B$1054:$B$1179,"NORGE",Kostnader_Intäkter!$AV$1054:$AV$1179)-2*SUMPRODUCT((Kostnader_Intäkter!$B$1054:$B$1179="NORGE")*(Kostnader_Intäkter!$R$1054:$R$1179=Kostnader_Intäkter!$EG$94)*(Kostnader_Intäkter!$AV$1054:$AV$1179))))</f>
        <v/>
      </c>
      <c r="BA12" s="332"/>
      <c r="BB12" s="332"/>
      <c r="BC12" s="332"/>
      <c r="BD12" s="332" t="str">
        <f>IF(BD3="","",(SUMIF(Kostnader_Intäkter!$B$1185:$B$1310,"NORGE",Kostnader_Intäkter!$AV$1185:$AV$1310)-2*SUMPRODUCT((Kostnader_Intäkter!$B$1185:$B$1310="NORGE")*(Kostnader_Intäkter!$R$1185:$R$1310=Kostnader_Intäkter!$EG$94)*(Kostnader_Intäkter!$AV$1185:$AV$1310))))</f>
        <v/>
      </c>
      <c r="BE12" s="332"/>
      <c r="BF12" s="332"/>
      <c r="BG12" s="332"/>
      <c r="BH12" s="333"/>
      <c r="BI12" s="333"/>
      <c r="BJ12" s="333"/>
      <c r="BK12" s="333"/>
    </row>
    <row r="13" spans="2:64" s="126" customFormat="1" ht="18.75" customHeight="1" thickTop="1" x14ac:dyDescent="0.2">
      <c r="B13" s="337" t="s">
        <v>14</v>
      </c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5">
        <f t="shared" si="0"/>
        <v>0</v>
      </c>
      <c r="Q13" s="335"/>
      <c r="R13" s="335"/>
      <c r="S13" s="335"/>
      <c r="T13" s="335">
        <f>IF(T3="","",(SUM(T4:W10)))</f>
        <v>0</v>
      </c>
      <c r="U13" s="335"/>
      <c r="V13" s="335"/>
      <c r="W13" s="335"/>
      <c r="X13" s="335">
        <f>IF(X3="","",(SUM(X4:AA10)))</f>
        <v>0</v>
      </c>
      <c r="Y13" s="335"/>
      <c r="Z13" s="335"/>
      <c r="AA13" s="335"/>
      <c r="AB13" s="335" t="str">
        <f>IF(AB3="","",(SUM(AB4:AE10)))</f>
        <v/>
      </c>
      <c r="AC13" s="335"/>
      <c r="AD13" s="335"/>
      <c r="AE13" s="335"/>
      <c r="AF13" s="335" t="str">
        <f>IF(AF3="","",(SUM(AF4:AI10)))</f>
        <v/>
      </c>
      <c r="AG13" s="335"/>
      <c r="AH13" s="335"/>
      <c r="AI13" s="335"/>
      <c r="AJ13" s="335" t="str">
        <f>IF(AJ3="","",(SUM(AJ4:AM10)))</f>
        <v/>
      </c>
      <c r="AK13" s="335"/>
      <c r="AL13" s="335"/>
      <c r="AM13" s="335"/>
      <c r="AN13" s="335" t="str">
        <f>IF(AN3="","",(SUM(AN4:AQ10)))</f>
        <v/>
      </c>
      <c r="AO13" s="335"/>
      <c r="AP13" s="335"/>
      <c r="AQ13" s="335"/>
      <c r="AR13" s="335" t="str">
        <f>IF(AR3="","",(SUM(AR4:AU10)))</f>
        <v/>
      </c>
      <c r="AS13" s="335"/>
      <c r="AT13" s="335"/>
      <c r="AU13" s="335"/>
      <c r="AV13" s="335" t="str">
        <f>IF(AV3="","",(SUM(AV4:AY10)))</f>
        <v/>
      </c>
      <c r="AW13" s="335"/>
      <c r="AX13" s="335"/>
      <c r="AY13" s="335"/>
      <c r="AZ13" s="335" t="str">
        <f>IF(AZ3="","",(SUM(AZ4:BC10)))</f>
        <v/>
      </c>
      <c r="BA13" s="335"/>
      <c r="BB13" s="335"/>
      <c r="BC13" s="335"/>
      <c r="BD13" s="336" t="str">
        <f>IF(BD3="","",(SUM(BD4:BG10)))</f>
        <v/>
      </c>
      <c r="BE13" s="335"/>
      <c r="BF13" s="335"/>
      <c r="BG13" s="335"/>
      <c r="BH13" s="333"/>
      <c r="BI13" s="333"/>
      <c r="BJ13" s="333"/>
      <c r="BK13" s="333"/>
    </row>
    <row r="14" spans="2:64" ht="23.25" hidden="1" customHeight="1" outlineLevel="1" x14ac:dyDescent="0.2">
      <c r="BH14" s="72"/>
      <c r="BI14" s="72"/>
      <c r="BJ14" s="72"/>
      <c r="BK14" s="72"/>
      <c r="BL14" s="127"/>
    </row>
    <row r="15" spans="2:64" ht="11.25" hidden="1" customHeight="1" outlineLevel="1" thickBot="1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342"/>
      <c r="Q15" s="342"/>
      <c r="R15" s="342"/>
      <c r="S15" s="342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331"/>
      <c r="BI15" s="331"/>
      <c r="BJ15" s="331"/>
      <c r="BK15" s="331"/>
      <c r="BL15" s="127"/>
    </row>
    <row r="16" spans="2:64" ht="47.25" hidden="1" customHeight="1" outlineLevel="1" thickTop="1" x14ac:dyDescent="0.2">
      <c r="B16" s="344" t="s">
        <v>0</v>
      </c>
      <c r="C16" s="344"/>
      <c r="D16" s="344"/>
      <c r="E16" s="344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9"/>
      <c r="Q16" s="349"/>
      <c r="R16" s="349"/>
      <c r="S16" s="349"/>
      <c r="T16" s="334" t="str">
        <f>IF(Setup!$C$26="","",(Setup!$C$26))</f>
        <v/>
      </c>
      <c r="U16" s="334"/>
      <c r="V16" s="334"/>
      <c r="W16" s="334"/>
      <c r="X16" s="334" t="str">
        <f>IF(Setup!$C$27="","",(Setup!$C$27))</f>
        <v/>
      </c>
      <c r="Y16" s="334"/>
      <c r="Z16" s="334"/>
      <c r="AA16" s="334"/>
      <c r="AB16" s="334" t="str">
        <f>IF(Setup!$C$28="","",(Setup!$C$28))</f>
        <v/>
      </c>
      <c r="AC16" s="334"/>
      <c r="AD16" s="334"/>
      <c r="AE16" s="334"/>
      <c r="AF16" s="334" t="str">
        <f>IF(Setup!$C$29="","",(Setup!$C$29))</f>
        <v/>
      </c>
      <c r="AG16" s="334"/>
      <c r="AH16" s="334"/>
      <c r="AI16" s="334"/>
      <c r="AJ16" s="334" t="str">
        <f>IF(Setup!$C$30="","",(Setup!$C$30))</f>
        <v/>
      </c>
      <c r="AK16" s="334"/>
      <c r="AL16" s="334"/>
      <c r="AM16" s="334"/>
      <c r="AN16" s="334" t="str">
        <f>IF(Setup!$C$31="","",(Setup!$C$31))</f>
        <v/>
      </c>
      <c r="AO16" s="334"/>
      <c r="AP16" s="334"/>
      <c r="AQ16" s="334"/>
      <c r="AR16" s="334" t="str">
        <f>IF(Setup!$C$32="","",(Setup!$C$32))</f>
        <v/>
      </c>
      <c r="AS16" s="334"/>
      <c r="AT16" s="334"/>
      <c r="AU16" s="334"/>
      <c r="AV16" s="334" t="str">
        <f>IF(Setup!$C$33="","",(Setup!$C$33))</f>
        <v/>
      </c>
      <c r="AW16" s="334"/>
      <c r="AX16" s="334"/>
      <c r="AY16" s="334"/>
      <c r="AZ16" s="334" t="str">
        <f>IF(Setup!$C$34="","",(Setup!$C$34))</f>
        <v/>
      </c>
      <c r="BA16" s="334"/>
      <c r="BB16" s="334"/>
      <c r="BC16" s="334"/>
      <c r="BD16" s="334" t="str">
        <f>IF(Setup!$C$35="","",(Setup!$C$35))</f>
        <v/>
      </c>
      <c r="BE16" s="334"/>
      <c r="BF16" s="334"/>
      <c r="BG16" s="334"/>
      <c r="BL16" s="127"/>
    </row>
    <row r="17" spans="2:64" ht="18.75" hidden="1" customHeight="1" outlineLevel="1" x14ac:dyDescent="0.2">
      <c r="B17" s="355" t="s">
        <v>150</v>
      </c>
      <c r="C17" s="355"/>
      <c r="D17" s="355"/>
      <c r="E17" s="355"/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0"/>
      <c r="Q17" s="350"/>
      <c r="R17" s="350"/>
      <c r="S17" s="350"/>
      <c r="T17" s="338" t="str">
        <f>IF(T16="","",(SUMIF(Kostnader_Intäkter!$R$1317:$R$1442,Kostnader_Intäkter!$EG$85,Kostnader_Intäkter!$AV$1317:$AZ$1442)))</f>
        <v/>
      </c>
      <c r="U17" s="338"/>
      <c r="V17" s="338"/>
      <c r="W17" s="338"/>
      <c r="X17" s="338" t="str">
        <f>IF($X$16="","",(SUMIF(Kostnader_Intäkter!$R$1449:$R$1574,Kostnader_Intäkter!EG85,Kostnader_Intäkter!$AV$1449:$AZ$1574)))</f>
        <v/>
      </c>
      <c r="Y17" s="338"/>
      <c r="Z17" s="338"/>
      <c r="AA17" s="338"/>
      <c r="AB17" s="338" t="str">
        <f>IF(AB$16="","",(SUMIF(Kostnader_Intäkter!$R$1581:$R$1706,Kostnader_Intäkter!EG85,Kostnader_Intäkter!$AV$1581:$AZ$1706)))</f>
        <v/>
      </c>
      <c r="AC17" s="338"/>
      <c r="AD17" s="338"/>
      <c r="AE17" s="338"/>
      <c r="AF17" s="338" t="str">
        <f>IF(AF$16="","",(SUMIF(Kostnader_Intäkter!$R$1713:$R$1838,Kostnader_Intäkter!EG85,Kostnader_Intäkter!$AV$1713:$AZ$1838)))</f>
        <v/>
      </c>
      <c r="AG17" s="338"/>
      <c r="AH17" s="338"/>
      <c r="AI17" s="338"/>
      <c r="AJ17" s="338" t="str">
        <f>IF(AJ$16="","",(SUMIF(Kostnader_Intäkter!$R$1845:$R$1970,Kostnader_Intäkter!$EG85,Kostnader_Intäkter!$AV$1845:$AZ$1970)))</f>
        <v/>
      </c>
      <c r="AK17" s="338"/>
      <c r="AL17" s="338"/>
      <c r="AM17" s="338"/>
      <c r="AN17" s="338" t="str">
        <f>IF(AN$16="","",(SUMIF(Kostnader_Intäkter!$R$1977:$R$2102,Kostnader_Intäkter!$EG85,Kostnader_Intäkter!$AV$1977:$AZ$2102)))</f>
        <v/>
      </c>
      <c r="AO17" s="338"/>
      <c r="AP17" s="338"/>
      <c r="AQ17" s="338"/>
      <c r="AR17" s="338" t="str">
        <f>IF(AR$16="","",(SUMIF(Kostnader_Intäkter!$R$2109:$R$2234,Kostnader_Intäkter!$EG85,Kostnader_Intäkter!$AV$2109:$AZ$2234)))</f>
        <v/>
      </c>
      <c r="AS17" s="338"/>
      <c r="AT17" s="338"/>
      <c r="AU17" s="338"/>
      <c r="AV17" s="338" t="str">
        <f>IF(AV$16="","",(SUMIF(Kostnader_Intäkter!$R$2241:$R$2366,Kostnader_Intäkter!$EG85,Kostnader_Intäkter!$AV$2241:$AZ$2366)))</f>
        <v/>
      </c>
      <c r="AW17" s="338"/>
      <c r="AX17" s="338"/>
      <c r="AY17" s="338"/>
      <c r="AZ17" s="338" t="str">
        <f>IF(AZ$16="","",(SUMIF(Kostnader_Intäkter!$R$2373:$R$2498,Kostnader_Intäkter!$EG85,Kostnader_Intäkter!$AV$2373:$AZ$2498)))</f>
        <v/>
      </c>
      <c r="BA17" s="338"/>
      <c r="BB17" s="338"/>
      <c r="BC17" s="338"/>
      <c r="BD17" s="338" t="str">
        <f>IF(BD$16="","",(SUMIF(Kostnader_Intäkter!$R$2505:$R$2630,Kostnader_Intäkter!$EG85,Kostnader_Intäkter!$AV$2505:$AZ$2630)))</f>
        <v/>
      </c>
      <c r="BE17" s="338"/>
      <c r="BF17" s="338"/>
      <c r="BG17" s="338"/>
      <c r="BL17" s="127"/>
    </row>
    <row r="18" spans="2:64" ht="18.75" hidden="1" customHeight="1" outlineLevel="1" x14ac:dyDescent="0.2">
      <c r="B18" s="356" t="s">
        <v>151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  <c r="P18" s="351"/>
      <c r="Q18" s="351"/>
      <c r="R18" s="351"/>
      <c r="S18" s="351"/>
      <c r="T18" s="338" t="str">
        <f>IF($T$16="","",(SUMIF(Kostnader_Intäkter!$R$1317:$R$1442,Kostnader_Intäkter!EG86,Kostnader_Intäkter!$AV$1317:$AZ$1442)))</f>
        <v/>
      </c>
      <c r="U18" s="338"/>
      <c r="V18" s="338"/>
      <c r="W18" s="338"/>
      <c r="X18" s="338" t="str">
        <f>IF($X$16="","",(SUMIF(Kostnader_Intäkter!$R$1449:$R$1574,Kostnader_Intäkter!EG86,Kostnader_Intäkter!$AV$1449:$AZ$1574)))</f>
        <v/>
      </c>
      <c r="Y18" s="338"/>
      <c r="Z18" s="338"/>
      <c r="AA18" s="338"/>
      <c r="AB18" s="338" t="str">
        <f>IF(AB$16="","",(SUMIF(Kostnader_Intäkter!$R$1581:$R$1706,Kostnader_Intäkter!EG86,Kostnader_Intäkter!$AV$1581:$AZ$1706)))</f>
        <v/>
      </c>
      <c r="AC18" s="338"/>
      <c r="AD18" s="338"/>
      <c r="AE18" s="338"/>
      <c r="AF18" s="338" t="str">
        <f>IF(AF$16="","",(SUMIF(Kostnader_Intäkter!$R$1713:$R$1838,Kostnader_Intäkter!EG86,Kostnader_Intäkter!$AV$1713:$AZ$1838)))</f>
        <v/>
      </c>
      <c r="AG18" s="338"/>
      <c r="AH18" s="338"/>
      <c r="AI18" s="338"/>
      <c r="AJ18" s="338" t="str">
        <f>IF(AJ$16="","",(SUMIF(Kostnader_Intäkter!$R$1845:$R$1970,Kostnader_Intäkter!$EG86,Kostnader_Intäkter!$AV$1845:$AZ$1970)))</f>
        <v/>
      </c>
      <c r="AK18" s="338"/>
      <c r="AL18" s="338"/>
      <c r="AM18" s="338"/>
      <c r="AN18" s="338" t="str">
        <f>IF(AN$16="","",(SUMIF(Kostnader_Intäkter!$R$1977:$R$2102,Kostnader_Intäkter!$EG86,Kostnader_Intäkter!$AV$1977:$AZ$2102)))</f>
        <v/>
      </c>
      <c r="AO18" s="338"/>
      <c r="AP18" s="338"/>
      <c r="AQ18" s="338"/>
      <c r="AR18" s="338" t="str">
        <f>IF(AR$16="","",(SUMIF(Kostnader_Intäkter!$R$2109:$R$2234,Kostnader_Intäkter!$EG86,Kostnader_Intäkter!$AV$2109:$AZ$2234)))</f>
        <v/>
      </c>
      <c r="AS18" s="338"/>
      <c r="AT18" s="338"/>
      <c r="AU18" s="338"/>
      <c r="AV18" s="338" t="str">
        <f>IF(AV$16="","",(SUMIF(Kostnader_Intäkter!$R$2241:$R$2366,Kostnader_Intäkter!$EG86,Kostnader_Intäkter!$AV$2241:$AZ$2366)))</f>
        <v/>
      </c>
      <c r="AW18" s="338"/>
      <c r="AX18" s="338"/>
      <c r="AY18" s="338"/>
      <c r="AZ18" s="338" t="str">
        <f>IF(AZ$16="","",(SUMIF(Kostnader_Intäkter!$R$2373:$R$2498,Kostnader_Intäkter!$EG86,Kostnader_Intäkter!$AV$2373:$AZ$2498)))</f>
        <v/>
      </c>
      <c r="BA18" s="338"/>
      <c r="BB18" s="338"/>
      <c r="BC18" s="338"/>
      <c r="BD18" s="338" t="str">
        <f>IF(BD$16="","",(SUMIF(Kostnader_Intäkter!$R$2505:$R$2630,Kostnader_Intäkter!$EG86,Kostnader_Intäkter!$AV$2505:$AZ$2630)))</f>
        <v/>
      </c>
      <c r="BE18" s="338"/>
      <c r="BF18" s="338"/>
      <c r="BG18" s="338"/>
      <c r="BL18" s="127"/>
    </row>
    <row r="19" spans="2:64" ht="18.75" hidden="1" customHeight="1" outlineLevel="1" x14ac:dyDescent="0.2">
      <c r="B19" s="356" t="s">
        <v>152</v>
      </c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1"/>
      <c r="Q19" s="351"/>
      <c r="R19" s="351"/>
      <c r="S19" s="351"/>
      <c r="T19" s="338" t="str">
        <f>IF($T$16="","",(SUMIF(Kostnader_Intäkter!$R$1317:$R$1442,Kostnader_Intäkter!EG87,Kostnader_Intäkter!$AV$1317:$AZ$1442)))</f>
        <v/>
      </c>
      <c r="U19" s="338"/>
      <c r="V19" s="338"/>
      <c r="W19" s="338"/>
      <c r="X19" s="338" t="str">
        <f>IF($X$16="","",(SUMIF(Kostnader_Intäkter!$R$1449:$R$1574,Kostnader_Intäkter!EG87,Kostnader_Intäkter!$AV$1449:$AZ$1574)))</f>
        <v/>
      </c>
      <c r="Y19" s="338"/>
      <c r="Z19" s="338"/>
      <c r="AA19" s="338"/>
      <c r="AB19" s="338" t="str">
        <f>IF(AB$16="","",(SUMIF(Kostnader_Intäkter!$R$1581:$R$1706,Kostnader_Intäkter!EG87,Kostnader_Intäkter!$AV$1581:$AZ$1706)))</f>
        <v/>
      </c>
      <c r="AC19" s="338"/>
      <c r="AD19" s="338"/>
      <c r="AE19" s="338"/>
      <c r="AF19" s="338" t="str">
        <f>IF(AF$16="","",(SUMIF(Kostnader_Intäkter!$R$1713:$R$1838,Kostnader_Intäkter!EG87,Kostnader_Intäkter!$AV$1713:$AZ$1838)))</f>
        <v/>
      </c>
      <c r="AG19" s="338"/>
      <c r="AH19" s="338"/>
      <c r="AI19" s="338"/>
      <c r="AJ19" s="338" t="str">
        <f>IF(AJ$16="","",(SUMIF(Kostnader_Intäkter!$R$1845:$R$1970,Kostnader_Intäkter!$EG87,Kostnader_Intäkter!$AV$1845:$AZ$1970)))</f>
        <v/>
      </c>
      <c r="AK19" s="338"/>
      <c r="AL19" s="338"/>
      <c r="AM19" s="338"/>
      <c r="AN19" s="338" t="str">
        <f>IF(AN$16="","",(SUMIF(Kostnader_Intäkter!$R$1977:$R$2102,Kostnader_Intäkter!$EG87,Kostnader_Intäkter!$AV$1977:$AZ$2102)))</f>
        <v/>
      </c>
      <c r="AO19" s="338"/>
      <c r="AP19" s="338"/>
      <c r="AQ19" s="338"/>
      <c r="AR19" s="338" t="str">
        <f>IF(AR$16="","",(SUMIF(Kostnader_Intäkter!$R$2109:$R$2234,Kostnader_Intäkter!$EG87,Kostnader_Intäkter!$AV$2109:$AZ$2234)))</f>
        <v/>
      </c>
      <c r="AS19" s="338"/>
      <c r="AT19" s="338"/>
      <c r="AU19" s="338"/>
      <c r="AV19" s="338" t="str">
        <f>IF(AV$16="","",(SUMIF(Kostnader_Intäkter!$R$2241:$R$2366,Kostnader_Intäkter!$EG87,Kostnader_Intäkter!$AV$2241:$AZ$2366)))</f>
        <v/>
      </c>
      <c r="AW19" s="338"/>
      <c r="AX19" s="338"/>
      <c r="AY19" s="338"/>
      <c r="AZ19" s="338" t="str">
        <f>IF(AZ$16="","",(SUMIF(Kostnader_Intäkter!$R$2373:$R$2498,Kostnader_Intäkter!$EG87,Kostnader_Intäkter!$AV$2373:$AZ$2498)))</f>
        <v/>
      </c>
      <c r="BA19" s="338"/>
      <c r="BB19" s="338"/>
      <c r="BC19" s="338"/>
      <c r="BD19" s="338" t="str">
        <f>IF(BD$16="","",(SUMIF(Kostnader_Intäkter!$R$2505:$R$2630,Kostnader_Intäkter!$EG87,Kostnader_Intäkter!$AV$2505:$AZ$2630)))</f>
        <v/>
      </c>
      <c r="BE19" s="338"/>
      <c r="BF19" s="338"/>
      <c r="BG19" s="338"/>
      <c r="BL19" s="127"/>
    </row>
    <row r="20" spans="2:64" ht="18.75" hidden="1" customHeight="1" outlineLevel="1" x14ac:dyDescent="0.2">
      <c r="B20" s="356" t="s">
        <v>153</v>
      </c>
      <c r="C20" s="356"/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356"/>
      <c r="O20" s="356"/>
      <c r="P20" s="351"/>
      <c r="Q20" s="351"/>
      <c r="R20" s="351"/>
      <c r="S20" s="351"/>
      <c r="T20" s="338" t="str">
        <f>IF($T$16="","",(SUMIF(Kostnader_Intäkter!$R$1317:$R$1442,Kostnader_Intäkter!EG88,Kostnader_Intäkter!$AV$1317:$AZ$1442)))</f>
        <v/>
      </c>
      <c r="U20" s="338"/>
      <c r="V20" s="338"/>
      <c r="W20" s="338"/>
      <c r="X20" s="338" t="str">
        <f>IF($X$16="","",(SUMIF(Kostnader_Intäkter!$R$1449:$R$1574,Kostnader_Intäkter!EG88,Kostnader_Intäkter!$AV$1449:$AZ$1574)))</f>
        <v/>
      </c>
      <c r="Y20" s="338"/>
      <c r="Z20" s="338"/>
      <c r="AA20" s="338"/>
      <c r="AB20" s="338" t="str">
        <f>IF(AB$16="","",(SUMIF(Kostnader_Intäkter!$R$1581:$R$1706,Kostnader_Intäkter!EG88,Kostnader_Intäkter!$AV$1581:$AZ$1706)))</f>
        <v/>
      </c>
      <c r="AC20" s="338"/>
      <c r="AD20" s="338"/>
      <c r="AE20" s="338"/>
      <c r="AF20" s="338" t="str">
        <f>IF(AF$16="","",(SUMIF(Kostnader_Intäkter!$R$1713:$R$1838,Kostnader_Intäkter!EG88,Kostnader_Intäkter!$AV$1713:$AZ$1838)))</f>
        <v/>
      </c>
      <c r="AG20" s="338"/>
      <c r="AH20" s="338"/>
      <c r="AI20" s="338"/>
      <c r="AJ20" s="338" t="str">
        <f>IF(AJ$16="","",(SUMIF(Kostnader_Intäkter!$R$1845:$R$1970,Kostnader_Intäkter!$EG88,Kostnader_Intäkter!$AV$1845:$AZ$1970)))</f>
        <v/>
      </c>
      <c r="AK20" s="338"/>
      <c r="AL20" s="338"/>
      <c r="AM20" s="338"/>
      <c r="AN20" s="338" t="str">
        <f>IF(AN$16="","",(SUMIF(Kostnader_Intäkter!$R$1977:$R$2102,Kostnader_Intäkter!$EG88,Kostnader_Intäkter!$AV$1977:$AZ$2102)))</f>
        <v/>
      </c>
      <c r="AO20" s="338"/>
      <c r="AP20" s="338"/>
      <c r="AQ20" s="338"/>
      <c r="AR20" s="338" t="str">
        <f>IF(AR$16="","",(SUMIF(Kostnader_Intäkter!$R$2109:$R$2234,Kostnader_Intäkter!$EG88,Kostnader_Intäkter!$AV$2109:$AZ$2234)))</f>
        <v/>
      </c>
      <c r="AS20" s="338"/>
      <c r="AT20" s="338"/>
      <c r="AU20" s="338"/>
      <c r="AV20" s="338" t="str">
        <f>IF(AV$16="","",(SUMIF(Kostnader_Intäkter!$R$2241:$R$2366,Kostnader_Intäkter!$EG88,Kostnader_Intäkter!$AV$2241:$AZ$2366)))</f>
        <v/>
      </c>
      <c r="AW20" s="338"/>
      <c r="AX20" s="338"/>
      <c r="AY20" s="338"/>
      <c r="AZ20" s="338" t="str">
        <f>IF(AZ$16="","",(SUMIF(Kostnader_Intäkter!$R$2373:$R$2498,Kostnader_Intäkter!$EG88,Kostnader_Intäkter!$AV$2373:$AZ$2498)))</f>
        <v/>
      </c>
      <c r="BA20" s="338"/>
      <c r="BB20" s="338"/>
      <c r="BC20" s="338"/>
      <c r="BD20" s="338" t="str">
        <f>IF(BD$16="","",(SUMIF(Kostnader_Intäkter!$R$2505:$R$2630,Kostnader_Intäkter!$EG88,Kostnader_Intäkter!$AV$2505:$AZ$2630)))</f>
        <v/>
      </c>
      <c r="BE20" s="338"/>
      <c r="BF20" s="338"/>
      <c r="BG20" s="338"/>
      <c r="BL20" s="127"/>
    </row>
    <row r="21" spans="2:64" ht="18.75" hidden="1" customHeight="1" outlineLevel="1" x14ac:dyDescent="0.2">
      <c r="B21" s="356" t="s">
        <v>154</v>
      </c>
      <c r="C21" s="356"/>
      <c r="D21" s="356"/>
      <c r="E21" s="356"/>
      <c r="F21" s="356"/>
      <c r="G21" s="356"/>
      <c r="H21" s="356"/>
      <c r="I21" s="356"/>
      <c r="J21" s="356"/>
      <c r="K21" s="356"/>
      <c r="L21" s="356"/>
      <c r="M21" s="356"/>
      <c r="N21" s="356"/>
      <c r="O21" s="356"/>
      <c r="P21" s="351"/>
      <c r="Q21" s="351"/>
      <c r="R21" s="351"/>
      <c r="S21" s="351"/>
      <c r="T21" s="338" t="str">
        <f>IF($T$16="","",(SUMIF(Kostnader_Intäkter!$R$1317:$R$1442,Kostnader_Intäkter!EG89,Kostnader_Intäkter!$AV$1317:$AZ$1442)))</f>
        <v/>
      </c>
      <c r="U21" s="338"/>
      <c r="V21" s="338"/>
      <c r="W21" s="338"/>
      <c r="X21" s="338" t="str">
        <f>IF($X$16="","",(SUMIF(Kostnader_Intäkter!$R$1449:$R$1574,Kostnader_Intäkter!EG89,Kostnader_Intäkter!$AV$1449:$AZ$1574)))</f>
        <v/>
      </c>
      <c r="Y21" s="338"/>
      <c r="Z21" s="338"/>
      <c r="AA21" s="338"/>
      <c r="AB21" s="338" t="str">
        <f>IF(AB$16="","",(SUMIF(Kostnader_Intäkter!$R$1581:$R$1706,Kostnader_Intäkter!EG89,Kostnader_Intäkter!$AV$1581:$AZ$1706)))</f>
        <v/>
      </c>
      <c r="AC21" s="338"/>
      <c r="AD21" s="338"/>
      <c r="AE21" s="338"/>
      <c r="AF21" s="338" t="str">
        <f>IF(AF$16="","",(SUMIF(Kostnader_Intäkter!$R$1713:$R$1838,Kostnader_Intäkter!EG89,Kostnader_Intäkter!$AV$1713:$AZ$1838)))</f>
        <v/>
      </c>
      <c r="AG21" s="338"/>
      <c r="AH21" s="338"/>
      <c r="AI21" s="338"/>
      <c r="AJ21" s="338" t="str">
        <f>IF(AJ$16="","",(SUMIF(Kostnader_Intäkter!$R$1845:$R$1970,Kostnader_Intäkter!$EG89,Kostnader_Intäkter!$AV$1845:$AZ$1970)))</f>
        <v/>
      </c>
      <c r="AK21" s="338"/>
      <c r="AL21" s="338"/>
      <c r="AM21" s="338"/>
      <c r="AN21" s="338" t="str">
        <f>IF(AN$16="","",(SUMIF(Kostnader_Intäkter!$R$1977:$R$2102,Kostnader_Intäkter!$EG89,Kostnader_Intäkter!$AV$1977:$AZ$2102)))</f>
        <v/>
      </c>
      <c r="AO21" s="338"/>
      <c r="AP21" s="338"/>
      <c r="AQ21" s="338"/>
      <c r="AR21" s="338" t="str">
        <f>IF(AR$16="","",(SUMIF(Kostnader_Intäkter!$R$2109:$R$2234,Kostnader_Intäkter!$EG89,Kostnader_Intäkter!$AV$2109:$AZ$2234)))</f>
        <v/>
      </c>
      <c r="AS21" s="338"/>
      <c r="AT21" s="338"/>
      <c r="AU21" s="338"/>
      <c r="AV21" s="338" t="str">
        <f>IF(AV$16="","",(SUMIF(Kostnader_Intäkter!$R$2241:$R$2366,Kostnader_Intäkter!$EG89,Kostnader_Intäkter!$AV$2241:$AZ$2366)))</f>
        <v/>
      </c>
      <c r="AW21" s="338"/>
      <c r="AX21" s="338"/>
      <c r="AY21" s="338"/>
      <c r="AZ21" s="338" t="str">
        <f>IF(AZ$16="","",(SUMIF(Kostnader_Intäkter!$R$2373:$R$2498,Kostnader_Intäkter!$EG89,Kostnader_Intäkter!$AV$2373:$AZ$2498)))</f>
        <v/>
      </c>
      <c r="BA21" s="338"/>
      <c r="BB21" s="338"/>
      <c r="BC21" s="338"/>
      <c r="BD21" s="338" t="str">
        <f>IF(BD$16="","",(SUMIF(Kostnader_Intäkter!$R$2505:$R$2630,Kostnader_Intäkter!$EG89,Kostnader_Intäkter!$AV$2505:$AZ$2630)))</f>
        <v/>
      </c>
      <c r="BE21" s="338"/>
      <c r="BF21" s="338"/>
      <c r="BG21" s="338"/>
      <c r="BL21" s="127"/>
    </row>
    <row r="22" spans="2:64" ht="18.75" hidden="1" customHeight="1" outlineLevel="1" x14ac:dyDescent="0.2">
      <c r="B22" s="356" t="s">
        <v>155</v>
      </c>
      <c r="C22" s="356"/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356"/>
      <c r="O22" s="356"/>
      <c r="P22" s="351"/>
      <c r="Q22" s="351"/>
      <c r="R22" s="351"/>
      <c r="S22" s="351"/>
      <c r="T22" s="338" t="str">
        <f>IF($T$16="","",(SUMIF(Kostnader_Intäkter!$R$1317:$R$1442,Kostnader_Intäkter!EG90,Kostnader_Intäkter!$AV$1317:$AZ$1442)))</f>
        <v/>
      </c>
      <c r="U22" s="338"/>
      <c r="V22" s="338"/>
      <c r="W22" s="338"/>
      <c r="X22" s="338" t="str">
        <f>IF($X$16="","",(SUMIF(Kostnader_Intäkter!$R$1449:$R$1574,Kostnader_Intäkter!EG90,Kostnader_Intäkter!$AV$1449:$AZ$1574)))</f>
        <v/>
      </c>
      <c r="Y22" s="338"/>
      <c r="Z22" s="338"/>
      <c r="AA22" s="338"/>
      <c r="AB22" s="338" t="str">
        <f>IF(AB$16="","",(SUMIF(Kostnader_Intäkter!$R$1581:$R$1706,Kostnader_Intäkter!EG90,Kostnader_Intäkter!$AV$1581:$AZ$1706)))</f>
        <v/>
      </c>
      <c r="AC22" s="338"/>
      <c r="AD22" s="338"/>
      <c r="AE22" s="338"/>
      <c r="AF22" s="338" t="str">
        <f>IF(AF$16="","",(SUMIF(Kostnader_Intäkter!$R$1713:$R$1838,Kostnader_Intäkter!EG90,Kostnader_Intäkter!$AV$1713:$AZ$1838)))</f>
        <v/>
      </c>
      <c r="AG22" s="338"/>
      <c r="AH22" s="338"/>
      <c r="AI22" s="338"/>
      <c r="AJ22" s="338" t="str">
        <f>IF(AJ$16="","",(SUMIF(Kostnader_Intäkter!$R$1845:$R$1970,Kostnader_Intäkter!$EG90,Kostnader_Intäkter!$AV$1845:$AZ$1970)))</f>
        <v/>
      </c>
      <c r="AK22" s="338"/>
      <c r="AL22" s="338"/>
      <c r="AM22" s="338"/>
      <c r="AN22" s="338" t="str">
        <f>IF(AN$16="","",(SUMIF(Kostnader_Intäkter!$R$1977:$R$2102,Kostnader_Intäkter!$EG90,Kostnader_Intäkter!$AV$1977:$AZ$2102)))</f>
        <v/>
      </c>
      <c r="AO22" s="338"/>
      <c r="AP22" s="338"/>
      <c r="AQ22" s="338"/>
      <c r="AR22" s="338" t="str">
        <f>IF(AR$16="","",(SUMIF(Kostnader_Intäkter!$R$2109:$R$2234,Kostnader_Intäkter!$EG90,Kostnader_Intäkter!$AV$2109:$AZ$2234)))</f>
        <v/>
      </c>
      <c r="AS22" s="338"/>
      <c r="AT22" s="338"/>
      <c r="AU22" s="338"/>
      <c r="AV22" s="338" t="str">
        <f>IF(AV$16="","",(SUMIF(Kostnader_Intäkter!$R$2241:$R$2366,Kostnader_Intäkter!$EG90,Kostnader_Intäkter!$AV$2241:$AZ$2366)))</f>
        <v/>
      </c>
      <c r="AW22" s="338"/>
      <c r="AX22" s="338"/>
      <c r="AY22" s="338"/>
      <c r="AZ22" s="338" t="str">
        <f>IF(AZ$16="","",(SUMIF(Kostnader_Intäkter!$R$2373:$R$2498,Kostnader_Intäkter!$EG90,Kostnader_Intäkter!$AV$2373:$AZ$2498)))</f>
        <v/>
      </c>
      <c r="BA22" s="338"/>
      <c r="BB22" s="338"/>
      <c r="BC22" s="338"/>
      <c r="BD22" s="338" t="str">
        <f>IF(BD$16="","",(SUMIF(Kostnader_Intäkter!$R$2505:$R$2630,Kostnader_Intäkter!$EG90,Kostnader_Intäkter!$AV$2505:$AZ$2630)))</f>
        <v/>
      </c>
      <c r="BE22" s="338"/>
      <c r="BF22" s="338"/>
      <c r="BG22" s="338"/>
      <c r="BL22" s="127"/>
    </row>
    <row r="23" spans="2:64" ht="18.75" hidden="1" customHeight="1" outlineLevel="1" thickBot="1" x14ac:dyDescent="0.25">
      <c r="B23" s="356" t="s">
        <v>156</v>
      </c>
      <c r="C23" s="356"/>
      <c r="D23" s="356"/>
      <c r="E23" s="356"/>
      <c r="F23" s="356"/>
      <c r="G23" s="356"/>
      <c r="H23" s="356"/>
      <c r="I23" s="356"/>
      <c r="J23" s="356"/>
      <c r="K23" s="356"/>
      <c r="L23" s="356"/>
      <c r="M23" s="356"/>
      <c r="N23" s="356"/>
      <c r="O23" s="356"/>
      <c r="P23" s="352"/>
      <c r="Q23" s="352"/>
      <c r="R23" s="352"/>
      <c r="S23" s="352"/>
      <c r="T23" s="338" t="str">
        <f>IF($T$16="","",(SUMIF(Kostnader_Intäkter!$R$1317:$R$1442,Kostnader_Intäkter!EG91,Kostnader_Intäkter!$AV$1317:$AZ$1442)))</f>
        <v/>
      </c>
      <c r="U23" s="338"/>
      <c r="V23" s="338"/>
      <c r="W23" s="338"/>
      <c r="X23" s="338" t="str">
        <f>IF($X$16="","",(SUMIF(Kostnader_Intäkter!$R$1449:$R$1574,Kostnader_Intäkter!EG91,Kostnader_Intäkter!$AV$1449:$AZ$1574)))</f>
        <v/>
      </c>
      <c r="Y23" s="338"/>
      <c r="Z23" s="338"/>
      <c r="AA23" s="338"/>
      <c r="AB23" s="338" t="str">
        <f>IF(AB$16="","",(SUMIF(Kostnader_Intäkter!$R$1581:$R$1706,Kostnader_Intäkter!EG91,Kostnader_Intäkter!$AV$1581:$AZ$1706)))</f>
        <v/>
      </c>
      <c r="AC23" s="338"/>
      <c r="AD23" s="338"/>
      <c r="AE23" s="338"/>
      <c r="AF23" s="338" t="str">
        <f>IF(AF$16="","",(SUMIF(Kostnader_Intäkter!$R$1713:$R$1838,Kostnader_Intäkter!EG91,Kostnader_Intäkter!$AV$1713:$AZ$1838)))</f>
        <v/>
      </c>
      <c r="AG23" s="338"/>
      <c r="AH23" s="338"/>
      <c r="AI23" s="338"/>
      <c r="AJ23" s="338" t="str">
        <f>IF(AJ$16="","",(SUMIF(Kostnader_Intäkter!$R$1845:$R$1970,Kostnader_Intäkter!$EG91,Kostnader_Intäkter!$AV$1845:$AZ$1970)))</f>
        <v/>
      </c>
      <c r="AK23" s="338"/>
      <c r="AL23" s="338"/>
      <c r="AM23" s="338"/>
      <c r="AN23" s="338" t="str">
        <f>IF(AN$16="","",(SUMIF(Kostnader_Intäkter!$R$1977:$R$2102,Kostnader_Intäkter!$EG91,Kostnader_Intäkter!$AV$1977:$AZ$2102)))</f>
        <v/>
      </c>
      <c r="AO23" s="338"/>
      <c r="AP23" s="338"/>
      <c r="AQ23" s="338"/>
      <c r="AR23" s="338" t="str">
        <f>IF(AR$16="","",(SUMIF(Kostnader_Intäkter!$R$2109:$R$2234,Kostnader_Intäkter!$EG91,Kostnader_Intäkter!$AV$2109:$AZ$2234)))</f>
        <v/>
      </c>
      <c r="AS23" s="338"/>
      <c r="AT23" s="338"/>
      <c r="AU23" s="338"/>
      <c r="AV23" s="338" t="str">
        <f>IF(AV$16="","",(SUMIF(Kostnader_Intäkter!$R$2241:$R$2366,Kostnader_Intäkter!$EG91,Kostnader_Intäkter!$AV$2241:$AZ$2366)))</f>
        <v/>
      </c>
      <c r="AW23" s="338"/>
      <c r="AX23" s="338"/>
      <c r="AY23" s="338"/>
      <c r="AZ23" s="338" t="str">
        <f>IF(AZ$16="","",(SUMIF(Kostnader_Intäkter!$R$2373:$R$2498,Kostnader_Intäkter!$EG91,Kostnader_Intäkter!$AV$2373:$AZ$2498)))</f>
        <v/>
      </c>
      <c r="BA23" s="338"/>
      <c r="BB23" s="338"/>
      <c r="BC23" s="338"/>
      <c r="BD23" s="338" t="str">
        <f>IF(BD$16="","",(SUMIF(Kostnader_Intäkter!$R$2505:$R$2630,Kostnader_Intäkter!$EG91,Kostnader_Intäkter!$AV$2505:$AZ$2630)))</f>
        <v/>
      </c>
      <c r="BE23" s="338"/>
      <c r="BF23" s="338"/>
      <c r="BG23" s="338"/>
      <c r="BL23" s="127"/>
    </row>
    <row r="24" spans="2:64" ht="18.75" hidden="1" customHeight="1" outlineLevel="1" thickTop="1" thickBot="1" x14ac:dyDescent="0.25">
      <c r="B24" s="347" t="s">
        <v>39</v>
      </c>
      <c r="C24" s="347"/>
      <c r="D24" s="347"/>
      <c r="E24" s="347"/>
      <c r="F24" s="347"/>
      <c r="G24" s="347"/>
      <c r="H24" s="347"/>
      <c r="I24" s="347"/>
      <c r="J24" s="347"/>
      <c r="K24" s="347"/>
      <c r="L24" s="347"/>
      <c r="M24" s="347"/>
      <c r="N24" s="347"/>
      <c r="O24" s="347"/>
      <c r="P24" s="353"/>
      <c r="Q24" s="353"/>
      <c r="R24" s="353"/>
      <c r="S24" s="353"/>
      <c r="T24" s="332" t="str">
        <f>IF(T16="","",(SUMIF(Kostnader_Intäkter!$B1317:$B1442,"SVERIGE",Kostnader_Intäkter!$AV1317:$AV1442)+SUMIF(Kostnader_Intäkter!$B1317:$B1442,"DANMARK",Kostnader_Intäkter!$AV1317:$AV1442)+(SUMPRODUCT((-2)*(Kostnader_Intäkter!$B1317:$B1442="SVERIGE")*(Kostnader_Intäkter!$R1317:$R1442=Kostnader_Intäkter!$EG94)*(Kostnader_Intäkter!$AV1317:$AV1442))+(SUMPRODUCT((-2)*(Kostnader_Intäkter!$B1317:$B1442="DANMARK")*(Kostnader_Intäkter!$R1317:$R1442=Kostnader_Intäkter!$EG94)*(Kostnader_Intäkter!$AV1317:$AV1442))))))</f>
        <v/>
      </c>
      <c r="U24" s="332"/>
      <c r="V24" s="332"/>
      <c r="W24" s="332"/>
      <c r="X24" s="332" t="str">
        <f>IF(X16="","",(SUMIF(Kostnader_Intäkter!$B1449:$B1574,"SVERIGE",Kostnader_Intäkter!$AV1449:$AV1574)+SUMIF(Kostnader_Intäkter!$B1449:$B1574,"DANMARK",Kostnader_Intäkter!$AV1449:$AV1574)+(SUMPRODUCT((-2)*(Kostnader_Intäkter!$B1449:$B1574="SVERIGE")*(Kostnader_Intäkter!$R1449:$R1574=Kostnader_Intäkter!$EG94)*(Kostnader_Intäkter!$AV1449:$AV1574))+(SUMPRODUCT((-2)*(Kostnader_Intäkter!$B1449:$B1574="DANMARK")*(Kostnader_Intäkter!$R1449:$R1574=Kostnader_Intäkter!$EG94)*(Kostnader_Intäkter!$AV1449:$AV1574))))))</f>
        <v/>
      </c>
      <c r="Y24" s="332"/>
      <c r="Z24" s="332"/>
      <c r="AA24" s="332"/>
      <c r="AB24" s="332" t="str">
        <f>IF(AB16="","",(SUMIF(Kostnader_Intäkter!$B1581:$B1706,"SVERIGE",Kostnader_Intäkter!$AV1581:$AV1706)+SUMIF(Kostnader_Intäkter!$B1581:$B1706,"DANMARK",Kostnader_Intäkter!$AV1581:$AV1706)+(SUMPRODUCT((-2)*(Kostnader_Intäkter!$B1581:$B1706="SVERIGE")*(Kostnader_Intäkter!$R1581:$R1706=Kostnader_Intäkter!$EG94)*(Kostnader_Intäkter!$AV1581:$AV1706))+(SUMPRODUCT((-2)*(Kostnader_Intäkter!$B1581:$B1706="DANMARK")*(Kostnader_Intäkter!$R1581:$R1706=Kostnader_Intäkter!$EG94)*(Kostnader_Intäkter!$AV1581:$AV1706))))))</f>
        <v/>
      </c>
      <c r="AC24" s="332"/>
      <c r="AD24" s="332"/>
      <c r="AE24" s="332"/>
      <c r="AF24" s="332" t="str">
        <f>IF(AF16="","",(SUMIF(Kostnader_Intäkter!$B1713:$B1838,"SVERIGE",Kostnader_Intäkter!$AV1713:$AV1838)+SUMIF(Kostnader_Intäkter!$B1713:$B1838,"DANMARK",Kostnader_Intäkter!$AV1713:$AV1838)+(SUMPRODUCT((-2)*(Kostnader_Intäkter!$B1713:$B1838="SVERIGE")*(Kostnader_Intäkter!$R1713:$R1838=Kostnader_Intäkter!$EG94)*(Kostnader_Intäkter!$AV1713:$AV1838))+(SUMPRODUCT((-2)*(Kostnader_Intäkter!$B1713:$B1838="DANMARK")*(Kostnader_Intäkter!$R1713:$R1838=Kostnader_Intäkter!$EG94)*(Kostnader_Intäkter!$AV1713:$AV1838))))))</f>
        <v/>
      </c>
      <c r="AG24" s="332"/>
      <c r="AH24" s="332"/>
      <c r="AI24" s="332"/>
      <c r="AJ24" s="332" t="str">
        <f>IF(AJ16="","",(SUMIF(Kostnader_Intäkter!$B1845:$B1970,"SVERIGE",Kostnader_Intäkter!$AV1845:$AV1970)+SUMIF(Kostnader_Intäkter!$B1845:$B1970,"DANMARK",Kostnader_Intäkter!$AV1845:$AV1970)+(SUMPRODUCT((-2)*(Kostnader_Intäkter!$B1845:$B1970="SVERIGE")*(Kostnader_Intäkter!$R1845:$R1970=Kostnader_Intäkter!$EG94)*(Kostnader_Intäkter!$AV1845:$AV1970))+(SUMPRODUCT((-2)*(Kostnader_Intäkter!$B1845:$B1970="DANMARK")*(Kostnader_Intäkter!$R1845:$R1970=Kostnader_Intäkter!$EG94)*(Kostnader_Intäkter!$AV1845:$AV1970))))))</f>
        <v/>
      </c>
      <c r="AK24" s="332"/>
      <c r="AL24" s="332"/>
      <c r="AM24" s="332"/>
      <c r="AN24" s="332" t="str">
        <f>IF(AN16="","",(SUMIF(Kostnader_Intäkter!$B1977:$B2102,"SVERIGE",Kostnader_Intäkter!$AV1977:$AV2102)+SUMIF(Kostnader_Intäkter!$B1977:$B2102,"DANMARK",Kostnader_Intäkter!$AV1977:$AV2102)+(SUMPRODUCT((-2)*(Kostnader_Intäkter!$B1977:$B2102="SVERIGE")*(Kostnader_Intäkter!$R1977:$R2102=Kostnader_Intäkter!$EG94)*(Kostnader_Intäkter!$AV1977:$AV2102))+(SUMPRODUCT((-2)*(Kostnader_Intäkter!$B1977:$B2102="DANMARK")*(Kostnader_Intäkter!$R1977:$R2102=Kostnader_Intäkter!$EG94)*(Kostnader_Intäkter!$AV1977:$AV2102))))))</f>
        <v/>
      </c>
      <c r="AO24" s="332"/>
      <c r="AP24" s="332"/>
      <c r="AQ24" s="332"/>
      <c r="AR24" s="332" t="str">
        <f>IF(AR16="","",(SUMIF(Kostnader_Intäkter!$B2109:$B2234,"SVERIGE",Kostnader_Intäkter!$AV2109:$AV2234)+SUMIF(Kostnader_Intäkter!$B2109:$B2234,"DANMARK",Kostnader_Intäkter!$AV2109:$AV2234)+(SUMPRODUCT((-2)*(Kostnader_Intäkter!$B2109:$B2234="SVERIGE")*(Kostnader_Intäkter!$R2109:$R2234=Kostnader_Intäkter!$EG94)*(Kostnader_Intäkter!$AV2109:$AV2234))+(SUMPRODUCT((-2)*(Kostnader_Intäkter!$B2109:$B2234="DANMARK")*(Kostnader_Intäkter!$R2109:$R2234=Kostnader_Intäkter!$EG94)*(Kostnader_Intäkter!$AV2109:$AV2234))))))</f>
        <v/>
      </c>
      <c r="AS24" s="332"/>
      <c r="AT24" s="332"/>
      <c r="AU24" s="332"/>
      <c r="AV24" s="332" t="str">
        <f>IF(AV16="","",(SUMIF(Kostnader_Intäkter!$B2241:$B2366,"SVERIGE",Kostnader_Intäkter!$AV2241:$AV2366)+SUMIF(Kostnader_Intäkter!$B2241:$B2366,"DANMARK",Kostnader_Intäkter!$AV2241:$AV2366)+(SUMPRODUCT((-2)*(Kostnader_Intäkter!$B2241:$B2366="SVERIGE")*(Kostnader_Intäkter!$R2241:$R2366=Kostnader_Intäkter!$EG94)*(Kostnader_Intäkter!$AV2241:$AV2366))+(SUMPRODUCT((-2)*(Kostnader_Intäkter!$B2241:$B2366="DANMARK")*(Kostnader_Intäkter!$R2241:$R2366=Kostnader_Intäkter!$EG94)*(Kostnader_Intäkter!$AV2241:$AV2366))))))</f>
        <v/>
      </c>
      <c r="AW24" s="332"/>
      <c r="AX24" s="332"/>
      <c r="AY24" s="332"/>
      <c r="AZ24" s="332" t="str">
        <f>IF(AZ16="","",(SUMIF(Kostnader_Intäkter!$B2373:$B2498,"SVERIGE",Kostnader_Intäkter!$AV2373:$AV2498)+SUMIF(Kostnader_Intäkter!$B2373:$B2498,"DANMARK",Kostnader_Intäkter!$AV2373:$AV2498)+(SUMPRODUCT((-2)*(Kostnader_Intäkter!$B2373:$B2498="SVERIGE")*(Kostnader_Intäkter!$R2373:$R2498=Kostnader_Intäkter!$EG94)*(Kostnader_Intäkter!$AV2373:$AV2498))+(SUMPRODUCT((-2)*(Kostnader_Intäkter!$B2373:$B2498="DANMARK")*(Kostnader_Intäkter!$R2373:$R2498=Kostnader_Intäkter!$EG94)*(Kostnader_Intäkter!$AV2373:$AV2498))))))</f>
        <v/>
      </c>
      <c r="BA24" s="332"/>
      <c r="BB24" s="332"/>
      <c r="BC24" s="332"/>
      <c r="BD24" s="332" t="str">
        <f>IF(BD16="","",(SUMIF(Kostnader_Intäkter!$B2505:$B2630,"SVERIGE",Kostnader_Intäkter!$AV2505:$AV2630)+SUMIF(Kostnader_Intäkter!$B2505:$B2630,"DANMARK",Kostnader_Intäkter!$AV2505:$AV2630)+(SUMPRODUCT((-2)*(Kostnader_Intäkter!$B2505:$B2630="SVERIGE")*(Kostnader_Intäkter!$R2505:$R2630=Kostnader_Intäkter!$EG94)*(Kostnader_Intäkter!$AV2505:$AV2630))+(SUMPRODUCT((-2)*(Kostnader_Intäkter!$B2505:$B2630="DANMARK")*(Kostnader_Intäkter!$R2505:$R2630=Kostnader_Intäkter!$EG94)*(Kostnader_Intäkter!$AV2505:$AV2630))))))</f>
        <v/>
      </c>
      <c r="BE24" s="332"/>
      <c r="BF24" s="332"/>
      <c r="BG24" s="332"/>
      <c r="BL24" s="127"/>
    </row>
    <row r="25" spans="2:64" ht="18.75" hidden="1" customHeight="1" outlineLevel="1" thickTop="1" thickBot="1" x14ac:dyDescent="0.25">
      <c r="B25" s="347" t="s">
        <v>40</v>
      </c>
      <c r="C25" s="347"/>
      <c r="D25" s="347"/>
      <c r="E25" s="347"/>
      <c r="F25" s="347"/>
      <c r="G25" s="347"/>
      <c r="H25" s="347"/>
      <c r="I25" s="347"/>
      <c r="J25" s="347"/>
      <c r="K25" s="347"/>
      <c r="L25" s="347"/>
      <c r="M25" s="347"/>
      <c r="N25" s="347"/>
      <c r="O25" s="347"/>
      <c r="P25" s="353"/>
      <c r="Q25" s="353"/>
      <c r="R25" s="353"/>
      <c r="S25" s="353"/>
      <c r="T25" s="332" t="str">
        <f>IF(T16="","",(SUMIF(Kostnader_Intäkter!$B$1317:$B$1442,"NORGE",Kostnader_Intäkter!$AV$1317:$AV$1442)-2*SUMPRODUCT((Kostnader_Intäkter!$B$1317:$B$1442="NORGE")*(Kostnader_Intäkter!$R$1317:$R$1442=Kostnader_Intäkter!$EG$94)*(Kostnader_Intäkter!$AV$1317:$AV$1442))))</f>
        <v/>
      </c>
      <c r="U25" s="332"/>
      <c r="V25" s="332"/>
      <c r="W25" s="332"/>
      <c r="X25" s="332" t="str">
        <f>IF(X16="","",(SUMIF(Kostnader_Intäkter!$B$1449:$B$1574,"NORGE",Kostnader_Intäkter!$AV$1449:$AV$1574)-2*SUMPRODUCT((Kostnader_Intäkter!$B$1449:$B$1574="NORGE")*(Kostnader_Intäkter!$R$1449:$R$1574=Kostnader_Intäkter!$EG$94)*(Kostnader_Intäkter!$AV$1449:$AV$1574))))</f>
        <v/>
      </c>
      <c r="Y25" s="332"/>
      <c r="Z25" s="332"/>
      <c r="AA25" s="332"/>
      <c r="AB25" s="332" t="str">
        <f>IF(AB16="","",(SUMIF(Kostnader_Intäkter!$B$1581:$B$1706,"NORGE",Kostnader_Intäkter!$AV$1581:$AV$1706)-2*SUMPRODUCT((Kostnader_Intäkter!$B$1581:$B$1706="NORGE")*(Kostnader_Intäkter!$R$1581:$R$1706=Kostnader_Intäkter!$EG$94)*(Kostnader_Intäkter!$AV$1581:$AV$1706))))</f>
        <v/>
      </c>
      <c r="AC25" s="332"/>
      <c r="AD25" s="332"/>
      <c r="AE25" s="332"/>
      <c r="AF25" s="332" t="str">
        <f>IF(AF16="","",(SUMIF(Kostnader_Intäkter!$B$1713:$B$1838,"NORGE",Kostnader_Intäkter!$AV$1713:$AV$1838)-2*SUMPRODUCT((Kostnader_Intäkter!$B$1713:$B$1838="NORGE")*(Kostnader_Intäkter!$R$1713:$R$1838=Kostnader_Intäkter!$EG$94)*(Kostnader_Intäkter!$AV$1713:$AV$1838))))</f>
        <v/>
      </c>
      <c r="AG25" s="332"/>
      <c r="AH25" s="332"/>
      <c r="AI25" s="332"/>
      <c r="AJ25" s="332" t="str">
        <f>IF(AJ16="","",(SUMIF(Kostnader_Intäkter!$B$1845:$B$1970,"NORGE",Kostnader_Intäkter!$AV$1845:$AV$1970)-2*SUMPRODUCT((Kostnader_Intäkter!$B$1845:$B$1970="NORGE")*(Kostnader_Intäkter!$R$1845:$R$1970=Kostnader_Intäkter!$EG$94)*(Kostnader_Intäkter!$AV$1845:$AV$1970))))</f>
        <v/>
      </c>
      <c r="AK25" s="332"/>
      <c r="AL25" s="332"/>
      <c r="AM25" s="332"/>
      <c r="AN25" s="332" t="str">
        <f>IF(AN16="","",(SUMIF(Kostnader_Intäkter!$B$1977:$B$2102,"NORGE",Kostnader_Intäkter!$AV$1977:$AV$2102)-2*SUMPRODUCT((Kostnader_Intäkter!$B$1977:$B$2102="NORGE")*(Kostnader_Intäkter!$R$1977:$R$2102=Kostnader_Intäkter!$EG$94)*(Kostnader_Intäkter!$AV$1977:$AV$2102))))</f>
        <v/>
      </c>
      <c r="AO25" s="332"/>
      <c r="AP25" s="332"/>
      <c r="AQ25" s="332"/>
      <c r="AR25" s="332" t="str">
        <f>IF(AR16="","",(SUMIF(Kostnader_Intäkter!$B$2109:$B$2234,"NORGE",Kostnader_Intäkter!$AV$2109:$AV$2234)-2*SUMPRODUCT((Kostnader_Intäkter!$B$2109:$B$2234="NORGE")*(Kostnader_Intäkter!$R$2109:$R$2234=Kostnader_Intäkter!$EG$94)*(Kostnader_Intäkter!$AV$2109:$AV$2234))))</f>
        <v/>
      </c>
      <c r="AS25" s="332"/>
      <c r="AT25" s="332"/>
      <c r="AU25" s="332"/>
      <c r="AV25" s="332" t="str">
        <f>IF(AV16="","",(SUMIF(Kostnader_Intäkter!$B$2241:$B$2366,"NORGE",Kostnader_Intäkter!$AV$2241:$AV$2366)-2*SUMPRODUCT((Kostnader_Intäkter!$B$2241:$B$2366="NORGE")*(Kostnader_Intäkter!$R$2241:$R$2366=Kostnader_Intäkter!$EG$94)*(Kostnader_Intäkter!$AV$2241:$AV$2366))))</f>
        <v/>
      </c>
      <c r="AW25" s="332"/>
      <c r="AX25" s="332"/>
      <c r="AY25" s="332"/>
      <c r="AZ25" s="332" t="str">
        <f>IF(AZ16="","",(SUMIF(Kostnader_Intäkter!$B$2373:$B$2498,"NORGE",Kostnader_Intäkter!$AV$2373:$AV$2498)-2*SUMPRODUCT((Kostnader_Intäkter!$B$2373:$B$2498="NORGE")*(Kostnader_Intäkter!$R$2373:$R$2498=Kostnader_Intäkter!$EG$94)*(Kostnader_Intäkter!$AV$2373:$AV$2498))))</f>
        <v/>
      </c>
      <c r="BA25" s="332"/>
      <c r="BB25" s="332"/>
      <c r="BC25" s="332"/>
      <c r="BD25" s="332" t="str">
        <f>IF(BD16="","",(SUMIF(Kostnader_Intäkter!$B$2505:$B$2630,"NORGE",Kostnader_Intäkter!$AV$2505:$AV$2630)-2*SUMPRODUCT((Kostnader_Intäkter!$B$2505:$B$2630="NORGE")*(Kostnader_Intäkter!$R$2505:$R$2630=Kostnader_Intäkter!$EG$94)*(Kostnader_Intäkter!$AV$2505:$AV$2630))))</f>
        <v/>
      </c>
      <c r="BE25" s="332"/>
      <c r="BF25" s="332"/>
      <c r="BG25" s="332"/>
      <c r="BL25" s="127"/>
    </row>
    <row r="26" spans="2:64" ht="18.75" hidden="1" customHeight="1" outlineLevel="1" thickTop="1" x14ac:dyDescent="0.2">
      <c r="B26" s="348" t="s">
        <v>14</v>
      </c>
      <c r="C26" s="348"/>
      <c r="D26" s="348"/>
      <c r="E26" s="348"/>
      <c r="F26" s="348"/>
      <c r="G26" s="348"/>
      <c r="H26" s="348"/>
      <c r="I26" s="348"/>
      <c r="J26" s="348"/>
      <c r="K26" s="348"/>
      <c r="L26" s="348"/>
      <c r="M26" s="348"/>
      <c r="N26" s="348"/>
      <c r="O26" s="348"/>
      <c r="P26" s="354"/>
      <c r="Q26" s="354"/>
      <c r="R26" s="354"/>
      <c r="S26" s="354"/>
      <c r="T26" s="335" t="str">
        <f>IF(T16="","",(SUM(T17:W23)))</f>
        <v/>
      </c>
      <c r="U26" s="335"/>
      <c r="V26" s="335"/>
      <c r="W26" s="335"/>
      <c r="X26" s="335" t="str">
        <f>IF(X16="","",(SUM(X17:AA23)))</f>
        <v/>
      </c>
      <c r="Y26" s="335"/>
      <c r="Z26" s="335"/>
      <c r="AA26" s="335"/>
      <c r="AB26" s="335" t="str">
        <f>IF(AB16="","",(SUM(AB17:AE23)))</f>
        <v/>
      </c>
      <c r="AC26" s="335"/>
      <c r="AD26" s="335"/>
      <c r="AE26" s="335"/>
      <c r="AF26" s="335" t="str">
        <f>IF(AF16="","",(SUM(AF17:AI23)))</f>
        <v/>
      </c>
      <c r="AG26" s="335"/>
      <c r="AH26" s="335"/>
      <c r="AI26" s="335"/>
      <c r="AJ26" s="335" t="str">
        <f>IF(AJ16="","",(SUM(AJ17:AM23)))</f>
        <v/>
      </c>
      <c r="AK26" s="335"/>
      <c r="AL26" s="335"/>
      <c r="AM26" s="335"/>
      <c r="AN26" s="335" t="str">
        <f>IF(AN16="","",(SUM(AN17:AQ23)))</f>
        <v/>
      </c>
      <c r="AO26" s="335"/>
      <c r="AP26" s="335"/>
      <c r="AQ26" s="335"/>
      <c r="AR26" s="335" t="str">
        <f>IF(AR16="","",(SUM(AR17:AU23)))</f>
        <v/>
      </c>
      <c r="AS26" s="335"/>
      <c r="AT26" s="335"/>
      <c r="AU26" s="335"/>
      <c r="AV26" s="335" t="str">
        <f>IF(AV16="","",(SUM(AV17:AY23)))</f>
        <v/>
      </c>
      <c r="AW26" s="335"/>
      <c r="AX26" s="335"/>
      <c r="AY26" s="335"/>
      <c r="AZ26" s="335" t="str">
        <f>IF(AZ16="","",(SUM(AZ17:BC23)))</f>
        <v/>
      </c>
      <c r="BA26" s="335"/>
      <c r="BB26" s="335"/>
      <c r="BC26" s="335"/>
      <c r="BD26" s="335" t="str">
        <f>IF(BD16="","",(SUM(BD17:BG23)))</f>
        <v/>
      </c>
      <c r="BE26" s="335"/>
      <c r="BF26" s="335"/>
      <c r="BG26" s="335"/>
      <c r="BL26" s="127"/>
    </row>
    <row r="27" spans="2:64" ht="15" customHeight="1" collapsed="1" x14ac:dyDescent="0.2">
      <c r="BL27" s="127"/>
    </row>
    <row r="28" spans="2:64" ht="15" customHeight="1" x14ac:dyDescent="0.2">
      <c r="BL28" s="127"/>
    </row>
    <row r="29" spans="2:64" ht="15" customHeight="1" x14ac:dyDescent="0.2">
      <c r="BL29" s="127"/>
    </row>
    <row r="30" spans="2:64" ht="15" customHeight="1" x14ac:dyDescent="0.2">
      <c r="BL30" s="127"/>
    </row>
    <row r="31" spans="2:64" ht="15" customHeight="1" x14ac:dyDescent="0.2">
      <c r="BL31" s="127"/>
    </row>
    <row r="32" spans="2:64" ht="15" customHeight="1" x14ac:dyDescent="0.2">
      <c r="BL32" s="127"/>
    </row>
    <row r="33" spans="64:64" ht="15" customHeight="1" x14ac:dyDescent="0.2">
      <c r="BL33" s="127"/>
    </row>
    <row r="34" spans="64:64" ht="15" customHeight="1" x14ac:dyDescent="0.2">
      <c r="BL34" s="127"/>
    </row>
    <row r="35" spans="64:64" ht="15" customHeight="1" x14ac:dyDescent="0.2">
      <c r="BL35" s="127"/>
    </row>
    <row r="36" spans="64:64" ht="15" customHeight="1" x14ac:dyDescent="0.2">
      <c r="BL36" s="127"/>
    </row>
    <row r="37" spans="64:64" ht="15" customHeight="1" x14ac:dyDescent="0.2">
      <c r="BL37" s="127"/>
    </row>
    <row r="38" spans="64:64" ht="15" customHeight="1" x14ac:dyDescent="0.2">
      <c r="BL38" s="127"/>
    </row>
    <row r="39" spans="64:64" ht="15" customHeight="1" x14ac:dyDescent="0.2">
      <c r="BL39" s="127"/>
    </row>
    <row r="40" spans="64:64" ht="15" customHeight="1" x14ac:dyDescent="0.2">
      <c r="BL40" s="127"/>
    </row>
    <row r="41" spans="64:64" ht="15" customHeight="1" x14ac:dyDescent="0.2">
      <c r="BL41" s="127"/>
    </row>
    <row r="42" spans="64:64" ht="15" customHeight="1" x14ac:dyDescent="0.2">
      <c r="BL42" s="127"/>
    </row>
    <row r="43" spans="64:64" ht="15" customHeight="1" x14ac:dyDescent="0.2">
      <c r="BL43" s="127"/>
    </row>
    <row r="44" spans="64:64" ht="15" customHeight="1" x14ac:dyDescent="0.2">
      <c r="BL44" s="127"/>
    </row>
    <row r="45" spans="64:64" ht="15" customHeight="1" x14ac:dyDescent="0.2">
      <c r="BL45" s="127"/>
    </row>
    <row r="46" spans="64:64" ht="15" customHeight="1" x14ac:dyDescent="0.2">
      <c r="BL46" s="127"/>
    </row>
    <row r="47" spans="64:64" ht="15" customHeight="1" x14ac:dyDescent="0.2">
      <c r="BL47" s="127"/>
    </row>
    <row r="48" spans="64:64" ht="15" customHeight="1" x14ac:dyDescent="0.2">
      <c r="BL48" s="127"/>
    </row>
    <row r="49" spans="64:64" ht="15" customHeight="1" x14ac:dyDescent="0.2">
      <c r="BL49" s="127"/>
    </row>
    <row r="50" spans="64:64" ht="15" customHeight="1" x14ac:dyDescent="0.2">
      <c r="BL50" s="127"/>
    </row>
    <row r="51" spans="64:64" ht="15" customHeight="1" x14ac:dyDescent="0.2">
      <c r="BL51" s="127"/>
    </row>
    <row r="52" spans="64:64" ht="15" customHeight="1" x14ac:dyDescent="0.2">
      <c r="BL52" s="127"/>
    </row>
    <row r="53" spans="64:64" ht="15" customHeight="1" x14ac:dyDescent="0.2">
      <c r="BL53" s="127"/>
    </row>
    <row r="54" spans="64:64" ht="15" customHeight="1" x14ac:dyDescent="0.2">
      <c r="BL54" s="127"/>
    </row>
    <row r="55" spans="64:64" ht="15" customHeight="1" x14ac:dyDescent="0.2">
      <c r="BL55" s="127"/>
    </row>
    <row r="56" spans="64:64" ht="15" customHeight="1" x14ac:dyDescent="0.2">
      <c r="BL56" s="127"/>
    </row>
    <row r="57" spans="64:64" ht="15" customHeight="1" x14ac:dyDescent="0.2">
      <c r="BL57" s="127"/>
    </row>
    <row r="58" spans="64:64" ht="15" customHeight="1" x14ac:dyDescent="0.2">
      <c r="BL58" s="127"/>
    </row>
    <row r="59" spans="64:64" ht="15" customHeight="1" x14ac:dyDescent="0.2">
      <c r="BL59" s="127"/>
    </row>
    <row r="60" spans="64:64" ht="15" customHeight="1" x14ac:dyDescent="0.2">
      <c r="BL60" s="127"/>
    </row>
    <row r="61" spans="64:64" ht="15" customHeight="1" x14ac:dyDescent="0.2">
      <c r="BL61" s="127"/>
    </row>
    <row r="62" spans="64:64" ht="15" customHeight="1" x14ac:dyDescent="0.2">
      <c r="BL62" s="127"/>
    </row>
    <row r="63" spans="64:64" ht="15" customHeight="1" x14ac:dyDescent="0.2">
      <c r="BL63" s="127"/>
    </row>
    <row r="64" spans="64:64" ht="15" customHeight="1" x14ac:dyDescent="0.2">
      <c r="BL64" s="127"/>
    </row>
    <row r="65" spans="64:64" ht="15" customHeight="1" x14ac:dyDescent="0.2">
      <c r="BL65" s="127"/>
    </row>
    <row r="66" spans="64:64" ht="15" customHeight="1" x14ac:dyDescent="0.2">
      <c r="BL66" s="127"/>
    </row>
    <row r="67" spans="64:64" ht="15" customHeight="1" x14ac:dyDescent="0.2">
      <c r="BL67" s="127"/>
    </row>
    <row r="68" spans="64:64" ht="15" customHeight="1" x14ac:dyDescent="0.2">
      <c r="BL68" s="127"/>
    </row>
    <row r="69" spans="64:64" ht="15" customHeight="1" x14ac:dyDescent="0.2">
      <c r="BL69" s="127"/>
    </row>
    <row r="70" spans="64:64" ht="15" customHeight="1" x14ac:dyDescent="0.2">
      <c r="BL70" s="127"/>
    </row>
    <row r="71" spans="64:64" ht="15" customHeight="1" x14ac:dyDescent="0.2">
      <c r="BL71" s="127"/>
    </row>
    <row r="72" spans="64:64" ht="15" customHeight="1" x14ac:dyDescent="0.2">
      <c r="BL72" s="127"/>
    </row>
    <row r="73" spans="64:64" ht="15" customHeight="1" x14ac:dyDescent="0.2">
      <c r="BL73" s="127"/>
    </row>
    <row r="74" spans="64:64" ht="15" customHeight="1" x14ac:dyDescent="0.2">
      <c r="BL74" s="127"/>
    </row>
    <row r="75" spans="64:64" ht="15" customHeight="1" x14ac:dyDescent="0.2">
      <c r="BL75" s="127"/>
    </row>
    <row r="76" spans="64:64" ht="15" customHeight="1" x14ac:dyDescent="0.2">
      <c r="BL76" s="127"/>
    </row>
    <row r="77" spans="64:64" ht="15" customHeight="1" x14ac:dyDescent="0.2">
      <c r="BL77" s="127"/>
    </row>
    <row r="78" spans="64:64" ht="15" customHeight="1" x14ac:dyDescent="0.2">
      <c r="BL78" s="127"/>
    </row>
    <row r="79" spans="64:64" ht="15" customHeight="1" x14ac:dyDescent="0.2">
      <c r="BL79" s="127"/>
    </row>
    <row r="80" spans="64:64" ht="15" customHeight="1" x14ac:dyDescent="0.2">
      <c r="BL80" s="127"/>
    </row>
    <row r="81" spans="64:64" ht="15" customHeight="1" x14ac:dyDescent="0.2">
      <c r="BL81" s="127"/>
    </row>
    <row r="82" spans="64:64" ht="15" customHeight="1" x14ac:dyDescent="0.2">
      <c r="BL82" s="127"/>
    </row>
    <row r="83" spans="64:64" ht="15" customHeight="1" x14ac:dyDescent="0.2">
      <c r="BL83" s="127"/>
    </row>
    <row r="84" spans="64:64" ht="15" customHeight="1" x14ac:dyDescent="0.2">
      <c r="BL84" s="127"/>
    </row>
    <row r="85" spans="64:64" ht="15" customHeight="1" x14ac:dyDescent="0.2">
      <c r="BL85" s="127"/>
    </row>
    <row r="86" spans="64:64" ht="15" customHeight="1" x14ac:dyDescent="0.2">
      <c r="BL86" s="127"/>
    </row>
    <row r="87" spans="64:64" ht="15" customHeight="1" x14ac:dyDescent="0.2">
      <c r="BL87" s="127"/>
    </row>
    <row r="88" spans="64:64" ht="15" customHeight="1" x14ac:dyDescent="0.2">
      <c r="BL88" s="127"/>
    </row>
    <row r="89" spans="64:64" ht="15" customHeight="1" x14ac:dyDescent="0.2">
      <c r="BL89" s="127"/>
    </row>
    <row r="90" spans="64:64" ht="15" customHeight="1" x14ac:dyDescent="0.2">
      <c r="BL90" s="127"/>
    </row>
    <row r="91" spans="64:64" ht="15" customHeight="1" x14ac:dyDescent="0.2">
      <c r="BL91" s="127"/>
    </row>
    <row r="92" spans="64:64" ht="15" customHeight="1" x14ac:dyDescent="0.2">
      <c r="BL92" s="127"/>
    </row>
    <row r="93" spans="64:64" ht="15" customHeight="1" x14ac:dyDescent="0.2">
      <c r="BL93" s="127"/>
    </row>
    <row r="94" spans="64:64" ht="15" customHeight="1" x14ac:dyDescent="0.2">
      <c r="BL94" s="127"/>
    </row>
    <row r="95" spans="64:64" ht="15" customHeight="1" x14ac:dyDescent="0.2">
      <c r="BL95" s="127"/>
    </row>
    <row r="96" spans="64:64" ht="15" customHeight="1" x14ac:dyDescent="0.2">
      <c r="BL96" s="127"/>
    </row>
    <row r="97" spans="64:64" ht="15" customHeight="1" x14ac:dyDescent="0.2">
      <c r="BL97" s="127"/>
    </row>
    <row r="98" spans="64:64" ht="15" customHeight="1" x14ac:dyDescent="0.2">
      <c r="BL98" s="127"/>
    </row>
    <row r="99" spans="64:64" ht="15" customHeight="1" x14ac:dyDescent="0.2">
      <c r="BL99" s="127"/>
    </row>
    <row r="100" spans="64:64" ht="15" customHeight="1" x14ac:dyDescent="0.2">
      <c r="BL100" s="127"/>
    </row>
    <row r="101" spans="64:64" ht="15" customHeight="1" x14ac:dyDescent="0.2">
      <c r="BL101" s="127"/>
    </row>
    <row r="102" spans="64:64" ht="15" customHeight="1" x14ac:dyDescent="0.2">
      <c r="BL102" s="127"/>
    </row>
    <row r="103" spans="64:64" ht="15" customHeight="1" x14ac:dyDescent="0.2">
      <c r="BL103" s="127"/>
    </row>
    <row r="104" spans="64:64" ht="15" customHeight="1" x14ac:dyDescent="0.2">
      <c r="BL104" s="127"/>
    </row>
    <row r="105" spans="64:64" ht="15" customHeight="1" x14ac:dyDescent="0.2">
      <c r="BL105" s="127"/>
    </row>
    <row r="106" spans="64:64" ht="15" customHeight="1" x14ac:dyDescent="0.2">
      <c r="BL106" s="127"/>
    </row>
    <row r="107" spans="64:64" ht="15" customHeight="1" x14ac:dyDescent="0.2">
      <c r="BL107" s="127"/>
    </row>
    <row r="108" spans="64:64" ht="15" customHeight="1" x14ac:dyDescent="0.2">
      <c r="BL108" s="127"/>
    </row>
    <row r="109" spans="64:64" ht="15" customHeight="1" x14ac:dyDescent="0.2">
      <c r="BL109" s="127"/>
    </row>
    <row r="110" spans="64:64" ht="15" customHeight="1" x14ac:dyDescent="0.2">
      <c r="BL110" s="127"/>
    </row>
    <row r="111" spans="64:64" ht="15" customHeight="1" x14ac:dyDescent="0.2">
      <c r="BL111" s="127"/>
    </row>
    <row r="112" spans="64:64" ht="15" customHeight="1" x14ac:dyDescent="0.2">
      <c r="BL112" s="127"/>
    </row>
    <row r="113" spans="64:64" ht="15" customHeight="1" x14ac:dyDescent="0.2">
      <c r="BL113" s="127"/>
    </row>
    <row r="114" spans="64:64" ht="15" customHeight="1" x14ac:dyDescent="0.2">
      <c r="BL114" s="127"/>
    </row>
    <row r="115" spans="64:64" ht="15" customHeight="1" x14ac:dyDescent="0.2">
      <c r="BL115" s="127"/>
    </row>
    <row r="116" spans="64:64" ht="15" customHeight="1" x14ac:dyDescent="0.2">
      <c r="BL116" s="127"/>
    </row>
    <row r="117" spans="64:64" ht="15" customHeight="1" x14ac:dyDescent="0.2">
      <c r="BL117" s="127"/>
    </row>
    <row r="118" spans="64:64" ht="15" customHeight="1" x14ac:dyDescent="0.2">
      <c r="BL118" s="127"/>
    </row>
    <row r="119" spans="64:64" ht="15" customHeight="1" x14ac:dyDescent="0.2">
      <c r="BL119" s="127"/>
    </row>
    <row r="120" spans="64:64" ht="15" customHeight="1" x14ac:dyDescent="0.2">
      <c r="BL120" s="127"/>
    </row>
    <row r="121" spans="64:64" ht="15" customHeight="1" x14ac:dyDescent="0.2">
      <c r="BL121" s="127"/>
    </row>
    <row r="122" spans="64:64" ht="15" customHeight="1" x14ac:dyDescent="0.2">
      <c r="BL122" s="127"/>
    </row>
    <row r="123" spans="64:64" ht="15" customHeight="1" x14ac:dyDescent="0.2">
      <c r="BL123" s="127"/>
    </row>
    <row r="124" spans="64:64" ht="15" customHeight="1" x14ac:dyDescent="0.2">
      <c r="BL124" s="127"/>
    </row>
    <row r="125" spans="64:64" ht="15" customHeight="1" x14ac:dyDescent="0.2">
      <c r="BL125" s="127"/>
    </row>
    <row r="126" spans="64:64" ht="15" customHeight="1" x14ac:dyDescent="0.2">
      <c r="BL126" s="127"/>
    </row>
    <row r="127" spans="64:64" ht="15" customHeight="1" x14ac:dyDescent="0.2">
      <c r="BL127" s="127"/>
    </row>
    <row r="128" spans="64:64" ht="15" customHeight="1" x14ac:dyDescent="0.2">
      <c r="BL128" s="127"/>
    </row>
    <row r="129" spans="64:64" ht="15" customHeight="1" x14ac:dyDescent="0.2">
      <c r="BL129" s="127"/>
    </row>
    <row r="130" spans="64:64" ht="15" customHeight="1" x14ac:dyDescent="0.2">
      <c r="BL130" s="127"/>
    </row>
    <row r="131" spans="64:64" ht="15" customHeight="1" x14ac:dyDescent="0.2">
      <c r="BL131" s="127"/>
    </row>
    <row r="132" spans="64:64" ht="15" customHeight="1" x14ac:dyDescent="0.2">
      <c r="BL132" s="127"/>
    </row>
    <row r="133" spans="64:64" ht="15" customHeight="1" x14ac:dyDescent="0.2">
      <c r="BL133" s="127"/>
    </row>
    <row r="134" spans="64:64" ht="15" customHeight="1" x14ac:dyDescent="0.2">
      <c r="BL134" s="127"/>
    </row>
    <row r="135" spans="64:64" ht="15" customHeight="1" x14ac:dyDescent="0.2">
      <c r="BL135" s="127"/>
    </row>
    <row r="136" spans="64:64" ht="15" customHeight="1" x14ac:dyDescent="0.2">
      <c r="BL136" s="127"/>
    </row>
    <row r="137" spans="64:64" ht="15" customHeight="1" x14ac:dyDescent="0.2">
      <c r="BL137" s="127"/>
    </row>
    <row r="138" spans="64:64" ht="15" customHeight="1" x14ac:dyDescent="0.2">
      <c r="BL138" s="127"/>
    </row>
    <row r="139" spans="64:64" ht="15" customHeight="1" x14ac:dyDescent="0.2">
      <c r="BL139" s="127"/>
    </row>
    <row r="140" spans="64:64" ht="15" customHeight="1" x14ac:dyDescent="0.2">
      <c r="BL140" s="127"/>
    </row>
    <row r="141" spans="64:64" ht="15" customHeight="1" x14ac:dyDescent="0.2">
      <c r="BL141" s="127"/>
    </row>
    <row r="142" spans="64:64" ht="15" customHeight="1" x14ac:dyDescent="0.2">
      <c r="BL142" s="127"/>
    </row>
    <row r="143" spans="64:64" ht="15" customHeight="1" x14ac:dyDescent="0.2">
      <c r="BL143" s="127"/>
    </row>
    <row r="144" spans="64:64" ht="15" customHeight="1" x14ac:dyDescent="0.2">
      <c r="BL144" s="127"/>
    </row>
    <row r="145" spans="64:64" ht="15" customHeight="1" x14ac:dyDescent="0.2">
      <c r="BL145" s="127"/>
    </row>
    <row r="146" spans="64:64" ht="15" customHeight="1" x14ac:dyDescent="0.2">
      <c r="BL146" s="127"/>
    </row>
    <row r="147" spans="64:64" ht="15" customHeight="1" x14ac:dyDescent="0.2">
      <c r="BL147" s="127"/>
    </row>
    <row r="148" spans="64:64" ht="15" customHeight="1" x14ac:dyDescent="0.2">
      <c r="BL148" s="127"/>
    </row>
    <row r="149" spans="64:64" ht="15" customHeight="1" x14ac:dyDescent="0.2">
      <c r="BL149" s="127"/>
    </row>
    <row r="150" spans="64:64" ht="15" customHeight="1" x14ac:dyDescent="0.2">
      <c r="BL150" s="127"/>
    </row>
    <row r="151" spans="64:64" ht="15" customHeight="1" x14ac:dyDescent="0.2">
      <c r="BL151" s="127"/>
    </row>
    <row r="152" spans="64:64" ht="15" customHeight="1" x14ac:dyDescent="0.2">
      <c r="BL152" s="127"/>
    </row>
    <row r="153" spans="64:64" ht="15" customHeight="1" x14ac:dyDescent="0.2">
      <c r="BL153" s="127"/>
    </row>
    <row r="154" spans="64:64" ht="15" customHeight="1" x14ac:dyDescent="0.2">
      <c r="BL154" s="127"/>
    </row>
    <row r="155" spans="64:64" ht="15" customHeight="1" x14ac:dyDescent="0.2">
      <c r="BL155" s="127"/>
    </row>
    <row r="156" spans="64:64" ht="15" customHeight="1" x14ac:dyDescent="0.2">
      <c r="BL156" s="127"/>
    </row>
    <row r="157" spans="64:64" ht="15" customHeight="1" x14ac:dyDescent="0.2">
      <c r="BL157" s="127"/>
    </row>
    <row r="158" spans="64:64" ht="15" customHeight="1" x14ac:dyDescent="0.2">
      <c r="BL158" s="127"/>
    </row>
    <row r="159" spans="64:64" ht="15" customHeight="1" x14ac:dyDescent="0.2">
      <c r="BL159" s="127"/>
    </row>
    <row r="160" spans="64:64" ht="15" customHeight="1" x14ac:dyDescent="0.2">
      <c r="BL160" s="127"/>
    </row>
    <row r="161" spans="64:64" ht="15" customHeight="1" x14ac:dyDescent="0.2">
      <c r="BL161" s="127"/>
    </row>
    <row r="162" spans="64:64" ht="15" customHeight="1" x14ac:dyDescent="0.2">
      <c r="BL162" s="127"/>
    </row>
    <row r="163" spans="64:64" ht="15" customHeight="1" x14ac:dyDescent="0.2">
      <c r="BL163" s="127"/>
    </row>
    <row r="164" spans="64:64" ht="15" customHeight="1" x14ac:dyDescent="0.2">
      <c r="BL164" s="127"/>
    </row>
    <row r="165" spans="64:64" ht="15" customHeight="1" x14ac:dyDescent="0.2">
      <c r="BL165" s="127"/>
    </row>
    <row r="166" spans="64:64" ht="15" customHeight="1" x14ac:dyDescent="0.2">
      <c r="BL166" s="127"/>
    </row>
    <row r="167" spans="64:64" ht="15" customHeight="1" x14ac:dyDescent="0.2">
      <c r="BL167" s="127"/>
    </row>
    <row r="168" spans="64:64" ht="15" customHeight="1" x14ac:dyDescent="0.2">
      <c r="BL168" s="127"/>
    </row>
    <row r="169" spans="64:64" ht="15" customHeight="1" x14ac:dyDescent="0.2">
      <c r="BL169" s="127"/>
    </row>
    <row r="170" spans="64:64" ht="15" customHeight="1" x14ac:dyDescent="0.2">
      <c r="BL170" s="127"/>
    </row>
    <row r="171" spans="64:64" ht="15" customHeight="1" x14ac:dyDescent="0.2">
      <c r="BL171" s="127"/>
    </row>
    <row r="172" spans="64:64" ht="15" customHeight="1" x14ac:dyDescent="0.2">
      <c r="BL172" s="127"/>
    </row>
    <row r="173" spans="64:64" ht="15" customHeight="1" x14ac:dyDescent="0.2">
      <c r="BL173" s="127"/>
    </row>
    <row r="174" spans="64:64" ht="15" customHeight="1" x14ac:dyDescent="0.2">
      <c r="BL174" s="127"/>
    </row>
    <row r="175" spans="64:64" ht="15" customHeight="1" x14ac:dyDescent="0.2">
      <c r="BL175" s="127"/>
    </row>
    <row r="176" spans="64:64" ht="15" customHeight="1" x14ac:dyDescent="0.2">
      <c r="BL176" s="127"/>
    </row>
    <row r="177" spans="64:64" ht="15" customHeight="1" x14ac:dyDescent="0.2">
      <c r="BL177" s="127"/>
    </row>
    <row r="178" spans="64:64" ht="15" customHeight="1" x14ac:dyDescent="0.2">
      <c r="BL178" s="127"/>
    </row>
    <row r="179" spans="64:64" ht="15" customHeight="1" x14ac:dyDescent="0.2">
      <c r="BL179" s="127"/>
    </row>
    <row r="180" spans="64:64" ht="15" customHeight="1" x14ac:dyDescent="0.2">
      <c r="BL180" s="127"/>
    </row>
    <row r="181" spans="64:64" ht="15" customHeight="1" x14ac:dyDescent="0.2">
      <c r="BL181" s="127"/>
    </row>
    <row r="182" spans="64:64" ht="15" customHeight="1" x14ac:dyDescent="0.2">
      <c r="BL182" s="127"/>
    </row>
    <row r="183" spans="64:64" ht="15" customHeight="1" x14ac:dyDescent="0.2">
      <c r="BL183" s="127"/>
    </row>
    <row r="184" spans="64:64" ht="15" customHeight="1" x14ac:dyDescent="0.2">
      <c r="BL184" s="127"/>
    </row>
    <row r="185" spans="64:64" ht="15" customHeight="1" x14ac:dyDescent="0.2">
      <c r="BL185" s="127"/>
    </row>
    <row r="186" spans="64:64" ht="15" customHeight="1" x14ac:dyDescent="0.2">
      <c r="BL186" s="127"/>
    </row>
    <row r="187" spans="64:64" ht="15" customHeight="1" x14ac:dyDescent="0.2">
      <c r="BL187" s="127"/>
    </row>
    <row r="188" spans="64:64" ht="15" customHeight="1" x14ac:dyDescent="0.2">
      <c r="BL188" s="127"/>
    </row>
    <row r="189" spans="64:64" ht="15" customHeight="1" x14ac:dyDescent="0.2">
      <c r="BL189" s="127"/>
    </row>
    <row r="190" spans="64:64" ht="15" customHeight="1" x14ac:dyDescent="0.2">
      <c r="BL190" s="127"/>
    </row>
    <row r="191" spans="64:64" ht="15" customHeight="1" x14ac:dyDescent="0.2">
      <c r="BL191" s="127"/>
    </row>
    <row r="192" spans="64:64" ht="15" customHeight="1" x14ac:dyDescent="0.2">
      <c r="BL192" s="127"/>
    </row>
    <row r="193" spans="64:64" ht="15" customHeight="1" x14ac:dyDescent="0.2">
      <c r="BL193" s="127"/>
    </row>
    <row r="194" spans="64:64" ht="15" customHeight="1" x14ac:dyDescent="0.2">
      <c r="BL194" s="127"/>
    </row>
    <row r="195" spans="64:64" ht="15" customHeight="1" x14ac:dyDescent="0.2">
      <c r="BL195" s="127"/>
    </row>
    <row r="196" spans="64:64" ht="15" customHeight="1" x14ac:dyDescent="0.2">
      <c r="BL196" s="127"/>
    </row>
    <row r="197" spans="64:64" ht="15" customHeight="1" x14ac:dyDescent="0.2">
      <c r="BL197" s="127"/>
    </row>
    <row r="198" spans="64:64" ht="15" customHeight="1" x14ac:dyDescent="0.2">
      <c r="BL198" s="127"/>
    </row>
    <row r="199" spans="64:64" ht="15" customHeight="1" x14ac:dyDescent="0.2">
      <c r="BL199" s="127"/>
    </row>
    <row r="200" spans="64:64" ht="15" customHeight="1" x14ac:dyDescent="0.2">
      <c r="BL200" s="127"/>
    </row>
    <row r="201" spans="64:64" ht="15" customHeight="1" x14ac:dyDescent="0.2">
      <c r="BL201" s="127"/>
    </row>
    <row r="202" spans="64:64" ht="15" customHeight="1" x14ac:dyDescent="0.2">
      <c r="BL202" s="127"/>
    </row>
    <row r="203" spans="64:64" ht="15" customHeight="1" x14ac:dyDescent="0.2">
      <c r="BL203" s="127"/>
    </row>
    <row r="204" spans="64:64" ht="15" customHeight="1" x14ac:dyDescent="0.2">
      <c r="BL204" s="127"/>
    </row>
    <row r="205" spans="64:64" ht="15" customHeight="1" x14ac:dyDescent="0.2">
      <c r="BL205" s="127"/>
    </row>
    <row r="206" spans="64:64" ht="15" customHeight="1" x14ac:dyDescent="0.2">
      <c r="BL206" s="127"/>
    </row>
    <row r="207" spans="64:64" ht="15" customHeight="1" x14ac:dyDescent="0.2">
      <c r="BL207" s="127"/>
    </row>
    <row r="208" spans="64:64" ht="15" customHeight="1" x14ac:dyDescent="0.2">
      <c r="BL208" s="127"/>
    </row>
    <row r="209" spans="64:64" ht="15" customHeight="1" x14ac:dyDescent="0.2">
      <c r="BL209" s="127"/>
    </row>
    <row r="210" spans="64:64" ht="15" customHeight="1" x14ac:dyDescent="0.2">
      <c r="BL210" s="127"/>
    </row>
    <row r="211" spans="64:64" ht="15" customHeight="1" x14ac:dyDescent="0.2">
      <c r="BL211" s="127"/>
    </row>
    <row r="212" spans="64:64" ht="15" customHeight="1" x14ac:dyDescent="0.2">
      <c r="BL212" s="127"/>
    </row>
    <row r="213" spans="64:64" ht="15" customHeight="1" x14ac:dyDescent="0.2">
      <c r="BL213" s="127"/>
    </row>
    <row r="214" spans="64:64" ht="15" customHeight="1" x14ac:dyDescent="0.2">
      <c r="BL214" s="127"/>
    </row>
    <row r="215" spans="64:64" ht="15" customHeight="1" x14ac:dyDescent="0.2">
      <c r="BL215" s="127"/>
    </row>
    <row r="216" spans="64:64" ht="15" customHeight="1" x14ac:dyDescent="0.2">
      <c r="BL216" s="127"/>
    </row>
    <row r="217" spans="64:64" ht="15" customHeight="1" x14ac:dyDescent="0.2">
      <c r="BL217" s="127"/>
    </row>
    <row r="218" spans="64:64" ht="15" customHeight="1" x14ac:dyDescent="0.2">
      <c r="BL218" s="127"/>
    </row>
    <row r="219" spans="64:64" ht="15" customHeight="1" x14ac:dyDescent="0.2">
      <c r="BL219" s="127"/>
    </row>
    <row r="220" spans="64:64" ht="15" customHeight="1" x14ac:dyDescent="0.2">
      <c r="BL220" s="127"/>
    </row>
    <row r="221" spans="64:64" ht="15" customHeight="1" x14ac:dyDescent="0.2">
      <c r="BL221" s="127"/>
    </row>
    <row r="222" spans="64:64" ht="15" customHeight="1" x14ac:dyDescent="0.2">
      <c r="BL222" s="127"/>
    </row>
    <row r="223" spans="64:64" ht="15" customHeight="1" x14ac:dyDescent="0.2">
      <c r="BL223" s="127"/>
    </row>
    <row r="224" spans="64:64" ht="15" customHeight="1" x14ac:dyDescent="0.2">
      <c r="BL224" s="127"/>
    </row>
    <row r="225" spans="64:64" ht="15" customHeight="1" x14ac:dyDescent="0.2">
      <c r="BL225" s="127"/>
    </row>
    <row r="226" spans="64:64" ht="15" customHeight="1" x14ac:dyDescent="0.2">
      <c r="BL226" s="127"/>
    </row>
    <row r="227" spans="64:64" ht="15" customHeight="1" x14ac:dyDescent="0.2">
      <c r="BL227" s="127"/>
    </row>
    <row r="228" spans="64:64" ht="15" customHeight="1" x14ac:dyDescent="0.2">
      <c r="BL228" s="127"/>
    </row>
    <row r="229" spans="64:64" ht="15" customHeight="1" x14ac:dyDescent="0.2">
      <c r="BL229" s="127"/>
    </row>
    <row r="230" spans="64:64" ht="15" customHeight="1" x14ac:dyDescent="0.2">
      <c r="BL230" s="127"/>
    </row>
    <row r="231" spans="64:64" ht="15" customHeight="1" x14ac:dyDescent="0.2">
      <c r="BL231" s="127"/>
    </row>
    <row r="232" spans="64:64" ht="15" customHeight="1" x14ac:dyDescent="0.2">
      <c r="BL232" s="127"/>
    </row>
    <row r="233" spans="64:64" ht="15" customHeight="1" x14ac:dyDescent="0.2">
      <c r="BL233" s="127"/>
    </row>
    <row r="234" spans="64:64" ht="15" customHeight="1" x14ac:dyDescent="0.2">
      <c r="BL234" s="127"/>
    </row>
    <row r="235" spans="64:64" ht="15" customHeight="1" x14ac:dyDescent="0.2">
      <c r="BL235" s="127"/>
    </row>
    <row r="236" spans="64:64" ht="15" customHeight="1" x14ac:dyDescent="0.2">
      <c r="BL236" s="127"/>
    </row>
    <row r="237" spans="64:64" ht="15" customHeight="1" x14ac:dyDescent="0.2">
      <c r="BL237" s="127"/>
    </row>
    <row r="238" spans="64:64" ht="15" customHeight="1" x14ac:dyDescent="0.2">
      <c r="BL238" s="127"/>
    </row>
    <row r="239" spans="64:64" ht="15" customHeight="1" x14ac:dyDescent="0.2">
      <c r="BL239" s="127"/>
    </row>
    <row r="240" spans="64:64" ht="15" customHeight="1" x14ac:dyDescent="0.2">
      <c r="BL240" s="127"/>
    </row>
    <row r="241" spans="64:64" ht="15" customHeight="1" x14ac:dyDescent="0.2">
      <c r="BL241" s="127"/>
    </row>
    <row r="242" spans="64:64" ht="15" customHeight="1" x14ac:dyDescent="0.2">
      <c r="BL242" s="127"/>
    </row>
    <row r="243" spans="64:64" ht="15" customHeight="1" x14ac:dyDescent="0.2">
      <c r="BL243" s="127"/>
    </row>
    <row r="244" spans="64:64" ht="15" customHeight="1" x14ac:dyDescent="0.2">
      <c r="BL244" s="127"/>
    </row>
    <row r="245" spans="64:64" ht="15" customHeight="1" x14ac:dyDescent="0.2">
      <c r="BL245" s="127"/>
    </row>
    <row r="246" spans="64:64" ht="15" customHeight="1" x14ac:dyDescent="0.2">
      <c r="BL246" s="127"/>
    </row>
    <row r="247" spans="64:64" ht="15" customHeight="1" x14ac:dyDescent="0.2">
      <c r="BL247" s="127"/>
    </row>
    <row r="248" spans="64:64" ht="15" customHeight="1" x14ac:dyDescent="0.2">
      <c r="BL248" s="127"/>
    </row>
    <row r="249" spans="64:64" ht="15" customHeight="1" x14ac:dyDescent="0.2">
      <c r="BL249" s="127"/>
    </row>
    <row r="250" spans="64:64" ht="15" customHeight="1" x14ac:dyDescent="0.2">
      <c r="BL250" s="127"/>
    </row>
    <row r="251" spans="64:64" ht="15" customHeight="1" x14ac:dyDescent="0.2">
      <c r="BL251" s="127"/>
    </row>
    <row r="252" spans="64:64" ht="15" customHeight="1" x14ac:dyDescent="0.2">
      <c r="BL252" s="127"/>
    </row>
    <row r="253" spans="64:64" ht="15" customHeight="1" x14ac:dyDescent="0.2">
      <c r="BL253" s="127"/>
    </row>
    <row r="254" spans="64:64" ht="15" customHeight="1" x14ac:dyDescent="0.2">
      <c r="BL254" s="127"/>
    </row>
    <row r="255" spans="64:64" ht="15" customHeight="1" x14ac:dyDescent="0.2">
      <c r="BL255" s="127"/>
    </row>
    <row r="256" spans="64:64" ht="15" customHeight="1" x14ac:dyDescent="0.2">
      <c r="BL256" s="127"/>
    </row>
    <row r="257" spans="64:64" ht="15" customHeight="1" x14ac:dyDescent="0.2">
      <c r="BL257" s="127"/>
    </row>
    <row r="258" spans="64:64" ht="15" customHeight="1" x14ac:dyDescent="0.2">
      <c r="BL258" s="127"/>
    </row>
    <row r="259" spans="64:64" ht="15" customHeight="1" x14ac:dyDescent="0.2">
      <c r="BL259" s="127"/>
    </row>
    <row r="260" spans="64:64" ht="15" customHeight="1" x14ac:dyDescent="0.2">
      <c r="BL260" s="127"/>
    </row>
    <row r="261" spans="64:64" ht="15" customHeight="1" x14ac:dyDescent="0.2">
      <c r="BL261" s="127"/>
    </row>
    <row r="262" spans="64:64" ht="15" customHeight="1" x14ac:dyDescent="0.2">
      <c r="BL262" s="127"/>
    </row>
    <row r="263" spans="64:64" ht="15" customHeight="1" x14ac:dyDescent="0.2">
      <c r="BL263" s="127"/>
    </row>
    <row r="264" spans="64:64" ht="15" customHeight="1" x14ac:dyDescent="0.2">
      <c r="BL264" s="127"/>
    </row>
    <row r="265" spans="64:64" ht="15" customHeight="1" x14ac:dyDescent="0.2">
      <c r="BL265" s="127"/>
    </row>
    <row r="266" spans="64:64" ht="15" customHeight="1" x14ac:dyDescent="0.2">
      <c r="BL266" s="127"/>
    </row>
    <row r="267" spans="64:64" ht="15" customHeight="1" x14ac:dyDescent="0.2">
      <c r="BL267" s="127"/>
    </row>
    <row r="268" spans="64:64" ht="15" customHeight="1" x14ac:dyDescent="0.2">
      <c r="BL268" s="127"/>
    </row>
    <row r="269" spans="64:64" ht="15" customHeight="1" x14ac:dyDescent="0.2">
      <c r="BL269" s="127"/>
    </row>
    <row r="270" spans="64:64" ht="15" customHeight="1" x14ac:dyDescent="0.2">
      <c r="BL270" s="127"/>
    </row>
    <row r="271" spans="64:64" ht="15" customHeight="1" x14ac:dyDescent="0.2">
      <c r="BL271" s="127"/>
    </row>
    <row r="272" spans="64:64" ht="15" customHeight="1" x14ac:dyDescent="0.2">
      <c r="BL272" s="127"/>
    </row>
    <row r="273" spans="64:64" ht="15" customHeight="1" x14ac:dyDescent="0.2">
      <c r="BL273" s="127"/>
    </row>
    <row r="274" spans="64:64" ht="15" customHeight="1" x14ac:dyDescent="0.2">
      <c r="BL274" s="127"/>
    </row>
    <row r="275" spans="64:64" ht="15" customHeight="1" x14ac:dyDescent="0.2">
      <c r="BL275" s="127"/>
    </row>
    <row r="276" spans="64:64" ht="15" customHeight="1" x14ac:dyDescent="0.2">
      <c r="BL276" s="127"/>
    </row>
    <row r="277" spans="64:64" ht="15" customHeight="1" x14ac:dyDescent="0.2">
      <c r="BL277" s="127"/>
    </row>
    <row r="278" spans="64:64" ht="15" customHeight="1" x14ac:dyDescent="0.2">
      <c r="BL278" s="127"/>
    </row>
    <row r="279" spans="64:64" ht="15" customHeight="1" x14ac:dyDescent="0.2">
      <c r="BL279" s="127"/>
    </row>
    <row r="280" spans="64:64" ht="15" customHeight="1" x14ac:dyDescent="0.2">
      <c r="BL280" s="127"/>
    </row>
    <row r="281" spans="64:64" ht="15" customHeight="1" x14ac:dyDescent="0.2">
      <c r="BL281" s="127"/>
    </row>
    <row r="282" spans="64:64" ht="15" customHeight="1" x14ac:dyDescent="0.2">
      <c r="BL282" s="127"/>
    </row>
    <row r="283" spans="64:64" ht="15" customHeight="1" x14ac:dyDescent="0.2">
      <c r="BL283" s="127"/>
    </row>
    <row r="284" spans="64:64" ht="15" customHeight="1" x14ac:dyDescent="0.2">
      <c r="BL284" s="127"/>
    </row>
    <row r="285" spans="64:64" ht="15" customHeight="1" x14ac:dyDescent="0.2">
      <c r="BL285" s="127"/>
    </row>
    <row r="286" spans="64:64" ht="15" customHeight="1" x14ac:dyDescent="0.2">
      <c r="BL286" s="127"/>
    </row>
    <row r="287" spans="64:64" ht="15" customHeight="1" x14ac:dyDescent="0.2">
      <c r="BL287" s="127"/>
    </row>
    <row r="288" spans="64:64" ht="15" customHeight="1" x14ac:dyDescent="0.2">
      <c r="BL288" s="127"/>
    </row>
    <row r="289" spans="64:64" ht="15" customHeight="1" x14ac:dyDescent="0.2">
      <c r="BL289" s="127"/>
    </row>
    <row r="290" spans="64:64" ht="15" customHeight="1" x14ac:dyDescent="0.2">
      <c r="BL290" s="127"/>
    </row>
    <row r="291" spans="64:64" ht="15" customHeight="1" x14ac:dyDescent="0.2">
      <c r="BL291" s="127"/>
    </row>
    <row r="292" spans="64:64" ht="15" customHeight="1" x14ac:dyDescent="0.2">
      <c r="BL292" s="127"/>
    </row>
    <row r="293" spans="64:64" ht="15" customHeight="1" x14ac:dyDescent="0.2">
      <c r="BL293" s="127"/>
    </row>
    <row r="294" spans="64:64" ht="15" customHeight="1" x14ac:dyDescent="0.2">
      <c r="BL294" s="127"/>
    </row>
    <row r="295" spans="64:64" ht="15" customHeight="1" x14ac:dyDescent="0.2">
      <c r="BL295" s="127"/>
    </row>
    <row r="296" spans="64:64" ht="15" customHeight="1" x14ac:dyDescent="0.2">
      <c r="BL296" s="127"/>
    </row>
    <row r="297" spans="64:64" ht="15" customHeight="1" x14ac:dyDescent="0.2">
      <c r="BL297" s="127"/>
    </row>
    <row r="298" spans="64:64" ht="15" customHeight="1" x14ac:dyDescent="0.2">
      <c r="BL298" s="127"/>
    </row>
    <row r="299" spans="64:64" ht="15" customHeight="1" x14ac:dyDescent="0.2">
      <c r="BL299" s="127"/>
    </row>
    <row r="300" spans="64:64" ht="15" customHeight="1" x14ac:dyDescent="0.2">
      <c r="BL300" s="127"/>
    </row>
    <row r="301" spans="64:64" ht="15" customHeight="1" x14ac:dyDescent="0.2">
      <c r="BL301" s="127"/>
    </row>
    <row r="302" spans="64:64" ht="15" customHeight="1" x14ac:dyDescent="0.2">
      <c r="BL302" s="127"/>
    </row>
    <row r="303" spans="64:64" ht="15" customHeight="1" x14ac:dyDescent="0.2">
      <c r="BL303" s="127"/>
    </row>
    <row r="304" spans="64:64" ht="15" customHeight="1" x14ac:dyDescent="0.2">
      <c r="BL304" s="127"/>
    </row>
    <row r="305" spans="64:64" ht="15" customHeight="1" x14ac:dyDescent="0.2">
      <c r="BL305" s="127"/>
    </row>
    <row r="306" spans="64:64" ht="15" customHeight="1" x14ac:dyDescent="0.2">
      <c r="BL306" s="127"/>
    </row>
    <row r="307" spans="64:64" ht="15" customHeight="1" x14ac:dyDescent="0.2">
      <c r="BL307" s="127"/>
    </row>
    <row r="308" spans="64:64" ht="15" customHeight="1" x14ac:dyDescent="0.2">
      <c r="BL308" s="127"/>
    </row>
    <row r="309" spans="64:64" ht="15" customHeight="1" x14ac:dyDescent="0.2">
      <c r="BL309" s="127"/>
    </row>
    <row r="310" spans="64:64" ht="15" customHeight="1" x14ac:dyDescent="0.2">
      <c r="BL310" s="127"/>
    </row>
    <row r="311" spans="64:64" ht="15" customHeight="1" x14ac:dyDescent="0.2">
      <c r="BL311" s="127"/>
    </row>
    <row r="312" spans="64:64" ht="15" customHeight="1" x14ac:dyDescent="0.2">
      <c r="BL312" s="127"/>
    </row>
    <row r="313" spans="64:64" ht="15" customHeight="1" x14ac:dyDescent="0.2">
      <c r="BL313" s="127"/>
    </row>
    <row r="314" spans="64:64" ht="15" customHeight="1" x14ac:dyDescent="0.2">
      <c r="BL314" s="127"/>
    </row>
    <row r="315" spans="64:64" ht="15" customHeight="1" x14ac:dyDescent="0.2">
      <c r="BL315" s="127"/>
    </row>
    <row r="316" spans="64:64" ht="15" customHeight="1" x14ac:dyDescent="0.2">
      <c r="BL316" s="127"/>
    </row>
    <row r="317" spans="64:64" ht="15" customHeight="1" x14ac:dyDescent="0.2">
      <c r="BL317" s="127"/>
    </row>
    <row r="318" spans="64:64" ht="15" customHeight="1" x14ac:dyDescent="0.2">
      <c r="BL318" s="127"/>
    </row>
    <row r="319" spans="64:64" ht="15" customHeight="1" x14ac:dyDescent="0.2">
      <c r="BL319" s="127"/>
    </row>
    <row r="320" spans="64:64" ht="15" customHeight="1" x14ac:dyDescent="0.2">
      <c r="BL320" s="127"/>
    </row>
    <row r="321" spans="64:64" ht="15" customHeight="1" x14ac:dyDescent="0.2">
      <c r="BL321" s="127"/>
    </row>
    <row r="322" spans="64:64" ht="15" customHeight="1" x14ac:dyDescent="0.2">
      <c r="BL322" s="127"/>
    </row>
    <row r="323" spans="64:64" ht="15" customHeight="1" x14ac:dyDescent="0.2">
      <c r="BL323" s="127"/>
    </row>
    <row r="324" spans="64:64" ht="15" customHeight="1" x14ac:dyDescent="0.2">
      <c r="BL324" s="127"/>
    </row>
    <row r="325" spans="64:64" ht="15" customHeight="1" x14ac:dyDescent="0.2">
      <c r="BL325" s="127"/>
    </row>
    <row r="326" spans="64:64" ht="15" customHeight="1" x14ac:dyDescent="0.2">
      <c r="BL326" s="127"/>
    </row>
    <row r="327" spans="64:64" ht="15" customHeight="1" x14ac:dyDescent="0.2">
      <c r="BL327" s="127"/>
    </row>
    <row r="328" spans="64:64" ht="15" customHeight="1" x14ac:dyDescent="0.2">
      <c r="BL328" s="127"/>
    </row>
    <row r="329" spans="64:64" ht="15" customHeight="1" x14ac:dyDescent="0.2">
      <c r="BL329" s="127"/>
    </row>
    <row r="330" spans="64:64" ht="15" customHeight="1" x14ac:dyDescent="0.2">
      <c r="BL330" s="127"/>
    </row>
    <row r="331" spans="64:64" ht="15" customHeight="1" x14ac:dyDescent="0.2">
      <c r="BL331" s="127"/>
    </row>
    <row r="332" spans="64:64" ht="15" customHeight="1" x14ac:dyDescent="0.2">
      <c r="BL332" s="127"/>
    </row>
    <row r="333" spans="64:64" ht="15" customHeight="1" x14ac:dyDescent="0.2">
      <c r="BL333" s="127"/>
    </row>
    <row r="334" spans="64:64" ht="15" customHeight="1" x14ac:dyDescent="0.2">
      <c r="BL334" s="127"/>
    </row>
    <row r="335" spans="64:64" ht="15" customHeight="1" x14ac:dyDescent="0.2">
      <c r="BL335" s="127"/>
    </row>
    <row r="336" spans="64:64" ht="15" customHeight="1" x14ac:dyDescent="0.2">
      <c r="BL336" s="127"/>
    </row>
    <row r="337" spans="64:64" ht="15" customHeight="1" x14ac:dyDescent="0.2">
      <c r="BL337" s="127"/>
    </row>
    <row r="338" spans="64:64" ht="15" customHeight="1" x14ac:dyDescent="0.2">
      <c r="BL338" s="127"/>
    </row>
    <row r="339" spans="64:64" ht="15" customHeight="1" x14ac:dyDescent="0.2">
      <c r="BL339" s="127"/>
    </row>
    <row r="340" spans="64:64" ht="15" customHeight="1" x14ac:dyDescent="0.2">
      <c r="BL340" s="127"/>
    </row>
    <row r="341" spans="64:64" ht="15" customHeight="1" x14ac:dyDescent="0.2">
      <c r="BL341" s="127"/>
    </row>
    <row r="342" spans="64:64" ht="15" customHeight="1" x14ac:dyDescent="0.2">
      <c r="BL342" s="127"/>
    </row>
    <row r="343" spans="64:64" ht="15" customHeight="1" x14ac:dyDescent="0.2">
      <c r="BL343" s="127"/>
    </row>
    <row r="344" spans="64:64" ht="15" customHeight="1" x14ac:dyDescent="0.2">
      <c r="BL344" s="127"/>
    </row>
    <row r="345" spans="64:64" ht="15" customHeight="1" x14ac:dyDescent="0.2">
      <c r="BL345" s="127"/>
    </row>
    <row r="346" spans="64:64" ht="15" customHeight="1" x14ac:dyDescent="0.2">
      <c r="BL346" s="127"/>
    </row>
    <row r="347" spans="64:64" ht="15" customHeight="1" x14ac:dyDescent="0.2">
      <c r="BL347" s="127"/>
    </row>
    <row r="348" spans="64:64" ht="15" customHeight="1" x14ac:dyDescent="0.2">
      <c r="BL348" s="127"/>
    </row>
    <row r="349" spans="64:64" ht="15" customHeight="1" x14ac:dyDescent="0.2">
      <c r="BL349" s="127"/>
    </row>
    <row r="350" spans="64:64" ht="15" customHeight="1" x14ac:dyDescent="0.2">
      <c r="BL350" s="127"/>
    </row>
    <row r="351" spans="64:64" ht="15" customHeight="1" x14ac:dyDescent="0.2">
      <c r="BL351" s="127"/>
    </row>
    <row r="352" spans="64:64" ht="15" customHeight="1" x14ac:dyDescent="0.2">
      <c r="BL352" s="127"/>
    </row>
    <row r="353" spans="64:64" ht="15" customHeight="1" x14ac:dyDescent="0.2">
      <c r="BL353" s="127"/>
    </row>
    <row r="354" spans="64:64" ht="15" customHeight="1" x14ac:dyDescent="0.2">
      <c r="BL354" s="127"/>
    </row>
    <row r="355" spans="64:64" ht="15" customHeight="1" x14ac:dyDescent="0.2">
      <c r="BL355" s="127"/>
    </row>
    <row r="356" spans="64:64" ht="15" customHeight="1" x14ac:dyDescent="0.2">
      <c r="BL356" s="127"/>
    </row>
    <row r="357" spans="64:64" ht="15" customHeight="1" x14ac:dyDescent="0.2">
      <c r="BL357" s="127"/>
    </row>
    <row r="358" spans="64:64" ht="15" customHeight="1" x14ac:dyDescent="0.2">
      <c r="BL358" s="127"/>
    </row>
    <row r="359" spans="64:64" ht="15" customHeight="1" x14ac:dyDescent="0.2">
      <c r="BL359" s="127"/>
    </row>
    <row r="360" spans="64:64" ht="15" customHeight="1" x14ac:dyDescent="0.2">
      <c r="BL360" s="127"/>
    </row>
    <row r="361" spans="64:64" ht="15" customHeight="1" x14ac:dyDescent="0.2">
      <c r="BL361" s="127"/>
    </row>
    <row r="362" spans="64:64" ht="15" customHeight="1" x14ac:dyDescent="0.2">
      <c r="BL362" s="127"/>
    </row>
    <row r="363" spans="64:64" ht="15" customHeight="1" x14ac:dyDescent="0.2">
      <c r="BL363" s="127"/>
    </row>
    <row r="364" spans="64:64" ht="15" customHeight="1" x14ac:dyDescent="0.2">
      <c r="BL364" s="127"/>
    </row>
    <row r="365" spans="64:64" ht="15" customHeight="1" x14ac:dyDescent="0.2">
      <c r="BL365" s="127"/>
    </row>
    <row r="366" spans="64:64" ht="15" customHeight="1" x14ac:dyDescent="0.2">
      <c r="BL366" s="127"/>
    </row>
    <row r="367" spans="64:64" ht="15" customHeight="1" x14ac:dyDescent="0.2">
      <c r="BL367" s="127"/>
    </row>
    <row r="368" spans="64:64" ht="15" customHeight="1" x14ac:dyDescent="0.2">
      <c r="BL368" s="127"/>
    </row>
    <row r="369" spans="64:64" ht="15" customHeight="1" x14ac:dyDescent="0.2">
      <c r="BL369" s="127"/>
    </row>
    <row r="370" spans="64:64" ht="15" customHeight="1" x14ac:dyDescent="0.2">
      <c r="BL370" s="127"/>
    </row>
    <row r="371" spans="64:64" ht="15" customHeight="1" x14ac:dyDescent="0.2">
      <c r="BL371" s="127"/>
    </row>
    <row r="372" spans="64:64" ht="15" customHeight="1" x14ac:dyDescent="0.2">
      <c r="BL372" s="127"/>
    </row>
    <row r="373" spans="64:64" ht="15" customHeight="1" x14ac:dyDescent="0.2">
      <c r="BL373" s="127"/>
    </row>
    <row r="374" spans="64:64" ht="15" customHeight="1" x14ac:dyDescent="0.2">
      <c r="BL374" s="127"/>
    </row>
    <row r="375" spans="64:64" ht="15" customHeight="1" x14ac:dyDescent="0.2">
      <c r="BL375" s="127"/>
    </row>
    <row r="376" spans="64:64" ht="15" customHeight="1" x14ac:dyDescent="0.2">
      <c r="BL376" s="127"/>
    </row>
    <row r="377" spans="64:64" ht="15" customHeight="1" x14ac:dyDescent="0.2">
      <c r="BL377" s="127"/>
    </row>
    <row r="378" spans="64:64" ht="15" customHeight="1" x14ac:dyDescent="0.2">
      <c r="BL378" s="127"/>
    </row>
    <row r="379" spans="64:64" ht="15" customHeight="1" x14ac:dyDescent="0.2">
      <c r="BL379" s="127"/>
    </row>
    <row r="380" spans="64:64" ht="15" customHeight="1" x14ac:dyDescent="0.2">
      <c r="BL380" s="127"/>
    </row>
    <row r="381" spans="64:64" ht="15" customHeight="1" x14ac:dyDescent="0.2">
      <c r="BL381" s="127"/>
    </row>
    <row r="382" spans="64:64" ht="15" customHeight="1" x14ac:dyDescent="0.2">
      <c r="BL382" s="127"/>
    </row>
    <row r="383" spans="64:64" ht="15" customHeight="1" x14ac:dyDescent="0.2">
      <c r="BL383" s="127"/>
    </row>
    <row r="384" spans="64:64" ht="15" customHeight="1" x14ac:dyDescent="0.2">
      <c r="BL384" s="127"/>
    </row>
    <row r="385" spans="64:64" ht="15" customHeight="1" x14ac:dyDescent="0.2">
      <c r="BL385" s="127"/>
    </row>
    <row r="386" spans="64:64" ht="15" customHeight="1" x14ac:dyDescent="0.2">
      <c r="BL386" s="127"/>
    </row>
    <row r="387" spans="64:64" ht="15" customHeight="1" x14ac:dyDescent="0.2">
      <c r="BL387" s="127"/>
    </row>
    <row r="388" spans="64:64" ht="15" customHeight="1" x14ac:dyDescent="0.2">
      <c r="BL388" s="127"/>
    </row>
    <row r="389" spans="64:64" ht="15" customHeight="1" x14ac:dyDescent="0.2">
      <c r="BL389" s="127"/>
    </row>
    <row r="390" spans="64:64" ht="15" customHeight="1" x14ac:dyDescent="0.2">
      <c r="BL390" s="127"/>
    </row>
    <row r="391" spans="64:64" ht="15" customHeight="1" x14ac:dyDescent="0.2">
      <c r="BL391" s="127"/>
    </row>
    <row r="392" spans="64:64" ht="15" customHeight="1" x14ac:dyDescent="0.2">
      <c r="BL392" s="127"/>
    </row>
    <row r="393" spans="64:64" ht="15" customHeight="1" x14ac:dyDescent="0.2">
      <c r="BL393" s="127"/>
    </row>
    <row r="394" spans="64:64" ht="15" customHeight="1" x14ac:dyDescent="0.2">
      <c r="BL394" s="127"/>
    </row>
    <row r="395" spans="64:64" ht="15" customHeight="1" x14ac:dyDescent="0.2">
      <c r="BL395" s="127"/>
    </row>
    <row r="396" spans="64:64" ht="15" customHeight="1" x14ac:dyDescent="0.2">
      <c r="BL396" s="127"/>
    </row>
    <row r="397" spans="64:64" ht="15" customHeight="1" x14ac:dyDescent="0.2">
      <c r="BL397" s="127"/>
    </row>
    <row r="398" spans="64:64" ht="15" customHeight="1" x14ac:dyDescent="0.2">
      <c r="BL398" s="127"/>
    </row>
    <row r="399" spans="64:64" ht="15" customHeight="1" x14ac:dyDescent="0.2">
      <c r="BL399" s="127"/>
    </row>
    <row r="400" spans="64:64" ht="15" customHeight="1" x14ac:dyDescent="0.2">
      <c r="BL400" s="128"/>
    </row>
    <row r="401" spans="64:64" ht="15" customHeight="1" x14ac:dyDescent="0.2">
      <c r="BL401" s="127" t="e">
        <f>IF(#REF!=$B$4,SUM(#REF!),"")</f>
        <v>#REF!</v>
      </c>
    </row>
    <row r="402" spans="64:64" ht="15" customHeight="1" x14ac:dyDescent="0.2">
      <c r="BL402" s="127" t="e">
        <f>IF(#REF!=$B$4,SUM(#REF!),"")</f>
        <v>#REF!</v>
      </c>
    </row>
    <row r="403" spans="64:64" ht="15" customHeight="1" x14ac:dyDescent="0.2">
      <c r="BL403" s="127" t="str">
        <f>IF(AI2=$B$4,SUM(BL2),"")</f>
        <v/>
      </c>
    </row>
    <row r="404" spans="64:64" ht="15" customHeight="1" x14ac:dyDescent="0.2">
      <c r="BL404" s="127" t="e">
        <f>IF(#REF!=$B$4,SUM(T3),"")</f>
        <v>#REF!</v>
      </c>
    </row>
    <row r="405" spans="64:64" ht="15" customHeight="1" x14ac:dyDescent="0.2">
      <c r="BL405" s="127" t="e">
        <f>IF(#REF!=$B$4,SUM(T4),"")</f>
        <v>#REF!</v>
      </c>
    </row>
    <row r="406" spans="64:64" ht="15" customHeight="1" x14ac:dyDescent="0.2">
      <c r="BL406" s="127" t="e">
        <f>IF(#REF!=$B$4,SUM(T5),"")</f>
        <v>#REF!</v>
      </c>
    </row>
    <row r="407" spans="64:64" ht="15" customHeight="1" x14ac:dyDescent="0.2">
      <c r="BL407" s="127" t="e">
        <f>IF(#REF!=$B$4,SUM(T6),"")</f>
        <v>#REF!</v>
      </c>
    </row>
    <row r="408" spans="64:64" ht="15" customHeight="1" x14ac:dyDescent="0.2">
      <c r="BL408" s="127" t="e">
        <f>IF(#REF!=$B$4,SUM(T7),"")</f>
        <v>#REF!</v>
      </c>
    </row>
    <row r="409" spans="64:64" ht="15" customHeight="1" x14ac:dyDescent="0.2">
      <c r="BL409" s="127" t="e">
        <f>IF(#REF!=$B$4,SUM(T8),"")</f>
        <v>#REF!</v>
      </c>
    </row>
    <row r="410" spans="64:64" ht="15" customHeight="1" x14ac:dyDescent="0.2">
      <c r="BL410" s="127" t="e">
        <f>IF(#REF!=$B$4,SUM(T9),"")</f>
        <v>#REF!</v>
      </c>
    </row>
    <row r="411" spans="64:64" ht="15" customHeight="1" x14ac:dyDescent="0.2">
      <c r="BL411" s="127" t="e">
        <f>IF(#REF!=$B$4,SUM(T10),"")</f>
        <v>#REF!</v>
      </c>
    </row>
    <row r="412" spans="64:64" ht="15" customHeight="1" x14ac:dyDescent="0.2">
      <c r="BL412" s="127" t="e">
        <f>IF(#REF!=$B$4,SUM(#REF!),"")</f>
        <v>#REF!</v>
      </c>
    </row>
    <row r="413" spans="64:64" ht="15" customHeight="1" x14ac:dyDescent="0.2">
      <c r="BL413" s="127" t="e">
        <f>IF(#REF!=$B$4,SUM(#REF!),"")</f>
        <v>#REF!</v>
      </c>
    </row>
    <row r="414" spans="64:64" ht="15" customHeight="1" x14ac:dyDescent="0.2">
      <c r="BL414" s="127" t="e">
        <f>IF(#REF!=$B$4,SUM(#REF!),"")</f>
        <v>#REF!</v>
      </c>
    </row>
    <row r="415" spans="64:64" ht="15" customHeight="1" x14ac:dyDescent="0.2">
      <c r="BL415" s="127" t="e">
        <f>IF(#REF!=$B$4,SUM(#REF!),"")</f>
        <v>#REF!</v>
      </c>
    </row>
    <row r="416" spans="64:64" ht="15" customHeight="1" x14ac:dyDescent="0.2">
      <c r="BL416" s="127" t="e">
        <f>IF(#REF!=$B$4,SUM(#REF!),"")</f>
        <v>#REF!</v>
      </c>
    </row>
    <row r="417" spans="64:64" ht="15" customHeight="1" x14ac:dyDescent="0.2">
      <c r="BL417" s="127"/>
    </row>
    <row r="418" spans="64:64" ht="15" customHeight="1" x14ac:dyDescent="0.2">
      <c r="BL418" s="127"/>
    </row>
    <row r="419" spans="64:64" ht="15" customHeight="1" x14ac:dyDescent="0.2">
      <c r="BL419" s="127"/>
    </row>
    <row r="420" spans="64:64" ht="15" customHeight="1" x14ac:dyDescent="0.2">
      <c r="BL420" s="127"/>
    </row>
    <row r="421" spans="64:64" ht="15" customHeight="1" x14ac:dyDescent="0.2">
      <c r="BL421" s="127"/>
    </row>
    <row r="422" spans="64:64" ht="15" customHeight="1" x14ac:dyDescent="0.2">
      <c r="BL422" s="127"/>
    </row>
    <row r="423" spans="64:64" ht="15" customHeight="1" x14ac:dyDescent="0.2">
      <c r="BL423" s="127"/>
    </row>
    <row r="424" spans="64:64" ht="15" customHeight="1" x14ac:dyDescent="0.2">
      <c r="BL424" s="127"/>
    </row>
    <row r="425" spans="64:64" ht="15" customHeight="1" x14ac:dyDescent="0.2">
      <c r="BL425" s="127"/>
    </row>
    <row r="426" spans="64:64" ht="15" customHeight="1" x14ac:dyDescent="0.2">
      <c r="BL426" s="127"/>
    </row>
    <row r="427" spans="64:64" ht="15" customHeight="1" x14ac:dyDescent="0.2">
      <c r="BL427" s="127"/>
    </row>
    <row r="428" spans="64:64" ht="15" customHeight="1" x14ac:dyDescent="0.2">
      <c r="BL428" s="127"/>
    </row>
    <row r="429" spans="64:64" ht="15" customHeight="1" x14ac:dyDescent="0.2">
      <c r="BL429" s="127"/>
    </row>
    <row r="430" spans="64:64" ht="15" customHeight="1" x14ac:dyDescent="0.2">
      <c r="BL430" s="127"/>
    </row>
    <row r="431" spans="64:64" ht="15" customHeight="1" x14ac:dyDescent="0.2">
      <c r="BL431" s="127"/>
    </row>
    <row r="432" spans="64:64" ht="15" customHeight="1" x14ac:dyDescent="0.2">
      <c r="BL432" s="127"/>
    </row>
    <row r="433" spans="64:64" ht="15" customHeight="1" x14ac:dyDescent="0.2">
      <c r="BL433" s="127"/>
    </row>
  </sheetData>
  <sheetProtection password="C869" sheet="1" objects="1" scenarios="1"/>
  <mergeCells count="278">
    <mergeCell ref="B24:O24"/>
    <mergeCell ref="B25:O25"/>
    <mergeCell ref="B26:O26"/>
    <mergeCell ref="P16:S16"/>
    <mergeCell ref="P17:S17"/>
    <mergeCell ref="P18:S18"/>
    <mergeCell ref="P19:S19"/>
    <mergeCell ref="P20:S20"/>
    <mergeCell ref="P21:S21"/>
    <mergeCell ref="P22:S22"/>
    <mergeCell ref="P23:S23"/>
    <mergeCell ref="P24:S24"/>
    <mergeCell ref="P25:S25"/>
    <mergeCell ref="P26:S26"/>
    <mergeCell ref="B17:O17"/>
    <mergeCell ref="B18:O18"/>
    <mergeCell ref="B19:O19"/>
    <mergeCell ref="B20:O20"/>
    <mergeCell ref="B21:O21"/>
    <mergeCell ref="B22:O22"/>
    <mergeCell ref="B23:O23"/>
    <mergeCell ref="AB25:AE25"/>
    <mergeCell ref="AF25:AI25"/>
    <mergeCell ref="AB26:AE26"/>
    <mergeCell ref="AF26:AI26"/>
    <mergeCell ref="AJ25:AM25"/>
    <mergeCell ref="AN25:AQ25"/>
    <mergeCell ref="AF22:AI22"/>
    <mergeCell ref="AJ22:AM22"/>
    <mergeCell ref="AV25:AY25"/>
    <mergeCell ref="AV24:AY24"/>
    <mergeCell ref="AR24:AU24"/>
    <mergeCell ref="AB23:AE23"/>
    <mergeCell ref="AF23:AI23"/>
    <mergeCell ref="AJ23:AM23"/>
    <mergeCell ref="AB24:AE24"/>
    <mergeCell ref="AF24:AI24"/>
    <mergeCell ref="AB22:AE22"/>
    <mergeCell ref="AN23:AQ23"/>
    <mergeCell ref="AR23:AU23"/>
    <mergeCell ref="AV23:AY23"/>
    <mergeCell ref="AN22:AQ22"/>
    <mergeCell ref="T26:W26"/>
    <mergeCell ref="X26:AA26"/>
    <mergeCell ref="T25:W25"/>
    <mergeCell ref="X25:AA25"/>
    <mergeCell ref="T24:W24"/>
    <mergeCell ref="T23:W23"/>
    <mergeCell ref="X23:AA23"/>
    <mergeCell ref="T17:W17"/>
    <mergeCell ref="X20:AA20"/>
    <mergeCell ref="X19:AA19"/>
    <mergeCell ref="T21:W21"/>
    <mergeCell ref="T20:W20"/>
    <mergeCell ref="T19:W19"/>
    <mergeCell ref="X21:AA21"/>
    <mergeCell ref="T22:W22"/>
    <mergeCell ref="X18:AA18"/>
    <mergeCell ref="X22:AA22"/>
    <mergeCell ref="T18:W18"/>
    <mergeCell ref="X24:AA24"/>
    <mergeCell ref="BD23:BG23"/>
    <mergeCell ref="AZ23:BC23"/>
    <mergeCell ref="AR26:AU26"/>
    <mergeCell ref="AN24:AQ24"/>
    <mergeCell ref="AJ26:AM26"/>
    <mergeCell ref="AZ26:BC26"/>
    <mergeCell ref="AV26:AY26"/>
    <mergeCell ref="AR25:AU25"/>
    <mergeCell ref="AJ24:AM24"/>
    <mergeCell ref="AN26:AQ26"/>
    <mergeCell ref="BD26:BG26"/>
    <mergeCell ref="AZ25:BC25"/>
    <mergeCell ref="BD25:BG25"/>
    <mergeCell ref="BD24:BG24"/>
    <mergeCell ref="AZ24:BC24"/>
    <mergeCell ref="AZ21:BC21"/>
    <mergeCell ref="AR22:AU22"/>
    <mergeCell ref="AV22:AY22"/>
    <mergeCell ref="AR21:AU21"/>
    <mergeCell ref="AV21:AY21"/>
    <mergeCell ref="BD21:BG21"/>
    <mergeCell ref="BD22:BG22"/>
    <mergeCell ref="AZ22:BC22"/>
    <mergeCell ref="AB21:AE21"/>
    <mergeCell ref="AF21:AI21"/>
    <mergeCell ref="AJ21:AM21"/>
    <mergeCell ref="AN21:AQ21"/>
    <mergeCell ref="AB20:AE20"/>
    <mergeCell ref="AF20:AI20"/>
    <mergeCell ref="AJ20:AM20"/>
    <mergeCell ref="AN20:AQ20"/>
    <mergeCell ref="BD20:BG20"/>
    <mergeCell ref="AZ20:BC20"/>
    <mergeCell ref="AR19:AU19"/>
    <mergeCell ref="AV19:AY19"/>
    <mergeCell ref="AZ19:BC19"/>
    <mergeCell ref="BD19:BG19"/>
    <mergeCell ref="AR20:AU20"/>
    <mergeCell ref="AV20:AY20"/>
    <mergeCell ref="AN19:AQ19"/>
    <mergeCell ref="AJ19:AM19"/>
    <mergeCell ref="BD17:BG17"/>
    <mergeCell ref="AR18:AU18"/>
    <mergeCell ref="AV18:AY18"/>
    <mergeCell ref="AZ18:BC18"/>
    <mergeCell ref="BD18:BG18"/>
    <mergeCell ref="AV17:AY17"/>
    <mergeCell ref="AR17:AU17"/>
    <mergeCell ref="AZ17:BC17"/>
    <mergeCell ref="AN17:AQ17"/>
    <mergeCell ref="AB18:AE18"/>
    <mergeCell ref="AF18:AI18"/>
    <mergeCell ref="AF17:AI17"/>
    <mergeCell ref="AN18:AQ18"/>
    <mergeCell ref="AJ17:AM17"/>
    <mergeCell ref="X17:AA17"/>
    <mergeCell ref="AB17:AE17"/>
    <mergeCell ref="AB19:AE19"/>
    <mergeCell ref="AF19:AI19"/>
    <mergeCell ref="AJ18:AM18"/>
    <mergeCell ref="B1:X1"/>
    <mergeCell ref="T11:W11"/>
    <mergeCell ref="X11:AA11"/>
    <mergeCell ref="AB11:AE11"/>
    <mergeCell ref="P11:S11"/>
    <mergeCell ref="AN11:AQ11"/>
    <mergeCell ref="AJ11:AM11"/>
    <mergeCell ref="P9:S9"/>
    <mergeCell ref="AB10:AE10"/>
    <mergeCell ref="T10:W10"/>
    <mergeCell ref="AF7:AI7"/>
    <mergeCell ref="T8:W8"/>
    <mergeCell ref="AN7:AQ7"/>
    <mergeCell ref="AJ7:AM7"/>
    <mergeCell ref="AN6:AQ6"/>
    <mergeCell ref="AJ6:AM6"/>
    <mergeCell ref="AJ8:AM8"/>
    <mergeCell ref="T9:W9"/>
    <mergeCell ref="AF5:AI5"/>
    <mergeCell ref="AF4:AI4"/>
    <mergeCell ref="AF6:AI6"/>
    <mergeCell ref="AB6:AE6"/>
    <mergeCell ref="B3:O3"/>
    <mergeCell ref="T3:W3"/>
    <mergeCell ref="AB8:AE8"/>
    <mergeCell ref="P8:S8"/>
    <mergeCell ref="AF8:AI8"/>
    <mergeCell ref="B11:O11"/>
    <mergeCell ref="AJ9:AM9"/>
    <mergeCell ref="AF9:AI9"/>
    <mergeCell ref="P12:S12"/>
    <mergeCell ref="B8:O8"/>
    <mergeCell ref="B9:O9"/>
    <mergeCell ref="X9:AA9"/>
    <mergeCell ref="AB9:AE9"/>
    <mergeCell ref="B10:O10"/>
    <mergeCell ref="X8:AA8"/>
    <mergeCell ref="AF11:AI11"/>
    <mergeCell ref="T16:W16"/>
    <mergeCell ref="P13:S13"/>
    <mergeCell ref="AF10:AI10"/>
    <mergeCell ref="AJ10:AM10"/>
    <mergeCell ref="X10:AA10"/>
    <mergeCell ref="P15:S15"/>
    <mergeCell ref="X16:AA16"/>
    <mergeCell ref="B12:O12"/>
    <mergeCell ref="AJ12:AM12"/>
    <mergeCell ref="T12:W12"/>
    <mergeCell ref="X12:AA12"/>
    <mergeCell ref="P10:S10"/>
    <mergeCell ref="B16:O16"/>
    <mergeCell ref="BH7:BK7"/>
    <mergeCell ref="AR7:AU7"/>
    <mergeCell ref="AV7:AY7"/>
    <mergeCell ref="AZ7:BC7"/>
    <mergeCell ref="BD7:BG7"/>
    <mergeCell ref="AZ8:BC8"/>
    <mergeCell ref="AN9:AQ9"/>
    <mergeCell ref="BD8:BG8"/>
    <mergeCell ref="BH10:BK10"/>
    <mergeCell ref="BD10:BG10"/>
    <mergeCell ref="AZ10:BC10"/>
    <mergeCell ref="AR10:AU10"/>
    <mergeCell ref="AV10:AY10"/>
    <mergeCell ref="AN10:AQ10"/>
    <mergeCell ref="BH6:BK6"/>
    <mergeCell ref="BD6:BG6"/>
    <mergeCell ref="AJ3:AM3"/>
    <mergeCell ref="AN3:AQ3"/>
    <mergeCell ref="AZ4:BC4"/>
    <mergeCell ref="BD4:BG4"/>
    <mergeCell ref="BH3:BK3"/>
    <mergeCell ref="AJ4:AM4"/>
    <mergeCell ref="AN4:AQ4"/>
    <mergeCell ref="BH5:BK5"/>
    <mergeCell ref="AR5:AU5"/>
    <mergeCell ref="AV5:AY5"/>
    <mergeCell ref="AN5:AQ5"/>
    <mergeCell ref="BH4:BK4"/>
    <mergeCell ref="AR4:AU4"/>
    <mergeCell ref="AV4:AY4"/>
    <mergeCell ref="AR3:AU3"/>
    <mergeCell ref="AV3:AY3"/>
    <mergeCell ref="AZ3:BC3"/>
    <mergeCell ref="BD3:BG3"/>
    <mergeCell ref="AJ5:AM5"/>
    <mergeCell ref="AZ5:BC5"/>
    <mergeCell ref="BD5:BG5"/>
    <mergeCell ref="AR6:AU6"/>
    <mergeCell ref="X3:AA3"/>
    <mergeCell ref="AB3:AE3"/>
    <mergeCell ref="P3:S3"/>
    <mergeCell ref="X6:AA6"/>
    <mergeCell ref="AB4:AE4"/>
    <mergeCell ref="AB5:AE5"/>
    <mergeCell ref="P5:S5"/>
    <mergeCell ref="P6:S6"/>
    <mergeCell ref="AF3:AI3"/>
    <mergeCell ref="AV6:AY6"/>
    <mergeCell ref="AZ6:BC6"/>
    <mergeCell ref="AB7:AE7"/>
    <mergeCell ref="P7:S7"/>
    <mergeCell ref="T5:W5"/>
    <mergeCell ref="X5:AA5"/>
    <mergeCell ref="X7:AA7"/>
    <mergeCell ref="B4:O4"/>
    <mergeCell ref="T4:W4"/>
    <mergeCell ref="P4:S4"/>
    <mergeCell ref="B7:O7"/>
    <mergeCell ref="T7:W7"/>
    <mergeCell ref="B6:O6"/>
    <mergeCell ref="T6:W6"/>
    <mergeCell ref="X4:AA4"/>
    <mergeCell ref="B5:O5"/>
    <mergeCell ref="AV11:AY11"/>
    <mergeCell ref="B13:O13"/>
    <mergeCell ref="T13:W13"/>
    <mergeCell ref="AF13:AI13"/>
    <mergeCell ref="X13:AA13"/>
    <mergeCell ref="BH8:BK8"/>
    <mergeCell ref="AR8:AU8"/>
    <mergeCell ref="AV8:AY8"/>
    <mergeCell ref="BH9:BK9"/>
    <mergeCell ref="AR9:AU9"/>
    <mergeCell ref="AV9:AY9"/>
    <mergeCell ref="AZ9:BC9"/>
    <mergeCell ref="BD9:BG9"/>
    <mergeCell ref="AN8:AQ8"/>
    <mergeCell ref="AV12:AY12"/>
    <mergeCell ref="AZ11:BC11"/>
    <mergeCell ref="AR13:AU13"/>
    <mergeCell ref="AV13:AY13"/>
    <mergeCell ref="AZ13:BC13"/>
    <mergeCell ref="AR11:AU11"/>
    <mergeCell ref="BD11:BG11"/>
    <mergeCell ref="BH11:BK11"/>
    <mergeCell ref="AB12:AE12"/>
    <mergeCell ref="AB13:AE13"/>
    <mergeCell ref="BH15:BK15"/>
    <mergeCell ref="BD12:BG12"/>
    <mergeCell ref="BH13:BK13"/>
    <mergeCell ref="BH12:BK12"/>
    <mergeCell ref="AZ12:BC12"/>
    <mergeCell ref="BD16:BG16"/>
    <mergeCell ref="AZ16:BC16"/>
    <mergeCell ref="AB16:AE16"/>
    <mergeCell ref="AR16:AU16"/>
    <mergeCell ref="AJ13:AM13"/>
    <mergeCell ref="AF12:AI12"/>
    <mergeCell ref="BD13:BG13"/>
    <mergeCell ref="AR12:AU12"/>
    <mergeCell ref="AV16:AY16"/>
    <mergeCell ref="AN16:AQ16"/>
    <mergeCell ref="AF16:AI16"/>
    <mergeCell ref="AJ16:AM16"/>
    <mergeCell ref="AN12:AQ12"/>
    <mergeCell ref="AN13:AQ13"/>
  </mergeCells>
  <phoneticPr fontId="2" type="noConversion"/>
  <pageMargins left="0.43307086614173229" right="0.19685039370078741" top="1.4173228346456694" bottom="0.98425196850393704" header="0.51181102362204722" footer="0.51181102362204722"/>
  <pageSetup paperSize="9" scale="54" orientation="landscape" r:id="rId1"/>
  <headerFooter alignWithMargins="0">
    <oddHeader>&amp;R&amp;G</oddHeader>
    <oddFooter>&amp;L&amp;"Verdana,Normal"&amp;7&amp;F
&amp;A&amp;R&amp;"Verdana,Normal"&amp;7&amp;D  &amp;T</oddFooter>
  </headerFooter>
  <ignoredErrors>
    <ignoredError sqref="AJ12" formula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pageSetUpPr fitToPage="1"/>
  </sheetPr>
  <dimension ref="B1:CV504"/>
  <sheetViews>
    <sheetView showGridLines="0" zoomScale="75" workbookViewId="0">
      <pane xSplit="15" ySplit="3" topLeftCell="P4" activePane="bottomRight" state="frozen"/>
      <selection pane="topRight"/>
      <selection pane="bottomLeft"/>
      <selection pane="bottomRight" activeCell="AB105" sqref="AB105"/>
    </sheetView>
  </sheetViews>
  <sheetFormatPr defaultColWidth="3.140625" defaultRowHeight="15" customHeight="1" outlineLevelRow="1" outlineLevelCol="1" x14ac:dyDescent="0.2"/>
  <cols>
    <col min="1" max="1" width="1.42578125" style="125" customWidth="1"/>
    <col min="2" max="15" width="3.140625" style="125" customWidth="1"/>
    <col min="16" max="59" width="3.5703125" style="125" customWidth="1"/>
    <col min="60" max="99" width="3.5703125" style="125" hidden="1" customWidth="1" outlineLevel="1"/>
    <col min="100" max="100" width="12.5703125" style="125" bestFit="1" customWidth="1" collapsed="1"/>
    <col min="101" max="16384" width="3.140625" style="125"/>
  </cols>
  <sheetData>
    <row r="1" spans="2:99" ht="18" customHeight="1" x14ac:dyDescent="0.25">
      <c r="B1" s="129" t="s">
        <v>172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</row>
    <row r="2" spans="2:99" ht="17.25" customHeight="1" thickBot="1" x14ac:dyDescent="0.3">
      <c r="B2" s="130" t="str">
        <f>IF(Setup!H3="","",Setup!H3)</f>
        <v/>
      </c>
      <c r="C2" s="95"/>
      <c r="D2" s="13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</row>
    <row r="3" spans="2:99" ht="51.75" customHeight="1" thickTop="1" x14ac:dyDescent="0.2">
      <c r="B3" s="346" t="s">
        <v>67</v>
      </c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132" t="s">
        <v>14</v>
      </c>
      <c r="Q3" s="70"/>
      <c r="R3" s="70"/>
      <c r="S3" s="70"/>
      <c r="T3" s="358" t="str">
        <f>IF(Setup!$C16="","",(Setup!$C16))</f>
        <v>Kommunikation</v>
      </c>
      <c r="U3" s="358"/>
      <c r="V3" s="358"/>
      <c r="W3" s="358"/>
      <c r="X3" s="334" t="str">
        <f>IF(Setup!$C17="","",(Setup!$C17))</f>
        <v>Projektledning</v>
      </c>
      <c r="Y3" s="334"/>
      <c r="Z3" s="334"/>
      <c r="AA3" s="334"/>
      <c r="AB3" s="358" t="str">
        <f>IF(Setup!$C18="","",(Setup!$C18))</f>
        <v/>
      </c>
      <c r="AC3" s="358"/>
      <c r="AD3" s="358"/>
      <c r="AE3" s="358"/>
      <c r="AF3" s="334" t="str">
        <f>IF(Setup!$C19="","",(Setup!$C19))</f>
        <v/>
      </c>
      <c r="AG3" s="334"/>
      <c r="AH3" s="334"/>
      <c r="AI3" s="334"/>
      <c r="AJ3" s="334" t="str">
        <f>IF(Setup!$C20="","",(Setup!$C20))</f>
        <v/>
      </c>
      <c r="AK3" s="334"/>
      <c r="AL3" s="334"/>
      <c r="AM3" s="334"/>
      <c r="AN3" s="334" t="str">
        <f>IF(Setup!$C21="","",(Setup!$C21))</f>
        <v/>
      </c>
      <c r="AO3" s="334"/>
      <c r="AP3" s="334"/>
      <c r="AQ3" s="334"/>
      <c r="AR3" s="334" t="str">
        <f>IF(Setup!$C22="","",(Setup!$C22))</f>
        <v/>
      </c>
      <c r="AS3" s="334"/>
      <c r="AT3" s="334"/>
      <c r="AU3" s="334"/>
      <c r="AV3" s="334" t="str">
        <f>IF(Setup!$C23="","",(Setup!$C23))</f>
        <v/>
      </c>
      <c r="AW3" s="334"/>
      <c r="AX3" s="334"/>
      <c r="AY3" s="334"/>
      <c r="AZ3" s="334" t="str">
        <f>IF(Setup!$C24="","",(Setup!$C24))</f>
        <v/>
      </c>
      <c r="BA3" s="334"/>
      <c r="BB3" s="334"/>
      <c r="BC3" s="334"/>
      <c r="BD3" s="334" t="str">
        <f>IF(Setup!$C25="","",(Setup!$C25))</f>
        <v/>
      </c>
      <c r="BE3" s="334"/>
      <c r="BF3" s="334"/>
      <c r="BG3" s="334"/>
      <c r="BH3" s="334" t="str">
        <f>IF(Setup!$C26="","",(Setup!$C26))</f>
        <v/>
      </c>
      <c r="BI3" s="334"/>
      <c r="BJ3" s="334"/>
      <c r="BK3" s="334"/>
      <c r="BL3" s="334" t="str">
        <f>IF(Setup!$C27="","",(Setup!$C27))</f>
        <v/>
      </c>
      <c r="BM3" s="334"/>
      <c r="BN3" s="334"/>
      <c r="BO3" s="334"/>
      <c r="BP3" s="334" t="str">
        <f>IF(Setup!$C28="","",(Setup!$C28))</f>
        <v/>
      </c>
      <c r="BQ3" s="334"/>
      <c r="BR3" s="334"/>
      <c r="BS3" s="334"/>
      <c r="BT3" s="334" t="str">
        <f>IF(Setup!$C29="","",(Setup!$C29))</f>
        <v/>
      </c>
      <c r="BU3" s="334"/>
      <c r="BV3" s="334"/>
      <c r="BW3" s="334"/>
      <c r="BX3" s="334" t="str">
        <f>IF(Setup!$C30="","",(Setup!$C30))</f>
        <v/>
      </c>
      <c r="BY3" s="334"/>
      <c r="BZ3" s="334"/>
      <c r="CA3" s="334"/>
      <c r="CB3" s="334" t="str">
        <f>IF(Setup!$C31="","",(Setup!$C31))</f>
        <v/>
      </c>
      <c r="CC3" s="334"/>
      <c r="CD3" s="334"/>
      <c r="CE3" s="334"/>
      <c r="CF3" s="334" t="str">
        <f>IF(Setup!$C32="","",(Setup!$C32))</f>
        <v/>
      </c>
      <c r="CG3" s="334"/>
      <c r="CH3" s="334"/>
      <c r="CI3" s="334"/>
      <c r="CJ3" s="334" t="str">
        <f>IF(Setup!$C33="","",(Setup!$C33))</f>
        <v/>
      </c>
      <c r="CK3" s="334"/>
      <c r="CL3" s="334"/>
      <c r="CM3" s="334"/>
      <c r="CN3" s="334" t="str">
        <f>IF(Setup!$C34="","",(Setup!$C34))</f>
        <v/>
      </c>
      <c r="CO3" s="334"/>
      <c r="CP3" s="334"/>
      <c r="CQ3" s="334"/>
      <c r="CR3" s="334" t="str">
        <f>IF(Setup!$C35="","",(Setup!$C35))</f>
        <v/>
      </c>
      <c r="CS3" s="334"/>
      <c r="CT3" s="334"/>
      <c r="CU3" s="334"/>
    </row>
    <row r="4" spans="2:99" ht="17.25" customHeight="1" x14ac:dyDescent="0.2">
      <c r="B4" s="339" t="str">
        <f>Kostnader_Intäkter!EH5</f>
        <v/>
      </c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6" t="str">
        <f>IF(B4="","",SUM(T4:CU4))</f>
        <v/>
      </c>
      <c r="Q4" s="335"/>
      <c r="R4" s="335"/>
      <c r="S4" s="335"/>
      <c r="T4" s="338" t="str">
        <f>IF($T$3="","",(IF(B4="","",(SUMIF(Kostnader_Intäkter!$C$6:$C$131,Kostnader_Intäkter!$EE5,Kostnader_Intäkter!$AV$6:$AV$131)-(2*SUMPRODUCT((Kostnader_Intäkter!$C$6:$C$131=Kostnader_Intäkter!$EE5)*(Kostnader_Intäkter!$R$6:$R$131=Kostnader_Intäkter!$EG$94)*(Kostnader_Intäkter!$AV$6:$AV$131)))))))</f>
        <v/>
      </c>
      <c r="U4" s="338"/>
      <c r="V4" s="338"/>
      <c r="W4" s="338"/>
      <c r="X4" s="338" t="str">
        <f>IF($X$3="","",(IF($B4="","",(SUMIF(Kostnader_Intäkter!$C$137:$C$262,Kostnader_Intäkter!$EE5,Kostnader_Intäkter!$AV$137:$AV$262)-(2*SUMPRODUCT((Kostnader_Intäkter!$C$137:$C$262=Kostnader_Intäkter!$EE5)*(Kostnader_Intäkter!$R$137:$R$262=Kostnader_Intäkter!$EG$94)*(Kostnader_Intäkter!$AV$137:$AV$262)))))))</f>
        <v/>
      </c>
      <c r="Y4" s="338"/>
      <c r="Z4" s="338"/>
      <c r="AA4" s="338"/>
      <c r="AB4" s="338" t="str">
        <f>IF(AB$3="","",(IF($B4="","",(SUMIF(Kostnader_Intäkter!$C$268:$C$393,Kostnader_Intäkter!$EE5,Kostnader_Intäkter!$AV$268:$AV$393)-(2*SUMPRODUCT((Kostnader_Intäkter!$C$268:$C$393=Kostnader_Intäkter!$EE5)*(Kostnader_Intäkter!$R$268:$R$393=Kostnader_Intäkter!$EG$94)*(Kostnader_Intäkter!$AV$268:$AV$393)))))))</f>
        <v/>
      </c>
      <c r="AC4" s="338"/>
      <c r="AD4" s="338"/>
      <c r="AE4" s="338"/>
      <c r="AF4" s="338" t="str">
        <f>IF(AF$3="","",(IF($B4="","",(SUMIF(Kostnader_Intäkter!$C$399:$C$524,Kostnader_Intäkter!$EE5,Kostnader_Intäkter!$AV$399:$AV$524)-(2*SUMPRODUCT((Kostnader_Intäkter!$C$399:$C$524=Kostnader_Intäkter!$EE5)*(Kostnader_Intäkter!$R$399:$R$524=Kostnader_Intäkter!$EG$94)*(Kostnader_Intäkter!$AV$399:$AV$524)))))))</f>
        <v/>
      </c>
      <c r="AG4" s="338"/>
      <c r="AH4" s="338"/>
      <c r="AI4" s="338"/>
      <c r="AJ4" s="338" t="str">
        <f>IF(AJ$3="","",(IF($B4="","",(SUMIF(Kostnader_Intäkter!$C$530:$C$655,Kostnader_Intäkter!$EE5,Kostnader_Intäkter!$AV$530:$AV$655)-(2*SUMPRODUCT((Kostnader_Intäkter!$C$530:$C$655=Kostnader_Intäkter!$EE5)*(Kostnader_Intäkter!$R$530:$R$655=Kostnader_Intäkter!$EG$94)*(Kostnader_Intäkter!$AV$530:$AV$655)))))))</f>
        <v/>
      </c>
      <c r="AK4" s="338"/>
      <c r="AL4" s="338"/>
      <c r="AM4" s="338"/>
      <c r="AN4" s="338" t="str">
        <f>IF(AN$3="","",(IF($B4="","",(SUMIF(Kostnader_Intäkter!$C$661:$C$786,Kostnader_Intäkter!$EE5,Kostnader_Intäkter!$AV$661:$AV$786)-(2*SUMPRODUCT((Kostnader_Intäkter!$C$661:$C$786=Kostnader_Intäkter!$EE5)*(Kostnader_Intäkter!$R$661:$R$786=Kostnader_Intäkter!$EG$94)*(Kostnader_Intäkter!$AV$661:$AV$786)))))))</f>
        <v/>
      </c>
      <c r="AO4" s="338"/>
      <c r="AP4" s="338"/>
      <c r="AQ4" s="338"/>
      <c r="AR4" s="338" t="str">
        <f>IF(AR$3="","",(IF($B4="","",(SUMIF(Kostnader_Intäkter!$C$792:$C$917,Kostnader_Intäkter!$EE5,Kostnader_Intäkter!$AV$792:$AV$917)-(2*SUMPRODUCT((Kostnader_Intäkter!$C$792:$C$917=Kostnader_Intäkter!$EE5)*(Kostnader_Intäkter!$R$792:$R$917=Kostnader_Intäkter!$EG$94)*(Kostnader_Intäkter!$AV$792:$AV$917)))))))</f>
        <v/>
      </c>
      <c r="AS4" s="338"/>
      <c r="AT4" s="338"/>
      <c r="AU4" s="338"/>
      <c r="AV4" s="338" t="str">
        <f>IF(AV$3="","",(IF($B4="","",(SUMIF(Kostnader_Intäkter!$C$923:$C$1048,Kostnader_Intäkter!$EE5,Kostnader_Intäkter!$AV$923:$AV$1048)-(2*SUMPRODUCT((Kostnader_Intäkter!$C$923:$C$1048=Kostnader_Intäkter!$EE5)*(Kostnader_Intäkter!$R$923:$R$1048=Kostnader_Intäkter!$EG$94)*(Kostnader_Intäkter!$AV$923:$AV$1048)))))))</f>
        <v/>
      </c>
      <c r="AW4" s="338"/>
      <c r="AX4" s="338"/>
      <c r="AY4" s="338"/>
      <c r="AZ4" s="338" t="str">
        <f>IF(AZ$3="","",(IF($B4="","",(SUMIF(Kostnader_Intäkter!$C$1054:$C$1179,Kostnader_Intäkter!$EE5,Kostnader_Intäkter!$AV$1054:$AV$1179)-(2*SUMPRODUCT((Kostnader_Intäkter!$C$1054:$C$1179=Kostnader_Intäkter!$EE5)*(Kostnader_Intäkter!$R$1054:$R$1179=Kostnader_Intäkter!$EG$94)*(Kostnader_Intäkter!$AV$1054:$AV$1179)))))))</f>
        <v/>
      </c>
      <c r="BA4" s="338"/>
      <c r="BB4" s="338"/>
      <c r="BC4" s="338"/>
      <c r="BD4" s="338" t="str">
        <f>IF(BD$3="","",(IF($B4="","",(SUMIF(Kostnader_Intäkter!$C$1185:$C$1310,Kostnader_Intäkter!$EE5,Kostnader_Intäkter!$AV$1185:$AV$1310)-(2*SUMPRODUCT((Kostnader_Intäkter!$C$1185:$C$1310=Kostnader_Intäkter!$EE5)*(Kostnader_Intäkter!$R$1185:$R$1310=Kostnader_Intäkter!$EG$94)*(Kostnader_Intäkter!$AV$1185:$AV$1310)))))))</f>
        <v/>
      </c>
      <c r="BE4" s="338"/>
      <c r="BF4" s="338"/>
      <c r="BG4" s="338"/>
      <c r="BH4" s="338" t="str">
        <f>IF(BH$3="","",(IF($B4="","",(SUMIF(Kostnader_Intäkter!$C$1317:$C$1442,Kostnader_Intäkter!$EE5,Kostnader_Intäkter!$AV$1317:$AV$1442)-(2*SUMPRODUCT((Kostnader_Intäkter!$C$1317:$C$1442=Kostnader_Intäkter!$EE5)*(Kostnader_Intäkter!$R$1317:$R$1442=Kostnader_Intäkter!$EG$94)*(Kostnader_Intäkter!$AV$1317:$AV$1442)))))))</f>
        <v/>
      </c>
      <c r="BI4" s="338"/>
      <c r="BJ4" s="338"/>
      <c r="BK4" s="338"/>
      <c r="BL4" s="338" t="str">
        <f>IF(BL$3="","",(IF($B4="","",(SUMIF(Kostnader_Intäkter!$C$1449:$C$1574,Kostnader_Intäkter!$EE5,Kostnader_Intäkter!$AV$1449:$AV$1574)-(2*SUMPRODUCT((Kostnader_Intäkter!$C$1449:$C$1574=Kostnader_Intäkter!$EE5)*(Kostnader_Intäkter!$R$1449:$R$1574=Kostnader_Intäkter!$EG$94)*(Kostnader_Intäkter!$AV$1449:$AV$1574)))))))</f>
        <v/>
      </c>
      <c r="BM4" s="338"/>
      <c r="BN4" s="338"/>
      <c r="BO4" s="338"/>
      <c r="BP4" s="338" t="str">
        <f>IF(BP$3="","",(IF($B4="","",(SUMIF(Kostnader_Intäkter!$C$1581:$C$1706,Kostnader_Intäkter!$EE5,Kostnader_Intäkter!$AV$1581:$AV$1706)-(2*SUMPRODUCT((Kostnader_Intäkter!$C$1581:$C$1706=Kostnader_Intäkter!$EE5)*(Kostnader_Intäkter!$R$1581:$R$1706=Kostnader_Intäkter!$EG$94)*(Kostnader_Intäkter!$AV$1581:$AV$1706)))))))</f>
        <v/>
      </c>
      <c r="BQ4" s="338"/>
      <c r="BR4" s="338"/>
      <c r="BS4" s="338"/>
      <c r="BT4" s="338" t="str">
        <f>IF(BT$3="","",(IF($B4="","",(SUMIF(Kostnader_Intäkter!$C$1713:$C$1838,Kostnader_Intäkter!$EE5,Kostnader_Intäkter!$AV$1713:$AV$1838)-(2*SUMPRODUCT((Kostnader_Intäkter!$C$1713:$C$1838=Kostnader_Intäkter!$EE5)*(Kostnader_Intäkter!$R$1713:$R$1838=Kostnader_Intäkter!$EG$94)*(Kostnader_Intäkter!$AV$1713:$AV$1838)))))))</f>
        <v/>
      </c>
      <c r="BU4" s="338"/>
      <c r="BV4" s="338"/>
      <c r="BW4" s="338"/>
      <c r="BX4" s="338" t="str">
        <f>IF(BX$3="","",(IF($B4="","",(SUMIF(Kostnader_Intäkter!$C$1845:$C$1970,Kostnader_Intäkter!$EE5,Kostnader_Intäkter!$AV$1845:$AV$1970)-(2*SUMPRODUCT((Kostnader_Intäkter!$C$1845:$C$1970=Kostnader_Intäkter!$EE5)*(Kostnader_Intäkter!$R$1845:$R$1970=Kostnader_Intäkter!$EG$94)*(Kostnader_Intäkter!$AV$1845:$AV$1970)))))))</f>
        <v/>
      </c>
      <c r="BY4" s="338"/>
      <c r="BZ4" s="338"/>
      <c r="CA4" s="338"/>
      <c r="CB4" s="338" t="str">
        <f>IF(CB$3="","",(IF($B4="","",(SUMIF(Kostnader_Intäkter!$C$1977:$C$2102,Kostnader_Intäkter!$EE5,Kostnader_Intäkter!$AV$1977:$AV$2102)-(2*SUMPRODUCT((Kostnader_Intäkter!$C$1977:$C$2102=Kostnader_Intäkter!$EE5)*(Kostnader_Intäkter!$R$1977:$R$2102=Kostnader_Intäkter!$EG$94)*(Kostnader_Intäkter!$AV$1977:$AV$2102)))))))</f>
        <v/>
      </c>
      <c r="CC4" s="338"/>
      <c r="CD4" s="338"/>
      <c r="CE4" s="338"/>
      <c r="CF4" s="338" t="str">
        <f>IF(CF$3="","",(IF($B4="","",(SUMIF(Kostnader_Intäkter!$C$2109:$C$2234,Kostnader_Intäkter!$EE5,Kostnader_Intäkter!$AV$2109:$AV$2234)-(2*SUMPRODUCT((Kostnader_Intäkter!$C$2109:$C$2234=Kostnader_Intäkter!$EE5)*(Kostnader_Intäkter!$R$2109:$R$2234=Kostnader_Intäkter!$EG$94)*(Kostnader_Intäkter!$AV$2109:$AV$2234)))))))</f>
        <v/>
      </c>
      <c r="CG4" s="338"/>
      <c r="CH4" s="338"/>
      <c r="CI4" s="338"/>
      <c r="CJ4" s="338" t="str">
        <f>IF(CJ$3="","",(IF($B4="","",(SUMIF(Kostnader_Intäkter!$C$2241:$C$2366,Kostnader_Intäkter!$EE5,Kostnader_Intäkter!$AV$2241:$AV$2366)-(2*SUMPRODUCT((Kostnader_Intäkter!$C$2241:$C$2366=Kostnader_Intäkter!$EE5)*(Kostnader_Intäkter!$R$2241:$R$2366=Kostnader_Intäkter!$EG$94)*(Kostnader_Intäkter!$AV$2241:$AV$2366)))))))</f>
        <v/>
      </c>
      <c r="CK4" s="338"/>
      <c r="CL4" s="338"/>
      <c r="CM4" s="338"/>
      <c r="CN4" s="338" t="str">
        <f>IF(CN$3="","",(IF($B4="","",(SUMIF(Kostnader_Intäkter!$C$2373:$C$2498,Kostnader_Intäkter!$EE5,Kostnader_Intäkter!$AV$2373:$AV$2498)-(2*SUMPRODUCT((Kostnader_Intäkter!$C$2373:$C$2498=Kostnader_Intäkter!$EE5)*(Kostnader_Intäkter!$R$2373:$R$2498=Kostnader_Intäkter!$EG$94)*(Kostnader_Intäkter!$AV$2373:$AV$2498)))))))</f>
        <v/>
      </c>
      <c r="CO4" s="338"/>
      <c r="CP4" s="338"/>
      <c r="CQ4" s="338"/>
      <c r="CR4" s="338" t="str">
        <f>IF(CR$3="","",(IF($B4="","",(SUMIF(Kostnader_Intäkter!$C$2505:$C$2630,Kostnader_Intäkter!$EE5,Kostnader_Intäkter!$AV$2505:$AV$2630)-(2*SUMPRODUCT((Kostnader_Intäkter!$C$2505:$C$2630=Kostnader_Intäkter!$EE5)*(Kostnader_Intäkter!$R$2505:$R$2630=Kostnader_Intäkter!$EG$94)*(Kostnader_Intäkter!$AV$2505:$AV$2630)))))))</f>
        <v/>
      </c>
      <c r="CS4" s="338"/>
      <c r="CT4" s="338"/>
      <c r="CU4" s="338"/>
    </row>
    <row r="5" spans="2:99" ht="17.25" customHeight="1" x14ac:dyDescent="0.2">
      <c r="B5" s="339" t="str">
        <f>Kostnader_Intäkter!EH6</f>
        <v/>
      </c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6" t="str">
        <f t="shared" ref="P5:P68" si="0">IF(B5="","",SUM(T5:CU5))</f>
        <v/>
      </c>
      <c r="Q5" s="335"/>
      <c r="R5" s="335"/>
      <c r="S5" s="335"/>
      <c r="T5" s="338" t="str">
        <f>IF($T$3="","",(IF(B5="","",(SUMIF(Kostnader_Intäkter!$C$6:$C$131,Kostnader_Intäkter!$EE6,Kostnader_Intäkter!$AV$6:$AV$131)-(2*SUMPRODUCT((Kostnader_Intäkter!$C$6:$C$131=Kostnader_Intäkter!$EE6)*(Kostnader_Intäkter!$R$6:$R$131=Kostnader_Intäkter!$EG$94)*(Kostnader_Intäkter!$AV$6:$AV$131)))))))</f>
        <v/>
      </c>
      <c r="U5" s="338"/>
      <c r="V5" s="338"/>
      <c r="W5" s="338"/>
      <c r="X5" s="338" t="str">
        <f>IF($X$3="","",(IF($B5="","",(SUMIF(Kostnader_Intäkter!$C$137:$C$262,Kostnader_Intäkter!$EE6,Kostnader_Intäkter!$AV$137:$AV$262)-(2*SUMPRODUCT((Kostnader_Intäkter!$C$137:$C$262=Kostnader_Intäkter!$EE6)*(Kostnader_Intäkter!$R$137:$R$262=Kostnader_Intäkter!$EG$94)*(Kostnader_Intäkter!$AV$137:$AV$262)))))))</f>
        <v/>
      </c>
      <c r="Y5" s="338"/>
      <c r="Z5" s="338"/>
      <c r="AA5" s="338"/>
      <c r="AB5" s="338" t="str">
        <f>IF(AB$3="","",(IF($B5="","",(SUMIF(Kostnader_Intäkter!$C$268:$C$393,Kostnader_Intäkter!$EE6,Kostnader_Intäkter!$AV$268:$AV$393)-(2*SUMPRODUCT((Kostnader_Intäkter!$C$268:$C$393=Kostnader_Intäkter!$EE6)*(Kostnader_Intäkter!$R$268:$R$393=Kostnader_Intäkter!$EG$94)*(Kostnader_Intäkter!$AV$268:$AV$393)))))))</f>
        <v/>
      </c>
      <c r="AC5" s="338"/>
      <c r="AD5" s="338"/>
      <c r="AE5" s="338"/>
      <c r="AF5" s="338" t="str">
        <f>IF(AF$3="","",(IF($B5="","",(SUMIF(Kostnader_Intäkter!$C$399:$C$524,Kostnader_Intäkter!$EE6,Kostnader_Intäkter!$AV$399:$AV$524)-(2*SUMPRODUCT((Kostnader_Intäkter!$C$399:$C$524=Kostnader_Intäkter!$EE6)*(Kostnader_Intäkter!$R$399:$R$524=Kostnader_Intäkter!$EG$94)*(Kostnader_Intäkter!$AV$399:$AV$524)))))))</f>
        <v/>
      </c>
      <c r="AG5" s="338"/>
      <c r="AH5" s="338"/>
      <c r="AI5" s="338"/>
      <c r="AJ5" s="338" t="str">
        <f>IF(AJ$3="","",(IF($B5="","",(SUMIF(Kostnader_Intäkter!$C$530:$C$655,Kostnader_Intäkter!$EE6,Kostnader_Intäkter!$AV$530:$AV$655)-(2*SUMPRODUCT((Kostnader_Intäkter!$C$530:$C$655=Kostnader_Intäkter!$EE6)*(Kostnader_Intäkter!$R$530:$R$655=Kostnader_Intäkter!$EG$94)*(Kostnader_Intäkter!$AV$530:$AV$655)))))))</f>
        <v/>
      </c>
      <c r="AK5" s="338"/>
      <c r="AL5" s="338"/>
      <c r="AM5" s="338"/>
      <c r="AN5" s="338" t="str">
        <f>IF(AN$3="","",(IF($B5="","",(SUMIF(Kostnader_Intäkter!$C$661:$C$786,Kostnader_Intäkter!$EE6,Kostnader_Intäkter!$AV$661:$AV$786)-(2*SUMPRODUCT((Kostnader_Intäkter!$C$661:$C$786=Kostnader_Intäkter!$EE6)*(Kostnader_Intäkter!$R$661:$R$786=Kostnader_Intäkter!$EG$94)*(Kostnader_Intäkter!$AV$661:$AV$786)))))))</f>
        <v/>
      </c>
      <c r="AO5" s="338"/>
      <c r="AP5" s="338"/>
      <c r="AQ5" s="338"/>
      <c r="AR5" s="338" t="str">
        <f>IF(AR$3="","",(IF($B5="","",(SUMIF(Kostnader_Intäkter!$C$792:$C$917,Kostnader_Intäkter!$EE6,Kostnader_Intäkter!$AV$792:$AV$917)-(2*SUMPRODUCT((Kostnader_Intäkter!$C$792:$C$917=Kostnader_Intäkter!$EE6)*(Kostnader_Intäkter!$R$792:$R$917=Kostnader_Intäkter!$EG$94)*(Kostnader_Intäkter!$AV$792:$AV$917)))))))</f>
        <v/>
      </c>
      <c r="AS5" s="338"/>
      <c r="AT5" s="338"/>
      <c r="AU5" s="338"/>
      <c r="AV5" s="338" t="str">
        <f>IF(AV$3="","",(IF($B5="","",(SUMIF(Kostnader_Intäkter!$C$923:$C$1048,Kostnader_Intäkter!$EE6,Kostnader_Intäkter!$AV$923:$AV$1048)-(2*SUMPRODUCT((Kostnader_Intäkter!$C$923:$C$1048=Kostnader_Intäkter!$EE6)*(Kostnader_Intäkter!$R$923:$R$1048=Kostnader_Intäkter!$EG$94)*(Kostnader_Intäkter!$AV$923:$AV$1048)))))))</f>
        <v/>
      </c>
      <c r="AW5" s="338"/>
      <c r="AX5" s="338"/>
      <c r="AY5" s="338"/>
      <c r="AZ5" s="338" t="str">
        <f>IF(AZ$3="","",(IF($B5="","",(SUMIF(Kostnader_Intäkter!$C$1054:$C$1179,Kostnader_Intäkter!$EE6,Kostnader_Intäkter!$AV$1054:$AV$1179)-(2*SUMPRODUCT((Kostnader_Intäkter!$C$1054:$C$1179=Kostnader_Intäkter!$EE6)*(Kostnader_Intäkter!$R$1054:$R$1179=Kostnader_Intäkter!$EG$94)*(Kostnader_Intäkter!$AV$1054:$AV$1179)))))))</f>
        <v/>
      </c>
      <c r="BA5" s="338"/>
      <c r="BB5" s="338"/>
      <c r="BC5" s="338"/>
      <c r="BD5" s="338" t="str">
        <f>IF(BD$3="","",(IF($B5="","",(SUMIF(Kostnader_Intäkter!$C$1185:$C$1310,Kostnader_Intäkter!$EE6,Kostnader_Intäkter!$AV$1185:$AV$1310)-(2*SUMPRODUCT((Kostnader_Intäkter!$C$1185:$C$1310=Kostnader_Intäkter!$EE6)*(Kostnader_Intäkter!$R$1185:$R$1310=Kostnader_Intäkter!$EG$94)*(Kostnader_Intäkter!$AV$1185:$AV$1310)))))))</f>
        <v/>
      </c>
      <c r="BE5" s="338"/>
      <c r="BF5" s="338"/>
      <c r="BG5" s="338"/>
      <c r="BH5" s="338" t="str">
        <f>IF(BH$3="","",(IF($B5="","",(SUMIF(Kostnader_Intäkter!$C$1317:$C$1442,Kostnader_Intäkter!$EE6,Kostnader_Intäkter!$AV$1317:$AV$1442)-(2*SUMPRODUCT((Kostnader_Intäkter!$C$1317:$C$1442=Kostnader_Intäkter!$EE6)*(Kostnader_Intäkter!$R$1317:$R$1442=Kostnader_Intäkter!$EG$94)*(Kostnader_Intäkter!$AV$1317:$AV$1442)))))))</f>
        <v/>
      </c>
      <c r="BI5" s="338"/>
      <c r="BJ5" s="338"/>
      <c r="BK5" s="338"/>
      <c r="BL5" s="338" t="str">
        <f>IF(BL$3="","",(IF($B5="","",(SUMIF(Kostnader_Intäkter!$C$1449:$C$1574,Kostnader_Intäkter!$EE6,Kostnader_Intäkter!$AV$1449:$AV$1574)-(2*SUMPRODUCT((Kostnader_Intäkter!$C$1449:$C$1574=Kostnader_Intäkter!$EE6)*(Kostnader_Intäkter!$R$1449:$R$1574=Kostnader_Intäkter!$EG$94)*(Kostnader_Intäkter!$AV$1449:$AV$1574)))))))</f>
        <v/>
      </c>
      <c r="BM5" s="338"/>
      <c r="BN5" s="338"/>
      <c r="BO5" s="338"/>
      <c r="BP5" s="338" t="str">
        <f>IF(BP$3="","",(IF($B5="","",(SUMIF(Kostnader_Intäkter!$C$1581:$C$1706,Kostnader_Intäkter!$EE6,Kostnader_Intäkter!$AV$1581:$AV$1706)-(2*SUMPRODUCT((Kostnader_Intäkter!$C$1581:$C$1706=Kostnader_Intäkter!$EE6)*(Kostnader_Intäkter!$R$1581:$R$1706=Kostnader_Intäkter!$EG$94)*(Kostnader_Intäkter!$AV$1581:$AV$1706)))))))</f>
        <v/>
      </c>
      <c r="BQ5" s="338"/>
      <c r="BR5" s="338"/>
      <c r="BS5" s="338"/>
      <c r="BT5" s="338" t="str">
        <f>IF(BT$3="","",(IF($B5="","",(SUMIF(Kostnader_Intäkter!$C$1713:$C$1838,Kostnader_Intäkter!$EE6,Kostnader_Intäkter!$AV$1713:$AV$1838)-(2*SUMPRODUCT((Kostnader_Intäkter!$C$1713:$C$1838=Kostnader_Intäkter!$EE6)*(Kostnader_Intäkter!$R$1713:$R$1838=Kostnader_Intäkter!$EG$94)*(Kostnader_Intäkter!$AV$1713:$AV$1838)))))))</f>
        <v/>
      </c>
      <c r="BU5" s="338"/>
      <c r="BV5" s="338"/>
      <c r="BW5" s="338"/>
      <c r="BX5" s="338" t="str">
        <f>IF(BX$3="","",(IF($B5="","",(SUMIF(Kostnader_Intäkter!$C$1845:$C$1970,Kostnader_Intäkter!$EE6,Kostnader_Intäkter!$AV$1845:$AV$1970)-(2*SUMPRODUCT((Kostnader_Intäkter!$C$1845:$C$1970=Kostnader_Intäkter!$EE6)*(Kostnader_Intäkter!$R$1845:$R$1970=Kostnader_Intäkter!$EG$94)*(Kostnader_Intäkter!$AV$1845:$AV$1970)))))))</f>
        <v/>
      </c>
      <c r="BY5" s="338"/>
      <c r="BZ5" s="338"/>
      <c r="CA5" s="338"/>
      <c r="CB5" s="338" t="str">
        <f>IF(CB$3="","",(IF($B5="","",(SUMIF(Kostnader_Intäkter!$C$1977:$C$2102,Kostnader_Intäkter!$EE6,Kostnader_Intäkter!$AV$1977:$AV$2102)-(2*SUMPRODUCT((Kostnader_Intäkter!$C$1977:$C$2102=Kostnader_Intäkter!$EE6)*(Kostnader_Intäkter!$R$1977:$R$2102=Kostnader_Intäkter!$EG$94)*(Kostnader_Intäkter!$AV$1977:$AV$2102)))))))</f>
        <v/>
      </c>
      <c r="CC5" s="338"/>
      <c r="CD5" s="338"/>
      <c r="CE5" s="338"/>
      <c r="CF5" s="338" t="str">
        <f>IF(CF$3="","",(IF($B5="","",(SUMIF(Kostnader_Intäkter!$C$2109:$C$2234,Kostnader_Intäkter!$EE6,Kostnader_Intäkter!$AV$2109:$AV$2234)-(2*SUMPRODUCT((Kostnader_Intäkter!$C$2109:$C$2234=Kostnader_Intäkter!$EE6)*(Kostnader_Intäkter!$R$2109:$R$2234=Kostnader_Intäkter!$EG$94)*(Kostnader_Intäkter!$AV$2109:$AV$2234)))))))</f>
        <v/>
      </c>
      <c r="CG5" s="338"/>
      <c r="CH5" s="338"/>
      <c r="CI5" s="338"/>
      <c r="CJ5" s="338" t="str">
        <f>IF(CJ$3="","",(IF($B5="","",(SUMIF(Kostnader_Intäkter!$C$2241:$C$2366,Kostnader_Intäkter!$EE6,Kostnader_Intäkter!$AV$2241:$AV$2366)-(2*SUMPRODUCT((Kostnader_Intäkter!$C$2241:$C$2366=Kostnader_Intäkter!$EE6)*(Kostnader_Intäkter!$R$2241:$R$2366=Kostnader_Intäkter!$EG$94)*(Kostnader_Intäkter!$AV$2241:$AV$2366)))))))</f>
        <v/>
      </c>
      <c r="CK5" s="338"/>
      <c r="CL5" s="338"/>
      <c r="CM5" s="338"/>
      <c r="CN5" s="338" t="str">
        <f>IF(CN$3="","",(IF($B5="","",(SUMIF(Kostnader_Intäkter!$C$2373:$C$2498,Kostnader_Intäkter!$EE6,Kostnader_Intäkter!$AV$2373:$AV$2498)-(2*SUMPRODUCT((Kostnader_Intäkter!$C$2373:$C$2498=Kostnader_Intäkter!$EE6)*(Kostnader_Intäkter!$R$2373:$R$2498=Kostnader_Intäkter!$EG$94)*(Kostnader_Intäkter!$AV$2373:$AV$2498)))))))</f>
        <v/>
      </c>
      <c r="CO5" s="338"/>
      <c r="CP5" s="338"/>
      <c r="CQ5" s="338"/>
      <c r="CR5" s="338" t="str">
        <f>IF(CR$3="","",(IF($B5="","",(SUMIF(Kostnader_Intäkter!$C$2505:$C$2630,Kostnader_Intäkter!$EE6,Kostnader_Intäkter!$AV$2505:$AV$2630)-(2*SUMPRODUCT((Kostnader_Intäkter!$C$2505:$C$2630=Kostnader_Intäkter!$EE6)*(Kostnader_Intäkter!$R$2505:$R$2630=Kostnader_Intäkter!$EG$94)*(Kostnader_Intäkter!$AV$2505:$AV$2630)))))))</f>
        <v/>
      </c>
      <c r="CS5" s="338"/>
      <c r="CT5" s="338"/>
      <c r="CU5" s="338"/>
    </row>
    <row r="6" spans="2:99" ht="17.25" customHeight="1" x14ac:dyDescent="0.2">
      <c r="B6" s="339" t="str">
        <f>Kostnader_Intäkter!EH7</f>
        <v/>
      </c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6" t="str">
        <f t="shared" si="0"/>
        <v/>
      </c>
      <c r="Q6" s="335"/>
      <c r="R6" s="335"/>
      <c r="S6" s="335"/>
      <c r="T6" s="338" t="str">
        <f>IF($T$3="","",(IF(B6="","",(SUMIF(Kostnader_Intäkter!$C$6:$C$131,Kostnader_Intäkter!$EE7,Kostnader_Intäkter!$AV$6:$AV$131)-(2*SUMPRODUCT((Kostnader_Intäkter!$C$6:$C$131=Kostnader_Intäkter!$EE7)*(Kostnader_Intäkter!$R$6:$R$131=Kostnader_Intäkter!$EG$94)*(Kostnader_Intäkter!$AV$6:$AV$131)))))))</f>
        <v/>
      </c>
      <c r="U6" s="338"/>
      <c r="V6" s="338"/>
      <c r="W6" s="338"/>
      <c r="X6" s="338" t="str">
        <f>IF($X$3="","",(IF($B6="","",(SUMIF(Kostnader_Intäkter!$C$137:$C$262,Kostnader_Intäkter!$EE7,Kostnader_Intäkter!$AV$137:$AV$262)-(2*SUMPRODUCT((Kostnader_Intäkter!$C$137:$C$262=Kostnader_Intäkter!$EE7)*(Kostnader_Intäkter!$R$137:$R$262=Kostnader_Intäkter!$EG$94)*(Kostnader_Intäkter!$AV$137:$AV$262)))))))</f>
        <v/>
      </c>
      <c r="Y6" s="338"/>
      <c r="Z6" s="338"/>
      <c r="AA6" s="338"/>
      <c r="AB6" s="338" t="str">
        <f>IF(AB$3="","",(IF($B6="","",(SUMIF(Kostnader_Intäkter!$C$268:$C$393,Kostnader_Intäkter!$EE7,Kostnader_Intäkter!$AV$268:$AV$393)-(2*SUMPRODUCT((Kostnader_Intäkter!$C$268:$C$393=Kostnader_Intäkter!$EE7)*(Kostnader_Intäkter!$R$268:$R$393=Kostnader_Intäkter!$EG$94)*(Kostnader_Intäkter!$AV$268:$AV$393)))))))</f>
        <v/>
      </c>
      <c r="AC6" s="338"/>
      <c r="AD6" s="338"/>
      <c r="AE6" s="338"/>
      <c r="AF6" s="338" t="str">
        <f>IF(AF$3="","",(IF($B6="","",(SUMIF(Kostnader_Intäkter!$C$399:$C$524,Kostnader_Intäkter!$EE7,Kostnader_Intäkter!$AV$399:$AV$524)-(2*SUMPRODUCT((Kostnader_Intäkter!$C$399:$C$524=Kostnader_Intäkter!$EE7)*(Kostnader_Intäkter!$R$399:$R$524=Kostnader_Intäkter!$EG$94)*(Kostnader_Intäkter!$AV$399:$AV$524)))))))</f>
        <v/>
      </c>
      <c r="AG6" s="338"/>
      <c r="AH6" s="338"/>
      <c r="AI6" s="338"/>
      <c r="AJ6" s="338" t="str">
        <f>IF(AJ$3="","",(IF($B6="","",(SUMIF(Kostnader_Intäkter!$C$530:$C$655,Kostnader_Intäkter!$EE7,Kostnader_Intäkter!$AV$530:$AV$655)-(2*SUMPRODUCT((Kostnader_Intäkter!$C$530:$C$655=Kostnader_Intäkter!$EE7)*(Kostnader_Intäkter!$R$530:$R$655=Kostnader_Intäkter!$EG$94)*(Kostnader_Intäkter!$AV$530:$AV$655)))))))</f>
        <v/>
      </c>
      <c r="AK6" s="338"/>
      <c r="AL6" s="338"/>
      <c r="AM6" s="338"/>
      <c r="AN6" s="338" t="str">
        <f>IF(AN$3="","",(IF($B6="","",(SUMIF(Kostnader_Intäkter!$C$661:$C$786,Kostnader_Intäkter!$EE7,Kostnader_Intäkter!$AV$661:$AV$786)-(2*SUMPRODUCT((Kostnader_Intäkter!$C$661:$C$786=Kostnader_Intäkter!$EE7)*(Kostnader_Intäkter!$R$661:$R$786=Kostnader_Intäkter!$EG$94)*(Kostnader_Intäkter!$AV$661:$AV$786)))))))</f>
        <v/>
      </c>
      <c r="AO6" s="338"/>
      <c r="AP6" s="338"/>
      <c r="AQ6" s="338"/>
      <c r="AR6" s="338" t="str">
        <f>IF(AR$3="","",(IF($B6="","",(SUMIF(Kostnader_Intäkter!$C$792:$C$917,Kostnader_Intäkter!$EE7,Kostnader_Intäkter!$AV$792:$AV$917)-(2*SUMPRODUCT((Kostnader_Intäkter!$C$792:$C$917=Kostnader_Intäkter!$EE7)*(Kostnader_Intäkter!$R$792:$R$917=Kostnader_Intäkter!$EG$94)*(Kostnader_Intäkter!$AV$792:$AV$917)))))))</f>
        <v/>
      </c>
      <c r="AS6" s="338"/>
      <c r="AT6" s="338"/>
      <c r="AU6" s="338"/>
      <c r="AV6" s="338" t="str">
        <f>IF(AV$3="","",(IF($B6="","",(SUMIF(Kostnader_Intäkter!$C$923:$C$1048,Kostnader_Intäkter!$EE7,Kostnader_Intäkter!$AV$923:$AV$1048)-(2*SUMPRODUCT((Kostnader_Intäkter!$C$923:$C$1048=Kostnader_Intäkter!$EE7)*(Kostnader_Intäkter!$R$923:$R$1048=Kostnader_Intäkter!$EG$94)*(Kostnader_Intäkter!$AV$923:$AV$1048)))))))</f>
        <v/>
      </c>
      <c r="AW6" s="338"/>
      <c r="AX6" s="338"/>
      <c r="AY6" s="338"/>
      <c r="AZ6" s="338" t="str">
        <f>IF(AZ$3="","",(IF($B6="","",(SUMIF(Kostnader_Intäkter!$C$1054:$C$1179,Kostnader_Intäkter!$EE7,Kostnader_Intäkter!$AV$1054:$AV$1179)-(2*SUMPRODUCT((Kostnader_Intäkter!$C$1054:$C$1179=Kostnader_Intäkter!$EE7)*(Kostnader_Intäkter!$R$1054:$R$1179=Kostnader_Intäkter!$EG$94)*(Kostnader_Intäkter!$AV$1054:$AV$1179)))))))</f>
        <v/>
      </c>
      <c r="BA6" s="338"/>
      <c r="BB6" s="338"/>
      <c r="BC6" s="338"/>
      <c r="BD6" s="338" t="str">
        <f>IF(BD$3="","",(IF($B6="","",(SUMIF(Kostnader_Intäkter!$C$1185:$C$1310,Kostnader_Intäkter!$EE7,Kostnader_Intäkter!$AV$1185:$AV$1310)-(2*SUMPRODUCT((Kostnader_Intäkter!$C$1185:$C$1310=Kostnader_Intäkter!$EE7)*(Kostnader_Intäkter!$R$1185:$R$1310=Kostnader_Intäkter!$EG$94)*(Kostnader_Intäkter!$AV$1185:$AV$1310)))))))</f>
        <v/>
      </c>
      <c r="BE6" s="338"/>
      <c r="BF6" s="338"/>
      <c r="BG6" s="338"/>
      <c r="BH6" s="338" t="str">
        <f>IF(BH$3="","",(IF($B6="","",(SUMIF(Kostnader_Intäkter!$C$1317:$C$1442,Kostnader_Intäkter!$EE7,Kostnader_Intäkter!$AV$1317:$AV$1442)-(2*SUMPRODUCT((Kostnader_Intäkter!$C$1317:$C$1442=Kostnader_Intäkter!$EE7)*(Kostnader_Intäkter!$R$1317:$R$1442=Kostnader_Intäkter!$EG$94)*(Kostnader_Intäkter!$AV$1317:$AV$1442)))))))</f>
        <v/>
      </c>
      <c r="BI6" s="338"/>
      <c r="BJ6" s="338"/>
      <c r="BK6" s="338"/>
      <c r="BL6" s="338" t="str">
        <f>IF(BL$3="","",(IF($B6="","",(SUMIF(Kostnader_Intäkter!$C$1449:$C$1574,Kostnader_Intäkter!$EE7,Kostnader_Intäkter!$AV$1449:$AV$1574)-(2*SUMPRODUCT((Kostnader_Intäkter!$C$1449:$C$1574=Kostnader_Intäkter!$EE7)*(Kostnader_Intäkter!$R$1449:$R$1574=Kostnader_Intäkter!$EG$94)*(Kostnader_Intäkter!$AV$1449:$AV$1574)))))))</f>
        <v/>
      </c>
      <c r="BM6" s="338"/>
      <c r="BN6" s="338"/>
      <c r="BO6" s="338"/>
      <c r="BP6" s="338" t="str">
        <f>IF(BP$3="","",(IF($B6="","",(SUMIF(Kostnader_Intäkter!$C$1581:$C$1706,Kostnader_Intäkter!$EE7,Kostnader_Intäkter!$AV$1581:$AV$1706)-(2*SUMPRODUCT((Kostnader_Intäkter!$C$1581:$C$1706=Kostnader_Intäkter!$EE7)*(Kostnader_Intäkter!$R$1581:$R$1706=Kostnader_Intäkter!$EG$94)*(Kostnader_Intäkter!$AV$1581:$AV$1706)))))))</f>
        <v/>
      </c>
      <c r="BQ6" s="338"/>
      <c r="BR6" s="338"/>
      <c r="BS6" s="338"/>
      <c r="BT6" s="338" t="str">
        <f>IF(BT$3="","",(IF($B6="","",(SUMIF(Kostnader_Intäkter!$C$1713:$C$1838,Kostnader_Intäkter!$EE7,Kostnader_Intäkter!$AV$1713:$AV$1838)-(2*SUMPRODUCT((Kostnader_Intäkter!$C$1713:$C$1838=Kostnader_Intäkter!$EE7)*(Kostnader_Intäkter!$R$1713:$R$1838=Kostnader_Intäkter!$EG$94)*(Kostnader_Intäkter!$AV$1713:$AV$1838)))))))</f>
        <v/>
      </c>
      <c r="BU6" s="338"/>
      <c r="BV6" s="338"/>
      <c r="BW6" s="338"/>
      <c r="BX6" s="338" t="str">
        <f>IF(BX$3="","",(IF($B6="","",(SUMIF(Kostnader_Intäkter!$C$1845:$C$1970,Kostnader_Intäkter!$EE7,Kostnader_Intäkter!$AV$1845:$AV$1970)-(2*SUMPRODUCT((Kostnader_Intäkter!$C$1845:$C$1970=Kostnader_Intäkter!$EE7)*(Kostnader_Intäkter!$R$1845:$R$1970=Kostnader_Intäkter!$EG$94)*(Kostnader_Intäkter!$AV$1845:$AV$1970)))))))</f>
        <v/>
      </c>
      <c r="BY6" s="338"/>
      <c r="BZ6" s="338"/>
      <c r="CA6" s="338"/>
      <c r="CB6" s="338" t="str">
        <f>IF(CB$3="","",(IF($B6="","",(SUMIF(Kostnader_Intäkter!$C$1977:$C$2102,Kostnader_Intäkter!$EE7,Kostnader_Intäkter!$AV$1977:$AV$2102)-(2*SUMPRODUCT((Kostnader_Intäkter!$C$1977:$C$2102=Kostnader_Intäkter!$EE7)*(Kostnader_Intäkter!$R$1977:$R$2102=Kostnader_Intäkter!$EG$94)*(Kostnader_Intäkter!$AV$1977:$AV$2102)))))))</f>
        <v/>
      </c>
      <c r="CC6" s="338"/>
      <c r="CD6" s="338"/>
      <c r="CE6" s="338"/>
      <c r="CF6" s="338" t="str">
        <f>IF(CF$3="","",(IF($B6="","",(SUMIF(Kostnader_Intäkter!$C$2109:$C$2234,Kostnader_Intäkter!$EE7,Kostnader_Intäkter!$AV$2109:$AV$2234)-(2*SUMPRODUCT((Kostnader_Intäkter!$C$2109:$C$2234=Kostnader_Intäkter!$EE7)*(Kostnader_Intäkter!$R$2109:$R$2234=Kostnader_Intäkter!$EG$94)*(Kostnader_Intäkter!$AV$2109:$AV$2234)))))))</f>
        <v/>
      </c>
      <c r="CG6" s="338"/>
      <c r="CH6" s="338"/>
      <c r="CI6" s="338"/>
      <c r="CJ6" s="338" t="str">
        <f>IF(CJ$3="","",(IF($B6="","",(SUMIF(Kostnader_Intäkter!$C$2241:$C$2366,Kostnader_Intäkter!$EE7,Kostnader_Intäkter!$AV$2241:$AV$2366)-(2*SUMPRODUCT((Kostnader_Intäkter!$C$2241:$C$2366=Kostnader_Intäkter!$EE7)*(Kostnader_Intäkter!$R$2241:$R$2366=Kostnader_Intäkter!$EG$94)*(Kostnader_Intäkter!$AV$2241:$AV$2366)))))))</f>
        <v/>
      </c>
      <c r="CK6" s="338"/>
      <c r="CL6" s="338"/>
      <c r="CM6" s="338"/>
      <c r="CN6" s="338" t="str">
        <f>IF(CN$3="","",(IF($B6="","",(SUMIF(Kostnader_Intäkter!$C$2373:$C$2498,Kostnader_Intäkter!$EE7,Kostnader_Intäkter!$AV$2373:$AV$2498)-(2*SUMPRODUCT((Kostnader_Intäkter!$C$2373:$C$2498=Kostnader_Intäkter!$EE7)*(Kostnader_Intäkter!$R$2373:$R$2498=Kostnader_Intäkter!$EG$94)*(Kostnader_Intäkter!$AV$2373:$AV$2498)))))))</f>
        <v/>
      </c>
      <c r="CO6" s="338"/>
      <c r="CP6" s="338"/>
      <c r="CQ6" s="338"/>
      <c r="CR6" s="338" t="str">
        <f>IF(CR$3="","",(IF($B6="","",(SUMIF(Kostnader_Intäkter!$C$2505:$C$2630,Kostnader_Intäkter!$EE7,Kostnader_Intäkter!$AV$2505:$AV$2630)-(2*SUMPRODUCT((Kostnader_Intäkter!$C$2505:$C$2630=Kostnader_Intäkter!$EE7)*(Kostnader_Intäkter!$R$2505:$R$2630=Kostnader_Intäkter!$EG$94)*(Kostnader_Intäkter!$AV$2505:$AV$2630)))))))</f>
        <v/>
      </c>
      <c r="CS6" s="338"/>
      <c r="CT6" s="338"/>
      <c r="CU6" s="338"/>
    </row>
    <row r="7" spans="2:99" ht="17.25" customHeight="1" x14ac:dyDescent="0.2">
      <c r="B7" s="339" t="str">
        <f>Kostnader_Intäkter!EH8</f>
        <v/>
      </c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36" t="str">
        <f t="shared" si="0"/>
        <v/>
      </c>
      <c r="Q7" s="335"/>
      <c r="R7" s="335"/>
      <c r="S7" s="335"/>
      <c r="T7" s="338" t="str">
        <f>IF($T$3="","",(IF(B7="","",(SUMIF(Kostnader_Intäkter!$C$6:$C$131,Kostnader_Intäkter!$EE8,Kostnader_Intäkter!$AV$6:$AV$131)-(2*SUMPRODUCT((Kostnader_Intäkter!$C$6:$C$131=Kostnader_Intäkter!$EE8)*(Kostnader_Intäkter!$R$6:$R$131=Kostnader_Intäkter!$EG$94)*(Kostnader_Intäkter!$AV$6:$AV$131)))))))</f>
        <v/>
      </c>
      <c r="U7" s="338"/>
      <c r="V7" s="338"/>
      <c r="W7" s="338"/>
      <c r="X7" s="338" t="str">
        <f>IF($X$3="","",(IF($B7="","",(SUMIF(Kostnader_Intäkter!$C$137:$C$262,Kostnader_Intäkter!$EE8,Kostnader_Intäkter!$AV$137:$AV$262)-(2*SUMPRODUCT((Kostnader_Intäkter!$C$137:$C$262=Kostnader_Intäkter!$EE8)*(Kostnader_Intäkter!$R$137:$R$262=Kostnader_Intäkter!$EG$94)*(Kostnader_Intäkter!$AV$137:$AV$262)))))))</f>
        <v/>
      </c>
      <c r="Y7" s="338"/>
      <c r="Z7" s="338"/>
      <c r="AA7" s="338"/>
      <c r="AB7" s="338" t="str">
        <f>IF(AB$3="","",(IF($B7="","",(SUMIF(Kostnader_Intäkter!$C$268:$C$393,Kostnader_Intäkter!$EE8,Kostnader_Intäkter!$AV$268:$AV$393)-(2*SUMPRODUCT((Kostnader_Intäkter!$C$268:$C$393=Kostnader_Intäkter!$EE8)*(Kostnader_Intäkter!$R$268:$R$393=Kostnader_Intäkter!$EG$94)*(Kostnader_Intäkter!$AV$268:$AV$393)))))))</f>
        <v/>
      </c>
      <c r="AC7" s="338"/>
      <c r="AD7" s="338"/>
      <c r="AE7" s="338"/>
      <c r="AF7" s="338" t="str">
        <f>IF(AF$3="","",(IF($B7="","",(SUMIF(Kostnader_Intäkter!$C$399:$C$524,Kostnader_Intäkter!$EE8,Kostnader_Intäkter!$AV$399:$AV$524)-(2*SUMPRODUCT((Kostnader_Intäkter!$C$399:$C$524=Kostnader_Intäkter!$EE8)*(Kostnader_Intäkter!$R$399:$R$524=Kostnader_Intäkter!$EG$94)*(Kostnader_Intäkter!$AV$399:$AV$524)))))))</f>
        <v/>
      </c>
      <c r="AG7" s="338"/>
      <c r="AH7" s="338"/>
      <c r="AI7" s="338"/>
      <c r="AJ7" s="338" t="str">
        <f>IF(AJ$3="","",(IF($B7="","",(SUMIF(Kostnader_Intäkter!$C$530:$C$655,Kostnader_Intäkter!$EE8,Kostnader_Intäkter!$AV$530:$AV$655)-(2*SUMPRODUCT((Kostnader_Intäkter!$C$530:$C$655=Kostnader_Intäkter!$EE8)*(Kostnader_Intäkter!$R$530:$R$655=Kostnader_Intäkter!$EG$94)*(Kostnader_Intäkter!$AV$530:$AV$655)))))))</f>
        <v/>
      </c>
      <c r="AK7" s="338"/>
      <c r="AL7" s="338"/>
      <c r="AM7" s="338"/>
      <c r="AN7" s="338" t="str">
        <f>IF(AN$3="","",(IF($B7="","",(SUMIF(Kostnader_Intäkter!$C$661:$C$786,Kostnader_Intäkter!$EE8,Kostnader_Intäkter!$AV$661:$AV$786)-(2*SUMPRODUCT((Kostnader_Intäkter!$C$661:$C$786=Kostnader_Intäkter!$EE8)*(Kostnader_Intäkter!$R$661:$R$786=Kostnader_Intäkter!$EG$94)*(Kostnader_Intäkter!$AV$661:$AV$786)))))))</f>
        <v/>
      </c>
      <c r="AO7" s="338"/>
      <c r="AP7" s="338"/>
      <c r="AQ7" s="338"/>
      <c r="AR7" s="338" t="str">
        <f>IF(AR$3="","",(IF($B7="","",(SUMIF(Kostnader_Intäkter!$C$792:$C$917,Kostnader_Intäkter!$EE8,Kostnader_Intäkter!$AV$792:$AV$917)-(2*SUMPRODUCT((Kostnader_Intäkter!$C$792:$C$917=Kostnader_Intäkter!$EE8)*(Kostnader_Intäkter!$R$792:$R$917=Kostnader_Intäkter!$EG$94)*(Kostnader_Intäkter!$AV$792:$AV$917)))))))</f>
        <v/>
      </c>
      <c r="AS7" s="338"/>
      <c r="AT7" s="338"/>
      <c r="AU7" s="338"/>
      <c r="AV7" s="338" t="str">
        <f>IF(AV$3="","",(IF($B7="","",(SUMIF(Kostnader_Intäkter!$C$923:$C$1048,Kostnader_Intäkter!$EE8,Kostnader_Intäkter!$AV$923:$AV$1048)-(2*SUMPRODUCT((Kostnader_Intäkter!$C$923:$C$1048=Kostnader_Intäkter!$EE8)*(Kostnader_Intäkter!$R$923:$R$1048=Kostnader_Intäkter!$EG$94)*(Kostnader_Intäkter!$AV$923:$AV$1048)))))))</f>
        <v/>
      </c>
      <c r="AW7" s="338"/>
      <c r="AX7" s="338"/>
      <c r="AY7" s="338"/>
      <c r="AZ7" s="338" t="str">
        <f>IF(AZ$3="","",(IF($B7="","",(SUMIF(Kostnader_Intäkter!$C$1054:$C$1179,Kostnader_Intäkter!$EE8,Kostnader_Intäkter!$AV$1054:$AV$1179)-(2*SUMPRODUCT((Kostnader_Intäkter!$C$1054:$C$1179=Kostnader_Intäkter!$EE8)*(Kostnader_Intäkter!$R$1054:$R$1179=Kostnader_Intäkter!$EG$94)*(Kostnader_Intäkter!$AV$1054:$AV$1179)))))))</f>
        <v/>
      </c>
      <c r="BA7" s="338"/>
      <c r="BB7" s="338"/>
      <c r="BC7" s="338"/>
      <c r="BD7" s="338" t="str">
        <f>IF(BD$3="","",(IF($B7="","",(SUMIF(Kostnader_Intäkter!$C$1185:$C$1310,Kostnader_Intäkter!$EE8,Kostnader_Intäkter!$AV$1185:$AV$1310)-(2*SUMPRODUCT((Kostnader_Intäkter!$C$1185:$C$1310=Kostnader_Intäkter!$EE8)*(Kostnader_Intäkter!$R$1185:$R$1310=Kostnader_Intäkter!$EG$94)*(Kostnader_Intäkter!$AV$1185:$AV$1310)))))))</f>
        <v/>
      </c>
      <c r="BE7" s="338"/>
      <c r="BF7" s="338"/>
      <c r="BG7" s="338"/>
      <c r="BH7" s="338" t="str">
        <f>IF(BH$3="","",(IF($B7="","",(SUMIF(Kostnader_Intäkter!$C$1317:$C$1442,Kostnader_Intäkter!$EE8,Kostnader_Intäkter!$AV$1317:$AV$1442)-(2*SUMPRODUCT((Kostnader_Intäkter!$C$1317:$C$1442=Kostnader_Intäkter!$EE8)*(Kostnader_Intäkter!$R$1317:$R$1442=Kostnader_Intäkter!$EG$94)*(Kostnader_Intäkter!$AV$1317:$AV$1442)))))))</f>
        <v/>
      </c>
      <c r="BI7" s="338"/>
      <c r="BJ7" s="338"/>
      <c r="BK7" s="338"/>
      <c r="BL7" s="338" t="str">
        <f>IF(BL$3="","",(IF($B7="","",(SUMIF(Kostnader_Intäkter!$C$1449:$C$1574,Kostnader_Intäkter!$EE8,Kostnader_Intäkter!$AV$1449:$AV$1574)-(2*SUMPRODUCT((Kostnader_Intäkter!$C$1449:$C$1574=Kostnader_Intäkter!$EE8)*(Kostnader_Intäkter!$R$1449:$R$1574=Kostnader_Intäkter!$EG$94)*(Kostnader_Intäkter!$AV$1449:$AV$1574)))))))</f>
        <v/>
      </c>
      <c r="BM7" s="338"/>
      <c r="BN7" s="338"/>
      <c r="BO7" s="338"/>
      <c r="BP7" s="338" t="str">
        <f>IF(BP$3="","",(IF($B7="","",(SUMIF(Kostnader_Intäkter!$C$1581:$C$1706,Kostnader_Intäkter!$EE8,Kostnader_Intäkter!$AV$1581:$AV$1706)-(2*SUMPRODUCT((Kostnader_Intäkter!$C$1581:$C$1706=Kostnader_Intäkter!$EE8)*(Kostnader_Intäkter!$R$1581:$R$1706=Kostnader_Intäkter!$EG$94)*(Kostnader_Intäkter!$AV$1581:$AV$1706)))))))</f>
        <v/>
      </c>
      <c r="BQ7" s="338"/>
      <c r="BR7" s="338"/>
      <c r="BS7" s="338"/>
      <c r="BT7" s="338" t="str">
        <f>IF(BT$3="","",(IF($B7="","",(SUMIF(Kostnader_Intäkter!$C$1713:$C$1838,Kostnader_Intäkter!$EE8,Kostnader_Intäkter!$AV$1713:$AV$1838)-(2*SUMPRODUCT((Kostnader_Intäkter!$C$1713:$C$1838=Kostnader_Intäkter!$EE8)*(Kostnader_Intäkter!$R$1713:$R$1838=Kostnader_Intäkter!$EG$94)*(Kostnader_Intäkter!$AV$1713:$AV$1838)))))))</f>
        <v/>
      </c>
      <c r="BU7" s="338"/>
      <c r="BV7" s="338"/>
      <c r="BW7" s="338"/>
      <c r="BX7" s="338" t="str">
        <f>IF(BX$3="","",(IF($B7="","",(SUMIF(Kostnader_Intäkter!$C$1845:$C$1970,Kostnader_Intäkter!$EE8,Kostnader_Intäkter!$AV$1845:$AV$1970)-(2*SUMPRODUCT((Kostnader_Intäkter!$C$1845:$C$1970=Kostnader_Intäkter!$EE8)*(Kostnader_Intäkter!$R$1845:$R$1970=Kostnader_Intäkter!$EG$94)*(Kostnader_Intäkter!$AV$1845:$AV$1970)))))))</f>
        <v/>
      </c>
      <c r="BY7" s="338"/>
      <c r="BZ7" s="338"/>
      <c r="CA7" s="338"/>
      <c r="CB7" s="338" t="str">
        <f>IF(CB$3="","",(IF($B7="","",(SUMIF(Kostnader_Intäkter!$C$1977:$C$2102,Kostnader_Intäkter!$EE8,Kostnader_Intäkter!$AV$1977:$AV$2102)-(2*SUMPRODUCT((Kostnader_Intäkter!$C$1977:$C$2102=Kostnader_Intäkter!$EE8)*(Kostnader_Intäkter!$R$1977:$R$2102=Kostnader_Intäkter!$EG$94)*(Kostnader_Intäkter!$AV$1977:$AV$2102)))))))</f>
        <v/>
      </c>
      <c r="CC7" s="338"/>
      <c r="CD7" s="338"/>
      <c r="CE7" s="338"/>
      <c r="CF7" s="338" t="str">
        <f>IF(CF$3="","",(IF($B7="","",(SUMIF(Kostnader_Intäkter!$C$2109:$C$2234,Kostnader_Intäkter!$EE8,Kostnader_Intäkter!$AV$2109:$AV$2234)-(2*SUMPRODUCT((Kostnader_Intäkter!$C$2109:$C$2234=Kostnader_Intäkter!$EE8)*(Kostnader_Intäkter!$R$2109:$R$2234=Kostnader_Intäkter!$EG$94)*(Kostnader_Intäkter!$AV$2109:$AV$2234)))))))</f>
        <v/>
      </c>
      <c r="CG7" s="338"/>
      <c r="CH7" s="338"/>
      <c r="CI7" s="338"/>
      <c r="CJ7" s="338" t="str">
        <f>IF(CJ$3="","",(IF($B7="","",(SUMIF(Kostnader_Intäkter!$C$2241:$C$2366,Kostnader_Intäkter!$EE8,Kostnader_Intäkter!$AV$2241:$AV$2366)-(2*SUMPRODUCT((Kostnader_Intäkter!$C$2241:$C$2366=Kostnader_Intäkter!$EE8)*(Kostnader_Intäkter!$R$2241:$R$2366=Kostnader_Intäkter!$EG$94)*(Kostnader_Intäkter!$AV$2241:$AV$2366)))))))</f>
        <v/>
      </c>
      <c r="CK7" s="338"/>
      <c r="CL7" s="338"/>
      <c r="CM7" s="338"/>
      <c r="CN7" s="338" t="str">
        <f>IF(CN$3="","",(IF($B7="","",(SUMIF(Kostnader_Intäkter!$C$2373:$C$2498,Kostnader_Intäkter!$EE8,Kostnader_Intäkter!$AV$2373:$AV$2498)-(2*SUMPRODUCT((Kostnader_Intäkter!$C$2373:$C$2498=Kostnader_Intäkter!$EE8)*(Kostnader_Intäkter!$R$2373:$R$2498=Kostnader_Intäkter!$EG$94)*(Kostnader_Intäkter!$AV$2373:$AV$2498)))))))</f>
        <v/>
      </c>
      <c r="CO7" s="338"/>
      <c r="CP7" s="338"/>
      <c r="CQ7" s="338"/>
      <c r="CR7" s="338" t="str">
        <f>IF(CR$3="","",(IF($B7="","",(SUMIF(Kostnader_Intäkter!$C$2505:$C$2630,Kostnader_Intäkter!$EE8,Kostnader_Intäkter!$AV$2505:$AV$2630)-(2*SUMPRODUCT((Kostnader_Intäkter!$C$2505:$C$2630=Kostnader_Intäkter!$EE8)*(Kostnader_Intäkter!$R$2505:$R$2630=Kostnader_Intäkter!$EG$94)*(Kostnader_Intäkter!$AV$2505:$AV$2630)))))))</f>
        <v/>
      </c>
      <c r="CS7" s="338"/>
      <c r="CT7" s="338"/>
      <c r="CU7" s="338"/>
    </row>
    <row r="8" spans="2:99" ht="17.25" customHeight="1" x14ac:dyDescent="0.2">
      <c r="B8" s="339" t="str">
        <f>Kostnader_Intäkter!EH9</f>
        <v/>
      </c>
      <c r="C8" s="339"/>
      <c r="D8" s="339"/>
      <c r="E8" s="339"/>
      <c r="F8" s="339"/>
      <c r="G8" s="339"/>
      <c r="H8" s="339"/>
      <c r="I8" s="339"/>
      <c r="J8" s="339"/>
      <c r="K8" s="339"/>
      <c r="L8" s="339"/>
      <c r="M8" s="339"/>
      <c r="N8" s="339"/>
      <c r="O8" s="339"/>
      <c r="P8" s="336" t="str">
        <f t="shared" si="0"/>
        <v/>
      </c>
      <c r="Q8" s="335"/>
      <c r="R8" s="335"/>
      <c r="S8" s="335"/>
      <c r="T8" s="338" t="str">
        <f>IF($T$3="","",(IF(B8="","",(SUMIF(Kostnader_Intäkter!$C$6:$C$131,Kostnader_Intäkter!$EE9,Kostnader_Intäkter!$AV$6:$AV$131)-(2*SUMPRODUCT((Kostnader_Intäkter!$C$6:$C$131=Kostnader_Intäkter!$EE9)*(Kostnader_Intäkter!$R$6:$R$131=Kostnader_Intäkter!$EG$94)*(Kostnader_Intäkter!$AV$6:$AV$131)))))))</f>
        <v/>
      </c>
      <c r="U8" s="338"/>
      <c r="V8" s="338"/>
      <c r="W8" s="338"/>
      <c r="X8" s="338" t="str">
        <f>IF($X$3="","",(IF($B8="","",(SUMIF(Kostnader_Intäkter!$C$137:$C$262,Kostnader_Intäkter!$EE9,Kostnader_Intäkter!$AV$137:$AV$262)-(2*SUMPRODUCT((Kostnader_Intäkter!$C$137:$C$262=Kostnader_Intäkter!$EE9)*(Kostnader_Intäkter!$R$137:$R$262=Kostnader_Intäkter!$EG$94)*(Kostnader_Intäkter!$AV$137:$AV$262)))))))</f>
        <v/>
      </c>
      <c r="Y8" s="338"/>
      <c r="Z8" s="338"/>
      <c r="AA8" s="338"/>
      <c r="AB8" s="338" t="str">
        <f>IF(AB$3="","",(IF($B8="","",(SUMIF(Kostnader_Intäkter!$C$268:$C$393,Kostnader_Intäkter!$EE9,Kostnader_Intäkter!$AV$268:$AV$393)-(2*SUMPRODUCT((Kostnader_Intäkter!$C$268:$C$393=Kostnader_Intäkter!$EE9)*(Kostnader_Intäkter!$R$268:$R$393=Kostnader_Intäkter!$EG$94)*(Kostnader_Intäkter!$AV$268:$AV$393)))))))</f>
        <v/>
      </c>
      <c r="AC8" s="338"/>
      <c r="AD8" s="338"/>
      <c r="AE8" s="338"/>
      <c r="AF8" s="338" t="str">
        <f>IF(AF$3="","",(IF($B8="","",(SUMIF(Kostnader_Intäkter!$C$399:$C$524,Kostnader_Intäkter!$EE9,Kostnader_Intäkter!$AV$399:$AV$524)-(2*SUMPRODUCT((Kostnader_Intäkter!$C$399:$C$524=Kostnader_Intäkter!$EE9)*(Kostnader_Intäkter!$R$399:$R$524=Kostnader_Intäkter!$EG$94)*(Kostnader_Intäkter!$AV$399:$AV$524)))))))</f>
        <v/>
      </c>
      <c r="AG8" s="338"/>
      <c r="AH8" s="338"/>
      <c r="AI8" s="338"/>
      <c r="AJ8" s="338" t="str">
        <f>IF(AJ$3="","",(IF($B8="","",(SUMIF(Kostnader_Intäkter!$C$530:$C$655,Kostnader_Intäkter!$EE9,Kostnader_Intäkter!$AV$530:$AV$655)-(2*SUMPRODUCT((Kostnader_Intäkter!$C$530:$C$655=Kostnader_Intäkter!$EE9)*(Kostnader_Intäkter!$R$530:$R$655=Kostnader_Intäkter!$EG$94)*(Kostnader_Intäkter!$AV$530:$AV$655)))))))</f>
        <v/>
      </c>
      <c r="AK8" s="338"/>
      <c r="AL8" s="338"/>
      <c r="AM8" s="338"/>
      <c r="AN8" s="338" t="str">
        <f>IF(AN$3="","",(IF($B8="","",(SUMIF(Kostnader_Intäkter!$C$661:$C$786,Kostnader_Intäkter!$EE9,Kostnader_Intäkter!$AV$661:$AV$786)-(2*SUMPRODUCT((Kostnader_Intäkter!$C$661:$C$786=Kostnader_Intäkter!$EE9)*(Kostnader_Intäkter!$R$661:$R$786=Kostnader_Intäkter!$EG$94)*(Kostnader_Intäkter!$AV$661:$AV$786)))))))</f>
        <v/>
      </c>
      <c r="AO8" s="338"/>
      <c r="AP8" s="338"/>
      <c r="AQ8" s="338"/>
      <c r="AR8" s="338" t="str">
        <f>IF(AR$3="","",(IF($B8="","",(SUMIF(Kostnader_Intäkter!$C$792:$C$917,Kostnader_Intäkter!$EE9,Kostnader_Intäkter!$AV$792:$AV$917)-(2*SUMPRODUCT((Kostnader_Intäkter!$C$792:$C$917=Kostnader_Intäkter!$EE9)*(Kostnader_Intäkter!$R$792:$R$917=Kostnader_Intäkter!$EG$94)*(Kostnader_Intäkter!$AV$792:$AV$917)))))))</f>
        <v/>
      </c>
      <c r="AS8" s="338"/>
      <c r="AT8" s="338"/>
      <c r="AU8" s="338"/>
      <c r="AV8" s="338" t="str">
        <f>IF(AV$3="","",(IF($B8="","",(SUMIF(Kostnader_Intäkter!$C$923:$C$1048,Kostnader_Intäkter!$EE9,Kostnader_Intäkter!$AV$923:$AV$1048)-(2*SUMPRODUCT((Kostnader_Intäkter!$C$923:$C$1048=Kostnader_Intäkter!$EE9)*(Kostnader_Intäkter!$R$923:$R$1048=Kostnader_Intäkter!$EG$94)*(Kostnader_Intäkter!$AV$923:$AV$1048)))))))</f>
        <v/>
      </c>
      <c r="AW8" s="338"/>
      <c r="AX8" s="338"/>
      <c r="AY8" s="338"/>
      <c r="AZ8" s="338" t="str">
        <f>IF(AZ$3="","",(IF($B8="","",(SUMIF(Kostnader_Intäkter!$C$1054:$C$1179,Kostnader_Intäkter!$EE9,Kostnader_Intäkter!$AV$1054:$AV$1179)-(2*SUMPRODUCT((Kostnader_Intäkter!$C$1054:$C$1179=Kostnader_Intäkter!$EE9)*(Kostnader_Intäkter!$R$1054:$R$1179=Kostnader_Intäkter!$EG$94)*(Kostnader_Intäkter!$AV$1054:$AV$1179)))))))</f>
        <v/>
      </c>
      <c r="BA8" s="338"/>
      <c r="BB8" s="338"/>
      <c r="BC8" s="338"/>
      <c r="BD8" s="338" t="str">
        <f>IF(BD$3="","",(IF($B8="","",(SUMIF(Kostnader_Intäkter!$C$1185:$C$1310,Kostnader_Intäkter!$EE9,Kostnader_Intäkter!$AV$1185:$AV$1310)-(2*SUMPRODUCT((Kostnader_Intäkter!$C$1185:$C$1310=Kostnader_Intäkter!$EE9)*(Kostnader_Intäkter!$R$1185:$R$1310=Kostnader_Intäkter!$EG$94)*(Kostnader_Intäkter!$AV$1185:$AV$1310)))))))</f>
        <v/>
      </c>
      <c r="BE8" s="338"/>
      <c r="BF8" s="338"/>
      <c r="BG8" s="338"/>
      <c r="BH8" s="338" t="str">
        <f>IF(BH$3="","",(IF($B8="","",(SUMIF(Kostnader_Intäkter!$C$1317:$C$1442,Kostnader_Intäkter!$EE9,Kostnader_Intäkter!$AV$1317:$AV$1442)-(2*SUMPRODUCT((Kostnader_Intäkter!$C$1317:$C$1442=Kostnader_Intäkter!$EE9)*(Kostnader_Intäkter!$R$1317:$R$1442=Kostnader_Intäkter!$EG$94)*(Kostnader_Intäkter!$AV$1317:$AV$1442)))))))</f>
        <v/>
      </c>
      <c r="BI8" s="338"/>
      <c r="BJ8" s="338"/>
      <c r="BK8" s="338"/>
      <c r="BL8" s="338" t="str">
        <f>IF(BL$3="","",(IF($B8="","",(SUMIF(Kostnader_Intäkter!$C$1449:$C$1574,Kostnader_Intäkter!$EE9,Kostnader_Intäkter!$AV$1449:$AV$1574)-(2*SUMPRODUCT((Kostnader_Intäkter!$C$1449:$C$1574=Kostnader_Intäkter!$EE9)*(Kostnader_Intäkter!$R$1449:$R$1574=Kostnader_Intäkter!$EG$94)*(Kostnader_Intäkter!$AV$1449:$AV$1574)))))))</f>
        <v/>
      </c>
      <c r="BM8" s="338"/>
      <c r="BN8" s="338"/>
      <c r="BO8" s="338"/>
      <c r="BP8" s="338" t="str">
        <f>IF(BP$3="","",(IF($B8="","",(SUMIF(Kostnader_Intäkter!$C$1581:$C$1706,Kostnader_Intäkter!$EE9,Kostnader_Intäkter!$AV$1581:$AV$1706)-(2*SUMPRODUCT((Kostnader_Intäkter!$C$1581:$C$1706=Kostnader_Intäkter!$EE9)*(Kostnader_Intäkter!$R$1581:$R$1706=Kostnader_Intäkter!$EG$94)*(Kostnader_Intäkter!$AV$1581:$AV$1706)))))))</f>
        <v/>
      </c>
      <c r="BQ8" s="338"/>
      <c r="BR8" s="338"/>
      <c r="BS8" s="338"/>
      <c r="BT8" s="338" t="str">
        <f>IF(BT$3="","",(IF($B8="","",(SUMIF(Kostnader_Intäkter!$C$1713:$C$1838,Kostnader_Intäkter!$EE9,Kostnader_Intäkter!$AV$1713:$AV$1838)-(2*SUMPRODUCT((Kostnader_Intäkter!$C$1713:$C$1838=Kostnader_Intäkter!$EE9)*(Kostnader_Intäkter!$R$1713:$R$1838=Kostnader_Intäkter!$EG$94)*(Kostnader_Intäkter!$AV$1713:$AV$1838)))))))</f>
        <v/>
      </c>
      <c r="BU8" s="338"/>
      <c r="BV8" s="338"/>
      <c r="BW8" s="338"/>
      <c r="BX8" s="338" t="str">
        <f>IF(BX$3="","",(IF($B8="","",(SUMIF(Kostnader_Intäkter!$C$1845:$C$1970,Kostnader_Intäkter!$EE9,Kostnader_Intäkter!$AV$1845:$AV$1970)-(2*SUMPRODUCT((Kostnader_Intäkter!$C$1845:$C$1970=Kostnader_Intäkter!$EE9)*(Kostnader_Intäkter!$R$1845:$R$1970=Kostnader_Intäkter!$EG$94)*(Kostnader_Intäkter!$AV$1845:$AV$1970)))))))</f>
        <v/>
      </c>
      <c r="BY8" s="338"/>
      <c r="BZ8" s="338"/>
      <c r="CA8" s="338"/>
      <c r="CB8" s="338" t="str">
        <f>IF(CB$3="","",(IF($B8="","",(SUMIF(Kostnader_Intäkter!$C$1977:$C$2102,Kostnader_Intäkter!$EE9,Kostnader_Intäkter!$AV$1977:$AV$2102)-(2*SUMPRODUCT((Kostnader_Intäkter!$C$1977:$C$2102=Kostnader_Intäkter!$EE9)*(Kostnader_Intäkter!$R$1977:$R$2102=Kostnader_Intäkter!$EG$94)*(Kostnader_Intäkter!$AV$1977:$AV$2102)))))))</f>
        <v/>
      </c>
      <c r="CC8" s="338"/>
      <c r="CD8" s="338"/>
      <c r="CE8" s="338"/>
      <c r="CF8" s="338" t="str">
        <f>IF(CF$3="","",(IF($B8="","",(SUMIF(Kostnader_Intäkter!$C$2109:$C$2234,Kostnader_Intäkter!$EE9,Kostnader_Intäkter!$AV$2109:$AV$2234)-(2*SUMPRODUCT((Kostnader_Intäkter!$C$2109:$C$2234=Kostnader_Intäkter!$EE9)*(Kostnader_Intäkter!$R$2109:$R$2234=Kostnader_Intäkter!$EG$94)*(Kostnader_Intäkter!$AV$2109:$AV$2234)))))))</f>
        <v/>
      </c>
      <c r="CG8" s="338"/>
      <c r="CH8" s="338"/>
      <c r="CI8" s="338"/>
      <c r="CJ8" s="338" t="str">
        <f>IF(CJ$3="","",(IF($B8="","",(SUMIF(Kostnader_Intäkter!$C$2241:$C$2366,Kostnader_Intäkter!$EE9,Kostnader_Intäkter!$AV$2241:$AV$2366)-(2*SUMPRODUCT((Kostnader_Intäkter!$C$2241:$C$2366=Kostnader_Intäkter!$EE9)*(Kostnader_Intäkter!$R$2241:$R$2366=Kostnader_Intäkter!$EG$94)*(Kostnader_Intäkter!$AV$2241:$AV$2366)))))))</f>
        <v/>
      </c>
      <c r="CK8" s="338"/>
      <c r="CL8" s="338"/>
      <c r="CM8" s="338"/>
      <c r="CN8" s="338" t="str">
        <f>IF(CN$3="","",(IF($B8="","",(SUMIF(Kostnader_Intäkter!$C$2373:$C$2498,Kostnader_Intäkter!$EE9,Kostnader_Intäkter!$AV$2373:$AV$2498)-(2*SUMPRODUCT((Kostnader_Intäkter!$C$2373:$C$2498=Kostnader_Intäkter!$EE9)*(Kostnader_Intäkter!$R$2373:$R$2498=Kostnader_Intäkter!$EG$94)*(Kostnader_Intäkter!$AV$2373:$AV$2498)))))))</f>
        <v/>
      </c>
      <c r="CO8" s="338"/>
      <c r="CP8" s="338"/>
      <c r="CQ8" s="338"/>
      <c r="CR8" s="338" t="str">
        <f>IF(CR$3="","",(IF($B8="","",(SUMIF(Kostnader_Intäkter!$C$2505:$C$2630,Kostnader_Intäkter!$EE9,Kostnader_Intäkter!$AV$2505:$AV$2630)-(2*SUMPRODUCT((Kostnader_Intäkter!$C$2505:$C$2630=Kostnader_Intäkter!$EE9)*(Kostnader_Intäkter!$R$2505:$R$2630=Kostnader_Intäkter!$EG$94)*(Kostnader_Intäkter!$AV$2505:$AV$2630)))))))</f>
        <v/>
      </c>
      <c r="CS8" s="338"/>
      <c r="CT8" s="338"/>
      <c r="CU8" s="338"/>
    </row>
    <row r="9" spans="2:99" ht="17.25" customHeight="1" x14ac:dyDescent="0.2">
      <c r="B9" s="339" t="str">
        <f>Kostnader_Intäkter!EH10</f>
        <v/>
      </c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39"/>
      <c r="O9" s="339"/>
      <c r="P9" s="336" t="str">
        <f t="shared" si="0"/>
        <v/>
      </c>
      <c r="Q9" s="335"/>
      <c r="R9" s="335"/>
      <c r="S9" s="335"/>
      <c r="T9" s="338" t="str">
        <f>IF($T$3="","",(IF(B9="","",(SUMIF(Kostnader_Intäkter!$C$6:$C$131,Kostnader_Intäkter!$EE10,Kostnader_Intäkter!$AV$6:$AV$131)-(2*SUMPRODUCT((Kostnader_Intäkter!$C$6:$C$131=Kostnader_Intäkter!$EE10)*(Kostnader_Intäkter!$R$6:$R$131=Kostnader_Intäkter!$EG$94)*(Kostnader_Intäkter!$AV$6:$AV$131)))))))</f>
        <v/>
      </c>
      <c r="U9" s="338"/>
      <c r="V9" s="338"/>
      <c r="W9" s="338"/>
      <c r="X9" s="338" t="str">
        <f>IF($X$3="","",(IF($B9="","",(SUMIF(Kostnader_Intäkter!$C$137:$C$262,Kostnader_Intäkter!$EE10,Kostnader_Intäkter!$AV$137:$AV$262)-(2*SUMPRODUCT((Kostnader_Intäkter!$C$137:$C$262=Kostnader_Intäkter!$EE10)*(Kostnader_Intäkter!$R$137:$R$262=Kostnader_Intäkter!$EG$94)*(Kostnader_Intäkter!$AV$137:$AV$262)))))))</f>
        <v/>
      </c>
      <c r="Y9" s="338"/>
      <c r="Z9" s="338"/>
      <c r="AA9" s="338"/>
      <c r="AB9" s="338" t="str">
        <f>IF(AB$3="","",(IF($B9="","",(SUMIF(Kostnader_Intäkter!$C$268:$C$393,Kostnader_Intäkter!$EE10,Kostnader_Intäkter!$AV$268:$AV$393)-(2*SUMPRODUCT((Kostnader_Intäkter!$C$268:$C$393=Kostnader_Intäkter!$EE10)*(Kostnader_Intäkter!$R$268:$R$393=Kostnader_Intäkter!$EG$94)*(Kostnader_Intäkter!$AV$268:$AV$393)))))))</f>
        <v/>
      </c>
      <c r="AC9" s="338"/>
      <c r="AD9" s="338"/>
      <c r="AE9" s="338"/>
      <c r="AF9" s="338" t="str">
        <f>IF(AF$3="","",(IF($B9="","",(SUMIF(Kostnader_Intäkter!$C$399:$C$524,Kostnader_Intäkter!$EE10,Kostnader_Intäkter!$AV$399:$AV$524)-(2*SUMPRODUCT((Kostnader_Intäkter!$C$399:$C$524=Kostnader_Intäkter!$EE10)*(Kostnader_Intäkter!$R$399:$R$524=Kostnader_Intäkter!$EG$94)*(Kostnader_Intäkter!$AV$399:$AV$524)))))))</f>
        <v/>
      </c>
      <c r="AG9" s="338"/>
      <c r="AH9" s="338"/>
      <c r="AI9" s="338"/>
      <c r="AJ9" s="338" t="str">
        <f>IF(AJ$3="","",(IF($B9="","",(SUMIF(Kostnader_Intäkter!$C$530:$C$655,Kostnader_Intäkter!$EE10,Kostnader_Intäkter!$AV$530:$AV$655)-(2*SUMPRODUCT((Kostnader_Intäkter!$C$530:$C$655=Kostnader_Intäkter!$EE10)*(Kostnader_Intäkter!$R$530:$R$655=Kostnader_Intäkter!$EG$94)*(Kostnader_Intäkter!$AV$530:$AV$655)))))))</f>
        <v/>
      </c>
      <c r="AK9" s="338"/>
      <c r="AL9" s="338"/>
      <c r="AM9" s="338"/>
      <c r="AN9" s="338" t="str">
        <f>IF(AN$3="","",(IF($B9="","",(SUMIF(Kostnader_Intäkter!$C$661:$C$786,Kostnader_Intäkter!$EE10,Kostnader_Intäkter!$AV$661:$AV$786)-(2*SUMPRODUCT((Kostnader_Intäkter!$C$661:$C$786=Kostnader_Intäkter!$EE10)*(Kostnader_Intäkter!$R$661:$R$786=Kostnader_Intäkter!$EG$94)*(Kostnader_Intäkter!$AV$661:$AV$786)))))))</f>
        <v/>
      </c>
      <c r="AO9" s="338"/>
      <c r="AP9" s="338"/>
      <c r="AQ9" s="338"/>
      <c r="AR9" s="338" t="str">
        <f>IF(AR$3="","",(IF($B9="","",(SUMIF(Kostnader_Intäkter!$C$792:$C$917,Kostnader_Intäkter!$EE10,Kostnader_Intäkter!$AV$792:$AV$917)-(2*SUMPRODUCT((Kostnader_Intäkter!$C$792:$C$917=Kostnader_Intäkter!$EE10)*(Kostnader_Intäkter!$R$792:$R$917=Kostnader_Intäkter!$EG$94)*(Kostnader_Intäkter!$AV$792:$AV$917)))))))</f>
        <v/>
      </c>
      <c r="AS9" s="338"/>
      <c r="AT9" s="338"/>
      <c r="AU9" s="338"/>
      <c r="AV9" s="338" t="str">
        <f>IF(AV$3="","",(IF($B9="","",(SUMIF(Kostnader_Intäkter!$C$923:$C$1048,Kostnader_Intäkter!$EE10,Kostnader_Intäkter!$AV$923:$AV$1048)-(2*SUMPRODUCT((Kostnader_Intäkter!$C$923:$C$1048=Kostnader_Intäkter!$EE10)*(Kostnader_Intäkter!$R$923:$R$1048=Kostnader_Intäkter!$EG$94)*(Kostnader_Intäkter!$AV$923:$AV$1048)))))))</f>
        <v/>
      </c>
      <c r="AW9" s="338"/>
      <c r="AX9" s="338"/>
      <c r="AY9" s="338"/>
      <c r="AZ9" s="338" t="str">
        <f>IF(AZ$3="","",(IF($B9="","",(SUMIF(Kostnader_Intäkter!$C$1054:$C$1179,Kostnader_Intäkter!$EE10,Kostnader_Intäkter!$AV$1054:$AV$1179)-(2*SUMPRODUCT((Kostnader_Intäkter!$C$1054:$C$1179=Kostnader_Intäkter!$EE10)*(Kostnader_Intäkter!$R$1054:$R$1179=Kostnader_Intäkter!$EG$94)*(Kostnader_Intäkter!$AV$1054:$AV$1179)))))))</f>
        <v/>
      </c>
      <c r="BA9" s="338"/>
      <c r="BB9" s="338"/>
      <c r="BC9" s="338"/>
      <c r="BD9" s="338" t="str">
        <f>IF(BD$3="","",(IF($B9="","",(SUMIF(Kostnader_Intäkter!$C$1185:$C$1310,Kostnader_Intäkter!$EE10,Kostnader_Intäkter!$AV$1185:$AV$1310)-(2*SUMPRODUCT((Kostnader_Intäkter!$C$1185:$C$1310=Kostnader_Intäkter!$EE10)*(Kostnader_Intäkter!$R$1185:$R$1310=Kostnader_Intäkter!$EG$94)*(Kostnader_Intäkter!$AV$1185:$AV$1310)))))))</f>
        <v/>
      </c>
      <c r="BE9" s="338"/>
      <c r="BF9" s="338"/>
      <c r="BG9" s="338"/>
      <c r="BH9" s="338" t="str">
        <f>IF(BH$3="","",(IF($B9="","",(SUMIF(Kostnader_Intäkter!$C$1317:$C$1442,Kostnader_Intäkter!$EE10,Kostnader_Intäkter!$AV$1317:$AV$1442)-(2*SUMPRODUCT((Kostnader_Intäkter!$C$1317:$C$1442=Kostnader_Intäkter!$EE10)*(Kostnader_Intäkter!$R$1317:$R$1442=Kostnader_Intäkter!$EG$94)*(Kostnader_Intäkter!$AV$1317:$AV$1442)))))))</f>
        <v/>
      </c>
      <c r="BI9" s="338"/>
      <c r="BJ9" s="338"/>
      <c r="BK9" s="338"/>
      <c r="BL9" s="338" t="str">
        <f>IF(BL$3="","",(IF($B9="","",(SUMIF(Kostnader_Intäkter!$C$1449:$C$1574,Kostnader_Intäkter!$EE10,Kostnader_Intäkter!$AV$1449:$AV$1574)-(2*SUMPRODUCT((Kostnader_Intäkter!$C$1449:$C$1574=Kostnader_Intäkter!$EE10)*(Kostnader_Intäkter!$R$1449:$R$1574=Kostnader_Intäkter!$EG$94)*(Kostnader_Intäkter!$AV$1449:$AV$1574)))))))</f>
        <v/>
      </c>
      <c r="BM9" s="338"/>
      <c r="BN9" s="338"/>
      <c r="BO9" s="338"/>
      <c r="BP9" s="338" t="str">
        <f>IF(BP$3="","",(IF($B9="","",(SUMIF(Kostnader_Intäkter!$C$1581:$C$1706,Kostnader_Intäkter!$EE10,Kostnader_Intäkter!$AV$1581:$AV$1706)-(2*SUMPRODUCT((Kostnader_Intäkter!$C$1581:$C$1706=Kostnader_Intäkter!$EE10)*(Kostnader_Intäkter!$R$1581:$R$1706=Kostnader_Intäkter!$EG$94)*(Kostnader_Intäkter!$AV$1581:$AV$1706)))))))</f>
        <v/>
      </c>
      <c r="BQ9" s="338"/>
      <c r="BR9" s="338"/>
      <c r="BS9" s="338"/>
      <c r="BT9" s="338" t="str">
        <f>IF(BT$3="","",(IF($B9="","",(SUMIF(Kostnader_Intäkter!$C$1713:$C$1838,Kostnader_Intäkter!$EE10,Kostnader_Intäkter!$AV$1713:$AV$1838)-(2*SUMPRODUCT((Kostnader_Intäkter!$C$1713:$C$1838=Kostnader_Intäkter!$EE10)*(Kostnader_Intäkter!$R$1713:$R$1838=Kostnader_Intäkter!$EG$94)*(Kostnader_Intäkter!$AV$1713:$AV$1838)))))))</f>
        <v/>
      </c>
      <c r="BU9" s="338"/>
      <c r="BV9" s="338"/>
      <c r="BW9" s="338"/>
      <c r="BX9" s="338" t="str">
        <f>IF(BX$3="","",(IF($B9="","",(SUMIF(Kostnader_Intäkter!$C$1845:$C$1970,Kostnader_Intäkter!$EE10,Kostnader_Intäkter!$AV$1845:$AV$1970)-(2*SUMPRODUCT((Kostnader_Intäkter!$C$1845:$C$1970=Kostnader_Intäkter!$EE10)*(Kostnader_Intäkter!$R$1845:$R$1970=Kostnader_Intäkter!$EG$94)*(Kostnader_Intäkter!$AV$1845:$AV$1970)))))))</f>
        <v/>
      </c>
      <c r="BY9" s="338"/>
      <c r="BZ9" s="338"/>
      <c r="CA9" s="338"/>
      <c r="CB9" s="338" t="str">
        <f>IF(CB$3="","",(IF($B9="","",(SUMIF(Kostnader_Intäkter!$C$1977:$C$2102,Kostnader_Intäkter!$EE10,Kostnader_Intäkter!$AV$1977:$AV$2102)-(2*SUMPRODUCT((Kostnader_Intäkter!$C$1977:$C$2102=Kostnader_Intäkter!$EE10)*(Kostnader_Intäkter!$R$1977:$R$2102=Kostnader_Intäkter!$EG$94)*(Kostnader_Intäkter!$AV$1977:$AV$2102)))))))</f>
        <v/>
      </c>
      <c r="CC9" s="338"/>
      <c r="CD9" s="338"/>
      <c r="CE9" s="338"/>
      <c r="CF9" s="338" t="str">
        <f>IF(CF$3="","",(IF($B9="","",(SUMIF(Kostnader_Intäkter!$C$2109:$C$2234,Kostnader_Intäkter!$EE10,Kostnader_Intäkter!$AV$2109:$AV$2234)-(2*SUMPRODUCT((Kostnader_Intäkter!$C$2109:$C$2234=Kostnader_Intäkter!$EE10)*(Kostnader_Intäkter!$R$2109:$R$2234=Kostnader_Intäkter!$EG$94)*(Kostnader_Intäkter!$AV$2109:$AV$2234)))))))</f>
        <v/>
      </c>
      <c r="CG9" s="338"/>
      <c r="CH9" s="338"/>
      <c r="CI9" s="338"/>
      <c r="CJ9" s="338" t="str">
        <f>IF(CJ$3="","",(IF($B9="","",(SUMIF(Kostnader_Intäkter!$C$2241:$C$2366,Kostnader_Intäkter!$EE10,Kostnader_Intäkter!$AV$2241:$AV$2366)-(2*SUMPRODUCT((Kostnader_Intäkter!$C$2241:$C$2366=Kostnader_Intäkter!$EE10)*(Kostnader_Intäkter!$R$2241:$R$2366=Kostnader_Intäkter!$EG$94)*(Kostnader_Intäkter!$AV$2241:$AV$2366)))))))</f>
        <v/>
      </c>
      <c r="CK9" s="338"/>
      <c r="CL9" s="338"/>
      <c r="CM9" s="338"/>
      <c r="CN9" s="338" t="str">
        <f>IF(CN$3="","",(IF($B9="","",(SUMIF(Kostnader_Intäkter!$C$2373:$C$2498,Kostnader_Intäkter!$EE10,Kostnader_Intäkter!$AV$2373:$AV$2498)-(2*SUMPRODUCT((Kostnader_Intäkter!$C$2373:$C$2498=Kostnader_Intäkter!$EE10)*(Kostnader_Intäkter!$R$2373:$R$2498=Kostnader_Intäkter!$EG$94)*(Kostnader_Intäkter!$AV$2373:$AV$2498)))))))</f>
        <v/>
      </c>
      <c r="CO9" s="338"/>
      <c r="CP9" s="338"/>
      <c r="CQ9" s="338"/>
      <c r="CR9" s="338" t="str">
        <f>IF(CR$3="","",(IF($B9="","",(SUMIF(Kostnader_Intäkter!$C$2505:$C$2630,Kostnader_Intäkter!$EE10,Kostnader_Intäkter!$AV$2505:$AV$2630)-(2*SUMPRODUCT((Kostnader_Intäkter!$C$2505:$C$2630=Kostnader_Intäkter!$EE10)*(Kostnader_Intäkter!$R$2505:$R$2630=Kostnader_Intäkter!$EG$94)*(Kostnader_Intäkter!$AV$2505:$AV$2630)))))))</f>
        <v/>
      </c>
      <c r="CS9" s="338"/>
      <c r="CT9" s="338"/>
      <c r="CU9" s="338"/>
    </row>
    <row r="10" spans="2:99" ht="17.25" customHeight="1" x14ac:dyDescent="0.2">
      <c r="B10" s="339" t="str">
        <f>Kostnader_Intäkter!EH11</f>
        <v/>
      </c>
      <c r="C10" s="339"/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6" t="str">
        <f t="shared" si="0"/>
        <v/>
      </c>
      <c r="Q10" s="335"/>
      <c r="R10" s="335"/>
      <c r="S10" s="335"/>
      <c r="T10" s="338" t="str">
        <f>IF($T$3="","",(IF(B10="","",(SUMIF(Kostnader_Intäkter!$C$6:$C$131,Kostnader_Intäkter!$EE11,Kostnader_Intäkter!$AV$6:$AV$131)-(2*SUMPRODUCT((Kostnader_Intäkter!$C$6:$C$131=Kostnader_Intäkter!$EE11)*(Kostnader_Intäkter!$R$6:$R$131=Kostnader_Intäkter!$EG$94)*(Kostnader_Intäkter!$AV$6:$AV$131)))))))</f>
        <v/>
      </c>
      <c r="U10" s="338"/>
      <c r="V10" s="338"/>
      <c r="W10" s="338"/>
      <c r="X10" s="338" t="str">
        <f>IF($X$3="","",(IF($B10="","",(SUMIF(Kostnader_Intäkter!$C$137:$C$262,Kostnader_Intäkter!$EE11,Kostnader_Intäkter!$AV$137:$AV$262)-(2*SUMPRODUCT((Kostnader_Intäkter!$C$137:$C$262=Kostnader_Intäkter!$EE11)*(Kostnader_Intäkter!$R$137:$R$262=Kostnader_Intäkter!$EG$94)*(Kostnader_Intäkter!$AV$137:$AV$262)))))))</f>
        <v/>
      </c>
      <c r="Y10" s="338"/>
      <c r="Z10" s="338"/>
      <c r="AA10" s="338"/>
      <c r="AB10" s="338" t="str">
        <f>IF(AB$3="","",(IF($B10="","",(SUMIF(Kostnader_Intäkter!$C$268:$C$393,Kostnader_Intäkter!$EE11,Kostnader_Intäkter!$AV$268:$AV$393)-(2*SUMPRODUCT((Kostnader_Intäkter!$C$268:$C$393=Kostnader_Intäkter!$EE11)*(Kostnader_Intäkter!$R$268:$R$393=Kostnader_Intäkter!$EG$94)*(Kostnader_Intäkter!$AV$268:$AV$393)))))))</f>
        <v/>
      </c>
      <c r="AC10" s="338"/>
      <c r="AD10" s="338"/>
      <c r="AE10" s="338"/>
      <c r="AF10" s="338" t="str">
        <f>IF(AF$3="","",(IF($B10="","",(SUMIF(Kostnader_Intäkter!$C$399:$C$524,Kostnader_Intäkter!$EE11,Kostnader_Intäkter!$AV$399:$AV$524)-(2*SUMPRODUCT((Kostnader_Intäkter!$C$399:$C$524=Kostnader_Intäkter!$EE11)*(Kostnader_Intäkter!$R$399:$R$524=Kostnader_Intäkter!$EG$94)*(Kostnader_Intäkter!$AV$399:$AV$524)))))))</f>
        <v/>
      </c>
      <c r="AG10" s="338"/>
      <c r="AH10" s="338"/>
      <c r="AI10" s="338"/>
      <c r="AJ10" s="338" t="str">
        <f>IF(AJ$3="","",(IF($B10="","",(SUMIF(Kostnader_Intäkter!$C$530:$C$655,Kostnader_Intäkter!$EE11,Kostnader_Intäkter!$AV$530:$AV$655)-(2*SUMPRODUCT((Kostnader_Intäkter!$C$530:$C$655=Kostnader_Intäkter!$EE11)*(Kostnader_Intäkter!$R$530:$R$655=Kostnader_Intäkter!$EG$94)*(Kostnader_Intäkter!$AV$530:$AV$655)))))))</f>
        <v/>
      </c>
      <c r="AK10" s="338"/>
      <c r="AL10" s="338"/>
      <c r="AM10" s="338"/>
      <c r="AN10" s="338" t="str">
        <f>IF(AN$3="","",(IF($B10="","",(SUMIF(Kostnader_Intäkter!$C$661:$C$786,Kostnader_Intäkter!$EE11,Kostnader_Intäkter!$AV$661:$AV$786)-(2*SUMPRODUCT((Kostnader_Intäkter!$C$661:$C$786=Kostnader_Intäkter!$EE11)*(Kostnader_Intäkter!$R$661:$R$786=Kostnader_Intäkter!$EG$94)*(Kostnader_Intäkter!$AV$661:$AV$786)))))))</f>
        <v/>
      </c>
      <c r="AO10" s="338"/>
      <c r="AP10" s="338"/>
      <c r="AQ10" s="338"/>
      <c r="AR10" s="338" t="str">
        <f>IF(AR$3="","",(IF($B10="","",(SUMIF(Kostnader_Intäkter!$C$792:$C$917,Kostnader_Intäkter!$EE11,Kostnader_Intäkter!$AV$792:$AV$917)-(2*SUMPRODUCT((Kostnader_Intäkter!$C$792:$C$917=Kostnader_Intäkter!$EE11)*(Kostnader_Intäkter!$R$792:$R$917=Kostnader_Intäkter!$EG$94)*(Kostnader_Intäkter!$AV$792:$AV$917)))))))</f>
        <v/>
      </c>
      <c r="AS10" s="338"/>
      <c r="AT10" s="338"/>
      <c r="AU10" s="338"/>
      <c r="AV10" s="338" t="str">
        <f>IF(AV$3="","",(IF($B10="","",(SUMIF(Kostnader_Intäkter!$C$923:$C$1048,Kostnader_Intäkter!$EE11,Kostnader_Intäkter!$AV$923:$AV$1048)-(2*SUMPRODUCT((Kostnader_Intäkter!$C$923:$C$1048=Kostnader_Intäkter!$EE11)*(Kostnader_Intäkter!$R$923:$R$1048=Kostnader_Intäkter!$EG$94)*(Kostnader_Intäkter!$AV$923:$AV$1048)))))))</f>
        <v/>
      </c>
      <c r="AW10" s="338"/>
      <c r="AX10" s="338"/>
      <c r="AY10" s="338"/>
      <c r="AZ10" s="338" t="str">
        <f>IF(AZ$3="","",(IF($B10="","",(SUMIF(Kostnader_Intäkter!$C$1054:$C$1179,Kostnader_Intäkter!$EE11,Kostnader_Intäkter!$AV$1054:$AV$1179)-(2*SUMPRODUCT((Kostnader_Intäkter!$C$1054:$C$1179=Kostnader_Intäkter!$EE11)*(Kostnader_Intäkter!$R$1054:$R$1179=Kostnader_Intäkter!$EG$94)*(Kostnader_Intäkter!$AV$1054:$AV$1179)))))))</f>
        <v/>
      </c>
      <c r="BA10" s="338"/>
      <c r="BB10" s="338"/>
      <c r="BC10" s="338"/>
      <c r="BD10" s="338" t="str">
        <f>IF(BD$3="","",(IF($B10="","",(SUMIF(Kostnader_Intäkter!$C$1185:$C$1310,Kostnader_Intäkter!$EE11,Kostnader_Intäkter!$AV$1185:$AV$1310)-(2*SUMPRODUCT((Kostnader_Intäkter!$C$1185:$C$1310=Kostnader_Intäkter!$EE11)*(Kostnader_Intäkter!$R$1185:$R$1310=Kostnader_Intäkter!$EG$94)*(Kostnader_Intäkter!$AV$1185:$AV$1310)))))))</f>
        <v/>
      </c>
      <c r="BE10" s="338"/>
      <c r="BF10" s="338"/>
      <c r="BG10" s="338"/>
      <c r="BH10" s="338" t="str">
        <f>IF(BH$3="","",(IF($B10="","",(SUMIF(Kostnader_Intäkter!$C$1317:$C$1442,Kostnader_Intäkter!$EE11,Kostnader_Intäkter!$AV$1317:$AV$1442)-(2*SUMPRODUCT((Kostnader_Intäkter!$C$1317:$C$1442=Kostnader_Intäkter!$EE11)*(Kostnader_Intäkter!$R$1317:$R$1442=Kostnader_Intäkter!$EG$94)*(Kostnader_Intäkter!$AV$1317:$AV$1442)))))))</f>
        <v/>
      </c>
      <c r="BI10" s="338"/>
      <c r="BJ10" s="338"/>
      <c r="BK10" s="338"/>
      <c r="BL10" s="338" t="str">
        <f>IF(BL$3="","",(IF($B10="","",(SUMIF(Kostnader_Intäkter!$C$1449:$C$1574,Kostnader_Intäkter!$EE11,Kostnader_Intäkter!$AV$1449:$AV$1574)-(2*SUMPRODUCT((Kostnader_Intäkter!$C$1449:$C$1574=Kostnader_Intäkter!$EE11)*(Kostnader_Intäkter!$R$1449:$R$1574=Kostnader_Intäkter!$EG$94)*(Kostnader_Intäkter!$AV$1449:$AV$1574)))))))</f>
        <v/>
      </c>
      <c r="BM10" s="338"/>
      <c r="BN10" s="338"/>
      <c r="BO10" s="338"/>
      <c r="BP10" s="338" t="str">
        <f>IF(BP$3="","",(IF($B10="","",(SUMIF(Kostnader_Intäkter!$C$1581:$C$1706,Kostnader_Intäkter!$EE11,Kostnader_Intäkter!$AV$1581:$AV$1706)-(2*SUMPRODUCT((Kostnader_Intäkter!$C$1581:$C$1706=Kostnader_Intäkter!$EE11)*(Kostnader_Intäkter!$R$1581:$R$1706=Kostnader_Intäkter!$EG$94)*(Kostnader_Intäkter!$AV$1581:$AV$1706)))))))</f>
        <v/>
      </c>
      <c r="BQ10" s="338"/>
      <c r="BR10" s="338"/>
      <c r="BS10" s="338"/>
      <c r="BT10" s="338" t="str">
        <f>IF(BT$3="","",(IF($B10="","",(SUMIF(Kostnader_Intäkter!$C$1713:$C$1838,Kostnader_Intäkter!$EE11,Kostnader_Intäkter!$AV$1713:$AV$1838)-(2*SUMPRODUCT((Kostnader_Intäkter!$C$1713:$C$1838=Kostnader_Intäkter!$EE11)*(Kostnader_Intäkter!$R$1713:$R$1838=Kostnader_Intäkter!$EG$94)*(Kostnader_Intäkter!$AV$1713:$AV$1838)))))))</f>
        <v/>
      </c>
      <c r="BU10" s="338"/>
      <c r="BV10" s="338"/>
      <c r="BW10" s="338"/>
      <c r="BX10" s="338" t="str">
        <f>IF(BX$3="","",(IF($B10="","",(SUMIF(Kostnader_Intäkter!$C$1845:$C$1970,Kostnader_Intäkter!$EE11,Kostnader_Intäkter!$AV$1845:$AV$1970)-(2*SUMPRODUCT((Kostnader_Intäkter!$C$1845:$C$1970=Kostnader_Intäkter!$EE11)*(Kostnader_Intäkter!$R$1845:$R$1970=Kostnader_Intäkter!$EG$94)*(Kostnader_Intäkter!$AV$1845:$AV$1970)))))))</f>
        <v/>
      </c>
      <c r="BY10" s="338"/>
      <c r="BZ10" s="338"/>
      <c r="CA10" s="338"/>
      <c r="CB10" s="338" t="str">
        <f>IF(CB$3="","",(IF($B10="","",(SUMIF(Kostnader_Intäkter!$C$1977:$C$2102,Kostnader_Intäkter!$EE11,Kostnader_Intäkter!$AV$1977:$AV$2102)-(2*SUMPRODUCT((Kostnader_Intäkter!$C$1977:$C$2102=Kostnader_Intäkter!$EE11)*(Kostnader_Intäkter!$R$1977:$R$2102=Kostnader_Intäkter!$EG$94)*(Kostnader_Intäkter!$AV$1977:$AV$2102)))))))</f>
        <v/>
      </c>
      <c r="CC10" s="338"/>
      <c r="CD10" s="338"/>
      <c r="CE10" s="338"/>
      <c r="CF10" s="338" t="str">
        <f>IF(CF$3="","",(IF($B10="","",(SUMIF(Kostnader_Intäkter!$C$2109:$C$2234,Kostnader_Intäkter!$EE11,Kostnader_Intäkter!$AV$2109:$AV$2234)-(2*SUMPRODUCT((Kostnader_Intäkter!$C$2109:$C$2234=Kostnader_Intäkter!$EE11)*(Kostnader_Intäkter!$R$2109:$R$2234=Kostnader_Intäkter!$EG$94)*(Kostnader_Intäkter!$AV$2109:$AV$2234)))))))</f>
        <v/>
      </c>
      <c r="CG10" s="338"/>
      <c r="CH10" s="338"/>
      <c r="CI10" s="338"/>
      <c r="CJ10" s="338" t="str">
        <f>IF(CJ$3="","",(IF($B10="","",(SUMIF(Kostnader_Intäkter!$C$2241:$C$2366,Kostnader_Intäkter!$EE11,Kostnader_Intäkter!$AV$2241:$AV$2366)-(2*SUMPRODUCT((Kostnader_Intäkter!$C$2241:$C$2366=Kostnader_Intäkter!$EE11)*(Kostnader_Intäkter!$R$2241:$R$2366=Kostnader_Intäkter!$EG$94)*(Kostnader_Intäkter!$AV$2241:$AV$2366)))))))</f>
        <v/>
      </c>
      <c r="CK10" s="338"/>
      <c r="CL10" s="338"/>
      <c r="CM10" s="338"/>
      <c r="CN10" s="338" t="str">
        <f>IF(CN$3="","",(IF($B10="","",(SUMIF(Kostnader_Intäkter!$C$2373:$C$2498,Kostnader_Intäkter!$EE11,Kostnader_Intäkter!$AV$2373:$AV$2498)-(2*SUMPRODUCT((Kostnader_Intäkter!$C$2373:$C$2498=Kostnader_Intäkter!$EE11)*(Kostnader_Intäkter!$R$2373:$R$2498=Kostnader_Intäkter!$EG$94)*(Kostnader_Intäkter!$AV$2373:$AV$2498)))))))</f>
        <v/>
      </c>
      <c r="CO10" s="338"/>
      <c r="CP10" s="338"/>
      <c r="CQ10" s="338"/>
      <c r="CR10" s="338" t="str">
        <f>IF(CR$3="","",(IF($B10="","",(SUMIF(Kostnader_Intäkter!$C$2505:$C$2630,Kostnader_Intäkter!$EE11,Kostnader_Intäkter!$AV$2505:$AV$2630)-(2*SUMPRODUCT((Kostnader_Intäkter!$C$2505:$C$2630=Kostnader_Intäkter!$EE11)*(Kostnader_Intäkter!$R$2505:$R$2630=Kostnader_Intäkter!$EG$94)*(Kostnader_Intäkter!$AV$2505:$AV$2630)))))))</f>
        <v/>
      </c>
      <c r="CS10" s="338"/>
      <c r="CT10" s="338"/>
      <c r="CU10" s="338"/>
    </row>
    <row r="11" spans="2:99" ht="17.25" customHeight="1" x14ac:dyDescent="0.2">
      <c r="B11" s="339" t="str">
        <f>Kostnader_Intäkter!EH12</f>
        <v/>
      </c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39"/>
      <c r="O11" s="339"/>
      <c r="P11" s="336" t="str">
        <f t="shared" si="0"/>
        <v/>
      </c>
      <c r="Q11" s="335"/>
      <c r="R11" s="335"/>
      <c r="S11" s="335"/>
      <c r="T11" s="338" t="str">
        <f>IF($T$3="","",(IF(B11="","",(SUMIF(Kostnader_Intäkter!$C$6:$C$131,Kostnader_Intäkter!$EE12,Kostnader_Intäkter!$AV$6:$AV$131)-(2*SUMPRODUCT((Kostnader_Intäkter!$C$6:$C$131=Kostnader_Intäkter!$EE12)*(Kostnader_Intäkter!$R$6:$R$131=Kostnader_Intäkter!$EG$94)*(Kostnader_Intäkter!$AV$6:$AV$131)))))))</f>
        <v/>
      </c>
      <c r="U11" s="338"/>
      <c r="V11" s="338"/>
      <c r="W11" s="338"/>
      <c r="X11" s="338" t="str">
        <f>IF($X$3="","",(IF($B11="","",(SUMIF(Kostnader_Intäkter!$C$137:$C$262,Kostnader_Intäkter!$EE12,Kostnader_Intäkter!$AV$137:$AV$262)-(2*SUMPRODUCT((Kostnader_Intäkter!$C$137:$C$262=Kostnader_Intäkter!$EE12)*(Kostnader_Intäkter!$R$137:$R$262=Kostnader_Intäkter!$EG$94)*(Kostnader_Intäkter!$AV$137:$AV$262)))))))</f>
        <v/>
      </c>
      <c r="Y11" s="338"/>
      <c r="Z11" s="338"/>
      <c r="AA11" s="338"/>
      <c r="AB11" s="338" t="str">
        <f>IF(AB$3="","",(IF($B11="","",(SUMIF(Kostnader_Intäkter!$C$268:$C$393,Kostnader_Intäkter!$EE12,Kostnader_Intäkter!$AV$268:$AV$393)-(2*SUMPRODUCT((Kostnader_Intäkter!$C$268:$C$393=Kostnader_Intäkter!$EE12)*(Kostnader_Intäkter!$R$268:$R$393=Kostnader_Intäkter!$EG$94)*(Kostnader_Intäkter!$AV$268:$AV$393)))))))</f>
        <v/>
      </c>
      <c r="AC11" s="338"/>
      <c r="AD11" s="338"/>
      <c r="AE11" s="338"/>
      <c r="AF11" s="338" t="str">
        <f>IF(AF$3="","",(IF($B11="","",(SUMIF(Kostnader_Intäkter!$C$399:$C$524,Kostnader_Intäkter!$EE12,Kostnader_Intäkter!$AV$399:$AV$524)-(2*SUMPRODUCT((Kostnader_Intäkter!$C$399:$C$524=Kostnader_Intäkter!$EE12)*(Kostnader_Intäkter!$R$399:$R$524=Kostnader_Intäkter!$EG$94)*(Kostnader_Intäkter!$AV$399:$AV$524)))))))</f>
        <v/>
      </c>
      <c r="AG11" s="338"/>
      <c r="AH11" s="338"/>
      <c r="AI11" s="338"/>
      <c r="AJ11" s="338" t="str">
        <f>IF(AJ$3="","",(IF($B11="","",(SUMIF(Kostnader_Intäkter!$C$530:$C$655,Kostnader_Intäkter!$EE12,Kostnader_Intäkter!$AV$530:$AV$655)-(2*SUMPRODUCT((Kostnader_Intäkter!$C$530:$C$655=Kostnader_Intäkter!$EE12)*(Kostnader_Intäkter!$R$530:$R$655=Kostnader_Intäkter!$EG$94)*(Kostnader_Intäkter!$AV$530:$AV$655)))))))</f>
        <v/>
      </c>
      <c r="AK11" s="338"/>
      <c r="AL11" s="338"/>
      <c r="AM11" s="338"/>
      <c r="AN11" s="338" t="str">
        <f>IF(AN$3="","",(IF($B11="","",(SUMIF(Kostnader_Intäkter!$C$661:$C$786,Kostnader_Intäkter!$EE12,Kostnader_Intäkter!$AV$661:$AV$786)-(2*SUMPRODUCT((Kostnader_Intäkter!$C$661:$C$786=Kostnader_Intäkter!$EE12)*(Kostnader_Intäkter!$R$661:$R$786=Kostnader_Intäkter!$EG$94)*(Kostnader_Intäkter!$AV$661:$AV$786)))))))</f>
        <v/>
      </c>
      <c r="AO11" s="338"/>
      <c r="AP11" s="338"/>
      <c r="AQ11" s="338"/>
      <c r="AR11" s="338" t="str">
        <f>IF(AR$3="","",(IF($B11="","",(SUMIF(Kostnader_Intäkter!$C$792:$C$917,Kostnader_Intäkter!$EE12,Kostnader_Intäkter!$AV$792:$AV$917)-(2*SUMPRODUCT((Kostnader_Intäkter!$C$792:$C$917=Kostnader_Intäkter!$EE12)*(Kostnader_Intäkter!$R$792:$R$917=Kostnader_Intäkter!$EG$94)*(Kostnader_Intäkter!$AV$792:$AV$917)))))))</f>
        <v/>
      </c>
      <c r="AS11" s="338"/>
      <c r="AT11" s="338"/>
      <c r="AU11" s="338"/>
      <c r="AV11" s="338" t="str">
        <f>IF(AV$3="","",(IF($B11="","",(SUMIF(Kostnader_Intäkter!$C$923:$C$1048,Kostnader_Intäkter!$EE12,Kostnader_Intäkter!$AV$923:$AV$1048)-(2*SUMPRODUCT((Kostnader_Intäkter!$C$923:$C$1048=Kostnader_Intäkter!$EE12)*(Kostnader_Intäkter!$R$923:$R$1048=Kostnader_Intäkter!$EG$94)*(Kostnader_Intäkter!$AV$923:$AV$1048)))))))</f>
        <v/>
      </c>
      <c r="AW11" s="338"/>
      <c r="AX11" s="338"/>
      <c r="AY11" s="338"/>
      <c r="AZ11" s="338" t="str">
        <f>IF(AZ$3="","",(IF($B11="","",(SUMIF(Kostnader_Intäkter!$C$1054:$C$1179,Kostnader_Intäkter!$EE12,Kostnader_Intäkter!$AV$1054:$AV$1179)-(2*SUMPRODUCT((Kostnader_Intäkter!$C$1054:$C$1179=Kostnader_Intäkter!$EE12)*(Kostnader_Intäkter!$R$1054:$R$1179=Kostnader_Intäkter!$EG$94)*(Kostnader_Intäkter!$AV$1054:$AV$1179)))))))</f>
        <v/>
      </c>
      <c r="BA11" s="338"/>
      <c r="BB11" s="338"/>
      <c r="BC11" s="338"/>
      <c r="BD11" s="338" t="str">
        <f>IF(BD$3="","",(IF($B11="","",(SUMIF(Kostnader_Intäkter!$C$1185:$C$1310,Kostnader_Intäkter!$EE12,Kostnader_Intäkter!$AV$1185:$AV$1310)-(2*SUMPRODUCT((Kostnader_Intäkter!$C$1185:$C$1310=Kostnader_Intäkter!$EE12)*(Kostnader_Intäkter!$R$1185:$R$1310=Kostnader_Intäkter!$EG$94)*(Kostnader_Intäkter!$AV$1185:$AV$1310)))))))</f>
        <v/>
      </c>
      <c r="BE11" s="338"/>
      <c r="BF11" s="338"/>
      <c r="BG11" s="338"/>
      <c r="BH11" s="338" t="str">
        <f>IF(BH$3="","",(IF($B11="","",(SUMIF(Kostnader_Intäkter!$C$1317:$C$1442,Kostnader_Intäkter!$EE12,Kostnader_Intäkter!$AV$1317:$AV$1442)-(2*SUMPRODUCT((Kostnader_Intäkter!$C$1317:$C$1442=Kostnader_Intäkter!$EE12)*(Kostnader_Intäkter!$R$1317:$R$1442=Kostnader_Intäkter!$EG$94)*(Kostnader_Intäkter!$AV$1317:$AV$1442)))))))</f>
        <v/>
      </c>
      <c r="BI11" s="338"/>
      <c r="BJ11" s="338"/>
      <c r="BK11" s="338"/>
      <c r="BL11" s="338" t="str">
        <f>IF(BL$3="","",(IF($B11="","",(SUMIF(Kostnader_Intäkter!$C$1449:$C$1574,Kostnader_Intäkter!$EE12,Kostnader_Intäkter!$AV$1449:$AV$1574)-(2*SUMPRODUCT((Kostnader_Intäkter!$C$1449:$C$1574=Kostnader_Intäkter!$EE12)*(Kostnader_Intäkter!$R$1449:$R$1574=Kostnader_Intäkter!$EG$94)*(Kostnader_Intäkter!$AV$1449:$AV$1574)))))))</f>
        <v/>
      </c>
      <c r="BM11" s="338"/>
      <c r="BN11" s="338"/>
      <c r="BO11" s="338"/>
      <c r="BP11" s="338" t="str">
        <f>IF(BP$3="","",(IF($B11="","",(SUMIF(Kostnader_Intäkter!$C$1581:$C$1706,Kostnader_Intäkter!$EE12,Kostnader_Intäkter!$AV$1581:$AV$1706)-(2*SUMPRODUCT((Kostnader_Intäkter!$C$1581:$C$1706=Kostnader_Intäkter!$EE12)*(Kostnader_Intäkter!$R$1581:$R$1706=Kostnader_Intäkter!$EG$94)*(Kostnader_Intäkter!$AV$1581:$AV$1706)))))))</f>
        <v/>
      </c>
      <c r="BQ11" s="338"/>
      <c r="BR11" s="338"/>
      <c r="BS11" s="338"/>
      <c r="BT11" s="338" t="str">
        <f>IF(BT$3="","",(IF($B11="","",(SUMIF(Kostnader_Intäkter!$C$1713:$C$1838,Kostnader_Intäkter!$EE12,Kostnader_Intäkter!$AV$1713:$AV$1838)-(2*SUMPRODUCT((Kostnader_Intäkter!$C$1713:$C$1838=Kostnader_Intäkter!$EE12)*(Kostnader_Intäkter!$R$1713:$R$1838=Kostnader_Intäkter!$EG$94)*(Kostnader_Intäkter!$AV$1713:$AV$1838)))))))</f>
        <v/>
      </c>
      <c r="BU11" s="338"/>
      <c r="BV11" s="338"/>
      <c r="BW11" s="338"/>
      <c r="BX11" s="338" t="str">
        <f>IF(BX$3="","",(IF($B11="","",(SUMIF(Kostnader_Intäkter!$C$1845:$C$1970,Kostnader_Intäkter!$EE12,Kostnader_Intäkter!$AV$1845:$AV$1970)-(2*SUMPRODUCT((Kostnader_Intäkter!$C$1845:$C$1970=Kostnader_Intäkter!$EE12)*(Kostnader_Intäkter!$R$1845:$R$1970=Kostnader_Intäkter!$EG$94)*(Kostnader_Intäkter!$AV$1845:$AV$1970)))))))</f>
        <v/>
      </c>
      <c r="BY11" s="338"/>
      <c r="BZ11" s="338"/>
      <c r="CA11" s="338"/>
      <c r="CB11" s="338" t="str">
        <f>IF(CB$3="","",(IF($B11="","",(SUMIF(Kostnader_Intäkter!$C$1977:$C$2102,Kostnader_Intäkter!$EE12,Kostnader_Intäkter!$AV$1977:$AV$2102)-(2*SUMPRODUCT((Kostnader_Intäkter!$C$1977:$C$2102=Kostnader_Intäkter!$EE12)*(Kostnader_Intäkter!$R$1977:$R$2102=Kostnader_Intäkter!$EG$94)*(Kostnader_Intäkter!$AV$1977:$AV$2102)))))))</f>
        <v/>
      </c>
      <c r="CC11" s="338"/>
      <c r="CD11" s="338"/>
      <c r="CE11" s="338"/>
      <c r="CF11" s="338" t="str">
        <f>IF(CF$3="","",(IF($B11="","",(SUMIF(Kostnader_Intäkter!$C$2109:$C$2234,Kostnader_Intäkter!$EE12,Kostnader_Intäkter!$AV$2109:$AV$2234)-(2*SUMPRODUCT((Kostnader_Intäkter!$C$2109:$C$2234=Kostnader_Intäkter!$EE12)*(Kostnader_Intäkter!$R$2109:$R$2234=Kostnader_Intäkter!$EG$94)*(Kostnader_Intäkter!$AV$2109:$AV$2234)))))))</f>
        <v/>
      </c>
      <c r="CG11" s="338"/>
      <c r="CH11" s="338"/>
      <c r="CI11" s="338"/>
      <c r="CJ11" s="338" t="str">
        <f>IF(CJ$3="","",(IF($B11="","",(SUMIF(Kostnader_Intäkter!$C$2241:$C$2366,Kostnader_Intäkter!$EE12,Kostnader_Intäkter!$AV$2241:$AV$2366)-(2*SUMPRODUCT((Kostnader_Intäkter!$C$2241:$C$2366=Kostnader_Intäkter!$EE12)*(Kostnader_Intäkter!$R$2241:$R$2366=Kostnader_Intäkter!$EG$94)*(Kostnader_Intäkter!$AV$2241:$AV$2366)))))))</f>
        <v/>
      </c>
      <c r="CK11" s="338"/>
      <c r="CL11" s="338"/>
      <c r="CM11" s="338"/>
      <c r="CN11" s="338" t="str">
        <f>IF(CN$3="","",(IF($B11="","",(SUMIF(Kostnader_Intäkter!$C$2373:$C$2498,Kostnader_Intäkter!$EE12,Kostnader_Intäkter!$AV$2373:$AV$2498)-(2*SUMPRODUCT((Kostnader_Intäkter!$C$2373:$C$2498=Kostnader_Intäkter!$EE12)*(Kostnader_Intäkter!$R$2373:$R$2498=Kostnader_Intäkter!$EG$94)*(Kostnader_Intäkter!$AV$2373:$AV$2498)))))))</f>
        <v/>
      </c>
      <c r="CO11" s="338"/>
      <c r="CP11" s="338"/>
      <c r="CQ11" s="338"/>
      <c r="CR11" s="338" t="str">
        <f>IF(CR$3="","",(IF($B11="","",(SUMIF(Kostnader_Intäkter!$C$2505:$C$2630,Kostnader_Intäkter!$EE12,Kostnader_Intäkter!$AV$2505:$AV$2630)-(2*SUMPRODUCT((Kostnader_Intäkter!$C$2505:$C$2630=Kostnader_Intäkter!$EE12)*(Kostnader_Intäkter!$R$2505:$R$2630=Kostnader_Intäkter!$EG$94)*(Kostnader_Intäkter!$AV$2505:$AV$2630)))))))</f>
        <v/>
      </c>
      <c r="CS11" s="338"/>
      <c r="CT11" s="338"/>
      <c r="CU11" s="338"/>
    </row>
    <row r="12" spans="2:99" ht="17.25" customHeight="1" x14ac:dyDescent="0.2">
      <c r="B12" s="339" t="str">
        <f>Kostnader_Intäkter!EH13</f>
        <v/>
      </c>
      <c r="C12" s="339"/>
      <c r="D12" s="339"/>
      <c r="E12" s="339"/>
      <c r="F12" s="339"/>
      <c r="G12" s="339"/>
      <c r="H12" s="339"/>
      <c r="I12" s="339"/>
      <c r="J12" s="339"/>
      <c r="K12" s="339"/>
      <c r="L12" s="339"/>
      <c r="M12" s="339"/>
      <c r="N12" s="339"/>
      <c r="O12" s="339"/>
      <c r="P12" s="336" t="str">
        <f t="shared" si="0"/>
        <v/>
      </c>
      <c r="Q12" s="335"/>
      <c r="R12" s="335"/>
      <c r="S12" s="335"/>
      <c r="T12" s="338" t="str">
        <f>IF($T$3="","",(IF(B12="","",(SUMIF(Kostnader_Intäkter!$C$6:$C$131,Kostnader_Intäkter!$EE13,Kostnader_Intäkter!$AV$6:$AV$131)-(2*SUMPRODUCT((Kostnader_Intäkter!$C$6:$C$131=Kostnader_Intäkter!$EE13)*(Kostnader_Intäkter!$R$6:$R$131=Kostnader_Intäkter!$EG$94)*(Kostnader_Intäkter!$AV$6:$AV$131)))))))</f>
        <v/>
      </c>
      <c r="U12" s="338"/>
      <c r="V12" s="338"/>
      <c r="W12" s="338"/>
      <c r="X12" s="338" t="str">
        <f>IF($X$3="","",(IF($B12="","",(SUMIF(Kostnader_Intäkter!$C$137:$C$262,Kostnader_Intäkter!$EE13,Kostnader_Intäkter!$AV$137:$AV$262)-(2*SUMPRODUCT((Kostnader_Intäkter!$C$137:$C$262=Kostnader_Intäkter!$EE13)*(Kostnader_Intäkter!$R$137:$R$262=Kostnader_Intäkter!$EG$94)*(Kostnader_Intäkter!$AV$137:$AV$262)))))))</f>
        <v/>
      </c>
      <c r="Y12" s="338"/>
      <c r="Z12" s="338"/>
      <c r="AA12" s="338"/>
      <c r="AB12" s="338" t="str">
        <f>IF(AB$3="","",(IF($B12="","",(SUMIF(Kostnader_Intäkter!$C$268:$C$393,Kostnader_Intäkter!$EE13,Kostnader_Intäkter!$AV$268:$AV$393)-(2*SUMPRODUCT((Kostnader_Intäkter!$C$268:$C$393=Kostnader_Intäkter!$EE13)*(Kostnader_Intäkter!$R$268:$R$393=Kostnader_Intäkter!$EG$94)*(Kostnader_Intäkter!$AV$268:$AV$393)))))))</f>
        <v/>
      </c>
      <c r="AC12" s="338"/>
      <c r="AD12" s="338"/>
      <c r="AE12" s="338"/>
      <c r="AF12" s="338" t="str">
        <f>IF(AF$3="","",(IF($B12="","",(SUMIF(Kostnader_Intäkter!$C$399:$C$524,Kostnader_Intäkter!$EE13,Kostnader_Intäkter!$AV$399:$AV$524)-(2*SUMPRODUCT((Kostnader_Intäkter!$C$399:$C$524=Kostnader_Intäkter!$EE13)*(Kostnader_Intäkter!$R$399:$R$524=Kostnader_Intäkter!$EG$94)*(Kostnader_Intäkter!$AV$399:$AV$524)))))))</f>
        <v/>
      </c>
      <c r="AG12" s="338"/>
      <c r="AH12" s="338"/>
      <c r="AI12" s="338"/>
      <c r="AJ12" s="338" t="str">
        <f>IF(AJ$3="","",(IF($B12="","",(SUMIF(Kostnader_Intäkter!$C$530:$C$655,Kostnader_Intäkter!$EE13,Kostnader_Intäkter!$AV$530:$AV$655)-(2*SUMPRODUCT((Kostnader_Intäkter!$C$530:$C$655=Kostnader_Intäkter!$EE13)*(Kostnader_Intäkter!$R$530:$R$655=Kostnader_Intäkter!$EG$94)*(Kostnader_Intäkter!$AV$530:$AV$655)))))))</f>
        <v/>
      </c>
      <c r="AK12" s="338"/>
      <c r="AL12" s="338"/>
      <c r="AM12" s="338"/>
      <c r="AN12" s="338" t="str">
        <f>IF(AN$3="","",(IF($B12="","",(SUMIF(Kostnader_Intäkter!$C$661:$C$786,Kostnader_Intäkter!$EE13,Kostnader_Intäkter!$AV$661:$AV$786)-(2*SUMPRODUCT((Kostnader_Intäkter!$C$661:$C$786=Kostnader_Intäkter!$EE13)*(Kostnader_Intäkter!$R$661:$R$786=Kostnader_Intäkter!$EG$94)*(Kostnader_Intäkter!$AV$661:$AV$786)))))))</f>
        <v/>
      </c>
      <c r="AO12" s="338"/>
      <c r="AP12" s="338"/>
      <c r="AQ12" s="338"/>
      <c r="AR12" s="338" t="str">
        <f>IF(AR$3="","",(IF($B12="","",(SUMIF(Kostnader_Intäkter!$C$792:$C$917,Kostnader_Intäkter!$EE13,Kostnader_Intäkter!$AV$792:$AV$917)-(2*SUMPRODUCT((Kostnader_Intäkter!$C$792:$C$917=Kostnader_Intäkter!$EE13)*(Kostnader_Intäkter!$R$792:$R$917=Kostnader_Intäkter!$EG$94)*(Kostnader_Intäkter!$AV$792:$AV$917)))))))</f>
        <v/>
      </c>
      <c r="AS12" s="338"/>
      <c r="AT12" s="338"/>
      <c r="AU12" s="338"/>
      <c r="AV12" s="338" t="str">
        <f>IF(AV$3="","",(IF($B12="","",(SUMIF(Kostnader_Intäkter!$C$923:$C$1048,Kostnader_Intäkter!$EE13,Kostnader_Intäkter!$AV$923:$AV$1048)-(2*SUMPRODUCT((Kostnader_Intäkter!$C$923:$C$1048=Kostnader_Intäkter!$EE13)*(Kostnader_Intäkter!$R$923:$R$1048=Kostnader_Intäkter!$EG$94)*(Kostnader_Intäkter!$AV$923:$AV$1048)))))))</f>
        <v/>
      </c>
      <c r="AW12" s="338"/>
      <c r="AX12" s="338"/>
      <c r="AY12" s="338"/>
      <c r="AZ12" s="338" t="str">
        <f>IF(AZ$3="","",(IF($B12="","",(SUMIF(Kostnader_Intäkter!$C$1054:$C$1179,Kostnader_Intäkter!$EE13,Kostnader_Intäkter!$AV$1054:$AV$1179)-(2*SUMPRODUCT((Kostnader_Intäkter!$C$1054:$C$1179=Kostnader_Intäkter!$EE13)*(Kostnader_Intäkter!$R$1054:$R$1179=Kostnader_Intäkter!$EG$94)*(Kostnader_Intäkter!$AV$1054:$AV$1179)))))))</f>
        <v/>
      </c>
      <c r="BA12" s="338"/>
      <c r="BB12" s="338"/>
      <c r="BC12" s="338"/>
      <c r="BD12" s="338" t="str">
        <f>IF(BD$3="","",(IF($B12="","",(SUMIF(Kostnader_Intäkter!$C$1185:$C$1310,Kostnader_Intäkter!$EE13,Kostnader_Intäkter!$AV$1185:$AV$1310)-(2*SUMPRODUCT((Kostnader_Intäkter!$C$1185:$C$1310=Kostnader_Intäkter!$EE13)*(Kostnader_Intäkter!$R$1185:$R$1310=Kostnader_Intäkter!$EG$94)*(Kostnader_Intäkter!$AV$1185:$AV$1310)))))))</f>
        <v/>
      </c>
      <c r="BE12" s="338"/>
      <c r="BF12" s="338"/>
      <c r="BG12" s="338"/>
      <c r="BH12" s="338" t="str">
        <f>IF(BH$3="","",(IF($B12="","",(SUMIF(Kostnader_Intäkter!$C$1317:$C$1442,Kostnader_Intäkter!$EE13,Kostnader_Intäkter!$AV$1317:$AV$1442)-(2*SUMPRODUCT((Kostnader_Intäkter!$C$1317:$C$1442=Kostnader_Intäkter!$EE13)*(Kostnader_Intäkter!$R$1317:$R$1442=Kostnader_Intäkter!$EG$94)*(Kostnader_Intäkter!$AV$1317:$AV$1442)))))))</f>
        <v/>
      </c>
      <c r="BI12" s="338"/>
      <c r="BJ12" s="338"/>
      <c r="BK12" s="338"/>
      <c r="BL12" s="338" t="str">
        <f>IF(BL$3="","",(IF($B12="","",(SUMIF(Kostnader_Intäkter!$C$1449:$C$1574,Kostnader_Intäkter!$EE13,Kostnader_Intäkter!$AV$1449:$AV$1574)-(2*SUMPRODUCT((Kostnader_Intäkter!$C$1449:$C$1574=Kostnader_Intäkter!$EE13)*(Kostnader_Intäkter!$R$1449:$R$1574=Kostnader_Intäkter!$EG$94)*(Kostnader_Intäkter!$AV$1449:$AV$1574)))))))</f>
        <v/>
      </c>
      <c r="BM12" s="338"/>
      <c r="BN12" s="338"/>
      <c r="BO12" s="338"/>
      <c r="BP12" s="338" t="str">
        <f>IF(BP$3="","",(IF($B12="","",(SUMIF(Kostnader_Intäkter!$C$1581:$C$1706,Kostnader_Intäkter!$EE13,Kostnader_Intäkter!$AV$1581:$AV$1706)-(2*SUMPRODUCT((Kostnader_Intäkter!$C$1581:$C$1706=Kostnader_Intäkter!$EE13)*(Kostnader_Intäkter!$R$1581:$R$1706=Kostnader_Intäkter!$EG$94)*(Kostnader_Intäkter!$AV$1581:$AV$1706)))))))</f>
        <v/>
      </c>
      <c r="BQ12" s="338"/>
      <c r="BR12" s="338"/>
      <c r="BS12" s="338"/>
      <c r="BT12" s="338" t="str">
        <f>IF(BT$3="","",(IF($B12="","",(SUMIF(Kostnader_Intäkter!$C$1713:$C$1838,Kostnader_Intäkter!$EE13,Kostnader_Intäkter!$AV$1713:$AV$1838)-(2*SUMPRODUCT((Kostnader_Intäkter!$C$1713:$C$1838=Kostnader_Intäkter!$EE13)*(Kostnader_Intäkter!$R$1713:$R$1838=Kostnader_Intäkter!$EG$94)*(Kostnader_Intäkter!$AV$1713:$AV$1838)))))))</f>
        <v/>
      </c>
      <c r="BU12" s="338"/>
      <c r="BV12" s="338"/>
      <c r="BW12" s="338"/>
      <c r="BX12" s="338" t="str">
        <f>IF(BX$3="","",(IF($B12="","",(SUMIF(Kostnader_Intäkter!$C$1845:$C$1970,Kostnader_Intäkter!$EE13,Kostnader_Intäkter!$AV$1845:$AV$1970)-(2*SUMPRODUCT((Kostnader_Intäkter!$C$1845:$C$1970=Kostnader_Intäkter!$EE13)*(Kostnader_Intäkter!$R$1845:$R$1970=Kostnader_Intäkter!$EG$94)*(Kostnader_Intäkter!$AV$1845:$AV$1970)))))))</f>
        <v/>
      </c>
      <c r="BY12" s="338"/>
      <c r="BZ12" s="338"/>
      <c r="CA12" s="338"/>
      <c r="CB12" s="338" t="str">
        <f>IF(CB$3="","",(IF($B12="","",(SUMIF(Kostnader_Intäkter!$C$1977:$C$2102,Kostnader_Intäkter!$EE13,Kostnader_Intäkter!$AV$1977:$AV$2102)-(2*SUMPRODUCT((Kostnader_Intäkter!$C$1977:$C$2102=Kostnader_Intäkter!$EE13)*(Kostnader_Intäkter!$R$1977:$R$2102=Kostnader_Intäkter!$EG$94)*(Kostnader_Intäkter!$AV$1977:$AV$2102)))))))</f>
        <v/>
      </c>
      <c r="CC12" s="338"/>
      <c r="CD12" s="338"/>
      <c r="CE12" s="338"/>
      <c r="CF12" s="338" t="str">
        <f>IF(CF$3="","",(IF($B12="","",(SUMIF(Kostnader_Intäkter!$C$2109:$C$2234,Kostnader_Intäkter!$EE13,Kostnader_Intäkter!$AV$2109:$AV$2234)-(2*SUMPRODUCT((Kostnader_Intäkter!$C$2109:$C$2234=Kostnader_Intäkter!$EE13)*(Kostnader_Intäkter!$R$2109:$R$2234=Kostnader_Intäkter!$EG$94)*(Kostnader_Intäkter!$AV$2109:$AV$2234)))))))</f>
        <v/>
      </c>
      <c r="CG12" s="338"/>
      <c r="CH12" s="338"/>
      <c r="CI12" s="338"/>
      <c r="CJ12" s="338" t="str">
        <f>IF(CJ$3="","",(IF($B12="","",(SUMIF(Kostnader_Intäkter!$C$2241:$C$2366,Kostnader_Intäkter!$EE13,Kostnader_Intäkter!$AV$2241:$AV$2366)-(2*SUMPRODUCT((Kostnader_Intäkter!$C$2241:$C$2366=Kostnader_Intäkter!$EE13)*(Kostnader_Intäkter!$R$2241:$R$2366=Kostnader_Intäkter!$EG$94)*(Kostnader_Intäkter!$AV$2241:$AV$2366)))))))</f>
        <v/>
      </c>
      <c r="CK12" s="338"/>
      <c r="CL12" s="338"/>
      <c r="CM12" s="338"/>
      <c r="CN12" s="338" t="str">
        <f>IF(CN$3="","",(IF($B12="","",(SUMIF(Kostnader_Intäkter!$C$2373:$C$2498,Kostnader_Intäkter!$EE13,Kostnader_Intäkter!$AV$2373:$AV$2498)-(2*SUMPRODUCT((Kostnader_Intäkter!$C$2373:$C$2498=Kostnader_Intäkter!$EE13)*(Kostnader_Intäkter!$R$2373:$R$2498=Kostnader_Intäkter!$EG$94)*(Kostnader_Intäkter!$AV$2373:$AV$2498)))))))</f>
        <v/>
      </c>
      <c r="CO12" s="338"/>
      <c r="CP12" s="338"/>
      <c r="CQ12" s="338"/>
      <c r="CR12" s="338" t="str">
        <f>IF(CR$3="","",(IF($B12="","",(SUMIF(Kostnader_Intäkter!$C$2505:$C$2630,Kostnader_Intäkter!$EE13,Kostnader_Intäkter!$AV$2505:$AV$2630)-(2*SUMPRODUCT((Kostnader_Intäkter!$C$2505:$C$2630=Kostnader_Intäkter!$EE13)*(Kostnader_Intäkter!$R$2505:$R$2630=Kostnader_Intäkter!$EG$94)*(Kostnader_Intäkter!$AV$2505:$AV$2630)))))))</f>
        <v/>
      </c>
      <c r="CS12" s="338"/>
      <c r="CT12" s="338"/>
      <c r="CU12" s="338"/>
    </row>
    <row r="13" spans="2:99" ht="17.25" customHeight="1" x14ac:dyDescent="0.2">
      <c r="B13" s="339" t="str">
        <f>Kostnader_Intäkter!EH14</f>
        <v/>
      </c>
      <c r="C13" s="339"/>
      <c r="D13" s="339"/>
      <c r="E13" s="339"/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6" t="str">
        <f t="shared" si="0"/>
        <v/>
      </c>
      <c r="Q13" s="335"/>
      <c r="R13" s="335"/>
      <c r="S13" s="335"/>
      <c r="T13" s="338" t="str">
        <f>IF($T$3="","",(IF(B13="","",(SUMIF(Kostnader_Intäkter!$C$6:$C$131,Kostnader_Intäkter!$EE14,Kostnader_Intäkter!$AV$6:$AV$131)-(2*SUMPRODUCT((Kostnader_Intäkter!$C$6:$C$131=Kostnader_Intäkter!$EE14)*(Kostnader_Intäkter!$R$6:$R$131=Kostnader_Intäkter!$EG$94)*(Kostnader_Intäkter!$AV$6:$AV$131)))))))</f>
        <v/>
      </c>
      <c r="U13" s="338"/>
      <c r="V13" s="338"/>
      <c r="W13" s="338"/>
      <c r="X13" s="338" t="str">
        <f>IF($X$3="","",(IF($B13="","",(SUMIF(Kostnader_Intäkter!$C$137:$C$262,Kostnader_Intäkter!$EE14,Kostnader_Intäkter!$AV$137:$AV$262)-(2*SUMPRODUCT((Kostnader_Intäkter!$C$137:$C$262=Kostnader_Intäkter!$EE14)*(Kostnader_Intäkter!$R$137:$R$262=Kostnader_Intäkter!$EG$94)*(Kostnader_Intäkter!$AV$137:$AV$262)))))))</f>
        <v/>
      </c>
      <c r="Y13" s="338"/>
      <c r="Z13" s="338"/>
      <c r="AA13" s="338"/>
      <c r="AB13" s="338" t="str">
        <f>IF(AB$3="","",(IF($B13="","",(SUMIF(Kostnader_Intäkter!$C$268:$C$393,Kostnader_Intäkter!$EE14,Kostnader_Intäkter!$AV$268:$AV$393)-(2*SUMPRODUCT((Kostnader_Intäkter!$C$268:$C$393=Kostnader_Intäkter!$EE14)*(Kostnader_Intäkter!$R$268:$R$393=Kostnader_Intäkter!$EG$94)*(Kostnader_Intäkter!$AV$268:$AV$393)))))))</f>
        <v/>
      </c>
      <c r="AC13" s="338"/>
      <c r="AD13" s="338"/>
      <c r="AE13" s="338"/>
      <c r="AF13" s="338" t="str">
        <f>IF(AF$3="","",(IF($B13="","",(SUMIF(Kostnader_Intäkter!$C$399:$C$524,Kostnader_Intäkter!$EE14,Kostnader_Intäkter!$AV$399:$AV$524)-(2*SUMPRODUCT((Kostnader_Intäkter!$C$399:$C$524=Kostnader_Intäkter!$EE14)*(Kostnader_Intäkter!$R$399:$R$524=Kostnader_Intäkter!$EG$94)*(Kostnader_Intäkter!$AV$399:$AV$524)))))))</f>
        <v/>
      </c>
      <c r="AG13" s="338"/>
      <c r="AH13" s="338"/>
      <c r="AI13" s="338"/>
      <c r="AJ13" s="338" t="str">
        <f>IF(AJ$3="","",(IF($B13="","",(SUMIF(Kostnader_Intäkter!$C$530:$C$655,Kostnader_Intäkter!$EE14,Kostnader_Intäkter!$AV$530:$AV$655)-(2*SUMPRODUCT((Kostnader_Intäkter!$C$530:$C$655=Kostnader_Intäkter!$EE14)*(Kostnader_Intäkter!$R$530:$R$655=Kostnader_Intäkter!$EG$94)*(Kostnader_Intäkter!$AV$530:$AV$655)))))))</f>
        <v/>
      </c>
      <c r="AK13" s="338"/>
      <c r="AL13" s="338"/>
      <c r="AM13" s="338"/>
      <c r="AN13" s="338" t="str">
        <f>IF(AN$3="","",(IF($B13="","",(SUMIF(Kostnader_Intäkter!$C$661:$C$786,Kostnader_Intäkter!$EE14,Kostnader_Intäkter!$AV$661:$AV$786)-(2*SUMPRODUCT((Kostnader_Intäkter!$C$661:$C$786=Kostnader_Intäkter!$EE14)*(Kostnader_Intäkter!$R$661:$R$786=Kostnader_Intäkter!$EG$94)*(Kostnader_Intäkter!$AV$661:$AV$786)))))))</f>
        <v/>
      </c>
      <c r="AO13" s="338"/>
      <c r="AP13" s="338"/>
      <c r="AQ13" s="338"/>
      <c r="AR13" s="338" t="str">
        <f>IF(AR$3="","",(IF($B13="","",(SUMIF(Kostnader_Intäkter!$C$792:$C$917,Kostnader_Intäkter!$EE14,Kostnader_Intäkter!$AV$792:$AV$917)-(2*SUMPRODUCT((Kostnader_Intäkter!$C$792:$C$917=Kostnader_Intäkter!$EE14)*(Kostnader_Intäkter!$R$792:$R$917=Kostnader_Intäkter!$EG$94)*(Kostnader_Intäkter!$AV$792:$AV$917)))))))</f>
        <v/>
      </c>
      <c r="AS13" s="338"/>
      <c r="AT13" s="338"/>
      <c r="AU13" s="338"/>
      <c r="AV13" s="338" t="str">
        <f>IF(AV$3="","",(IF($B13="","",(SUMIF(Kostnader_Intäkter!$C$923:$C$1048,Kostnader_Intäkter!$EE14,Kostnader_Intäkter!$AV$923:$AV$1048)-(2*SUMPRODUCT((Kostnader_Intäkter!$C$923:$C$1048=Kostnader_Intäkter!$EE14)*(Kostnader_Intäkter!$R$923:$R$1048=Kostnader_Intäkter!$EG$94)*(Kostnader_Intäkter!$AV$923:$AV$1048)))))))</f>
        <v/>
      </c>
      <c r="AW13" s="338"/>
      <c r="AX13" s="338"/>
      <c r="AY13" s="338"/>
      <c r="AZ13" s="338" t="str">
        <f>IF(AZ$3="","",(IF($B13="","",(SUMIF(Kostnader_Intäkter!$C$1054:$C$1179,Kostnader_Intäkter!$EE14,Kostnader_Intäkter!$AV$1054:$AV$1179)-(2*SUMPRODUCT((Kostnader_Intäkter!$C$1054:$C$1179=Kostnader_Intäkter!$EE14)*(Kostnader_Intäkter!$R$1054:$R$1179=Kostnader_Intäkter!$EG$94)*(Kostnader_Intäkter!$AV$1054:$AV$1179)))))))</f>
        <v/>
      </c>
      <c r="BA13" s="338"/>
      <c r="BB13" s="338"/>
      <c r="BC13" s="338"/>
      <c r="BD13" s="338" t="str">
        <f>IF(BD$3="","",(IF($B13="","",(SUMIF(Kostnader_Intäkter!$C$1185:$C$1310,Kostnader_Intäkter!$EE14,Kostnader_Intäkter!$AV$1185:$AV$1310)-(2*SUMPRODUCT((Kostnader_Intäkter!$C$1185:$C$1310=Kostnader_Intäkter!$EE14)*(Kostnader_Intäkter!$R$1185:$R$1310=Kostnader_Intäkter!$EG$94)*(Kostnader_Intäkter!$AV$1185:$AV$1310)))))))</f>
        <v/>
      </c>
      <c r="BE13" s="338"/>
      <c r="BF13" s="338"/>
      <c r="BG13" s="338"/>
      <c r="BH13" s="338" t="str">
        <f>IF(BH$3="","",(IF($B13="","",(SUMIF(Kostnader_Intäkter!$C$1317:$C$1442,Kostnader_Intäkter!$EE14,Kostnader_Intäkter!$AV$1317:$AV$1442)-(2*SUMPRODUCT((Kostnader_Intäkter!$C$1317:$C$1442=Kostnader_Intäkter!$EE14)*(Kostnader_Intäkter!$R$1317:$R$1442=Kostnader_Intäkter!$EG$94)*(Kostnader_Intäkter!$AV$1317:$AV$1442)))))))</f>
        <v/>
      </c>
      <c r="BI13" s="338"/>
      <c r="BJ13" s="338"/>
      <c r="BK13" s="338"/>
      <c r="BL13" s="338" t="str">
        <f>IF(BL$3="","",(IF($B13="","",(SUMIF(Kostnader_Intäkter!$C$1449:$C$1574,Kostnader_Intäkter!$EE14,Kostnader_Intäkter!$AV$1449:$AV$1574)-(2*SUMPRODUCT((Kostnader_Intäkter!$C$1449:$C$1574=Kostnader_Intäkter!$EE14)*(Kostnader_Intäkter!$R$1449:$R$1574=Kostnader_Intäkter!$EG$94)*(Kostnader_Intäkter!$AV$1449:$AV$1574)))))))</f>
        <v/>
      </c>
      <c r="BM13" s="338"/>
      <c r="BN13" s="338"/>
      <c r="BO13" s="338"/>
      <c r="BP13" s="338" t="str">
        <f>IF(BP$3="","",(IF($B13="","",(SUMIF(Kostnader_Intäkter!$C$1581:$C$1706,Kostnader_Intäkter!$EE14,Kostnader_Intäkter!$AV$1581:$AV$1706)-(2*SUMPRODUCT((Kostnader_Intäkter!$C$1581:$C$1706=Kostnader_Intäkter!$EE14)*(Kostnader_Intäkter!$R$1581:$R$1706=Kostnader_Intäkter!$EG$94)*(Kostnader_Intäkter!$AV$1581:$AV$1706)))))))</f>
        <v/>
      </c>
      <c r="BQ13" s="338"/>
      <c r="BR13" s="338"/>
      <c r="BS13" s="338"/>
      <c r="BT13" s="338" t="str">
        <f>IF(BT$3="","",(IF($B13="","",(SUMIF(Kostnader_Intäkter!$C$1713:$C$1838,Kostnader_Intäkter!$EE14,Kostnader_Intäkter!$AV$1713:$AV$1838)-(2*SUMPRODUCT((Kostnader_Intäkter!$C$1713:$C$1838=Kostnader_Intäkter!$EE14)*(Kostnader_Intäkter!$R$1713:$R$1838=Kostnader_Intäkter!$EG$94)*(Kostnader_Intäkter!$AV$1713:$AV$1838)))))))</f>
        <v/>
      </c>
      <c r="BU13" s="338"/>
      <c r="BV13" s="338"/>
      <c r="BW13" s="338"/>
      <c r="BX13" s="338" t="str">
        <f>IF(BX$3="","",(IF($B13="","",(SUMIF(Kostnader_Intäkter!$C$1845:$C$1970,Kostnader_Intäkter!$EE14,Kostnader_Intäkter!$AV$1845:$AV$1970)-(2*SUMPRODUCT((Kostnader_Intäkter!$C$1845:$C$1970=Kostnader_Intäkter!$EE14)*(Kostnader_Intäkter!$R$1845:$R$1970=Kostnader_Intäkter!$EG$94)*(Kostnader_Intäkter!$AV$1845:$AV$1970)))))))</f>
        <v/>
      </c>
      <c r="BY13" s="338"/>
      <c r="BZ13" s="338"/>
      <c r="CA13" s="338"/>
      <c r="CB13" s="338" t="str">
        <f>IF(CB$3="","",(IF($B13="","",(SUMIF(Kostnader_Intäkter!$C$1977:$C$2102,Kostnader_Intäkter!$EE14,Kostnader_Intäkter!$AV$1977:$AV$2102)-(2*SUMPRODUCT((Kostnader_Intäkter!$C$1977:$C$2102=Kostnader_Intäkter!$EE14)*(Kostnader_Intäkter!$R$1977:$R$2102=Kostnader_Intäkter!$EG$94)*(Kostnader_Intäkter!$AV$1977:$AV$2102)))))))</f>
        <v/>
      </c>
      <c r="CC13" s="338"/>
      <c r="CD13" s="338"/>
      <c r="CE13" s="338"/>
      <c r="CF13" s="338" t="str">
        <f>IF(CF$3="","",(IF($B13="","",(SUMIF(Kostnader_Intäkter!$C$2109:$C$2234,Kostnader_Intäkter!$EE14,Kostnader_Intäkter!$AV$2109:$AV$2234)-(2*SUMPRODUCT((Kostnader_Intäkter!$C$2109:$C$2234=Kostnader_Intäkter!$EE14)*(Kostnader_Intäkter!$R$2109:$R$2234=Kostnader_Intäkter!$EG$94)*(Kostnader_Intäkter!$AV$2109:$AV$2234)))))))</f>
        <v/>
      </c>
      <c r="CG13" s="338"/>
      <c r="CH13" s="338"/>
      <c r="CI13" s="338"/>
      <c r="CJ13" s="338" t="str">
        <f>IF(CJ$3="","",(IF($B13="","",(SUMIF(Kostnader_Intäkter!$C$2241:$C$2366,Kostnader_Intäkter!$EE14,Kostnader_Intäkter!$AV$2241:$AV$2366)-(2*SUMPRODUCT((Kostnader_Intäkter!$C$2241:$C$2366=Kostnader_Intäkter!$EE14)*(Kostnader_Intäkter!$R$2241:$R$2366=Kostnader_Intäkter!$EG$94)*(Kostnader_Intäkter!$AV$2241:$AV$2366)))))))</f>
        <v/>
      </c>
      <c r="CK13" s="338"/>
      <c r="CL13" s="338"/>
      <c r="CM13" s="338"/>
      <c r="CN13" s="338" t="str">
        <f>IF(CN$3="","",(IF($B13="","",(SUMIF(Kostnader_Intäkter!$C$2373:$C$2498,Kostnader_Intäkter!$EE14,Kostnader_Intäkter!$AV$2373:$AV$2498)-(2*SUMPRODUCT((Kostnader_Intäkter!$C$2373:$C$2498=Kostnader_Intäkter!$EE14)*(Kostnader_Intäkter!$R$2373:$R$2498=Kostnader_Intäkter!$EG$94)*(Kostnader_Intäkter!$AV$2373:$AV$2498)))))))</f>
        <v/>
      </c>
      <c r="CO13" s="338"/>
      <c r="CP13" s="338"/>
      <c r="CQ13" s="338"/>
      <c r="CR13" s="338" t="str">
        <f>IF(CR$3="","",(IF($B13="","",(SUMIF(Kostnader_Intäkter!$C$2505:$C$2630,Kostnader_Intäkter!$EE14,Kostnader_Intäkter!$AV$2505:$AV$2630)-(2*SUMPRODUCT((Kostnader_Intäkter!$C$2505:$C$2630=Kostnader_Intäkter!$EE14)*(Kostnader_Intäkter!$R$2505:$R$2630=Kostnader_Intäkter!$EG$94)*(Kostnader_Intäkter!$AV$2505:$AV$2630)))))))</f>
        <v/>
      </c>
      <c r="CS13" s="338"/>
      <c r="CT13" s="338"/>
      <c r="CU13" s="338"/>
    </row>
    <row r="14" spans="2:99" ht="17.25" customHeight="1" x14ac:dyDescent="0.2">
      <c r="B14" s="339" t="str">
        <f>Kostnader_Intäkter!EH15</f>
        <v/>
      </c>
      <c r="C14" s="339"/>
      <c r="D14" s="339"/>
      <c r="E14" s="339"/>
      <c r="F14" s="339"/>
      <c r="G14" s="339"/>
      <c r="H14" s="339"/>
      <c r="I14" s="339"/>
      <c r="J14" s="339"/>
      <c r="K14" s="339"/>
      <c r="L14" s="339"/>
      <c r="M14" s="339"/>
      <c r="N14" s="339"/>
      <c r="O14" s="339"/>
      <c r="P14" s="336" t="str">
        <f t="shared" si="0"/>
        <v/>
      </c>
      <c r="Q14" s="335"/>
      <c r="R14" s="335"/>
      <c r="S14" s="335"/>
      <c r="T14" s="338" t="str">
        <f>IF($T$3="","",(IF(B14="","",(SUMIF(Kostnader_Intäkter!$C$6:$C$131,Kostnader_Intäkter!$EE15,Kostnader_Intäkter!$AV$6:$AV$131)-(2*SUMPRODUCT((Kostnader_Intäkter!$C$6:$C$131=Kostnader_Intäkter!$EE15)*(Kostnader_Intäkter!$R$6:$R$131=Kostnader_Intäkter!$EG$94)*(Kostnader_Intäkter!$AV$6:$AV$131)))))))</f>
        <v/>
      </c>
      <c r="U14" s="338"/>
      <c r="V14" s="338"/>
      <c r="W14" s="338"/>
      <c r="X14" s="338" t="str">
        <f>IF($X$3="","",(IF($B14="","",(SUMIF(Kostnader_Intäkter!$C$137:$C$262,Kostnader_Intäkter!$EE15,Kostnader_Intäkter!$AV$137:$AV$262)-(2*SUMPRODUCT((Kostnader_Intäkter!$C$137:$C$262=Kostnader_Intäkter!$EE15)*(Kostnader_Intäkter!$R$137:$R$262=Kostnader_Intäkter!$EG$94)*(Kostnader_Intäkter!$AV$137:$AV$262)))))))</f>
        <v/>
      </c>
      <c r="Y14" s="338"/>
      <c r="Z14" s="338"/>
      <c r="AA14" s="338"/>
      <c r="AB14" s="338" t="str">
        <f>IF(AB$3="","",(IF($B14="","",(SUMIF(Kostnader_Intäkter!$C$268:$C$393,Kostnader_Intäkter!$EE15,Kostnader_Intäkter!$AV$268:$AV$393)-(2*SUMPRODUCT((Kostnader_Intäkter!$C$268:$C$393=Kostnader_Intäkter!$EE15)*(Kostnader_Intäkter!$R$268:$R$393=Kostnader_Intäkter!$EG$94)*(Kostnader_Intäkter!$AV$268:$AV$393)))))))</f>
        <v/>
      </c>
      <c r="AC14" s="338"/>
      <c r="AD14" s="338"/>
      <c r="AE14" s="338"/>
      <c r="AF14" s="338" t="str">
        <f>IF(AF$3="","",(IF($B14="","",(SUMIF(Kostnader_Intäkter!$C$399:$C$524,Kostnader_Intäkter!$EE15,Kostnader_Intäkter!$AV$399:$AV$524)-(2*SUMPRODUCT((Kostnader_Intäkter!$C$399:$C$524=Kostnader_Intäkter!$EE15)*(Kostnader_Intäkter!$R$399:$R$524=Kostnader_Intäkter!$EG$94)*(Kostnader_Intäkter!$AV$399:$AV$524)))))))</f>
        <v/>
      </c>
      <c r="AG14" s="338"/>
      <c r="AH14" s="338"/>
      <c r="AI14" s="338"/>
      <c r="AJ14" s="338" t="str">
        <f>IF(AJ$3="","",(IF($B14="","",(SUMIF(Kostnader_Intäkter!$C$530:$C$655,Kostnader_Intäkter!$EE15,Kostnader_Intäkter!$AV$530:$AV$655)-(2*SUMPRODUCT((Kostnader_Intäkter!$C$530:$C$655=Kostnader_Intäkter!$EE15)*(Kostnader_Intäkter!$R$530:$R$655=Kostnader_Intäkter!$EG$94)*(Kostnader_Intäkter!$AV$530:$AV$655)))))))</f>
        <v/>
      </c>
      <c r="AK14" s="338"/>
      <c r="AL14" s="338"/>
      <c r="AM14" s="338"/>
      <c r="AN14" s="338" t="str">
        <f>IF(AN$3="","",(IF($B14="","",(SUMIF(Kostnader_Intäkter!$C$661:$C$786,Kostnader_Intäkter!$EE15,Kostnader_Intäkter!$AV$661:$AV$786)-(2*SUMPRODUCT((Kostnader_Intäkter!$C$661:$C$786=Kostnader_Intäkter!$EE15)*(Kostnader_Intäkter!$R$661:$R$786=Kostnader_Intäkter!$EG$94)*(Kostnader_Intäkter!$AV$661:$AV$786)))))))</f>
        <v/>
      </c>
      <c r="AO14" s="338"/>
      <c r="AP14" s="338"/>
      <c r="AQ14" s="338"/>
      <c r="AR14" s="338" t="str">
        <f>IF(AR$3="","",(IF($B14="","",(SUMIF(Kostnader_Intäkter!$C$792:$C$917,Kostnader_Intäkter!$EE15,Kostnader_Intäkter!$AV$792:$AV$917)-(2*SUMPRODUCT((Kostnader_Intäkter!$C$792:$C$917=Kostnader_Intäkter!$EE15)*(Kostnader_Intäkter!$R$792:$R$917=Kostnader_Intäkter!$EG$94)*(Kostnader_Intäkter!$AV$792:$AV$917)))))))</f>
        <v/>
      </c>
      <c r="AS14" s="338"/>
      <c r="AT14" s="338"/>
      <c r="AU14" s="338"/>
      <c r="AV14" s="338" t="str">
        <f>IF(AV$3="","",(IF($B14="","",(SUMIF(Kostnader_Intäkter!$C$923:$C$1048,Kostnader_Intäkter!$EE15,Kostnader_Intäkter!$AV$923:$AV$1048)-(2*SUMPRODUCT((Kostnader_Intäkter!$C$923:$C$1048=Kostnader_Intäkter!$EE15)*(Kostnader_Intäkter!$R$923:$R$1048=Kostnader_Intäkter!$EG$94)*(Kostnader_Intäkter!$AV$923:$AV$1048)))))))</f>
        <v/>
      </c>
      <c r="AW14" s="338"/>
      <c r="AX14" s="338"/>
      <c r="AY14" s="338"/>
      <c r="AZ14" s="338" t="str">
        <f>IF(AZ$3="","",(IF($B14="","",(SUMIF(Kostnader_Intäkter!$C$1054:$C$1179,Kostnader_Intäkter!$EE15,Kostnader_Intäkter!$AV$1054:$AV$1179)-(2*SUMPRODUCT((Kostnader_Intäkter!$C$1054:$C$1179=Kostnader_Intäkter!$EE15)*(Kostnader_Intäkter!$R$1054:$R$1179=Kostnader_Intäkter!$EG$94)*(Kostnader_Intäkter!$AV$1054:$AV$1179)))))))</f>
        <v/>
      </c>
      <c r="BA14" s="338"/>
      <c r="BB14" s="338"/>
      <c r="BC14" s="338"/>
      <c r="BD14" s="338" t="str">
        <f>IF(BD$3="","",(IF($B14="","",(SUMIF(Kostnader_Intäkter!$C$1185:$C$1310,Kostnader_Intäkter!$EE15,Kostnader_Intäkter!$AV$1185:$AV$1310)-(2*SUMPRODUCT((Kostnader_Intäkter!$C$1185:$C$1310=Kostnader_Intäkter!$EE15)*(Kostnader_Intäkter!$R$1185:$R$1310=Kostnader_Intäkter!$EG$94)*(Kostnader_Intäkter!$AV$1185:$AV$1310)))))))</f>
        <v/>
      </c>
      <c r="BE14" s="338"/>
      <c r="BF14" s="338"/>
      <c r="BG14" s="338"/>
      <c r="BH14" s="338" t="str">
        <f>IF(BH$3="","",(IF($B14="","",(SUMIF(Kostnader_Intäkter!$C$1317:$C$1442,Kostnader_Intäkter!$EE15,Kostnader_Intäkter!$AV$1317:$AV$1442)-(2*SUMPRODUCT((Kostnader_Intäkter!$C$1317:$C$1442=Kostnader_Intäkter!$EE15)*(Kostnader_Intäkter!$R$1317:$R$1442=Kostnader_Intäkter!$EG$94)*(Kostnader_Intäkter!$AV$1317:$AV$1442)))))))</f>
        <v/>
      </c>
      <c r="BI14" s="338"/>
      <c r="BJ14" s="338"/>
      <c r="BK14" s="338"/>
      <c r="BL14" s="338" t="str">
        <f>IF(BL$3="","",(IF($B14="","",(SUMIF(Kostnader_Intäkter!$C$1449:$C$1574,Kostnader_Intäkter!$EE15,Kostnader_Intäkter!$AV$1449:$AV$1574)-(2*SUMPRODUCT((Kostnader_Intäkter!$C$1449:$C$1574=Kostnader_Intäkter!$EE15)*(Kostnader_Intäkter!$R$1449:$R$1574=Kostnader_Intäkter!$EG$94)*(Kostnader_Intäkter!$AV$1449:$AV$1574)))))))</f>
        <v/>
      </c>
      <c r="BM14" s="338"/>
      <c r="BN14" s="338"/>
      <c r="BO14" s="338"/>
      <c r="BP14" s="338" t="str">
        <f>IF(BP$3="","",(IF($B14="","",(SUMIF(Kostnader_Intäkter!$C$1581:$C$1706,Kostnader_Intäkter!$EE15,Kostnader_Intäkter!$AV$1581:$AV$1706)-(2*SUMPRODUCT((Kostnader_Intäkter!$C$1581:$C$1706=Kostnader_Intäkter!$EE15)*(Kostnader_Intäkter!$R$1581:$R$1706=Kostnader_Intäkter!$EG$94)*(Kostnader_Intäkter!$AV$1581:$AV$1706)))))))</f>
        <v/>
      </c>
      <c r="BQ14" s="338"/>
      <c r="BR14" s="338"/>
      <c r="BS14" s="338"/>
      <c r="BT14" s="338" t="str">
        <f>IF(BT$3="","",(IF($B14="","",(SUMIF(Kostnader_Intäkter!$C$1713:$C$1838,Kostnader_Intäkter!$EE15,Kostnader_Intäkter!$AV$1713:$AV$1838)-(2*SUMPRODUCT((Kostnader_Intäkter!$C$1713:$C$1838=Kostnader_Intäkter!$EE15)*(Kostnader_Intäkter!$R$1713:$R$1838=Kostnader_Intäkter!$EG$94)*(Kostnader_Intäkter!$AV$1713:$AV$1838)))))))</f>
        <v/>
      </c>
      <c r="BU14" s="338"/>
      <c r="BV14" s="338"/>
      <c r="BW14" s="338"/>
      <c r="BX14" s="338" t="str">
        <f>IF(BX$3="","",(IF($B14="","",(SUMIF(Kostnader_Intäkter!$C$1845:$C$1970,Kostnader_Intäkter!$EE15,Kostnader_Intäkter!$AV$1845:$AV$1970)-(2*SUMPRODUCT((Kostnader_Intäkter!$C$1845:$C$1970=Kostnader_Intäkter!$EE15)*(Kostnader_Intäkter!$R$1845:$R$1970=Kostnader_Intäkter!$EG$94)*(Kostnader_Intäkter!$AV$1845:$AV$1970)))))))</f>
        <v/>
      </c>
      <c r="BY14" s="338"/>
      <c r="BZ14" s="338"/>
      <c r="CA14" s="338"/>
      <c r="CB14" s="338" t="str">
        <f>IF(CB$3="","",(IF($B14="","",(SUMIF(Kostnader_Intäkter!$C$1977:$C$2102,Kostnader_Intäkter!$EE15,Kostnader_Intäkter!$AV$1977:$AV$2102)-(2*SUMPRODUCT((Kostnader_Intäkter!$C$1977:$C$2102=Kostnader_Intäkter!$EE15)*(Kostnader_Intäkter!$R$1977:$R$2102=Kostnader_Intäkter!$EG$94)*(Kostnader_Intäkter!$AV$1977:$AV$2102)))))))</f>
        <v/>
      </c>
      <c r="CC14" s="338"/>
      <c r="CD14" s="338"/>
      <c r="CE14" s="338"/>
      <c r="CF14" s="338" t="str">
        <f>IF(CF$3="","",(IF($B14="","",(SUMIF(Kostnader_Intäkter!$C$2109:$C$2234,Kostnader_Intäkter!$EE15,Kostnader_Intäkter!$AV$2109:$AV$2234)-(2*SUMPRODUCT((Kostnader_Intäkter!$C$2109:$C$2234=Kostnader_Intäkter!$EE15)*(Kostnader_Intäkter!$R$2109:$R$2234=Kostnader_Intäkter!$EG$94)*(Kostnader_Intäkter!$AV$2109:$AV$2234)))))))</f>
        <v/>
      </c>
      <c r="CG14" s="338"/>
      <c r="CH14" s="338"/>
      <c r="CI14" s="338"/>
      <c r="CJ14" s="338" t="str">
        <f>IF(CJ$3="","",(IF($B14="","",(SUMIF(Kostnader_Intäkter!$C$2241:$C$2366,Kostnader_Intäkter!$EE15,Kostnader_Intäkter!$AV$2241:$AV$2366)-(2*SUMPRODUCT((Kostnader_Intäkter!$C$2241:$C$2366=Kostnader_Intäkter!$EE15)*(Kostnader_Intäkter!$R$2241:$R$2366=Kostnader_Intäkter!$EG$94)*(Kostnader_Intäkter!$AV$2241:$AV$2366)))))))</f>
        <v/>
      </c>
      <c r="CK14" s="338"/>
      <c r="CL14" s="338"/>
      <c r="CM14" s="338"/>
      <c r="CN14" s="338" t="str">
        <f>IF(CN$3="","",(IF($B14="","",(SUMIF(Kostnader_Intäkter!$C$2373:$C$2498,Kostnader_Intäkter!$EE15,Kostnader_Intäkter!$AV$2373:$AV$2498)-(2*SUMPRODUCT((Kostnader_Intäkter!$C$2373:$C$2498=Kostnader_Intäkter!$EE15)*(Kostnader_Intäkter!$R$2373:$R$2498=Kostnader_Intäkter!$EG$94)*(Kostnader_Intäkter!$AV$2373:$AV$2498)))))))</f>
        <v/>
      </c>
      <c r="CO14" s="338"/>
      <c r="CP14" s="338"/>
      <c r="CQ14" s="338"/>
      <c r="CR14" s="338" t="str">
        <f>IF(CR$3="","",(IF($B14="","",(SUMIF(Kostnader_Intäkter!$C$2505:$C$2630,Kostnader_Intäkter!$EE15,Kostnader_Intäkter!$AV$2505:$AV$2630)-(2*SUMPRODUCT((Kostnader_Intäkter!$C$2505:$C$2630=Kostnader_Intäkter!$EE15)*(Kostnader_Intäkter!$R$2505:$R$2630=Kostnader_Intäkter!$EG$94)*(Kostnader_Intäkter!$AV$2505:$AV$2630)))))))</f>
        <v/>
      </c>
      <c r="CS14" s="338"/>
      <c r="CT14" s="338"/>
      <c r="CU14" s="338"/>
    </row>
    <row r="15" spans="2:99" ht="17.25" customHeight="1" x14ac:dyDescent="0.2">
      <c r="B15" s="339" t="str">
        <f>Kostnader_Intäkter!EH16</f>
        <v/>
      </c>
      <c r="C15" s="339"/>
      <c r="D15" s="339"/>
      <c r="E15" s="339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36" t="str">
        <f t="shared" si="0"/>
        <v/>
      </c>
      <c r="Q15" s="335"/>
      <c r="R15" s="335"/>
      <c r="S15" s="335"/>
      <c r="T15" s="338" t="str">
        <f>IF($T$3="","",(IF(B15="","",(SUMIF(Kostnader_Intäkter!$C$6:$C$131,Kostnader_Intäkter!$EE16,Kostnader_Intäkter!$AV$6:$AV$131)-(2*SUMPRODUCT((Kostnader_Intäkter!$C$6:$C$131=Kostnader_Intäkter!$EE16)*(Kostnader_Intäkter!$R$6:$R$131=Kostnader_Intäkter!$EG$94)*(Kostnader_Intäkter!$AV$6:$AV$131)))))))</f>
        <v/>
      </c>
      <c r="U15" s="338"/>
      <c r="V15" s="338"/>
      <c r="W15" s="338"/>
      <c r="X15" s="338" t="str">
        <f>IF($X$3="","",(IF($B15="","",(SUMIF(Kostnader_Intäkter!$C$137:$C$262,Kostnader_Intäkter!$EE16,Kostnader_Intäkter!$AV$137:$AV$262)-(2*SUMPRODUCT((Kostnader_Intäkter!$C$137:$C$262=Kostnader_Intäkter!$EE16)*(Kostnader_Intäkter!$R$137:$R$262=Kostnader_Intäkter!$EG$94)*(Kostnader_Intäkter!$AV$137:$AV$262)))))))</f>
        <v/>
      </c>
      <c r="Y15" s="338"/>
      <c r="Z15" s="338"/>
      <c r="AA15" s="338"/>
      <c r="AB15" s="338" t="str">
        <f>IF(AB$3="","",(IF($B15="","",(SUMIF(Kostnader_Intäkter!$C$268:$C$393,Kostnader_Intäkter!$EE16,Kostnader_Intäkter!$AV$268:$AV$393)-(2*SUMPRODUCT((Kostnader_Intäkter!$C$268:$C$393=Kostnader_Intäkter!$EE16)*(Kostnader_Intäkter!$R$268:$R$393=Kostnader_Intäkter!$EG$94)*(Kostnader_Intäkter!$AV$268:$AV$393)))))))</f>
        <v/>
      </c>
      <c r="AC15" s="338"/>
      <c r="AD15" s="338"/>
      <c r="AE15" s="338"/>
      <c r="AF15" s="338" t="str">
        <f>IF(AF$3="","",(IF($B15="","",(SUMIF(Kostnader_Intäkter!$C$399:$C$524,Kostnader_Intäkter!$EE16,Kostnader_Intäkter!$AV$399:$AV$524)-(2*SUMPRODUCT((Kostnader_Intäkter!$C$399:$C$524=Kostnader_Intäkter!$EE16)*(Kostnader_Intäkter!$R$399:$R$524=Kostnader_Intäkter!$EG$94)*(Kostnader_Intäkter!$AV$399:$AV$524)))))))</f>
        <v/>
      </c>
      <c r="AG15" s="338"/>
      <c r="AH15" s="338"/>
      <c r="AI15" s="338"/>
      <c r="AJ15" s="338" t="str">
        <f>IF(AJ$3="","",(IF($B15="","",(SUMIF(Kostnader_Intäkter!$C$530:$C$655,Kostnader_Intäkter!$EE16,Kostnader_Intäkter!$AV$530:$AV$655)-(2*SUMPRODUCT((Kostnader_Intäkter!$C$530:$C$655=Kostnader_Intäkter!$EE16)*(Kostnader_Intäkter!$R$530:$R$655=Kostnader_Intäkter!$EG$94)*(Kostnader_Intäkter!$AV$530:$AV$655)))))))</f>
        <v/>
      </c>
      <c r="AK15" s="338"/>
      <c r="AL15" s="338"/>
      <c r="AM15" s="338"/>
      <c r="AN15" s="338" t="str">
        <f>IF(AN$3="","",(IF($B15="","",(SUMIF(Kostnader_Intäkter!$C$661:$C$786,Kostnader_Intäkter!$EE16,Kostnader_Intäkter!$AV$661:$AV$786)-(2*SUMPRODUCT((Kostnader_Intäkter!$C$661:$C$786=Kostnader_Intäkter!$EE16)*(Kostnader_Intäkter!$R$661:$R$786=Kostnader_Intäkter!$EG$94)*(Kostnader_Intäkter!$AV$661:$AV$786)))))))</f>
        <v/>
      </c>
      <c r="AO15" s="338"/>
      <c r="AP15" s="338"/>
      <c r="AQ15" s="338"/>
      <c r="AR15" s="338" t="str">
        <f>IF(AR$3="","",(IF($B15="","",(SUMIF(Kostnader_Intäkter!$C$792:$C$917,Kostnader_Intäkter!$EE16,Kostnader_Intäkter!$AV$792:$AV$917)-(2*SUMPRODUCT((Kostnader_Intäkter!$C$792:$C$917=Kostnader_Intäkter!$EE16)*(Kostnader_Intäkter!$R$792:$R$917=Kostnader_Intäkter!$EG$94)*(Kostnader_Intäkter!$AV$792:$AV$917)))))))</f>
        <v/>
      </c>
      <c r="AS15" s="338"/>
      <c r="AT15" s="338"/>
      <c r="AU15" s="338"/>
      <c r="AV15" s="338" t="str">
        <f>IF(AV$3="","",(IF($B15="","",(SUMIF(Kostnader_Intäkter!$C$923:$C$1048,Kostnader_Intäkter!$EE16,Kostnader_Intäkter!$AV$923:$AV$1048)-(2*SUMPRODUCT((Kostnader_Intäkter!$C$923:$C$1048=Kostnader_Intäkter!$EE16)*(Kostnader_Intäkter!$R$923:$R$1048=Kostnader_Intäkter!$EG$94)*(Kostnader_Intäkter!$AV$923:$AV$1048)))))))</f>
        <v/>
      </c>
      <c r="AW15" s="338"/>
      <c r="AX15" s="338"/>
      <c r="AY15" s="338"/>
      <c r="AZ15" s="338" t="str">
        <f>IF(AZ$3="","",(IF($B15="","",(SUMIF(Kostnader_Intäkter!$C$1054:$C$1179,Kostnader_Intäkter!$EE16,Kostnader_Intäkter!$AV$1054:$AV$1179)-(2*SUMPRODUCT((Kostnader_Intäkter!$C$1054:$C$1179=Kostnader_Intäkter!$EE16)*(Kostnader_Intäkter!$R$1054:$R$1179=Kostnader_Intäkter!$EG$94)*(Kostnader_Intäkter!$AV$1054:$AV$1179)))))))</f>
        <v/>
      </c>
      <c r="BA15" s="338"/>
      <c r="BB15" s="338"/>
      <c r="BC15" s="338"/>
      <c r="BD15" s="338" t="str">
        <f>IF(BD$3="","",(IF($B15="","",(SUMIF(Kostnader_Intäkter!$C$1185:$C$1310,Kostnader_Intäkter!$EE16,Kostnader_Intäkter!$AV$1185:$AV$1310)-(2*SUMPRODUCT((Kostnader_Intäkter!$C$1185:$C$1310=Kostnader_Intäkter!$EE16)*(Kostnader_Intäkter!$R$1185:$R$1310=Kostnader_Intäkter!$EG$94)*(Kostnader_Intäkter!$AV$1185:$AV$1310)))))))</f>
        <v/>
      </c>
      <c r="BE15" s="338"/>
      <c r="BF15" s="338"/>
      <c r="BG15" s="338"/>
      <c r="BH15" s="338" t="str">
        <f>IF(BH$3="","",(IF($B15="","",(SUMIF(Kostnader_Intäkter!$C$1317:$C$1442,Kostnader_Intäkter!$EE16,Kostnader_Intäkter!$AV$1317:$AV$1442)-(2*SUMPRODUCT((Kostnader_Intäkter!$C$1317:$C$1442=Kostnader_Intäkter!$EE16)*(Kostnader_Intäkter!$R$1317:$R$1442=Kostnader_Intäkter!$EG$94)*(Kostnader_Intäkter!$AV$1317:$AV$1442)))))))</f>
        <v/>
      </c>
      <c r="BI15" s="338"/>
      <c r="BJ15" s="338"/>
      <c r="BK15" s="338"/>
      <c r="BL15" s="338" t="str">
        <f>IF(BL$3="","",(IF($B15="","",(SUMIF(Kostnader_Intäkter!$C$1449:$C$1574,Kostnader_Intäkter!$EE16,Kostnader_Intäkter!$AV$1449:$AV$1574)-(2*SUMPRODUCT((Kostnader_Intäkter!$C$1449:$C$1574=Kostnader_Intäkter!$EE16)*(Kostnader_Intäkter!$R$1449:$R$1574=Kostnader_Intäkter!$EG$94)*(Kostnader_Intäkter!$AV$1449:$AV$1574)))))))</f>
        <v/>
      </c>
      <c r="BM15" s="338"/>
      <c r="BN15" s="338"/>
      <c r="BO15" s="338"/>
      <c r="BP15" s="338" t="str">
        <f>IF(BP$3="","",(IF($B15="","",(SUMIF(Kostnader_Intäkter!$C$1581:$C$1706,Kostnader_Intäkter!$EE16,Kostnader_Intäkter!$AV$1581:$AV$1706)-(2*SUMPRODUCT((Kostnader_Intäkter!$C$1581:$C$1706=Kostnader_Intäkter!$EE16)*(Kostnader_Intäkter!$R$1581:$R$1706=Kostnader_Intäkter!$EG$94)*(Kostnader_Intäkter!$AV$1581:$AV$1706)))))))</f>
        <v/>
      </c>
      <c r="BQ15" s="338"/>
      <c r="BR15" s="338"/>
      <c r="BS15" s="338"/>
      <c r="BT15" s="338" t="str">
        <f>IF(BT$3="","",(IF($B15="","",(SUMIF(Kostnader_Intäkter!$C$1713:$C$1838,Kostnader_Intäkter!$EE16,Kostnader_Intäkter!$AV$1713:$AV$1838)-(2*SUMPRODUCT((Kostnader_Intäkter!$C$1713:$C$1838=Kostnader_Intäkter!$EE16)*(Kostnader_Intäkter!$R$1713:$R$1838=Kostnader_Intäkter!$EG$94)*(Kostnader_Intäkter!$AV$1713:$AV$1838)))))))</f>
        <v/>
      </c>
      <c r="BU15" s="338"/>
      <c r="BV15" s="338"/>
      <c r="BW15" s="338"/>
      <c r="BX15" s="338" t="str">
        <f>IF(BX$3="","",(IF($B15="","",(SUMIF(Kostnader_Intäkter!$C$1845:$C$1970,Kostnader_Intäkter!$EE16,Kostnader_Intäkter!$AV$1845:$AV$1970)-(2*SUMPRODUCT((Kostnader_Intäkter!$C$1845:$C$1970=Kostnader_Intäkter!$EE16)*(Kostnader_Intäkter!$R$1845:$R$1970=Kostnader_Intäkter!$EG$94)*(Kostnader_Intäkter!$AV$1845:$AV$1970)))))))</f>
        <v/>
      </c>
      <c r="BY15" s="338"/>
      <c r="BZ15" s="338"/>
      <c r="CA15" s="338"/>
      <c r="CB15" s="338" t="str">
        <f>IF(CB$3="","",(IF($B15="","",(SUMIF(Kostnader_Intäkter!$C$1977:$C$2102,Kostnader_Intäkter!$EE16,Kostnader_Intäkter!$AV$1977:$AV$2102)-(2*SUMPRODUCT((Kostnader_Intäkter!$C$1977:$C$2102=Kostnader_Intäkter!$EE16)*(Kostnader_Intäkter!$R$1977:$R$2102=Kostnader_Intäkter!$EG$94)*(Kostnader_Intäkter!$AV$1977:$AV$2102)))))))</f>
        <v/>
      </c>
      <c r="CC15" s="338"/>
      <c r="CD15" s="338"/>
      <c r="CE15" s="338"/>
      <c r="CF15" s="338" t="str">
        <f>IF(CF$3="","",(IF($B15="","",(SUMIF(Kostnader_Intäkter!$C$2109:$C$2234,Kostnader_Intäkter!$EE16,Kostnader_Intäkter!$AV$2109:$AV$2234)-(2*SUMPRODUCT((Kostnader_Intäkter!$C$2109:$C$2234=Kostnader_Intäkter!$EE16)*(Kostnader_Intäkter!$R$2109:$R$2234=Kostnader_Intäkter!$EG$94)*(Kostnader_Intäkter!$AV$2109:$AV$2234)))))))</f>
        <v/>
      </c>
      <c r="CG15" s="338"/>
      <c r="CH15" s="338"/>
      <c r="CI15" s="338"/>
      <c r="CJ15" s="338" t="str">
        <f>IF(CJ$3="","",(IF($B15="","",(SUMIF(Kostnader_Intäkter!$C$2241:$C$2366,Kostnader_Intäkter!$EE16,Kostnader_Intäkter!$AV$2241:$AV$2366)-(2*SUMPRODUCT((Kostnader_Intäkter!$C$2241:$C$2366=Kostnader_Intäkter!$EE16)*(Kostnader_Intäkter!$R$2241:$R$2366=Kostnader_Intäkter!$EG$94)*(Kostnader_Intäkter!$AV$2241:$AV$2366)))))))</f>
        <v/>
      </c>
      <c r="CK15" s="338"/>
      <c r="CL15" s="338"/>
      <c r="CM15" s="338"/>
      <c r="CN15" s="338" t="str">
        <f>IF(CN$3="","",(IF($B15="","",(SUMIF(Kostnader_Intäkter!$C$2373:$C$2498,Kostnader_Intäkter!$EE16,Kostnader_Intäkter!$AV$2373:$AV$2498)-(2*SUMPRODUCT((Kostnader_Intäkter!$C$2373:$C$2498=Kostnader_Intäkter!$EE16)*(Kostnader_Intäkter!$R$2373:$R$2498=Kostnader_Intäkter!$EG$94)*(Kostnader_Intäkter!$AV$2373:$AV$2498)))))))</f>
        <v/>
      </c>
      <c r="CO15" s="338"/>
      <c r="CP15" s="338"/>
      <c r="CQ15" s="338"/>
      <c r="CR15" s="338" t="str">
        <f>IF(CR$3="","",(IF($B15="","",(SUMIF(Kostnader_Intäkter!$C$2505:$C$2630,Kostnader_Intäkter!$EE16,Kostnader_Intäkter!$AV$2505:$AV$2630)-(2*SUMPRODUCT((Kostnader_Intäkter!$C$2505:$C$2630=Kostnader_Intäkter!$EE16)*(Kostnader_Intäkter!$R$2505:$R$2630=Kostnader_Intäkter!$EG$94)*(Kostnader_Intäkter!$AV$2505:$AV$2630)))))))</f>
        <v/>
      </c>
      <c r="CS15" s="338"/>
      <c r="CT15" s="338"/>
      <c r="CU15" s="338"/>
    </row>
    <row r="16" spans="2:99" ht="17.25" customHeight="1" x14ac:dyDescent="0.2">
      <c r="B16" s="339" t="str">
        <f>Kostnader_Intäkter!EH17</f>
        <v/>
      </c>
      <c r="C16" s="339"/>
      <c r="D16" s="339"/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6" t="str">
        <f t="shared" si="0"/>
        <v/>
      </c>
      <c r="Q16" s="335"/>
      <c r="R16" s="335"/>
      <c r="S16" s="335"/>
      <c r="T16" s="338" t="str">
        <f>IF($T$3="","",(IF(B16="","",(SUMIF(Kostnader_Intäkter!$C$6:$C$131,Kostnader_Intäkter!$EE17,Kostnader_Intäkter!$AV$6:$AV$131)-(2*SUMPRODUCT((Kostnader_Intäkter!$C$6:$C$131=Kostnader_Intäkter!$EE17)*(Kostnader_Intäkter!$R$6:$R$131=Kostnader_Intäkter!$EG$94)*(Kostnader_Intäkter!$AV$6:$AV$131)))))))</f>
        <v/>
      </c>
      <c r="U16" s="338"/>
      <c r="V16" s="338"/>
      <c r="W16" s="338"/>
      <c r="X16" s="338" t="str">
        <f>IF($X$3="","",(IF($B16="","",(SUMIF(Kostnader_Intäkter!$C$137:$C$262,Kostnader_Intäkter!$EE17,Kostnader_Intäkter!$AV$137:$AV$262)-(2*SUMPRODUCT((Kostnader_Intäkter!$C$137:$C$262=Kostnader_Intäkter!$EE17)*(Kostnader_Intäkter!$R$137:$R$262=Kostnader_Intäkter!$EG$94)*(Kostnader_Intäkter!$AV$137:$AV$262)))))))</f>
        <v/>
      </c>
      <c r="Y16" s="338"/>
      <c r="Z16" s="338"/>
      <c r="AA16" s="338"/>
      <c r="AB16" s="338" t="str">
        <f>IF(AB$3="","",(IF($B16="","",(SUMIF(Kostnader_Intäkter!$C$268:$C$393,Kostnader_Intäkter!$EE17,Kostnader_Intäkter!$AV$268:$AV$393)-(2*SUMPRODUCT((Kostnader_Intäkter!$C$268:$C$393=Kostnader_Intäkter!$EE17)*(Kostnader_Intäkter!$R$268:$R$393=Kostnader_Intäkter!$EG$94)*(Kostnader_Intäkter!$AV$268:$AV$393)))))))</f>
        <v/>
      </c>
      <c r="AC16" s="338"/>
      <c r="AD16" s="338"/>
      <c r="AE16" s="338"/>
      <c r="AF16" s="338" t="str">
        <f>IF(AF$3="","",(IF($B16="","",(SUMIF(Kostnader_Intäkter!$C$399:$C$524,Kostnader_Intäkter!$EE17,Kostnader_Intäkter!$AV$399:$AV$524)-(2*SUMPRODUCT((Kostnader_Intäkter!$C$399:$C$524=Kostnader_Intäkter!$EE17)*(Kostnader_Intäkter!$R$399:$R$524=Kostnader_Intäkter!$EG$94)*(Kostnader_Intäkter!$AV$399:$AV$524)))))))</f>
        <v/>
      </c>
      <c r="AG16" s="338"/>
      <c r="AH16" s="338"/>
      <c r="AI16" s="338"/>
      <c r="AJ16" s="338" t="str">
        <f>IF(AJ$3="","",(IF($B16="","",(SUMIF(Kostnader_Intäkter!$C$530:$C$655,Kostnader_Intäkter!$EE17,Kostnader_Intäkter!$AV$530:$AV$655)-(2*SUMPRODUCT((Kostnader_Intäkter!$C$530:$C$655=Kostnader_Intäkter!$EE17)*(Kostnader_Intäkter!$R$530:$R$655=Kostnader_Intäkter!$EG$94)*(Kostnader_Intäkter!$AV$530:$AV$655)))))))</f>
        <v/>
      </c>
      <c r="AK16" s="338"/>
      <c r="AL16" s="338"/>
      <c r="AM16" s="338"/>
      <c r="AN16" s="338" t="str">
        <f>IF(AN$3="","",(IF($B16="","",(SUMIF(Kostnader_Intäkter!$C$661:$C$786,Kostnader_Intäkter!$EE17,Kostnader_Intäkter!$AV$661:$AV$786)-(2*SUMPRODUCT((Kostnader_Intäkter!$C$661:$C$786=Kostnader_Intäkter!$EE17)*(Kostnader_Intäkter!$R$661:$R$786=Kostnader_Intäkter!$EG$94)*(Kostnader_Intäkter!$AV$661:$AV$786)))))))</f>
        <v/>
      </c>
      <c r="AO16" s="338"/>
      <c r="AP16" s="338"/>
      <c r="AQ16" s="338"/>
      <c r="AR16" s="338" t="str">
        <f>IF(AR$3="","",(IF($B16="","",(SUMIF(Kostnader_Intäkter!$C$792:$C$917,Kostnader_Intäkter!$EE17,Kostnader_Intäkter!$AV$792:$AV$917)-(2*SUMPRODUCT((Kostnader_Intäkter!$C$792:$C$917=Kostnader_Intäkter!$EE17)*(Kostnader_Intäkter!$R$792:$R$917=Kostnader_Intäkter!$EG$94)*(Kostnader_Intäkter!$AV$792:$AV$917)))))))</f>
        <v/>
      </c>
      <c r="AS16" s="338"/>
      <c r="AT16" s="338"/>
      <c r="AU16" s="338"/>
      <c r="AV16" s="338" t="str">
        <f>IF(AV$3="","",(IF($B16="","",(SUMIF(Kostnader_Intäkter!$C$923:$C$1048,Kostnader_Intäkter!$EE17,Kostnader_Intäkter!$AV$923:$AV$1048)-(2*SUMPRODUCT((Kostnader_Intäkter!$C$923:$C$1048=Kostnader_Intäkter!$EE17)*(Kostnader_Intäkter!$R$923:$R$1048=Kostnader_Intäkter!$EG$94)*(Kostnader_Intäkter!$AV$923:$AV$1048)))))))</f>
        <v/>
      </c>
      <c r="AW16" s="338"/>
      <c r="AX16" s="338"/>
      <c r="AY16" s="338"/>
      <c r="AZ16" s="338" t="str">
        <f>IF(AZ$3="","",(IF($B16="","",(SUMIF(Kostnader_Intäkter!$C$1054:$C$1179,Kostnader_Intäkter!$EE17,Kostnader_Intäkter!$AV$1054:$AV$1179)-(2*SUMPRODUCT((Kostnader_Intäkter!$C$1054:$C$1179=Kostnader_Intäkter!$EE17)*(Kostnader_Intäkter!$R$1054:$R$1179=Kostnader_Intäkter!$EG$94)*(Kostnader_Intäkter!$AV$1054:$AV$1179)))))))</f>
        <v/>
      </c>
      <c r="BA16" s="338"/>
      <c r="BB16" s="338"/>
      <c r="BC16" s="338"/>
      <c r="BD16" s="338" t="str">
        <f>IF(BD$3="","",(IF($B16="","",(SUMIF(Kostnader_Intäkter!$C$1185:$C$1310,Kostnader_Intäkter!$EE17,Kostnader_Intäkter!$AV$1185:$AV$1310)-(2*SUMPRODUCT((Kostnader_Intäkter!$C$1185:$C$1310=Kostnader_Intäkter!$EE17)*(Kostnader_Intäkter!$R$1185:$R$1310=Kostnader_Intäkter!$EG$94)*(Kostnader_Intäkter!$AV$1185:$AV$1310)))))))</f>
        <v/>
      </c>
      <c r="BE16" s="338"/>
      <c r="BF16" s="338"/>
      <c r="BG16" s="338"/>
      <c r="BH16" s="338" t="str">
        <f>IF(BH$3="","",(IF($B16="","",(SUMIF(Kostnader_Intäkter!$C$1317:$C$1442,Kostnader_Intäkter!$EE17,Kostnader_Intäkter!$AV$1317:$AV$1442)-(2*SUMPRODUCT((Kostnader_Intäkter!$C$1317:$C$1442=Kostnader_Intäkter!$EE17)*(Kostnader_Intäkter!$R$1317:$R$1442=Kostnader_Intäkter!$EG$94)*(Kostnader_Intäkter!$AV$1317:$AV$1442)))))))</f>
        <v/>
      </c>
      <c r="BI16" s="338"/>
      <c r="BJ16" s="338"/>
      <c r="BK16" s="338"/>
      <c r="BL16" s="338" t="str">
        <f>IF(BL$3="","",(IF($B16="","",(SUMIF(Kostnader_Intäkter!$C$1449:$C$1574,Kostnader_Intäkter!$EE17,Kostnader_Intäkter!$AV$1449:$AV$1574)-(2*SUMPRODUCT((Kostnader_Intäkter!$C$1449:$C$1574=Kostnader_Intäkter!$EE17)*(Kostnader_Intäkter!$R$1449:$R$1574=Kostnader_Intäkter!$EG$94)*(Kostnader_Intäkter!$AV$1449:$AV$1574)))))))</f>
        <v/>
      </c>
      <c r="BM16" s="338"/>
      <c r="BN16" s="338"/>
      <c r="BO16" s="338"/>
      <c r="BP16" s="338" t="str">
        <f>IF(BP$3="","",(IF($B16="","",(SUMIF(Kostnader_Intäkter!$C$1581:$C$1706,Kostnader_Intäkter!$EE17,Kostnader_Intäkter!$AV$1581:$AV$1706)-(2*SUMPRODUCT((Kostnader_Intäkter!$C$1581:$C$1706=Kostnader_Intäkter!$EE17)*(Kostnader_Intäkter!$R$1581:$R$1706=Kostnader_Intäkter!$EG$94)*(Kostnader_Intäkter!$AV$1581:$AV$1706)))))))</f>
        <v/>
      </c>
      <c r="BQ16" s="338"/>
      <c r="BR16" s="338"/>
      <c r="BS16" s="338"/>
      <c r="BT16" s="338" t="str">
        <f>IF(BT$3="","",(IF($B16="","",(SUMIF(Kostnader_Intäkter!$C$1713:$C$1838,Kostnader_Intäkter!$EE17,Kostnader_Intäkter!$AV$1713:$AV$1838)-(2*SUMPRODUCT((Kostnader_Intäkter!$C$1713:$C$1838=Kostnader_Intäkter!$EE17)*(Kostnader_Intäkter!$R$1713:$R$1838=Kostnader_Intäkter!$EG$94)*(Kostnader_Intäkter!$AV$1713:$AV$1838)))))))</f>
        <v/>
      </c>
      <c r="BU16" s="338"/>
      <c r="BV16" s="338"/>
      <c r="BW16" s="338"/>
      <c r="BX16" s="338" t="str">
        <f>IF(BX$3="","",(IF($B16="","",(SUMIF(Kostnader_Intäkter!$C$1845:$C$1970,Kostnader_Intäkter!$EE17,Kostnader_Intäkter!$AV$1845:$AV$1970)-(2*SUMPRODUCT((Kostnader_Intäkter!$C$1845:$C$1970=Kostnader_Intäkter!$EE17)*(Kostnader_Intäkter!$R$1845:$R$1970=Kostnader_Intäkter!$EG$94)*(Kostnader_Intäkter!$AV$1845:$AV$1970)))))))</f>
        <v/>
      </c>
      <c r="BY16" s="338"/>
      <c r="BZ16" s="338"/>
      <c r="CA16" s="338"/>
      <c r="CB16" s="338" t="str">
        <f>IF(CB$3="","",(IF($B16="","",(SUMIF(Kostnader_Intäkter!$C$1977:$C$2102,Kostnader_Intäkter!$EE17,Kostnader_Intäkter!$AV$1977:$AV$2102)-(2*SUMPRODUCT((Kostnader_Intäkter!$C$1977:$C$2102=Kostnader_Intäkter!$EE17)*(Kostnader_Intäkter!$R$1977:$R$2102=Kostnader_Intäkter!$EG$94)*(Kostnader_Intäkter!$AV$1977:$AV$2102)))))))</f>
        <v/>
      </c>
      <c r="CC16" s="338"/>
      <c r="CD16" s="338"/>
      <c r="CE16" s="338"/>
      <c r="CF16" s="338" t="str">
        <f>IF(CF$3="","",(IF($B16="","",(SUMIF(Kostnader_Intäkter!$C$2109:$C$2234,Kostnader_Intäkter!$EE17,Kostnader_Intäkter!$AV$2109:$AV$2234)-(2*SUMPRODUCT((Kostnader_Intäkter!$C$2109:$C$2234=Kostnader_Intäkter!$EE17)*(Kostnader_Intäkter!$R$2109:$R$2234=Kostnader_Intäkter!$EG$94)*(Kostnader_Intäkter!$AV$2109:$AV$2234)))))))</f>
        <v/>
      </c>
      <c r="CG16" s="338"/>
      <c r="CH16" s="338"/>
      <c r="CI16" s="338"/>
      <c r="CJ16" s="338" t="str">
        <f>IF(CJ$3="","",(IF($B16="","",(SUMIF(Kostnader_Intäkter!$C$2241:$C$2366,Kostnader_Intäkter!$EE17,Kostnader_Intäkter!$AV$2241:$AV$2366)-(2*SUMPRODUCT((Kostnader_Intäkter!$C$2241:$C$2366=Kostnader_Intäkter!$EE17)*(Kostnader_Intäkter!$R$2241:$R$2366=Kostnader_Intäkter!$EG$94)*(Kostnader_Intäkter!$AV$2241:$AV$2366)))))))</f>
        <v/>
      </c>
      <c r="CK16" s="338"/>
      <c r="CL16" s="338"/>
      <c r="CM16" s="338"/>
      <c r="CN16" s="338" t="str">
        <f>IF(CN$3="","",(IF($B16="","",(SUMIF(Kostnader_Intäkter!$C$2373:$C$2498,Kostnader_Intäkter!$EE17,Kostnader_Intäkter!$AV$2373:$AV$2498)-(2*SUMPRODUCT((Kostnader_Intäkter!$C$2373:$C$2498=Kostnader_Intäkter!$EE17)*(Kostnader_Intäkter!$R$2373:$R$2498=Kostnader_Intäkter!$EG$94)*(Kostnader_Intäkter!$AV$2373:$AV$2498)))))))</f>
        <v/>
      </c>
      <c r="CO16" s="338"/>
      <c r="CP16" s="338"/>
      <c r="CQ16" s="338"/>
      <c r="CR16" s="338" t="str">
        <f>IF(CR$3="","",(IF($B16="","",(SUMIF(Kostnader_Intäkter!$C$2505:$C$2630,Kostnader_Intäkter!$EE17,Kostnader_Intäkter!$AV$2505:$AV$2630)-(2*SUMPRODUCT((Kostnader_Intäkter!$C$2505:$C$2630=Kostnader_Intäkter!$EE17)*(Kostnader_Intäkter!$R$2505:$R$2630=Kostnader_Intäkter!$EG$94)*(Kostnader_Intäkter!$AV$2505:$AV$2630)))))))</f>
        <v/>
      </c>
      <c r="CS16" s="338"/>
      <c r="CT16" s="338"/>
      <c r="CU16" s="338"/>
    </row>
    <row r="17" spans="2:99" ht="17.25" customHeight="1" x14ac:dyDescent="0.2">
      <c r="B17" s="339" t="str">
        <f>Kostnader_Intäkter!EH18</f>
        <v/>
      </c>
      <c r="C17" s="339"/>
      <c r="D17" s="339"/>
      <c r="E17" s="339"/>
      <c r="F17" s="339"/>
      <c r="G17" s="339"/>
      <c r="H17" s="339"/>
      <c r="I17" s="339"/>
      <c r="J17" s="339"/>
      <c r="K17" s="339"/>
      <c r="L17" s="339"/>
      <c r="M17" s="339"/>
      <c r="N17" s="339"/>
      <c r="O17" s="339"/>
      <c r="P17" s="336" t="str">
        <f t="shared" si="0"/>
        <v/>
      </c>
      <c r="Q17" s="335"/>
      <c r="R17" s="335"/>
      <c r="S17" s="335"/>
      <c r="T17" s="338" t="str">
        <f>IF($T$3="","",(IF(B17="","",(SUMIF(Kostnader_Intäkter!$C$6:$C$131,Kostnader_Intäkter!$EE18,Kostnader_Intäkter!$AV$6:$AV$131)-(2*SUMPRODUCT((Kostnader_Intäkter!$C$6:$C$131=Kostnader_Intäkter!$EE18)*(Kostnader_Intäkter!$R$6:$R$131=Kostnader_Intäkter!$EG$94)*(Kostnader_Intäkter!$AV$6:$AV$131)))))))</f>
        <v/>
      </c>
      <c r="U17" s="338"/>
      <c r="V17" s="338"/>
      <c r="W17" s="338"/>
      <c r="X17" s="338" t="str">
        <f>IF($X$3="","",(IF($B17="","",(SUMIF(Kostnader_Intäkter!$C$137:$C$262,Kostnader_Intäkter!$EE18,Kostnader_Intäkter!$AV$137:$AV$262)-(2*SUMPRODUCT((Kostnader_Intäkter!$C$137:$C$262=Kostnader_Intäkter!$EE18)*(Kostnader_Intäkter!$R$137:$R$262=Kostnader_Intäkter!$EG$94)*(Kostnader_Intäkter!$AV$137:$AV$262)))))))</f>
        <v/>
      </c>
      <c r="Y17" s="338"/>
      <c r="Z17" s="338"/>
      <c r="AA17" s="338"/>
      <c r="AB17" s="338" t="str">
        <f>IF(AB$3="","",(IF($B17="","",(SUMIF(Kostnader_Intäkter!$C$268:$C$393,Kostnader_Intäkter!$EE18,Kostnader_Intäkter!$AV$268:$AV$393)-(2*SUMPRODUCT((Kostnader_Intäkter!$C$268:$C$393=Kostnader_Intäkter!$EE18)*(Kostnader_Intäkter!$R$268:$R$393=Kostnader_Intäkter!$EG$94)*(Kostnader_Intäkter!$AV$268:$AV$393)))))))</f>
        <v/>
      </c>
      <c r="AC17" s="338"/>
      <c r="AD17" s="338"/>
      <c r="AE17" s="338"/>
      <c r="AF17" s="338" t="str">
        <f>IF(AF$3="","",(IF($B17="","",(SUMIF(Kostnader_Intäkter!$C$399:$C$524,Kostnader_Intäkter!$EE18,Kostnader_Intäkter!$AV$399:$AV$524)-(2*SUMPRODUCT((Kostnader_Intäkter!$C$399:$C$524=Kostnader_Intäkter!$EE18)*(Kostnader_Intäkter!$R$399:$R$524=Kostnader_Intäkter!$EG$94)*(Kostnader_Intäkter!$AV$399:$AV$524)))))))</f>
        <v/>
      </c>
      <c r="AG17" s="338"/>
      <c r="AH17" s="338"/>
      <c r="AI17" s="338"/>
      <c r="AJ17" s="338" t="str">
        <f>IF(AJ$3="","",(IF($B17="","",(SUMIF(Kostnader_Intäkter!$C$530:$C$655,Kostnader_Intäkter!$EE18,Kostnader_Intäkter!$AV$530:$AV$655)-(2*SUMPRODUCT((Kostnader_Intäkter!$C$530:$C$655=Kostnader_Intäkter!$EE18)*(Kostnader_Intäkter!$R$530:$R$655=Kostnader_Intäkter!$EG$94)*(Kostnader_Intäkter!$AV$530:$AV$655)))))))</f>
        <v/>
      </c>
      <c r="AK17" s="338"/>
      <c r="AL17" s="338"/>
      <c r="AM17" s="338"/>
      <c r="AN17" s="338" t="str">
        <f>IF(AN$3="","",(IF($B17="","",(SUMIF(Kostnader_Intäkter!$C$661:$C$786,Kostnader_Intäkter!$EE18,Kostnader_Intäkter!$AV$661:$AV$786)-(2*SUMPRODUCT((Kostnader_Intäkter!$C$661:$C$786=Kostnader_Intäkter!$EE18)*(Kostnader_Intäkter!$R$661:$R$786=Kostnader_Intäkter!$EG$94)*(Kostnader_Intäkter!$AV$661:$AV$786)))))))</f>
        <v/>
      </c>
      <c r="AO17" s="338"/>
      <c r="AP17" s="338"/>
      <c r="AQ17" s="338"/>
      <c r="AR17" s="338" t="str">
        <f>IF(AR$3="","",(IF($B17="","",(SUMIF(Kostnader_Intäkter!$C$792:$C$917,Kostnader_Intäkter!$EE18,Kostnader_Intäkter!$AV$792:$AV$917)-(2*SUMPRODUCT((Kostnader_Intäkter!$C$792:$C$917=Kostnader_Intäkter!$EE18)*(Kostnader_Intäkter!$R$792:$R$917=Kostnader_Intäkter!$EG$94)*(Kostnader_Intäkter!$AV$792:$AV$917)))))))</f>
        <v/>
      </c>
      <c r="AS17" s="338"/>
      <c r="AT17" s="338"/>
      <c r="AU17" s="338"/>
      <c r="AV17" s="338" t="str">
        <f>IF(AV$3="","",(IF($B17="","",(SUMIF(Kostnader_Intäkter!$C$923:$C$1048,Kostnader_Intäkter!$EE18,Kostnader_Intäkter!$AV$923:$AV$1048)-(2*SUMPRODUCT((Kostnader_Intäkter!$C$923:$C$1048=Kostnader_Intäkter!$EE18)*(Kostnader_Intäkter!$R$923:$R$1048=Kostnader_Intäkter!$EG$94)*(Kostnader_Intäkter!$AV$923:$AV$1048)))))))</f>
        <v/>
      </c>
      <c r="AW17" s="338"/>
      <c r="AX17" s="338"/>
      <c r="AY17" s="338"/>
      <c r="AZ17" s="338" t="str">
        <f>IF(AZ$3="","",(IF($B17="","",(SUMIF(Kostnader_Intäkter!$C$1054:$C$1179,Kostnader_Intäkter!$EE18,Kostnader_Intäkter!$AV$1054:$AV$1179)-(2*SUMPRODUCT((Kostnader_Intäkter!$C$1054:$C$1179=Kostnader_Intäkter!$EE18)*(Kostnader_Intäkter!$R$1054:$R$1179=Kostnader_Intäkter!$EG$94)*(Kostnader_Intäkter!$AV$1054:$AV$1179)))))))</f>
        <v/>
      </c>
      <c r="BA17" s="338"/>
      <c r="BB17" s="338"/>
      <c r="BC17" s="338"/>
      <c r="BD17" s="338" t="str">
        <f>IF(BD$3="","",(IF($B17="","",(SUMIF(Kostnader_Intäkter!$C$1185:$C$1310,Kostnader_Intäkter!$EE18,Kostnader_Intäkter!$AV$1185:$AV$1310)-(2*SUMPRODUCT((Kostnader_Intäkter!$C$1185:$C$1310=Kostnader_Intäkter!$EE18)*(Kostnader_Intäkter!$R$1185:$R$1310=Kostnader_Intäkter!$EG$94)*(Kostnader_Intäkter!$AV$1185:$AV$1310)))))))</f>
        <v/>
      </c>
      <c r="BE17" s="338"/>
      <c r="BF17" s="338"/>
      <c r="BG17" s="338"/>
      <c r="BH17" s="338" t="str">
        <f>IF(BH$3="","",(IF($B17="","",(SUMIF(Kostnader_Intäkter!$C$1317:$C$1442,Kostnader_Intäkter!$EE18,Kostnader_Intäkter!$AV$1317:$AV$1442)-(2*SUMPRODUCT((Kostnader_Intäkter!$C$1317:$C$1442=Kostnader_Intäkter!$EE18)*(Kostnader_Intäkter!$R$1317:$R$1442=Kostnader_Intäkter!$EG$94)*(Kostnader_Intäkter!$AV$1317:$AV$1442)))))))</f>
        <v/>
      </c>
      <c r="BI17" s="338"/>
      <c r="BJ17" s="338"/>
      <c r="BK17" s="338"/>
      <c r="BL17" s="338" t="str">
        <f>IF(BL$3="","",(IF($B17="","",(SUMIF(Kostnader_Intäkter!$C$1449:$C$1574,Kostnader_Intäkter!$EE18,Kostnader_Intäkter!$AV$1449:$AV$1574)-(2*SUMPRODUCT((Kostnader_Intäkter!$C$1449:$C$1574=Kostnader_Intäkter!$EE18)*(Kostnader_Intäkter!$R$1449:$R$1574=Kostnader_Intäkter!$EG$94)*(Kostnader_Intäkter!$AV$1449:$AV$1574)))))))</f>
        <v/>
      </c>
      <c r="BM17" s="338"/>
      <c r="BN17" s="338"/>
      <c r="BO17" s="338"/>
      <c r="BP17" s="338" t="str">
        <f>IF(BP$3="","",(IF($B17="","",(SUMIF(Kostnader_Intäkter!$C$1581:$C$1706,Kostnader_Intäkter!$EE18,Kostnader_Intäkter!$AV$1581:$AV$1706)-(2*SUMPRODUCT((Kostnader_Intäkter!$C$1581:$C$1706=Kostnader_Intäkter!$EE18)*(Kostnader_Intäkter!$R$1581:$R$1706=Kostnader_Intäkter!$EG$94)*(Kostnader_Intäkter!$AV$1581:$AV$1706)))))))</f>
        <v/>
      </c>
      <c r="BQ17" s="338"/>
      <c r="BR17" s="338"/>
      <c r="BS17" s="338"/>
      <c r="BT17" s="338" t="str">
        <f>IF(BT$3="","",(IF($B17="","",(SUMIF(Kostnader_Intäkter!$C$1713:$C$1838,Kostnader_Intäkter!$EE18,Kostnader_Intäkter!$AV$1713:$AV$1838)-(2*SUMPRODUCT((Kostnader_Intäkter!$C$1713:$C$1838=Kostnader_Intäkter!$EE18)*(Kostnader_Intäkter!$R$1713:$R$1838=Kostnader_Intäkter!$EG$94)*(Kostnader_Intäkter!$AV$1713:$AV$1838)))))))</f>
        <v/>
      </c>
      <c r="BU17" s="338"/>
      <c r="BV17" s="338"/>
      <c r="BW17" s="338"/>
      <c r="BX17" s="338" t="str">
        <f>IF(BX$3="","",(IF($B17="","",(SUMIF(Kostnader_Intäkter!$C$1845:$C$1970,Kostnader_Intäkter!$EE18,Kostnader_Intäkter!$AV$1845:$AV$1970)-(2*SUMPRODUCT((Kostnader_Intäkter!$C$1845:$C$1970=Kostnader_Intäkter!$EE18)*(Kostnader_Intäkter!$R$1845:$R$1970=Kostnader_Intäkter!$EG$94)*(Kostnader_Intäkter!$AV$1845:$AV$1970)))))))</f>
        <v/>
      </c>
      <c r="BY17" s="338"/>
      <c r="BZ17" s="338"/>
      <c r="CA17" s="338"/>
      <c r="CB17" s="338" t="str">
        <f>IF(CB$3="","",(IF($B17="","",(SUMIF(Kostnader_Intäkter!$C$1977:$C$2102,Kostnader_Intäkter!$EE18,Kostnader_Intäkter!$AV$1977:$AV$2102)-(2*SUMPRODUCT((Kostnader_Intäkter!$C$1977:$C$2102=Kostnader_Intäkter!$EE18)*(Kostnader_Intäkter!$R$1977:$R$2102=Kostnader_Intäkter!$EG$94)*(Kostnader_Intäkter!$AV$1977:$AV$2102)))))))</f>
        <v/>
      </c>
      <c r="CC17" s="338"/>
      <c r="CD17" s="338"/>
      <c r="CE17" s="338"/>
      <c r="CF17" s="338" t="str">
        <f>IF(CF$3="","",(IF($B17="","",(SUMIF(Kostnader_Intäkter!$C$2109:$C$2234,Kostnader_Intäkter!$EE18,Kostnader_Intäkter!$AV$2109:$AV$2234)-(2*SUMPRODUCT((Kostnader_Intäkter!$C$2109:$C$2234=Kostnader_Intäkter!$EE18)*(Kostnader_Intäkter!$R$2109:$R$2234=Kostnader_Intäkter!$EG$94)*(Kostnader_Intäkter!$AV$2109:$AV$2234)))))))</f>
        <v/>
      </c>
      <c r="CG17" s="338"/>
      <c r="CH17" s="338"/>
      <c r="CI17" s="338"/>
      <c r="CJ17" s="338" t="str">
        <f>IF(CJ$3="","",(IF($B17="","",(SUMIF(Kostnader_Intäkter!$C$2241:$C$2366,Kostnader_Intäkter!$EE18,Kostnader_Intäkter!$AV$2241:$AV$2366)-(2*SUMPRODUCT((Kostnader_Intäkter!$C$2241:$C$2366=Kostnader_Intäkter!$EE18)*(Kostnader_Intäkter!$R$2241:$R$2366=Kostnader_Intäkter!$EG$94)*(Kostnader_Intäkter!$AV$2241:$AV$2366)))))))</f>
        <v/>
      </c>
      <c r="CK17" s="338"/>
      <c r="CL17" s="338"/>
      <c r="CM17" s="338"/>
      <c r="CN17" s="338" t="str">
        <f>IF(CN$3="","",(IF($B17="","",(SUMIF(Kostnader_Intäkter!$C$2373:$C$2498,Kostnader_Intäkter!$EE18,Kostnader_Intäkter!$AV$2373:$AV$2498)-(2*SUMPRODUCT((Kostnader_Intäkter!$C$2373:$C$2498=Kostnader_Intäkter!$EE18)*(Kostnader_Intäkter!$R$2373:$R$2498=Kostnader_Intäkter!$EG$94)*(Kostnader_Intäkter!$AV$2373:$AV$2498)))))))</f>
        <v/>
      </c>
      <c r="CO17" s="338"/>
      <c r="CP17" s="338"/>
      <c r="CQ17" s="338"/>
      <c r="CR17" s="338" t="str">
        <f>IF(CR$3="","",(IF($B17="","",(SUMIF(Kostnader_Intäkter!$C$2505:$C$2630,Kostnader_Intäkter!$EE18,Kostnader_Intäkter!$AV$2505:$AV$2630)-(2*SUMPRODUCT((Kostnader_Intäkter!$C$2505:$C$2630=Kostnader_Intäkter!$EE18)*(Kostnader_Intäkter!$R$2505:$R$2630=Kostnader_Intäkter!$EG$94)*(Kostnader_Intäkter!$AV$2505:$AV$2630)))))))</f>
        <v/>
      </c>
      <c r="CS17" s="338"/>
      <c r="CT17" s="338"/>
      <c r="CU17" s="338"/>
    </row>
    <row r="18" spans="2:99" ht="17.25" customHeight="1" x14ac:dyDescent="0.2">
      <c r="B18" s="339" t="str">
        <f>Kostnader_Intäkter!EH19</f>
        <v/>
      </c>
      <c r="C18" s="339"/>
      <c r="D18" s="339"/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O18" s="339"/>
      <c r="P18" s="336" t="str">
        <f t="shared" si="0"/>
        <v/>
      </c>
      <c r="Q18" s="335"/>
      <c r="R18" s="335"/>
      <c r="S18" s="335"/>
      <c r="T18" s="338" t="str">
        <f>IF($T$3="","",(IF(B18="","",(SUMIF(Kostnader_Intäkter!$C$6:$C$131,Kostnader_Intäkter!$EE19,Kostnader_Intäkter!$AV$6:$AV$131)-(2*SUMPRODUCT((Kostnader_Intäkter!$C$6:$C$131=Kostnader_Intäkter!$EE19)*(Kostnader_Intäkter!$R$6:$R$131=Kostnader_Intäkter!$EG$94)*(Kostnader_Intäkter!$AV$6:$AV$131)))))))</f>
        <v/>
      </c>
      <c r="U18" s="338"/>
      <c r="V18" s="338"/>
      <c r="W18" s="338"/>
      <c r="X18" s="338" t="str">
        <f>IF($X$3="","",(IF($B18="","",(SUMIF(Kostnader_Intäkter!$C$137:$C$262,Kostnader_Intäkter!$EE19,Kostnader_Intäkter!$AV$137:$AV$262)-(2*SUMPRODUCT((Kostnader_Intäkter!$C$137:$C$262=Kostnader_Intäkter!$EE19)*(Kostnader_Intäkter!$R$137:$R$262=Kostnader_Intäkter!$EG$94)*(Kostnader_Intäkter!$AV$137:$AV$262)))))))</f>
        <v/>
      </c>
      <c r="Y18" s="338"/>
      <c r="Z18" s="338"/>
      <c r="AA18" s="338"/>
      <c r="AB18" s="338" t="str">
        <f>IF(AB$3="","",(IF($B18="","",(SUMIF(Kostnader_Intäkter!$C$268:$C$393,Kostnader_Intäkter!$EE19,Kostnader_Intäkter!$AV$268:$AV$393)-(2*SUMPRODUCT((Kostnader_Intäkter!$C$268:$C$393=Kostnader_Intäkter!$EE19)*(Kostnader_Intäkter!$R$268:$R$393=Kostnader_Intäkter!$EG$94)*(Kostnader_Intäkter!$AV$268:$AV$393)))))))</f>
        <v/>
      </c>
      <c r="AC18" s="338"/>
      <c r="AD18" s="338"/>
      <c r="AE18" s="338"/>
      <c r="AF18" s="338" t="str">
        <f>IF(AF$3="","",(IF($B18="","",(SUMIF(Kostnader_Intäkter!$C$399:$C$524,Kostnader_Intäkter!$EE19,Kostnader_Intäkter!$AV$399:$AV$524)-(2*SUMPRODUCT((Kostnader_Intäkter!$C$399:$C$524=Kostnader_Intäkter!$EE19)*(Kostnader_Intäkter!$R$399:$R$524=Kostnader_Intäkter!$EG$94)*(Kostnader_Intäkter!$AV$399:$AV$524)))))))</f>
        <v/>
      </c>
      <c r="AG18" s="338"/>
      <c r="AH18" s="338"/>
      <c r="AI18" s="338"/>
      <c r="AJ18" s="338" t="str">
        <f>IF(AJ$3="","",(IF($B18="","",(SUMIF(Kostnader_Intäkter!$C$530:$C$655,Kostnader_Intäkter!$EE19,Kostnader_Intäkter!$AV$530:$AV$655)-(2*SUMPRODUCT((Kostnader_Intäkter!$C$530:$C$655=Kostnader_Intäkter!$EE19)*(Kostnader_Intäkter!$R$530:$R$655=Kostnader_Intäkter!$EG$94)*(Kostnader_Intäkter!$AV$530:$AV$655)))))))</f>
        <v/>
      </c>
      <c r="AK18" s="338"/>
      <c r="AL18" s="338"/>
      <c r="AM18" s="338"/>
      <c r="AN18" s="338" t="str">
        <f>IF(AN$3="","",(IF($B18="","",(SUMIF(Kostnader_Intäkter!$C$661:$C$786,Kostnader_Intäkter!$EE19,Kostnader_Intäkter!$AV$661:$AV$786)-(2*SUMPRODUCT((Kostnader_Intäkter!$C$661:$C$786=Kostnader_Intäkter!$EE19)*(Kostnader_Intäkter!$R$661:$R$786=Kostnader_Intäkter!$EG$94)*(Kostnader_Intäkter!$AV$661:$AV$786)))))))</f>
        <v/>
      </c>
      <c r="AO18" s="338"/>
      <c r="AP18" s="338"/>
      <c r="AQ18" s="338"/>
      <c r="AR18" s="338" t="str">
        <f>IF(AR$3="","",(IF($B18="","",(SUMIF(Kostnader_Intäkter!$C$792:$C$917,Kostnader_Intäkter!$EE19,Kostnader_Intäkter!$AV$792:$AV$917)-(2*SUMPRODUCT((Kostnader_Intäkter!$C$792:$C$917=Kostnader_Intäkter!$EE19)*(Kostnader_Intäkter!$R$792:$R$917=Kostnader_Intäkter!$EG$94)*(Kostnader_Intäkter!$AV$792:$AV$917)))))))</f>
        <v/>
      </c>
      <c r="AS18" s="338"/>
      <c r="AT18" s="338"/>
      <c r="AU18" s="338"/>
      <c r="AV18" s="338" t="str">
        <f>IF(AV$3="","",(IF($B18="","",(SUMIF(Kostnader_Intäkter!$C$923:$C$1048,Kostnader_Intäkter!$EE19,Kostnader_Intäkter!$AV$923:$AV$1048)-(2*SUMPRODUCT((Kostnader_Intäkter!$C$923:$C$1048=Kostnader_Intäkter!$EE19)*(Kostnader_Intäkter!$R$923:$R$1048=Kostnader_Intäkter!$EG$94)*(Kostnader_Intäkter!$AV$923:$AV$1048)))))))</f>
        <v/>
      </c>
      <c r="AW18" s="338"/>
      <c r="AX18" s="338"/>
      <c r="AY18" s="338"/>
      <c r="AZ18" s="338" t="str">
        <f>IF(AZ$3="","",(IF($B18="","",(SUMIF(Kostnader_Intäkter!$C$1054:$C$1179,Kostnader_Intäkter!$EE19,Kostnader_Intäkter!$AV$1054:$AV$1179)-(2*SUMPRODUCT((Kostnader_Intäkter!$C$1054:$C$1179=Kostnader_Intäkter!$EE19)*(Kostnader_Intäkter!$R$1054:$R$1179=Kostnader_Intäkter!$EG$94)*(Kostnader_Intäkter!$AV$1054:$AV$1179)))))))</f>
        <v/>
      </c>
      <c r="BA18" s="338"/>
      <c r="BB18" s="338"/>
      <c r="BC18" s="338"/>
      <c r="BD18" s="338" t="str">
        <f>IF(BD$3="","",(IF($B18="","",(SUMIF(Kostnader_Intäkter!$C$1185:$C$1310,Kostnader_Intäkter!$EE19,Kostnader_Intäkter!$AV$1185:$AV$1310)-(2*SUMPRODUCT((Kostnader_Intäkter!$C$1185:$C$1310=Kostnader_Intäkter!$EE19)*(Kostnader_Intäkter!$R$1185:$R$1310=Kostnader_Intäkter!$EG$94)*(Kostnader_Intäkter!$AV$1185:$AV$1310)))))))</f>
        <v/>
      </c>
      <c r="BE18" s="338"/>
      <c r="BF18" s="338"/>
      <c r="BG18" s="338"/>
      <c r="BH18" s="338" t="str">
        <f>IF(BH$3="","",(IF($B18="","",(SUMIF(Kostnader_Intäkter!$C$1317:$C$1442,Kostnader_Intäkter!$EE19,Kostnader_Intäkter!$AV$1317:$AV$1442)-(2*SUMPRODUCT((Kostnader_Intäkter!$C$1317:$C$1442=Kostnader_Intäkter!$EE19)*(Kostnader_Intäkter!$R$1317:$R$1442=Kostnader_Intäkter!$EG$94)*(Kostnader_Intäkter!$AV$1317:$AV$1442)))))))</f>
        <v/>
      </c>
      <c r="BI18" s="338"/>
      <c r="BJ18" s="338"/>
      <c r="BK18" s="338"/>
      <c r="BL18" s="338" t="str">
        <f>IF(BL$3="","",(IF($B18="","",(SUMIF(Kostnader_Intäkter!$C$1449:$C$1574,Kostnader_Intäkter!$EE19,Kostnader_Intäkter!$AV$1449:$AV$1574)-(2*SUMPRODUCT((Kostnader_Intäkter!$C$1449:$C$1574=Kostnader_Intäkter!$EE19)*(Kostnader_Intäkter!$R$1449:$R$1574=Kostnader_Intäkter!$EG$94)*(Kostnader_Intäkter!$AV$1449:$AV$1574)))))))</f>
        <v/>
      </c>
      <c r="BM18" s="338"/>
      <c r="BN18" s="338"/>
      <c r="BO18" s="338"/>
      <c r="BP18" s="338" t="str">
        <f>IF(BP$3="","",(IF($B18="","",(SUMIF(Kostnader_Intäkter!$C$1581:$C$1706,Kostnader_Intäkter!$EE19,Kostnader_Intäkter!$AV$1581:$AV$1706)-(2*SUMPRODUCT((Kostnader_Intäkter!$C$1581:$C$1706=Kostnader_Intäkter!$EE19)*(Kostnader_Intäkter!$R$1581:$R$1706=Kostnader_Intäkter!$EG$94)*(Kostnader_Intäkter!$AV$1581:$AV$1706)))))))</f>
        <v/>
      </c>
      <c r="BQ18" s="338"/>
      <c r="BR18" s="338"/>
      <c r="BS18" s="338"/>
      <c r="BT18" s="338" t="str">
        <f>IF(BT$3="","",(IF($B18="","",(SUMIF(Kostnader_Intäkter!$C$1713:$C$1838,Kostnader_Intäkter!$EE19,Kostnader_Intäkter!$AV$1713:$AV$1838)-(2*SUMPRODUCT((Kostnader_Intäkter!$C$1713:$C$1838=Kostnader_Intäkter!$EE19)*(Kostnader_Intäkter!$R$1713:$R$1838=Kostnader_Intäkter!$EG$94)*(Kostnader_Intäkter!$AV$1713:$AV$1838)))))))</f>
        <v/>
      </c>
      <c r="BU18" s="338"/>
      <c r="BV18" s="338"/>
      <c r="BW18" s="338"/>
      <c r="BX18" s="338" t="str">
        <f>IF(BX$3="","",(IF($B18="","",(SUMIF(Kostnader_Intäkter!$C$1845:$C$1970,Kostnader_Intäkter!$EE19,Kostnader_Intäkter!$AV$1845:$AV$1970)-(2*SUMPRODUCT((Kostnader_Intäkter!$C$1845:$C$1970=Kostnader_Intäkter!$EE19)*(Kostnader_Intäkter!$R$1845:$R$1970=Kostnader_Intäkter!$EG$94)*(Kostnader_Intäkter!$AV$1845:$AV$1970)))))))</f>
        <v/>
      </c>
      <c r="BY18" s="338"/>
      <c r="BZ18" s="338"/>
      <c r="CA18" s="338"/>
      <c r="CB18" s="338" t="str">
        <f>IF(CB$3="","",(IF($B18="","",(SUMIF(Kostnader_Intäkter!$C$1977:$C$2102,Kostnader_Intäkter!$EE19,Kostnader_Intäkter!$AV$1977:$AV$2102)-(2*SUMPRODUCT((Kostnader_Intäkter!$C$1977:$C$2102=Kostnader_Intäkter!$EE19)*(Kostnader_Intäkter!$R$1977:$R$2102=Kostnader_Intäkter!$EG$94)*(Kostnader_Intäkter!$AV$1977:$AV$2102)))))))</f>
        <v/>
      </c>
      <c r="CC18" s="338"/>
      <c r="CD18" s="338"/>
      <c r="CE18" s="338"/>
      <c r="CF18" s="338" t="str">
        <f>IF(CF$3="","",(IF($B18="","",(SUMIF(Kostnader_Intäkter!$C$2109:$C$2234,Kostnader_Intäkter!$EE19,Kostnader_Intäkter!$AV$2109:$AV$2234)-(2*SUMPRODUCT((Kostnader_Intäkter!$C$2109:$C$2234=Kostnader_Intäkter!$EE19)*(Kostnader_Intäkter!$R$2109:$R$2234=Kostnader_Intäkter!$EG$94)*(Kostnader_Intäkter!$AV$2109:$AV$2234)))))))</f>
        <v/>
      </c>
      <c r="CG18" s="338"/>
      <c r="CH18" s="338"/>
      <c r="CI18" s="338"/>
      <c r="CJ18" s="338" t="str">
        <f>IF(CJ$3="","",(IF($B18="","",(SUMIF(Kostnader_Intäkter!$C$2241:$C$2366,Kostnader_Intäkter!$EE19,Kostnader_Intäkter!$AV$2241:$AV$2366)-(2*SUMPRODUCT((Kostnader_Intäkter!$C$2241:$C$2366=Kostnader_Intäkter!$EE19)*(Kostnader_Intäkter!$R$2241:$R$2366=Kostnader_Intäkter!$EG$94)*(Kostnader_Intäkter!$AV$2241:$AV$2366)))))))</f>
        <v/>
      </c>
      <c r="CK18" s="338"/>
      <c r="CL18" s="338"/>
      <c r="CM18" s="338"/>
      <c r="CN18" s="338" t="str">
        <f>IF(CN$3="","",(IF($B18="","",(SUMIF(Kostnader_Intäkter!$C$2373:$C$2498,Kostnader_Intäkter!$EE19,Kostnader_Intäkter!$AV$2373:$AV$2498)-(2*SUMPRODUCT((Kostnader_Intäkter!$C$2373:$C$2498=Kostnader_Intäkter!$EE19)*(Kostnader_Intäkter!$R$2373:$R$2498=Kostnader_Intäkter!$EG$94)*(Kostnader_Intäkter!$AV$2373:$AV$2498)))))))</f>
        <v/>
      </c>
      <c r="CO18" s="338"/>
      <c r="CP18" s="338"/>
      <c r="CQ18" s="338"/>
      <c r="CR18" s="338" t="str">
        <f>IF(CR$3="","",(IF($B18="","",(SUMIF(Kostnader_Intäkter!$C$2505:$C$2630,Kostnader_Intäkter!$EE19,Kostnader_Intäkter!$AV$2505:$AV$2630)-(2*SUMPRODUCT((Kostnader_Intäkter!$C$2505:$C$2630=Kostnader_Intäkter!$EE19)*(Kostnader_Intäkter!$R$2505:$R$2630=Kostnader_Intäkter!$EG$94)*(Kostnader_Intäkter!$AV$2505:$AV$2630)))))))</f>
        <v/>
      </c>
      <c r="CS18" s="338"/>
      <c r="CT18" s="338"/>
      <c r="CU18" s="338"/>
    </row>
    <row r="19" spans="2:99" ht="17.25" customHeight="1" x14ac:dyDescent="0.2">
      <c r="B19" s="339" t="str">
        <f>Kostnader_Intäkter!EH20</f>
        <v/>
      </c>
      <c r="C19" s="339"/>
      <c r="D19" s="339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6" t="str">
        <f t="shared" si="0"/>
        <v/>
      </c>
      <c r="Q19" s="335"/>
      <c r="R19" s="335"/>
      <c r="S19" s="335"/>
      <c r="T19" s="338" t="str">
        <f>IF($T$3="","",(IF(B19="","",(SUMIF(Kostnader_Intäkter!$C$6:$C$131,Kostnader_Intäkter!$EE20,Kostnader_Intäkter!$AV$6:$AV$131)-(2*SUMPRODUCT((Kostnader_Intäkter!$C$6:$C$131=Kostnader_Intäkter!$EE20)*(Kostnader_Intäkter!$R$6:$R$131=Kostnader_Intäkter!$EG$94)*(Kostnader_Intäkter!$AV$6:$AV$131)))))))</f>
        <v/>
      </c>
      <c r="U19" s="338"/>
      <c r="V19" s="338"/>
      <c r="W19" s="338"/>
      <c r="X19" s="338" t="str">
        <f>IF($X$3="","",(IF($B19="","",(SUMIF(Kostnader_Intäkter!$C$137:$C$262,Kostnader_Intäkter!$EE20,Kostnader_Intäkter!$AV$137:$AV$262)-(2*SUMPRODUCT((Kostnader_Intäkter!$C$137:$C$262=Kostnader_Intäkter!$EE20)*(Kostnader_Intäkter!$R$137:$R$262=Kostnader_Intäkter!$EG$94)*(Kostnader_Intäkter!$AV$137:$AV$262)))))))</f>
        <v/>
      </c>
      <c r="Y19" s="338"/>
      <c r="Z19" s="338"/>
      <c r="AA19" s="338"/>
      <c r="AB19" s="338" t="str">
        <f>IF(AB$3="","",(IF($B19="","",(SUMIF(Kostnader_Intäkter!$C$268:$C$393,Kostnader_Intäkter!$EE20,Kostnader_Intäkter!$AV$268:$AV$393)-(2*SUMPRODUCT((Kostnader_Intäkter!$C$268:$C$393=Kostnader_Intäkter!$EE20)*(Kostnader_Intäkter!$R$268:$R$393=Kostnader_Intäkter!$EG$94)*(Kostnader_Intäkter!$AV$268:$AV$393)))))))</f>
        <v/>
      </c>
      <c r="AC19" s="338"/>
      <c r="AD19" s="338"/>
      <c r="AE19" s="338"/>
      <c r="AF19" s="338" t="str">
        <f>IF(AF$3="","",(IF($B19="","",(SUMIF(Kostnader_Intäkter!$C$399:$C$524,Kostnader_Intäkter!$EE20,Kostnader_Intäkter!$AV$399:$AV$524)-(2*SUMPRODUCT((Kostnader_Intäkter!$C$399:$C$524=Kostnader_Intäkter!$EE20)*(Kostnader_Intäkter!$R$399:$R$524=Kostnader_Intäkter!$EG$94)*(Kostnader_Intäkter!$AV$399:$AV$524)))))))</f>
        <v/>
      </c>
      <c r="AG19" s="338"/>
      <c r="AH19" s="338"/>
      <c r="AI19" s="338"/>
      <c r="AJ19" s="338" t="str">
        <f>IF(AJ$3="","",(IF($B19="","",(SUMIF(Kostnader_Intäkter!$C$530:$C$655,Kostnader_Intäkter!$EE20,Kostnader_Intäkter!$AV$530:$AV$655)-(2*SUMPRODUCT((Kostnader_Intäkter!$C$530:$C$655=Kostnader_Intäkter!$EE20)*(Kostnader_Intäkter!$R$530:$R$655=Kostnader_Intäkter!$EG$94)*(Kostnader_Intäkter!$AV$530:$AV$655)))))))</f>
        <v/>
      </c>
      <c r="AK19" s="338"/>
      <c r="AL19" s="338"/>
      <c r="AM19" s="338"/>
      <c r="AN19" s="338" t="str">
        <f>IF(AN$3="","",(IF($B19="","",(SUMIF(Kostnader_Intäkter!$C$661:$C$786,Kostnader_Intäkter!$EE20,Kostnader_Intäkter!$AV$661:$AV$786)-(2*SUMPRODUCT((Kostnader_Intäkter!$C$661:$C$786=Kostnader_Intäkter!$EE20)*(Kostnader_Intäkter!$R$661:$R$786=Kostnader_Intäkter!$EG$94)*(Kostnader_Intäkter!$AV$661:$AV$786)))))))</f>
        <v/>
      </c>
      <c r="AO19" s="338"/>
      <c r="AP19" s="338"/>
      <c r="AQ19" s="338"/>
      <c r="AR19" s="338" t="str">
        <f>IF(AR$3="","",(IF($B19="","",(SUMIF(Kostnader_Intäkter!$C$792:$C$917,Kostnader_Intäkter!$EE20,Kostnader_Intäkter!$AV$792:$AV$917)-(2*SUMPRODUCT((Kostnader_Intäkter!$C$792:$C$917=Kostnader_Intäkter!$EE20)*(Kostnader_Intäkter!$R$792:$R$917=Kostnader_Intäkter!$EG$94)*(Kostnader_Intäkter!$AV$792:$AV$917)))))))</f>
        <v/>
      </c>
      <c r="AS19" s="338"/>
      <c r="AT19" s="338"/>
      <c r="AU19" s="338"/>
      <c r="AV19" s="338" t="str">
        <f>IF(AV$3="","",(IF($B19="","",(SUMIF(Kostnader_Intäkter!$C$923:$C$1048,Kostnader_Intäkter!$EE20,Kostnader_Intäkter!$AV$923:$AV$1048)-(2*SUMPRODUCT((Kostnader_Intäkter!$C$923:$C$1048=Kostnader_Intäkter!$EE20)*(Kostnader_Intäkter!$R$923:$R$1048=Kostnader_Intäkter!$EG$94)*(Kostnader_Intäkter!$AV$923:$AV$1048)))))))</f>
        <v/>
      </c>
      <c r="AW19" s="338"/>
      <c r="AX19" s="338"/>
      <c r="AY19" s="338"/>
      <c r="AZ19" s="338" t="str">
        <f>IF(AZ$3="","",(IF($B19="","",(SUMIF(Kostnader_Intäkter!$C$1054:$C$1179,Kostnader_Intäkter!$EE20,Kostnader_Intäkter!$AV$1054:$AV$1179)-(2*SUMPRODUCT((Kostnader_Intäkter!$C$1054:$C$1179=Kostnader_Intäkter!$EE20)*(Kostnader_Intäkter!$R$1054:$R$1179=Kostnader_Intäkter!$EG$94)*(Kostnader_Intäkter!$AV$1054:$AV$1179)))))))</f>
        <v/>
      </c>
      <c r="BA19" s="338"/>
      <c r="BB19" s="338"/>
      <c r="BC19" s="338"/>
      <c r="BD19" s="338" t="str">
        <f>IF(BD$3="","",(IF($B19="","",(SUMIF(Kostnader_Intäkter!$C$1185:$C$1310,Kostnader_Intäkter!$EE20,Kostnader_Intäkter!$AV$1185:$AV$1310)-(2*SUMPRODUCT((Kostnader_Intäkter!$C$1185:$C$1310=Kostnader_Intäkter!$EE20)*(Kostnader_Intäkter!$R$1185:$R$1310=Kostnader_Intäkter!$EG$94)*(Kostnader_Intäkter!$AV$1185:$AV$1310)))))))</f>
        <v/>
      </c>
      <c r="BE19" s="338"/>
      <c r="BF19" s="338"/>
      <c r="BG19" s="338"/>
      <c r="BH19" s="338" t="str">
        <f>IF(BH$3="","",(IF($B19="","",(SUMIF(Kostnader_Intäkter!$C$1317:$C$1442,Kostnader_Intäkter!$EE20,Kostnader_Intäkter!$AV$1317:$AV$1442)-(2*SUMPRODUCT((Kostnader_Intäkter!$C$1317:$C$1442=Kostnader_Intäkter!$EE20)*(Kostnader_Intäkter!$R$1317:$R$1442=Kostnader_Intäkter!$EG$94)*(Kostnader_Intäkter!$AV$1317:$AV$1442)))))))</f>
        <v/>
      </c>
      <c r="BI19" s="338"/>
      <c r="BJ19" s="338"/>
      <c r="BK19" s="338"/>
      <c r="BL19" s="338" t="str">
        <f>IF(BL$3="","",(IF($B19="","",(SUMIF(Kostnader_Intäkter!$C$1449:$C$1574,Kostnader_Intäkter!$EE20,Kostnader_Intäkter!$AV$1449:$AV$1574)-(2*SUMPRODUCT((Kostnader_Intäkter!$C$1449:$C$1574=Kostnader_Intäkter!$EE20)*(Kostnader_Intäkter!$R$1449:$R$1574=Kostnader_Intäkter!$EG$94)*(Kostnader_Intäkter!$AV$1449:$AV$1574)))))))</f>
        <v/>
      </c>
      <c r="BM19" s="338"/>
      <c r="BN19" s="338"/>
      <c r="BO19" s="338"/>
      <c r="BP19" s="338" t="str">
        <f>IF(BP$3="","",(IF($B19="","",(SUMIF(Kostnader_Intäkter!$C$1581:$C$1706,Kostnader_Intäkter!$EE20,Kostnader_Intäkter!$AV$1581:$AV$1706)-(2*SUMPRODUCT((Kostnader_Intäkter!$C$1581:$C$1706=Kostnader_Intäkter!$EE20)*(Kostnader_Intäkter!$R$1581:$R$1706=Kostnader_Intäkter!$EG$94)*(Kostnader_Intäkter!$AV$1581:$AV$1706)))))))</f>
        <v/>
      </c>
      <c r="BQ19" s="338"/>
      <c r="BR19" s="338"/>
      <c r="BS19" s="338"/>
      <c r="BT19" s="338" t="str">
        <f>IF(BT$3="","",(IF($B19="","",(SUMIF(Kostnader_Intäkter!$C$1713:$C$1838,Kostnader_Intäkter!$EE20,Kostnader_Intäkter!$AV$1713:$AV$1838)-(2*SUMPRODUCT((Kostnader_Intäkter!$C$1713:$C$1838=Kostnader_Intäkter!$EE20)*(Kostnader_Intäkter!$R$1713:$R$1838=Kostnader_Intäkter!$EG$94)*(Kostnader_Intäkter!$AV$1713:$AV$1838)))))))</f>
        <v/>
      </c>
      <c r="BU19" s="338"/>
      <c r="BV19" s="338"/>
      <c r="BW19" s="338"/>
      <c r="BX19" s="338" t="str">
        <f>IF(BX$3="","",(IF($B19="","",(SUMIF(Kostnader_Intäkter!$C$1845:$C$1970,Kostnader_Intäkter!$EE20,Kostnader_Intäkter!$AV$1845:$AV$1970)-(2*SUMPRODUCT((Kostnader_Intäkter!$C$1845:$C$1970=Kostnader_Intäkter!$EE20)*(Kostnader_Intäkter!$R$1845:$R$1970=Kostnader_Intäkter!$EG$94)*(Kostnader_Intäkter!$AV$1845:$AV$1970)))))))</f>
        <v/>
      </c>
      <c r="BY19" s="338"/>
      <c r="BZ19" s="338"/>
      <c r="CA19" s="338"/>
      <c r="CB19" s="338" t="str">
        <f>IF(CB$3="","",(IF($B19="","",(SUMIF(Kostnader_Intäkter!$C$1977:$C$2102,Kostnader_Intäkter!$EE20,Kostnader_Intäkter!$AV$1977:$AV$2102)-(2*SUMPRODUCT((Kostnader_Intäkter!$C$1977:$C$2102=Kostnader_Intäkter!$EE20)*(Kostnader_Intäkter!$R$1977:$R$2102=Kostnader_Intäkter!$EG$94)*(Kostnader_Intäkter!$AV$1977:$AV$2102)))))))</f>
        <v/>
      </c>
      <c r="CC19" s="338"/>
      <c r="CD19" s="338"/>
      <c r="CE19" s="338"/>
      <c r="CF19" s="338" t="str">
        <f>IF(CF$3="","",(IF($B19="","",(SUMIF(Kostnader_Intäkter!$C$2109:$C$2234,Kostnader_Intäkter!$EE20,Kostnader_Intäkter!$AV$2109:$AV$2234)-(2*SUMPRODUCT((Kostnader_Intäkter!$C$2109:$C$2234=Kostnader_Intäkter!$EE20)*(Kostnader_Intäkter!$R$2109:$R$2234=Kostnader_Intäkter!$EG$94)*(Kostnader_Intäkter!$AV$2109:$AV$2234)))))))</f>
        <v/>
      </c>
      <c r="CG19" s="338"/>
      <c r="CH19" s="338"/>
      <c r="CI19" s="338"/>
      <c r="CJ19" s="338" t="str">
        <f>IF(CJ$3="","",(IF($B19="","",(SUMIF(Kostnader_Intäkter!$C$2241:$C$2366,Kostnader_Intäkter!$EE20,Kostnader_Intäkter!$AV$2241:$AV$2366)-(2*SUMPRODUCT((Kostnader_Intäkter!$C$2241:$C$2366=Kostnader_Intäkter!$EE20)*(Kostnader_Intäkter!$R$2241:$R$2366=Kostnader_Intäkter!$EG$94)*(Kostnader_Intäkter!$AV$2241:$AV$2366)))))))</f>
        <v/>
      </c>
      <c r="CK19" s="338"/>
      <c r="CL19" s="338"/>
      <c r="CM19" s="338"/>
      <c r="CN19" s="338" t="str">
        <f>IF(CN$3="","",(IF($B19="","",(SUMIF(Kostnader_Intäkter!$C$2373:$C$2498,Kostnader_Intäkter!$EE20,Kostnader_Intäkter!$AV$2373:$AV$2498)-(2*SUMPRODUCT((Kostnader_Intäkter!$C$2373:$C$2498=Kostnader_Intäkter!$EE20)*(Kostnader_Intäkter!$R$2373:$R$2498=Kostnader_Intäkter!$EG$94)*(Kostnader_Intäkter!$AV$2373:$AV$2498)))))))</f>
        <v/>
      </c>
      <c r="CO19" s="338"/>
      <c r="CP19" s="338"/>
      <c r="CQ19" s="338"/>
      <c r="CR19" s="338" t="str">
        <f>IF(CR$3="","",(IF($B19="","",(SUMIF(Kostnader_Intäkter!$C$2505:$C$2630,Kostnader_Intäkter!$EE20,Kostnader_Intäkter!$AV$2505:$AV$2630)-(2*SUMPRODUCT((Kostnader_Intäkter!$C$2505:$C$2630=Kostnader_Intäkter!$EE20)*(Kostnader_Intäkter!$R$2505:$R$2630=Kostnader_Intäkter!$EG$94)*(Kostnader_Intäkter!$AV$2505:$AV$2630)))))))</f>
        <v/>
      </c>
      <c r="CS19" s="338"/>
      <c r="CT19" s="338"/>
      <c r="CU19" s="338"/>
    </row>
    <row r="20" spans="2:99" ht="17.25" customHeight="1" x14ac:dyDescent="0.2">
      <c r="B20" s="339" t="str">
        <f>Kostnader_Intäkter!EH21</f>
        <v/>
      </c>
      <c r="C20" s="339"/>
      <c r="D20" s="339"/>
      <c r="E20" s="339"/>
      <c r="F20" s="339"/>
      <c r="G20" s="339"/>
      <c r="H20" s="339"/>
      <c r="I20" s="339"/>
      <c r="J20" s="339"/>
      <c r="K20" s="339"/>
      <c r="L20" s="339"/>
      <c r="M20" s="339"/>
      <c r="N20" s="339"/>
      <c r="O20" s="339"/>
      <c r="P20" s="336" t="str">
        <f t="shared" si="0"/>
        <v/>
      </c>
      <c r="Q20" s="335"/>
      <c r="R20" s="335"/>
      <c r="S20" s="335"/>
      <c r="T20" s="338" t="str">
        <f>IF($T$3="","",(IF(B20="","",(SUMIF(Kostnader_Intäkter!$C$6:$C$131,Kostnader_Intäkter!$EE21,Kostnader_Intäkter!$AV$6:$AV$131)-(2*SUMPRODUCT((Kostnader_Intäkter!$C$6:$C$131=Kostnader_Intäkter!$EE21)*(Kostnader_Intäkter!$R$6:$R$131=Kostnader_Intäkter!$EG$94)*(Kostnader_Intäkter!$AV$6:$AV$131)))))))</f>
        <v/>
      </c>
      <c r="U20" s="338"/>
      <c r="V20" s="338"/>
      <c r="W20" s="338"/>
      <c r="X20" s="338" t="str">
        <f>IF($X$3="","",(IF($B20="","",(SUMIF(Kostnader_Intäkter!$C$137:$C$262,Kostnader_Intäkter!$EE21,Kostnader_Intäkter!$AV$137:$AV$262)-(2*SUMPRODUCT((Kostnader_Intäkter!$C$137:$C$262=Kostnader_Intäkter!$EE21)*(Kostnader_Intäkter!$R$137:$R$262=Kostnader_Intäkter!$EG$94)*(Kostnader_Intäkter!$AV$137:$AV$262)))))))</f>
        <v/>
      </c>
      <c r="Y20" s="338"/>
      <c r="Z20" s="338"/>
      <c r="AA20" s="338"/>
      <c r="AB20" s="338" t="str">
        <f>IF(AB$3="","",(IF($B20="","",(SUMIF(Kostnader_Intäkter!$C$268:$C$393,Kostnader_Intäkter!$EE21,Kostnader_Intäkter!$AV$268:$AV$393)-(2*SUMPRODUCT((Kostnader_Intäkter!$C$268:$C$393=Kostnader_Intäkter!$EE21)*(Kostnader_Intäkter!$R$268:$R$393=Kostnader_Intäkter!$EG$94)*(Kostnader_Intäkter!$AV$268:$AV$393)))))))</f>
        <v/>
      </c>
      <c r="AC20" s="338"/>
      <c r="AD20" s="338"/>
      <c r="AE20" s="338"/>
      <c r="AF20" s="338" t="str">
        <f>IF(AF$3="","",(IF($B20="","",(SUMIF(Kostnader_Intäkter!$C$399:$C$524,Kostnader_Intäkter!$EE21,Kostnader_Intäkter!$AV$399:$AV$524)-(2*SUMPRODUCT((Kostnader_Intäkter!$C$399:$C$524=Kostnader_Intäkter!$EE21)*(Kostnader_Intäkter!$R$399:$R$524=Kostnader_Intäkter!$EG$94)*(Kostnader_Intäkter!$AV$399:$AV$524)))))))</f>
        <v/>
      </c>
      <c r="AG20" s="338"/>
      <c r="AH20" s="338"/>
      <c r="AI20" s="338"/>
      <c r="AJ20" s="338" t="str">
        <f>IF(AJ$3="","",(IF($B20="","",(SUMIF(Kostnader_Intäkter!$C$530:$C$655,Kostnader_Intäkter!$EE21,Kostnader_Intäkter!$AV$530:$AV$655)-(2*SUMPRODUCT((Kostnader_Intäkter!$C$530:$C$655=Kostnader_Intäkter!$EE21)*(Kostnader_Intäkter!$R$530:$R$655=Kostnader_Intäkter!$EG$94)*(Kostnader_Intäkter!$AV$530:$AV$655)))))))</f>
        <v/>
      </c>
      <c r="AK20" s="338"/>
      <c r="AL20" s="338"/>
      <c r="AM20" s="338"/>
      <c r="AN20" s="338" t="str">
        <f>IF(AN$3="","",(IF($B20="","",(SUMIF(Kostnader_Intäkter!$C$661:$C$786,Kostnader_Intäkter!$EE21,Kostnader_Intäkter!$AV$661:$AV$786)-(2*SUMPRODUCT((Kostnader_Intäkter!$C$661:$C$786=Kostnader_Intäkter!$EE21)*(Kostnader_Intäkter!$R$661:$R$786=Kostnader_Intäkter!$EG$94)*(Kostnader_Intäkter!$AV$661:$AV$786)))))))</f>
        <v/>
      </c>
      <c r="AO20" s="338"/>
      <c r="AP20" s="338"/>
      <c r="AQ20" s="338"/>
      <c r="AR20" s="338" t="str">
        <f>IF(AR$3="","",(IF($B20="","",(SUMIF(Kostnader_Intäkter!$C$792:$C$917,Kostnader_Intäkter!$EE21,Kostnader_Intäkter!$AV$792:$AV$917)-(2*SUMPRODUCT((Kostnader_Intäkter!$C$792:$C$917=Kostnader_Intäkter!$EE21)*(Kostnader_Intäkter!$R$792:$R$917=Kostnader_Intäkter!$EG$94)*(Kostnader_Intäkter!$AV$792:$AV$917)))))))</f>
        <v/>
      </c>
      <c r="AS20" s="338"/>
      <c r="AT20" s="338"/>
      <c r="AU20" s="338"/>
      <c r="AV20" s="338" t="str">
        <f>IF(AV$3="","",(IF($B20="","",(SUMIF(Kostnader_Intäkter!$C$923:$C$1048,Kostnader_Intäkter!$EE21,Kostnader_Intäkter!$AV$923:$AV$1048)-(2*SUMPRODUCT((Kostnader_Intäkter!$C$923:$C$1048=Kostnader_Intäkter!$EE21)*(Kostnader_Intäkter!$R$923:$R$1048=Kostnader_Intäkter!$EG$94)*(Kostnader_Intäkter!$AV$923:$AV$1048)))))))</f>
        <v/>
      </c>
      <c r="AW20" s="338"/>
      <c r="AX20" s="338"/>
      <c r="AY20" s="338"/>
      <c r="AZ20" s="338" t="str">
        <f>IF(AZ$3="","",(IF($B20="","",(SUMIF(Kostnader_Intäkter!$C$1054:$C$1179,Kostnader_Intäkter!$EE21,Kostnader_Intäkter!$AV$1054:$AV$1179)-(2*SUMPRODUCT((Kostnader_Intäkter!$C$1054:$C$1179=Kostnader_Intäkter!$EE21)*(Kostnader_Intäkter!$R$1054:$R$1179=Kostnader_Intäkter!$EG$94)*(Kostnader_Intäkter!$AV$1054:$AV$1179)))))))</f>
        <v/>
      </c>
      <c r="BA20" s="338"/>
      <c r="BB20" s="338"/>
      <c r="BC20" s="338"/>
      <c r="BD20" s="338" t="str">
        <f>IF(BD$3="","",(IF($B20="","",(SUMIF(Kostnader_Intäkter!$C$1185:$C$1310,Kostnader_Intäkter!$EE21,Kostnader_Intäkter!$AV$1185:$AV$1310)-(2*SUMPRODUCT((Kostnader_Intäkter!$C$1185:$C$1310=Kostnader_Intäkter!$EE21)*(Kostnader_Intäkter!$R$1185:$R$1310=Kostnader_Intäkter!$EG$94)*(Kostnader_Intäkter!$AV$1185:$AV$1310)))))))</f>
        <v/>
      </c>
      <c r="BE20" s="338"/>
      <c r="BF20" s="338"/>
      <c r="BG20" s="338"/>
      <c r="BH20" s="338" t="str">
        <f>IF(BH$3="","",(IF($B20="","",(SUMIF(Kostnader_Intäkter!$C$1317:$C$1442,Kostnader_Intäkter!$EE21,Kostnader_Intäkter!$AV$1317:$AV$1442)-(2*SUMPRODUCT((Kostnader_Intäkter!$C$1317:$C$1442=Kostnader_Intäkter!$EE21)*(Kostnader_Intäkter!$R$1317:$R$1442=Kostnader_Intäkter!$EG$94)*(Kostnader_Intäkter!$AV$1317:$AV$1442)))))))</f>
        <v/>
      </c>
      <c r="BI20" s="338"/>
      <c r="BJ20" s="338"/>
      <c r="BK20" s="338"/>
      <c r="BL20" s="338" t="str">
        <f>IF(BL$3="","",(IF($B20="","",(SUMIF(Kostnader_Intäkter!$C$1449:$C$1574,Kostnader_Intäkter!$EE21,Kostnader_Intäkter!$AV$1449:$AV$1574)-(2*SUMPRODUCT((Kostnader_Intäkter!$C$1449:$C$1574=Kostnader_Intäkter!$EE21)*(Kostnader_Intäkter!$R$1449:$R$1574=Kostnader_Intäkter!$EG$94)*(Kostnader_Intäkter!$AV$1449:$AV$1574)))))))</f>
        <v/>
      </c>
      <c r="BM20" s="338"/>
      <c r="BN20" s="338"/>
      <c r="BO20" s="338"/>
      <c r="BP20" s="338" t="str">
        <f>IF(BP$3="","",(IF($B20="","",(SUMIF(Kostnader_Intäkter!$C$1581:$C$1706,Kostnader_Intäkter!$EE21,Kostnader_Intäkter!$AV$1581:$AV$1706)-(2*SUMPRODUCT((Kostnader_Intäkter!$C$1581:$C$1706=Kostnader_Intäkter!$EE21)*(Kostnader_Intäkter!$R$1581:$R$1706=Kostnader_Intäkter!$EG$94)*(Kostnader_Intäkter!$AV$1581:$AV$1706)))))))</f>
        <v/>
      </c>
      <c r="BQ20" s="338"/>
      <c r="BR20" s="338"/>
      <c r="BS20" s="338"/>
      <c r="BT20" s="338" t="str">
        <f>IF(BT$3="","",(IF($B20="","",(SUMIF(Kostnader_Intäkter!$C$1713:$C$1838,Kostnader_Intäkter!$EE21,Kostnader_Intäkter!$AV$1713:$AV$1838)-(2*SUMPRODUCT((Kostnader_Intäkter!$C$1713:$C$1838=Kostnader_Intäkter!$EE21)*(Kostnader_Intäkter!$R$1713:$R$1838=Kostnader_Intäkter!$EG$94)*(Kostnader_Intäkter!$AV$1713:$AV$1838)))))))</f>
        <v/>
      </c>
      <c r="BU20" s="338"/>
      <c r="BV20" s="338"/>
      <c r="BW20" s="338"/>
      <c r="BX20" s="338" t="str">
        <f>IF(BX$3="","",(IF($B20="","",(SUMIF(Kostnader_Intäkter!$C$1845:$C$1970,Kostnader_Intäkter!$EE21,Kostnader_Intäkter!$AV$1845:$AV$1970)-(2*SUMPRODUCT((Kostnader_Intäkter!$C$1845:$C$1970=Kostnader_Intäkter!$EE21)*(Kostnader_Intäkter!$R$1845:$R$1970=Kostnader_Intäkter!$EG$94)*(Kostnader_Intäkter!$AV$1845:$AV$1970)))))))</f>
        <v/>
      </c>
      <c r="BY20" s="338"/>
      <c r="BZ20" s="338"/>
      <c r="CA20" s="338"/>
      <c r="CB20" s="338" t="str">
        <f>IF(CB$3="","",(IF($B20="","",(SUMIF(Kostnader_Intäkter!$C$1977:$C$2102,Kostnader_Intäkter!$EE21,Kostnader_Intäkter!$AV$1977:$AV$2102)-(2*SUMPRODUCT((Kostnader_Intäkter!$C$1977:$C$2102=Kostnader_Intäkter!$EE21)*(Kostnader_Intäkter!$R$1977:$R$2102=Kostnader_Intäkter!$EG$94)*(Kostnader_Intäkter!$AV$1977:$AV$2102)))))))</f>
        <v/>
      </c>
      <c r="CC20" s="338"/>
      <c r="CD20" s="338"/>
      <c r="CE20" s="338"/>
      <c r="CF20" s="338" t="str">
        <f>IF(CF$3="","",(IF($B20="","",(SUMIF(Kostnader_Intäkter!$C$2109:$C$2234,Kostnader_Intäkter!$EE21,Kostnader_Intäkter!$AV$2109:$AV$2234)-(2*SUMPRODUCT((Kostnader_Intäkter!$C$2109:$C$2234=Kostnader_Intäkter!$EE21)*(Kostnader_Intäkter!$R$2109:$R$2234=Kostnader_Intäkter!$EG$94)*(Kostnader_Intäkter!$AV$2109:$AV$2234)))))))</f>
        <v/>
      </c>
      <c r="CG20" s="338"/>
      <c r="CH20" s="338"/>
      <c r="CI20" s="338"/>
      <c r="CJ20" s="338" t="str">
        <f>IF(CJ$3="","",(IF($B20="","",(SUMIF(Kostnader_Intäkter!$C$2241:$C$2366,Kostnader_Intäkter!$EE21,Kostnader_Intäkter!$AV$2241:$AV$2366)-(2*SUMPRODUCT((Kostnader_Intäkter!$C$2241:$C$2366=Kostnader_Intäkter!$EE21)*(Kostnader_Intäkter!$R$2241:$R$2366=Kostnader_Intäkter!$EG$94)*(Kostnader_Intäkter!$AV$2241:$AV$2366)))))))</f>
        <v/>
      </c>
      <c r="CK20" s="338"/>
      <c r="CL20" s="338"/>
      <c r="CM20" s="338"/>
      <c r="CN20" s="338" t="str">
        <f>IF(CN$3="","",(IF($B20="","",(SUMIF(Kostnader_Intäkter!$C$2373:$C$2498,Kostnader_Intäkter!$EE21,Kostnader_Intäkter!$AV$2373:$AV$2498)-(2*SUMPRODUCT((Kostnader_Intäkter!$C$2373:$C$2498=Kostnader_Intäkter!$EE21)*(Kostnader_Intäkter!$R$2373:$R$2498=Kostnader_Intäkter!$EG$94)*(Kostnader_Intäkter!$AV$2373:$AV$2498)))))))</f>
        <v/>
      </c>
      <c r="CO20" s="338"/>
      <c r="CP20" s="338"/>
      <c r="CQ20" s="338"/>
      <c r="CR20" s="338" t="str">
        <f>IF(CR$3="","",(IF($B20="","",(SUMIF(Kostnader_Intäkter!$C$2505:$C$2630,Kostnader_Intäkter!$EE21,Kostnader_Intäkter!$AV$2505:$AV$2630)-(2*SUMPRODUCT((Kostnader_Intäkter!$C$2505:$C$2630=Kostnader_Intäkter!$EE21)*(Kostnader_Intäkter!$R$2505:$R$2630=Kostnader_Intäkter!$EG$94)*(Kostnader_Intäkter!$AV$2505:$AV$2630)))))))</f>
        <v/>
      </c>
      <c r="CS20" s="338"/>
      <c r="CT20" s="338"/>
      <c r="CU20" s="338"/>
    </row>
    <row r="21" spans="2:99" ht="17.25" customHeight="1" x14ac:dyDescent="0.2">
      <c r="B21" s="339" t="str">
        <f>Kostnader_Intäkter!EH22</f>
        <v/>
      </c>
      <c r="C21" s="339"/>
      <c r="D21" s="339"/>
      <c r="E21" s="339"/>
      <c r="F21" s="339"/>
      <c r="G21" s="339"/>
      <c r="H21" s="339"/>
      <c r="I21" s="339"/>
      <c r="J21" s="339"/>
      <c r="K21" s="339"/>
      <c r="L21" s="339"/>
      <c r="M21" s="339"/>
      <c r="N21" s="339"/>
      <c r="O21" s="339"/>
      <c r="P21" s="336" t="str">
        <f t="shared" si="0"/>
        <v/>
      </c>
      <c r="Q21" s="335"/>
      <c r="R21" s="335"/>
      <c r="S21" s="335"/>
      <c r="T21" s="338" t="str">
        <f>IF($T$3="","",(IF(B21="","",(SUMIF(Kostnader_Intäkter!$C$6:$C$131,Kostnader_Intäkter!$EE22,Kostnader_Intäkter!$AV$6:$AV$131)-(2*SUMPRODUCT((Kostnader_Intäkter!$C$6:$C$131=Kostnader_Intäkter!$EE22)*(Kostnader_Intäkter!$R$6:$R$131=Kostnader_Intäkter!$EG$94)*(Kostnader_Intäkter!$AV$6:$AV$131)))))))</f>
        <v/>
      </c>
      <c r="U21" s="338"/>
      <c r="V21" s="338"/>
      <c r="W21" s="338"/>
      <c r="X21" s="338" t="str">
        <f>IF($X$3="","",(IF($B21="","",(SUMIF(Kostnader_Intäkter!$C$137:$C$262,Kostnader_Intäkter!$EE22,Kostnader_Intäkter!$AV$137:$AV$262)-(2*SUMPRODUCT((Kostnader_Intäkter!$C$137:$C$262=Kostnader_Intäkter!$EE22)*(Kostnader_Intäkter!$R$137:$R$262=Kostnader_Intäkter!$EG$94)*(Kostnader_Intäkter!$AV$137:$AV$262)))))))</f>
        <v/>
      </c>
      <c r="Y21" s="338"/>
      <c r="Z21" s="338"/>
      <c r="AA21" s="338"/>
      <c r="AB21" s="338" t="str">
        <f>IF(AB$3="","",(IF($B21="","",(SUMIF(Kostnader_Intäkter!$C$268:$C$393,Kostnader_Intäkter!$EE22,Kostnader_Intäkter!$AV$268:$AV$393)-(2*SUMPRODUCT((Kostnader_Intäkter!$C$268:$C$393=Kostnader_Intäkter!$EE22)*(Kostnader_Intäkter!$R$268:$R$393=Kostnader_Intäkter!$EG$94)*(Kostnader_Intäkter!$AV$268:$AV$393)))))))</f>
        <v/>
      </c>
      <c r="AC21" s="338"/>
      <c r="AD21" s="338"/>
      <c r="AE21" s="338"/>
      <c r="AF21" s="338" t="str">
        <f>IF(AF$3="","",(IF($B21="","",(SUMIF(Kostnader_Intäkter!$C$399:$C$524,Kostnader_Intäkter!$EE22,Kostnader_Intäkter!$AV$399:$AV$524)-(2*SUMPRODUCT((Kostnader_Intäkter!$C$399:$C$524=Kostnader_Intäkter!$EE22)*(Kostnader_Intäkter!$R$399:$R$524=Kostnader_Intäkter!$EG$94)*(Kostnader_Intäkter!$AV$399:$AV$524)))))))</f>
        <v/>
      </c>
      <c r="AG21" s="338"/>
      <c r="AH21" s="338"/>
      <c r="AI21" s="338"/>
      <c r="AJ21" s="338" t="str">
        <f>IF(AJ$3="","",(IF($B21="","",(SUMIF(Kostnader_Intäkter!$C$530:$C$655,Kostnader_Intäkter!$EE22,Kostnader_Intäkter!$AV$530:$AV$655)-(2*SUMPRODUCT((Kostnader_Intäkter!$C$530:$C$655=Kostnader_Intäkter!$EE22)*(Kostnader_Intäkter!$R$530:$R$655=Kostnader_Intäkter!$EG$94)*(Kostnader_Intäkter!$AV$530:$AV$655)))))))</f>
        <v/>
      </c>
      <c r="AK21" s="338"/>
      <c r="AL21" s="338"/>
      <c r="AM21" s="338"/>
      <c r="AN21" s="338" t="str">
        <f>IF(AN$3="","",(IF($B21="","",(SUMIF(Kostnader_Intäkter!$C$661:$C$786,Kostnader_Intäkter!$EE22,Kostnader_Intäkter!$AV$661:$AV$786)-(2*SUMPRODUCT((Kostnader_Intäkter!$C$661:$C$786=Kostnader_Intäkter!$EE22)*(Kostnader_Intäkter!$R$661:$R$786=Kostnader_Intäkter!$EG$94)*(Kostnader_Intäkter!$AV$661:$AV$786)))))))</f>
        <v/>
      </c>
      <c r="AO21" s="338"/>
      <c r="AP21" s="338"/>
      <c r="AQ21" s="338"/>
      <c r="AR21" s="338" t="str">
        <f>IF(AR$3="","",(IF($B21="","",(SUMIF(Kostnader_Intäkter!$C$792:$C$917,Kostnader_Intäkter!$EE22,Kostnader_Intäkter!$AV$792:$AV$917)-(2*SUMPRODUCT((Kostnader_Intäkter!$C$792:$C$917=Kostnader_Intäkter!$EE22)*(Kostnader_Intäkter!$R$792:$R$917=Kostnader_Intäkter!$EG$94)*(Kostnader_Intäkter!$AV$792:$AV$917)))))))</f>
        <v/>
      </c>
      <c r="AS21" s="338"/>
      <c r="AT21" s="338"/>
      <c r="AU21" s="338"/>
      <c r="AV21" s="338" t="str">
        <f>IF(AV$3="","",(IF($B21="","",(SUMIF(Kostnader_Intäkter!$C$923:$C$1048,Kostnader_Intäkter!$EE22,Kostnader_Intäkter!$AV$923:$AV$1048)-(2*SUMPRODUCT((Kostnader_Intäkter!$C$923:$C$1048=Kostnader_Intäkter!$EE22)*(Kostnader_Intäkter!$R$923:$R$1048=Kostnader_Intäkter!$EG$94)*(Kostnader_Intäkter!$AV$923:$AV$1048)))))))</f>
        <v/>
      </c>
      <c r="AW21" s="338"/>
      <c r="AX21" s="338"/>
      <c r="AY21" s="338"/>
      <c r="AZ21" s="338" t="str">
        <f>IF(AZ$3="","",(IF($B21="","",(SUMIF(Kostnader_Intäkter!$C$1054:$C$1179,Kostnader_Intäkter!$EE22,Kostnader_Intäkter!$AV$1054:$AV$1179)-(2*SUMPRODUCT((Kostnader_Intäkter!$C$1054:$C$1179=Kostnader_Intäkter!$EE22)*(Kostnader_Intäkter!$R$1054:$R$1179=Kostnader_Intäkter!$EG$94)*(Kostnader_Intäkter!$AV$1054:$AV$1179)))))))</f>
        <v/>
      </c>
      <c r="BA21" s="338"/>
      <c r="BB21" s="338"/>
      <c r="BC21" s="338"/>
      <c r="BD21" s="338" t="str">
        <f>IF(BD$3="","",(IF($B21="","",(SUMIF(Kostnader_Intäkter!$C$1185:$C$1310,Kostnader_Intäkter!$EE22,Kostnader_Intäkter!$AV$1185:$AV$1310)-(2*SUMPRODUCT((Kostnader_Intäkter!$C$1185:$C$1310=Kostnader_Intäkter!$EE22)*(Kostnader_Intäkter!$R$1185:$R$1310=Kostnader_Intäkter!$EG$94)*(Kostnader_Intäkter!$AV$1185:$AV$1310)))))))</f>
        <v/>
      </c>
      <c r="BE21" s="338"/>
      <c r="BF21" s="338"/>
      <c r="BG21" s="338"/>
      <c r="BH21" s="338" t="str">
        <f>IF(BH$3="","",(IF($B21="","",(SUMIF(Kostnader_Intäkter!$C$1317:$C$1442,Kostnader_Intäkter!$EE22,Kostnader_Intäkter!$AV$1317:$AV$1442)-(2*SUMPRODUCT((Kostnader_Intäkter!$C$1317:$C$1442=Kostnader_Intäkter!$EE22)*(Kostnader_Intäkter!$R$1317:$R$1442=Kostnader_Intäkter!$EG$94)*(Kostnader_Intäkter!$AV$1317:$AV$1442)))))))</f>
        <v/>
      </c>
      <c r="BI21" s="338"/>
      <c r="BJ21" s="338"/>
      <c r="BK21" s="338"/>
      <c r="BL21" s="338" t="str">
        <f>IF(BL$3="","",(IF($B21="","",(SUMIF(Kostnader_Intäkter!$C$1449:$C$1574,Kostnader_Intäkter!$EE22,Kostnader_Intäkter!$AV$1449:$AV$1574)-(2*SUMPRODUCT((Kostnader_Intäkter!$C$1449:$C$1574=Kostnader_Intäkter!$EE22)*(Kostnader_Intäkter!$R$1449:$R$1574=Kostnader_Intäkter!$EG$94)*(Kostnader_Intäkter!$AV$1449:$AV$1574)))))))</f>
        <v/>
      </c>
      <c r="BM21" s="338"/>
      <c r="BN21" s="338"/>
      <c r="BO21" s="338"/>
      <c r="BP21" s="338" t="str">
        <f>IF(BP$3="","",(IF($B21="","",(SUMIF(Kostnader_Intäkter!$C$1581:$C$1706,Kostnader_Intäkter!$EE22,Kostnader_Intäkter!$AV$1581:$AV$1706)-(2*SUMPRODUCT((Kostnader_Intäkter!$C$1581:$C$1706=Kostnader_Intäkter!$EE22)*(Kostnader_Intäkter!$R$1581:$R$1706=Kostnader_Intäkter!$EG$94)*(Kostnader_Intäkter!$AV$1581:$AV$1706)))))))</f>
        <v/>
      </c>
      <c r="BQ21" s="338"/>
      <c r="BR21" s="338"/>
      <c r="BS21" s="338"/>
      <c r="BT21" s="338" t="str">
        <f>IF(BT$3="","",(IF($B21="","",(SUMIF(Kostnader_Intäkter!$C$1713:$C$1838,Kostnader_Intäkter!$EE22,Kostnader_Intäkter!$AV$1713:$AV$1838)-(2*SUMPRODUCT((Kostnader_Intäkter!$C$1713:$C$1838=Kostnader_Intäkter!$EE22)*(Kostnader_Intäkter!$R$1713:$R$1838=Kostnader_Intäkter!$EG$94)*(Kostnader_Intäkter!$AV$1713:$AV$1838)))))))</f>
        <v/>
      </c>
      <c r="BU21" s="338"/>
      <c r="BV21" s="338"/>
      <c r="BW21" s="338"/>
      <c r="BX21" s="338" t="str">
        <f>IF(BX$3="","",(IF($B21="","",(SUMIF(Kostnader_Intäkter!$C$1845:$C$1970,Kostnader_Intäkter!$EE22,Kostnader_Intäkter!$AV$1845:$AV$1970)-(2*SUMPRODUCT((Kostnader_Intäkter!$C$1845:$C$1970=Kostnader_Intäkter!$EE22)*(Kostnader_Intäkter!$R$1845:$R$1970=Kostnader_Intäkter!$EG$94)*(Kostnader_Intäkter!$AV$1845:$AV$1970)))))))</f>
        <v/>
      </c>
      <c r="BY21" s="338"/>
      <c r="BZ21" s="338"/>
      <c r="CA21" s="338"/>
      <c r="CB21" s="338" t="str">
        <f>IF(CB$3="","",(IF($B21="","",(SUMIF(Kostnader_Intäkter!$C$1977:$C$2102,Kostnader_Intäkter!$EE22,Kostnader_Intäkter!$AV$1977:$AV$2102)-(2*SUMPRODUCT((Kostnader_Intäkter!$C$1977:$C$2102=Kostnader_Intäkter!$EE22)*(Kostnader_Intäkter!$R$1977:$R$2102=Kostnader_Intäkter!$EG$94)*(Kostnader_Intäkter!$AV$1977:$AV$2102)))))))</f>
        <v/>
      </c>
      <c r="CC21" s="338"/>
      <c r="CD21" s="338"/>
      <c r="CE21" s="338"/>
      <c r="CF21" s="338" t="str">
        <f>IF(CF$3="","",(IF($B21="","",(SUMIF(Kostnader_Intäkter!$C$2109:$C$2234,Kostnader_Intäkter!$EE22,Kostnader_Intäkter!$AV$2109:$AV$2234)-(2*SUMPRODUCT((Kostnader_Intäkter!$C$2109:$C$2234=Kostnader_Intäkter!$EE22)*(Kostnader_Intäkter!$R$2109:$R$2234=Kostnader_Intäkter!$EG$94)*(Kostnader_Intäkter!$AV$2109:$AV$2234)))))))</f>
        <v/>
      </c>
      <c r="CG21" s="338"/>
      <c r="CH21" s="338"/>
      <c r="CI21" s="338"/>
      <c r="CJ21" s="338" t="str">
        <f>IF(CJ$3="","",(IF($B21="","",(SUMIF(Kostnader_Intäkter!$C$2241:$C$2366,Kostnader_Intäkter!$EE22,Kostnader_Intäkter!$AV$2241:$AV$2366)-(2*SUMPRODUCT((Kostnader_Intäkter!$C$2241:$C$2366=Kostnader_Intäkter!$EE22)*(Kostnader_Intäkter!$R$2241:$R$2366=Kostnader_Intäkter!$EG$94)*(Kostnader_Intäkter!$AV$2241:$AV$2366)))))))</f>
        <v/>
      </c>
      <c r="CK21" s="338"/>
      <c r="CL21" s="338"/>
      <c r="CM21" s="338"/>
      <c r="CN21" s="338" t="str">
        <f>IF(CN$3="","",(IF($B21="","",(SUMIF(Kostnader_Intäkter!$C$2373:$C$2498,Kostnader_Intäkter!$EE22,Kostnader_Intäkter!$AV$2373:$AV$2498)-(2*SUMPRODUCT((Kostnader_Intäkter!$C$2373:$C$2498=Kostnader_Intäkter!$EE22)*(Kostnader_Intäkter!$R$2373:$R$2498=Kostnader_Intäkter!$EG$94)*(Kostnader_Intäkter!$AV$2373:$AV$2498)))))))</f>
        <v/>
      </c>
      <c r="CO21" s="338"/>
      <c r="CP21" s="338"/>
      <c r="CQ21" s="338"/>
      <c r="CR21" s="338" t="str">
        <f>IF(CR$3="","",(IF($B21="","",(SUMIF(Kostnader_Intäkter!$C$2505:$C$2630,Kostnader_Intäkter!$EE22,Kostnader_Intäkter!$AV$2505:$AV$2630)-(2*SUMPRODUCT((Kostnader_Intäkter!$C$2505:$C$2630=Kostnader_Intäkter!$EE22)*(Kostnader_Intäkter!$R$2505:$R$2630=Kostnader_Intäkter!$EG$94)*(Kostnader_Intäkter!$AV$2505:$AV$2630)))))))</f>
        <v/>
      </c>
      <c r="CS21" s="338"/>
      <c r="CT21" s="338"/>
      <c r="CU21" s="338"/>
    </row>
    <row r="22" spans="2:99" ht="17.25" customHeight="1" x14ac:dyDescent="0.2">
      <c r="B22" s="339" t="str">
        <f>Kostnader_Intäkter!EH23</f>
        <v/>
      </c>
      <c r="C22" s="339"/>
      <c r="D22" s="339"/>
      <c r="E22" s="339"/>
      <c r="F22" s="339"/>
      <c r="G22" s="339"/>
      <c r="H22" s="339"/>
      <c r="I22" s="339"/>
      <c r="J22" s="339"/>
      <c r="K22" s="339"/>
      <c r="L22" s="339"/>
      <c r="M22" s="339"/>
      <c r="N22" s="339"/>
      <c r="O22" s="339"/>
      <c r="P22" s="336" t="str">
        <f t="shared" si="0"/>
        <v/>
      </c>
      <c r="Q22" s="335"/>
      <c r="R22" s="335"/>
      <c r="S22" s="335"/>
      <c r="T22" s="338" t="str">
        <f>IF($T$3="","",(IF(B22="","",(SUMIF(Kostnader_Intäkter!$C$6:$C$131,Kostnader_Intäkter!$EE23,Kostnader_Intäkter!$AV$6:$AV$131)-(2*SUMPRODUCT((Kostnader_Intäkter!$C$6:$C$131=Kostnader_Intäkter!$EE23)*(Kostnader_Intäkter!$R$6:$R$131=Kostnader_Intäkter!$EG$94)*(Kostnader_Intäkter!$AV$6:$AV$131)))))))</f>
        <v/>
      </c>
      <c r="U22" s="338"/>
      <c r="V22" s="338"/>
      <c r="W22" s="338"/>
      <c r="X22" s="338" t="str">
        <f>IF($X$3="","",(IF($B22="","",(SUMIF(Kostnader_Intäkter!$C$137:$C$262,Kostnader_Intäkter!$EE23,Kostnader_Intäkter!$AV$137:$AV$262)-(2*SUMPRODUCT((Kostnader_Intäkter!$C$137:$C$262=Kostnader_Intäkter!$EE23)*(Kostnader_Intäkter!$R$137:$R$262=Kostnader_Intäkter!$EG$94)*(Kostnader_Intäkter!$AV$137:$AV$262)))))))</f>
        <v/>
      </c>
      <c r="Y22" s="338"/>
      <c r="Z22" s="338"/>
      <c r="AA22" s="338"/>
      <c r="AB22" s="338" t="str">
        <f>IF(AB$3="","",(IF($B22="","",(SUMIF(Kostnader_Intäkter!$C$268:$C$393,Kostnader_Intäkter!$EE23,Kostnader_Intäkter!$AV$268:$AV$393)-(2*SUMPRODUCT((Kostnader_Intäkter!$C$268:$C$393=Kostnader_Intäkter!$EE23)*(Kostnader_Intäkter!$R$268:$R$393=Kostnader_Intäkter!$EG$94)*(Kostnader_Intäkter!$AV$268:$AV$393)))))))</f>
        <v/>
      </c>
      <c r="AC22" s="338"/>
      <c r="AD22" s="338"/>
      <c r="AE22" s="338"/>
      <c r="AF22" s="338" t="str">
        <f>IF(AF$3="","",(IF($B22="","",(SUMIF(Kostnader_Intäkter!$C$399:$C$524,Kostnader_Intäkter!$EE23,Kostnader_Intäkter!$AV$399:$AV$524)-(2*SUMPRODUCT((Kostnader_Intäkter!$C$399:$C$524=Kostnader_Intäkter!$EE23)*(Kostnader_Intäkter!$R$399:$R$524=Kostnader_Intäkter!$EG$94)*(Kostnader_Intäkter!$AV$399:$AV$524)))))))</f>
        <v/>
      </c>
      <c r="AG22" s="338"/>
      <c r="AH22" s="338"/>
      <c r="AI22" s="338"/>
      <c r="AJ22" s="338" t="str">
        <f>IF(AJ$3="","",(IF($B22="","",(SUMIF(Kostnader_Intäkter!$C$530:$C$655,Kostnader_Intäkter!$EE23,Kostnader_Intäkter!$AV$530:$AV$655)-(2*SUMPRODUCT((Kostnader_Intäkter!$C$530:$C$655=Kostnader_Intäkter!$EE23)*(Kostnader_Intäkter!$R$530:$R$655=Kostnader_Intäkter!$EG$94)*(Kostnader_Intäkter!$AV$530:$AV$655)))))))</f>
        <v/>
      </c>
      <c r="AK22" s="338"/>
      <c r="AL22" s="338"/>
      <c r="AM22" s="338"/>
      <c r="AN22" s="338" t="str">
        <f>IF(AN$3="","",(IF($B22="","",(SUMIF(Kostnader_Intäkter!$C$661:$C$786,Kostnader_Intäkter!$EE23,Kostnader_Intäkter!$AV$661:$AV$786)-(2*SUMPRODUCT((Kostnader_Intäkter!$C$661:$C$786=Kostnader_Intäkter!$EE23)*(Kostnader_Intäkter!$R$661:$R$786=Kostnader_Intäkter!$EG$94)*(Kostnader_Intäkter!$AV$661:$AV$786)))))))</f>
        <v/>
      </c>
      <c r="AO22" s="338"/>
      <c r="AP22" s="338"/>
      <c r="AQ22" s="338"/>
      <c r="AR22" s="338" t="str">
        <f>IF(AR$3="","",(IF($B22="","",(SUMIF(Kostnader_Intäkter!$C$792:$C$917,Kostnader_Intäkter!$EE23,Kostnader_Intäkter!$AV$792:$AV$917)-(2*SUMPRODUCT((Kostnader_Intäkter!$C$792:$C$917=Kostnader_Intäkter!$EE23)*(Kostnader_Intäkter!$R$792:$R$917=Kostnader_Intäkter!$EG$94)*(Kostnader_Intäkter!$AV$792:$AV$917)))))))</f>
        <v/>
      </c>
      <c r="AS22" s="338"/>
      <c r="AT22" s="338"/>
      <c r="AU22" s="338"/>
      <c r="AV22" s="338" t="str">
        <f>IF(AV$3="","",(IF($B22="","",(SUMIF(Kostnader_Intäkter!$C$923:$C$1048,Kostnader_Intäkter!$EE23,Kostnader_Intäkter!$AV$923:$AV$1048)-(2*SUMPRODUCT((Kostnader_Intäkter!$C$923:$C$1048=Kostnader_Intäkter!$EE23)*(Kostnader_Intäkter!$R$923:$R$1048=Kostnader_Intäkter!$EG$94)*(Kostnader_Intäkter!$AV$923:$AV$1048)))))))</f>
        <v/>
      </c>
      <c r="AW22" s="338"/>
      <c r="AX22" s="338"/>
      <c r="AY22" s="338"/>
      <c r="AZ22" s="338" t="str">
        <f>IF(AZ$3="","",(IF($B22="","",(SUMIF(Kostnader_Intäkter!$C$1054:$C$1179,Kostnader_Intäkter!$EE23,Kostnader_Intäkter!$AV$1054:$AV$1179)-(2*SUMPRODUCT((Kostnader_Intäkter!$C$1054:$C$1179=Kostnader_Intäkter!$EE23)*(Kostnader_Intäkter!$R$1054:$R$1179=Kostnader_Intäkter!$EG$94)*(Kostnader_Intäkter!$AV$1054:$AV$1179)))))))</f>
        <v/>
      </c>
      <c r="BA22" s="338"/>
      <c r="BB22" s="338"/>
      <c r="BC22" s="338"/>
      <c r="BD22" s="338" t="str">
        <f>IF(BD$3="","",(IF($B22="","",(SUMIF(Kostnader_Intäkter!$C$1185:$C$1310,Kostnader_Intäkter!$EE23,Kostnader_Intäkter!$AV$1185:$AV$1310)-(2*SUMPRODUCT((Kostnader_Intäkter!$C$1185:$C$1310=Kostnader_Intäkter!$EE23)*(Kostnader_Intäkter!$R$1185:$R$1310=Kostnader_Intäkter!$EG$94)*(Kostnader_Intäkter!$AV$1185:$AV$1310)))))))</f>
        <v/>
      </c>
      <c r="BE22" s="338"/>
      <c r="BF22" s="338"/>
      <c r="BG22" s="338"/>
      <c r="BH22" s="338" t="str">
        <f>IF(BH$3="","",(IF($B22="","",(SUMIF(Kostnader_Intäkter!$C$1317:$C$1442,Kostnader_Intäkter!$EE23,Kostnader_Intäkter!$AV$1317:$AV$1442)-(2*SUMPRODUCT((Kostnader_Intäkter!$C$1317:$C$1442=Kostnader_Intäkter!$EE23)*(Kostnader_Intäkter!$R$1317:$R$1442=Kostnader_Intäkter!$EG$94)*(Kostnader_Intäkter!$AV$1317:$AV$1442)))))))</f>
        <v/>
      </c>
      <c r="BI22" s="338"/>
      <c r="BJ22" s="338"/>
      <c r="BK22" s="338"/>
      <c r="BL22" s="338" t="str">
        <f>IF(BL$3="","",(IF($B22="","",(SUMIF(Kostnader_Intäkter!$C$1449:$C$1574,Kostnader_Intäkter!$EE23,Kostnader_Intäkter!$AV$1449:$AV$1574)-(2*SUMPRODUCT((Kostnader_Intäkter!$C$1449:$C$1574=Kostnader_Intäkter!$EE23)*(Kostnader_Intäkter!$R$1449:$R$1574=Kostnader_Intäkter!$EG$94)*(Kostnader_Intäkter!$AV$1449:$AV$1574)))))))</f>
        <v/>
      </c>
      <c r="BM22" s="338"/>
      <c r="BN22" s="338"/>
      <c r="BO22" s="338"/>
      <c r="BP22" s="338" t="str">
        <f>IF(BP$3="","",(IF($B22="","",(SUMIF(Kostnader_Intäkter!$C$1581:$C$1706,Kostnader_Intäkter!$EE23,Kostnader_Intäkter!$AV$1581:$AV$1706)-(2*SUMPRODUCT((Kostnader_Intäkter!$C$1581:$C$1706=Kostnader_Intäkter!$EE23)*(Kostnader_Intäkter!$R$1581:$R$1706=Kostnader_Intäkter!$EG$94)*(Kostnader_Intäkter!$AV$1581:$AV$1706)))))))</f>
        <v/>
      </c>
      <c r="BQ22" s="338"/>
      <c r="BR22" s="338"/>
      <c r="BS22" s="338"/>
      <c r="BT22" s="338" t="str">
        <f>IF(BT$3="","",(IF($B22="","",(SUMIF(Kostnader_Intäkter!$C$1713:$C$1838,Kostnader_Intäkter!$EE23,Kostnader_Intäkter!$AV$1713:$AV$1838)-(2*SUMPRODUCT((Kostnader_Intäkter!$C$1713:$C$1838=Kostnader_Intäkter!$EE23)*(Kostnader_Intäkter!$R$1713:$R$1838=Kostnader_Intäkter!$EG$94)*(Kostnader_Intäkter!$AV$1713:$AV$1838)))))))</f>
        <v/>
      </c>
      <c r="BU22" s="338"/>
      <c r="BV22" s="338"/>
      <c r="BW22" s="338"/>
      <c r="BX22" s="338" t="str">
        <f>IF(BX$3="","",(IF($B22="","",(SUMIF(Kostnader_Intäkter!$C$1845:$C$1970,Kostnader_Intäkter!$EE23,Kostnader_Intäkter!$AV$1845:$AV$1970)-(2*SUMPRODUCT((Kostnader_Intäkter!$C$1845:$C$1970=Kostnader_Intäkter!$EE23)*(Kostnader_Intäkter!$R$1845:$R$1970=Kostnader_Intäkter!$EG$94)*(Kostnader_Intäkter!$AV$1845:$AV$1970)))))))</f>
        <v/>
      </c>
      <c r="BY22" s="338"/>
      <c r="BZ22" s="338"/>
      <c r="CA22" s="338"/>
      <c r="CB22" s="338" t="str">
        <f>IF(CB$3="","",(IF($B22="","",(SUMIF(Kostnader_Intäkter!$C$1977:$C$2102,Kostnader_Intäkter!$EE23,Kostnader_Intäkter!$AV$1977:$AV$2102)-(2*SUMPRODUCT((Kostnader_Intäkter!$C$1977:$C$2102=Kostnader_Intäkter!$EE23)*(Kostnader_Intäkter!$R$1977:$R$2102=Kostnader_Intäkter!$EG$94)*(Kostnader_Intäkter!$AV$1977:$AV$2102)))))))</f>
        <v/>
      </c>
      <c r="CC22" s="338"/>
      <c r="CD22" s="338"/>
      <c r="CE22" s="338"/>
      <c r="CF22" s="338" t="str">
        <f>IF(CF$3="","",(IF($B22="","",(SUMIF(Kostnader_Intäkter!$C$2109:$C$2234,Kostnader_Intäkter!$EE23,Kostnader_Intäkter!$AV$2109:$AV$2234)-(2*SUMPRODUCT((Kostnader_Intäkter!$C$2109:$C$2234=Kostnader_Intäkter!$EE23)*(Kostnader_Intäkter!$R$2109:$R$2234=Kostnader_Intäkter!$EG$94)*(Kostnader_Intäkter!$AV$2109:$AV$2234)))))))</f>
        <v/>
      </c>
      <c r="CG22" s="338"/>
      <c r="CH22" s="338"/>
      <c r="CI22" s="338"/>
      <c r="CJ22" s="338" t="str">
        <f>IF(CJ$3="","",(IF($B22="","",(SUMIF(Kostnader_Intäkter!$C$2241:$C$2366,Kostnader_Intäkter!$EE23,Kostnader_Intäkter!$AV$2241:$AV$2366)-(2*SUMPRODUCT((Kostnader_Intäkter!$C$2241:$C$2366=Kostnader_Intäkter!$EE23)*(Kostnader_Intäkter!$R$2241:$R$2366=Kostnader_Intäkter!$EG$94)*(Kostnader_Intäkter!$AV$2241:$AV$2366)))))))</f>
        <v/>
      </c>
      <c r="CK22" s="338"/>
      <c r="CL22" s="338"/>
      <c r="CM22" s="338"/>
      <c r="CN22" s="338" t="str">
        <f>IF(CN$3="","",(IF($B22="","",(SUMIF(Kostnader_Intäkter!$C$2373:$C$2498,Kostnader_Intäkter!$EE23,Kostnader_Intäkter!$AV$2373:$AV$2498)-(2*SUMPRODUCT((Kostnader_Intäkter!$C$2373:$C$2498=Kostnader_Intäkter!$EE23)*(Kostnader_Intäkter!$R$2373:$R$2498=Kostnader_Intäkter!$EG$94)*(Kostnader_Intäkter!$AV$2373:$AV$2498)))))))</f>
        <v/>
      </c>
      <c r="CO22" s="338"/>
      <c r="CP22" s="338"/>
      <c r="CQ22" s="338"/>
      <c r="CR22" s="338" t="str">
        <f>IF(CR$3="","",(IF($B22="","",(SUMIF(Kostnader_Intäkter!$C$2505:$C$2630,Kostnader_Intäkter!$EE23,Kostnader_Intäkter!$AV$2505:$AV$2630)-(2*SUMPRODUCT((Kostnader_Intäkter!$C$2505:$C$2630=Kostnader_Intäkter!$EE23)*(Kostnader_Intäkter!$R$2505:$R$2630=Kostnader_Intäkter!$EG$94)*(Kostnader_Intäkter!$AV$2505:$AV$2630)))))))</f>
        <v/>
      </c>
      <c r="CS22" s="338"/>
      <c r="CT22" s="338"/>
      <c r="CU22" s="338"/>
    </row>
    <row r="23" spans="2:99" ht="17.25" customHeight="1" x14ac:dyDescent="0.2">
      <c r="B23" s="339" t="str">
        <f>Kostnader_Intäkter!EH24</f>
        <v/>
      </c>
      <c r="C23" s="339"/>
      <c r="D23" s="339"/>
      <c r="E23" s="339"/>
      <c r="F23" s="339"/>
      <c r="G23" s="339"/>
      <c r="H23" s="339"/>
      <c r="I23" s="339"/>
      <c r="J23" s="339"/>
      <c r="K23" s="339"/>
      <c r="L23" s="339"/>
      <c r="M23" s="339"/>
      <c r="N23" s="339"/>
      <c r="O23" s="339"/>
      <c r="P23" s="336" t="str">
        <f t="shared" si="0"/>
        <v/>
      </c>
      <c r="Q23" s="335"/>
      <c r="R23" s="335"/>
      <c r="S23" s="335"/>
      <c r="T23" s="338" t="str">
        <f>IF($T$3="","",(IF(B23="","",(SUMIF(Kostnader_Intäkter!$C$6:$C$131,Kostnader_Intäkter!$EE24,Kostnader_Intäkter!$AV$6:$AV$131)-(2*SUMPRODUCT((Kostnader_Intäkter!$C$6:$C$131=Kostnader_Intäkter!$EE24)*(Kostnader_Intäkter!$R$6:$R$131=Kostnader_Intäkter!$EG$94)*(Kostnader_Intäkter!$AV$6:$AV$131)))))))</f>
        <v/>
      </c>
      <c r="U23" s="338"/>
      <c r="V23" s="338"/>
      <c r="W23" s="338"/>
      <c r="X23" s="338" t="str">
        <f>IF($X$3="","",(IF($B23="","",(SUMIF(Kostnader_Intäkter!$C$137:$C$262,Kostnader_Intäkter!$EE24,Kostnader_Intäkter!$AV$137:$AV$262)-(2*SUMPRODUCT((Kostnader_Intäkter!$C$137:$C$262=Kostnader_Intäkter!$EE24)*(Kostnader_Intäkter!$R$137:$R$262=Kostnader_Intäkter!$EG$94)*(Kostnader_Intäkter!$AV$137:$AV$262)))))))</f>
        <v/>
      </c>
      <c r="Y23" s="338"/>
      <c r="Z23" s="338"/>
      <c r="AA23" s="338"/>
      <c r="AB23" s="338" t="str">
        <f>IF(AB$3="","",(IF($B23="","",(SUMIF(Kostnader_Intäkter!$C$268:$C$393,Kostnader_Intäkter!$EE24,Kostnader_Intäkter!$AV$268:$AV$393)-(2*SUMPRODUCT((Kostnader_Intäkter!$C$268:$C$393=Kostnader_Intäkter!$EE24)*(Kostnader_Intäkter!$R$268:$R$393=Kostnader_Intäkter!$EG$94)*(Kostnader_Intäkter!$AV$268:$AV$393)))))))</f>
        <v/>
      </c>
      <c r="AC23" s="338"/>
      <c r="AD23" s="338"/>
      <c r="AE23" s="338"/>
      <c r="AF23" s="338" t="str">
        <f>IF(AF$3="","",(IF($B23="","",(SUMIF(Kostnader_Intäkter!$C$399:$C$524,Kostnader_Intäkter!$EE24,Kostnader_Intäkter!$AV$399:$AV$524)-(2*SUMPRODUCT((Kostnader_Intäkter!$C$399:$C$524=Kostnader_Intäkter!$EE24)*(Kostnader_Intäkter!$R$399:$R$524=Kostnader_Intäkter!$EG$94)*(Kostnader_Intäkter!$AV$399:$AV$524)))))))</f>
        <v/>
      </c>
      <c r="AG23" s="338"/>
      <c r="AH23" s="338"/>
      <c r="AI23" s="338"/>
      <c r="AJ23" s="338" t="str">
        <f>IF(AJ$3="","",(IF($B23="","",(SUMIF(Kostnader_Intäkter!$C$530:$C$655,Kostnader_Intäkter!$EE24,Kostnader_Intäkter!$AV$530:$AV$655)-(2*SUMPRODUCT((Kostnader_Intäkter!$C$530:$C$655=Kostnader_Intäkter!$EE24)*(Kostnader_Intäkter!$R$530:$R$655=Kostnader_Intäkter!$EG$94)*(Kostnader_Intäkter!$AV$530:$AV$655)))))))</f>
        <v/>
      </c>
      <c r="AK23" s="338"/>
      <c r="AL23" s="338"/>
      <c r="AM23" s="338"/>
      <c r="AN23" s="338" t="str">
        <f>IF(AN$3="","",(IF($B23="","",(SUMIF(Kostnader_Intäkter!$C$661:$C$786,Kostnader_Intäkter!$EE24,Kostnader_Intäkter!$AV$661:$AV$786)-(2*SUMPRODUCT((Kostnader_Intäkter!$C$661:$C$786=Kostnader_Intäkter!$EE24)*(Kostnader_Intäkter!$R$661:$R$786=Kostnader_Intäkter!$EG$94)*(Kostnader_Intäkter!$AV$661:$AV$786)))))))</f>
        <v/>
      </c>
      <c r="AO23" s="338"/>
      <c r="AP23" s="338"/>
      <c r="AQ23" s="338"/>
      <c r="AR23" s="338" t="str">
        <f>IF(AR$3="","",(IF($B23="","",(SUMIF(Kostnader_Intäkter!$C$792:$C$917,Kostnader_Intäkter!$EE24,Kostnader_Intäkter!$AV$792:$AV$917)-(2*SUMPRODUCT((Kostnader_Intäkter!$C$792:$C$917=Kostnader_Intäkter!$EE24)*(Kostnader_Intäkter!$R$792:$R$917=Kostnader_Intäkter!$EG$94)*(Kostnader_Intäkter!$AV$792:$AV$917)))))))</f>
        <v/>
      </c>
      <c r="AS23" s="338"/>
      <c r="AT23" s="338"/>
      <c r="AU23" s="338"/>
      <c r="AV23" s="338" t="str">
        <f>IF(AV$3="","",(IF($B23="","",(SUMIF(Kostnader_Intäkter!$C$923:$C$1048,Kostnader_Intäkter!$EE24,Kostnader_Intäkter!$AV$923:$AV$1048)-(2*SUMPRODUCT((Kostnader_Intäkter!$C$923:$C$1048=Kostnader_Intäkter!$EE24)*(Kostnader_Intäkter!$R$923:$R$1048=Kostnader_Intäkter!$EG$94)*(Kostnader_Intäkter!$AV$923:$AV$1048)))))))</f>
        <v/>
      </c>
      <c r="AW23" s="338"/>
      <c r="AX23" s="338"/>
      <c r="AY23" s="338"/>
      <c r="AZ23" s="338" t="str">
        <f>IF(AZ$3="","",(IF($B23="","",(SUMIF(Kostnader_Intäkter!$C$1054:$C$1179,Kostnader_Intäkter!$EE24,Kostnader_Intäkter!$AV$1054:$AV$1179)-(2*SUMPRODUCT((Kostnader_Intäkter!$C$1054:$C$1179=Kostnader_Intäkter!$EE24)*(Kostnader_Intäkter!$R$1054:$R$1179=Kostnader_Intäkter!$EG$94)*(Kostnader_Intäkter!$AV$1054:$AV$1179)))))))</f>
        <v/>
      </c>
      <c r="BA23" s="338"/>
      <c r="BB23" s="338"/>
      <c r="BC23" s="338"/>
      <c r="BD23" s="338" t="str">
        <f>IF(BD$3="","",(IF($B23="","",(SUMIF(Kostnader_Intäkter!$C$1185:$C$1310,Kostnader_Intäkter!$EE24,Kostnader_Intäkter!$AV$1185:$AV$1310)-(2*SUMPRODUCT((Kostnader_Intäkter!$C$1185:$C$1310=Kostnader_Intäkter!$EE24)*(Kostnader_Intäkter!$R$1185:$R$1310=Kostnader_Intäkter!$EG$94)*(Kostnader_Intäkter!$AV$1185:$AV$1310)))))))</f>
        <v/>
      </c>
      <c r="BE23" s="338"/>
      <c r="BF23" s="338"/>
      <c r="BG23" s="338"/>
      <c r="BH23" s="338" t="str">
        <f>IF(BH$3="","",(IF($B23="","",(SUMIF(Kostnader_Intäkter!$C$1317:$C$1442,Kostnader_Intäkter!$EE24,Kostnader_Intäkter!$AV$1317:$AV$1442)-(2*SUMPRODUCT((Kostnader_Intäkter!$C$1317:$C$1442=Kostnader_Intäkter!$EE24)*(Kostnader_Intäkter!$R$1317:$R$1442=Kostnader_Intäkter!$EG$94)*(Kostnader_Intäkter!$AV$1317:$AV$1442)))))))</f>
        <v/>
      </c>
      <c r="BI23" s="338"/>
      <c r="BJ23" s="338"/>
      <c r="BK23" s="338"/>
      <c r="BL23" s="338" t="str">
        <f>IF(BL$3="","",(IF($B23="","",(SUMIF(Kostnader_Intäkter!$C$1449:$C$1574,Kostnader_Intäkter!$EE24,Kostnader_Intäkter!$AV$1449:$AV$1574)-(2*SUMPRODUCT((Kostnader_Intäkter!$C$1449:$C$1574=Kostnader_Intäkter!$EE24)*(Kostnader_Intäkter!$R$1449:$R$1574=Kostnader_Intäkter!$EG$94)*(Kostnader_Intäkter!$AV$1449:$AV$1574)))))))</f>
        <v/>
      </c>
      <c r="BM23" s="338"/>
      <c r="BN23" s="338"/>
      <c r="BO23" s="338"/>
      <c r="BP23" s="338" t="str">
        <f>IF(BP$3="","",(IF($B23="","",(SUMIF(Kostnader_Intäkter!$C$1581:$C$1706,Kostnader_Intäkter!$EE24,Kostnader_Intäkter!$AV$1581:$AV$1706)-(2*SUMPRODUCT((Kostnader_Intäkter!$C$1581:$C$1706=Kostnader_Intäkter!$EE24)*(Kostnader_Intäkter!$R$1581:$R$1706=Kostnader_Intäkter!$EG$94)*(Kostnader_Intäkter!$AV$1581:$AV$1706)))))))</f>
        <v/>
      </c>
      <c r="BQ23" s="338"/>
      <c r="BR23" s="338"/>
      <c r="BS23" s="338"/>
      <c r="BT23" s="338" t="str">
        <f>IF(BT$3="","",(IF($B23="","",(SUMIF(Kostnader_Intäkter!$C$1713:$C$1838,Kostnader_Intäkter!$EE24,Kostnader_Intäkter!$AV$1713:$AV$1838)-(2*SUMPRODUCT((Kostnader_Intäkter!$C$1713:$C$1838=Kostnader_Intäkter!$EE24)*(Kostnader_Intäkter!$R$1713:$R$1838=Kostnader_Intäkter!$EG$94)*(Kostnader_Intäkter!$AV$1713:$AV$1838)))))))</f>
        <v/>
      </c>
      <c r="BU23" s="338"/>
      <c r="BV23" s="338"/>
      <c r="BW23" s="338"/>
      <c r="BX23" s="338" t="str">
        <f>IF(BX$3="","",(IF($B23="","",(SUMIF(Kostnader_Intäkter!$C$1845:$C$1970,Kostnader_Intäkter!$EE24,Kostnader_Intäkter!$AV$1845:$AV$1970)-(2*SUMPRODUCT((Kostnader_Intäkter!$C$1845:$C$1970=Kostnader_Intäkter!$EE24)*(Kostnader_Intäkter!$R$1845:$R$1970=Kostnader_Intäkter!$EG$94)*(Kostnader_Intäkter!$AV$1845:$AV$1970)))))))</f>
        <v/>
      </c>
      <c r="BY23" s="338"/>
      <c r="BZ23" s="338"/>
      <c r="CA23" s="338"/>
      <c r="CB23" s="338" t="str">
        <f>IF(CB$3="","",(IF($B23="","",(SUMIF(Kostnader_Intäkter!$C$1977:$C$2102,Kostnader_Intäkter!$EE24,Kostnader_Intäkter!$AV$1977:$AV$2102)-(2*SUMPRODUCT((Kostnader_Intäkter!$C$1977:$C$2102=Kostnader_Intäkter!$EE24)*(Kostnader_Intäkter!$R$1977:$R$2102=Kostnader_Intäkter!$EG$94)*(Kostnader_Intäkter!$AV$1977:$AV$2102)))))))</f>
        <v/>
      </c>
      <c r="CC23" s="338"/>
      <c r="CD23" s="338"/>
      <c r="CE23" s="338"/>
      <c r="CF23" s="338" t="str">
        <f>IF(CF$3="","",(IF($B23="","",(SUMIF(Kostnader_Intäkter!$C$2109:$C$2234,Kostnader_Intäkter!$EE24,Kostnader_Intäkter!$AV$2109:$AV$2234)-(2*SUMPRODUCT((Kostnader_Intäkter!$C$2109:$C$2234=Kostnader_Intäkter!$EE24)*(Kostnader_Intäkter!$R$2109:$R$2234=Kostnader_Intäkter!$EG$94)*(Kostnader_Intäkter!$AV$2109:$AV$2234)))))))</f>
        <v/>
      </c>
      <c r="CG23" s="338"/>
      <c r="CH23" s="338"/>
      <c r="CI23" s="338"/>
      <c r="CJ23" s="338" t="str">
        <f>IF(CJ$3="","",(IF($B23="","",(SUMIF(Kostnader_Intäkter!$C$2241:$C$2366,Kostnader_Intäkter!$EE24,Kostnader_Intäkter!$AV$2241:$AV$2366)-(2*SUMPRODUCT((Kostnader_Intäkter!$C$2241:$C$2366=Kostnader_Intäkter!$EE24)*(Kostnader_Intäkter!$R$2241:$R$2366=Kostnader_Intäkter!$EG$94)*(Kostnader_Intäkter!$AV$2241:$AV$2366)))))))</f>
        <v/>
      </c>
      <c r="CK23" s="338"/>
      <c r="CL23" s="338"/>
      <c r="CM23" s="338"/>
      <c r="CN23" s="338" t="str">
        <f>IF(CN$3="","",(IF($B23="","",(SUMIF(Kostnader_Intäkter!$C$2373:$C$2498,Kostnader_Intäkter!$EE24,Kostnader_Intäkter!$AV$2373:$AV$2498)-(2*SUMPRODUCT((Kostnader_Intäkter!$C$2373:$C$2498=Kostnader_Intäkter!$EE24)*(Kostnader_Intäkter!$R$2373:$R$2498=Kostnader_Intäkter!$EG$94)*(Kostnader_Intäkter!$AV$2373:$AV$2498)))))))</f>
        <v/>
      </c>
      <c r="CO23" s="338"/>
      <c r="CP23" s="338"/>
      <c r="CQ23" s="338"/>
      <c r="CR23" s="338" t="str">
        <f>IF(CR$3="","",(IF($B23="","",(SUMIF(Kostnader_Intäkter!$C$2505:$C$2630,Kostnader_Intäkter!$EE24,Kostnader_Intäkter!$AV$2505:$AV$2630)-(2*SUMPRODUCT((Kostnader_Intäkter!$C$2505:$C$2630=Kostnader_Intäkter!$EE24)*(Kostnader_Intäkter!$R$2505:$R$2630=Kostnader_Intäkter!$EG$94)*(Kostnader_Intäkter!$AV$2505:$AV$2630)))))))</f>
        <v/>
      </c>
      <c r="CS23" s="338"/>
      <c r="CT23" s="338"/>
      <c r="CU23" s="338"/>
    </row>
    <row r="24" spans="2:99" ht="17.25" customHeight="1" thickBot="1" x14ac:dyDescent="0.25">
      <c r="B24" s="339" t="str">
        <f>Kostnader_Intäkter!EH25</f>
        <v/>
      </c>
      <c r="C24" s="339"/>
      <c r="D24" s="339"/>
      <c r="E24" s="339"/>
      <c r="F24" s="339"/>
      <c r="G24" s="339"/>
      <c r="H24" s="339"/>
      <c r="I24" s="339"/>
      <c r="J24" s="339"/>
      <c r="K24" s="339"/>
      <c r="L24" s="339"/>
      <c r="M24" s="339"/>
      <c r="N24" s="339"/>
      <c r="O24" s="339"/>
      <c r="P24" s="336" t="str">
        <f t="shared" si="0"/>
        <v/>
      </c>
      <c r="Q24" s="335"/>
      <c r="R24" s="335"/>
      <c r="S24" s="335"/>
      <c r="T24" s="338" t="str">
        <f>IF($T$3="","",(IF(B24="","",(SUMIF(Kostnader_Intäkter!$C$6:$C$131,Kostnader_Intäkter!$EE25,Kostnader_Intäkter!$AV$6:$AV$131)-(2*SUMPRODUCT((Kostnader_Intäkter!$C$6:$C$131=Kostnader_Intäkter!$EE25)*(Kostnader_Intäkter!$R$6:$R$131=Kostnader_Intäkter!$EG$94)*(Kostnader_Intäkter!$AV$6:$AV$131)))))))</f>
        <v/>
      </c>
      <c r="U24" s="338"/>
      <c r="V24" s="338"/>
      <c r="W24" s="338"/>
      <c r="X24" s="338" t="str">
        <f>IF($X$3="","",(IF($B24="","",(SUMIF(Kostnader_Intäkter!$C$137:$C$262,Kostnader_Intäkter!$EE25,Kostnader_Intäkter!$AV$137:$AV$262)-(2*SUMPRODUCT((Kostnader_Intäkter!$C$137:$C$262=Kostnader_Intäkter!$EE25)*(Kostnader_Intäkter!$R$137:$R$262=Kostnader_Intäkter!$EG$94)*(Kostnader_Intäkter!$AV$137:$AV$262)))))))</f>
        <v/>
      </c>
      <c r="Y24" s="338"/>
      <c r="Z24" s="338"/>
      <c r="AA24" s="338"/>
      <c r="AB24" s="338" t="str">
        <f>IF(AB$3="","",(IF($B24="","",(SUMIF(Kostnader_Intäkter!$C$268:$C$393,Kostnader_Intäkter!$EE25,Kostnader_Intäkter!$AV$268:$AV$393)-(2*SUMPRODUCT((Kostnader_Intäkter!$C$268:$C$393=Kostnader_Intäkter!$EE25)*(Kostnader_Intäkter!$R$268:$R$393=Kostnader_Intäkter!$EG$94)*(Kostnader_Intäkter!$AV$268:$AV$393)))))))</f>
        <v/>
      </c>
      <c r="AC24" s="338"/>
      <c r="AD24" s="338"/>
      <c r="AE24" s="338"/>
      <c r="AF24" s="338" t="str">
        <f>IF(AF$3="","",(IF($B24="","",(SUMIF(Kostnader_Intäkter!$C$399:$C$524,Kostnader_Intäkter!$EE25,Kostnader_Intäkter!$AV$399:$AV$524)-(2*SUMPRODUCT((Kostnader_Intäkter!$C$399:$C$524=Kostnader_Intäkter!$EE25)*(Kostnader_Intäkter!$R$399:$R$524=Kostnader_Intäkter!$EG$94)*(Kostnader_Intäkter!$AV$399:$AV$524)))))))</f>
        <v/>
      </c>
      <c r="AG24" s="338"/>
      <c r="AH24" s="338"/>
      <c r="AI24" s="338"/>
      <c r="AJ24" s="338" t="str">
        <f>IF(AJ$3="","",(IF($B24="","",(SUMIF(Kostnader_Intäkter!$C$530:$C$655,Kostnader_Intäkter!$EE25,Kostnader_Intäkter!$AV$530:$AV$655)-(2*SUMPRODUCT((Kostnader_Intäkter!$C$530:$C$655=Kostnader_Intäkter!$EE25)*(Kostnader_Intäkter!$R$530:$R$655=Kostnader_Intäkter!$EG$94)*(Kostnader_Intäkter!$AV$530:$AV$655)))))))</f>
        <v/>
      </c>
      <c r="AK24" s="338"/>
      <c r="AL24" s="338"/>
      <c r="AM24" s="338"/>
      <c r="AN24" s="338" t="str">
        <f>IF(AN$3="","",(IF($B24="","",(SUMIF(Kostnader_Intäkter!$C$661:$C$786,Kostnader_Intäkter!$EE25,Kostnader_Intäkter!$AV$661:$AV$786)-(2*SUMPRODUCT((Kostnader_Intäkter!$C$661:$C$786=Kostnader_Intäkter!$EE25)*(Kostnader_Intäkter!$R$661:$R$786=Kostnader_Intäkter!$EG$94)*(Kostnader_Intäkter!$AV$661:$AV$786)))))))</f>
        <v/>
      </c>
      <c r="AO24" s="338"/>
      <c r="AP24" s="338"/>
      <c r="AQ24" s="338"/>
      <c r="AR24" s="338" t="str">
        <f>IF(AR$3="","",(IF($B24="","",(SUMIF(Kostnader_Intäkter!$C$792:$C$917,Kostnader_Intäkter!$EE25,Kostnader_Intäkter!$AV$792:$AV$917)-(2*SUMPRODUCT((Kostnader_Intäkter!$C$792:$C$917=Kostnader_Intäkter!$EE25)*(Kostnader_Intäkter!$R$792:$R$917=Kostnader_Intäkter!$EG$94)*(Kostnader_Intäkter!$AV$792:$AV$917)))))))</f>
        <v/>
      </c>
      <c r="AS24" s="338"/>
      <c r="AT24" s="338"/>
      <c r="AU24" s="338"/>
      <c r="AV24" s="338" t="str">
        <f>IF(AV$3="","",(IF($B24="","",(SUMIF(Kostnader_Intäkter!$C$923:$C$1048,Kostnader_Intäkter!$EE25,Kostnader_Intäkter!$AV$923:$AV$1048)-(2*SUMPRODUCT((Kostnader_Intäkter!$C$923:$C$1048=Kostnader_Intäkter!$EE25)*(Kostnader_Intäkter!$R$923:$R$1048=Kostnader_Intäkter!$EG$94)*(Kostnader_Intäkter!$AV$923:$AV$1048)))))))</f>
        <v/>
      </c>
      <c r="AW24" s="338"/>
      <c r="AX24" s="338"/>
      <c r="AY24" s="338"/>
      <c r="AZ24" s="338" t="str">
        <f>IF(AZ$3="","",(IF($B24="","",(SUMIF(Kostnader_Intäkter!$C$1054:$C$1179,Kostnader_Intäkter!$EE25,Kostnader_Intäkter!$AV$1054:$AV$1179)-(2*SUMPRODUCT((Kostnader_Intäkter!$C$1054:$C$1179=Kostnader_Intäkter!$EE25)*(Kostnader_Intäkter!$R$1054:$R$1179=Kostnader_Intäkter!$EG$94)*(Kostnader_Intäkter!$AV$1054:$AV$1179)))))))</f>
        <v/>
      </c>
      <c r="BA24" s="338"/>
      <c r="BB24" s="338"/>
      <c r="BC24" s="338"/>
      <c r="BD24" s="338" t="str">
        <f>IF(BD$3="","",(IF($B24="","",(SUMIF(Kostnader_Intäkter!$C$1185:$C$1310,Kostnader_Intäkter!$EE25,Kostnader_Intäkter!$AV$1185:$AV$1310)-(2*SUMPRODUCT((Kostnader_Intäkter!$C$1185:$C$1310=Kostnader_Intäkter!$EE25)*(Kostnader_Intäkter!$R$1185:$R$1310=Kostnader_Intäkter!$EG$94)*(Kostnader_Intäkter!$AV$1185:$AV$1310)))))))</f>
        <v/>
      </c>
      <c r="BE24" s="338"/>
      <c r="BF24" s="338"/>
      <c r="BG24" s="338"/>
      <c r="BH24" s="338" t="str">
        <f>IF(BH$3="","",(IF($B24="","",(SUMIF(Kostnader_Intäkter!$C$1317:$C$1442,Kostnader_Intäkter!$EE25,Kostnader_Intäkter!$AV$1317:$AV$1442)-(2*SUMPRODUCT((Kostnader_Intäkter!$C$1317:$C$1442=Kostnader_Intäkter!$EE25)*(Kostnader_Intäkter!$R$1317:$R$1442=Kostnader_Intäkter!$EG$94)*(Kostnader_Intäkter!$AV$1317:$AV$1442)))))))</f>
        <v/>
      </c>
      <c r="BI24" s="338"/>
      <c r="BJ24" s="338"/>
      <c r="BK24" s="338"/>
      <c r="BL24" s="338" t="str">
        <f>IF(BL$3="","",(IF($B24="","",(SUMIF(Kostnader_Intäkter!$C$1449:$C$1574,Kostnader_Intäkter!$EE25,Kostnader_Intäkter!$AV$1449:$AV$1574)-(2*SUMPRODUCT((Kostnader_Intäkter!$C$1449:$C$1574=Kostnader_Intäkter!$EE25)*(Kostnader_Intäkter!$R$1449:$R$1574=Kostnader_Intäkter!$EG$94)*(Kostnader_Intäkter!$AV$1449:$AV$1574)))))))</f>
        <v/>
      </c>
      <c r="BM24" s="338"/>
      <c r="BN24" s="338"/>
      <c r="BO24" s="338"/>
      <c r="BP24" s="338" t="str">
        <f>IF(BP$3="","",(IF($B24="","",(SUMIF(Kostnader_Intäkter!$C$1581:$C$1706,Kostnader_Intäkter!$EE25,Kostnader_Intäkter!$AV$1581:$AV$1706)-(2*SUMPRODUCT((Kostnader_Intäkter!$C$1581:$C$1706=Kostnader_Intäkter!$EE25)*(Kostnader_Intäkter!$R$1581:$R$1706=Kostnader_Intäkter!$EG$94)*(Kostnader_Intäkter!$AV$1581:$AV$1706)))))))</f>
        <v/>
      </c>
      <c r="BQ24" s="338"/>
      <c r="BR24" s="338"/>
      <c r="BS24" s="338"/>
      <c r="BT24" s="338" t="str">
        <f>IF(BT$3="","",(IF($B24="","",(SUMIF(Kostnader_Intäkter!$C$1713:$C$1838,Kostnader_Intäkter!$EE25,Kostnader_Intäkter!$AV$1713:$AV$1838)-(2*SUMPRODUCT((Kostnader_Intäkter!$C$1713:$C$1838=Kostnader_Intäkter!$EE25)*(Kostnader_Intäkter!$R$1713:$R$1838=Kostnader_Intäkter!$EG$94)*(Kostnader_Intäkter!$AV$1713:$AV$1838)))))))</f>
        <v/>
      </c>
      <c r="BU24" s="338"/>
      <c r="BV24" s="338"/>
      <c r="BW24" s="338"/>
      <c r="BX24" s="338" t="str">
        <f>IF(BX$3="","",(IF($B24="","",(SUMIF(Kostnader_Intäkter!$C$1845:$C$1970,Kostnader_Intäkter!$EE25,Kostnader_Intäkter!$AV$1845:$AV$1970)-(2*SUMPRODUCT((Kostnader_Intäkter!$C$1845:$C$1970=Kostnader_Intäkter!$EE25)*(Kostnader_Intäkter!$R$1845:$R$1970=Kostnader_Intäkter!$EG$94)*(Kostnader_Intäkter!$AV$1845:$AV$1970)))))))</f>
        <v/>
      </c>
      <c r="BY24" s="338"/>
      <c r="BZ24" s="338"/>
      <c r="CA24" s="338"/>
      <c r="CB24" s="338" t="str">
        <f>IF(CB$3="","",(IF($B24="","",(SUMIF(Kostnader_Intäkter!$C$1977:$C$2102,Kostnader_Intäkter!$EE25,Kostnader_Intäkter!$AV$1977:$AV$2102)-(2*SUMPRODUCT((Kostnader_Intäkter!$C$1977:$C$2102=Kostnader_Intäkter!$EE25)*(Kostnader_Intäkter!$R$1977:$R$2102=Kostnader_Intäkter!$EG$94)*(Kostnader_Intäkter!$AV$1977:$AV$2102)))))))</f>
        <v/>
      </c>
      <c r="CC24" s="338"/>
      <c r="CD24" s="338"/>
      <c r="CE24" s="338"/>
      <c r="CF24" s="338" t="str">
        <f>IF(CF$3="","",(IF($B24="","",(SUMIF(Kostnader_Intäkter!$C$2109:$C$2234,Kostnader_Intäkter!$EE25,Kostnader_Intäkter!$AV$2109:$AV$2234)-(2*SUMPRODUCT((Kostnader_Intäkter!$C$2109:$C$2234=Kostnader_Intäkter!$EE25)*(Kostnader_Intäkter!$R$2109:$R$2234=Kostnader_Intäkter!$EG$94)*(Kostnader_Intäkter!$AV$2109:$AV$2234)))))))</f>
        <v/>
      </c>
      <c r="CG24" s="338"/>
      <c r="CH24" s="338"/>
      <c r="CI24" s="338"/>
      <c r="CJ24" s="338" t="str">
        <f>IF(CJ$3="","",(IF($B24="","",(SUMIF(Kostnader_Intäkter!$C$2241:$C$2366,Kostnader_Intäkter!$EE25,Kostnader_Intäkter!$AV$2241:$AV$2366)-(2*SUMPRODUCT((Kostnader_Intäkter!$C$2241:$C$2366=Kostnader_Intäkter!$EE25)*(Kostnader_Intäkter!$R$2241:$R$2366=Kostnader_Intäkter!$EG$94)*(Kostnader_Intäkter!$AV$2241:$AV$2366)))))))</f>
        <v/>
      </c>
      <c r="CK24" s="338"/>
      <c r="CL24" s="338"/>
      <c r="CM24" s="338"/>
      <c r="CN24" s="338" t="str">
        <f>IF(CN$3="","",(IF($B24="","",(SUMIF(Kostnader_Intäkter!$C$2373:$C$2498,Kostnader_Intäkter!$EE25,Kostnader_Intäkter!$AV$2373:$AV$2498)-(2*SUMPRODUCT((Kostnader_Intäkter!$C$2373:$C$2498=Kostnader_Intäkter!$EE25)*(Kostnader_Intäkter!$R$2373:$R$2498=Kostnader_Intäkter!$EG$94)*(Kostnader_Intäkter!$AV$2373:$AV$2498)))))))</f>
        <v/>
      </c>
      <c r="CO24" s="338"/>
      <c r="CP24" s="338"/>
      <c r="CQ24" s="338"/>
      <c r="CR24" s="338" t="str">
        <f>IF(CR$3="","",(IF($B24="","",(SUMIF(Kostnader_Intäkter!$C$2505:$C$2630,Kostnader_Intäkter!$EE25,Kostnader_Intäkter!$AV$2505:$AV$2630)-(2*SUMPRODUCT((Kostnader_Intäkter!$C$2505:$C$2630=Kostnader_Intäkter!$EE25)*(Kostnader_Intäkter!$R$2505:$R$2630=Kostnader_Intäkter!$EG$94)*(Kostnader_Intäkter!$AV$2505:$AV$2630)))))))</f>
        <v/>
      </c>
      <c r="CS24" s="338"/>
      <c r="CT24" s="338"/>
      <c r="CU24" s="338"/>
    </row>
    <row r="25" spans="2:99" ht="17.25" hidden="1" customHeight="1" outlineLevel="1" x14ac:dyDescent="0.2">
      <c r="B25" s="339" t="str">
        <f>Kostnader_Intäkter!EH26</f>
        <v/>
      </c>
      <c r="C25" s="339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6" t="str">
        <f t="shared" si="0"/>
        <v/>
      </c>
      <c r="Q25" s="335"/>
      <c r="R25" s="335"/>
      <c r="S25" s="335"/>
      <c r="T25" s="338" t="str">
        <f>IF($T$3="","",(IF(B25="","",(SUMIF(Kostnader_Intäkter!$C$6:$C$131,Kostnader_Intäkter!$EE26,Kostnader_Intäkter!$AV$6:$AV$131)-(2*SUMPRODUCT((Kostnader_Intäkter!$C$6:$C$131=Kostnader_Intäkter!$EE26)*(Kostnader_Intäkter!$R$6:$R$131=Kostnader_Intäkter!$EG$94)*(Kostnader_Intäkter!$AV$6:$AV$131)))))))</f>
        <v/>
      </c>
      <c r="U25" s="338"/>
      <c r="V25" s="338"/>
      <c r="W25" s="338"/>
      <c r="X25" s="338" t="str">
        <f>IF($X$3="","",(IF($B25="","",(SUMIF(Kostnader_Intäkter!$C$137:$C$262,Kostnader_Intäkter!$EE26,Kostnader_Intäkter!$AV$137:$AV$262)-(2*SUMPRODUCT((Kostnader_Intäkter!$C$137:$C$262=Kostnader_Intäkter!$EE26)*(Kostnader_Intäkter!$R$137:$R$262=Kostnader_Intäkter!$EG$94)*(Kostnader_Intäkter!$AV$137:$AV$262)))))))</f>
        <v/>
      </c>
      <c r="Y25" s="338"/>
      <c r="Z25" s="338"/>
      <c r="AA25" s="338"/>
      <c r="AB25" s="338" t="str">
        <f>IF(AB$3="","",(IF($B25="","",(SUMIF(Kostnader_Intäkter!$C$268:$C$393,Kostnader_Intäkter!$EE26,Kostnader_Intäkter!$AV$268:$AV$393)-(2*SUMPRODUCT((Kostnader_Intäkter!$C$268:$C$393=Kostnader_Intäkter!$EE26)*(Kostnader_Intäkter!$R$268:$R$393=Kostnader_Intäkter!$EG$94)*(Kostnader_Intäkter!$AV$268:$AV$393)))))))</f>
        <v/>
      </c>
      <c r="AC25" s="338"/>
      <c r="AD25" s="338"/>
      <c r="AE25" s="338"/>
      <c r="AF25" s="338" t="str">
        <f>IF(AF$3="","",(IF($B25="","",(SUMIF(Kostnader_Intäkter!$C$399:$C$524,Kostnader_Intäkter!$EE26,Kostnader_Intäkter!$AV$399:$AV$524)-(2*SUMPRODUCT((Kostnader_Intäkter!$C$399:$C$524=Kostnader_Intäkter!$EE26)*(Kostnader_Intäkter!$R$399:$R$524=Kostnader_Intäkter!$EG$94)*(Kostnader_Intäkter!$AV$399:$AV$524)))))))</f>
        <v/>
      </c>
      <c r="AG25" s="338"/>
      <c r="AH25" s="338"/>
      <c r="AI25" s="338"/>
      <c r="AJ25" s="338" t="str">
        <f>IF(AJ$3="","",(IF($B25="","",(SUMIF(Kostnader_Intäkter!$C$530:$C$655,Kostnader_Intäkter!$EE26,Kostnader_Intäkter!$AV$530:$AV$655)-(2*SUMPRODUCT((Kostnader_Intäkter!$C$530:$C$655=Kostnader_Intäkter!$EE26)*(Kostnader_Intäkter!$R$530:$R$655=Kostnader_Intäkter!$EG$94)*(Kostnader_Intäkter!$AV$530:$AV$655)))))))</f>
        <v/>
      </c>
      <c r="AK25" s="338"/>
      <c r="AL25" s="338"/>
      <c r="AM25" s="338"/>
      <c r="AN25" s="338" t="str">
        <f>IF(AN$3="","",(IF($B25="","",(SUMIF(Kostnader_Intäkter!$C$661:$C$786,Kostnader_Intäkter!$EE26,Kostnader_Intäkter!$AV$661:$AV$786)-(2*SUMPRODUCT((Kostnader_Intäkter!$C$661:$C$786=Kostnader_Intäkter!$EE26)*(Kostnader_Intäkter!$R$661:$R$786=Kostnader_Intäkter!$EG$94)*(Kostnader_Intäkter!$AV$661:$AV$786)))))))</f>
        <v/>
      </c>
      <c r="AO25" s="338"/>
      <c r="AP25" s="338"/>
      <c r="AQ25" s="338"/>
      <c r="AR25" s="338" t="str">
        <f>IF(AR$3="","",(IF($B25="","",(SUMIF(Kostnader_Intäkter!$C$792:$C$917,Kostnader_Intäkter!$EE26,Kostnader_Intäkter!$AV$792:$AV$917)-(2*SUMPRODUCT((Kostnader_Intäkter!$C$792:$C$917=Kostnader_Intäkter!$EE26)*(Kostnader_Intäkter!$R$792:$R$917=Kostnader_Intäkter!$EG$94)*(Kostnader_Intäkter!$AV$792:$AV$917)))))))</f>
        <v/>
      </c>
      <c r="AS25" s="338"/>
      <c r="AT25" s="338"/>
      <c r="AU25" s="338"/>
      <c r="AV25" s="338" t="str">
        <f>IF(AV$3="","",(IF($B25="","",(SUMIF(Kostnader_Intäkter!$C$923:$C$1048,Kostnader_Intäkter!$EE26,Kostnader_Intäkter!$AV$923:$AV$1048)-(2*SUMPRODUCT((Kostnader_Intäkter!$C$923:$C$1048=Kostnader_Intäkter!$EE26)*(Kostnader_Intäkter!$R$923:$R$1048=Kostnader_Intäkter!$EG$94)*(Kostnader_Intäkter!$AV$923:$AV$1048)))))))</f>
        <v/>
      </c>
      <c r="AW25" s="338"/>
      <c r="AX25" s="338"/>
      <c r="AY25" s="338"/>
      <c r="AZ25" s="338" t="str">
        <f>IF(AZ$3="","",(IF($B25="","",(SUMIF(Kostnader_Intäkter!$C$1054:$C$1179,Kostnader_Intäkter!$EE26,Kostnader_Intäkter!$AV$1054:$AV$1179)-(2*SUMPRODUCT((Kostnader_Intäkter!$C$1054:$C$1179=Kostnader_Intäkter!$EE26)*(Kostnader_Intäkter!$R$1054:$R$1179=Kostnader_Intäkter!$EG$94)*(Kostnader_Intäkter!$AV$1054:$AV$1179)))))))</f>
        <v/>
      </c>
      <c r="BA25" s="338"/>
      <c r="BB25" s="338"/>
      <c r="BC25" s="338"/>
      <c r="BD25" s="338" t="str">
        <f>IF(BD$3="","",(IF($B25="","",(SUMIF(Kostnader_Intäkter!$C$1185:$C$1310,Kostnader_Intäkter!$EE26,Kostnader_Intäkter!$AV$1185:$AV$1310)-(2*SUMPRODUCT((Kostnader_Intäkter!$C$1185:$C$1310=Kostnader_Intäkter!$EE26)*(Kostnader_Intäkter!$R$1185:$R$1310=Kostnader_Intäkter!$EG$94)*(Kostnader_Intäkter!$AV$1185:$AV$1310)))))))</f>
        <v/>
      </c>
      <c r="BE25" s="338"/>
      <c r="BF25" s="338"/>
      <c r="BG25" s="338"/>
      <c r="BH25" s="338" t="str">
        <f>IF(BH$3="","",(IF($B25="","",(SUMIF(Kostnader_Intäkter!$C$1317:$C$1442,Kostnader_Intäkter!$EE26,Kostnader_Intäkter!$AV$1317:$AV$1442)-(2*SUMPRODUCT((Kostnader_Intäkter!$C$1317:$C$1442=Kostnader_Intäkter!$EE26)*(Kostnader_Intäkter!$R$1317:$R$1442=Kostnader_Intäkter!$EG$94)*(Kostnader_Intäkter!$AV$1317:$AV$1442)))))))</f>
        <v/>
      </c>
      <c r="BI25" s="338"/>
      <c r="BJ25" s="338"/>
      <c r="BK25" s="338"/>
      <c r="BL25" s="338" t="str">
        <f>IF(BL$3="","",(IF($B25="","",(SUMIF(Kostnader_Intäkter!$C$1449:$C$1574,Kostnader_Intäkter!$EE26,Kostnader_Intäkter!$AV$1449:$AV$1574)-(2*SUMPRODUCT((Kostnader_Intäkter!$C$1449:$C$1574=Kostnader_Intäkter!$EE26)*(Kostnader_Intäkter!$R$1449:$R$1574=Kostnader_Intäkter!$EG$94)*(Kostnader_Intäkter!$AV$1449:$AV$1574)))))))</f>
        <v/>
      </c>
      <c r="BM25" s="338"/>
      <c r="BN25" s="338"/>
      <c r="BO25" s="338"/>
      <c r="BP25" s="338" t="str">
        <f>IF(BP$3="","",(IF($B25="","",(SUMIF(Kostnader_Intäkter!$C$1581:$C$1706,Kostnader_Intäkter!$EE26,Kostnader_Intäkter!$AV$1581:$AV$1706)-(2*SUMPRODUCT((Kostnader_Intäkter!$C$1581:$C$1706=Kostnader_Intäkter!$EE26)*(Kostnader_Intäkter!$R$1581:$R$1706=Kostnader_Intäkter!$EG$94)*(Kostnader_Intäkter!$AV$1581:$AV$1706)))))))</f>
        <v/>
      </c>
      <c r="BQ25" s="338"/>
      <c r="BR25" s="338"/>
      <c r="BS25" s="338"/>
      <c r="BT25" s="338" t="str">
        <f>IF(BT$3="","",(IF($B25="","",(SUMIF(Kostnader_Intäkter!$C$1713:$C$1838,Kostnader_Intäkter!$EE26,Kostnader_Intäkter!$AV$1713:$AV$1838)-(2*SUMPRODUCT((Kostnader_Intäkter!$C$1713:$C$1838=Kostnader_Intäkter!$EE26)*(Kostnader_Intäkter!$R$1713:$R$1838=Kostnader_Intäkter!$EG$94)*(Kostnader_Intäkter!$AV$1713:$AV$1838)))))))</f>
        <v/>
      </c>
      <c r="BU25" s="338"/>
      <c r="BV25" s="338"/>
      <c r="BW25" s="338"/>
      <c r="BX25" s="338" t="str">
        <f>IF(BX$3="","",(IF($B25="","",(SUMIF(Kostnader_Intäkter!$C$1845:$C$1970,Kostnader_Intäkter!$EE26,Kostnader_Intäkter!$AV$1845:$AV$1970)-(2*SUMPRODUCT((Kostnader_Intäkter!$C$1845:$C$1970=Kostnader_Intäkter!$EE26)*(Kostnader_Intäkter!$R$1845:$R$1970=Kostnader_Intäkter!$EG$94)*(Kostnader_Intäkter!$AV$1845:$AV$1970)))))))</f>
        <v/>
      </c>
      <c r="BY25" s="338"/>
      <c r="BZ25" s="338"/>
      <c r="CA25" s="338"/>
      <c r="CB25" s="338" t="str">
        <f>IF(CB$3="","",(IF($B25="","",(SUMIF(Kostnader_Intäkter!$C$1977:$C$2102,Kostnader_Intäkter!$EE26,Kostnader_Intäkter!$AV$1977:$AV$2102)-(2*SUMPRODUCT((Kostnader_Intäkter!$C$1977:$C$2102=Kostnader_Intäkter!$EE26)*(Kostnader_Intäkter!$R$1977:$R$2102=Kostnader_Intäkter!$EG$94)*(Kostnader_Intäkter!$AV$1977:$AV$2102)))))))</f>
        <v/>
      </c>
      <c r="CC25" s="338"/>
      <c r="CD25" s="338"/>
      <c r="CE25" s="338"/>
      <c r="CF25" s="338" t="str">
        <f>IF(CF$3="","",(IF($B25="","",(SUMIF(Kostnader_Intäkter!$C$2109:$C$2234,Kostnader_Intäkter!$EE26,Kostnader_Intäkter!$AV$2109:$AV$2234)-(2*SUMPRODUCT((Kostnader_Intäkter!$C$2109:$C$2234=Kostnader_Intäkter!$EE26)*(Kostnader_Intäkter!$R$2109:$R$2234=Kostnader_Intäkter!$EG$94)*(Kostnader_Intäkter!$AV$2109:$AV$2234)))))))</f>
        <v/>
      </c>
      <c r="CG25" s="338"/>
      <c r="CH25" s="338"/>
      <c r="CI25" s="338"/>
      <c r="CJ25" s="338" t="str">
        <f>IF(CJ$3="","",(IF($B25="","",(SUMIF(Kostnader_Intäkter!$C$2241:$C$2366,Kostnader_Intäkter!$EE26,Kostnader_Intäkter!$AV$2241:$AV$2366)-(2*SUMPRODUCT((Kostnader_Intäkter!$C$2241:$C$2366=Kostnader_Intäkter!$EE26)*(Kostnader_Intäkter!$R$2241:$R$2366=Kostnader_Intäkter!$EG$94)*(Kostnader_Intäkter!$AV$2241:$AV$2366)))))))</f>
        <v/>
      </c>
      <c r="CK25" s="338"/>
      <c r="CL25" s="338"/>
      <c r="CM25" s="338"/>
      <c r="CN25" s="338" t="str">
        <f>IF(CN$3="","",(IF($B25="","",(SUMIF(Kostnader_Intäkter!$C$2373:$C$2498,Kostnader_Intäkter!$EE26,Kostnader_Intäkter!$AV$2373:$AV$2498)-(2*SUMPRODUCT((Kostnader_Intäkter!$C$2373:$C$2498=Kostnader_Intäkter!$EE26)*(Kostnader_Intäkter!$R$2373:$R$2498=Kostnader_Intäkter!$EG$94)*(Kostnader_Intäkter!$AV$2373:$AV$2498)))))))</f>
        <v/>
      </c>
      <c r="CO25" s="338"/>
      <c r="CP25" s="338"/>
      <c r="CQ25" s="338"/>
      <c r="CR25" s="338" t="str">
        <f>IF(CR$3="","",(IF($B25="","",(SUMIF(Kostnader_Intäkter!$C$2505:$C$2630,Kostnader_Intäkter!$EE26,Kostnader_Intäkter!$AV$2505:$AV$2630)-(2*SUMPRODUCT((Kostnader_Intäkter!$C$2505:$C$2630=Kostnader_Intäkter!$EE26)*(Kostnader_Intäkter!$R$2505:$R$2630=Kostnader_Intäkter!$EG$94)*(Kostnader_Intäkter!$AV$2505:$AV$2630)))))))</f>
        <v/>
      </c>
      <c r="CS25" s="338"/>
      <c r="CT25" s="338"/>
      <c r="CU25" s="338"/>
    </row>
    <row r="26" spans="2:99" ht="17.25" hidden="1" customHeight="1" outlineLevel="1" x14ac:dyDescent="0.2">
      <c r="B26" s="339" t="str">
        <f>Kostnader_Intäkter!EH27</f>
        <v/>
      </c>
      <c r="C26" s="339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6" t="str">
        <f t="shared" si="0"/>
        <v/>
      </c>
      <c r="Q26" s="335"/>
      <c r="R26" s="335"/>
      <c r="S26" s="335"/>
      <c r="T26" s="338" t="str">
        <f>IF($T$3="","",(IF(B26="","",(SUMIF(Kostnader_Intäkter!$C$6:$C$131,Kostnader_Intäkter!$EE27,Kostnader_Intäkter!$AV$6:$AV$131)-(2*SUMPRODUCT((Kostnader_Intäkter!$C$6:$C$131=Kostnader_Intäkter!$EE27)*(Kostnader_Intäkter!$R$6:$R$131=Kostnader_Intäkter!$EG$94)*(Kostnader_Intäkter!$AV$6:$AV$131)))))))</f>
        <v/>
      </c>
      <c r="U26" s="338"/>
      <c r="V26" s="338"/>
      <c r="W26" s="338"/>
      <c r="X26" s="338" t="str">
        <f>IF($X$3="","",(IF($B26="","",(SUMIF(Kostnader_Intäkter!$C$137:$C$262,Kostnader_Intäkter!$EE27,Kostnader_Intäkter!$AV$137:$AV$262)-(2*SUMPRODUCT((Kostnader_Intäkter!$C$137:$C$262=Kostnader_Intäkter!$EE27)*(Kostnader_Intäkter!$R$137:$R$262=Kostnader_Intäkter!$EG$94)*(Kostnader_Intäkter!$AV$137:$AV$262)))))))</f>
        <v/>
      </c>
      <c r="Y26" s="338"/>
      <c r="Z26" s="338"/>
      <c r="AA26" s="338"/>
      <c r="AB26" s="338" t="str">
        <f>IF(AB$3="","",(IF($B26="","",(SUMIF(Kostnader_Intäkter!$C$268:$C$393,Kostnader_Intäkter!$EE27,Kostnader_Intäkter!$AV$268:$AV$393)-(2*SUMPRODUCT((Kostnader_Intäkter!$C$268:$C$393=Kostnader_Intäkter!$EE27)*(Kostnader_Intäkter!$R$268:$R$393=Kostnader_Intäkter!$EG$94)*(Kostnader_Intäkter!$AV$268:$AV$393)))))))</f>
        <v/>
      </c>
      <c r="AC26" s="338"/>
      <c r="AD26" s="338"/>
      <c r="AE26" s="338"/>
      <c r="AF26" s="338" t="str">
        <f>IF(AF$3="","",(IF($B26="","",(SUMIF(Kostnader_Intäkter!$C$399:$C$524,Kostnader_Intäkter!$EE27,Kostnader_Intäkter!$AV$399:$AV$524)-(2*SUMPRODUCT((Kostnader_Intäkter!$C$399:$C$524=Kostnader_Intäkter!$EE27)*(Kostnader_Intäkter!$R$399:$R$524=Kostnader_Intäkter!$EG$94)*(Kostnader_Intäkter!$AV$399:$AV$524)))))))</f>
        <v/>
      </c>
      <c r="AG26" s="338"/>
      <c r="AH26" s="338"/>
      <c r="AI26" s="338"/>
      <c r="AJ26" s="338" t="str">
        <f>IF(AJ$3="","",(IF($B26="","",(SUMIF(Kostnader_Intäkter!$C$530:$C$655,Kostnader_Intäkter!$EE27,Kostnader_Intäkter!$AV$530:$AV$655)-(2*SUMPRODUCT((Kostnader_Intäkter!$C$530:$C$655=Kostnader_Intäkter!$EE27)*(Kostnader_Intäkter!$R$530:$R$655=Kostnader_Intäkter!$EG$94)*(Kostnader_Intäkter!$AV$530:$AV$655)))))))</f>
        <v/>
      </c>
      <c r="AK26" s="338"/>
      <c r="AL26" s="338"/>
      <c r="AM26" s="338"/>
      <c r="AN26" s="338" t="str">
        <f>IF(AN$3="","",(IF($B26="","",(SUMIF(Kostnader_Intäkter!$C$661:$C$786,Kostnader_Intäkter!$EE27,Kostnader_Intäkter!$AV$661:$AV$786)-(2*SUMPRODUCT((Kostnader_Intäkter!$C$661:$C$786=Kostnader_Intäkter!$EE27)*(Kostnader_Intäkter!$R$661:$R$786=Kostnader_Intäkter!$EG$94)*(Kostnader_Intäkter!$AV$661:$AV$786)))))))</f>
        <v/>
      </c>
      <c r="AO26" s="338"/>
      <c r="AP26" s="338"/>
      <c r="AQ26" s="338"/>
      <c r="AR26" s="338" t="str">
        <f>IF(AR$3="","",(IF($B26="","",(SUMIF(Kostnader_Intäkter!$C$792:$C$917,Kostnader_Intäkter!$EE27,Kostnader_Intäkter!$AV$792:$AV$917)-(2*SUMPRODUCT((Kostnader_Intäkter!$C$792:$C$917=Kostnader_Intäkter!$EE27)*(Kostnader_Intäkter!$R$792:$R$917=Kostnader_Intäkter!$EG$94)*(Kostnader_Intäkter!$AV$792:$AV$917)))))))</f>
        <v/>
      </c>
      <c r="AS26" s="338"/>
      <c r="AT26" s="338"/>
      <c r="AU26" s="338"/>
      <c r="AV26" s="338" t="str">
        <f>IF(AV$3="","",(IF($B26="","",(SUMIF(Kostnader_Intäkter!$C$923:$C$1048,Kostnader_Intäkter!$EE27,Kostnader_Intäkter!$AV$923:$AV$1048)-(2*SUMPRODUCT((Kostnader_Intäkter!$C$923:$C$1048=Kostnader_Intäkter!$EE27)*(Kostnader_Intäkter!$R$923:$R$1048=Kostnader_Intäkter!$EG$94)*(Kostnader_Intäkter!$AV$923:$AV$1048)))))))</f>
        <v/>
      </c>
      <c r="AW26" s="338"/>
      <c r="AX26" s="338"/>
      <c r="AY26" s="338"/>
      <c r="AZ26" s="338" t="str">
        <f>IF(AZ$3="","",(IF($B26="","",(SUMIF(Kostnader_Intäkter!$C$1054:$C$1179,Kostnader_Intäkter!$EE27,Kostnader_Intäkter!$AV$1054:$AV$1179)-(2*SUMPRODUCT((Kostnader_Intäkter!$C$1054:$C$1179=Kostnader_Intäkter!$EE27)*(Kostnader_Intäkter!$R$1054:$R$1179=Kostnader_Intäkter!$EG$94)*(Kostnader_Intäkter!$AV$1054:$AV$1179)))))))</f>
        <v/>
      </c>
      <c r="BA26" s="338"/>
      <c r="BB26" s="338"/>
      <c r="BC26" s="338"/>
      <c r="BD26" s="338" t="str">
        <f>IF(BD$3="","",(IF($B26="","",(SUMIF(Kostnader_Intäkter!$C$1185:$C$1310,Kostnader_Intäkter!$EE27,Kostnader_Intäkter!$AV$1185:$AV$1310)-(2*SUMPRODUCT((Kostnader_Intäkter!$C$1185:$C$1310=Kostnader_Intäkter!$EE27)*(Kostnader_Intäkter!$R$1185:$R$1310=Kostnader_Intäkter!$EG$94)*(Kostnader_Intäkter!$AV$1185:$AV$1310)))))))</f>
        <v/>
      </c>
      <c r="BE26" s="338"/>
      <c r="BF26" s="338"/>
      <c r="BG26" s="338"/>
      <c r="BH26" s="338" t="str">
        <f>IF(BH$3="","",(IF($B26="","",(SUMIF(Kostnader_Intäkter!$C$1317:$C$1442,Kostnader_Intäkter!$EE27,Kostnader_Intäkter!$AV$1317:$AV$1442)-(2*SUMPRODUCT((Kostnader_Intäkter!$C$1317:$C$1442=Kostnader_Intäkter!$EE27)*(Kostnader_Intäkter!$R$1317:$R$1442=Kostnader_Intäkter!$EG$94)*(Kostnader_Intäkter!$AV$1317:$AV$1442)))))))</f>
        <v/>
      </c>
      <c r="BI26" s="338"/>
      <c r="BJ26" s="338"/>
      <c r="BK26" s="338"/>
      <c r="BL26" s="338" t="str">
        <f>IF(BL$3="","",(IF($B26="","",(SUMIF(Kostnader_Intäkter!$C$1449:$C$1574,Kostnader_Intäkter!$EE27,Kostnader_Intäkter!$AV$1449:$AV$1574)-(2*SUMPRODUCT((Kostnader_Intäkter!$C$1449:$C$1574=Kostnader_Intäkter!$EE27)*(Kostnader_Intäkter!$R$1449:$R$1574=Kostnader_Intäkter!$EG$94)*(Kostnader_Intäkter!$AV$1449:$AV$1574)))))))</f>
        <v/>
      </c>
      <c r="BM26" s="338"/>
      <c r="BN26" s="338"/>
      <c r="BO26" s="338"/>
      <c r="BP26" s="338" t="str">
        <f>IF(BP$3="","",(IF($B26="","",(SUMIF(Kostnader_Intäkter!$C$1581:$C$1706,Kostnader_Intäkter!$EE27,Kostnader_Intäkter!$AV$1581:$AV$1706)-(2*SUMPRODUCT((Kostnader_Intäkter!$C$1581:$C$1706=Kostnader_Intäkter!$EE27)*(Kostnader_Intäkter!$R$1581:$R$1706=Kostnader_Intäkter!$EG$94)*(Kostnader_Intäkter!$AV$1581:$AV$1706)))))))</f>
        <v/>
      </c>
      <c r="BQ26" s="338"/>
      <c r="BR26" s="338"/>
      <c r="BS26" s="338"/>
      <c r="BT26" s="338" t="str">
        <f>IF(BT$3="","",(IF($B26="","",(SUMIF(Kostnader_Intäkter!$C$1713:$C$1838,Kostnader_Intäkter!$EE27,Kostnader_Intäkter!$AV$1713:$AV$1838)-(2*SUMPRODUCT((Kostnader_Intäkter!$C$1713:$C$1838=Kostnader_Intäkter!$EE27)*(Kostnader_Intäkter!$R$1713:$R$1838=Kostnader_Intäkter!$EG$94)*(Kostnader_Intäkter!$AV$1713:$AV$1838)))))))</f>
        <v/>
      </c>
      <c r="BU26" s="338"/>
      <c r="BV26" s="338"/>
      <c r="BW26" s="338"/>
      <c r="BX26" s="338" t="str">
        <f>IF(BX$3="","",(IF($B26="","",(SUMIF(Kostnader_Intäkter!$C$1845:$C$1970,Kostnader_Intäkter!$EE27,Kostnader_Intäkter!$AV$1845:$AV$1970)-(2*SUMPRODUCT((Kostnader_Intäkter!$C$1845:$C$1970=Kostnader_Intäkter!$EE27)*(Kostnader_Intäkter!$R$1845:$R$1970=Kostnader_Intäkter!$EG$94)*(Kostnader_Intäkter!$AV$1845:$AV$1970)))))))</f>
        <v/>
      </c>
      <c r="BY26" s="338"/>
      <c r="BZ26" s="338"/>
      <c r="CA26" s="338"/>
      <c r="CB26" s="338" t="str">
        <f>IF(CB$3="","",(IF($B26="","",(SUMIF(Kostnader_Intäkter!$C$1977:$C$2102,Kostnader_Intäkter!$EE27,Kostnader_Intäkter!$AV$1977:$AV$2102)-(2*SUMPRODUCT((Kostnader_Intäkter!$C$1977:$C$2102=Kostnader_Intäkter!$EE27)*(Kostnader_Intäkter!$R$1977:$R$2102=Kostnader_Intäkter!$EG$94)*(Kostnader_Intäkter!$AV$1977:$AV$2102)))))))</f>
        <v/>
      </c>
      <c r="CC26" s="338"/>
      <c r="CD26" s="338"/>
      <c r="CE26" s="338"/>
      <c r="CF26" s="338" t="str">
        <f>IF(CF$3="","",(IF($B26="","",(SUMIF(Kostnader_Intäkter!$C$2109:$C$2234,Kostnader_Intäkter!$EE27,Kostnader_Intäkter!$AV$2109:$AV$2234)-(2*SUMPRODUCT((Kostnader_Intäkter!$C$2109:$C$2234=Kostnader_Intäkter!$EE27)*(Kostnader_Intäkter!$R$2109:$R$2234=Kostnader_Intäkter!$EG$94)*(Kostnader_Intäkter!$AV$2109:$AV$2234)))))))</f>
        <v/>
      </c>
      <c r="CG26" s="338"/>
      <c r="CH26" s="338"/>
      <c r="CI26" s="338"/>
      <c r="CJ26" s="338" t="str">
        <f>IF(CJ$3="","",(IF($B26="","",(SUMIF(Kostnader_Intäkter!$C$2241:$C$2366,Kostnader_Intäkter!$EE27,Kostnader_Intäkter!$AV$2241:$AV$2366)-(2*SUMPRODUCT((Kostnader_Intäkter!$C$2241:$C$2366=Kostnader_Intäkter!$EE27)*(Kostnader_Intäkter!$R$2241:$R$2366=Kostnader_Intäkter!$EG$94)*(Kostnader_Intäkter!$AV$2241:$AV$2366)))))))</f>
        <v/>
      </c>
      <c r="CK26" s="338"/>
      <c r="CL26" s="338"/>
      <c r="CM26" s="338"/>
      <c r="CN26" s="338" t="str">
        <f>IF(CN$3="","",(IF($B26="","",(SUMIF(Kostnader_Intäkter!$C$2373:$C$2498,Kostnader_Intäkter!$EE27,Kostnader_Intäkter!$AV$2373:$AV$2498)-(2*SUMPRODUCT((Kostnader_Intäkter!$C$2373:$C$2498=Kostnader_Intäkter!$EE27)*(Kostnader_Intäkter!$R$2373:$R$2498=Kostnader_Intäkter!$EG$94)*(Kostnader_Intäkter!$AV$2373:$AV$2498)))))))</f>
        <v/>
      </c>
      <c r="CO26" s="338"/>
      <c r="CP26" s="338"/>
      <c r="CQ26" s="338"/>
      <c r="CR26" s="338" t="str">
        <f>IF(CR$3="","",(IF($B26="","",(SUMIF(Kostnader_Intäkter!$C$2505:$C$2630,Kostnader_Intäkter!$EE27,Kostnader_Intäkter!$AV$2505:$AV$2630)-(2*SUMPRODUCT((Kostnader_Intäkter!$C$2505:$C$2630=Kostnader_Intäkter!$EE27)*(Kostnader_Intäkter!$R$2505:$R$2630=Kostnader_Intäkter!$EG$94)*(Kostnader_Intäkter!$AV$2505:$AV$2630)))))))</f>
        <v/>
      </c>
      <c r="CS26" s="338"/>
      <c r="CT26" s="338"/>
      <c r="CU26" s="338"/>
    </row>
    <row r="27" spans="2:99" ht="17.25" hidden="1" customHeight="1" outlineLevel="1" x14ac:dyDescent="0.2">
      <c r="B27" s="339" t="str">
        <f>Kostnader_Intäkter!EH28</f>
        <v/>
      </c>
      <c r="C27" s="339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6" t="str">
        <f t="shared" si="0"/>
        <v/>
      </c>
      <c r="Q27" s="335"/>
      <c r="R27" s="335"/>
      <c r="S27" s="335"/>
      <c r="T27" s="338" t="str">
        <f>IF($T$3="","",(IF(B27="","",(SUMIF(Kostnader_Intäkter!$C$6:$C$131,Kostnader_Intäkter!$EE28,Kostnader_Intäkter!$AV$6:$AV$131)-(2*SUMPRODUCT((Kostnader_Intäkter!$C$6:$C$131=Kostnader_Intäkter!$EE28)*(Kostnader_Intäkter!$R$6:$R$131=Kostnader_Intäkter!$EG$94)*(Kostnader_Intäkter!$AV$6:$AV$131)))))))</f>
        <v/>
      </c>
      <c r="U27" s="338"/>
      <c r="V27" s="338"/>
      <c r="W27" s="338"/>
      <c r="X27" s="338" t="str">
        <f>IF($X$3="","",(IF($B27="","",(SUMIF(Kostnader_Intäkter!$C$137:$C$262,Kostnader_Intäkter!$EE28,Kostnader_Intäkter!$AV$137:$AV$262)-(2*SUMPRODUCT((Kostnader_Intäkter!$C$137:$C$262=Kostnader_Intäkter!$EE28)*(Kostnader_Intäkter!$R$137:$R$262=Kostnader_Intäkter!$EG$94)*(Kostnader_Intäkter!$AV$137:$AV$262)))))))</f>
        <v/>
      </c>
      <c r="Y27" s="338"/>
      <c r="Z27" s="338"/>
      <c r="AA27" s="338"/>
      <c r="AB27" s="338" t="str">
        <f>IF(AB$3="","",(IF($B27="","",(SUMIF(Kostnader_Intäkter!$C$268:$C$393,Kostnader_Intäkter!$EE28,Kostnader_Intäkter!$AV$268:$AV$393)-(2*SUMPRODUCT((Kostnader_Intäkter!$C$268:$C$393=Kostnader_Intäkter!$EE28)*(Kostnader_Intäkter!$R$268:$R$393=Kostnader_Intäkter!$EG$94)*(Kostnader_Intäkter!$AV$268:$AV$393)))))))</f>
        <v/>
      </c>
      <c r="AC27" s="338"/>
      <c r="AD27" s="338"/>
      <c r="AE27" s="338"/>
      <c r="AF27" s="338" t="str">
        <f>IF(AF$3="","",(IF($B27="","",(SUMIF(Kostnader_Intäkter!$C$399:$C$524,Kostnader_Intäkter!$EE28,Kostnader_Intäkter!$AV$399:$AV$524)-(2*SUMPRODUCT((Kostnader_Intäkter!$C$399:$C$524=Kostnader_Intäkter!$EE28)*(Kostnader_Intäkter!$R$399:$R$524=Kostnader_Intäkter!$EG$94)*(Kostnader_Intäkter!$AV$399:$AV$524)))))))</f>
        <v/>
      </c>
      <c r="AG27" s="338"/>
      <c r="AH27" s="338"/>
      <c r="AI27" s="338"/>
      <c r="AJ27" s="338" t="str">
        <f>IF(AJ$3="","",(IF($B27="","",(SUMIF(Kostnader_Intäkter!$C$530:$C$655,Kostnader_Intäkter!$EE28,Kostnader_Intäkter!$AV$530:$AV$655)-(2*SUMPRODUCT((Kostnader_Intäkter!$C$530:$C$655=Kostnader_Intäkter!$EE28)*(Kostnader_Intäkter!$R$530:$R$655=Kostnader_Intäkter!$EG$94)*(Kostnader_Intäkter!$AV$530:$AV$655)))))))</f>
        <v/>
      </c>
      <c r="AK27" s="338"/>
      <c r="AL27" s="338"/>
      <c r="AM27" s="338"/>
      <c r="AN27" s="338" t="str">
        <f>IF(AN$3="","",(IF($B27="","",(SUMIF(Kostnader_Intäkter!$C$661:$C$786,Kostnader_Intäkter!$EE28,Kostnader_Intäkter!$AV$661:$AV$786)-(2*SUMPRODUCT((Kostnader_Intäkter!$C$661:$C$786=Kostnader_Intäkter!$EE28)*(Kostnader_Intäkter!$R$661:$R$786=Kostnader_Intäkter!$EG$94)*(Kostnader_Intäkter!$AV$661:$AV$786)))))))</f>
        <v/>
      </c>
      <c r="AO27" s="338"/>
      <c r="AP27" s="338"/>
      <c r="AQ27" s="338"/>
      <c r="AR27" s="338" t="str">
        <f>IF(AR$3="","",(IF($B27="","",(SUMIF(Kostnader_Intäkter!$C$792:$C$917,Kostnader_Intäkter!$EE28,Kostnader_Intäkter!$AV$792:$AV$917)-(2*SUMPRODUCT((Kostnader_Intäkter!$C$792:$C$917=Kostnader_Intäkter!$EE28)*(Kostnader_Intäkter!$R$792:$R$917=Kostnader_Intäkter!$EG$94)*(Kostnader_Intäkter!$AV$792:$AV$917)))))))</f>
        <v/>
      </c>
      <c r="AS27" s="338"/>
      <c r="AT27" s="338"/>
      <c r="AU27" s="338"/>
      <c r="AV27" s="338" t="str">
        <f>IF(AV$3="","",(IF($B27="","",(SUMIF(Kostnader_Intäkter!$C$923:$C$1048,Kostnader_Intäkter!$EE28,Kostnader_Intäkter!$AV$923:$AV$1048)-(2*SUMPRODUCT((Kostnader_Intäkter!$C$923:$C$1048=Kostnader_Intäkter!$EE28)*(Kostnader_Intäkter!$R$923:$R$1048=Kostnader_Intäkter!$EG$94)*(Kostnader_Intäkter!$AV$923:$AV$1048)))))))</f>
        <v/>
      </c>
      <c r="AW27" s="338"/>
      <c r="AX27" s="338"/>
      <c r="AY27" s="338"/>
      <c r="AZ27" s="338" t="str">
        <f>IF(AZ$3="","",(IF($B27="","",(SUMIF(Kostnader_Intäkter!$C$1054:$C$1179,Kostnader_Intäkter!$EE28,Kostnader_Intäkter!$AV$1054:$AV$1179)-(2*SUMPRODUCT((Kostnader_Intäkter!$C$1054:$C$1179=Kostnader_Intäkter!$EE28)*(Kostnader_Intäkter!$R$1054:$R$1179=Kostnader_Intäkter!$EG$94)*(Kostnader_Intäkter!$AV$1054:$AV$1179)))))))</f>
        <v/>
      </c>
      <c r="BA27" s="338"/>
      <c r="BB27" s="338"/>
      <c r="BC27" s="338"/>
      <c r="BD27" s="338" t="str">
        <f>IF(BD$3="","",(IF($B27="","",(SUMIF(Kostnader_Intäkter!$C$1185:$C$1310,Kostnader_Intäkter!$EE28,Kostnader_Intäkter!$AV$1185:$AV$1310)-(2*SUMPRODUCT((Kostnader_Intäkter!$C$1185:$C$1310=Kostnader_Intäkter!$EE28)*(Kostnader_Intäkter!$R$1185:$R$1310=Kostnader_Intäkter!$EG$94)*(Kostnader_Intäkter!$AV$1185:$AV$1310)))))))</f>
        <v/>
      </c>
      <c r="BE27" s="338"/>
      <c r="BF27" s="338"/>
      <c r="BG27" s="338"/>
      <c r="BH27" s="338" t="str">
        <f>IF(BH$3="","",(IF($B27="","",(SUMIF(Kostnader_Intäkter!$C$1317:$C$1442,Kostnader_Intäkter!$EE28,Kostnader_Intäkter!$AV$1317:$AV$1442)-(2*SUMPRODUCT((Kostnader_Intäkter!$C$1317:$C$1442=Kostnader_Intäkter!$EE28)*(Kostnader_Intäkter!$R$1317:$R$1442=Kostnader_Intäkter!$EG$94)*(Kostnader_Intäkter!$AV$1317:$AV$1442)))))))</f>
        <v/>
      </c>
      <c r="BI27" s="338"/>
      <c r="BJ27" s="338"/>
      <c r="BK27" s="338"/>
      <c r="BL27" s="338" t="str">
        <f>IF(BL$3="","",(IF($B27="","",(SUMIF(Kostnader_Intäkter!$C$1449:$C$1574,Kostnader_Intäkter!$EE28,Kostnader_Intäkter!$AV$1449:$AV$1574)-(2*SUMPRODUCT((Kostnader_Intäkter!$C$1449:$C$1574=Kostnader_Intäkter!$EE28)*(Kostnader_Intäkter!$R$1449:$R$1574=Kostnader_Intäkter!$EG$94)*(Kostnader_Intäkter!$AV$1449:$AV$1574)))))))</f>
        <v/>
      </c>
      <c r="BM27" s="338"/>
      <c r="BN27" s="338"/>
      <c r="BO27" s="338"/>
      <c r="BP27" s="338" t="str">
        <f>IF(BP$3="","",(IF($B27="","",(SUMIF(Kostnader_Intäkter!$C$1581:$C$1706,Kostnader_Intäkter!$EE28,Kostnader_Intäkter!$AV$1581:$AV$1706)-(2*SUMPRODUCT((Kostnader_Intäkter!$C$1581:$C$1706=Kostnader_Intäkter!$EE28)*(Kostnader_Intäkter!$R$1581:$R$1706=Kostnader_Intäkter!$EG$94)*(Kostnader_Intäkter!$AV$1581:$AV$1706)))))))</f>
        <v/>
      </c>
      <c r="BQ27" s="338"/>
      <c r="BR27" s="338"/>
      <c r="BS27" s="338"/>
      <c r="BT27" s="338" t="str">
        <f>IF(BT$3="","",(IF($B27="","",(SUMIF(Kostnader_Intäkter!$C$1713:$C$1838,Kostnader_Intäkter!$EE28,Kostnader_Intäkter!$AV$1713:$AV$1838)-(2*SUMPRODUCT((Kostnader_Intäkter!$C$1713:$C$1838=Kostnader_Intäkter!$EE28)*(Kostnader_Intäkter!$R$1713:$R$1838=Kostnader_Intäkter!$EG$94)*(Kostnader_Intäkter!$AV$1713:$AV$1838)))))))</f>
        <v/>
      </c>
      <c r="BU27" s="338"/>
      <c r="BV27" s="338"/>
      <c r="BW27" s="338"/>
      <c r="BX27" s="338" t="str">
        <f>IF(BX$3="","",(IF($B27="","",(SUMIF(Kostnader_Intäkter!$C$1845:$C$1970,Kostnader_Intäkter!$EE28,Kostnader_Intäkter!$AV$1845:$AV$1970)-(2*SUMPRODUCT((Kostnader_Intäkter!$C$1845:$C$1970=Kostnader_Intäkter!$EE28)*(Kostnader_Intäkter!$R$1845:$R$1970=Kostnader_Intäkter!$EG$94)*(Kostnader_Intäkter!$AV$1845:$AV$1970)))))))</f>
        <v/>
      </c>
      <c r="BY27" s="338"/>
      <c r="BZ27" s="338"/>
      <c r="CA27" s="338"/>
      <c r="CB27" s="338" t="str">
        <f>IF(CB$3="","",(IF($B27="","",(SUMIF(Kostnader_Intäkter!$C$1977:$C$2102,Kostnader_Intäkter!$EE28,Kostnader_Intäkter!$AV$1977:$AV$2102)-(2*SUMPRODUCT((Kostnader_Intäkter!$C$1977:$C$2102=Kostnader_Intäkter!$EE28)*(Kostnader_Intäkter!$R$1977:$R$2102=Kostnader_Intäkter!$EG$94)*(Kostnader_Intäkter!$AV$1977:$AV$2102)))))))</f>
        <v/>
      </c>
      <c r="CC27" s="338"/>
      <c r="CD27" s="338"/>
      <c r="CE27" s="338"/>
      <c r="CF27" s="338" t="str">
        <f>IF(CF$3="","",(IF($B27="","",(SUMIF(Kostnader_Intäkter!$C$2109:$C$2234,Kostnader_Intäkter!$EE28,Kostnader_Intäkter!$AV$2109:$AV$2234)-(2*SUMPRODUCT((Kostnader_Intäkter!$C$2109:$C$2234=Kostnader_Intäkter!$EE28)*(Kostnader_Intäkter!$R$2109:$R$2234=Kostnader_Intäkter!$EG$94)*(Kostnader_Intäkter!$AV$2109:$AV$2234)))))))</f>
        <v/>
      </c>
      <c r="CG27" s="338"/>
      <c r="CH27" s="338"/>
      <c r="CI27" s="338"/>
      <c r="CJ27" s="338" t="str">
        <f>IF(CJ$3="","",(IF($B27="","",(SUMIF(Kostnader_Intäkter!$C$2241:$C$2366,Kostnader_Intäkter!$EE28,Kostnader_Intäkter!$AV$2241:$AV$2366)-(2*SUMPRODUCT((Kostnader_Intäkter!$C$2241:$C$2366=Kostnader_Intäkter!$EE28)*(Kostnader_Intäkter!$R$2241:$R$2366=Kostnader_Intäkter!$EG$94)*(Kostnader_Intäkter!$AV$2241:$AV$2366)))))))</f>
        <v/>
      </c>
      <c r="CK27" s="338"/>
      <c r="CL27" s="338"/>
      <c r="CM27" s="338"/>
      <c r="CN27" s="338" t="str">
        <f>IF(CN$3="","",(IF($B27="","",(SUMIF(Kostnader_Intäkter!$C$2373:$C$2498,Kostnader_Intäkter!$EE28,Kostnader_Intäkter!$AV$2373:$AV$2498)-(2*SUMPRODUCT((Kostnader_Intäkter!$C$2373:$C$2498=Kostnader_Intäkter!$EE28)*(Kostnader_Intäkter!$R$2373:$R$2498=Kostnader_Intäkter!$EG$94)*(Kostnader_Intäkter!$AV$2373:$AV$2498)))))))</f>
        <v/>
      </c>
      <c r="CO27" s="338"/>
      <c r="CP27" s="338"/>
      <c r="CQ27" s="338"/>
      <c r="CR27" s="338" t="str">
        <f>IF(CR$3="","",(IF($B27="","",(SUMIF(Kostnader_Intäkter!$C$2505:$C$2630,Kostnader_Intäkter!$EE28,Kostnader_Intäkter!$AV$2505:$AV$2630)-(2*SUMPRODUCT((Kostnader_Intäkter!$C$2505:$C$2630=Kostnader_Intäkter!$EE28)*(Kostnader_Intäkter!$R$2505:$R$2630=Kostnader_Intäkter!$EG$94)*(Kostnader_Intäkter!$AV$2505:$AV$2630)))))))</f>
        <v/>
      </c>
      <c r="CS27" s="338"/>
      <c r="CT27" s="338"/>
      <c r="CU27" s="338"/>
    </row>
    <row r="28" spans="2:99" ht="17.25" hidden="1" customHeight="1" outlineLevel="1" x14ac:dyDescent="0.2">
      <c r="B28" s="339" t="str">
        <f>Kostnader_Intäkter!EH29</f>
        <v/>
      </c>
      <c r="C28" s="339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6" t="str">
        <f t="shared" si="0"/>
        <v/>
      </c>
      <c r="Q28" s="335"/>
      <c r="R28" s="335"/>
      <c r="S28" s="335"/>
      <c r="T28" s="338" t="str">
        <f>IF($T$3="","",(IF(B28="","",(SUMIF(Kostnader_Intäkter!$C$6:$C$131,Kostnader_Intäkter!$EE29,Kostnader_Intäkter!$AV$6:$AV$131)-(2*SUMPRODUCT((Kostnader_Intäkter!$C$6:$C$131=Kostnader_Intäkter!$EE29)*(Kostnader_Intäkter!$R$6:$R$131=Kostnader_Intäkter!$EG$94)*(Kostnader_Intäkter!$AV$6:$AV$131)))))))</f>
        <v/>
      </c>
      <c r="U28" s="338"/>
      <c r="V28" s="338"/>
      <c r="W28" s="338"/>
      <c r="X28" s="338" t="str">
        <f>IF($X$3="","",(IF($B28="","",(SUMIF(Kostnader_Intäkter!$C$137:$C$262,Kostnader_Intäkter!$EE29,Kostnader_Intäkter!$AV$137:$AV$262)-(2*SUMPRODUCT((Kostnader_Intäkter!$C$137:$C$262=Kostnader_Intäkter!$EE29)*(Kostnader_Intäkter!$R$137:$R$262=Kostnader_Intäkter!$EG$94)*(Kostnader_Intäkter!$AV$137:$AV$262)))))))</f>
        <v/>
      </c>
      <c r="Y28" s="338"/>
      <c r="Z28" s="338"/>
      <c r="AA28" s="338"/>
      <c r="AB28" s="338" t="str">
        <f>IF(AB$3="","",(IF($B28="","",(SUMIF(Kostnader_Intäkter!$C$268:$C$393,Kostnader_Intäkter!$EE29,Kostnader_Intäkter!$AV$268:$AV$393)-(2*SUMPRODUCT((Kostnader_Intäkter!$C$268:$C$393=Kostnader_Intäkter!$EE29)*(Kostnader_Intäkter!$R$268:$R$393=Kostnader_Intäkter!$EG$94)*(Kostnader_Intäkter!$AV$268:$AV$393)))))))</f>
        <v/>
      </c>
      <c r="AC28" s="338"/>
      <c r="AD28" s="338"/>
      <c r="AE28" s="338"/>
      <c r="AF28" s="338" t="str">
        <f>IF(AF$3="","",(IF($B28="","",(SUMIF(Kostnader_Intäkter!$C$399:$C$524,Kostnader_Intäkter!$EE29,Kostnader_Intäkter!$AV$399:$AV$524)-(2*SUMPRODUCT((Kostnader_Intäkter!$C$399:$C$524=Kostnader_Intäkter!$EE29)*(Kostnader_Intäkter!$R$399:$R$524=Kostnader_Intäkter!$EG$94)*(Kostnader_Intäkter!$AV$399:$AV$524)))))))</f>
        <v/>
      </c>
      <c r="AG28" s="338"/>
      <c r="AH28" s="338"/>
      <c r="AI28" s="338"/>
      <c r="AJ28" s="338" t="str">
        <f>IF(AJ$3="","",(IF($B28="","",(SUMIF(Kostnader_Intäkter!$C$530:$C$655,Kostnader_Intäkter!$EE29,Kostnader_Intäkter!$AV$530:$AV$655)-(2*SUMPRODUCT((Kostnader_Intäkter!$C$530:$C$655=Kostnader_Intäkter!$EE29)*(Kostnader_Intäkter!$R$530:$R$655=Kostnader_Intäkter!$EG$94)*(Kostnader_Intäkter!$AV$530:$AV$655)))))))</f>
        <v/>
      </c>
      <c r="AK28" s="338"/>
      <c r="AL28" s="338"/>
      <c r="AM28" s="338"/>
      <c r="AN28" s="338" t="str">
        <f>IF(AN$3="","",(IF($B28="","",(SUMIF(Kostnader_Intäkter!$C$661:$C$786,Kostnader_Intäkter!$EE29,Kostnader_Intäkter!$AV$661:$AV$786)-(2*SUMPRODUCT((Kostnader_Intäkter!$C$661:$C$786=Kostnader_Intäkter!$EE29)*(Kostnader_Intäkter!$R$661:$R$786=Kostnader_Intäkter!$EG$94)*(Kostnader_Intäkter!$AV$661:$AV$786)))))))</f>
        <v/>
      </c>
      <c r="AO28" s="338"/>
      <c r="AP28" s="338"/>
      <c r="AQ28" s="338"/>
      <c r="AR28" s="338" t="str">
        <f>IF(AR$3="","",(IF($B28="","",(SUMIF(Kostnader_Intäkter!$C$792:$C$917,Kostnader_Intäkter!$EE29,Kostnader_Intäkter!$AV$792:$AV$917)-(2*SUMPRODUCT((Kostnader_Intäkter!$C$792:$C$917=Kostnader_Intäkter!$EE29)*(Kostnader_Intäkter!$R$792:$R$917=Kostnader_Intäkter!$EG$94)*(Kostnader_Intäkter!$AV$792:$AV$917)))))))</f>
        <v/>
      </c>
      <c r="AS28" s="338"/>
      <c r="AT28" s="338"/>
      <c r="AU28" s="338"/>
      <c r="AV28" s="338" t="str">
        <f>IF(AV$3="","",(IF($B28="","",(SUMIF(Kostnader_Intäkter!$C$923:$C$1048,Kostnader_Intäkter!$EE29,Kostnader_Intäkter!$AV$923:$AV$1048)-(2*SUMPRODUCT((Kostnader_Intäkter!$C$923:$C$1048=Kostnader_Intäkter!$EE29)*(Kostnader_Intäkter!$R$923:$R$1048=Kostnader_Intäkter!$EG$94)*(Kostnader_Intäkter!$AV$923:$AV$1048)))))))</f>
        <v/>
      </c>
      <c r="AW28" s="338"/>
      <c r="AX28" s="338"/>
      <c r="AY28" s="338"/>
      <c r="AZ28" s="338" t="str">
        <f>IF(AZ$3="","",(IF($B28="","",(SUMIF(Kostnader_Intäkter!$C$1054:$C$1179,Kostnader_Intäkter!$EE29,Kostnader_Intäkter!$AV$1054:$AV$1179)-(2*SUMPRODUCT((Kostnader_Intäkter!$C$1054:$C$1179=Kostnader_Intäkter!$EE29)*(Kostnader_Intäkter!$R$1054:$R$1179=Kostnader_Intäkter!$EG$94)*(Kostnader_Intäkter!$AV$1054:$AV$1179)))))))</f>
        <v/>
      </c>
      <c r="BA28" s="338"/>
      <c r="BB28" s="338"/>
      <c r="BC28" s="338"/>
      <c r="BD28" s="338" t="str">
        <f>IF(BD$3="","",(IF($B28="","",(SUMIF(Kostnader_Intäkter!$C$1185:$C$1310,Kostnader_Intäkter!$EE29,Kostnader_Intäkter!$AV$1185:$AV$1310)-(2*SUMPRODUCT((Kostnader_Intäkter!$C$1185:$C$1310=Kostnader_Intäkter!$EE29)*(Kostnader_Intäkter!$R$1185:$R$1310=Kostnader_Intäkter!$EG$94)*(Kostnader_Intäkter!$AV$1185:$AV$1310)))))))</f>
        <v/>
      </c>
      <c r="BE28" s="338"/>
      <c r="BF28" s="338"/>
      <c r="BG28" s="338"/>
      <c r="BH28" s="338" t="str">
        <f>IF(BH$3="","",(IF($B28="","",(SUMIF(Kostnader_Intäkter!$C$1317:$C$1442,Kostnader_Intäkter!$EE29,Kostnader_Intäkter!$AV$1317:$AV$1442)-(2*SUMPRODUCT((Kostnader_Intäkter!$C$1317:$C$1442=Kostnader_Intäkter!$EE29)*(Kostnader_Intäkter!$R$1317:$R$1442=Kostnader_Intäkter!$EG$94)*(Kostnader_Intäkter!$AV$1317:$AV$1442)))))))</f>
        <v/>
      </c>
      <c r="BI28" s="338"/>
      <c r="BJ28" s="338"/>
      <c r="BK28" s="338"/>
      <c r="BL28" s="338" t="str">
        <f>IF(BL$3="","",(IF($B28="","",(SUMIF(Kostnader_Intäkter!$C$1449:$C$1574,Kostnader_Intäkter!$EE29,Kostnader_Intäkter!$AV$1449:$AV$1574)-(2*SUMPRODUCT((Kostnader_Intäkter!$C$1449:$C$1574=Kostnader_Intäkter!$EE29)*(Kostnader_Intäkter!$R$1449:$R$1574=Kostnader_Intäkter!$EG$94)*(Kostnader_Intäkter!$AV$1449:$AV$1574)))))))</f>
        <v/>
      </c>
      <c r="BM28" s="338"/>
      <c r="BN28" s="338"/>
      <c r="BO28" s="338"/>
      <c r="BP28" s="338" t="str">
        <f>IF(BP$3="","",(IF($B28="","",(SUMIF(Kostnader_Intäkter!$C$1581:$C$1706,Kostnader_Intäkter!$EE29,Kostnader_Intäkter!$AV$1581:$AV$1706)-(2*SUMPRODUCT((Kostnader_Intäkter!$C$1581:$C$1706=Kostnader_Intäkter!$EE29)*(Kostnader_Intäkter!$R$1581:$R$1706=Kostnader_Intäkter!$EG$94)*(Kostnader_Intäkter!$AV$1581:$AV$1706)))))))</f>
        <v/>
      </c>
      <c r="BQ28" s="338"/>
      <c r="BR28" s="338"/>
      <c r="BS28" s="338"/>
      <c r="BT28" s="338" t="str">
        <f>IF(BT$3="","",(IF($B28="","",(SUMIF(Kostnader_Intäkter!$C$1713:$C$1838,Kostnader_Intäkter!$EE29,Kostnader_Intäkter!$AV$1713:$AV$1838)-(2*SUMPRODUCT((Kostnader_Intäkter!$C$1713:$C$1838=Kostnader_Intäkter!$EE29)*(Kostnader_Intäkter!$R$1713:$R$1838=Kostnader_Intäkter!$EG$94)*(Kostnader_Intäkter!$AV$1713:$AV$1838)))))))</f>
        <v/>
      </c>
      <c r="BU28" s="338"/>
      <c r="BV28" s="338"/>
      <c r="BW28" s="338"/>
      <c r="BX28" s="338" t="str">
        <f>IF(BX$3="","",(IF($B28="","",(SUMIF(Kostnader_Intäkter!$C$1845:$C$1970,Kostnader_Intäkter!$EE29,Kostnader_Intäkter!$AV$1845:$AV$1970)-(2*SUMPRODUCT((Kostnader_Intäkter!$C$1845:$C$1970=Kostnader_Intäkter!$EE29)*(Kostnader_Intäkter!$R$1845:$R$1970=Kostnader_Intäkter!$EG$94)*(Kostnader_Intäkter!$AV$1845:$AV$1970)))))))</f>
        <v/>
      </c>
      <c r="BY28" s="338"/>
      <c r="BZ28" s="338"/>
      <c r="CA28" s="338"/>
      <c r="CB28" s="338" t="str">
        <f>IF(CB$3="","",(IF($B28="","",(SUMIF(Kostnader_Intäkter!$C$1977:$C$2102,Kostnader_Intäkter!$EE29,Kostnader_Intäkter!$AV$1977:$AV$2102)-(2*SUMPRODUCT((Kostnader_Intäkter!$C$1977:$C$2102=Kostnader_Intäkter!$EE29)*(Kostnader_Intäkter!$R$1977:$R$2102=Kostnader_Intäkter!$EG$94)*(Kostnader_Intäkter!$AV$1977:$AV$2102)))))))</f>
        <v/>
      </c>
      <c r="CC28" s="338"/>
      <c r="CD28" s="338"/>
      <c r="CE28" s="338"/>
      <c r="CF28" s="338" t="str">
        <f>IF(CF$3="","",(IF($B28="","",(SUMIF(Kostnader_Intäkter!$C$2109:$C$2234,Kostnader_Intäkter!$EE29,Kostnader_Intäkter!$AV$2109:$AV$2234)-(2*SUMPRODUCT((Kostnader_Intäkter!$C$2109:$C$2234=Kostnader_Intäkter!$EE29)*(Kostnader_Intäkter!$R$2109:$R$2234=Kostnader_Intäkter!$EG$94)*(Kostnader_Intäkter!$AV$2109:$AV$2234)))))))</f>
        <v/>
      </c>
      <c r="CG28" s="338"/>
      <c r="CH28" s="338"/>
      <c r="CI28" s="338"/>
      <c r="CJ28" s="338" t="str">
        <f>IF(CJ$3="","",(IF($B28="","",(SUMIF(Kostnader_Intäkter!$C$2241:$C$2366,Kostnader_Intäkter!$EE29,Kostnader_Intäkter!$AV$2241:$AV$2366)-(2*SUMPRODUCT((Kostnader_Intäkter!$C$2241:$C$2366=Kostnader_Intäkter!$EE29)*(Kostnader_Intäkter!$R$2241:$R$2366=Kostnader_Intäkter!$EG$94)*(Kostnader_Intäkter!$AV$2241:$AV$2366)))))))</f>
        <v/>
      </c>
      <c r="CK28" s="338"/>
      <c r="CL28" s="338"/>
      <c r="CM28" s="338"/>
      <c r="CN28" s="338" t="str">
        <f>IF(CN$3="","",(IF($B28="","",(SUMIF(Kostnader_Intäkter!$C$2373:$C$2498,Kostnader_Intäkter!$EE29,Kostnader_Intäkter!$AV$2373:$AV$2498)-(2*SUMPRODUCT((Kostnader_Intäkter!$C$2373:$C$2498=Kostnader_Intäkter!$EE29)*(Kostnader_Intäkter!$R$2373:$R$2498=Kostnader_Intäkter!$EG$94)*(Kostnader_Intäkter!$AV$2373:$AV$2498)))))))</f>
        <v/>
      </c>
      <c r="CO28" s="338"/>
      <c r="CP28" s="338"/>
      <c r="CQ28" s="338"/>
      <c r="CR28" s="338" t="str">
        <f>IF(CR$3="","",(IF($B28="","",(SUMIF(Kostnader_Intäkter!$C$2505:$C$2630,Kostnader_Intäkter!$EE29,Kostnader_Intäkter!$AV$2505:$AV$2630)-(2*SUMPRODUCT((Kostnader_Intäkter!$C$2505:$C$2630=Kostnader_Intäkter!$EE29)*(Kostnader_Intäkter!$R$2505:$R$2630=Kostnader_Intäkter!$EG$94)*(Kostnader_Intäkter!$AV$2505:$AV$2630)))))))</f>
        <v/>
      </c>
      <c r="CS28" s="338"/>
      <c r="CT28" s="338"/>
      <c r="CU28" s="338"/>
    </row>
    <row r="29" spans="2:99" ht="17.25" hidden="1" customHeight="1" outlineLevel="1" x14ac:dyDescent="0.2">
      <c r="B29" s="339" t="str">
        <f>Kostnader_Intäkter!EH30</f>
        <v/>
      </c>
      <c r="C29" s="339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6" t="str">
        <f t="shared" si="0"/>
        <v/>
      </c>
      <c r="Q29" s="335"/>
      <c r="R29" s="335"/>
      <c r="S29" s="335"/>
      <c r="T29" s="338" t="str">
        <f>IF($T$3="","",(IF(B29="","",(SUMIF(Kostnader_Intäkter!$C$6:$C$131,Kostnader_Intäkter!$EE30,Kostnader_Intäkter!$AV$6:$AV$131)-(2*SUMPRODUCT((Kostnader_Intäkter!$C$6:$C$131=Kostnader_Intäkter!$EE30)*(Kostnader_Intäkter!$R$6:$R$131=Kostnader_Intäkter!$EG$94)*(Kostnader_Intäkter!$AV$6:$AV$131)))))))</f>
        <v/>
      </c>
      <c r="U29" s="338"/>
      <c r="V29" s="338"/>
      <c r="W29" s="338"/>
      <c r="X29" s="338" t="str">
        <f>IF($X$3="","",(IF($B29="","",(SUMIF(Kostnader_Intäkter!$C$137:$C$262,Kostnader_Intäkter!$EE30,Kostnader_Intäkter!$AV$137:$AV$262)-(2*SUMPRODUCT((Kostnader_Intäkter!$C$137:$C$262=Kostnader_Intäkter!$EE30)*(Kostnader_Intäkter!$R$137:$R$262=Kostnader_Intäkter!$EG$94)*(Kostnader_Intäkter!$AV$137:$AV$262)))))))</f>
        <v/>
      </c>
      <c r="Y29" s="338"/>
      <c r="Z29" s="338"/>
      <c r="AA29" s="338"/>
      <c r="AB29" s="338" t="str">
        <f>IF(AB$3="","",(IF($B29="","",(SUMIF(Kostnader_Intäkter!$C$268:$C$393,Kostnader_Intäkter!$EE30,Kostnader_Intäkter!$AV$268:$AV$393)-(2*SUMPRODUCT((Kostnader_Intäkter!$C$268:$C$393=Kostnader_Intäkter!$EE30)*(Kostnader_Intäkter!$R$268:$R$393=Kostnader_Intäkter!$EG$94)*(Kostnader_Intäkter!$AV$268:$AV$393)))))))</f>
        <v/>
      </c>
      <c r="AC29" s="338"/>
      <c r="AD29" s="338"/>
      <c r="AE29" s="338"/>
      <c r="AF29" s="338" t="str">
        <f>IF(AF$3="","",(IF($B29="","",(SUMIF(Kostnader_Intäkter!$C$399:$C$524,Kostnader_Intäkter!$EE30,Kostnader_Intäkter!$AV$399:$AV$524)-(2*SUMPRODUCT((Kostnader_Intäkter!$C$399:$C$524=Kostnader_Intäkter!$EE30)*(Kostnader_Intäkter!$R$399:$R$524=Kostnader_Intäkter!$EG$94)*(Kostnader_Intäkter!$AV$399:$AV$524)))))))</f>
        <v/>
      </c>
      <c r="AG29" s="338"/>
      <c r="AH29" s="338"/>
      <c r="AI29" s="338"/>
      <c r="AJ29" s="338" t="str">
        <f>IF(AJ$3="","",(IF($B29="","",(SUMIF(Kostnader_Intäkter!$C$530:$C$655,Kostnader_Intäkter!$EE30,Kostnader_Intäkter!$AV$530:$AV$655)-(2*SUMPRODUCT((Kostnader_Intäkter!$C$530:$C$655=Kostnader_Intäkter!$EE30)*(Kostnader_Intäkter!$R$530:$R$655=Kostnader_Intäkter!$EG$94)*(Kostnader_Intäkter!$AV$530:$AV$655)))))))</f>
        <v/>
      </c>
      <c r="AK29" s="338"/>
      <c r="AL29" s="338"/>
      <c r="AM29" s="338"/>
      <c r="AN29" s="338" t="str">
        <f>IF(AN$3="","",(IF($B29="","",(SUMIF(Kostnader_Intäkter!$C$661:$C$786,Kostnader_Intäkter!$EE30,Kostnader_Intäkter!$AV$661:$AV$786)-(2*SUMPRODUCT((Kostnader_Intäkter!$C$661:$C$786=Kostnader_Intäkter!$EE30)*(Kostnader_Intäkter!$R$661:$R$786=Kostnader_Intäkter!$EG$94)*(Kostnader_Intäkter!$AV$661:$AV$786)))))))</f>
        <v/>
      </c>
      <c r="AO29" s="338"/>
      <c r="AP29" s="338"/>
      <c r="AQ29" s="338"/>
      <c r="AR29" s="338" t="str">
        <f>IF(AR$3="","",(IF($B29="","",(SUMIF(Kostnader_Intäkter!$C$792:$C$917,Kostnader_Intäkter!$EE30,Kostnader_Intäkter!$AV$792:$AV$917)-(2*SUMPRODUCT((Kostnader_Intäkter!$C$792:$C$917=Kostnader_Intäkter!$EE30)*(Kostnader_Intäkter!$R$792:$R$917=Kostnader_Intäkter!$EG$94)*(Kostnader_Intäkter!$AV$792:$AV$917)))))))</f>
        <v/>
      </c>
      <c r="AS29" s="338"/>
      <c r="AT29" s="338"/>
      <c r="AU29" s="338"/>
      <c r="AV29" s="338" t="str">
        <f>IF(AV$3="","",(IF($B29="","",(SUMIF(Kostnader_Intäkter!$C$923:$C$1048,Kostnader_Intäkter!$EE30,Kostnader_Intäkter!$AV$923:$AV$1048)-(2*SUMPRODUCT((Kostnader_Intäkter!$C$923:$C$1048=Kostnader_Intäkter!$EE30)*(Kostnader_Intäkter!$R$923:$R$1048=Kostnader_Intäkter!$EG$94)*(Kostnader_Intäkter!$AV$923:$AV$1048)))))))</f>
        <v/>
      </c>
      <c r="AW29" s="338"/>
      <c r="AX29" s="338"/>
      <c r="AY29" s="338"/>
      <c r="AZ29" s="338" t="str">
        <f>IF(AZ$3="","",(IF($B29="","",(SUMIF(Kostnader_Intäkter!$C$1054:$C$1179,Kostnader_Intäkter!$EE30,Kostnader_Intäkter!$AV$1054:$AV$1179)-(2*SUMPRODUCT((Kostnader_Intäkter!$C$1054:$C$1179=Kostnader_Intäkter!$EE30)*(Kostnader_Intäkter!$R$1054:$R$1179=Kostnader_Intäkter!$EG$94)*(Kostnader_Intäkter!$AV$1054:$AV$1179)))))))</f>
        <v/>
      </c>
      <c r="BA29" s="338"/>
      <c r="BB29" s="338"/>
      <c r="BC29" s="338"/>
      <c r="BD29" s="338" t="str">
        <f>IF(BD$3="","",(IF($B29="","",(SUMIF(Kostnader_Intäkter!$C$1185:$C$1310,Kostnader_Intäkter!$EE30,Kostnader_Intäkter!$AV$1185:$AV$1310)-(2*SUMPRODUCT((Kostnader_Intäkter!$C$1185:$C$1310=Kostnader_Intäkter!$EE30)*(Kostnader_Intäkter!$R$1185:$R$1310=Kostnader_Intäkter!$EG$94)*(Kostnader_Intäkter!$AV$1185:$AV$1310)))))))</f>
        <v/>
      </c>
      <c r="BE29" s="338"/>
      <c r="BF29" s="338"/>
      <c r="BG29" s="338"/>
      <c r="BH29" s="338" t="str">
        <f>IF(BH$3="","",(IF($B29="","",(SUMIF(Kostnader_Intäkter!$C$1317:$C$1442,Kostnader_Intäkter!$EE30,Kostnader_Intäkter!$AV$1317:$AV$1442)-(2*SUMPRODUCT((Kostnader_Intäkter!$C$1317:$C$1442=Kostnader_Intäkter!$EE30)*(Kostnader_Intäkter!$R$1317:$R$1442=Kostnader_Intäkter!$EG$94)*(Kostnader_Intäkter!$AV$1317:$AV$1442)))))))</f>
        <v/>
      </c>
      <c r="BI29" s="338"/>
      <c r="BJ29" s="338"/>
      <c r="BK29" s="338"/>
      <c r="BL29" s="338" t="str">
        <f>IF(BL$3="","",(IF($B29="","",(SUMIF(Kostnader_Intäkter!$C$1449:$C$1574,Kostnader_Intäkter!$EE30,Kostnader_Intäkter!$AV$1449:$AV$1574)-(2*SUMPRODUCT((Kostnader_Intäkter!$C$1449:$C$1574=Kostnader_Intäkter!$EE30)*(Kostnader_Intäkter!$R$1449:$R$1574=Kostnader_Intäkter!$EG$94)*(Kostnader_Intäkter!$AV$1449:$AV$1574)))))))</f>
        <v/>
      </c>
      <c r="BM29" s="338"/>
      <c r="BN29" s="338"/>
      <c r="BO29" s="338"/>
      <c r="BP29" s="338" t="str">
        <f>IF(BP$3="","",(IF($B29="","",(SUMIF(Kostnader_Intäkter!$C$1581:$C$1706,Kostnader_Intäkter!$EE30,Kostnader_Intäkter!$AV$1581:$AV$1706)-(2*SUMPRODUCT((Kostnader_Intäkter!$C$1581:$C$1706=Kostnader_Intäkter!$EE30)*(Kostnader_Intäkter!$R$1581:$R$1706=Kostnader_Intäkter!$EG$94)*(Kostnader_Intäkter!$AV$1581:$AV$1706)))))))</f>
        <v/>
      </c>
      <c r="BQ29" s="338"/>
      <c r="BR29" s="338"/>
      <c r="BS29" s="338"/>
      <c r="BT29" s="338" t="str">
        <f>IF(BT$3="","",(IF($B29="","",(SUMIF(Kostnader_Intäkter!$C$1713:$C$1838,Kostnader_Intäkter!$EE30,Kostnader_Intäkter!$AV$1713:$AV$1838)-(2*SUMPRODUCT((Kostnader_Intäkter!$C$1713:$C$1838=Kostnader_Intäkter!$EE30)*(Kostnader_Intäkter!$R$1713:$R$1838=Kostnader_Intäkter!$EG$94)*(Kostnader_Intäkter!$AV$1713:$AV$1838)))))))</f>
        <v/>
      </c>
      <c r="BU29" s="338"/>
      <c r="BV29" s="338"/>
      <c r="BW29" s="338"/>
      <c r="BX29" s="338" t="str">
        <f>IF(BX$3="","",(IF($B29="","",(SUMIF(Kostnader_Intäkter!$C$1845:$C$1970,Kostnader_Intäkter!$EE30,Kostnader_Intäkter!$AV$1845:$AV$1970)-(2*SUMPRODUCT((Kostnader_Intäkter!$C$1845:$C$1970=Kostnader_Intäkter!$EE30)*(Kostnader_Intäkter!$R$1845:$R$1970=Kostnader_Intäkter!$EG$94)*(Kostnader_Intäkter!$AV$1845:$AV$1970)))))))</f>
        <v/>
      </c>
      <c r="BY29" s="338"/>
      <c r="BZ29" s="338"/>
      <c r="CA29" s="338"/>
      <c r="CB29" s="338" t="str">
        <f>IF(CB$3="","",(IF($B29="","",(SUMIF(Kostnader_Intäkter!$C$1977:$C$2102,Kostnader_Intäkter!$EE30,Kostnader_Intäkter!$AV$1977:$AV$2102)-(2*SUMPRODUCT((Kostnader_Intäkter!$C$1977:$C$2102=Kostnader_Intäkter!$EE30)*(Kostnader_Intäkter!$R$1977:$R$2102=Kostnader_Intäkter!$EG$94)*(Kostnader_Intäkter!$AV$1977:$AV$2102)))))))</f>
        <v/>
      </c>
      <c r="CC29" s="338"/>
      <c r="CD29" s="338"/>
      <c r="CE29" s="338"/>
      <c r="CF29" s="338" t="str">
        <f>IF(CF$3="","",(IF($B29="","",(SUMIF(Kostnader_Intäkter!$C$2109:$C$2234,Kostnader_Intäkter!$EE30,Kostnader_Intäkter!$AV$2109:$AV$2234)-(2*SUMPRODUCT((Kostnader_Intäkter!$C$2109:$C$2234=Kostnader_Intäkter!$EE30)*(Kostnader_Intäkter!$R$2109:$R$2234=Kostnader_Intäkter!$EG$94)*(Kostnader_Intäkter!$AV$2109:$AV$2234)))))))</f>
        <v/>
      </c>
      <c r="CG29" s="338"/>
      <c r="CH29" s="338"/>
      <c r="CI29" s="338"/>
      <c r="CJ29" s="338" t="str">
        <f>IF(CJ$3="","",(IF($B29="","",(SUMIF(Kostnader_Intäkter!$C$2241:$C$2366,Kostnader_Intäkter!$EE30,Kostnader_Intäkter!$AV$2241:$AV$2366)-(2*SUMPRODUCT((Kostnader_Intäkter!$C$2241:$C$2366=Kostnader_Intäkter!$EE30)*(Kostnader_Intäkter!$R$2241:$R$2366=Kostnader_Intäkter!$EG$94)*(Kostnader_Intäkter!$AV$2241:$AV$2366)))))))</f>
        <v/>
      </c>
      <c r="CK29" s="338"/>
      <c r="CL29" s="338"/>
      <c r="CM29" s="338"/>
      <c r="CN29" s="338" t="str">
        <f>IF(CN$3="","",(IF($B29="","",(SUMIF(Kostnader_Intäkter!$C$2373:$C$2498,Kostnader_Intäkter!$EE30,Kostnader_Intäkter!$AV$2373:$AV$2498)-(2*SUMPRODUCT((Kostnader_Intäkter!$C$2373:$C$2498=Kostnader_Intäkter!$EE30)*(Kostnader_Intäkter!$R$2373:$R$2498=Kostnader_Intäkter!$EG$94)*(Kostnader_Intäkter!$AV$2373:$AV$2498)))))))</f>
        <v/>
      </c>
      <c r="CO29" s="338"/>
      <c r="CP29" s="338"/>
      <c r="CQ29" s="338"/>
      <c r="CR29" s="338" t="str">
        <f>IF(CR$3="","",(IF($B29="","",(SUMIF(Kostnader_Intäkter!$C$2505:$C$2630,Kostnader_Intäkter!$EE30,Kostnader_Intäkter!$AV$2505:$AV$2630)-(2*SUMPRODUCT((Kostnader_Intäkter!$C$2505:$C$2630=Kostnader_Intäkter!$EE30)*(Kostnader_Intäkter!$R$2505:$R$2630=Kostnader_Intäkter!$EG$94)*(Kostnader_Intäkter!$AV$2505:$AV$2630)))))))</f>
        <v/>
      </c>
      <c r="CS29" s="338"/>
      <c r="CT29" s="338"/>
      <c r="CU29" s="338"/>
    </row>
    <row r="30" spans="2:99" ht="17.25" hidden="1" customHeight="1" outlineLevel="1" x14ac:dyDescent="0.2">
      <c r="B30" s="339" t="str">
        <f>Kostnader_Intäkter!EH31</f>
        <v/>
      </c>
      <c r="C30" s="339"/>
      <c r="D30" s="339"/>
      <c r="E30" s="339"/>
      <c r="F30" s="339"/>
      <c r="G30" s="339"/>
      <c r="H30" s="339"/>
      <c r="I30" s="339"/>
      <c r="J30" s="339"/>
      <c r="K30" s="339"/>
      <c r="L30" s="339"/>
      <c r="M30" s="339"/>
      <c r="N30" s="339"/>
      <c r="O30" s="339"/>
      <c r="P30" s="336" t="str">
        <f t="shared" si="0"/>
        <v/>
      </c>
      <c r="Q30" s="335"/>
      <c r="R30" s="335"/>
      <c r="S30" s="335"/>
      <c r="T30" s="338" t="str">
        <f>IF($T$3="","",(IF(B30="","",(SUMIF(Kostnader_Intäkter!$C$6:$C$131,Kostnader_Intäkter!$EE31,Kostnader_Intäkter!$AV$6:$AV$131)-(2*SUMPRODUCT((Kostnader_Intäkter!$C$6:$C$131=Kostnader_Intäkter!$EE31)*(Kostnader_Intäkter!$R$6:$R$131=Kostnader_Intäkter!$EG$94)*(Kostnader_Intäkter!$AV$6:$AV$131)))))))</f>
        <v/>
      </c>
      <c r="U30" s="338"/>
      <c r="V30" s="338"/>
      <c r="W30" s="338"/>
      <c r="X30" s="338" t="str">
        <f>IF($X$3="","",(IF($B30="","",(SUMIF(Kostnader_Intäkter!$C$137:$C$262,Kostnader_Intäkter!$EE31,Kostnader_Intäkter!$AV$137:$AV$262)-(2*SUMPRODUCT((Kostnader_Intäkter!$C$137:$C$262=Kostnader_Intäkter!$EE31)*(Kostnader_Intäkter!$R$137:$R$262=Kostnader_Intäkter!$EG$94)*(Kostnader_Intäkter!$AV$137:$AV$262)))))))</f>
        <v/>
      </c>
      <c r="Y30" s="338"/>
      <c r="Z30" s="338"/>
      <c r="AA30" s="338"/>
      <c r="AB30" s="338" t="str">
        <f>IF(AB$3="","",(IF($B30="","",(SUMIF(Kostnader_Intäkter!$C$268:$C$393,Kostnader_Intäkter!$EE31,Kostnader_Intäkter!$AV$268:$AV$393)-(2*SUMPRODUCT((Kostnader_Intäkter!$C$268:$C$393=Kostnader_Intäkter!$EE31)*(Kostnader_Intäkter!$R$268:$R$393=Kostnader_Intäkter!$EG$94)*(Kostnader_Intäkter!$AV$268:$AV$393)))))))</f>
        <v/>
      </c>
      <c r="AC30" s="338"/>
      <c r="AD30" s="338"/>
      <c r="AE30" s="338"/>
      <c r="AF30" s="338" t="str">
        <f>IF(AF$3="","",(IF($B30="","",(SUMIF(Kostnader_Intäkter!$C$399:$C$524,Kostnader_Intäkter!$EE31,Kostnader_Intäkter!$AV$399:$AV$524)-(2*SUMPRODUCT((Kostnader_Intäkter!$C$399:$C$524=Kostnader_Intäkter!$EE31)*(Kostnader_Intäkter!$R$399:$R$524=Kostnader_Intäkter!$EG$94)*(Kostnader_Intäkter!$AV$399:$AV$524)))))))</f>
        <v/>
      </c>
      <c r="AG30" s="338"/>
      <c r="AH30" s="338"/>
      <c r="AI30" s="338"/>
      <c r="AJ30" s="338" t="str">
        <f>IF(AJ$3="","",(IF($B30="","",(SUMIF(Kostnader_Intäkter!$C$530:$C$655,Kostnader_Intäkter!$EE31,Kostnader_Intäkter!$AV$530:$AV$655)-(2*SUMPRODUCT((Kostnader_Intäkter!$C$530:$C$655=Kostnader_Intäkter!$EE31)*(Kostnader_Intäkter!$R$530:$R$655=Kostnader_Intäkter!$EG$94)*(Kostnader_Intäkter!$AV$530:$AV$655)))))))</f>
        <v/>
      </c>
      <c r="AK30" s="338"/>
      <c r="AL30" s="338"/>
      <c r="AM30" s="338"/>
      <c r="AN30" s="338" t="str">
        <f>IF(AN$3="","",(IF($B30="","",(SUMIF(Kostnader_Intäkter!$C$661:$C$786,Kostnader_Intäkter!$EE31,Kostnader_Intäkter!$AV$661:$AV$786)-(2*SUMPRODUCT((Kostnader_Intäkter!$C$661:$C$786=Kostnader_Intäkter!$EE31)*(Kostnader_Intäkter!$R$661:$R$786=Kostnader_Intäkter!$EG$94)*(Kostnader_Intäkter!$AV$661:$AV$786)))))))</f>
        <v/>
      </c>
      <c r="AO30" s="338"/>
      <c r="AP30" s="338"/>
      <c r="AQ30" s="338"/>
      <c r="AR30" s="338" t="str">
        <f>IF(AR$3="","",(IF($B30="","",(SUMIF(Kostnader_Intäkter!$C$792:$C$917,Kostnader_Intäkter!$EE31,Kostnader_Intäkter!$AV$792:$AV$917)-(2*SUMPRODUCT((Kostnader_Intäkter!$C$792:$C$917=Kostnader_Intäkter!$EE31)*(Kostnader_Intäkter!$R$792:$R$917=Kostnader_Intäkter!$EG$94)*(Kostnader_Intäkter!$AV$792:$AV$917)))))))</f>
        <v/>
      </c>
      <c r="AS30" s="338"/>
      <c r="AT30" s="338"/>
      <c r="AU30" s="338"/>
      <c r="AV30" s="338" t="str">
        <f>IF(AV$3="","",(IF($B30="","",(SUMIF(Kostnader_Intäkter!$C$923:$C$1048,Kostnader_Intäkter!$EE31,Kostnader_Intäkter!$AV$923:$AV$1048)-(2*SUMPRODUCT((Kostnader_Intäkter!$C$923:$C$1048=Kostnader_Intäkter!$EE31)*(Kostnader_Intäkter!$R$923:$R$1048=Kostnader_Intäkter!$EG$94)*(Kostnader_Intäkter!$AV$923:$AV$1048)))))))</f>
        <v/>
      </c>
      <c r="AW30" s="338"/>
      <c r="AX30" s="338"/>
      <c r="AY30" s="338"/>
      <c r="AZ30" s="338" t="str">
        <f>IF(AZ$3="","",(IF($B30="","",(SUMIF(Kostnader_Intäkter!$C$1054:$C$1179,Kostnader_Intäkter!$EE31,Kostnader_Intäkter!$AV$1054:$AV$1179)-(2*SUMPRODUCT((Kostnader_Intäkter!$C$1054:$C$1179=Kostnader_Intäkter!$EE31)*(Kostnader_Intäkter!$R$1054:$R$1179=Kostnader_Intäkter!$EG$94)*(Kostnader_Intäkter!$AV$1054:$AV$1179)))))))</f>
        <v/>
      </c>
      <c r="BA30" s="338"/>
      <c r="BB30" s="338"/>
      <c r="BC30" s="338"/>
      <c r="BD30" s="338" t="str">
        <f>IF(BD$3="","",(IF($B30="","",(SUMIF(Kostnader_Intäkter!$C$1185:$C$1310,Kostnader_Intäkter!$EE31,Kostnader_Intäkter!$AV$1185:$AV$1310)-(2*SUMPRODUCT((Kostnader_Intäkter!$C$1185:$C$1310=Kostnader_Intäkter!$EE31)*(Kostnader_Intäkter!$R$1185:$R$1310=Kostnader_Intäkter!$EG$94)*(Kostnader_Intäkter!$AV$1185:$AV$1310)))))))</f>
        <v/>
      </c>
      <c r="BE30" s="338"/>
      <c r="BF30" s="338"/>
      <c r="BG30" s="338"/>
      <c r="BH30" s="338" t="str">
        <f>IF(BH$3="","",(IF($B30="","",(SUMIF(Kostnader_Intäkter!$C$1317:$C$1442,Kostnader_Intäkter!$EE31,Kostnader_Intäkter!$AV$1317:$AV$1442)-(2*SUMPRODUCT((Kostnader_Intäkter!$C$1317:$C$1442=Kostnader_Intäkter!$EE31)*(Kostnader_Intäkter!$R$1317:$R$1442=Kostnader_Intäkter!$EG$94)*(Kostnader_Intäkter!$AV$1317:$AV$1442)))))))</f>
        <v/>
      </c>
      <c r="BI30" s="338"/>
      <c r="BJ30" s="338"/>
      <c r="BK30" s="338"/>
      <c r="BL30" s="338" t="str">
        <f>IF(BL$3="","",(IF($B30="","",(SUMIF(Kostnader_Intäkter!$C$1449:$C$1574,Kostnader_Intäkter!$EE31,Kostnader_Intäkter!$AV$1449:$AV$1574)-(2*SUMPRODUCT((Kostnader_Intäkter!$C$1449:$C$1574=Kostnader_Intäkter!$EE31)*(Kostnader_Intäkter!$R$1449:$R$1574=Kostnader_Intäkter!$EG$94)*(Kostnader_Intäkter!$AV$1449:$AV$1574)))))))</f>
        <v/>
      </c>
      <c r="BM30" s="338"/>
      <c r="BN30" s="338"/>
      <c r="BO30" s="338"/>
      <c r="BP30" s="338" t="str">
        <f>IF(BP$3="","",(IF($B30="","",(SUMIF(Kostnader_Intäkter!$C$1581:$C$1706,Kostnader_Intäkter!$EE31,Kostnader_Intäkter!$AV$1581:$AV$1706)-(2*SUMPRODUCT((Kostnader_Intäkter!$C$1581:$C$1706=Kostnader_Intäkter!$EE31)*(Kostnader_Intäkter!$R$1581:$R$1706=Kostnader_Intäkter!$EG$94)*(Kostnader_Intäkter!$AV$1581:$AV$1706)))))))</f>
        <v/>
      </c>
      <c r="BQ30" s="338"/>
      <c r="BR30" s="338"/>
      <c r="BS30" s="338"/>
      <c r="BT30" s="338" t="str">
        <f>IF(BT$3="","",(IF($B30="","",(SUMIF(Kostnader_Intäkter!$C$1713:$C$1838,Kostnader_Intäkter!$EE31,Kostnader_Intäkter!$AV$1713:$AV$1838)-(2*SUMPRODUCT((Kostnader_Intäkter!$C$1713:$C$1838=Kostnader_Intäkter!$EE31)*(Kostnader_Intäkter!$R$1713:$R$1838=Kostnader_Intäkter!$EG$94)*(Kostnader_Intäkter!$AV$1713:$AV$1838)))))))</f>
        <v/>
      </c>
      <c r="BU30" s="338"/>
      <c r="BV30" s="338"/>
      <c r="BW30" s="338"/>
      <c r="BX30" s="338" t="str">
        <f>IF(BX$3="","",(IF($B30="","",(SUMIF(Kostnader_Intäkter!$C$1845:$C$1970,Kostnader_Intäkter!$EE31,Kostnader_Intäkter!$AV$1845:$AV$1970)-(2*SUMPRODUCT((Kostnader_Intäkter!$C$1845:$C$1970=Kostnader_Intäkter!$EE31)*(Kostnader_Intäkter!$R$1845:$R$1970=Kostnader_Intäkter!$EG$94)*(Kostnader_Intäkter!$AV$1845:$AV$1970)))))))</f>
        <v/>
      </c>
      <c r="BY30" s="338"/>
      <c r="BZ30" s="338"/>
      <c r="CA30" s="338"/>
      <c r="CB30" s="338" t="str">
        <f>IF(CB$3="","",(IF($B30="","",(SUMIF(Kostnader_Intäkter!$C$1977:$C$2102,Kostnader_Intäkter!$EE31,Kostnader_Intäkter!$AV$1977:$AV$2102)-(2*SUMPRODUCT((Kostnader_Intäkter!$C$1977:$C$2102=Kostnader_Intäkter!$EE31)*(Kostnader_Intäkter!$R$1977:$R$2102=Kostnader_Intäkter!$EG$94)*(Kostnader_Intäkter!$AV$1977:$AV$2102)))))))</f>
        <v/>
      </c>
      <c r="CC30" s="338"/>
      <c r="CD30" s="338"/>
      <c r="CE30" s="338"/>
      <c r="CF30" s="338" t="str">
        <f>IF(CF$3="","",(IF($B30="","",(SUMIF(Kostnader_Intäkter!$C$2109:$C$2234,Kostnader_Intäkter!$EE31,Kostnader_Intäkter!$AV$2109:$AV$2234)-(2*SUMPRODUCT((Kostnader_Intäkter!$C$2109:$C$2234=Kostnader_Intäkter!$EE31)*(Kostnader_Intäkter!$R$2109:$R$2234=Kostnader_Intäkter!$EG$94)*(Kostnader_Intäkter!$AV$2109:$AV$2234)))))))</f>
        <v/>
      </c>
      <c r="CG30" s="338"/>
      <c r="CH30" s="338"/>
      <c r="CI30" s="338"/>
      <c r="CJ30" s="338" t="str">
        <f>IF(CJ$3="","",(IF($B30="","",(SUMIF(Kostnader_Intäkter!$C$2241:$C$2366,Kostnader_Intäkter!$EE31,Kostnader_Intäkter!$AV$2241:$AV$2366)-(2*SUMPRODUCT((Kostnader_Intäkter!$C$2241:$C$2366=Kostnader_Intäkter!$EE31)*(Kostnader_Intäkter!$R$2241:$R$2366=Kostnader_Intäkter!$EG$94)*(Kostnader_Intäkter!$AV$2241:$AV$2366)))))))</f>
        <v/>
      </c>
      <c r="CK30" s="338"/>
      <c r="CL30" s="338"/>
      <c r="CM30" s="338"/>
      <c r="CN30" s="338" t="str">
        <f>IF(CN$3="","",(IF($B30="","",(SUMIF(Kostnader_Intäkter!$C$2373:$C$2498,Kostnader_Intäkter!$EE31,Kostnader_Intäkter!$AV$2373:$AV$2498)-(2*SUMPRODUCT((Kostnader_Intäkter!$C$2373:$C$2498=Kostnader_Intäkter!$EE31)*(Kostnader_Intäkter!$R$2373:$R$2498=Kostnader_Intäkter!$EG$94)*(Kostnader_Intäkter!$AV$2373:$AV$2498)))))))</f>
        <v/>
      </c>
      <c r="CO30" s="338"/>
      <c r="CP30" s="338"/>
      <c r="CQ30" s="338"/>
      <c r="CR30" s="338" t="str">
        <f>IF(CR$3="","",(IF($B30="","",(SUMIF(Kostnader_Intäkter!$C$2505:$C$2630,Kostnader_Intäkter!$EE31,Kostnader_Intäkter!$AV$2505:$AV$2630)-(2*SUMPRODUCT((Kostnader_Intäkter!$C$2505:$C$2630=Kostnader_Intäkter!$EE31)*(Kostnader_Intäkter!$R$2505:$R$2630=Kostnader_Intäkter!$EG$94)*(Kostnader_Intäkter!$AV$2505:$AV$2630)))))))</f>
        <v/>
      </c>
      <c r="CS30" s="338"/>
      <c r="CT30" s="338"/>
      <c r="CU30" s="338"/>
    </row>
    <row r="31" spans="2:99" ht="17.25" hidden="1" customHeight="1" outlineLevel="1" x14ac:dyDescent="0.2">
      <c r="B31" s="339" t="str">
        <f>Kostnader_Intäkter!EH32</f>
        <v/>
      </c>
      <c r="C31" s="339"/>
      <c r="D31" s="339"/>
      <c r="E31" s="339"/>
      <c r="F31" s="339"/>
      <c r="G31" s="339"/>
      <c r="H31" s="339"/>
      <c r="I31" s="339"/>
      <c r="J31" s="339"/>
      <c r="K31" s="339"/>
      <c r="L31" s="339"/>
      <c r="M31" s="339"/>
      <c r="N31" s="339"/>
      <c r="O31" s="339"/>
      <c r="P31" s="336" t="str">
        <f t="shared" si="0"/>
        <v/>
      </c>
      <c r="Q31" s="335"/>
      <c r="R31" s="335"/>
      <c r="S31" s="335"/>
      <c r="T31" s="338" t="str">
        <f>IF($T$3="","",(IF(B31="","",(SUMIF(Kostnader_Intäkter!$C$6:$C$131,Kostnader_Intäkter!$EE32,Kostnader_Intäkter!$AV$6:$AV$131)-(2*SUMPRODUCT((Kostnader_Intäkter!$C$6:$C$131=Kostnader_Intäkter!$EE32)*(Kostnader_Intäkter!$R$6:$R$131=Kostnader_Intäkter!$EG$94)*(Kostnader_Intäkter!$AV$6:$AV$131)))))))</f>
        <v/>
      </c>
      <c r="U31" s="338"/>
      <c r="V31" s="338"/>
      <c r="W31" s="338"/>
      <c r="X31" s="338" t="str">
        <f>IF($X$3="","",(IF($B31="","",(SUMIF(Kostnader_Intäkter!$C$137:$C$262,Kostnader_Intäkter!$EE32,Kostnader_Intäkter!$AV$137:$AV$262)-(2*SUMPRODUCT((Kostnader_Intäkter!$C$137:$C$262=Kostnader_Intäkter!$EE32)*(Kostnader_Intäkter!$R$137:$R$262=Kostnader_Intäkter!$EG$94)*(Kostnader_Intäkter!$AV$137:$AV$262)))))))</f>
        <v/>
      </c>
      <c r="Y31" s="338"/>
      <c r="Z31" s="338"/>
      <c r="AA31" s="338"/>
      <c r="AB31" s="338" t="str">
        <f>IF(AB$3="","",(IF($B31="","",(SUMIF(Kostnader_Intäkter!$C$268:$C$393,Kostnader_Intäkter!$EE32,Kostnader_Intäkter!$AV$268:$AV$393)-(2*SUMPRODUCT((Kostnader_Intäkter!$C$268:$C$393=Kostnader_Intäkter!$EE32)*(Kostnader_Intäkter!$R$268:$R$393=Kostnader_Intäkter!$EG$94)*(Kostnader_Intäkter!$AV$268:$AV$393)))))))</f>
        <v/>
      </c>
      <c r="AC31" s="338"/>
      <c r="AD31" s="338"/>
      <c r="AE31" s="338"/>
      <c r="AF31" s="338" t="str">
        <f>IF(AF$3="","",(IF($B31="","",(SUMIF(Kostnader_Intäkter!$C$399:$C$524,Kostnader_Intäkter!$EE32,Kostnader_Intäkter!$AV$399:$AV$524)-(2*SUMPRODUCT((Kostnader_Intäkter!$C$399:$C$524=Kostnader_Intäkter!$EE32)*(Kostnader_Intäkter!$R$399:$R$524=Kostnader_Intäkter!$EG$94)*(Kostnader_Intäkter!$AV$399:$AV$524)))))))</f>
        <v/>
      </c>
      <c r="AG31" s="338"/>
      <c r="AH31" s="338"/>
      <c r="AI31" s="338"/>
      <c r="AJ31" s="338" t="str">
        <f>IF(AJ$3="","",(IF($B31="","",(SUMIF(Kostnader_Intäkter!$C$530:$C$655,Kostnader_Intäkter!$EE32,Kostnader_Intäkter!$AV$530:$AV$655)-(2*SUMPRODUCT((Kostnader_Intäkter!$C$530:$C$655=Kostnader_Intäkter!$EE32)*(Kostnader_Intäkter!$R$530:$R$655=Kostnader_Intäkter!$EG$94)*(Kostnader_Intäkter!$AV$530:$AV$655)))))))</f>
        <v/>
      </c>
      <c r="AK31" s="338"/>
      <c r="AL31" s="338"/>
      <c r="AM31" s="338"/>
      <c r="AN31" s="338" t="str">
        <f>IF(AN$3="","",(IF($B31="","",(SUMIF(Kostnader_Intäkter!$C$661:$C$786,Kostnader_Intäkter!$EE32,Kostnader_Intäkter!$AV$661:$AV$786)-(2*SUMPRODUCT((Kostnader_Intäkter!$C$661:$C$786=Kostnader_Intäkter!$EE32)*(Kostnader_Intäkter!$R$661:$R$786=Kostnader_Intäkter!$EG$94)*(Kostnader_Intäkter!$AV$661:$AV$786)))))))</f>
        <v/>
      </c>
      <c r="AO31" s="338"/>
      <c r="AP31" s="338"/>
      <c r="AQ31" s="338"/>
      <c r="AR31" s="338" t="str">
        <f>IF(AR$3="","",(IF($B31="","",(SUMIF(Kostnader_Intäkter!$C$792:$C$917,Kostnader_Intäkter!$EE32,Kostnader_Intäkter!$AV$792:$AV$917)-(2*SUMPRODUCT((Kostnader_Intäkter!$C$792:$C$917=Kostnader_Intäkter!$EE32)*(Kostnader_Intäkter!$R$792:$R$917=Kostnader_Intäkter!$EG$94)*(Kostnader_Intäkter!$AV$792:$AV$917)))))))</f>
        <v/>
      </c>
      <c r="AS31" s="338"/>
      <c r="AT31" s="338"/>
      <c r="AU31" s="338"/>
      <c r="AV31" s="338" t="str">
        <f>IF(AV$3="","",(IF($B31="","",(SUMIF(Kostnader_Intäkter!$C$923:$C$1048,Kostnader_Intäkter!$EE32,Kostnader_Intäkter!$AV$923:$AV$1048)-(2*SUMPRODUCT((Kostnader_Intäkter!$C$923:$C$1048=Kostnader_Intäkter!$EE32)*(Kostnader_Intäkter!$R$923:$R$1048=Kostnader_Intäkter!$EG$94)*(Kostnader_Intäkter!$AV$923:$AV$1048)))))))</f>
        <v/>
      </c>
      <c r="AW31" s="338"/>
      <c r="AX31" s="338"/>
      <c r="AY31" s="338"/>
      <c r="AZ31" s="338" t="str">
        <f>IF(AZ$3="","",(IF($B31="","",(SUMIF(Kostnader_Intäkter!$C$1054:$C$1179,Kostnader_Intäkter!$EE32,Kostnader_Intäkter!$AV$1054:$AV$1179)-(2*SUMPRODUCT((Kostnader_Intäkter!$C$1054:$C$1179=Kostnader_Intäkter!$EE32)*(Kostnader_Intäkter!$R$1054:$R$1179=Kostnader_Intäkter!$EG$94)*(Kostnader_Intäkter!$AV$1054:$AV$1179)))))))</f>
        <v/>
      </c>
      <c r="BA31" s="338"/>
      <c r="BB31" s="338"/>
      <c r="BC31" s="338"/>
      <c r="BD31" s="338" t="str">
        <f>IF(BD$3="","",(IF($B31="","",(SUMIF(Kostnader_Intäkter!$C$1185:$C$1310,Kostnader_Intäkter!$EE32,Kostnader_Intäkter!$AV$1185:$AV$1310)-(2*SUMPRODUCT((Kostnader_Intäkter!$C$1185:$C$1310=Kostnader_Intäkter!$EE32)*(Kostnader_Intäkter!$R$1185:$R$1310=Kostnader_Intäkter!$EG$94)*(Kostnader_Intäkter!$AV$1185:$AV$1310)))))))</f>
        <v/>
      </c>
      <c r="BE31" s="338"/>
      <c r="BF31" s="338"/>
      <c r="BG31" s="338"/>
      <c r="BH31" s="338" t="str">
        <f>IF(BH$3="","",(IF($B31="","",(SUMIF(Kostnader_Intäkter!$C$1317:$C$1442,Kostnader_Intäkter!$EE32,Kostnader_Intäkter!$AV$1317:$AV$1442)-(2*SUMPRODUCT((Kostnader_Intäkter!$C$1317:$C$1442=Kostnader_Intäkter!$EE32)*(Kostnader_Intäkter!$R$1317:$R$1442=Kostnader_Intäkter!$EG$94)*(Kostnader_Intäkter!$AV$1317:$AV$1442)))))))</f>
        <v/>
      </c>
      <c r="BI31" s="338"/>
      <c r="BJ31" s="338"/>
      <c r="BK31" s="338"/>
      <c r="BL31" s="338" t="str">
        <f>IF(BL$3="","",(IF($B31="","",(SUMIF(Kostnader_Intäkter!$C$1449:$C$1574,Kostnader_Intäkter!$EE32,Kostnader_Intäkter!$AV$1449:$AV$1574)-(2*SUMPRODUCT((Kostnader_Intäkter!$C$1449:$C$1574=Kostnader_Intäkter!$EE32)*(Kostnader_Intäkter!$R$1449:$R$1574=Kostnader_Intäkter!$EG$94)*(Kostnader_Intäkter!$AV$1449:$AV$1574)))))))</f>
        <v/>
      </c>
      <c r="BM31" s="338"/>
      <c r="BN31" s="338"/>
      <c r="BO31" s="338"/>
      <c r="BP31" s="338" t="str">
        <f>IF(BP$3="","",(IF($B31="","",(SUMIF(Kostnader_Intäkter!$C$1581:$C$1706,Kostnader_Intäkter!$EE32,Kostnader_Intäkter!$AV$1581:$AV$1706)-(2*SUMPRODUCT((Kostnader_Intäkter!$C$1581:$C$1706=Kostnader_Intäkter!$EE32)*(Kostnader_Intäkter!$R$1581:$R$1706=Kostnader_Intäkter!$EG$94)*(Kostnader_Intäkter!$AV$1581:$AV$1706)))))))</f>
        <v/>
      </c>
      <c r="BQ31" s="338"/>
      <c r="BR31" s="338"/>
      <c r="BS31" s="338"/>
      <c r="BT31" s="338" t="str">
        <f>IF(BT$3="","",(IF($B31="","",(SUMIF(Kostnader_Intäkter!$C$1713:$C$1838,Kostnader_Intäkter!$EE32,Kostnader_Intäkter!$AV$1713:$AV$1838)-(2*SUMPRODUCT((Kostnader_Intäkter!$C$1713:$C$1838=Kostnader_Intäkter!$EE32)*(Kostnader_Intäkter!$R$1713:$R$1838=Kostnader_Intäkter!$EG$94)*(Kostnader_Intäkter!$AV$1713:$AV$1838)))))))</f>
        <v/>
      </c>
      <c r="BU31" s="338"/>
      <c r="BV31" s="338"/>
      <c r="BW31" s="338"/>
      <c r="BX31" s="338" t="str">
        <f>IF(BX$3="","",(IF($B31="","",(SUMIF(Kostnader_Intäkter!$C$1845:$C$1970,Kostnader_Intäkter!$EE32,Kostnader_Intäkter!$AV$1845:$AV$1970)-(2*SUMPRODUCT((Kostnader_Intäkter!$C$1845:$C$1970=Kostnader_Intäkter!$EE32)*(Kostnader_Intäkter!$R$1845:$R$1970=Kostnader_Intäkter!$EG$94)*(Kostnader_Intäkter!$AV$1845:$AV$1970)))))))</f>
        <v/>
      </c>
      <c r="BY31" s="338"/>
      <c r="BZ31" s="338"/>
      <c r="CA31" s="338"/>
      <c r="CB31" s="338" t="str">
        <f>IF(CB$3="","",(IF($B31="","",(SUMIF(Kostnader_Intäkter!$C$1977:$C$2102,Kostnader_Intäkter!$EE32,Kostnader_Intäkter!$AV$1977:$AV$2102)-(2*SUMPRODUCT((Kostnader_Intäkter!$C$1977:$C$2102=Kostnader_Intäkter!$EE32)*(Kostnader_Intäkter!$R$1977:$R$2102=Kostnader_Intäkter!$EG$94)*(Kostnader_Intäkter!$AV$1977:$AV$2102)))))))</f>
        <v/>
      </c>
      <c r="CC31" s="338"/>
      <c r="CD31" s="338"/>
      <c r="CE31" s="338"/>
      <c r="CF31" s="338" t="str">
        <f>IF(CF$3="","",(IF($B31="","",(SUMIF(Kostnader_Intäkter!$C$2109:$C$2234,Kostnader_Intäkter!$EE32,Kostnader_Intäkter!$AV$2109:$AV$2234)-(2*SUMPRODUCT((Kostnader_Intäkter!$C$2109:$C$2234=Kostnader_Intäkter!$EE32)*(Kostnader_Intäkter!$R$2109:$R$2234=Kostnader_Intäkter!$EG$94)*(Kostnader_Intäkter!$AV$2109:$AV$2234)))))))</f>
        <v/>
      </c>
      <c r="CG31" s="338"/>
      <c r="CH31" s="338"/>
      <c r="CI31" s="338"/>
      <c r="CJ31" s="338" t="str">
        <f>IF(CJ$3="","",(IF($B31="","",(SUMIF(Kostnader_Intäkter!$C$2241:$C$2366,Kostnader_Intäkter!$EE32,Kostnader_Intäkter!$AV$2241:$AV$2366)-(2*SUMPRODUCT((Kostnader_Intäkter!$C$2241:$C$2366=Kostnader_Intäkter!$EE32)*(Kostnader_Intäkter!$R$2241:$R$2366=Kostnader_Intäkter!$EG$94)*(Kostnader_Intäkter!$AV$2241:$AV$2366)))))))</f>
        <v/>
      </c>
      <c r="CK31" s="338"/>
      <c r="CL31" s="338"/>
      <c r="CM31" s="338"/>
      <c r="CN31" s="338" t="str">
        <f>IF(CN$3="","",(IF($B31="","",(SUMIF(Kostnader_Intäkter!$C$2373:$C$2498,Kostnader_Intäkter!$EE32,Kostnader_Intäkter!$AV$2373:$AV$2498)-(2*SUMPRODUCT((Kostnader_Intäkter!$C$2373:$C$2498=Kostnader_Intäkter!$EE32)*(Kostnader_Intäkter!$R$2373:$R$2498=Kostnader_Intäkter!$EG$94)*(Kostnader_Intäkter!$AV$2373:$AV$2498)))))))</f>
        <v/>
      </c>
      <c r="CO31" s="338"/>
      <c r="CP31" s="338"/>
      <c r="CQ31" s="338"/>
      <c r="CR31" s="338" t="str">
        <f>IF(CR$3="","",(IF($B31="","",(SUMIF(Kostnader_Intäkter!$C$2505:$C$2630,Kostnader_Intäkter!$EE32,Kostnader_Intäkter!$AV$2505:$AV$2630)-(2*SUMPRODUCT((Kostnader_Intäkter!$C$2505:$C$2630=Kostnader_Intäkter!$EE32)*(Kostnader_Intäkter!$R$2505:$R$2630=Kostnader_Intäkter!$EG$94)*(Kostnader_Intäkter!$AV$2505:$AV$2630)))))))</f>
        <v/>
      </c>
      <c r="CS31" s="338"/>
      <c r="CT31" s="338"/>
      <c r="CU31" s="338"/>
    </row>
    <row r="32" spans="2:99" ht="17.25" hidden="1" customHeight="1" outlineLevel="1" x14ac:dyDescent="0.2">
      <c r="B32" s="339" t="str">
        <f>Kostnader_Intäkter!EH33</f>
        <v/>
      </c>
      <c r="C32" s="339"/>
      <c r="D32" s="339"/>
      <c r="E32" s="339"/>
      <c r="F32" s="339"/>
      <c r="G32" s="339"/>
      <c r="H32" s="339"/>
      <c r="I32" s="339"/>
      <c r="J32" s="339"/>
      <c r="K32" s="339"/>
      <c r="L32" s="339"/>
      <c r="M32" s="339"/>
      <c r="N32" s="339"/>
      <c r="O32" s="339"/>
      <c r="P32" s="336" t="str">
        <f t="shared" si="0"/>
        <v/>
      </c>
      <c r="Q32" s="335"/>
      <c r="R32" s="335"/>
      <c r="S32" s="335"/>
      <c r="T32" s="338" t="str">
        <f>IF($T$3="","",(IF(B32="","",(SUMIF(Kostnader_Intäkter!$C$6:$C$131,Kostnader_Intäkter!$EE33,Kostnader_Intäkter!$AV$6:$AV$131)-(2*SUMPRODUCT((Kostnader_Intäkter!$C$6:$C$131=Kostnader_Intäkter!$EE33)*(Kostnader_Intäkter!$R$6:$R$131=Kostnader_Intäkter!$EG$94)*(Kostnader_Intäkter!$AV$6:$AV$131)))))))</f>
        <v/>
      </c>
      <c r="U32" s="338"/>
      <c r="V32" s="338"/>
      <c r="W32" s="338"/>
      <c r="X32" s="338" t="str">
        <f>IF($X$3="","",(IF($B32="","",(SUMIF(Kostnader_Intäkter!$C$137:$C$262,Kostnader_Intäkter!$EE33,Kostnader_Intäkter!$AV$137:$AV$262)-(2*SUMPRODUCT((Kostnader_Intäkter!$C$137:$C$262=Kostnader_Intäkter!$EE33)*(Kostnader_Intäkter!$R$137:$R$262=Kostnader_Intäkter!$EG$94)*(Kostnader_Intäkter!$AV$137:$AV$262)))))))</f>
        <v/>
      </c>
      <c r="Y32" s="338"/>
      <c r="Z32" s="338"/>
      <c r="AA32" s="338"/>
      <c r="AB32" s="338" t="str">
        <f>IF(AB$3="","",(IF($B32="","",(SUMIF(Kostnader_Intäkter!$C$268:$C$393,Kostnader_Intäkter!$EE33,Kostnader_Intäkter!$AV$268:$AV$393)-(2*SUMPRODUCT((Kostnader_Intäkter!$C$268:$C$393=Kostnader_Intäkter!$EE33)*(Kostnader_Intäkter!$R$268:$R$393=Kostnader_Intäkter!$EG$94)*(Kostnader_Intäkter!$AV$268:$AV$393)))))))</f>
        <v/>
      </c>
      <c r="AC32" s="338"/>
      <c r="AD32" s="338"/>
      <c r="AE32" s="338"/>
      <c r="AF32" s="338" t="str">
        <f>IF(AF$3="","",(IF($B32="","",(SUMIF(Kostnader_Intäkter!$C$399:$C$524,Kostnader_Intäkter!$EE33,Kostnader_Intäkter!$AV$399:$AV$524)-(2*SUMPRODUCT((Kostnader_Intäkter!$C$399:$C$524=Kostnader_Intäkter!$EE33)*(Kostnader_Intäkter!$R$399:$R$524=Kostnader_Intäkter!$EG$94)*(Kostnader_Intäkter!$AV$399:$AV$524)))))))</f>
        <v/>
      </c>
      <c r="AG32" s="338"/>
      <c r="AH32" s="338"/>
      <c r="AI32" s="338"/>
      <c r="AJ32" s="338" t="str">
        <f>IF(AJ$3="","",(IF($B32="","",(SUMIF(Kostnader_Intäkter!$C$530:$C$655,Kostnader_Intäkter!$EE33,Kostnader_Intäkter!$AV$530:$AV$655)-(2*SUMPRODUCT((Kostnader_Intäkter!$C$530:$C$655=Kostnader_Intäkter!$EE33)*(Kostnader_Intäkter!$R$530:$R$655=Kostnader_Intäkter!$EG$94)*(Kostnader_Intäkter!$AV$530:$AV$655)))))))</f>
        <v/>
      </c>
      <c r="AK32" s="338"/>
      <c r="AL32" s="338"/>
      <c r="AM32" s="338"/>
      <c r="AN32" s="338" t="str">
        <f>IF(AN$3="","",(IF($B32="","",(SUMIF(Kostnader_Intäkter!$C$661:$C$786,Kostnader_Intäkter!$EE33,Kostnader_Intäkter!$AV$661:$AV$786)-(2*SUMPRODUCT((Kostnader_Intäkter!$C$661:$C$786=Kostnader_Intäkter!$EE33)*(Kostnader_Intäkter!$R$661:$R$786=Kostnader_Intäkter!$EG$94)*(Kostnader_Intäkter!$AV$661:$AV$786)))))))</f>
        <v/>
      </c>
      <c r="AO32" s="338"/>
      <c r="AP32" s="338"/>
      <c r="AQ32" s="338"/>
      <c r="AR32" s="338" t="str">
        <f>IF(AR$3="","",(IF($B32="","",(SUMIF(Kostnader_Intäkter!$C$792:$C$917,Kostnader_Intäkter!$EE33,Kostnader_Intäkter!$AV$792:$AV$917)-(2*SUMPRODUCT((Kostnader_Intäkter!$C$792:$C$917=Kostnader_Intäkter!$EE33)*(Kostnader_Intäkter!$R$792:$R$917=Kostnader_Intäkter!$EG$94)*(Kostnader_Intäkter!$AV$792:$AV$917)))))))</f>
        <v/>
      </c>
      <c r="AS32" s="338"/>
      <c r="AT32" s="338"/>
      <c r="AU32" s="338"/>
      <c r="AV32" s="338" t="str">
        <f>IF(AV$3="","",(IF($B32="","",(SUMIF(Kostnader_Intäkter!$C$923:$C$1048,Kostnader_Intäkter!$EE33,Kostnader_Intäkter!$AV$923:$AV$1048)-(2*SUMPRODUCT((Kostnader_Intäkter!$C$923:$C$1048=Kostnader_Intäkter!$EE33)*(Kostnader_Intäkter!$R$923:$R$1048=Kostnader_Intäkter!$EG$94)*(Kostnader_Intäkter!$AV$923:$AV$1048)))))))</f>
        <v/>
      </c>
      <c r="AW32" s="338"/>
      <c r="AX32" s="338"/>
      <c r="AY32" s="338"/>
      <c r="AZ32" s="338" t="str">
        <f>IF(AZ$3="","",(IF($B32="","",(SUMIF(Kostnader_Intäkter!$C$1054:$C$1179,Kostnader_Intäkter!$EE33,Kostnader_Intäkter!$AV$1054:$AV$1179)-(2*SUMPRODUCT((Kostnader_Intäkter!$C$1054:$C$1179=Kostnader_Intäkter!$EE33)*(Kostnader_Intäkter!$R$1054:$R$1179=Kostnader_Intäkter!$EG$94)*(Kostnader_Intäkter!$AV$1054:$AV$1179)))))))</f>
        <v/>
      </c>
      <c r="BA32" s="338"/>
      <c r="BB32" s="338"/>
      <c r="BC32" s="338"/>
      <c r="BD32" s="338" t="str">
        <f>IF(BD$3="","",(IF($B32="","",(SUMIF(Kostnader_Intäkter!$C$1185:$C$1310,Kostnader_Intäkter!$EE33,Kostnader_Intäkter!$AV$1185:$AV$1310)-(2*SUMPRODUCT((Kostnader_Intäkter!$C$1185:$C$1310=Kostnader_Intäkter!$EE33)*(Kostnader_Intäkter!$R$1185:$R$1310=Kostnader_Intäkter!$EG$94)*(Kostnader_Intäkter!$AV$1185:$AV$1310)))))))</f>
        <v/>
      </c>
      <c r="BE32" s="338"/>
      <c r="BF32" s="338"/>
      <c r="BG32" s="338"/>
      <c r="BH32" s="338" t="str">
        <f>IF(BH$3="","",(IF($B32="","",(SUMIF(Kostnader_Intäkter!$C$1317:$C$1442,Kostnader_Intäkter!$EE33,Kostnader_Intäkter!$AV$1317:$AV$1442)-(2*SUMPRODUCT((Kostnader_Intäkter!$C$1317:$C$1442=Kostnader_Intäkter!$EE33)*(Kostnader_Intäkter!$R$1317:$R$1442=Kostnader_Intäkter!$EG$94)*(Kostnader_Intäkter!$AV$1317:$AV$1442)))))))</f>
        <v/>
      </c>
      <c r="BI32" s="338"/>
      <c r="BJ32" s="338"/>
      <c r="BK32" s="338"/>
      <c r="BL32" s="338" t="str">
        <f>IF(BL$3="","",(IF($B32="","",(SUMIF(Kostnader_Intäkter!$C$1449:$C$1574,Kostnader_Intäkter!$EE33,Kostnader_Intäkter!$AV$1449:$AV$1574)-(2*SUMPRODUCT((Kostnader_Intäkter!$C$1449:$C$1574=Kostnader_Intäkter!$EE33)*(Kostnader_Intäkter!$R$1449:$R$1574=Kostnader_Intäkter!$EG$94)*(Kostnader_Intäkter!$AV$1449:$AV$1574)))))))</f>
        <v/>
      </c>
      <c r="BM32" s="338"/>
      <c r="BN32" s="338"/>
      <c r="BO32" s="338"/>
      <c r="BP32" s="338" t="str">
        <f>IF(BP$3="","",(IF($B32="","",(SUMIF(Kostnader_Intäkter!$C$1581:$C$1706,Kostnader_Intäkter!$EE33,Kostnader_Intäkter!$AV$1581:$AV$1706)-(2*SUMPRODUCT((Kostnader_Intäkter!$C$1581:$C$1706=Kostnader_Intäkter!$EE33)*(Kostnader_Intäkter!$R$1581:$R$1706=Kostnader_Intäkter!$EG$94)*(Kostnader_Intäkter!$AV$1581:$AV$1706)))))))</f>
        <v/>
      </c>
      <c r="BQ32" s="338"/>
      <c r="BR32" s="338"/>
      <c r="BS32" s="338"/>
      <c r="BT32" s="338" t="str">
        <f>IF(BT$3="","",(IF($B32="","",(SUMIF(Kostnader_Intäkter!$C$1713:$C$1838,Kostnader_Intäkter!$EE33,Kostnader_Intäkter!$AV$1713:$AV$1838)-(2*SUMPRODUCT((Kostnader_Intäkter!$C$1713:$C$1838=Kostnader_Intäkter!$EE33)*(Kostnader_Intäkter!$R$1713:$R$1838=Kostnader_Intäkter!$EG$94)*(Kostnader_Intäkter!$AV$1713:$AV$1838)))))))</f>
        <v/>
      </c>
      <c r="BU32" s="338"/>
      <c r="BV32" s="338"/>
      <c r="BW32" s="338"/>
      <c r="BX32" s="338" t="str">
        <f>IF(BX$3="","",(IF($B32="","",(SUMIF(Kostnader_Intäkter!$C$1845:$C$1970,Kostnader_Intäkter!$EE33,Kostnader_Intäkter!$AV$1845:$AV$1970)-(2*SUMPRODUCT((Kostnader_Intäkter!$C$1845:$C$1970=Kostnader_Intäkter!$EE33)*(Kostnader_Intäkter!$R$1845:$R$1970=Kostnader_Intäkter!$EG$94)*(Kostnader_Intäkter!$AV$1845:$AV$1970)))))))</f>
        <v/>
      </c>
      <c r="BY32" s="338"/>
      <c r="BZ32" s="338"/>
      <c r="CA32" s="338"/>
      <c r="CB32" s="338" t="str">
        <f>IF(CB$3="","",(IF($B32="","",(SUMIF(Kostnader_Intäkter!$C$1977:$C$2102,Kostnader_Intäkter!$EE33,Kostnader_Intäkter!$AV$1977:$AV$2102)-(2*SUMPRODUCT((Kostnader_Intäkter!$C$1977:$C$2102=Kostnader_Intäkter!$EE33)*(Kostnader_Intäkter!$R$1977:$R$2102=Kostnader_Intäkter!$EG$94)*(Kostnader_Intäkter!$AV$1977:$AV$2102)))))))</f>
        <v/>
      </c>
      <c r="CC32" s="338"/>
      <c r="CD32" s="338"/>
      <c r="CE32" s="338"/>
      <c r="CF32" s="338" t="str">
        <f>IF(CF$3="","",(IF($B32="","",(SUMIF(Kostnader_Intäkter!$C$2109:$C$2234,Kostnader_Intäkter!$EE33,Kostnader_Intäkter!$AV$2109:$AV$2234)-(2*SUMPRODUCT((Kostnader_Intäkter!$C$2109:$C$2234=Kostnader_Intäkter!$EE33)*(Kostnader_Intäkter!$R$2109:$R$2234=Kostnader_Intäkter!$EG$94)*(Kostnader_Intäkter!$AV$2109:$AV$2234)))))))</f>
        <v/>
      </c>
      <c r="CG32" s="338"/>
      <c r="CH32" s="338"/>
      <c r="CI32" s="338"/>
      <c r="CJ32" s="338" t="str">
        <f>IF(CJ$3="","",(IF($B32="","",(SUMIF(Kostnader_Intäkter!$C$2241:$C$2366,Kostnader_Intäkter!$EE33,Kostnader_Intäkter!$AV$2241:$AV$2366)-(2*SUMPRODUCT((Kostnader_Intäkter!$C$2241:$C$2366=Kostnader_Intäkter!$EE33)*(Kostnader_Intäkter!$R$2241:$R$2366=Kostnader_Intäkter!$EG$94)*(Kostnader_Intäkter!$AV$2241:$AV$2366)))))))</f>
        <v/>
      </c>
      <c r="CK32" s="338"/>
      <c r="CL32" s="338"/>
      <c r="CM32" s="338"/>
      <c r="CN32" s="338" t="str">
        <f>IF(CN$3="","",(IF($B32="","",(SUMIF(Kostnader_Intäkter!$C$2373:$C$2498,Kostnader_Intäkter!$EE33,Kostnader_Intäkter!$AV$2373:$AV$2498)-(2*SUMPRODUCT((Kostnader_Intäkter!$C$2373:$C$2498=Kostnader_Intäkter!$EE33)*(Kostnader_Intäkter!$R$2373:$R$2498=Kostnader_Intäkter!$EG$94)*(Kostnader_Intäkter!$AV$2373:$AV$2498)))))))</f>
        <v/>
      </c>
      <c r="CO32" s="338"/>
      <c r="CP32" s="338"/>
      <c r="CQ32" s="338"/>
      <c r="CR32" s="338" t="str">
        <f>IF(CR$3="","",(IF($B32="","",(SUMIF(Kostnader_Intäkter!$C$2505:$C$2630,Kostnader_Intäkter!$EE33,Kostnader_Intäkter!$AV$2505:$AV$2630)-(2*SUMPRODUCT((Kostnader_Intäkter!$C$2505:$C$2630=Kostnader_Intäkter!$EE33)*(Kostnader_Intäkter!$R$2505:$R$2630=Kostnader_Intäkter!$EG$94)*(Kostnader_Intäkter!$AV$2505:$AV$2630)))))))</f>
        <v/>
      </c>
      <c r="CS32" s="338"/>
      <c r="CT32" s="338"/>
      <c r="CU32" s="338"/>
    </row>
    <row r="33" spans="2:99" ht="17.25" hidden="1" customHeight="1" outlineLevel="1" x14ac:dyDescent="0.2">
      <c r="B33" s="339" t="str">
        <f>Kostnader_Intäkter!EH34</f>
        <v/>
      </c>
      <c r="C33" s="339"/>
      <c r="D33" s="339"/>
      <c r="E33" s="339"/>
      <c r="F33" s="339"/>
      <c r="G33" s="339"/>
      <c r="H33" s="339"/>
      <c r="I33" s="339"/>
      <c r="J33" s="339"/>
      <c r="K33" s="339"/>
      <c r="L33" s="339"/>
      <c r="M33" s="339"/>
      <c r="N33" s="339"/>
      <c r="O33" s="339"/>
      <c r="P33" s="336" t="str">
        <f t="shared" si="0"/>
        <v/>
      </c>
      <c r="Q33" s="335"/>
      <c r="R33" s="335"/>
      <c r="S33" s="335"/>
      <c r="T33" s="338" t="str">
        <f>IF($T$3="","",(IF(B33="","",(SUMIF(Kostnader_Intäkter!$C$6:$C$131,Kostnader_Intäkter!$EE34,Kostnader_Intäkter!$AV$6:$AV$131)-(2*SUMPRODUCT((Kostnader_Intäkter!$C$6:$C$131=Kostnader_Intäkter!$EE34)*(Kostnader_Intäkter!$R$6:$R$131=Kostnader_Intäkter!$EG$94)*(Kostnader_Intäkter!$AV$6:$AV$131)))))))</f>
        <v/>
      </c>
      <c r="U33" s="338"/>
      <c r="V33" s="338"/>
      <c r="W33" s="338"/>
      <c r="X33" s="338" t="str">
        <f>IF($X$3="","",(IF($B33="","",(SUMIF(Kostnader_Intäkter!$C$137:$C$262,Kostnader_Intäkter!$EE34,Kostnader_Intäkter!$AV$137:$AV$262)-(2*SUMPRODUCT((Kostnader_Intäkter!$C$137:$C$262=Kostnader_Intäkter!$EE34)*(Kostnader_Intäkter!$R$137:$R$262=Kostnader_Intäkter!$EG$94)*(Kostnader_Intäkter!$AV$137:$AV$262)))))))</f>
        <v/>
      </c>
      <c r="Y33" s="338"/>
      <c r="Z33" s="338"/>
      <c r="AA33" s="338"/>
      <c r="AB33" s="338" t="str">
        <f>IF(AB$3="","",(IF($B33="","",(SUMIF(Kostnader_Intäkter!$C$268:$C$393,Kostnader_Intäkter!$EE34,Kostnader_Intäkter!$AV$268:$AV$393)-(2*SUMPRODUCT((Kostnader_Intäkter!$C$268:$C$393=Kostnader_Intäkter!$EE34)*(Kostnader_Intäkter!$R$268:$R$393=Kostnader_Intäkter!$EG$94)*(Kostnader_Intäkter!$AV$268:$AV$393)))))))</f>
        <v/>
      </c>
      <c r="AC33" s="338"/>
      <c r="AD33" s="338"/>
      <c r="AE33" s="338"/>
      <c r="AF33" s="338" t="str">
        <f>IF(AF$3="","",(IF($B33="","",(SUMIF(Kostnader_Intäkter!$C$399:$C$524,Kostnader_Intäkter!$EE34,Kostnader_Intäkter!$AV$399:$AV$524)-(2*SUMPRODUCT((Kostnader_Intäkter!$C$399:$C$524=Kostnader_Intäkter!$EE34)*(Kostnader_Intäkter!$R$399:$R$524=Kostnader_Intäkter!$EG$94)*(Kostnader_Intäkter!$AV$399:$AV$524)))))))</f>
        <v/>
      </c>
      <c r="AG33" s="338"/>
      <c r="AH33" s="338"/>
      <c r="AI33" s="338"/>
      <c r="AJ33" s="338" t="str">
        <f>IF(AJ$3="","",(IF($B33="","",(SUMIF(Kostnader_Intäkter!$C$530:$C$655,Kostnader_Intäkter!$EE34,Kostnader_Intäkter!$AV$530:$AV$655)-(2*SUMPRODUCT((Kostnader_Intäkter!$C$530:$C$655=Kostnader_Intäkter!$EE34)*(Kostnader_Intäkter!$R$530:$R$655=Kostnader_Intäkter!$EG$94)*(Kostnader_Intäkter!$AV$530:$AV$655)))))))</f>
        <v/>
      </c>
      <c r="AK33" s="338"/>
      <c r="AL33" s="338"/>
      <c r="AM33" s="338"/>
      <c r="AN33" s="338" t="str">
        <f>IF(AN$3="","",(IF($B33="","",(SUMIF(Kostnader_Intäkter!$C$661:$C$786,Kostnader_Intäkter!$EE34,Kostnader_Intäkter!$AV$661:$AV$786)-(2*SUMPRODUCT((Kostnader_Intäkter!$C$661:$C$786=Kostnader_Intäkter!$EE34)*(Kostnader_Intäkter!$R$661:$R$786=Kostnader_Intäkter!$EG$94)*(Kostnader_Intäkter!$AV$661:$AV$786)))))))</f>
        <v/>
      </c>
      <c r="AO33" s="338"/>
      <c r="AP33" s="338"/>
      <c r="AQ33" s="338"/>
      <c r="AR33" s="338" t="str">
        <f>IF(AR$3="","",(IF($B33="","",(SUMIF(Kostnader_Intäkter!$C$792:$C$917,Kostnader_Intäkter!$EE34,Kostnader_Intäkter!$AV$792:$AV$917)-(2*SUMPRODUCT((Kostnader_Intäkter!$C$792:$C$917=Kostnader_Intäkter!$EE34)*(Kostnader_Intäkter!$R$792:$R$917=Kostnader_Intäkter!$EG$94)*(Kostnader_Intäkter!$AV$792:$AV$917)))))))</f>
        <v/>
      </c>
      <c r="AS33" s="338"/>
      <c r="AT33" s="338"/>
      <c r="AU33" s="338"/>
      <c r="AV33" s="338" t="str">
        <f>IF(AV$3="","",(IF($B33="","",(SUMIF(Kostnader_Intäkter!$C$923:$C$1048,Kostnader_Intäkter!$EE34,Kostnader_Intäkter!$AV$923:$AV$1048)-(2*SUMPRODUCT((Kostnader_Intäkter!$C$923:$C$1048=Kostnader_Intäkter!$EE34)*(Kostnader_Intäkter!$R$923:$R$1048=Kostnader_Intäkter!$EG$94)*(Kostnader_Intäkter!$AV$923:$AV$1048)))))))</f>
        <v/>
      </c>
      <c r="AW33" s="338"/>
      <c r="AX33" s="338"/>
      <c r="AY33" s="338"/>
      <c r="AZ33" s="338" t="str">
        <f>IF(AZ$3="","",(IF($B33="","",(SUMIF(Kostnader_Intäkter!$C$1054:$C$1179,Kostnader_Intäkter!$EE34,Kostnader_Intäkter!$AV$1054:$AV$1179)-(2*SUMPRODUCT((Kostnader_Intäkter!$C$1054:$C$1179=Kostnader_Intäkter!$EE34)*(Kostnader_Intäkter!$R$1054:$R$1179=Kostnader_Intäkter!$EG$94)*(Kostnader_Intäkter!$AV$1054:$AV$1179)))))))</f>
        <v/>
      </c>
      <c r="BA33" s="338"/>
      <c r="BB33" s="338"/>
      <c r="BC33" s="338"/>
      <c r="BD33" s="338" t="str">
        <f>IF(BD$3="","",(IF($B33="","",(SUMIF(Kostnader_Intäkter!$C$1185:$C$1310,Kostnader_Intäkter!$EE34,Kostnader_Intäkter!$AV$1185:$AV$1310)-(2*SUMPRODUCT((Kostnader_Intäkter!$C$1185:$C$1310=Kostnader_Intäkter!$EE34)*(Kostnader_Intäkter!$R$1185:$R$1310=Kostnader_Intäkter!$EG$94)*(Kostnader_Intäkter!$AV$1185:$AV$1310)))))))</f>
        <v/>
      </c>
      <c r="BE33" s="338"/>
      <c r="BF33" s="338"/>
      <c r="BG33" s="338"/>
      <c r="BH33" s="338" t="str">
        <f>IF(BH$3="","",(IF($B33="","",(SUMIF(Kostnader_Intäkter!$C$1317:$C$1442,Kostnader_Intäkter!$EE34,Kostnader_Intäkter!$AV$1317:$AV$1442)-(2*SUMPRODUCT((Kostnader_Intäkter!$C$1317:$C$1442=Kostnader_Intäkter!$EE34)*(Kostnader_Intäkter!$R$1317:$R$1442=Kostnader_Intäkter!$EG$94)*(Kostnader_Intäkter!$AV$1317:$AV$1442)))))))</f>
        <v/>
      </c>
      <c r="BI33" s="338"/>
      <c r="BJ33" s="338"/>
      <c r="BK33" s="338"/>
      <c r="BL33" s="338" t="str">
        <f>IF(BL$3="","",(IF($B33="","",(SUMIF(Kostnader_Intäkter!$C$1449:$C$1574,Kostnader_Intäkter!$EE34,Kostnader_Intäkter!$AV$1449:$AV$1574)-(2*SUMPRODUCT((Kostnader_Intäkter!$C$1449:$C$1574=Kostnader_Intäkter!$EE34)*(Kostnader_Intäkter!$R$1449:$R$1574=Kostnader_Intäkter!$EG$94)*(Kostnader_Intäkter!$AV$1449:$AV$1574)))))))</f>
        <v/>
      </c>
      <c r="BM33" s="338"/>
      <c r="BN33" s="338"/>
      <c r="BO33" s="338"/>
      <c r="BP33" s="338" t="str">
        <f>IF(BP$3="","",(IF($B33="","",(SUMIF(Kostnader_Intäkter!$C$1581:$C$1706,Kostnader_Intäkter!$EE34,Kostnader_Intäkter!$AV$1581:$AV$1706)-(2*SUMPRODUCT((Kostnader_Intäkter!$C$1581:$C$1706=Kostnader_Intäkter!$EE34)*(Kostnader_Intäkter!$R$1581:$R$1706=Kostnader_Intäkter!$EG$94)*(Kostnader_Intäkter!$AV$1581:$AV$1706)))))))</f>
        <v/>
      </c>
      <c r="BQ33" s="338"/>
      <c r="BR33" s="338"/>
      <c r="BS33" s="338"/>
      <c r="BT33" s="338" t="str">
        <f>IF(BT$3="","",(IF($B33="","",(SUMIF(Kostnader_Intäkter!$C$1713:$C$1838,Kostnader_Intäkter!$EE34,Kostnader_Intäkter!$AV$1713:$AV$1838)-(2*SUMPRODUCT((Kostnader_Intäkter!$C$1713:$C$1838=Kostnader_Intäkter!$EE34)*(Kostnader_Intäkter!$R$1713:$R$1838=Kostnader_Intäkter!$EG$94)*(Kostnader_Intäkter!$AV$1713:$AV$1838)))))))</f>
        <v/>
      </c>
      <c r="BU33" s="338"/>
      <c r="BV33" s="338"/>
      <c r="BW33" s="338"/>
      <c r="BX33" s="338" t="str">
        <f>IF(BX$3="","",(IF($B33="","",(SUMIF(Kostnader_Intäkter!$C$1845:$C$1970,Kostnader_Intäkter!$EE34,Kostnader_Intäkter!$AV$1845:$AV$1970)-(2*SUMPRODUCT((Kostnader_Intäkter!$C$1845:$C$1970=Kostnader_Intäkter!$EE34)*(Kostnader_Intäkter!$R$1845:$R$1970=Kostnader_Intäkter!$EG$94)*(Kostnader_Intäkter!$AV$1845:$AV$1970)))))))</f>
        <v/>
      </c>
      <c r="BY33" s="338"/>
      <c r="BZ33" s="338"/>
      <c r="CA33" s="338"/>
      <c r="CB33" s="338" t="str">
        <f>IF(CB$3="","",(IF($B33="","",(SUMIF(Kostnader_Intäkter!$C$1977:$C$2102,Kostnader_Intäkter!$EE34,Kostnader_Intäkter!$AV$1977:$AV$2102)-(2*SUMPRODUCT((Kostnader_Intäkter!$C$1977:$C$2102=Kostnader_Intäkter!$EE34)*(Kostnader_Intäkter!$R$1977:$R$2102=Kostnader_Intäkter!$EG$94)*(Kostnader_Intäkter!$AV$1977:$AV$2102)))))))</f>
        <v/>
      </c>
      <c r="CC33" s="338"/>
      <c r="CD33" s="338"/>
      <c r="CE33" s="338"/>
      <c r="CF33" s="338" t="str">
        <f>IF(CF$3="","",(IF($B33="","",(SUMIF(Kostnader_Intäkter!$C$2109:$C$2234,Kostnader_Intäkter!$EE34,Kostnader_Intäkter!$AV$2109:$AV$2234)-(2*SUMPRODUCT((Kostnader_Intäkter!$C$2109:$C$2234=Kostnader_Intäkter!$EE34)*(Kostnader_Intäkter!$R$2109:$R$2234=Kostnader_Intäkter!$EG$94)*(Kostnader_Intäkter!$AV$2109:$AV$2234)))))))</f>
        <v/>
      </c>
      <c r="CG33" s="338"/>
      <c r="CH33" s="338"/>
      <c r="CI33" s="338"/>
      <c r="CJ33" s="338" t="str">
        <f>IF(CJ$3="","",(IF($B33="","",(SUMIF(Kostnader_Intäkter!$C$2241:$C$2366,Kostnader_Intäkter!$EE34,Kostnader_Intäkter!$AV$2241:$AV$2366)-(2*SUMPRODUCT((Kostnader_Intäkter!$C$2241:$C$2366=Kostnader_Intäkter!$EE34)*(Kostnader_Intäkter!$R$2241:$R$2366=Kostnader_Intäkter!$EG$94)*(Kostnader_Intäkter!$AV$2241:$AV$2366)))))))</f>
        <v/>
      </c>
      <c r="CK33" s="338"/>
      <c r="CL33" s="338"/>
      <c r="CM33" s="338"/>
      <c r="CN33" s="338" t="str">
        <f>IF(CN$3="","",(IF($B33="","",(SUMIF(Kostnader_Intäkter!$C$2373:$C$2498,Kostnader_Intäkter!$EE34,Kostnader_Intäkter!$AV$2373:$AV$2498)-(2*SUMPRODUCT((Kostnader_Intäkter!$C$2373:$C$2498=Kostnader_Intäkter!$EE34)*(Kostnader_Intäkter!$R$2373:$R$2498=Kostnader_Intäkter!$EG$94)*(Kostnader_Intäkter!$AV$2373:$AV$2498)))))))</f>
        <v/>
      </c>
      <c r="CO33" s="338"/>
      <c r="CP33" s="338"/>
      <c r="CQ33" s="338"/>
      <c r="CR33" s="338" t="str">
        <f>IF(CR$3="","",(IF($B33="","",(SUMIF(Kostnader_Intäkter!$C$2505:$C$2630,Kostnader_Intäkter!$EE34,Kostnader_Intäkter!$AV$2505:$AV$2630)-(2*SUMPRODUCT((Kostnader_Intäkter!$C$2505:$C$2630=Kostnader_Intäkter!$EE34)*(Kostnader_Intäkter!$R$2505:$R$2630=Kostnader_Intäkter!$EG$94)*(Kostnader_Intäkter!$AV$2505:$AV$2630)))))))</f>
        <v/>
      </c>
      <c r="CS33" s="338"/>
      <c r="CT33" s="338"/>
      <c r="CU33" s="338"/>
    </row>
    <row r="34" spans="2:99" ht="17.25" hidden="1" customHeight="1" outlineLevel="1" x14ac:dyDescent="0.2">
      <c r="B34" s="339" t="str">
        <f>Kostnader_Intäkter!EH35</f>
        <v/>
      </c>
      <c r="C34" s="339"/>
      <c r="D34" s="339"/>
      <c r="E34" s="339"/>
      <c r="F34" s="339"/>
      <c r="G34" s="339"/>
      <c r="H34" s="339"/>
      <c r="I34" s="339"/>
      <c r="J34" s="339"/>
      <c r="K34" s="339"/>
      <c r="L34" s="339"/>
      <c r="M34" s="339"/>
      <c r="N34" s="339"/>
      <c r="O34" s="339"/>
      <c r="P34" s="336" t="str">
        <f t="shared" si="0"/>
        <v/>
      </c>
      <c r="Q34" s="335"/>
      <c r="R34" s="335"/>
      <c r="S34" s="335"/>
      <c r="T34" s="338" t="str">
        <f>IF($T$3="","",(IF(B34="","",(SUMIF(Kostnader_Intäkter!$C$6:$C$131,Kostnader_Intäkter!$EE35,Kostnader_Intäkter!$AV$6:$AV$131)-(2*SUMPRODUCT((Kostnader_Intäkter!$C$6:$C$131=Kostnader_Intäkter!$EE35)*(Kostnader_Intäkter!$R$6:$R$131=Kostnader_Intäkter!$EG$94)*(Kostnader_Intäkter!$AV$6:$AV$131)))))))</f>
        <v/>
      </c>
      <c r="U34" s="338"/>
      <c r="V34" s="338"/>
      <c r="W34" s="338"/>
      <c r="X34" s="338" t="str">
        <f>IF($X$3="","",(IF($B34="","",(SUMIF(Kostnader_Intäkter!$C$137:$C$262,Kostnader_Intäkter!$EE35,Kostnader_Intäkter!$AV$137:$AV$262)-(2*SUMPRODUCT((Kostnader_Intäkter!$C$137:$C$262=Kostnader_Intäkter!$EE35)*(Kostnader_Intäkter!$R$137:$R$262=Kostnader_Intäkter!$EG$94)*(Kostnader_Intäkter!$AV$137:$AV$262)))))))</f>
        <v/>
      </c>
      <c r="Y34" s="338"/>
      <c r="Z34" s="338"/>
      <c r="AA34" s="338"/>
      <c r="AB34" s="338" t="str">
        <f>IF(AB$3="","",(IF($B34="","",(SUMIF(Kostnader_Intäkter!$C$268:$C$393,Kostnader_Intäkter!$EE35,Kostnader_Intäkter!$AV$268:$AV$393)-(2*SUMPRODUCT((Kostnader_Intäkter!$C$268:$C$393=Kostnader_Intäkter!$EE35)*(Kostnader_Intäkter!$R$268:$R$393=Kostnader_Intäkter!$EG$94)*(Kostnader_Intäkter!$AV$268:$AV$393)))))))</f>
        <v/>
      </c>
      <c r="AC34" s="338"/>
      <c r="AD34" s="338"/>
      <c r="AE34" s="338"/>
      <c r="AF34" s="338" t="str">
        <f>IF(AF$3="","",(IF($B34="","",(SUMIF(Kostnader_Intäkter!$C$399:$C$524,Kostnader_Intäkter!$EE35,Kostnader_Intäkter!$AV$399:$AV$524)-(2*SUMPRODUCT((Kostnader_Intäkter!$C$399:$C$524=Kostnader_Intäkter!$EE35)*(Kostnader_Intäkter!$R$399:$R$524=Kostnader_Intäkter!$EG$94)*(Kostnader_Intäkter!$AV$399:$AV$524)))))))</f>
        <v/>
      </c>
      <c r="AG34" s="338"/>
      <c r="AH34" s="338"/>
      <c r="AI34" s="338"/>
      <c r="AJ34" s="338" t="str">
        <f>IF(AJ$3="","",(IF($B34="","",(SUMIF(Kostnader_Intäkter!$C$530:$C$655,Kostnader_Intäkter!$EE35,Kostnader_Intäkter!$AV$530:$AV$655)-(2*SUMPRODUCT((Kostnader_Intäkter!$C$530:$C$655=Kostnader_Intäkter!$EE35)*(Kostnader_Intäkter!$R$530:$R$655=Kostnader_Intäkter!$EG$94)*(Kostnader_Intäkter!$AV$530:$AV$655)))))))</f>
        <v/>
      </c>
      <c r="AK34" s="338"/>
      <c r="AL34" s="338"/>
      <c r="AM34" s="338"/>
      <c r="AN34" s="338" t="str">
        <f>IF(AN$3="","",(IF($B34="","",(SUMIF(Kostnader_Intäkter!$C$661:$C$786,Kostnader_Intäkter!$EE35,Kostnader_Intäkter!$AV$661:$AV$786)-(2*SUMPRODUCT((Kostnader_Intäkter!$C$661:$C$786=Kostnader_Intäkter!$EE35)*(Kostnader_Intäkter!$R$661:$R$786=Kostnader_Intäkter!$EG$94)*(Kostnader_Intäkter!$AV$661:$AV$786)))))))</f>
        <v/>
      </c>
      <c r="AO34" s="338"/>
      <c r="AP34" s="338"/>
      <c r="AQ34" s="338"/>
      <c r="AR34" s="338" t="str">
        <f>IF(AR$3="","",(IF($B34="","",(SUMIF(Kostnader_Intäkter!$C$792:$C$917,Kostnader_Intäkter!$EE35,Kostnader_Intäkter!$AV$792:$AV$917)-(2*SUMPRODUCT((Kostnader_Intäkter!$C$792:$C$917=Kostnader_Intäkter!$EE35)*(Kostnader_Intäkter!$R$792:$R$917=Kostnader_Intäkter!$EG$94)*(Kostnader_Intäkter!$AV$792:$AV$917)))))))</f>
        <v/>
      </c>
      <c r="AS34" s="338"/>
      <c r="AT34" s="338"/>
      <c r="AU34" s="338"/>
      <c r="AV34" s="338" t="str">
        <f>IF(AV$3="","",(IF($B34="","",(SUMIF(Kostnader_Intäkter!$C$923:$C$1048,Kostnader_Intäkter!$EE35,Kostnader_Intäkter!$AV$923:$AV$1048)-(2*SUMPRODUCT((Kostnader_Intäkter!$C$923:$C$1048=Kostnader_Intäkter!$EE35)*(Kostnader_Intäkter!$R$923:$R$1048=Kostnader_Intäkter!$EG$94)*(Kostnader_Intäkter!$AV$923:$AV$1048)))))))</f>
        <v/>
      </c>
      <c r="AW34" s="338"/>
      <c r="AX34" s="338"/>
      <c r="AY34" s="338"/>
      <c r="AZ34" s="338" t="str">
        <f>IF(AZ$3="","",(IF($B34="","",(SUMIF(Kostnader_Intäkter!$C$1054:$C$1179,Kostnader_Intäkter!$EE35,Kostnader_Intäkter!$AV$1054:$AV$1179)-(2*SUMPRODUCT((Kostnader_Intäkter!$C$1054:$C$1179=Kostnader_Intäkter!$EE35)*(Kostnader_Intäkter!$R$1054:$R$1179=Kostnader_Intäkter!$EG$94)*(Kostnader_Intäkter!$AV$1054:$AV$1179)))))))</f>
        <v/>
      </c>
      <c r="BA34" s="338"/>
      <c r="BB34" s="338"/>
      <c r="BC34" s="338"/>
      <c r="BD34" s="338" t="str">
        <f>IF(BD$3="","",(IF($B34="","",(SUMIF(Kostnader_Intäkter!$C$1185:$C$1310,Kostnader_Intäkter!$EE35,Kostnader_Intäkter!$AV$1185:$AV$1310)-(2*SUMPRODUCT((Kostnader_Intäkter!$C$1185:$C$1310=Kostnader_Intäkter!$EE35)*(Kostnader_Intäkter!$R$1185:$R$1310=Kostnader_Intäkter!$EG$94)*(Kostnader_Intäkter!$AV$1185:$AV$1310)))))))</f>
        <v/>
      </c>
      <c r="BE34" s="338"/>
      <c r="BF34" s="338"/>
      <c r="BG34" s="338"/>
      <c r="BH34" s="338" t="str">
        <f>IF(BH$3="","",(IF($B34="","",(SUMIF(Kostnader_Intäkter!$C$1317:$C$1442,Kostnader_Intäkter!$EE35,Kostnader_Intäkter!$AV$1317:$AV$1442)-(2*SUMPRODUCT((Kostnader_Intäkter!$C$1317:$C$1442=Kostnader_Intäkter!$EE35)*(Kostnader_Intäkter!$R$1317:$R$1442=Kostnader_Intäkter!$EG$94)*(Kostnader_Intäkter!$AV$1317:$AV$1442)))))))</f>
        <v/>
      </c>
      <c r="BI34" s="338"/>
      <c r="BJ34" s="338"/>
      <c r="BK34" s="338"/>
      <c r="BL34" s="338" t="str">
        <f>IF(BL$3="","",(IF($B34="","",(SUMIF(Kostnader_Intäkter!$C$1449:$C$1574,Kostnader_Intäkter!$EE35,Kostnader_Intäkter!$AV$1449:$AV$1574)-(2*SUMPRODUCT((Kostnader_Intäkter!$C$1449:$C$1574=Kostnader_Intäkter!$EE35)*(Kostnader_Intäkter!$R$1449:$R$1574=Kostnader_Intäkter!$EG$94)*(Kostnader_Intäkter!$AV$1449:$AV$1574)))))))</f>
        <v/>
      </c>
      <c r="BM34" s="338"/>
      <c r="BN34" s="338"/>
      <c r="BO34" s="338"/>
      <c r="BP34" s="338" t="str">
        <f>IF(BP$3="","",(IF($B34="","",(SUMIF(Kostnader_Intäkter!$C$1581:$C$1706,Kostnader_Intäkter!$EE35,Kostnader_Intäkter!$AV$1581:$AV$1706)-(2*SUMPRODUCT((Kostnader_Intäkter!$C$1581:$C$1706=Kostnader_Intäkter!$EE35)*(Kostnader_Intäkter!$R$1581:$R$1706=Kostnader_Intäkter!$EG$94)*(Kostnader_Intäkter!$AV$1581:$AV$1706)))))))</f>
        <v/>
      </c>
      <c r="BQ34" s="338"/>
      <c r="BR34" s="338"/>
      <c r="BS34" s="338"/>
      <c r="BT34" s="338" t="str">
        <f>IF(BT$3="","",(IF($B34="","",(SUMIF(Kostnader_Intäkter!$C$1713:$C$1838,Kostnader_Intäkter!$EE35,Kostnader_Intäkter!$AV$1713:$AV$1838)-(2*SUMPRODUCT((Kostnader_Intäkter!$C$1713:$C$1838=Kostnader_Intäkter!$EE35)*(Kostnader_Intäkter!$R$1713:$R$1838=Kostnader_Intäkter!$EG$94)*(Kostnader_Intäkter!$AV$1713:$AV$1838)))))))</f>
        <v/>
      </c>
      <c r="BU34" s="338"/>
      <c r="BV34" s="338"/>
      <c r="BW34" s="338"/>
      <c r="BX34" s="338" t="str">
        <f>IF(BX$3="","",(IF($B34="","",(SUMIF(Kostnader_Intäkter!$C$1845:$C$1970,Kostnader_Intäkter!$EE35,Kostnader_Intäkter!$AV$1845:$AV$1970)-(2*SUMPRODUCT((Kostnader_Intäkter!$C$1845:$C$1970=Kostnader_Intäkter!$EE35)*(Kostnader_Intäkter!$R$1845:$R$1970=Kostnader_Intäkter!$EG$94)*(Kostnader_Intäkter!$AV$1845:$AV$1970)))))))</f>
        <v/>
      </c>
      <c r="BY34" s="338"/>
      <c r="BZ34" s="338"/>
      <c r="CA34" s="338"/>
      <c r="CB34" s="338" t="str">
        <f>IF(CB$3="","",(IF($B34="","",(SUMIF(Kostnader_Intäkter!$C$1977:$C$2102,Kostnader_Intäkter!$EE35,Kostnader_Intäkter!$AV$1977:$AV$2102)-(2*SUMPRODUCT((Kostnader_Intäkter!$C$1977:$C$2102=Kostnader_Intäkter!$EE35)*(Kostnader_Intäkter!$R$1977:$R$2102=Kostnader_Intäkter!$EG$94)*(Kostnader_Intäkter!$AV$1977:$AV$2102)))))))</f>
        <v/>
      </c>
      <c r="CC34" s="338"/>
      <c r="CD34" s="338"/>
      <c r="CE34" s="338"/>
      <c r="CF34" s="338" t="str">
        <f>IF(CF$3="","",(IF($B34="","",(SUMIF(Kostnader_Intäkter!$C$2109:$C$2234,Kostnader_Intäkter!$EE35,Kostnader_Intäkter!$AV$2109:$AV$2234)-(2*SUMPRODUCT((Kostnader_Intäkter!$C$2109:$C$2234=Kostnader_Intäkter!$EE35)*(Kostnader_Intäkter!$R$2109:$R$2234=Kostnader_Intäkter!$EG$94)*(Kostnader_Intäkter!$AV$2109:$AV$2234)))))))</f>
        <v/>
      </c>
      <c r="CG34" s="338"/>
      <c r="CH34" s="338"/>
      <c r="CI34" s="338"/>
      <c r="CJ34" s="338" t="str">
        <f>IF(CJ$3="","",(IF($B34="","",(SUMIF(Kostnader_Intäkter!$C$2241:$C$2366,Kostnader_Intäkter!$EE35,Kostnader_Intäkter!$AV$2241:$AV$2366)-(2*SUMPRODUCT((Kostnader_Intäkter!$C$2241:$C$2366=Kostnader_Intäkter!$EE35)*(Kostnader_Intäkter!$R$2241:$R$2366=Kostnader_Intäkter!$EG$94)*(Kostnader_Intäkter!$AV$2241:$AV$2366)))))))</f>
        <v/>
      </c>
      <c r="CK34" s="338"/>
      <c r="CL34" s="338"/>
      <c r="CM34" s="338"/>
      <c r="CN34" s="338" t="str">
        <f>IF(CN$3="","",(IF($B34="","",(SUMIF(Kostnader_Intäkter!$C$2373:$C$2498,Kostnader_Intäkter!$EE35,Kostnader_Intäkter!$AV$2373:$AV$2498)-(2*SUMPRODUCT((Kostnader_Intäkter!$C$2373:$C$2498=Kostnader_Intäkter!$EE35)*(Kostnader_Intäkter!$R$2373:$R$2498=Kostnader_Intäkter!$EG$94)*(Kostnader_Intäkter!$AV$2373:$AV$2498)))))))</f>
        <v/>
      </c>
      <c r="CO34" s="338"/>
      <c r="CP34" s="338"/>
      <c r="CQ34" s="338"/>
      <c r="CR34" s="338" t="str">
        <f>IF(CR$3="","",(IF($B34="","",(SUMIF(Kostnader_Intäkter!$C$2505:$C$2630,Kostnader_Intäkter!$EE35,Kostnader_Intäkter!$AV$2505:$AV$2630)-(2*SUMPRODUCT((Kostnader_Intäkter!$C$2505:$C$2630=Kostnader_Intäkter!$EE35)*(Kostnader_Intäkter!$R$2505:$R$2630=Kostnader_Intäkter!$EG$94)*(Kostnader_Intäkter!$AV$2505:$AV$2630)))))))</f>
        <v/>
      </c>
      <c r="CS34" s="338"/>
      <c r="CT34" s="338"/>
      <c r="CU34" s="338"/>
    </row>
    <row r="35" spans="2:99" ht="17.25" hidden="1" customHeight="1" outlineLevel="1" x14ac:dyDescent="0.2">
      <c r="B35" s="339" t="str">
        <f>Kostnader_Intäkter!EH36</f>
        <v/>
      </c>
      <c r="C35" s="339"/>
      <c r="D35" s="339"/>
      <c r="E35" s="339"/>
      <c r="F35" s="339"/>
      <c r="G35" s="339"/>
      <c r="H35" s="339"/>
      <c r="I35" s="339"/>
      <c r="J35" s="339"/>
      <c r="K35" s="339"/>
      <c r="L35" s="339"/>
      <c r="M35" s="339"/>
      <c r="N35" s="339"/>
      <c r="O35" s="339"/>
      <c r="P35" s="336" t="str">
        <f t="shared" si="0"/>
        <v/>
      </c>
      <c r="Q35" s="335"/>
      <c r="R35" s="335"/>
      <c r="S35" s="335"/>
      <c r="T35" s="338" t="str">
        <f>IF($T$3="","",(IF(B35="","",(SUMIF(Kostnader_Intäkter!$C$6:$C$131,Kostnader_Intäkter!$EE36,Kostnader_Intäkter!$AV$6:$AV$131)-(2*SUMPRODUCT((Kostnader_Intäkter!$C$6:$C$131=Kostnader_Intäkter!$EE36)*(Kostnader_Intäkter!$R$6:$R$131=Kostnader_Intäkter!$EG$94)*(Kostnader_Intäkter!$AV$6:$AV$131)))))))</f>
        <v/>
      </c>
      <c r="U35" s="338"/>
      <c r="V35" s="338"/>
      <c r="W35" s="338"/>
      <c r="X35" s="338" t="str">
        <f>IF($X$3="","",(IF($B35="","",(SUMIF(Kostnader_Intäkter!$C$137:$C$262,Kostnader_Intäkter!$EE36,Kostnader_Intäkter!$AV$137:$AV$262)-(2*SUMPRODUCT((Kostnader_Intäkter!$C$137:$C$262=Kostnader_Intäkter!$EE36)*(Kostnader_Intäkter!$R$137:$R$262=Kostnader_Intäkter!$EG$94)*(Kostnader_Intäkter!$AV$137:$AV$262)))))))</f>
        <v/>
      </c>
      <c r="Y35" s="338"/>
      <c r="Z35" s="338"/>
      <c r="AA35" s="338"/>
      <c r="AB35" s="338" t="str">
        <f>IF(AB$3="","",(IF($B35="","",(SUMIF(Kostnader_Intäkter!$C$268:$C$393,Kostnader_Intäkter!$EE36,Kostnader_Intäkter!$AV$268:$AV$393)-(2*SUMPRODUCT((Kostnader_Intäkter!$C$268:$C$393=Kostnader_Intäkter!$EE36)*(Kostnader_Intäkter!$R$268:$R$393=Kostnader_Intäkter!$EG$94)*(Kostnader_Intäkter!$AV$268:$AV$393)))))))</f>
        <v/>
      </c>
      <c r="AC35" s="338"/>
      <c r="AD35" s="338"/>
      <c r="AE35" s="338"/>
      <c r="AF35" s="338" t="str">
        <f>IF(AF$3="","",(IF($B35="","",(SUMIF(Kostnader_Intäkter!$C$399:$C$524,Kostnader_Intäkter!$EE36,Kostnader_Intäkter!$AV$399:$AV$524)-(2*SUMPRODUCT((Kostnader_Intäkter!$C$399:$C$524=Kostnader_Intäkter!$EE36)*(Kostnader_Intäkter!$R$399:$R$524=Kostnader_Intäkter!$EG$94)*(Kostnader_Intäkter!$AV$399:$AV$524)))))))</f>
        <v/>
      </c>
      <c r="AG35" s="338"/>
      <c r="AH35" s="338"/>
      <c r="AI35" s="338"/>
      <c r="AJ35" s="338" t="str">
        <f>IF(AJ$3="","",(IF($B35="","",(SUMIF(Kostnader_Intäkter!$C$530:$C$655,Kostnader_Intäkter!$EE36,Kostnader_Intäkter!$AV$530:$AV$655)-(2*SUMPRODUCT((Kostnader_Intäkter!$C$530:$C$655=Kostnader_Intäkter!$EE36)*(Kostnader_Intäkter!$R$530:$R$655=Kostnader_Intäkter!$EG$94)*(Kostnader_Intäkter!$AV$530:$AV$655)))))))</f>
        <v/>
      </c>
      <c r="AK35" s="338"/>
      <c r="AL35" s="338"/>
      <c r="AM35" s="338"/>
      <c r="AN35" s="338" t="str">
        <f>IF(AN$3="","",(IF($B35="","",(SUMIF(Kostnader_Intäkter!$C$661:$C$786,Kostnader_Intäkter!$EE36,Kostnader_Intäkter!$AV$661:$AV$786)-(2*SUMPRODUCT((Kostnader_Intäkter!$C$661:$C$786=Kostnader_Intäkter!$EE36)*(Kostnader_Intäkter!$R$661:$R$786=Kostnader_Intäkter!$EG$94)*(Kostnader_Intäkter!$AV$661:$AV$786)))))))</f>
        <v/>
      </c>
      <c r="AO35" s="338"/>
      <c r="AP35" s="338"/>
      <c r="AQ35" s="338"/>
      <c r="AR35" s="338" t="str">
        <f>IF(AR$3="","",(IF($B35="","",(SUMIF(Kostnader_Intäkter!$C$792:$C$917,Kostnader_Intäkter!$EE36,Kostnader_Intäkter!$AV$792:$AV$917)-(2*SUMPRODUCT((Kostnader_Intäkter!$C$792:$C$917=Kostnader_Intäkter!$EE36)*(Kostnader_Intäkter!$R$792:$R$917=Kostnader_Intäkter!$EG$94)*(Kostnader_Intäkter!$AV$792:$AV$917)))))))</f>
        <v/>
      </c>
      <c r="AS35" s="338"/>
      <c r="AT35" s="338"/>
      <c r="AU35" s="338"/>
      <c r="AV35" s="338" t="str">
        <f>IF(AV$3="","",(IF($B35="","",(SUMIF(Kostnader_Intäkter!$C$923:$C$1048,Kostnader_Intäkter!$EE36,Kostnader_Intäkter!$AV$923:$AV$1048)-(2*SUMPRODUCT((Kostnader_Intäkter!$C$923:$C$1048=Kostnader_Intäkter!$EE36)*(Kostnader_Intäkter!$R$923:$R$1048=Kostnader_Intäkter!$EG$94)*(Kostnader_Intäkter!$AV$923:$AV$1048)))))))</f>
        <v/>
      </c>
      <c r="AW35" s="338"/>
      <c r="AX35" s="338"/>
      <c r="AY35" s="338"/>
      <c r="AZ35" s="338" t="str">
        <f>IF(AZ$3="","",(IF($B35="","",(SUMIF(Kostnader_Intäkter!$C$1054:$C$1179,Kostnader_Intäkter!$EE36,Kostnader_Intäkter!$AV$1054:$AV$1179)-(2*SUMPRODUCT((Kostnader_Intäkter!$C$1054:$C$1179=Kostnader_Intäkter!$EE36)*(Kostnader_Intäkter!$R$1054:$R$1179=Kostnader_Intäkter!$EG$94)*(Kostnader_Intäkter!$AV$1054:$AV$1179)))))))</f>
        <v/>
      </c>
      <c r="BA35" s="338"/>
      <c r="BB35" s="338"/>
      <c r="BC35" s="338"/>
      <c r="BD35" s="338" t="str">
        <f>IF(BD$3="","",(IF($B35="","",(SUMIF(Kostnader_Intäkter!$C$1185:$C$1310,Kostnader_Intäkter!$EE36,Kostnader_Intäkter!$AV$1185:$AV$1310)-(2*SUMPRODUCT((Kostnader_Intäkter!$C$1185:$C$1310=Kostnader_Intäkter!$EE36)*(Kostnader_Intäkter!$R$1185:$R$1310=Kostnader_Intäkter!$EG$94)*(Kostnader_Intäkter!$AV$1185:$AV$1310)))))))</f>
        <v/>
      </c>
      <c r="BE35" s="338"/>
      <c r="BF35" s="338"/>
      <c r="BG35" s="338"/>
      <c r="BH35" s="338" t="str">
        <f>IF(BH$3="","",(IF($B35="","",(SUMIF(Kostnader_Intäkter!$C$1317:$C$1442,Kostnader_Intäkter!$EE36,Kostnader_Intäkter!$AV$1317:$AV$1442)-(2*SUMPRODUCT((Kostnader_Intäkter!$C$1317:$C$1442=Kostnader_Intäkter!$EE36)*(Kostnader_Intäkter!$R$1317:$R$1442=Kostnader_Intäkter!$EG$94)*(Kostnader_Intäkter!$AV$1317:$AV$1442)))))))</f>
        <v/>
      </c>
      <c r="BI35" s="338"/>
      <c r="BJ35" s="338"/>
      <c r="BK35" s="338"/>
      <c r="BL35" s="338" t="str">
        <f>IF(BL$3="","",(IF($B35="","",(SUMIF(Kostnader_Intäkter!$C$1449:$C$1574,Kostnader_Intäkter!$EE36,Kostnader_Intäkter!$AV$1449:$AV$1574)-(2*SUMPRODUCT((Kostnader_Intäkter!$C$1449:$C$1574=Kostnader_Intäkter!$EE36)*(Kostnader_Intäkter!$R$1449:$R$1574=Kostnader_Intäkter!$EG$94)*(Kostnader_Intäkter!$AV$1449:$AV$1574)))))))</f>
        <v/>
      </c>
      <c r="BM35" s="338"/>
      <c r="BN35" s="338"/>
      <c r="BO35" s="338"/>
      <c r="BP35" s="338" t="str">
        <f>IF(BP$3="","",(IF($B35="","",(SUMIF(Kostnader_Intäkter!$C$1581:$C$1706,Kostnader_Intäkter!$EE36,Kostnader_Intäkter!$AV$1581:$AV$1706)-(2*SUMPRODUCT((Kostnader_Intäkter!$C$1581:$C$1706=Kostnader_Intäkter!$EE36)*(Kostnader_Intäkter!$R$1581:$R$1706=Kostnader_Intäkter!$EG$94)*(Kostnader_Intäkter!$AV$1581:$AV$1706)))))))</f>
        <v/>
      </c>
      <c r="BQ35" s="338"/>
      <c r="BR35" s="338"/>
      <c r="BS35" s="338"/>
      <c r="BT35" s="338" t="str">
        <f>IF(BT$3="","",(IF($B35="","",(SUMIF(Kostnader_Intäkter!$C$1713:$C$1838,Kostnader_Intäkter!$EE36,Kostnader_Intäkter!$AV$1713:$AV$1838)-(2*SUMPRODUCT((Kostnader_Intäkter!$C$1713:$C$1838=Kostnader_Intäkter!$EE36)*(Kostnader_Intäkter!$R$1713:$R$1838=Kostnader_Intäkter!$EG$94)*(Kostnader_Intäkter!$AV$1713:$AV$1838)))))))</f>
        <v/>
      </c>
      <c r="BU35" s="338"/>
      <c r="BV35" s="338"/>
      <c r="BW35" s="338"/>
      <c r="BX35" s="338" t="str">
        <f>IF(BX$3="","",(IF($B35="","",(SUMIF(Kostnader_Intäkter!$C$1845:$C$1970,Kostnader_Intäkter!$EE36,Kostnader_Intäkter!$AV$1845:$AV$1970)-(2*SUMPRODUCT((Kostnader_Intäkter!$C$1845:$C$1970=Kostnader_Intäkter!$EE36)*(Kostnader_Intäkter!$R$1845:$R$1970=Kostnader_Intäkter!$EG$94)*(Kostnader_Intäkter!$AV$1845:$AV$1970)))))))</f>
        <v/>
      </c>
      <c r="BY35" s="338"/>
      <c r="BZ35" s="338"/>
      <c r="CA35" s="338"/>
      <c r="CB35" s="338" t="str">
        <f>IF(CB$3="","",(IF($B35="","",(SUMIF(Kostnader_Intäkter!$C$1977:$C$2102,Kostnader_Intäkter!$EE36,Kostnader_Intäkter!$AV$1977:$AV$2102)-(2*SUMPRODUCT((Kostnader_Intäkter!$C$1977:$C$2102=Kostnader_Intäkter!$EE36)*(Kostnader_Intäkter!$R$1977:$R$2102=Kostnader_Intäkter!$EG$94)*(Kostnader_Intäkter!$AV$1977:$AV$2102)))))))</f>
        <v/>
      </c>
      <c r="CC35" s="338"/>
      <c r="CD35" s="338"/>
      <c r="CE35" s="338"/>
      <c r="CF35" s="338" t="str">
        <f>IF(CF$3="","",(IF($B35="","",(SUMIF(Kostnader_Intäkter!$C$2109:$C$2234,Kostnader_Intäkter!$EE36,Kostnader_Intäkter!$AV$2109:$AV$2234)-(2*SUMPRODUCT((Kostnader_Intäkter!$C$2109:$C$2234=Kostnader_Intäkter!$EE36)*(Kostnader_Intäkter!$R$2109:$R$2234=Kostnader_Intäkter!$EG$94)*(Kostnader_Intäkter!$AV$2109:$AV$2234)))))))</f>
        <v/>
      </c>
      <c r="CG35" s="338"/>
      <c r="CH35" s="338"/>
      <c r="CI35" s="338"/>
      <c r="CJ35" s="338" t="str">
        <f>IF(CJ$3="","",(IF($B35="","",(SUMIF(Kostnader_Intäkter!$C$2241:$C$2366,Kostnader_Intäkter!$EE36,Kostnader_Intäkter!$AV$2241:$AV$2366)-(2*SUMPRODUCT((Kostnader_Intäkter!$C$2241:$C$2366=Kostnader_Intäkter!$EE36)*(Kostnader_Intäkter!$R$2241:$R$2366=Kostnader_Intäkter!$EG$94)*(Kostnader_Intäkter!$AV$2241:$AV$2366)))))))</f>
        <v/>
      </c>
      <c r="CK35" s="338"/>
      <c r="CL35" s="338"/>
      <c r="CM35" s="338"/>
      <c r="CN35" s="338" t="str">
        <f>IF(CN$3="","",(IF($B35="","",(SUMIF(Kostnader_Intäkter!$C$2373:$C$2498,Kostnader_Intäkter!$EE36,Kostnader_Intäkter!$AV$2373:$AV$2498)-(2*SUMPRODUCT((Kostnader_Intäkter!$C$2373:$C$2498=Kostnader_Intäkter!$EE36)*(Kostnader_Intäkter!$R$2373:$R$2498=Kostnader_Intäkter!$EG$94)*(Kostnader_Intäkter!$AV$2373:$AV$2498)))))))</f>
        <v/>
      </c>
      <c r="CO35" s="338"/>
      <c r="CP35" s="338"/>
      <c r="CQ35" s="338"/>
      <c r="CR35" s="338" t="str">
        <f>IF(CR$3="","",(IF($B35="","",(SUMIF(Kostnader_Intäkter!$C$2505:$C$2630,Kostnader_Intäkter!$EE36,Kostnader_Intäkter!$AV$2505:$AV$2630)-(2*SUMPRODUCT((Kostnader_Intäkter!$C$2505:$C$2630=Kostnader_Intäkter!$EE36)*(Kostnader_Intäkter!$R$2505:$R$2630=Kostnader_Intäkter!$EG$94)*(Kostnader_Intäkter!$AV$2505:$AV$2630)))))))</f>
        <v/>
      </c>
      <c r="CS35" s="338"/>
      <c r="CT35" s="338"/>
      <c r="CU35" s="338"/>
    </row>
    <row r="36" spans="2:99" ht="17.25" hidden="1" customHeight="1" outlineLevel="1" x14ac:dyDescent="0.2">
      <c r="B36" s="339" t="str">
        <f>Kostnader_Intäkter!EH37</f>
        <v/>
      </c>
      <c r="C36" s="339"/>
      <c r="D36" s="339"/>
      <c r="E36" s="339"/>
      <c r="F36" s="339"/>
      <c r="G36" s="339"/>
      <c r="H36" s="339"/>
      <c r="I36" s="339"/>
      <c r="J36" s="339"/>
      <c r="K36" s="339"/>
      <c r="L36" s="339"/>
      <c r="M36" s="339"/>
      <c r="N36" s="339"/>
      <c r="O36" s="339"/>
      <c r="P36" s="336" t="str">
        <f t="shared" si="0"/>
        <v/>
      </c>
      <c r="Q36" s="335"/>
      <c r="R36" s="335"/>
      <c r="S36" s="335"/>
      <c r="T36" s="338" t="str">
        <f>IF($T$3="","",(IF(B36="","",(SUMIF(Kostnader_Intäkter!$C$6:$C$131,Kostnader_Intäkter!$EE37,Kostnader_Intäkter!$AV$6:$AV$131)-(2*SUMPRODUCT((Kostnader_Intäkter!$C$6:$C$131=Kostnader_Intäkter!$EE37)*(Kostnader_Intäkter!$R$6:$R$131=Kostnader_Intäkter!$EG$94)*(Kostnader_Intäkter!$AV$6:$AV$131)))))))</f>
        <v/>
      </c>
      <c r="U36" s="338"/>
      <c r="V36" s="338"/>
      <c r="W36" s="338"/>
      <c r="X36" s="338" t="str">
        <f>IF($X$3="","",(IF($B36="","",(SUMIF(Kostnader_Intäkter!$C$137:$C$262,Kostnader_Intäkter!$EE37,Kostnader_Intäkter!$AV$137:$AV$262)-(2*SUMPRODUCT((Kostnader_Intäkter!$C$137:$C$262=Kostnader_Intäkter!$EE37)*(Kostnader_Intäkter!$R$137:$R$262=Kostnader_Intäkter!$EG$94)*(Kostnader_Intäkter!$AV$137:$AV$262)))))))</f>
        <v/>
      </c>
      <c r="Y36" s="338"/>
      <c r="Z36" s="338"/>
      <c r="AA36" s="338"/>
      <c r="AB36" s="338" t="str">
        <f>IF(AB$3="","",(IF($B36="","",(SUMIF(Kostnader_Intäkter!$C$268:$C$393,Kostnader_Intäkter!$EE37,Kostnader_Intäkter!$AV$268:$AV$393)-(2*SUMPRODUCT((Kostnader_Intäkter!$C$268:$C$393=Kostnader_Intäkter!$EE37)*(Kostnader_Intäkter!$R$268:$R$393=Kostnader_Intäkter!$EG$94)*(Kostnader_Intäkter!$AV$268:$AV$393)))))))</f>
        <v/>
      </c>
      <c r="AC36" s="338"/>
      <c r="AD36" s="338"/>
      <c r="AE36" s="338"/>
      <c r="AF36" s="338" t="str">
        <f>IF(AF$3="","",(IF($B36="","",(SUMIF(Kostnader_Intäkter!$C$399:$C$524,Kostnader_Intäkter!$EE37,Kostnader_Intäkter!$AV$399:$AV$524)-(2*SUMPRODUCT((Kostnader_Intäkter!$C$399:$C$524=Kostnader_Intäkter!$EE37)*(Kostnader_Intäkter!$R$399:$R$524=Kostnader_Intäkter!$EG$94)*(Kostnader_Intäkter!$AV$399:$AV$524)))))))</f>
        <v/>
      </c>
      <c r="AG36" s="338"/>
      <c r="AH36" s="338"/>
      <c r="AI36" s="338"/>
      <c r="AJ36" s="338" t="str">
        <f>IF(AJ$3="","",(IF($B36="","",(SUMIF(Kostnader_Intäkter!$C$530:$C$655,Kostnader_Intäkter!$EE37,Kostnader_Intäkter!$AV$530:$AV$655)-(2*SUMPRODUCT((Kostnader_Intäkter!$C$530:$C$655=Kostnader_Intäkter!$EE37)*(Kostnader_Intäkter!$R$530:$R$655=Kostnader_Intäkter!$EG$94)*(Kostnader_Intäkter!$AV$530:$AV$655)))))))</f>
        <v/>
      </c>
      <c r="AK36" s="338"/>
      <c r="AL36" s="338"/>
      <c r="AM36" s="338"/>
      <c r="AN36" s="338" t="str">
        <f>IF(AN$3="","",(IF($B36="","",(SUMIF(Kostnader_Intäkter!$C$661:$C$786,Kostnader_Intäkter!$EE37,Kostnader_Intäkter!$AV$661:$AV$786)-(2*SUMPRODUCT((Kostnader_Intäkter!$C$661:$C$786=Kostnader_Intäkter!$EE37)*(Kostnader_Intäkter!$R$661:$R$786=Kostnader_Intäkter!$EG$94)*(Kostnader_Intäkter!$AV$661:$AV$786)))))))</f>
        <v/>
      </c>
      <c r="AO36" s="338"/>
      <c r="AP36" s="338"/>
      <c r="AQ36" s="338"/>
      <c r="AR36" s="338" t="str">
        <f>IF(AR$3="","",(IF($B36="","",(SUMIF(Kostnader_Intäkter!$C$792:$C$917,Kostnader_Intäkter!$EE37,Kostnader_Intäkter!$AV$792:$AV$917)-(2*SUMPRODUCT((Kostnader_Intäkter!$C$792:$C$917=Kostnader_Intäkter!$EE37)*(Kostnader_Intäkter!$R$792:$R$917=Kostnader_Intäkter!$EG$94)*(Kostnader_Intäkter!$AV$792:$AV$917)))))))</f>
        <v/>
      </c>
      <c r="AS36" s="338"/>
      <c r="AT36" s="338"/>
      <c r="AU36" s="338"/>
      <c r="AV36" s="338" t="str">
        <f>IF(AV$3="","",(IF($B36="","",(SUMIF(Kostnader_Intäkter!$C$923:$C$1048,Kostnader_Intäkter!$EE37,Kostnader_Intäkter!$AV$923:$AV$1048)-(2*SUMPRODUCT((Kostnader_Intäkter!$C$923:$C$1048=Kostnader_Intäkter!$EE37)*(Kostnader_Intäkter!$R$923:$R$1048=Kostnader_Intäkter!$EG$94)*(Kostnader_Intäkter!$AV$923:$AV$1048)))))))</f>
        <v/>
      </c>
      <c r="AW36" s="338"/>
      <c r="AX36" s="338"/>
      <c r="AY36" s="338"/>
      <c r="AZ36" s="338" t="str">
        <f>IF(AZ$3="","",(IF($B36="","",(SUMIF(Kostnader_Intäkter!$C$1054:$C$1179,Kostnader_Intäkter!$EE37,Kostnader_Intäkter!$AV$1054:$AV$1179)-(2*SUMPRODUCT((Kostnader_Intäkter!$C$1054:$C$1179=Kostnader_Intäkter!$EE37)*(Kostnader_Intäkter!$R$1054:$R$1179=Kostnader_Intäkter!$EG$94)*(Kostnader_Intäkter!$AV$1054:$AV$1179)))))))</f>
        <v/>
      </c>
      <c r="BA36" s="338"/>
      <c r="BB36" s="338"/>
      <c r="BC36" s="338"/>
      <c r="BD36" s="338" t="str">
        <f>IF(BD$3="","",(IF($B36="","",(SUMIF(Kostnader_Intäkter!$C$1185:$C$1310,Kostnader_Intäkter!$EE37,Kostnader_Intäkter!$AV$1185:$AV$1310)-(2*SUMPRODUCT((Kostnader_Intäkter!$C$1185:$C$1310=Kostnader_Intäkter!$EE37)*(Kostnader_Intäkter!$R$1185:$R$1310=Kostnader_Intäkter!$EG$94)*(Kostnader_Intäkter!$AV$1185:$AV$1310)))))))</f>
        <v/>
      </c>
      <c r="BE36" s="338"/>
      <c r="BF36" s="338"/>
      <c r="BG36" s="338"/>
      <c r="BH36" s="338" t="str">
        <f>IF(BH$3="","",(IF($B36="","",(SUMIF(Kostnader_Intäkter!$C$1317:$C$1442,Kostnader_Intäkter!$EE37,Kostnader_Intäkter!$AV$1317:$AV$1442)-(2*SUMPRODUCT((Kostnader_Intäkter!$C$1317:$C$1442=Kostnader_Intäkter!$EE37)*(Kostnader_Intäkter!$R$1317:$R$1442=Kostnader_Intäkter!$EG$94)*(Kostnader_Intäkter!$AV$1317:$AV$1442)))))))</f>
        <v/>
      </c>
      <c r="BI36" s="338"/>
      <c r="BJ36" s="338"/>
      <c r="BK36" s="338"/>
      <c r="BL36" s="338" t="str">
        <f>IF(BL$3="","",(IF($B36="","",(SUMIF(Kostnader_Intäkter!$C$1449:$C$1574,Kostnader_Intäkter!$EE37,Kostnader_Intäkter!$AV$1449:$AV$1574)-(2*SUMPRODUCT((Kostnader_Intäkter!$C$1449:$C$1574=Kostnader_Intäkter!$EE37)*(Kostnader_Intäkter!$R$1449:$R$1574=Kostnader_Intäkter!$EG$94)*(Kostnader_Intäkter!$AV$1449:$AV$1574)))))))</f>
        <v/>
      </c>
      <c r="BM36" s="338"/>
      <c r="BN36" s="338"/>
      <c r="BO36" s="338"/>
      <c r="BP36" s="338" t="str">
        <f>IF(BP$3="","",(IF($B36="","",(SUMIF(Kostnader_Intäkter!$C$1581:$C$1706,Kostnader_Intäkter!$EE37,Kostnader_Intäkter!$AV$1581:$AV$1706)-(2*SUMPRODUCT((Kostnader_Intäkter!$C$1581:$C$1706=Kostnader_Intäkter!$EE37)*(Kostnader_Intäkter!$R$1581:$R$1706=Kostnader_Intäkter!$EG$94)*(Kostnader_Intäkter!$AV$1581:$AV$1706)))))))</f>
        <v/>
      </c>
      <c r="BQ36" s="338"/>
      <c r="BR36" s="338"/>
      <c r="BS36" s="338"/>
      <c r="BT36" s="338" t="str">
        <f>IF(BT$3="","",(IF($B36="","",(SUMIF(Kostnader_Intäkter!$C$1713:$C$1838,Kostnader_Intäkter!$EE37,Kostnader_Intäkter!$AV$1713:$AV$1838)-(2*SUMPRODUCT((Kostnader_Intäkter!$C$1713:$C$1838=Kostnader_Intäkter!$EE37)*(Kostnader_Intäkter!$R$1713:$R$1838=Kostnader_Intäkter!$EG$94)*(Kostnader_Intäkter!$AV$1713:$AV$1838)))))))</f>
        <v/>
      </c>
      <c r="BU36" s="338"/>
      <c r="BV36" s="338"/>
      <c r="BW36" s="338"/>
      <c r="BX36" s="338" t="str">
        <f>IF(BX$3="","",(IF($B36="","",(SUMIF(Kostnader_Intäkter!$C$1845:$C$1970,Kostnader_Intäkter!$EE37,Kostnader_Intäkter!$AV$1845:$AV$1970)-(2*SUMPRODUCT((Kostnader_Intäkter!$C$1845:$C$1970=Kostnader_Intäkter!$EE37)*(Kostnader_Intäkter!$R$1845:$R$1970=Kostnader_Intäkter!$EG$94)*(Kostnader_Intäkter!$AV$1845:$AV$1970)))))))</f>
        <v/>
      </c>
      <c r="BY36" s="338"/>
      <c r="BZ36" s="338"/>
      <c r="CA36" s="338"/>
      <c r="CB36" s="338" t="str">
        <f>IF(CB$3="","",(IF($B36="","",(SUMIF(Kostnader_Intäkter!$C$1977:$C$2102,Kostnader_Intäkter!$EE37,Kostnader_Intäkter!$AV$1977:$AV$2102)-(2*SUMPRODUCT((Kostnader_Intäkter!$C$1977:$C$2102=Kostnader_Intäkter!$EE37)*(Kostnader_Intäkter!$R$1977:$R$2102=Kostnader_Intäkter!$EG$94)*(Kostnader_Intäkter!$AV$1977:$AV$2102)))))))</f>
        <v/>
      </c>
      <c r="CC36" s="338"/>
      <c r="CD36" s="338"/>
      <c r="CE36" s="338"/>
      <c r="CF36" s="338" t="str">
        <f>IF(CF$3="","",(IF($B36="","",(SUMIF(Kostnader_Intäkter!$C$2109:$C$2234,Kostnader_Intäkter!$EE37,Kostnader_Intäkter!$AV$2109:$AV$2234)-(2*SUMPRODUCT((Kostnader_Intäkter!$C$2109:$C$2234=Kostnader_Intäkter!$EE37)*(Kostnader_Intäkter!$R$2109:$R$2234=Kostnader_Intäkter!$EG$94)*(Kostnader_Intäkter!$AV$2109:$AV$2234)))))))</f>
        <v/>
      </c>
      <c r="CG36" s="338"/>
      <c r="CH36" s="338"/>
      <c r="CI36" s="338"/>
      <c r="CJ36" s="338" t="str">
        <f>IF(CJ$3="","",(IF($B36="","",(SUMIF(Kostnader_Intäkter!$C$2241:$C$2366,Kostnader_Intäkter!$EE37,Kostnader_Intäkter!$AV$2241:$AV$2366)-(2*SUMPRODUCT((Kostnader_Intäkter!$C$2241:$C$2366=Kostnader_Intäkter!$EE37)*(Kostnader_Intäkter!$R$2241:$R$2366=Kostnader_Intäkter!$EG$94)*(Kostnader_Intäkter!$AV$2241:$AV$2366)))))))</f>
        <v/>
      </c>
      <c r="CK36" s="338"/>
      <c r="CL36" s="338"/>
      <c r="CM36" s="338"/>
      <c r="CN36" s="338" t="str">
        <f>IF(CN$3="","",(IF($B36="","",(SUMIF(Kostnader_Intäkter!$C$2373:$C$2498,Kostnader_Intäkter!$EE37,Kostnader_Intäkter!$AV$2373:$AV$2498)-(2*SUMPRODUCT((Kostnader_Intäkter!$C$2373:$C$2498=Kostnader_Intäkter!$EE37)*(Kostnader_Intäkter!$R$2373:$R$2498=Kostnader_Intäkter!$EG$94)*(Kostnader_Intäkter!$AV$2373:$AV$2498)))))))</f>
        <v/>
      </c>
      <c r="CO36" s="338"/>
      <c r="CP36" s="338"/>
      <c r="CQ36" s="338"/>
      <c r="CR36" s="338" t="str">
        <f>IF(CR$3="","",(IF($B36="","",(SUMIF(Kostnader_Intäkter!$C$2505:$C$2630,Kostnader_Intäkter!$EE37,Kostnader_Intäkter!$AV$2505:$AV$2630)-(2*SUMPRODUCT((Kostnader_Intäkter!$C$2505:$C$2630=Kostnader_Intäkter!$EE37)*(Kostnader_Intäkter!$R$2505:$R$2630=Kostnader_Intäkter!$EG$94)*(Kostnader_Intäkter!$AV$2505:$AV$2630)))))))</f>
        <v/>
      </c>
      <c r="CS36" s="338"/>
      <c r="CT36" s="338"/>
      <c r="CU36" s="338"/>
    </row>
    <row r="37" spans="2:99" ht="17.25" hidden="1" customHeight="1" outlineLevel="1" x14ac:dyDescent="0.2">
      <c r="B37" s="339" t="str">
        <f>Kostnader_Intäkter!EH38</f>
        <v/>
      </c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39"/>
      <c r="P37" s="336" t="str">
        <f t="shared" si="0"/>
        <v/>
      </c>
      <c r="Q37" s="335"/>
      <c r="R37" s="335"/>
      <c r="S37" s="335"/>
      <c r="T37" s="338" t="str">
        <f>IF($T$3="","",(IF(B37="","",(SUMIF(Kostnader_Intäkter!$C$6:$C$131,Kostnader_Intäkter!$EE38,Kostnader_Intäkter!$AV$6:$AV$131)-(2*SUMPRODUCT((Kostnader_Intäkter!$C$6:$C$131=Kostnader_Intäkter!$EE38)*(Kostnader_Intäkter!$R$6:$R$131=Kostnader_Intäkter!$EG$94)*(Kostnader_Intäkter!$AV$6:$AV$131)))))))</f>
        <v/>
      </c>
      <c r="U37" s="338"/>
      <c r="V37" s="338"/>
      <c r="W37" s="338"/>
      <c r="X37" s="338" t="str">
        <f>IF($X$3="","",(IF($B37="","",(SUMIF(Kostnader_Intäkter!$C$137:$C$262,Kostnader_Intäkter!$EE38,Kostnader_Intäkter!$AV$137:$AV$262)-(2*SUMPRODUCT((Kostnader_Intäkter!$C$137:$C$262=Kostnader_Intäkter!$EE38)*(Kostnader_Intäkter!$R$137:$R$262=Kostnader_Intäkter!$EG$94)*(Kostnader_Intäkter!$AV$137:$AV$262)))))))</f>
        <v/>
      </c>
      <c r="Y37" s="338"/>
      <c r="Z37" s="338"/>
      <c r="AA37" s="338"/>
      <c r="AB37" s="338" t="str">
        <f>IF(AB$3="","",(IF($B37="","",(SUMIF(Kostnader_Intäkter!$C$268:$C$393,Kostnader_Intäkter!$EE38,Kostnader_Intäkter!$AV$268:$AV$393)-(2*SUMPRODUCT((Kostnader_Intäkter!$C$268:$C$393=Kostnader_Intäkter!$EE38)*(Kostnader_Intäkter!$R$268:$R$393=Kostnader_Intäkter!$EG$94)*(Kostnader_Intäkter!$AV$268:$AV$393)))))))</f>
        <v/>
      </c>
      <c r="AC37" s="338"/>
      <c r="AD37" s="338"/>
      <c r="AE37" s="338"/>
      <c r="AF37" s="338" t="str">
        <f>IF(AF$3="","",(IF($B37="","",(SUMIF(Kostnader_Intäkter!$C$399:$C$524,Kostnader_Intäkter!$EE38,Kostnader_Intäkter!$AV$399:$AV$524)-(2*SUMPRODUCT((Kostnader_Intäkter!$C$399:$C$524=Kostnader_Intäkter!$EE38)*(Kostnader_Intäkter!$R$399:$R$524=Kostnader_Intäkter!$EG$94)*(Kostnader_Intäkter!$AV$399:$AV$524)))))))</f>
        <v/>
      </c>
      <c r="AG37" s="338"/>
      <c r="AH37" s="338"/>
      <c r="AI37" s="338"/>
      <c r="AJ37" s="338" t="str">
        <f>IF(AJ$3="","",(IF($B37="","",(SUMIF(Kostnader_Intäkter!$C$530:$C$655,Kostnader_Intäkter!$EE38,Kostnader_Intäkter!$AV$530:$AV$655)-(2*SUMPRODUCT((Kostnader_Intäkter!$C$530:$C$655=Kostnader_Intäkter!$EE38)*(Kostnader_Intäkter!$R$530:$R$655=Kostnader_Intäkter!$EG$94)*(Kostnader_Intäkter!$AV$530:$AV$655)))))))</f>
        <v/>
      </c>
      <c r="AK37" s="338"/>
      <c r="AL37" s="338"/>
      <c r="AM37" s="338"/>
      <c r="AN37" s="338" t="str">
        <f>IF(AN$3="","",(IF($B37="","",(SUMIF(Kostnader_Intäkter!$C$661:$C$786,Kostnader_Intäkter!$EE38,Kostnader_Intäkter!$AV$661:$AV$786)-(2*SUMPRODUCT((Kostnader_Intäkter!$C$661:$C$786=Kostnader_Intäkter!$EE38)*(Kostnader_Intäkter!$R$661:$R$786=Kostnader_Intäkter!$EG$94)*(Kostnader_Intäkter!$AV$661:$AV$786)))))))</f>
        <v/>
      </c>
      <c r="AO37" s="338"/>
      <c r="AP37" s="338"/>
      <c r="AQ37" s="338"/>
      <c r="AR37" s="338" t="str">
        <f>IF(AR$3="","",(IF($B37="","",(SUMIF(Kostnader_Intäkter!$C$792:$C$917,Kostnader_Intäkter!$EE38,Kostnader_Intäkter!$AV$792:$AV$917)-(2*SUMPRODUCT((Kostnader_Intäkter!$C$792:$C$917=Kostnader_Intäkter!$EE38)*(Kostnader_Intäkter!$R$792:$R$917=Kostnader_Intäkter!$EG$94)*(Kostnader_Intäkter!$AV$792:$AV$917)))))))</f>
        <v/>
      </c>
      <c r="AS37" s="338"/>
      <c r="AT37" s="338"/>
      <c r="AU37" s="338"/>
      <c r="AV37" s="338" t="str">
        <f>IF(AV$3="","",(IF($B37="","",(SUMIF(Kostnader_Intäkter!$C$923:$C$1048,Kostnader_Intäkter!$EE38,Kostnader_Intäkter!$AV$923:$AV$1048)-(2*SUMPRODUCT((Kostnader_Intäkter!$C$923:$C$1048=Kostnader_Intäkter!$EE38)*(Kostnader_Intäkter!$R$923:$R$1048=Kostnader_Intäkter!$EG$94)*(Kostnader_Intäkter!$AV$923:$AV$1048)))))))</f>
        <v/>
      </c>
      <c r="AW37" s="338"/>
      <c r="AX37" s="338"/>
      <c r="AY37" s="338"/>
      <c r="AZ37" s="338" t="str">
        <f>IF(AZ$3="","",(IF($B37="","",(SUMIF(Kostnader_Intäkter!$C$1054:$C$1179,Kostnader_Intäkter!$EE38,Kostnader_Intäkter!$AV$1054:$AV$1179)-(2*SUMPRODUCT((Kostnader_Intäkter!$C$1054:$C$1179=Kostnader_Intäkter!$EE38)*(Kostnader_Intäkter!$R$1054:$R$1179=Kostnader_Intäkter!$EG$94)*(Kostnader_Intäkter!$AV$1054:$AV$1179)))))))</f>
        <v/>
      </c>
      <c r="BA37" s="338"/>
      <c r="BB37" s="338"/>
      <c r="BC37" s="338"/>
      <c r="BD37" s="338" t="str">
        <f>IF(BD$3="","",(IF($B37="","",(SUMIF(Kostnader_Intäkter!$C$1185:$C$1310,Kostnader_Intäkter!$EE38,Kostnader_Intäkter!$AV$1185:$AV$1310)-(2*SUMPRODUCT((Kostnader_Intäkter!$C$1185:$C$1310=Kostnader_Intäkter!$EE38)*(Kostnader_Intäkter!$R$1185:$R$1310=Kostnader_Intäkter!$EG$94)*(Kostnader_Intäkter!$AV$1185:$AV$1310)))))))</f>
        <v/>
      </c>
      <c r="BE37" s="338"/>
      <c r="BF37" s="338"/>
      <c r="BG37" s="338"/>
      <c r="BH37" s="338" t="str">
        <f>IF(BH$3="","",(IF($B37="","",(SUMIF(Kostnader_Intäkter!$C$1317:$C$1442,Kostnader_Intäkter!$EE38,Kostnader_Intäkter!$AV$1317:$AV$1442)-(2*SUMPRODUCT((Kostnader_Intäkter!$C$1317:$C$1442=Kostnader_Intäkter!$EE38)*(Kostnader_Intäkter!$R$1317:$R$1442=Kostnader_Intäkter!$EG$94)*(Kostnader_Intäkter!$AV$1317:$AV$1442)))))))</f>
        <v/>
      </c>
      <c r="BI37" s="338"/>
      <c r="BJ37" s="338"/>
      <c r="BK37" s="338"/>
      <c r="BL37" s="338" t="str">
        <f>IF(BL$3="","",(IF($B37="","",(SUMIF(Kostnader_Intäkter!$C$1449:$C$1574,Kostnader_Intäkter!$EE38,Kostnader_Intäkter!$AV$1449:$AV$1574)-(2*SUMPRODUCT((Kostnader_Intäkter!$C$1449:$C$1574=Kostnader_Intäkter!$EE38)*(Kostnader_Intäkter!$R$1449:$R$1574=Kostnader_Intäkter!$EG$94)*(Kostnader_Intäkter!$AV$1449:$AV$1574)))))))</f>
        <v/>
      </c>
      <c r="BM37" s="338"/>
      <c r="BN37" s="338"/>
      <c r="BO37" s="338"/>
      <c r="BP37" s="338" t="str">
        <f>IF(BP$3="","",(IF($B37="","",(SUMIF(Kostnader_Intäkter!$C$1581:$C$1706,Kostnader_Intäkter!$EE38,Kostnader_Intäkter!$AV$1581:$AV$1706)-(2*SUMPRODUCT((Kostnader_Intäkter!$C$1581:$C$1706=Kostnader_Intäkter!$EE38)*(Kostnader_Intäkter!$R$1581:$R$1706=Kostnader_Intäkter!$EG$94)*(Kostnader_Intäkter!$AV$1581:$AV$1706)))))))</f>
        <v/>
      </c>
      <c r="BQ37" s="338"/>
      <c r="BR37" s="338"/>
      <c r="BS37" s="338"/>
      <c r="BT37" s="338" t="str">
        <f>IF(BT$3="","",(IF($B37="","",(SUMIF(Kostnader_Intäkter!$C$1713:$C$1838,Kostnader_Intäkter!$EE38,Kostnader_Intäkter!$AV$1713:$AV$1838)-(2*SUMPRODUCT((Kostnader_Intäkter!$C$1713:$C$1838=Kostnader_Intäkter!$EE38)*(Kostnader_Intäkter!$R$1713:$R$1838=Kostnader_Intäkter!$EG$94)*(Kostnader_Intäkter!$AV$1713:$AV$1838)))))))</f>
        <v/>
      </c>
      <c r="BU37" s="338"/>
      <c r="BV37" s="338"/>
      <c r="BW37" s="338"/>
      <c r="BX37" s="338" t="str">
        <f>IF(BX$3="","",(IF($B37="","",(SUMIF(Kostnader_Intäkter!$C$1845:$C$1970,Kostnader_Intäkter!$EE38,Kostnader_Intäkter!$AV$1845:$AV$1970)-(2*SUMPRODUCT((Kostnader_Intäkter!$C$1845:$C$1970=Kostnader_Intäkter!$EE38)*(Kostnader_Intäkter!$R$1845:$R$1970=Kostnader_Intäkter!$EG$94)*(Kostnader_Intäkter!$AV$1845:$AV$1970)))))))</f>
        <v/>
      </c>
      <c r="BY37" s="338"/>
      <c r="BZ37" s="338"/>
      <c r="CA37" s="338"/>
      <c r="CB37" s="338" t="str">
        <f>IF(CB$3="","",(IF($B37="","",(SUMIF(Kostnader_Intäkter!$C$1977:$C$2102,Kostnader_Intäkter!$EE38,Kostnader_Intäkter!$AV$1977:$AV$2102)-(2*SUMPRODUCT((Kostnader_Intäkter!$C$1977:$C$2102=Kostnader_Intäkter!$EE38)*(Kostnader_Intäkter!$R$1977:$R$2102=Kostnader_Intäkter!$EG$94)*(Kostnader_Intäkter!$AV$1977:$AV$2102)))))))</f>
        <v/>
      </c>
      <c r="CC37" s="338"/>
      <c r="CD37" s="338"/>
      <c r="CE37" s="338"/>
      <c r="CF37" s="338" t="str">
        <f>IF(CF$3="","",(IF($B37="","",(SUMIF(Kostnader_Intäkter!$C$2109:$C$2234,Kostnader_Intäkter!$EE38,Kostnader_Intäkter!$AV$2109:$AV$2234)-(2*SUMPRODUCT((Kostnader_Intäkter!$C$2109:$C$2234=Kostnader_Intäkter!$EE38)*(Kostnader_Intäkter!$R$2109:$R$2234=Kostnader_Intäkter!$EG$94)*(Kostnader_Intäkter!$AV$2109:$AV$2234)))))))</f>
        <v/>
      </c>
      <c r="CG37" s="338"/>
      <c r="CH37" s="338"/>
      <c r="CI37" s="338"/>
      <c r="CJ37" s="338" t="str">
        <f>IF(CJ$3="","",(IF($B37="","",(SUMIF(Kostnader_Intäkter!$C$2241:$C$2366,Kostnader_Intäkter!$EE38,Kostnader_Intäkter!$AV$2241:$AV$2366)-(2*SUMPRODUCT((Kostnader_Intäkter!$C$2241:$C$2366=Kostnader_Intäkter!$EE38)*(Kostnader_Intäkter!$R$2241:$R$2366=Kostnader_Intäkter!$EG$94)*(Kostnader_Intäkter!$AV$2241:$AV$2366)))))))</f>
        <v/>
      </c>
      <c r="CK37" s="338"/>
      <c r="CL37" s="338"/>
      <c r="CM37" s="338"/>
      <c r="CN37" s="338" t="str">
        <f>IF(CN$3="","",(IF($B37="","",(SUMIF(Kostnader_Intäkter!$C$2373:$C$2498,Kostnader_Intäkter!$EE38,Kostnader_Intäkter!$AV$2373:$AV$2498)-(2*SUMPRODUCT((Kostnader_Intäkter!$C$2373:$C$2498=Kostnader_Intäkter!$EE38)*(Kostnader_Intäkter!$R$2373:$R$2498=Kostnader_Intäkter!$EG$94)*(Kostnader_Intäkter!$AV$2373:$AV$2498)))))))</f>
        <v/>
      </c>
      <c r="CO37" s="338"/>
      <c r="CP37" s="338"/>
      <c r="CQ37" s="338"/>
      <c r="CR37" s="338" t="str">
        <f>IF(CR$3="","",(IF($B37="","",(SUMIF(Kostnader_Intäkter!$C$2505:$C$2630,Kostnader_Intäkter!$EE38,Kostnader_Intäkter!$AV$2505:$AV$2630)-(2*SUMPRODUCT((Kostnader_Intäkter!$C$2505:$C$2630=Kostnader_Intäkter!$EE38)*(Kostnader_Intäkter!$R$2505:$R$2630=Kostnader_Intäkter!$EG$94)*(Kostnader_Intäkter!$AV$2505:$AV$2630)))))))</f>
        <v/>
      </c>
      <c r="CS37" s="338"/>
      <c r="CT37" s="338"/>
      <c r="CU37" s="338"/>
    </row>
    <row r="38" spans="2:99" ht="17.25" hidden="1" customHeight="1" outlineLevel="1" x14ac:dyDescent="0.2">
      <c r="B38" s="339" t="str">
        <f>Kostnader_Intäkter!EH39</f>
        <v/>
      </c>
      <c r="C38" s="339"/>
      <c r="D38" s="339"/>
      <c r="E38" s="339"/>
      <c r="F38" s="339"/>
      <c r="G38" s="339"/>
      <c r="H38" s="339"/>
      <c r="I38" s="339"/>
      <c r="J38" s="339"/>
      <c r="K38" s="339"/>
      <c r="L38" s="339"/>
      <c r="M38" s="339"/>
      <c r="N38" s="339"/>
      <c r="O38" s="339"/>
      <c r="P38" s="336" t="str">
        <f t="shared" si="0"/>
        <v/>
      </c>
      <c r="Q38" s="335"/>
      <c r="R38" s="335"/>
      <c r="S38" s="335"/>
      <c r="T38" s="338" t="str">
        <f>IF($T$3="","",(IF(B38="","",(SUMIF(Kostnader_Intäkter!$C$6:$C$131,Kostnader_Intäkter!$EE39,Kostnader_Intäkter!$AV$6:$AV$131)-(2*SUMPRODUCT((Kostnader_Intäkter!$C$6:$C$131=Kostnader_Intäkter!$EE39)*(Kostnader_Intäkter!$R$6:$R$131=Kostnader_Intäkter!$EG$94)*(Kostnader_Intäkter!$AV$6:$AV$131)))))))</f>
        <v/>
      </c>
      <c r="U38" s="338"/>
      <c r="V38" s="338"/>
      <c r="W38" s="338"/>
      <c r="X38" s="338" t="str">
        <f>IF($X$3="","",(IF($B38="","",(SUMIF(Kostnader_Intäkter!$C$137:$C$262,Kostnader_Intäkter!$EE39,Kostnader_Intäkter!$AV$137:$AV$262)-(2*SUMPRODUCT((Kostnader_Intäkter!$C$137:$C$262=Kostnader_Intäkter!$EE39)*(Kostnader_Intäkter!$R$137:$R$262=Kostnader_Intäkter!$EG$94)*(Kostnader_Intäkter!$AV$137:$AV$262)))))))</f>
        <v/>
      </c>
      <c r="Y38" s="338"/>
      <c r="Z38" s="338"/>
      <c r="AA38" s="338"/>
      <c r="AB38" s="338" t="str">
        <f>IF(AB$3="","",(IF($B38="","",(SUMIF(Kostnader_Intäkter!$C$268:$C$393,Kostnader_Intäkter!$EE39,Kostnader_Intäkter!$AV$268:$AV$393)-(2*SUMPRODUCT((Kostnader_Intäkter!$C$268:$C$393=Kostnader_Intäkter!$EE39)*(Kostnader_Intäkter!$R$268:$R$393=Kostnader_Intäkter!$EG$94)*(Kostnader_Intäkter!$AV$268:$AV$393)))))))</f>
        <v/>
      </c>
      <c r="AC38" s="338"/>
      <c r="AD38" s="338"/>
      <c r="AE38" s="338"/>
      <c r="AF38" s="338" t="str">
        <f>IF(AF$3="","",(IF($B38="","",(SUMIF(Kostnader_Intäkter!$C$399:$C$524,Kostnader_Intäkter!$EE39,Kostnader_Intäkter!$AV$399:$AV$524)-(2*SUMPRODUCT((Kostnader_Intäkter!$C$399:$C$524=Kostnader_Intäkter!$EE39)*(Kostnader_Intäkter!$R$399:$R$524=Kostnader_Intäkter!$EG$94)*(Kostnader_Intäkter!$AV$399:$AV$524)))))))</f>
        <v/>
      </c>
      <c r="AG38" s="338"/>
      <c r="AH38" s="338"/>
      <c r="AI38" s="338"/>
      <c r="AJ38" s="338" t="str">
        <f>IF(AJ$3="","",(IF($B38="","",(SUMIF(Kostnader_Intäkter!$C$530:$C$655,Kostnader_Intäkter!$EE39,Kostnader_Intäkter!$AV$530:$AV$655)-(2*SUMPRODUCT((Kostnader_Intäkter!$C$530:$C$655=Kostnader_Intäkter!$EE39)*(Kostnader_Intäkter!$R$530:$R$655=Kostnader_Intäkter!$EG$94)*(Kostnader_Intäkter!$AV$530:$AV$655)))))))</f>
        <v/>
      </c>
      <c r="AK38" s="338"/>
      <c r="AL38" s="338"/>
      <c r="AM38" s="338"/>
      <c r="AN38" s="338" t="str">
        <f>IF(AN$3="","",(IF($B38="","",(SUMIF(Kostnader_Intäkter!$C$661:$C$786,Kostnader_Intäkter!$EE39,Kostnader_Intäkter!$AV$661:$AV$786)-(2*SUMPRODUCT((Kostnader_Intäkter!$C$661:$C$786=Kostnader_Intäkter!$EE39)*(Kostnader_Intäkter!$R$661:$R$786=Kostnader_Intäkter!$EG$94)*(Kostnader_Intäkter!$AV$661:$AV$786)))))))</f>
        <v/>
      </c>
      <c r="AO38" s="338"/>
      <c r="AP38" s="338"/>
      <c r="AQ38" s="338"/>
      <c r="AR38" s="338" t="str">
        <f>IF(AR$3="","",(IF($B38="","",(SUMIF(Kostnader_Intäkter!$C$792:$C$917,Kostnader_Intäkter!$EE39,Kostnader_Intäkter!$AV$792:$AV$917)-(2*SUMPRODUCT((Kostnader_Intäkter!$C$792:$C$917=Kostnader_Intäkter!$EE39)*(Kostnader_Intäkter!$R$792:$R$917=Kostnader_Intäkter!$EG$94)*(Kostnader_Intäkter!$AV$792:$AV$917)))))))</f>
        <v/>
      </c>
      <c r="AS38" s="338"/>
      <c r="AT38" s="338"/>
      <c r="AU38" s="338"/>
      <c r="AV38" s="338" t="str">
        <f>IF(AV$3="","",(IF($B38="","",(SUMIF(Kostnader_Intäkter!$C$923:$C$1048,Kostnader_Intäkter!$EE39,Kostnader_Intäkter!$AV$923:$AV$1048)-(2*SUMPRODUCT((Kostnader_Intäkter!$C$923:$C$1048=Kostnader_Intäkter!$EE39)*(Kostnader_Intäkter!$R$923:$R$1048=Kostnader_Intäkter!$EG$94)*(Kostnader_Intäkter!$AV$923:$AV$1048)))))))</f>
        <v/>
      </c>
      <c r="AW38" s="338"/>
      <c r="AX38" s="338"/>
      <c r="AY38" s="338"/>
      <c r="AZ38" s="338" t="str">
        <f>IF(AZ$3="","",(IF($B38="","",(SUMIF(Kostnader_Intäkter!$C$1054:$C$1179,Kostnader_Intäkter!$EE39,Kostnader_Intäkter!$AV$1054:$AV$1179)-(2*SUMPRODUCT((Kostnader_Intäkter!$C$1054:$C$1179=Kostnader_Intäkter!$EE39)*(Kostnader_Intäkter!$R$1054:$R$1179=Kostnader_Intäkter!$EG$94)*(Kostnader_Intäkter!$AV$1054:$AV$1179)))))))</f>
        <v/>
      </c>
      <c r="BA38" s="338"/>
      <c r="BB38" s="338"/>
      <c r="BC38" s="338"/>
      <c r="BD38" s="338" t="str">
        <f>IF(BD$3="","",(IF($B38="","",(SUMIF(Kostnader_Intäkter!$C$1185:$C$1310,Kostnader_Intäkter!$EE39,Kostnader_Intäkter!$AV$1185:$AV$1310)-(2*SUMPRODUCT((Kostnader_Intäkter!$C$1185:$C$1310=Kostnader_Intäkter!$EE39)*(Kostnader_Intäkter!$R$1185:$R$1310=Kostnader_Intäkter!$EG$94)*(Kostnader_Intäkter!$AV$1185:$AV$1310)))))))</f>
        <v/>
      </c>
      <c r="BE38" s="338"/>
      <c r="BF38" s="338"/>
      <c r="BG38" s="338"/>
      <c r="BH38" s="338" t="str">
        <f>IF(BH$3="","",(IF($B38="","",(SUMIF(Kostnader_Intäkter!$C$1317:$C$1442,Kostnader_Intäkter!$EE39,Kostnader_Intäkter!$AV$1317:$AV$1442)-(2*SUMPRODUCT((Kostnader_Intäkter!$C$1317:$C$1442=Kostnader_Intäkter!$EE39)*(Kostnader_Intäkter!$R$1317:$R$1442=Kostnader_Intäkter!$EG$94)*(Kostnader_Intäkter!$AV$1317:$AV$1442)))))))</f>
        <v/>
      </c>
      <c r="BI38" s="338"/>
      <c r="BJ38" s="338"/>
      <c r="BK38" s="338"/>
      <c r="BL38" s="338" t="str">
        <f>IF(BL$3="","",(IF($B38="","",(SUMIF(Kostnader_Intäkter!$C$1449:$C$1574,Kostnader_Intäkter!$EE39,Kostnader_Intäkter!$AV$1449:$AV$1574)-(2*SUMPRODUCT((Kostnader_Intäkter!$C$1449:$C$1574=Kostnader_Intäkter!$EE39)*(Kostnader_Intäkter!$R$1449:$R$1574=Kostnader_Intäkter!$EG$94)*(Kostnader_Intäkter!$AV$1449:$AV$1574)))))))</f>
        <v/>
      </c>
      <c r="BM38" s="338"/>
      <c r="BN38" s="338"/>
      <c r="BO38" s="338"/>
      <c r="BP38" s="338" t="str">
        <f>IF(BP$3="","",(IF($B38="","",(SUMIF(Kostnader_Intäkter!$C$1581:$C$1706,Kostnader_Intäkter!$EE39,Kostnader_Intäkter!$AV$1581:$AV$1706)-(2*SUMPRODUCT((Kostnader_Intäkter!$C$1581:$C$1706=Kostnader_Intäkter!$EE39)*(Kostnader_Intäkter!$R$1581:$R$1706=Kostnader_Intäkter!$EG$94)*(Kostnader_Intäkter!$AV$1581:$AV$1706)))))))</f>
        <v/>
      </c>
      <c r="BQ38" s="338"/>
      <c r="BR38" s="338"/>
      <c r="BS38" s="338"/>
      <c r="BT38" s="338" t="str">
        <f>IF(BT$3="","",(IF($B38="","",(SUMIF(Kostnader_Intäkter!$C$1713:$C$1838,Kostnader_Intäkter!$EE39,Kostnader_Intäkter!$AV$1713:$AV$1838)-(2*SUMPRODUCT((Kostnader_Intäkter!$C$1713:$C$1838=Kostnader_Intäkter!$EE39)*(Kostnader_Intäkter!$R$1713:$R$1838=Kostnader_Intäkter!$EG$94)*(Kostnader_Intäkter!$AV$1713:$AV$1838)))))))</f>
        <v/>
      </c>
      <c r="BU38" s="338"/>
      <c r="BV38" s="338"/>
      <c r="BW38" s="338"/>
      <c r="BX38" s="338" t="str">
        <f>IF(BX$3="","",(IF($B38="","",(SUMIF(Kostnader_Intäkter!$C$1845:$C$1970,Kostnader_Intäkter!$EE39,Kostnader_Intäkter!$AV$1845:$AV$1970)-(2*SUMPRODUCT((Kostnader_Intäkter!$C$1845:$C$1970=Kostnader_Intäkter!$EE39)*(Kostnader_Intäkter!$R$1845:$R$1970=Kostnader_Intäkter!$EG$94)*(Kostnader_Intäkter!$AV$1845:$AV$1970)))))))</f>
        <v/>
      </c>
      <c r="BY38" s="338"/>
      <c r="BZ38" s="338"/>
      <c r="CA38" s="338"/>
      <c r="CB38" s="338" t="str">
        <f>IF(CB$3="","",(IF($B38="","",(SUMIF(Kostnader_Intäkter!$C$1977:$C$2102,Kostnader_Intäkter!$EE39,Kostnader_Intäkter!$AV$1977:$AV$2102)-(2*SUMPRODUCT((Kostnader_Intäkter!$C$1977:$C$2102=Kostnader_Intäkter!$EE39)*(Kostnader_Intäkter!$R$1977:$R$2102=Kostnader_Intäkter!$EG$94)*(Kostnader_Intäkter!$AV$1977:$AV$2102)))))))</f>
        <v/>
      </c>
      <c r="CC38" s="338"/>
      <c r="CD38" s="338"/>
      <c r="CE38" s="338"/>
      <c r="CF38" s="338" t="str">
        <f>IF(CF$3="","",(IF($B38="","",(SUMIF(Kostnader_Intäkter!$C$2109:$C$2234,Kostnader_Intäkter!$EE39,Kostnader_Intäkter!$AV$2109:$AV$2234)-(2*SUMPRODUCT((Kostnader_Intäkter!$C$2109:$C$2234=Kostnader_Intäkter!$EE39)*(Kostnader_Intäkter!$R$2109:$R$2234=Kostnader_Intäkter!$EG$94)*(Kostnader_Intäkter!$AV$2109:$AV$2234)))))))</f>
        <v/>
      </c>
      <c r="CG38" s="338"/>
      <c r="CH38" s="338"/>
      <c r="CI38" s="338"/>
      <c r="CJ38" s="338" t="str">
        <f>IF(CJ$3="","",(IF($B38="","",(SUMIF(Kostnader_Intäkter!$C$2241:$C$2366,Kostnader_Intäkter!$EE39,Kostnader_Intäkter!$AV$2241:$AV$2366)-(2*SUMPRODUCT((Kostnader_Intäkter!$C$2241:$C$2366=Kostnader_Intäkter!$EE39)*(Kostnader_Intäkter!$R$2241:$R$2366=Kostnader_Intäkter!$EG$94)*(Kostnader_Intäkter!$AV$2241:$AV$2366)))))))</f>
        <v/>
      </c>
      <c r="CK38" s="338"/>
      <c r="CL38" s="338"/>
      <c r="CM38" s="338"/>
      <c r="CN38" s="338" t="str">
        <f>IF(CN$3="","",(IF($B38="","",(SUMIF(Kostnader_Intäkter!$C$2373:$C$2498,Kostnader_Intäkter!$EE39,Kostnader_Intäkter!$AV$2373:$AV$2498)-(2*SUMPRODUCT((Kostnader_Intäkter!$C$2373:$C$2498=Kostnader_Intäkter!$EE39)*(Kostnader_Intäkter!$R$2373:$R$2498=Kostnader_Intäkter!$EG$94)*(Kostnader_Intäkter!$AV$2373:$AV$2498)))))))</f>
        <v/>
      </c>
      <c r="CO38" s="338"/>
      <c r="CP38" s="338"/>
      <c r="CQ38" s="338"/>
      <c r="CR38" s="338" t="str">
        <f>IF(CR$3="","",(IF($B38="","",(SUMIF(Kostnader_Intäkter!$C$2505:$C$2630,Kostnader_Intäkter!$EE39,Kostnader_Intäkter!$AV$2505:$AV$2630)-(2*SUMPRODUCT((Kostnader_Intäkter!$C$2505:$C$2630=Kostnader_Intäkter!$EE39)*(Kostnader_Intäkter!$R$2505:$R$2630=Kostnader_Intäkter!$EG$94)*(Kostnader_Intäkter!$AV$2505:$AV$2630)))))))</f>
        <v/>
      </c>
      <c r="CS38" s="338"/>
      <c r="CT38" s="338"/>
      <c r="CU38" s="338"/>
    </row>
    <row r="39" spans="2:99" ht="17.25" hidden="1" customHeight="1" outlineLevel="1" x14ac:dyDescent="0.2">
      <c r="B39" s="339" t="str">
        <f>Kostnader_Intäkter!EH40</f>
        <v/>
      </c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339"/>
      <c r="O39" s="339"/>
      <c r="P39" s="336" t="str">
        <f t="shared" si="0"/>
        <v/>
      </c>
      <c r="Q39" s="335"/>
      <c r="R39" s="335"/>
      <c r="S39" s="335"/>
      <c r="T39" s="338" t="str">
        <f>IF($T$3="","",(IF(B39="","",(SUMIF(Kostnader_Intäkter!$C$6:$C$131,Kostnader_Intäkter!$EE40,Kostnader_Intäkter!$AV$6:$AV$131)-(2*SUMPRODUCT((Kostnader_Intäkter!$C$6:$C$131=Kostnader_Intäkter!$EE40)*(Kostnader_Intäkter!$R$6:$R$131=Kostnader_Intäkter!$EG$94)*(Kostnader_Intäkter!$AV$6:$AV$131)))))))</f>
        <v/>
      </c>
      <c r="U39" s="338"/>
      <c r="V39" s="338"/>
      <c r="W39" s="338"/>
      <c r="X39" s="338" t="str">
        <f>IF($X$3="","",(IF($B39="","",(SUMIF(Kostnader_Intäkter!$C$137:$C$262,Kostnader_Intäkter!$EE40,Kostnader_Intäkter!$AV$137:$AV$262)-(2*SUMPRODUCT((Kostnader_Intäkter!$C$137:$C$262=Kostnader_Intäkter!$EE40)*(Kostnader_Intäkter!$R$137:$R$262=Kostnader_Intäkter!$EG$94)*(Kostnader_Intäkter!$AV$137:$AV$262)))))))</f>
        <v/>
      </c>
      <c r="Y39" s="338"/>
      <c r="Z39" s="338"/>
      <c r="AA39" s="338"/>
      <c r="AB39" s="338" t="str">
        <f>IF(AB$3="","",(IF($B39="","",(SUMIF(Kostnader_Intäkter!$C$268:$C$393,Kostnader_Intäkter!$EE40,Kostnader_Intäkter!$AV$268:$AV$393)-(2*SUMPRODUCT((Kostnader_Intäkter!$C$268:$C$393=Kostnader_Intäkter!$EE40)*(Kostnader_Intäkter!$R$268:$R$393=Kostnader_Intäkter!$EG$94)*(Kostnader_Intäkter!$AV$268:$AV$393)))))))</f>
        <v/>
      </c>
      <c r="AC39" s="338"/>
      <c r="AD39" s="338"/>
      <c r="AE39" s="338"/>
      <c r="AF39" s="338" t="str">
        <f>IF(AF$3="","",(IF($B39="","",(SUMIF(Kostnader_Intäkter!$C$399:$C$524,Kostnader_Intäkter!$EE40,Kostnader_Intäkter!$AV$399:$AV$524)-(2*SUMPRODUCT((Kostnader_Intäkter!$C$399:$C$524=Kostnader_Intäkter!$EE40)*(Kostnader_Intäkter!$R$399:$R$524=Kostnader_Intäkter!$EG$94)*(Kostnader_Intäkter!$AV$399:$AV$524)))))))</f>
        <v/>
      </c>
      <c r="AG39" s="338"/>
      <c r="AH39" s="338"/>
      <c r="AI39" s="338"/>
      <c r="AJ39" s="338" t="str">
        <f>IF(AJ$3="","",(IF($B39="","",(SUMIF(Kostnader_Intäkter!$C$530:$C$655,Kostnader_Intäkter!$EE40,Kostnader_Intäkter!$AV$530:$AV$655)-(2*SUMPRODUCT((Kostnader_Intäkter!$C$530:$C$655=Kostnader_Intäkter!$EE40)*(Kostnader_Intäkter!$R$530:$R$655=Kostnader_Intäkter!$EG$94)*(Kostnader_Intäkter!$AV$530:$AV$655)))))))</f>
        <v/>
      </c>
      <c r="AK39" s="338"/>
      <c r="AL39" s="338"/>
      <c r="AM39" s="338"/>
      <c r="AN39" s="338" t="str">
        <f>IF(AN$3="","",(IF($B39="","",(SUMIF(Kostnader_Intäkter!$C$661:$C$786,Kostnader_Intäkter!$EE40,Kostnader_Intäkter!$AV$661:$AV$786)-(2*SUMPRODUCT((Kostnader_Intäkter!$C$661:$C$786=Kostnader_Intäkter!$EE40)*(Kostnader_Intäkter!$R$661:$R$786=Kostnader_Intäkter!$EG$94)*(Kostnader_Intäkter!$AV$661:$AV$786)))))))</f>
        <v/>
      </c>
      <c r="AO39" s="338"/>
      <c r="AP39" s="338"/>
      <c r="AQ39" s="338"/>
      <c r="AR39" s="338" t="str">
        <f>IF(AR$3="","",(IF($B39="","",(SUMIF(Kostnader_Intäkter!$C$792:$C$917,Kostnader_Intäkter!$EE40,Kostnader_Intäkter!$AV$792:$AV$917)-(2*SUMPRODUCT((Kostnader_Intäkter!$C$792:$C$917=Kostnader_Intäkter!$EE40)*(Kostnader_Intäkter!$R$792:$R$917=Kostnader_Intäkter!$EG$94)*(Kostnader_Intäkter!$AV$792:$AV$917)))))))</f>
        <v/>
      </c>
      <c r="AS39" s="338"/>
      <c r="AT39" s="338"/>
      <c r="AU39" s="338"/>
      <c r="AV39" s="338" t="str">
        <f>IF(AV$3="","",(IF($B39="","",(SUMIF(Kostnader_Intäkter!$C$923:$C$1048,Kostnader_Intäkter!$EE40,Kostnader_Intäkter!$AV$923:$AV$1048)-(2*SUMPRODUCT((Kostnader_Intäkter!$C$923:$C$1048=Kostnader_Intäkter!$EE40)*(Kostnader_Intäkter!$R$923:$R$1048=Kostnader_Intäkter!$EG$94)*(Kostnader_Intäkter!$AV$923:$AV$1048)))))))</f>
        <v/>
      </c>
      <c r="AW39" s="338"/>
      <c r="AX39" s="338"/>
      <c r="AY39" s="338"/>
      <c r="AZ39" s="338" t="str">
        <f>IF(AZ$3="","",(IF($B39="","",(SUMIF(Kostnader_Intäkter!$C$1054:$C$1179,Kostnader_Intäkter!$EE40,Kostnader_Intäkter!$AV$1054:$AV$1179)-(2*SUMPRODUCT((Kostnader_Intäkter!$C$1054:$C$1179=Kostnader_Intäkter!$EE40)*(Kostnader_Intäkter!$R$1054:$R$1179=Kostnader_Intäkter!$EG$94)*(Kostnader_Intäkter!$AV$1054:$AV$1179)))))))</f>
        <v/>
      </c>
      <c r="BA39" s="338"/>
      <c r="BB39" s="338"/>
      <c r="BC39" s="338"/>
      <c r="BD39" s="338" t="str">
        <f>IF(BD$3="","",(IF($B39="","",(SUMIF(Kostnader_Intäkter!$C$1185:$C$1310,Kostnader_Intäkter!$EE40,Kostnader_Intäkter!$AV$1185:$AV$1310)-(2*SUMPRODUCT((Kostnader_Intäkter!$C$1185:$C$1310=Kostnader_Intäkter!$EE40)*(Kostnader_Intäkter!$R$1185:$R$1310=Kostnader_Intäkter!$EG$94)*(Kostnader_Intäkter!$AV$1185:$AV$1310)))))))</f>
        <v/>
      </c>
      <c r="BE39" s="338"/>
      <c r="BF39" s="338"/>
      <c r="BG39" s="338"/>
      <c r="BH39" s="338" t="str">
        <f>IF(BH$3="","",(IF($B39="","",(SUMIF(Kostnader_Intäkter!$C$1317:$C$1442,Kostnader_Intäkter!$EE40,Kostnader_Intäkter!$AV$1317:$AV$1442)-(2*SUMPRODUCT((Kostnader_Intäkter!$C$1317:$C$1442=Kostnader_Intäkter!$EE40)*(Kostnader_Intäkter!$R$1317:$R$1442=Kostnader_Intäkter!$EG$94)*(Kostnader_Intäkter!$AV$1317:$AV$1442)))))))</f>
        <v/>
      </c>
      <c r="BI39" s="338"/>
      <c r="BJ39" s="338"/>
      <c r="BK39" s="338"/>
      <c r="BL39" s="338" t="str">
        <f>IF(BL$3="","",(IF($B39="","",(SUMIF(Kostnader_Intäkter!$C$1449:$C$1574,Kostnader_Intäkter!$EE40,Kostnader_Intäkter!$AV$1449:$AV$1574)-(2*SUMPRODUCT((Kostnader_Intäkter!$C$1449:$C$1574=Kostnader_Intäkter!$EE40)*(Kostnader_Intäkter!$R$1449:$R$1574=Kostnader_Intäkter!$EG$94)*(Kostnader_Intäkter!$AV$1449:$AV$1574)))))))</f>
        <v/>
      </c>
      <c r="BM39" s="338"/>
      <c r="BN39" s="338"/>
      <c r="BO39" s="338"/>
      <c r="BP39" s="338" t="str">
        <f>IF(BP$3="","",(IF($B39="","",(SUMIF(Kostnader_Intäkter!$C$1581:$C$1706,Kostnader_Intäkter!$EE40,Kostnader_Intäkter!$AV$1581:$AV$1706)-(2*SUMPRODUCT((Kostnader_Intäkter!$C$1581:$C$1706=Kostnader_Intäkter!$EE40)*(Kostnader_Intäkter!$R$1581:$R$1706=Kostnader_Intäkter!$EG$94)*(Kostnader_Intäkter!$AV$1581:$AV$1706)))))))</f>
        <v/>
      </c>
      <c r="BQ39" s="338"/>
      <c r="BR39" s="338"/>
      <c r="BS39" s="338"/>
      <c r="BT39" s="338" t="str">
        <f>IF(BT$3="","",(IF($B39="","",(SUMIF(Kostnader_Intäkter!$C$1713:$C$1838,Kostnader_Intäkter!$EE40,Kostnader_Intäkter!$AV$1713:$AV$1838)-(2*SUMPRODUCT((Kostnader_Intäkter!$C$1713:$C$1838=Kostnader_Intäkter!$EE40)*(Kostnader_Intäkter!$R$1713:$R$1838=Kostnader_Intäkter!$EG$94)*(Kostnader_Intäkter!$AV$1713:$AV$1838)))))))</f>
        <v/>
      </c>
      <c r="BU39" s="338"/>
      <c r="BV39" s="338"/>
      <c r="BW39" s="338"/>
      <c r="BX39" s="338" t="str">
        <f>IF(BX$3="","",(IF($B39="","",(SUMIF(Kostnader_Intäkter!$C$1845:$C$1970,Kostnader_Intäkter!$EE40,Kostnader_Intäkter!$AV$1845:$AV$1970)-(2*SUMPRODUCT((Kostnader_Intäkter!$C$1845:$C$1970=Kostnader_Intäkter!$EE40)*(Kostnader_Intäkter!$R$1845:$R$1970=Kostnader_Intäkter!$EG$94)*(Kostnader_Intäkter!$AV$1845:$AV$1970)))))))</f>
        <v/>
      </c>
      <c r="BY39" s="338"/>
      <c r="BZ39" s="338"/>
      <c r="CA39" s="338"/>
      <c r="CB39" s="338" t="str">
        <f>IF(CB$3="","",(IF($B39="","",(SUMIF(Kostnader_Intäkter!$C$1977:$C$2102,Kostnader_Intäkter!$EE40,Kostnader_Intäkter!$AV$1977:$AV$2102)-(2*SUMPRODUCT((Kostnader_Intäkter!$C$1977:$C$2102=Kostnader_Intäkter!$EE40)*(Kostnader_Intäkter!$R$1977:$R$2102=Kostnader_Intäkter!$EG$94)*(Kostnader_Intäkter!$AV$1977:$AV$2102)))))))</f>
        <v/>
      </c>
      <c r="CC39" s="338"/>
      <c r="CD39" s="338"/>
      <c r="CE39" s="338"/>
      <c r="CF39" s="338" t="str">
        <f>IF(CF$3="","",(IF($B39="","",(SUMIF(Kostnader_Intäkter!$C$2109:$C$2234,Kostnader_Intäkter!$EE40,Kostnader_Intäkter!$AV$2109:$AV$2234)-(2*SUMPRODUCT((Kostnader_Intäkter!$C$2109:$C$2234=Kostnader_Intäkter!$EE40)*(Kostnader_Intäkter!$R$2109:$R$2234=Kostnader_Intäkter!$EG$94)*(Kostnader_Intäkter!$AV$2109:$AV$2234)))))))</f>
        <v/>
      </c>
      <c r="CG39" s="338"/>
      <c r="CH39" s="338"/>
      <c r="CI39" s="338"/>
      <c r="CJ39" s="338" t="str">
        <f>IF(CJ$3="","",(IF($B39="","",(SUMIF(Kostnader_Intäkter!$C$2241:$C$2366,Kostnader_Intäkter!$EE40,Kostnader_Intäkter!$AV$2241:$AV$2366)-(2*SUMPRODUCT((Kostnader_Intäkter!$C$2241:$C$2366=Kostnader_Intäkter!$EE40)*(Kostnader_Intäkter!$R$2241:$R$2366=Kostnader_Intäkter!$EG$94)*(Kostnader_Intäkter!$AV$2241:$AV$2366)))))))</f>
        <v/>
      </c>
      <c r="CK39" s="338"/>
      <c r="CL39" s="338"/>
      <c r="CM39" s="338"/>
      <c r="CN39" s="338" t="str">
        <f>IF(CN$3="","",(IF($B39="","",(SUMIF(Kostnader_Intäkter!$C$2373:$C$2498,Kostnader_Intäkter!$EE40,Kostnader_Intäkter!$AV$2373:$AV$2498)-(2*SUMPRODUCT((Kostnader_Intäkter!$C$2373:$C$2498=Kostnader_Intäkter!$EE40)*(Kostnader_Intäkter!$R$2373:$R$2498=Kostnader_Intäkter!$EG$94)*(Kostnader_Intäkter!$AV$2373:$AV$2498)))))))</f>
        <v/>
      </c>
      <c r="CO39" s="338"/>
      <c r="CP39" s="338"/>
      <c r="CQ39" s="338"/>
      <c r="CR39" s="338" t="str">
        <f>IF(CR$3="","",(IF($B39="","",(SUMIF(Kostnader_Intäkter!$C$2505:$C$2630,Kostnader_Intäkter!$EE40,Kostnader_Intäkter!$AV$2505:$AV$2630)-(2*SUMPRODUCT((Kostnader_Intäkter!$C$2505:$C$2630=Kostnader_Intäkter!$EE40)*(Kostnader_Intäkter!$R$2505:$R$2630=Kostnader_Intäkter!$EG$94)*(Kostnader_Intäkter!$AV$2505:$AV$2630)))))))</f>
        <v/>
      </c>
      <c r="CS39" s="338"/>
      <c r="CT39" s="338"/>
      <c r="CU39" s="338"/>
    </row>
    <row r="40" spans="2:99" ht="17.25" hidden="1" customHeight="1" outlineLevel="1" x14ac:dyDescent="0.2">
      <c r="B40" s="339" t="str">
        <f>Kostnader_Intäkter!EH41</f>
        <v/>
      </c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339"/>
      <c r="O40" s="339"/>
      <c r="P40" s="336" t="str">
        <f t="shared" si="0"/>
        <v/>
      </c>
      <c r="Q40" s="335"/>
      <c r="R40" s="335"/>
      <c r="S40" s="335"/>
      <c r="T40" s="338" t="str">
        <f>IF($T$3="","",(IF(B40="","",(SUMIF(Kostnader_Intäkter!$C$6:$C$131,Kostnader_Intäkter!$EE41,Kostnader_Intäkter!$AV$6:$AV$131)-(2*SUMPRODUCT((Kostnader_Intäkter!$C$6:$C$131=Kostnader_Intäkter!$EE41)*(Kostnader_Intäkter!$R$6:$R$131=Kostnader_Intäkter!$EG$94)*(Kostnader_Intäkter!$AV$6:$AV$131)))))))</f>
        <v/>
      </c>
      <c r="U40" s="338"/>
      <c r="V40" s="338"/>
      <c r="W40" s="338"/>
      <c r="X40" s="338" t="str">
        <f>IF($X$3="","",(IF($B40="","",(SUMIF(Kostnader_Intäkter!$C$137:$C$262,Kostnader_Intäkter!$EE41,Kostnader_Intäkter!$AV$137:$AV$262)-(2*SUMPRODUCT((Kostnader_Intäkter!$C$137:$C$262=Kostnader_Intäkter!$EE41)*(Kostnader_Intäkter!$R$137:$R$262=Kostnader_Intäkter!$EG$94)*(Kostnader_Intäkter!$AV$137:$AV$262)))))))</f>
        <v/>
      </c>
      <c r="Y40" s="338"/>
      <c r="Z40" s="338"/>
      <c r="AA40" s="338"/>
      <c r="AB40" s="338" t="str">
        <f>IF(AB$3="","",(IF($B40="","",(SUMIF(Kostnader_Intäkter!$C$268:$C$393,Kostnader_Intäkter!$EE41,Kostnader_Intäkter!$AV$268:$AV$393)-(2*SUMPRODUCT((Kostnader_Intäkter!$C$268:$C$393=Kostnader_Intäkter!$EE41)*(Kostnader_Intäkter!$R$268:$R$393=Kostnader_Intäkter!$EG$94)*(Kostnader_Intäkter!$AV$268:$AV$393)))))))</f>
        <v/>
      </c>
      <c r="AC40" s="338"/>
      <c r="AD40" s="338"/>
      <c r="AE40" s="338"/>
      <c r="AF40" s="338" t="str">
        <f>IF(AF$3="","",(IF($B40="","",(SUMIF(Kostnader_Intäkter!$C$399:$C$524,Kostnader_Intäkter!$EE41,Kostnader_Intäkter!$AV$399:$AV$524)-(2*SUMPRODUCT((Kostnader_Intäkter!$C$399:$C$524=Kostnader_Intäkter!$EE41)*(Kostnader_Intäkter!$R$399:$R$524=Kostnader_Intäkter!$EG$94)*(Kostnader_Intäkter!$AV$399:$AV$524)))))))</f>
        <v/>
      </c>
      <c r="AG40" s="338"/>
      <c r="AH40" s="338"/>
      <c r="AI40" s="338"/>
      <c r="AJ40" s="338" t="str">
        <f>IF(AJ$3="","",(IF($B40="","",(SUMIF(Kostnader_Intäkter!$C$530:$C$655,Kostnader_Intäkter!$EE41,Kostnader_Intäkter!$AV$530:$AV$655)-(2*SUMPRODUCT((Kostnader_Intäkter!$C$530:$C$655=Kostnader_Intäkter!$EE41)*(Kostnader_Intäkter!$R$530:$R$655=Kostnader_Intäkter!$EG$94)*(Kostnader_Intäkter!$AV$530:$AV$655)))))))</f>
        <v/>
      </c>
      <c r="AK40" s="338"/>
      <c r="AL40" s="338"/>
      <c r="AM40" s="338"/>
      <c r="AN40" s="338" t="str">
        <f>IF(AN$3="","",(IF($B40="","",(SUMIF(Kostnader_Intäkter!$C$661:$C$786,Kostnader_Intäkter!$EE41,Kostnader_Intäkter!$AV$661:$AV$786)-(2*SUMPRODUCT((Kostnader_Intäkter!$C$661:$C$786=Kostnader_Intäkter!$EE41)*(Kostnader_Intäkter!$R$661:$R$786=Kostnader_Intäkter!$EG$94)*(Kostnader_Intäkter!$AV$661:$AV$786)))))))</f>
        <v/>
      </c>
      <c r="AO40" s="338"/>
      <c r="AP40" s="338"/>
      <c r="AQ40" s="338"/>
      <c r="AR40" s="338" t="str">
        <f>IF(AR$3="","",(IF($B40="","",(SUMIF(Kostnader_Intäkter!$C$792:$C$917,Kostnader_Intäkter!$EE41,Kostnader_Intäkter!$AV$792:$AV$917)-(2*SUMPRODUCT((Kostnader_Intäkter!$C$792:$C$917=Kostnader_Intäkter!$EE41)*(Kostnader_Intäkter!$R$792:$R$917=Kostnader_Intäkter!$EG$94)*(Kostnader_Intäkter!$AV$792:$AV$917)))))))</f>
        <v/>
      </c>
      <c r="AS40" s="338"/>
      <c r="AT40" s="338"/>
      <c r="AU40" s="338"/>
      <c r="AV40" s="338" t="str">
        <f>IF(AV$3="","",(IF($B40="","",(SUMIF(Kostnader_Intäkter!$C$923:$C$1048,Kostnader_Intäkter!$EE41,Kostnader_Intäkter!$AV$923:$AV$1048)-(2*SUMPRODUCT((Kostnader_Intäkter!$C$923:$C$1048=Kostnader_Intäkter!$EE41)*(Kostnader_Intäkter!$R$923:$R$1048=Kostnader_Intäkter!$EG$94)*(Kostnader_Intäkter!$AV$923:$AV$1048)))))))</f>
        <v/>
      </c>
      <c r="AW40" s="338"/>
      <c r="AX40" s="338"/>
      <c r="AY40" s="338"/>
      <c r="AZ40" s="338" t="str">
        <f>IF(AZ$3="","",(IF($B40="","",(SUMIF(Kostnader_Intäkter!$C$1054:$C$1179,Kostnader_Intäkter!$EE41,Kostnader_Intäkter!$AV$1054:$AV$1179)-(2*SUMPRODUCT((Kostnader_Intäkter!$C$1054:$C$1179=Kostnader_Intäkter!$EE41)*(Kostnader_Intäkter!$R$1054:$R$1179=Kostnader_Intäkter!$EG$94)*(Kostnader_Intäkter!$AV$1054:$AV$1179)))))))</f>
        <v/>
      </c>
      <c r="BA40" s="338"/>
      <c r="BB40" s="338"/>
      <c r="BC40" s="338"/>
      <c r="BD40" s="338" t="str">
        <f>IF(BD$3="","",(IF($B40="","",(SUMIF(Kostnader_Intäkter!$C$1185:$C$1310,Kostnader_Intäkter!$EE41,Kostnader_Intäkter!$AV$1185:$AV$1310)-(2*SUMPRODUCT((Kostnader_Intäkter!$C$1185:$C$1310=Kostnader_Intäkter!$EE41)*(Kostnader_Intäkter!$R$1185:$R$1310=Kostnader_Intäkter!$EG$94)*(Kostnader_Intäkter!$AV$1185:$AV$1310)))))))</f>
        <v/>
      </c>
      <c r="BE40" s="338"/>
      <c r="BF40" s="338"/>
      <c r="BG40" s="338"/>
      <c r="BH40" s="338" t="str">
        <f>IF(BH$3="","",(IF($B40="","",(SUMIF(Kostnader_Intäkter!$C$1317:$C$1442,Kostnader_Intäkter!$EE41,Kostnader_Intäkter!$AV$1317:$AV$1442)-(2*SUMPRODUCT((Kostnader_Intäkter!$C$1317:$C$1442=Kostnader_Intäkter!$EE41)*(Kostnader_Intäkter!$R$1317:$R$1442=Kostnader_Intäkter!$EG$94)*(Kostnader_Intäkter!$AV$1317:$AV$1442)))))))</f>
        <v/>
      </c>
      <c r="BI40" s="338"/>
      <c r="BJ40" s="338"/>
      <c r="BK40" s="338"/>
      <c r="BL40" s="338" t="str">
        <f>IF(BL$3="","",(IF($B40="","",(SUMIF(Kostnader_Intäkter!$C$1449:$C$1574,Kostnader_Intäkter!$EE41,Kostnader_Intäkter!$AV$1449:$AV$1574)-(2*SUMPRODUCT((Kostnader_Intäkter!$C$1449:$C$1574=Kostnader_Intäkter!$EE41)*(Kostnader_Intäkter!$R$1449:$R$1574=Kostnader_Intäkter!$EG$94)*(Kostnader_Intäkter!$AV$1449:$AV$1574)))))))</f>
        <v/>
      </c>
      <c r="BM40" s="338"/>
      <c r="BN40" s="338"/>
      <c r="BO40" s="338"/>
      <c r="BP40" s="338" t="str">
        <f>IF(BP$3="","",(IF($B40="","",(SUMIF(Kostnader_Intäkter!$C$1581:$C$1706,Kostnader_Intäkter!$EE41,Kostnader_Intäkter!$AV$1581:$AV$1706)-(2*SUMPRODUCT((Kostnader_Intäkter!$C$1581:$C$1706=Kostnader_Intäkter!$EE41)*(Kostnader_Intäkter!$R$1581:$R$1706=Kostnader_Intäkter!$EG$94)*(Kostnader_Intäkter!$AV$1581:$AV$1706)))))))</f>
        <v/>
      </c>
      <c r="BQ40" s="338"/>
      <c r="BR40" s="338"/>
      <c r="BS40" s="338"/>
      <c r="BT40" s="338" t="str">
        <f>IF(BT$3="","",(IF($B40="","",(SUMIF(Kostnader_Intäkter!$C$1713:$C$1838,Kostnader_Intäkter!$EE41,Kostnader_Intäkter!$AV$1713:$AV$1838)-(2*SUMPRODUCT((Kostnader_Intäkter!$C$1713:$C$1838=Kostnader_Intäkter!$EE41)*(Kostnader_Intäkter!$R$1713:$R$1838=Kostnader_Intäkter!$EG$94)*(Kostnader_Intäkter!$AV$1713:$AV$1838)))))))</f>
        <v/>
      </c>
      <c r="BU40" s="338"/>
      <c r="BV40" s="338"/>
      <c r="BW40" s="338"/>
      <c r="BX40" s="338" t="str">
        <f>IF(BX$3="","",(IF($B40="","",(SUMIF(Kostnader_Intäkter!$C$1845:$C$1970,Kostnader_Intäkter!$EE41,Kostnader_Intäkter!$AV$1845:$AV$1970)-(2*SUMPRODUCT((Kostnader_Intäkter!$C$1845:$C$1970=Kostnader_Intäkter!$EE41)*(Kostnader_Intäkter!$R$1845:$R$1970=Kostnader_Intäkter!$EG$94)*(Kostnader_Intäkter!$AV$1845:$AV$1970)))))))</f>
        <v/>
      </c>
      <c r="BY40" s="338"/>
      <c r="BZ40" s="338"/>
      <c r="CA40" s="338"/>
      <c r="CB40" s="338" t="str">
        <f>IF(CB$3="","",(IF($B40="","",(SUMIF(Kostnader_Intäkter!$C$1977:$C$2102,Kostnader_Intäkter!$EE41,Kostnader_Intäkter!$AV$1977:$AV$2102)-(2*SUMPRODUCT((Kostnader_Intäkter!$C$1977:$C$2102=Kostnader_Intäkter!$EE41)*(Kostnader_Intäkter!$R$1977:$R$2102=Kostnader_Intäkter!$EG$94)*(Kostnader_Intäkter!$AV$1977:$AV$2102)))))))</f>
        <v/>
      </c>
      <c r="CC40" s="338"/>
      <c r="CD40" s="338"/>
      <c r="CE40" s="338"/>
      <c r="CF40" s="338" t="str">
        <f>IF(CF$3="","",(IF($B40="","",(SUMIF(Kostnader_Intäkter!$C$2109:$C$2234,Kostnader_Intäkter!$EE41,Kostnader_Intäkter!$AV$2109:$AV$2234)-(2*SUMPRODUCT((Kostnader_Intäkter!$C$2109:$C$2234=Kostnader_Intäkter!$EE41)*(Kostnader_Intäkter!$R$2109:$R$2234=Kostnader_Intäkter!$EG$94)*(Kostnader_Intäkter!$AV$2109:$AV$2234)))))))</f>
        <v/>
      </c>
      <c r="CG40" s="338"/>
      <c r="CH40" s="338"/>
      <c r="CI40" s="338"/>
      <c r="CJ40" s="338" t="str">
        <f>IF(CJ$3="","",(IF($B40="","",(SUMIF(Kostnader_Intäkter!$C$2241:$C$2366,Kostnader_Intäkter!$EE41,Kostnader_Intäkter!$AV$2241:$AV$2366)-(2*SUMPRODUCT((Kostnader_Intäkter!$C$2241:$C$2366=Kostnader_Intäkter!$EE41)*(Kostnader_Intäkter!$R$2241:$R$2366=Kostnader_Intäkter!$EG$94)*(Kostnader_Intäkter!$AV$2241:$AV$2366)))))))</f>
        <v/>
      </c>
      <c r="CK40" s="338"/>
      <c r="CL40" s="338"/>
      <c r="CM40" s="338"/>
      <c r="CN40" s="338" t="str">
        <f>IF(CN$3="","",(IF($B40="","",(SUMIF(Kostnader_Intäkter!$C$2373:$C$2498,Kostnader_Intäkter!$EE41,Kostnader_Intäkter!$AV$2373:$AV$2498)-(2*SUMPRODUCT((Kostnader_Intäkter!$C$2373:$C$2498=Kostnader_Intäkter!$EE41)*(Kostnader_Intäkter!$R$2373:$R$2498=Kostnader_Intäkter!$EG$94)*(Kostnader_Intäkter!$AV$2373:$AV$2498)))))))</f>
        <v/>
      </c>
      <c r="CO40" s="338"/>
      <c r="CP40" s="338"/>
      <c r="CQ40" s="338"/>
      <c r="CR40" s="338" t="str">
        <f>IF(CR$3="","",(IF($B40="","",(SUMIF(Kostnader_Intäkter!$C$2505:$C$2630,Kostnader_Intäkter!$EE41,Kostnader_Intäkter!$AV$2505:$AV$2630)-(2*SUMPRODUCT((Kostnader_Intäkter!$C$2505:$C$2630=Kostnader_Intäkter!$EE41)*(Kostnader_Intäkter!$R$2505:$R$2630=Kostnader_Intäkter!$EG$94)*(Kostnader_Intäkter!$AV$2505:$AV$2630)))))))</f>
        <v/>
      </c>
      <c r="CS40" s="338"/>
      <c r="CT40" s="338"/>
      <c r="CU40" s="338"/>
    </row>
    <row r="41" spans="2:99" ht="17.25" hidden="1" customHeight="1" outlineLevel="1" x14ac:dyDescent="0.2">
      <c r="B41" s="339" t="str">
        <f>Kostnader_Intäkter!EH42</f>
        <v/>
      </c>
      <c r="C41" s="339"/>
      <c r="D41" s="339"/>
      <c r="E41" s="339"/>
      <c r="F41" s="339"/>
      <c r="G41" s="339"/>
      <c r="H41" s="339"/>
      <c r="I41" s="339"/>
      <c r="J41" s="339"/>
      <c r="K41" s="339"/>
      <c r="L41" s="339"/>
      <c r="M41" s="339"/>
      <c r="N41" s="339"/>
      <c r="O41" s="339"/>
      <c r="P41" s="336" t="str">
        <f t="shared" si="0"/>
        <v/>
      </c>
      <c r="Q41" s="335"/>
      <c r="R41" s="335"/>
      <c r="S41" s="335"/>
      <c r="T41" s="338" t="str">
        <f>IF($T$3="","",(IF(B41="","",(SUMIF(Kostnader_Intäkter!$C$6:$C$131,Kostnader_Intäkter!$EE42,Kostnader_Intäkter!$AV$6:$AV$131)-(2*SUMPRODUCT((Kostnader_Intäkter!$C$6:$C$131=Kostnader_Intäkter!$EE42)*(Kostnader_Intäkter!$R$6:$R$131=Kostnader_Intäkter!$EG$94)*(Kostnader_Intäkter!$AV$6:$AV$131)))))))</f>
        <v/>
      </c>
      <c r="U41" s="338"/>
      <c r="V41" s="338"/>
      <c r="W41" s="338"/>
      <c r="X41" s="338" t="str">
        <f>IF($X$3="","",(IF($B41="","",(SUMIF(Kostnader_Intäkter!$C$137:$C$262,Kostnader_Intäkter!$EE42,Kostnader_Intäkter!$AV$137:$AV$262)-(2*SUMPRODUCT((Kostnader_Intäkter!$C$137:$C$262=Kostnader_Intäkter!$EE42)*(Kostnader_Intäkter!$R$137:$R$262=Kostnader_Intäkter!$EG$94)*(Kostnader_Intäkter!$AV$137:$AV$262)))))))</f>
        <v/>
      </c>
      <c r="Y41" s="338"/>
      <c r="Z41" s="338"/>
      <c r="AA41" s="338"/>
      <c r="AB41" s="338" t="str">
        <f>IF(AB$3="","",(IF($B41="","",(SUMIF(Kostnader_Intäkter!$C$268:$C$393,Kostnader_Intäkter!$EE42,Kostnader_Intäkter!$AV$268:$AV$393)-(2*SUMPRODUCT((Kostnader_Intäkter!$C$268:$C$393=Kostnader_Intäkter!$EE42)*(Kostnader_Intäkter!$R$268:$R$393=Kostnader_Intäkter!$EG$94)*(Kostnader_Intäkter!$AV$268:$AV$393)))))))</f>
        <v/>
      </c>
      <c r="AC41" s="338"/>
      <c r="AD41" s="338"/>
      <c r="AE41" s="338"/>
      <c r="AF41" s="338" t="str">
        <f>IF(AF$3="","",(IF($B41="","",(SUMIF(Kostnader_Intäkter!$C$399:$C$524,Kostnader_Intäkter!$EE42,Kostnader_Intäkter!$AV$399:$AV$524)-(2*SUMPRODUCT((Kostnader_Intäkter!$C$399:$C$524=Kostnader_Intäkter!$EE42)*(Kostnader_Intäkter!$R$399:$R$524=Kostnader_Intäkter!$EG$94)*(Kostnader_Intäkter!$AV$399:$AV$524)))))))</f>
        <v/>
      </c>
      <c r="AG41" s="338"/>
      <c r="AH41" s="338"/>
      <c r="AI41" s="338"/>
      <c r="AJ41" s="338" t="str">
        <f>IF(AJ$3="","",(IF($B41="","",(SUMIF(Kostnader_Intäkter!$C$530:$C$655,Kostnader_Intäkter!$EE42,Kostnader_Intäkter!$AV$530:$AV$655)-(2*SUMPRODUCT((Kostnader_Intäkter!$C$530:$C$655=Kostnader_Intäkter!$EE42)*(Kostnader_Intäkter!$R$530:$R$655=Kostnader_Intäkter!$EG$94)*(Kostnader_Intäkter!$AV$530:$AV$655)))))))</f>
        <v/>
      </c>
      <c r="AK41" s="338"/>
      <c r="AL41" s="338"/>
      <c r="AM41" s="338"/>
      <c r="AN41" s="338" t="str">
        <f>IF(AN$3="","",(IF($B41="","",(SUMIF(Kostnader_Intäkter!$C$661:$C$786,Kostnader_Intäkter!$EE42,Kostnader_Intäkter!$AV$661:$AV$786)-(2*SUMPRODUCT((Kostnader_Intäkter!$C$661:$C$786=Kostnader_Intäkter!$EE42)*(Kostnader_Intäkter!$R$661:$R$786=Kostnader_Intäkter!$EG$94)*(Kostnader_Intäkter!$AV$661:$AV$786)))))))</f>
        <v/>
      </c>
      <c r="AO41" s="338"/>
      <c r="AP41" s="338"/>
      <c r="AQ41" s="338"/>
      <c r="AR41" s="338" t="str">
        <f>IF(AR$3="","",(IF($B41="","",(SUMIF(Kostnader_Intäkter!$C$792:$C$917,Kostnader_Intäkter!$EE42,Kostnader_Intäkter!$AV$792:$AV$917)-(2*SUMPRODUCT((Kostnader_Intäkter!$C$792:$C$917=Kostnader_Intäkter!$EE42)*(Kostnader_Intäkter!$R$792:$R$917=Kostnader_Intäkter!$EG$94)*(Kostnader_Intäkter!$AV$792:$AV$917)))))))</f>
        <v/>
      </c>
      <c r="AS41" s="338"/>
      <c r="AT41" s="338"/>
      <c r="AU41" s="338"/>
      <c r="AV41" s="338" t="str">
        <f>IF(AV$3="","",(IF($B41="","",(SUMIF(Kostnader_Intäkter!$C$923:$C$1048,Kostnader_Intäkter!$EE42,Kostnader_Intäkter!$AV$923:$AV$1048)-(2*SUMPRODUCT((Kostnader_Intäkter!$C$923:$C$1048=Kostnader_Intäkter!$EE42)*(Kostnader_Intäkter!$R$923:$R$1048=Kostnader_Intäkter!$EG$94)*(Kostnader_Intäkter!$AV$923:$AV$1048)))))))</f>
        <v/>
      </c>
      <c r="AW41" s="338"/>
      <c r="AX41" s="338"/>
      <c r="AY41" s="338"/>
      <c r="AZ41" s="338" t="str">
        <f>IF(AZ$3="","",(IF($B41="","",(SUMIF(Kostnader_Intäkter!$C$1054:$C$1179,Kostnader_Intäkter!$EE42,Kostnader_Intäkter!$AV$1054:$AV$1179)-(2*SUMPRODUCT((Kostnader_Intäkter!$C$1054:$C$1179=Kostnader_Intäkter!$EE42)*(Kostnader_Intäkter!$R$1054:$R$1179=Kostnader_Intäkter!$EG$94)*(Kostnader_Intäkter!$AV$1054:$AV$1179)))))))</f>
        <v/>
      </c>
      <c r="BA41" s="338"/>
      <c r="BB41" s="338"/>
      <c r="BC41" s="338"/>
      <c r="BD41" s="338" t="str">
        <f>IF(BD$3="","",(IF($B41="","",(SUMIF(Kostnader_Intäkter!$C$1185:$C$1310,Kostnader_Intäkter!$EE42,Kostnader_Intäkter!$AV$1185:$AV$1310)-(2*SUMPRODUCT((Kostnader_Intäkter!$C$1185:$C$1310=Kostnader_Intäkter!$EE42)*(Kostnader_Intäkter!$R$1185:$R$1310=Kostnader_Intäkter!$EG$94)*(Kostnader_Intäkter!$AV$1185:$AV$1310)))))))</f>
        <v/>
      </c>
      <c r="BE41" s="338"/>
      <c r="BF41" s="338"/>
      <c r="BG41" s="338"/>
      <c r="BH41" s="338" t="str">
        <f>IF(BH$3="","",(IF($B41="","",(SUMIF(Kostnader_Intäkter!$C$1317:$C$1442,Kostnader_Intäkter!$EE42,Kostnader_Intäkter!$AV$1317:$AV$1442)-(2*SUMPRODUCT((Kostnader_Intäkter!$C$1317:$C$1442=Kostnader_Intäkter!$EE42)*(Kostnader_Intäkter!$R$1317:$R$1442=Kostnader_Intäkter!$EG$94)*(Kostnader_Intäkter!$AV$1317:$AV$1442)))))))</f>
        <v/>
      </c>
      <c r="BI41" s="338"/>
      <c r="BJ41" s="338"/>
      <c r="BK41" s="338"/>
      <c r="BL41" s="338" t="str">
        <f>IF(BL$3="","",(IF($B41="","",(SUMIF(Kostnader_Intäkter!$C$1449:$C$1574,Kostnader_Intäkter!$EE42,Kostnader_Intäkter!$AV$1449:$AV$1574)-(2*SUMPRODUCT((Kostnader_Intäkter!$C$1449:$C$1574=Kostnader_Intäkter!$EE42)*(Kostnader_Intäkter!$R$1449:$R$1574=Kostnader_Intäkter!$EG$94)*(Kostnader_Intäkter!$AV$1449:$AV$1574)))))))</f>
        <v/>
      </c>
      <c r="BM41" s="338"/>
      <c r="BN41" s="338"/>
      <c r="BO41" s="338"/>
      <c r="BP41" s="338" t="str">
        <f>IF(BP$3="","",(IF($B41="","",(SUMIF(Kostnader_Intäkter!$C$1581:$C$1706,Kostnader_Intäkter!$EE42,Kostnader_Intäkter!$AV$1581:$AV$1706)-(2*SUMPRODUCT((Kostnader_Intäkter!$C$1581:$C$1706=Kostnader_Intäkter!$EE42)*(Kostnader_Intäkter!$R$1581:$R$1706=Kostnader_Intäkter!$EG$94)*(Kostnader_Intäkter!$AV$1581:$AV$1706)))))))</f>
        <v/>
      </c>
      <c r="BQ41" s="338"/>
      <c r="BR41" s="338"/>
      <c r="BS41" s="338"/>
      <c r="BT41" s="338" t="str">
        <f>IF(BT$3="","",(IF($B41="","",(SUMIF(Kostnader_Intäkter!$C$1713:$C$1838,Kostnader_Intäkter!$EE42,Kostnader_Intäkter!$AV$1713:$AV$1838)-(2*SUMPRODUCT((Kostnader_Intäkter!$C$1713:$C$1838=Kostnader_Intäkter!$EE42)*(Kostnader_Intäkter!$R$1713:$R$1838=Kostnader_Intäkter!$EG$94)*(Kostnader_Intäkter!$AV$1713:$AV$1838)))))))</f>
        <v/>
      </c>
      <c r="BU41" s="338"/>
      <c r="BV41" s="338"/>
      <c r="BW41" s="338"/>
      <c r="BX41" s="338" t="str">
        <f>IF(BX$3="","",(IF($B41="","",(SUMIF(Kostnader_Intäkter!$C$1845:$C$1970,Kostnader_Intäkter!$EE42,Kostnader_Intäkter!$AV$1845:$AV$1970)-(2*SUMPRODUCT((Kostnader_Intäkter!$C$1845:$C$1970=Kostnader_Intäkter!$EE42)*(Kostnader_Intäkter!$R$1845:$R$1970=Kostnader_Intäkter!$EG$94)*(Kostnader_Intäkter!$AV$1845:$AV$1970)))))))</f>
        <v/>
      </c>
      <c r="BY41" s="338"/>
      <c r="BZ41" s="338"/>
      <c r="CA41" s="338"/>
      <c r="CB41" s="338" t="str">
        <f>IF(CB$3="","",(IF($B41="","",(SUMIF(Kostnader_Intäkter!$C$1977:$C$2102,Kostnader_Intäkter!$EE42,Kostnader_Intäkter!$AV$1977:$AV$2102)-(2*SUMPRODUCT((Kostnader_Intäkter!$C$1977:$C$2102=Kostnader_Intäkter!$EE42)*(Kostnader_Intäkter!$R$1977:$R$2102=Kostnader_Intäkter!$EG$94)*(Kostnader_Intäkter!$AV$1977:$AV$2102)))))))</f>
        <v/>
      </c>
      <c r="CC41" s="338"/>
      <c r="CD41" s="338"/>
      <c r="CE41" s="338"/>
      <c r="CF41" s="338" t="str">
        <f>IF(CF$3="","",(IF($B41="","",(SUMIF(Kostnader_Intäkter!$C$2109:$C$2234,Kostnader_Intäkter!$EE42,Kostnader_Intäkter!$AV$2109:$AV$2234)-(2*SUMPRODUCT((Kostnader_Intäkter!$C$2109:$C$2234=Kostnader_Intäkter!$EE42)*(Kostnader_Intäkter!$R$2109:$R$2234=Kostnader_Intäkter!$EG$94)*(Kostnader_Intäkter!$AV$2109:$AV$2234)))))))</f>
        <v/>
      </c>
      <c r="CG41" s="338"/>
      <c r="CH41" s="338"/>
      <c r="CI41" s="338"/>
      <c r="CJ41" s="338" t="str">
        <f>IF(CJ$3="","",(IF($B41="","",(SUMIF(Kostnader_Intäkter!$C$2241:$C$2366,Kostnader_Intäkter!$EE42,Kostnader_Intäkter!$AV$2241:$AV$2366)-(2*SUMPRODUCT((Kostnader_Intäkter!$C$2241:$C$2366=Kostnader_Intäkter!$EE42)*(Kostnader_Intäkter!$R$2241:$R$2366=Kostnader_Intäkter!$EG$94)*(Kostnader_Intäkter!$AV$2241:$AV$2366)))))))</f>
        <v/>
      </c>
      <c r="CK41" s="338"/>
      <c r="CL41" s="338"/>
      <c r="CM41" s="338"/>
      <c r="CN41" s="338" t="str">
        <f>IF(CN$3="","",(IF($B41="","",(SUMIF(Kostnader_Intäkter!$C$2373:$C$2498,Kostnader_Intäkter!$EE42,Kostnader_Intäkter!$AV$2373:$AV$2498)-(2*SUMPRODUCT((Kostnader_Intäkter!$C$2373:$C$2498=Kostnader_Intäkter!$EE42)*(Kostnader_Intäkter!$R$2373:$R$2498=Kostnader_Intäkter!$EG$94)*(Kostnader_Intäkter!$AV$2373:$AV$2498)))))))</f>
        <v/>
      </c>
      <c r="CO41" s="338"/>
      <c r="CP41" s="338"/>
      <c r="CQ41" s="338"/>
      <c r="CR41" s="338" t="str">
        <f>IF(CR$3="","",(IF($B41="","",(SUMIF(Kostnader_Intäkter!$C$2505:$C$2630,Kostnader_Intäkter!$EE42,Kostnader_Intäkter!$AV$2505:$AV$2630)-(2*SUMPRODUCT((Kostnader_Intäkter!$C$2505:$C$2630=Kostnader_Intäkter!$EE42)*(Kostnader_Intäkter!$R$2505:$R$2630=Kostnader_Intäkter!$EG$94)*(Kostnader_Intäkter!$AV$2505:$AV$2630)))))))</f>
        <v/>
      </c>
      <c r="CS41" s="338"/>
      <c r="CT41" s="338"/>
      <c r="CU41" s="338"/>
    </row>
    <row r="42" spans="2:99" ht="17.25" hidden="1" customHeight="1" outlineLevel="1" x14ac:dyDescent="0.2">
      <c r="B42" s="339" t="str">
        <f>Kostnader_Intäkter!EH43</f>
        <v/>
      </c>
      <c r="C42" s="339"/>
      <c r="D42" s="339"/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339"/>
      <c r="P42" s="336" t="str">
        <f t="shared" si="0"/>
        <v/>
      </c>
      <c r="Q42" s="335"/>
      <c r="R42" s="335"/>
      <c r="S42" s="335"/>
      <c r="T42" s="338" t="str">
        <f>IF($T$3="","",(IF(B42="","",(SUMIF(Kostnader_Intäkter!$C$6:$C$131,Kostnader_Intäkter!$EE43,Kostnader_Intäkter!$AV$6:$AV$131)-(2*SUMPRODUCT((Kostnader_Intäkter!$C$6:$C$131=Kostnader_Intäkter!$EE43)*(Kostnader_Intäkter!$R$6:$R$131=Kostnader_Intäkter!$EG$94)*(Kostnader_Intäkter!$AV$6:$AV$131)))))))</f>
        <v/>
      </c>
      <c r="U42" s="338"/>
      <c r="V42" s="338"/>
      <c r="W42" s="338"/>
      <c r="X42" s="338" t="str">
        <f>IF($X$3="","",(IF($B42="","",(SUMIF(Kostnader_Intäkter!$C$137:$C$262,Kostnader_Intäkter!$EE43,Kostnader_Intäkter!$AV$137:$AV$262)-(2*SUMPRODUCT((Kostnader_Intäkter!$C$137:$C$262=Kostnader_Intäkter!$EE43)*(Kostnader_Intäkter!$R$137:$R$262=Kostnader_Intäkter!$EG$94)*(Kostnader_Intäkter!$AV$137:$AV$262)))))))</f>
        <v/>
      </c>
      <c r="Y42" s="338"/>
      <c r="Z42" s="338"/>
      <c r="AA42" s="338"/>
      <c r="AB42" s="338" t="str">
        <f>IF(AB$3="","",(IF($B42="","",(SUMIF(Kostnader_Intäkter!$C$268:$C$393,Kostnader_Intäkter!$EE43,Kostnader_Intäkter!$AV$268:$AV$393)-(2*SUMPRODUCT((Kostnader_Intäkter!$C$268:$C$393=Kostnader_Intäkter!$EE43)*(Kostnader_Intäkter!$R$268:$R$393=Kostnader_Intäkter!$EG$94)*(Kostnader_Intäkter!$AV$268:$AV$393)))))))</f>
        <v/>
      </c>
      <c r="AC42" s="338"/>
      <c r="AD42" s="338"/>
      <c r="AE42" s="338"/>
      <c r="AF42" s="338" t="str">
        <f>IF(AF$3="","",(IF($B42="","",(SUMIF(Kostnader_Intäkter!$C$399:$C$524,Kostnader_Intäkter!$EE43,Kostnader_Intäkter!$AV$399:$AV$524)-(2*SUMPRODUCT((Kostnader_Intäkter!$C$399:$C$524=Kostnader_Intäkter!$EE43)*(Kostnader_Intäkter!$R$399:$R$524=Kostnader_Intäkter!$EG$94)*(Kostnader_Intäkter!$AV$399:$AV$524)))))))</f>
        <v/>
      </c>
      <c r="AG42" s="338"/>
      <c r="AH42" s="338"/>
      <c r="AI42" s="338"/>
      <c r="AJ42" s="338" t="str">
        <f>IF(AJ$3="","",(IF($B42="","",(SUMIF(Kostnader_Intäkter!$C$530:$C$655,Kostnader_Intäkter!$EE43,Kostnader_Intäkter!$AV$530:$AV$655)-(2*SUMPRODUCT((Kostnader_Intäkter!$C$530:$C$655=Kostnader_Intäkter!$EE43)*(Kostnader_Intäkter!$R$530:$R$655=Kostnader_Intäkter!$EG$94)*(Kostnader_Intäkter!$AV$530:$AV$655)))))))</f>
        <v/>
      </c>
      <c r="AK42" s="338"/>
      <c r="AL42" s="338"/>
      <c r="AM42" s="338"/>
      <c r="AN42" s="338" t="str">
        <f>IF(AN$3="","",(IF($B42="","",(SUMIF(Kostnader_Intäkter!$C$661:$C$786,Kostnader_Intäkter!$EE43,Kostnader_Intäkter!$AV$661:$AV$786)-(2*SUMPRODUCT((Kostnader_Intäkter!$C$661:$C$786=Kostnader_Intäkter!$EE43)*(Kostnader_Intäkter!$R$661:$R$786=Kostnader_Intäkter!$EG$94)*(Kostnader_Intäkter!$AV$661:$AV$786)))))))</f>
        <v/>
      </c>
      <c r="AO42" s="338"/>
      <c r="AP42" s="338"/>
      <c r="AQ42" s="338"/>
      <c r="AR42" s="338" t="str">
        <f>IF(AR$3="","",(IF($B42="","",(SUMIF(Kostnader_Intäkter!$C$792:$C$917,Kostnader_Intäkter!$EE43,Kostnader_Intäkter!$AV$792:$AV$917)-(2*SUMPRODUCT((Kostnader_Intäkter!$C$792:$C$917=Kostnader_Intäkter!$EE43)*(Kostnader_Intäkter!$R$792:$R$917=Kostnader_Intäkter!$EG$94)*(Kostnader_Intäkter!$AV$792:$AV$917)))))))</f>
        <v/>
      </c>
      <c r="AS42" s="338"/>
      <c r="AT42" s="338"/>
      <c r="AU42" s="338"/>
      <c r="AV42" s="338" t="str">
        <f>IF(AV$3="","",(IF($B42="","",(SUMIF(Kostnader_Intäkter!$C$923:$C$1048,Kostnader_Intäkter!$EE43,Kostnader_Intäkter!$AV$923:$AV$1048)-(2*SUMPRODUCT((Kostnader_Intäkter!$C$923:$C$1048=Kostnader_Intäkter!$EE43)*(Kostnader_Intäkter!$R$923:$R$1048=Kostnader_Intäkter!$EG$94)*(Kostnader_Intäkter!$AV$923:$AV$1048)))))))</f>
        <v/>
      </c>
      <c r="AW42" s="338"/>
      <c r="AX42" s="338"/>
      <c r="AY42" s="338"/>
      <c r="AZ42" s="338" t="str">
        <f>IF(AZ$3="","",(IF($B42="","",(SUMIF(Kostnader_Intäkter!$C$1054:$C$1179,Kostnader_Intäkter!$EE43,Kostnader_Intäkter!$AV$1054:$AV$1179)-(2*SUMPRODUCT((Kostnader_Intäkter!$C$1054:$C$1179=Kostnader_Intäkter!$EE43)*(Kostnader_Intäkter!$R$1054:$R$1179=Kostnader_Intäkter!$EG$94)*(Kostnader_Intäkter!$AV$1054:$AV$1179)))))))</f>
        <v/>
      </c>
      <c r="BA42" s="338"/>
      <c r="BB42" s="338"/>
      <c r="BC42" s="338"/>
      <c r="BD42" s="338" t="str">
        <f>IF(BD$3="","",(IF($B42="","",(SUMIF(Kostnader_Intäkter!$C$1185:$C$1310,Kostnader_Intäkter!$EE43,Kostnader_Intäkter!$AV$1185:$AV$1310)-(2*SUMPRODUCT((Kostnader_Intäkter!$C$1185:$C$1310=Kostnader_Intäkter!$EE43)*(Kostnader_Intäkter!$R$1185:$R$1310=Kostnader_Intäkter!$EG$94)*(Kostnader_Intäkter!$AV$1185:$AV$1310)))))))</f>
        <v/>
      </c>
      <c r="BE42" s="338"/>
      <c r="BF42" s="338"/>
      <c r="BG42" s="338"/>
      <c r="BH42" s="338" t="str">
        <f>IF(BH$3="","",(IF($B42="","",(SUMIF(Kostnader_Intäkter!$C$1317:$C$1442,Kostnader_Intäkter!$EE43,Kostnader_Intäkter!$AV$1317:$AV$1442)-(2*SUMPRODUCT((Kostnader_Intäkter!$C$1317:$C$1442=Kostnader_Intäkter!$EE43)*(Kostnader_Intäkter!$R$1317:$R$1442=Kostnader_Intäkter!$EG$94)*(Kostnader_Intäkter!$AV$1317:$AV$1442)))))))</f>
        <v/>
      </c>
      <c r="BI42" s="338"/>
      <c r="BJ42" s="338"/>
      <c r="BK42" s="338"/>
      <c r="BL42" s="338" t="str">
        <f>IF(BL$3="","",(IF($B42="","",(SUMIF(Kostnader_Intäkter!$C$1449:$C$1574,Kostnader_Intäkter!$EE43,Kostnader_Intäkter!$AV$1449:$AV$1574)-(2*SUMPRODUCT((Kostnader_Intäkter!$C$1449:$C$1574=Kostnader_Intäkter!$EE43)*(Kostnader_Intäkter!$R$1449:$R$1574=Kostnader_Intäkter!$EG$94)*(Kostnader_Intäkter!$AV$1449:$AV$1574)))))))</f>
        <v/>
      </c>
      <c r="BM42" s="338"/>
      <c r="BN42" s="338"/>
      <c r="BO42" s="338"/>
      <c r="BP42" s="338" t="str">
        <f>IF(BP$3="","",(IF($B42="","",(SUMIF(Kostnader_Intäkter!$C$1581:$C$1706,Kostnader_Intäkter!$EE43,Kostnader_Intäkter!$AV$1581:$AV$1706)-(2*SUMPRODUCT((Kostnader_Intäkter!$C$1581:$C$1706=Kostnader_Intäkter!$EE43)*(Kostnader_Intäkter!$R$1581:$R$1706=Kostnader_Intäkter!$EG$94)*(Kostnader_Intäkter!$AV$1581:$AV$1706)))))))</f>
        <v/>
      </c>
      <c r="BQ42" s="338"/>
      <c r="BR42" s="338"/>
      <c r="BS42" s="338"/>
      <c r="BT42" s="338" t="str">
        <f>IF(BT$3="","",(IF($B42="","",(SUMIF(Kostnader_Intäkter!$C$1713:$C$1838,Kostnader_Intäkter!$EE43,Kostnader_Intäkter!$AV$1713:$AV$1838)-(2*SUMPRODUCT((Kostnader_Intäkter!$C$1713:$C$1838=Kostnader_Intäkter!$EE43)*(Kostnader_Intäkter!$R$1713:$R$1838=Kostnader_Intäkter!$EG$94)*(Kostnader_Intäkter!$AV$1713:$AV$1838)))))))</f>
        <v/>
      </c>
      <c r="BU42" s="338"/>
      <c r="BV42" s="338"/>
      <c r="BW42" s="338"/>
      <c r="BX42" s="338" t="str">
        <f>IF(BX$3="","",(IF($B42="","",(SUMIF(Kostnader_Intäkter!$C$1845:$C$1970,Kostnader_Intäkter!$EE43,Kostnader_Intäkter!$AV$1845:$AV$1970)-(2*SUMPRODUCT((Kostnader_Intäkter!$C$1845:$C$1970=Kostnader_Intäkter!$EE43)*(Kostnader_Intäkter!$R$1845:$R$1970=Kostnader_Intäkter!$EG$94)*(Kostnader_Intäkter!$AV$1845:$AV$1970)))))))</f>
        <v/>
      </c>
      <c r="BY42" s="338"/>
      <c r="BZ42" s="338"/>
      <c r="CA42" s="338"/>
      <c r="CB42" s="338" t="str">
        <f>IF(CB$3="","",(IF($B42="","",(SUMIF(Kostnader_Intäkter!$C$1977:$C$2102,Kostnader_Intäkter!$EE43,Kostnader_Intäkter!$AV$1977:$AV$2102)-(2*SUMPRODUCT((Kostnader_Intäkter!$C$1977:$C$2102=Kostnader_Intäkter!$EE43)*(Kostnader_Intäkter!$R$1977:$R$2102=Kostnader_Intäkter!$EG$94)*(Kostnader_Intäkter!$AV$1977:$AV$2102)))))))</f>
        <v/>
      </c>
      <c r="CC42" s="338"/>
      <c r="CD42" s="338"/>
      <c r="CE42" s="338"/>
      <c r="CF42" s="338" t="str">
        <f>IF(CF$3="","",(IF($B42="","",(SUMIF(Kostnader_Intäkter!$C$2109:$C$2234,Kostnader_Intäkter!$EE43,Kostnader_Intäkter!$AV$2109:$AV$2234)-(2*SUMPRODUCT((Kostnader_Intäkter!$C$2109:$C$2234=Kostnader_Intäkter!$EE43)*(Kostnader_Intäkter!$R$2109:$R$2234=Kostnader_Intäkter!$EG$94)*(Kostnader_Intäkter!$AV$2109:$AV$2234)))))))</f>
        <v/>
      </c>
      <c r="CG42" s="338"/>
      <c r="CH42" s="338"/>
      <c r="CI42" s="338"/>
      <c r="CJ42" s="338" t="str">
        <f>IF(CJ$3="","",(IF($B42="","",(SUMIF(Kostnader_Intäkter!$C$2241:$C$2366,Kostnader_Intäkter!$EE43,Kostnader_Intäkter!$AV$2241:$AV$2366)-(2*SUMPRODUCT((Kostnader_Intäkter!$C$2241:$C$2366=Kostnader_Intäkter!$EE43)*(Kostnader_Intäkter!$R$2241:$R$2366=Kostnader_Intäkter!$EG$94)*(Kostnader_Intäkter!$AV$2241:$AV$2366)))))))</f>
        <v/>
      </c>
      <c r="CK42" s="338"/>
      <c r="CL42" s="338"/>
      <c r="CM42" s="338"/>
      <c r="CN42" s="338" t="str">
        <f>IF(CN$3="","",(IF($B42="","",(SUMIF(Kostnader_Intäkter!$C$2373:$C$2498,Kostnader_Intäkter!$EE43,Kostnader_Intäkter!$AV$2373:$AV$2498)-(2*SUMPRODUCT((Kostnader_Intäkter!$C$2373:$C$2498=Kostnader_Intäkter!$EE43)*(Kostnader_Intäkter!$R$2373:$R$2498=Kostnader_Intäkter!$EG$94)*(Kostnader_Intäkter!$AV$2373:$AV$2498)))))))</f>
        <v/>
      </c>
      <c r="CO42" s="338"/>
      <c r="CP42" s="338"/>
      <c r="CQ42" s="338"/>
      <c r="CR42" s="338" t="str">
        <f>IF(CR$3="","",(IF($B42="","",(SUMIF(Kostnader_Intäkter!$C$2505:$C$2630,Kostnader_Intäkter!$EE43,Kostnader_Intäkter!$AV$2505:$AV$2630)-(2*SUMPRODUCT((Kostnader_Intäkter!$C$2505:$C$2630=Kostnader_Intäkter!$EE43)*(Kostnader_Intäkter!$R$2505:$R$2630=Kostnader_Intäkter!$EG$94)*(Kostnader_Intäkter!$AV$2505:$AV$2630)))))))</f>
        <v/>
      </c>
      <c r="CS42" s="338"/>
      <c r="CT42" s="338"/>
      <c r="CU42" s="338"/>
    </row>
    <row r="43" spans="2:99" ht="17.25" hidden="1" customHeight="1" outlineLevel="1" x14ac:dyDescent="0.2">
      <c r="B43" s="339" t="str">
        <f>Kostnader_Intäkter!EH44</f>
        <v/>
      </c>
      <c r="C43" s="339"/>
      <c r="D43" s="339"/>
      <c r="E43" s="339"/>
      <c r="F43" s="339"/>
      <c r="G43" s="339"/>
      <c r="H43" s="339"/>
      <c r="I43" s="339"/>
      <c r="J43" s="339"/>
      <c r="K43" s="339"/>
      <c r="L43" s="339"/>
      <c r="M43" s="339"/>
      <c r="N43" s="339"/>
      <c r="O43" s="339"/>
      <c r="P43" s="336" t="str">
        <f t="shared" si="0"/>
        <v/>
      </c>
      <c r="Q43" s="335"/>
      <c r="R43" s="335"/>
      <c r="S43" s="335"/>
      <c r="T43" s="338" t="str">
        <f>IF($T$3="","",(IF(B43="","",(SUMIF(Kostnader_Intäkter!$C$6:$C$131,Kostnader_Intäkter!$EE44,Kostnader_Intäkter!$AV$6:$AV$131)-(2*SUMPRODUCT((Kostnader_Intäkter!$C$6:$C$131=Kostnader_Intäkter!$EE44)*(Kostnader_Intäkter!$R$6:$R$131=Kostnader_Intäkter!$EG$94)*(Kostnader_Intäkter!$AV$6:$AV$131)))))))</f>
        <v/>
      </c>
      <c r="U43" s="338"/>
      <c r="V43" s="338"/>
      <c r="W43" s="338"/>
      <c r="X43" s="338" t="str">
        <f>IF($X$3="","",(IF($B43="","",(SUMIF(Kostnader_Intäkter!$C$137:$C$262,Kostnader_Intäkter!$EE44,Kostnader_Intäkter!$AV$137:$AV$262)-(2*SUMPRODUCT((Kostnader_Intäkter!$C$137:$C$262=Kostnader_Intäkter!$EE44)*(Kostnader_Intäkter!$R$137:$R$262=Kostnader_Intäkter!$EG$94)*(Kostnader_Intäkter!$AV$137:$AV$262)))))))</f>
        <v/>
      </c>
      <c r="Y43" s="338"/>
      <c r="Z43" s="338"/>
      <c r="AA43" s="338"/>
      <c r="AB43" s="338" t="str">
        <f>IF(AB$3="","",(IF($B43="","",(SUMIF(Kostnader_Intäkter!$C$268:$C$393,Kostnader_Intäkter!$EE44,Kostnader_Intäkter!$AV$268:$AV$393)-(2*SUMPRODUCT((Kostnader_Intäkter!$C$268:$C$393=Kostnader_Intäkter!$EE44)*(Kostnader_Intäkter!$R$268:$R$393=Kostnader_Intäkter!$EG$94)*(Kostnader_Intäkter!$AV$268:$AV$393)))))))</f>
        <v/>
      </c>
      <c r="AC43" s="338"/>
      <c r="AD43" s="338"/>
      <c r="AE43" s="338"/>
      <c r="AF43" s="338" t="str">
        <f>IF(AF$3="","",(IF($B43="","",(SUMIF(Kostnader_Intäkter!$C$399:$C$524,Kostnader_Intäkter!$EE44,Kostnader_Intäkter!$AV$399:$AV$524)-(2*SUMPRODUCT((Kostnader_Intäkter!$C$399:$C$524=Kostnader_Intäkter!$EE44)*(Kostnader_Intäkter!$R$399:$R$524=Kostnader_Intäkter!$EG$94)*(Kostnader_Intäkter!$AV$399:$AV$524)))))))</f>
        <v/>
      </c>
      <c r="AG43" s="338"/>
      <c r="AH43" s="338"/>
      <c r="AI43" s="338"/>
      <c r="AJ43" s="338" t="str">
        <f>IF(AJ$3="","",(IF($B43="","",(SUMIF(Kostnader_Intäkter!$C$530:$C$655,Kostnader_Intäkter!$EE44,Kostnader_Intäkter!$AV$530:$AV$655)-(2*SUMPRODUCT((Kostnader_Intäkter!$C$530:$C$655=Kostnader_Intäkter!$EE44)*(Kostnader_Intäkter!$R$530:$R$655=Kostnader_Intäkter!$EG$94)*(Kostnader_Intäkter!$AV$530:$AV$655)))))))</f>
        <v/>
      </c>
      <c r="AK43" s="338"/>
      <c r="AL43" s="338"/>
      <c r="AM43" s="338"/>
      <c r="AN43" s="338" t="str">
        <f>IF(AN$3="","",(IF($B43="","",(SUMIF(Kostnader_Intäkter!$C$661:$C$786,Kostnader_Intäkter!$EE44,Kostnader_Intäkter!$AV$661:$AV$786)-(2*SUMPRODUCT((Kostnader_Intäkter!$C$661:$C$786=Kostnader_Intäkter!$EE44)*(Kostnader_Intäkter!$R$661:$R$786=Kostnader_Intäkter!$EG$94)*(Kostnader_Intäkter!$AV$661:$AV$786)))))))</f>
        <v/>
      </c>
      <c r="AO43" s="338"/>
      <c r="AP43" s="338"/>
      <c r="AQ43" s="338"/>
      <c r="AR43" s="338" t="str">
        <f>IF(AR$3="","",(IF($B43="","",(SUMIF(Kostnader_Intäkter!$C$792:$C$917,Kostnader_Intäkter!$EE44,Kostnader_Intäkter!$AV$792:$AV$917)-(2*SUMPRODUCT((Kostnader_Intäkter!$C$792:$C$917=Kostnader_Intäkter!$EE44)*(Kostnader_Intäkter!$R$792:$R$917=Kostnader_Intäkter!$EG$94)*(Kostnader_Intäkter!$AV$792:$AV$917)))))))</f>
        <v/>
      </c>
      <c r="AS43" s="338"/>
      <c r="AT43" s="338"/>
      <c r="AU43" s="338"/>
      <c r="AV43" s="338" t="str">
        <f>IF(AV$3="","",(IF($B43="","",(SUMIF(Kostnader_Intäkter!$C$923:$C$1048,Kostnader_Intäkter!$EE44,Kostnader_Intäkter!$AV$923:$AV$1048)-(2*SUMPRODUCT((Kostnader_Intäkter!$C$923:$C$1048=Kostnader_Intäkter!$EE44)*(Kostnader_Intäkter!$R$923:$R$1048=Kostnader_Intäkter!$EG$94)*(Kostnader_Intäkter!$AV$923:$AV$1048)))))))</f>
        <v/>
      </c>
      <c r="AW43" s="338"/>
      <c r="AX43" s="338"/>
      <c r="AY43" s="338"/>
      <c r="AZ43" s="338" t="str">
        <f>IF(AZ$3="","",(IF($B43="","",(SUMIF(Kostnader_Intäkter!$C$1054:$C$1179,Kostnader_Intäkter!$EE44,Kostnader_Intäkter!$AV$1054:$AV$1179)-(2*SUMPRODUCT((Kostnader_Intäkter!$C$1054:$C$1179=Kostnader_Intäkter!$EE44)*(Kostnader_Intäkter!$R$1054:$R$1179=Kostnader_Intäkter!$EG$94)*(Kostnader_Intäkter!$AV$1054:$AV$1179)))))))</f>
        <v/>
      </c>
      <c r="BA43" s="338"/>
      <c r="BB43" s="338"/>
      <c r="BC43" s="338"/>
      <c r="BD43" s="338" t="str">
        <f>IF(BD$3="","",(IF($B43="","",(SUMIF(Kostnader_Intäkter!$C$1185:$C$1310,Kostnader_Intäkter!$EE44,Kostnader_Intäkter!$AV$1185:$AV$1310)-(2*SUMPRODUCT((Kostnader_Intäkter!$C$1185:$C$1310=Kostnader_Intäkter!$EE44)*(Kostnader_Intäkter!$R$1185:$R$1310=Kostnader_Intäkter!$EG$94)*(Kostnader_Intäkter!$AV$1185:$AV$1310)))))))</f>
        <v/>
      </c>
      <c r="BE43" s="338"/>
      <c r="BF43" s="338"/>
      <c r="BG43" s="338"/>
      <c r="BH43" s="338" t="str">
        <f>IF(BH$3="","",(IF($B43="","",(SUMIF(Kostnader_Intäkter!$C$1317:$C$1442,Kostnader_Intäkter!$EE44,Kostnader_Intäkter!$AV$1317:$AV$1442)-(2*SUMPRODUCT((Kostnader_Intäkter!$C$1317:$C$1442=Kostnader_Intäkter!$EE44)*(Kostnader_Intäkter!$R$1317:$R$1442=Kostnader_Intäkter!$EG$94)*(Kostnader_Intäkter!$AV$1317:$AV$1442)))))))</f>
        <v/>
      </c>
      <c r="BI43" s="338"/>
      <c r="BJ43" s="338"/>
      <c r="BK43" s="338"/>
      <c r="BL43" s="338" t="str">
        <f>IF(BL$3="","",(IF($B43="","",(SUMIF(Kostnader_Intäkter!$C$1449:$C$1574,Kostnader_Intäkter!$EE44,Kostnader_Intäkter!$AV$1449:$AV$1574)-(2*SUMPRODUCT((Kostnader_Intäkter!$C$1449:$C$1574=Kostnader_Intäkter!$EE44)*(Kostnader_Intäkter!$R$1449:$R$1574=Kostnader_Intäkter!$EG$94)*(Kostnader_Intäkter!$AV$1449:$AV$1574)))))))</f>
        <v/>
      </c>
      <c r="BM43" s="338"/>
      <c r="BN43" s="338"/>
      <c r="BO43" s="338"/>
      <c r="BP43" s="338" t="str">
        <f>IF(BP$3="","",(IF($B43="","",(SUMIF(Kostnader_Intäkter!$C$1581:$C$1706,Kostnader_Intäkter!$EE44,Kostnader_Intäkter!$AV$1581:$AV$1706)-(2*SUMPRODUCT((Kostnader_Intäkter!$C$1581:$C$1706=Kostnader_Intäkter!$EE44)*(Kostnader_Intäkter!$R$1581:$R$1706=Kostnader_Intäkter!$EG$94)*(Kostnader_Intäkter!$AV$1581:$AV$1706)))))))</f>
        <v/>
      </c>
      <c r="BQ43" s="338"/>
      <c r="BR43" s="338"/>
      <c r="BS43" s="338"/>
      <c r="BT43" s="338" t="str">
        <f>IF(BT$3="","",(IF($B43="","",(SUMIF(Kostnader_Intäkter!$C$1713:$C$1838,Kostnader_Intäkter!$EE44,Kostnader_Intäkter!$AV$1713:$AV$1838)-(2*SUMPRODUCT((Kostnader_Intäkter!$C$1713:$C$1838=Kostnader_Intäkter!$EE44)*(Kostnader_Intäkter!$R$1713:$R$1838=Kostnader_Intäkter!$EG$94)*(Kostnader_Intäkter!$AV$1713:$AV$1838)))))))</f>
        <v/>
      </c>
      <c r="BU43" s="338"/>
      <c r="BV43" s="338"/>
      <c r="BW43" s="338"/>
      <c r="BX43" s="338" t="str">
        <f>IF(BX$3="","",(IF($B43="","",(SUMIF(Kostnader_Intäkter!$C$1845:$C$1970,Kostnader_Intäkter!$EE44,Kostnader_Intäkter!$AV$1845:$AV$1970)-(2*SUMPRODUCT((Kostnader_Intäkter!$C$1845:$C$1970=Kostnader_Intäkter!$EE44)*(Kostnader_Intäkter!$R$1845:$R$1970=Kostnader_Intäkter!$EG$94)*(Kostnader_Intäkter!$AV$1845:$AV$1970)))))))</f>
        <v/>
      </c>
      <c r="BY43" s="338"/>
      <c r="BZ43" s="338"/>
      <c r="CA43" s="338"/>
      <c r="CB43" s="338" t="str">
        <f>IF(CB$3="","",(IF($B43="","",(SUMIF(Kostnader_Intäkter!$C$1977:$C$2102,Kostnader_Intäkter!$EE44,Kostnader_Intäkter!$AV$1977:$AV$2102)-(2*SUMPRODUCT((Kostnader_Intäkter!$C$1977:$C$2102=Kostnader_Intäkter!$EE44)*(Kostnader_Intäkter!$R$1977:$R$2102=Kostnader_Intäkter!$EG$94)*(Kostnader_Intäkter!$AV$1977:$AV$2102)))))))</f>
        <v/>
      </c>
      <c r="CC43" s="338"/>
      <c r="CD43" s="338"/>
      <c r="CE43" s="338"/>
      <c r="CF43" s="338" t="str">
        <f>IF(CF$3="","",(IF($B43="","",(SUMIF(Kostnader_Intäkter!$C$2109:$C$2234,Kostnader_Intäkter!$EE44,Kostnader_Intäkter!$AV$2109:$AV$2234)-(2*SUMPRODUCT((Kostnader_Intäkter!$C$2109:$C$2234=Kostnader_Intäkter!$EE44)*(Kostnader_Intäkter!$R$2109:$R$2234=Kostnader_Intäkter!$EG$94)*(Kostnader_Intäkter!$AV$2109:$AV$2234)))))))</f>
        <v/>
      </c>
      <c r="CG43" s="338"/>
      <c r="CH43" s="338"/>
      <c r="CI43" s="338"/>
      <c r="CJ43" s="338" t="str">
        <f>IF(CJ$3="","",(IF($B43="","",(SUMIF(Kostnader_Intäkter!$C$2241:$C$2366,Kostnader_Intäkter!$EE44,Kostnader_Intäkter!$AV$2241:$AV$2366)-(2*SUMPRODUCT((Kostnader_Intäkter!$C$2241:$C$2366=Kostnader_Intäkter!$EE44)*(Kostnader_Intäkter!$R$2241:$R$2366=Kostnader_Intäkter!$EG$94)*(Kostnader_Intäkter!$AV$2241:$AV$2366)))))))</f>
        <v/>
      </c>
      <c r="CK43" s="338"/>
      <c r="CL43" s="338"/>
      <c r="CM43" s="338"/>
      <c r="CN43" s="338" t="str">
        <f>IF(CN$3="","",(IF($B43="","",(SUMIF(Kostnader_Intäkter!$C$2373:$C$2498,Kostnader_Intäkter!$EE44,Kostnader_Intäkter!$AV$2373:$AV$2498)-(2*SUMPRODUCT((Kostnader_Intäkter!$C$2373:$C$2498=Kostnader_Intäkter!$EE44)*(Kostnader_Intäkter!$R$2373:$R$2498=Kostnader_Intäkter!$EG$94)*(Kostnader_Intäkter!$AV$2373:$AV$2498)))))))</f>
        <v/>
      </c>
      <c r="CO43" s="338"/>
      <c r="CP43" s="338"/>
      <c r="CQ43" s="338"/>
      <c r="CR43" s="338" t="str">
        <f>IF(CR$3="","",(IF($B43="","",(SUMIF(Kostnader_Intäkter!$C$2505:$C$2630,Kostnader_Intäkter!$EE44,Kostnader_Intäkter!$AV$2505:$AV$2630)-(2*SUMPRODUCT((Kostnader_Intäkter!$C$2505:$C$2630=Kostnader_Intäkter!$EE44)*(Kostnader_Intäkter!$R$2505:$R$2630=Kostnader_Intäkter!$EG$94)*(Kostnader_Intäkter!$AV$2505:$AV$2630)))))))</f>
        <v/>
      </c>
      <c r="CS43" s="338"/>
      <c r="CT43" s="338"/>
      <c r="CU43" s="338"/>
    </row>
    <row r="44" spans="2:99" ht="17.25" hidden="1" customHeight="1" outlineLevel="1" x14ac:dyDescent="0.2">
      <c r="B44" s="339" t="str">
        <f>Kostnader_Intäkter!EH45</f>
        <v/>
      </c>
      <c r="C44" s="339"/>
      <c r="D44" s="339"/>
      <c r="E44" s="339"/>
      <c r="F44" s="339"/>
      <c r="G44" s="339"/>
      <c r="H44" s="339"/>
      <c r="I44" s="339"/>
      <c r="J44" s="339"/>
      <c r="K44" s="339"/>
      <c r="L44" s="339"/>
      <c r="M44" s="339"/>
      <c r="N44" s="339"/>
      <c r="O44" s="339"/>
      <c r="P44" s="336" t="str">
        <f t="shared" si="0"/>
        <v/>
      </c>
      <c r="Q44" s="335"/>
      <c r="R44" s="335"/>
      <c r="S44" s="335"/>
      <c r="T44" s="338" t="str">
        <f>IF($T$3="","",(IF(B44="","",(SUMIF(Kostnader_Intäkter!$C$6:$C$131,Kostnader_Intäkter!$EE45,Kostnader_Intäkter!$AV$6:$AV$131)-(2*SUMPRODUCT((Kostnader_Intäkter!$C$6:$C$131=Kostnader_Intäkter!$EE45)*(Kostnader_Intäkter!$R$6:$R$131=Kostnader_Intäkter!$EG$94)*(Kostnader_Intäkter!$AV$6:$AV$131)))))))</f>
        <v/>
      </c>
      <c r="U44" s="338"/>
      <c r="V44" s="338"/>
      <c r="W44" s="338"/>
      <c r="X44" s="338" t="str">
        <f>IF($X$3="","",(IF($B44="","",(SUMIF(Kostnader_Intäkter!$C$137:$C$262,Kostnader_Intäkter!$EE45,Kostnader_Intäkter!$AV$137:$AV$262)-(2*SUMPRODUCT((Kostnader_Intäkter!$C$137:$C$262=Kostnader_Intäkter!$EE45)*(Kostnader_Intäkter!$R$137:$R$262=Kostnader_Intäkter!$EG$94)*(Kostnader_Intäkter!$AV$137:$AV$262)))))))</f>
        <v/>
      </c>
      <c r="Y44" s="338"/>
      <c r="Z44" s="338"/>
      <c r="AA44" s="338"/>
      <c r="AB44" s="338" t="str">
        <f>IF(AB$3="","",(IF($B44="","",(SUMIF(Kostnader_Intäkter!$C$268:$C$393,Kostnader_Intäkter!$EE45,Kostnader_Intäkter!$AV$268:$AV$393)-(2*SUMPRODUCT((Kostnader_Intäkter!$C$268:$C$393=Kostnader_Intäkter!$EE45)*(Kostnader_Intäkter!$R$268:$R$393=Kostnader_Intäkter!$EG$94)*(Kostnader_Intäkter!$AV$268:$AV$393)))))))</f>
        <v/>
      </c>
      <c r="AC44" s="338"/>
      <c r="AD44" s="338"/>
      <c r="AE44" s="338"/>
      <c r="AF44" s="338" t="str">
        <f>IF(AF$3="","",(IF($B44="","",(SUMIF(Kostnader_Intäkter!$C$399:$C$524,Kostnader_Intäkter!$EE45,Kostnader_Intäkter!$AV$399:$AV$524)-(2*SUMPRODUCT((Kostnader_Intäkter!$C$399:$C$524=Kostnader_Intäkter!$EE45)*(Kostnader_Intäkter!$R$399:$R$524=Kostnader_Intäkter!$EG$94)*(Kostnader_Intäkter!$AV$399:$AV$524)))))))</f>
        <v/>
      </c>
      <c r="AG44" s="338"/>
      <c r="AH44" s="338"/>
      <c r="AI44" s="338"/>
      <c r="AJ44" s="338" t="str">
        <f>IF(AJ$3="","",(IF($B44="","",(SUMIF(Kostnader_Intäkter!$C$530:$C$655,Kostnader_Intäkter!$EE45,Kostnader_Intäkter!$AV$530:$AV$655)-(2*SUMPRODUCT((Kostnader_Intäkter!$C$530:$C$655=Kostnader_Intäkter!$EE45)*(Kostnader_Intäkter!$R$530:$R$655=Kostnader_Intäkter!$EG$94)*(Kostnader_Intäkter!$AV$530:$AV$655)))))))</f>
        <v/>
      </c>
      <c r="AK44" s="338"/>
      <c r="AL44" s="338"/>
      <c r="AM44" s="338"/>
      <c r="AN44" s="338" t="str">
        <f>IF(AN$3="","",(IF($B44="","",(SUMIF(Kostnader_Intäkter!$C$661:$C$786,Kostnader_Intäkter!$EE45,Kostnader_Intäkter!$AV$661:$AV$786)-(2*SUMPRODUCT((Kostnader_Intäkter!$C$661:$C$786=Kostnader_Intäkter!$EE45)*(Kostnader_Intäkter!$R$661:$R$786=Kostnader_Intäkter!$EG$94)*(Kostnader_Intäkter!$AV$661:$AV$786)))))))</f>
        <v/>
      </c>
      <c r="AO44" s="338"/>
      <c r="AP44" s="338"/>
      <c r="AQ44" s="338"/>
      <c r="AR44" s="338" t="str">
        <f>IF(AR$3="","",(IF($B44="","",(SUMIF(Kostnader_Intäkter!$C$792:$C$917,Kostnader_Intäkter!$EE45,Kostnader_Intäkter!$AV$792:$AV$917)-(2*SUMPRODUCT((Kostnader_Intäkter!$C$792:$C$917=Kostnader_Intäkter!$EE45)*(Kostnader_Intäkter!$R$792:$R$917=Kostnader_Intäkter!$EG$94)*(Kostnader_Intäkter!$AV$792:$AV$917)))))))</f>
        <v/>
      </c>
      <c r="AS44" s="338"/>
      <c r="AT44" s="338"/>
      <c r="AU44" s="338"/>
      <c r="AV44" s="338" t="str">
        <f>IF(AV$3="","",(IF($B44="","",(SUMIF(Kostnader_Intäkter!$C$923:$C$1048,Kostnader_Intäkter!$EE45,Kostnader_Intäkter!$AV$923:$AV$1048)-(2*SUMPRODUCT((Kostnader_Intäkter!$C$923:$C$1048=Kostnader_Intäkter!$EE45)*(Kostnader_Intäkter!$R$923:$R$1048=Kostnader_Intäkter!$EG$94)*(Kostnader_Intäkter!$AV$923:$AV$1048)))))))</f>
        <v/>
      </c>
      <c r="AW44" s="338"/>
      <c r="AX44" s="338"/>
      <c r="AY44" s="338"/>
      <c r="AZ44" s="338" t="str">
        <f>IF(AZ$3="","",(IF($B44="","",(SUMIF(Kostnader_Intäkter!$C$1054:$C$1179,Kostnader_Intäkter!$EE45,Kostnader_Intäkter!$AV$1054:$AV$1179)-(2*SUMPRODUCT((Kostnader_Intäkter!$C$1054:$C$1179=Kostnader_Intäkter!$EE45)*(Kostnader_Intäkter!$R$1054:$R$1179=Kostnader_Intäkter!$EG$94)*(Kostnader_Intäkter!$AV$1054:$AV$1179)))))))</f>
        <v/>
      </c>
      <c r="BA44" s="338"/>
      <c r="BB44" s="338"/>
      <c r="BC44" s="338"/>
      <c r="BD44" s="338" t="str">
        <f>IF(BD$3="","",(IF($B44="","",(SUMIF(Kostnader_Intäkter!$C$1185:$C$1310,Kostnader_Intäkter!$EE45,Kostnader_Intäkter!$AV$1185:$AV$1310)-(2*SUMPRODUCT((Kostnader_Intäkter!$C$1185:$C$1310=Kostnader_Intäkter!$EE45)*(Kostnader_Intäkter!$R$1185:$R$1310=Kostnader_Intäkter!$EG$94)*(Kostnader_Intäkter!$AV$1185:$AV$1310)))))))</f>
        <v/>
      </c>
      <c r="BE44" s="338"/>
      <c r="BF44" s="338"/>
      <c r="BG44" s="338"/>
      <c r="BH44" s="338" t="str">
        <f>IF(BH$3="","",(IF($B44="","",(SUMIF(Kostnader_Intäkter!$C$1317:$C$1442,Kostnader_Intäkter!$EE45,Kostnader_Intäkter!$AV$1317:$AV$1442)-(2*SUMPRODUCT((Kostnader_Intäkter!$C$1317:$C$1442=Kostnader_Intäkter!$EE45)*(Kostnader_Intäkter!$R$1317:$R$1442=Kostnader_Intäkter!$EG$94)*(Kostnader_Intäkter!$AV$1317:$AV$1442)))))))</f>
        <v/>
      </c>
      <c r="BI44" s="338"/>
      <c r="BJ44" s="338"/>
      <c r="BK44" s="338"/>
      <c r="BL44" s="338" t="str">
        <f>IF(BL$3="","",(IF($B44="","",(SUMIF(Kostnader_Intäkter!$C$1449:$C$1574,Kostnader_Intäkter!$EE45,Kostnader_Intäkter!$AV$1449:$AV$1574)-(2*SUMPRODUCT((Kostnader_Intäkter!$C$1449:$C$1574=Kostnader_Intäkter!$EE45)*(Kostnader_Intäkter!$R$1449:$R$1574=Kostnader_Intäkter!$EG$94)*(Kostnader_Intäkter!$AV$1449:$AV$1574)))))))</f>
        <v/>
      </c>
      <c r="BM44" s="338"/>
      <c r="BN44" s="338"/>
      <c r="BO44" s="338"/>
      <c r="BP44" s="338" t="str">
        <f>IF(BP$3="","",(IF($B44="","",(SUMIF(Kostnader_Intäkter!$C$1581:$C$1706,Kostnader_Intäkter!$EE45,Kostnader_Intäkter!$AV$1581:$AV$1706)-(2*SUMPRODUCT((Kostnader_Intäkter!$C$1581:$C$1706=Kostnader_Intäkter!$EE45)*(Kostnader_Intäkter!$R$1581:$R$1706=Kostnader_Intäkter!$EG$94)*(Kostnader_Intäkter!$AV$1581:$AV$1706)))))))</f>
        <v/>
      </c>
      <c r="BQ44" s="338"/>
      <c r="BR44" s="338"/>
      <c r="BS44" s="338"/>
      <c r="BT44" s="338" t="str">
        <f>IF(BT$3="","",(IF($B44="","",(SUMIF(Kostnader_Intäkter!$C$1713:$C$1838,Kostnader_Intäkter!$EE45,Kostnader_Intäkter!$AV$1713:$AV$1838)-(2*SUMPRODUCT((Kostnader_Intäkter!$C$1713:$C$1838=Kostnader_Intäkter!$EE45)*(Kostnader_Intäkter!$R$1713:$R$1838=Kostnader_Intäkter!$EG$94)*(Kostnader_Intäkter!$AV$1713:$AV$1838)))))))</f>
        <v/>
      </c>
      <c r="BU44" s="338"/>
      <c r="BV44" s="338"/>
      <c r="BW44" s="338"/>
      <c r="BX44" s="338" t="str">
        <f>IF(BX$3="","",(IF($B44="","",(SUMIF(Kostnader_Intäkter!$C$1845:$C$1970,Kostnader_Intäkter!$EE45,Kostnader_Intäkter!$AV$1845:$AV$1970)-(2*SUMPRODUCT((Kostnader_Intäkter!$C$1845:$C$1970=Kostnader_Intäkter!$EE45)*(Kostnader_Intäkter!$R$1845:$R$1970=Kostnader_Intäkter!$EG$94)*(Kostnader_Intäkter!$AV$1845:$AV$1970)))))))</f>
        <v/>
      </c>
      <c r="BY44" s="338"/>
      <c r="BZ44" s="338"/>
      <c r="CA44" s="338"/>
      <c r="CB44" s="338" t="str">
        <f>IF(CB$3="","",(IF($B44="","",(SUMIF(Kostnader_Intäkter!$C$1977:$C$2102,Kostnader_Intäkter!$EE45,Kostnader_Intäkter!$AV$1977:$AV$2102)-(2*SUMPRODUCT((Kostnader_Intäkter!$C$1977:$C$2102=Kostnader_Intäkter!$EE45)*(Kostnader_Intäkter!$R$1977:$R$2102=Kostnader_Intäkter!$EG$94)*(Kostnader_Intäkter!$AV$1977:$AV$2102)))))))</f>
        <v/>
      </c>
      <c r="CC44" s="338"/>
      <c r="CD44" s="338"/>
      <c r="CE44" s="338"/>
      <c r="CF44" s="338" t="str">
        <f>IF(CF$3="","",(IF($B44="","",(SUMIF(Kostnader_Intäkter!$C$2109:$C$2234,Kostnader_Intäkter!$EE45,Kostnader_Intäkter!$AV$2109:$AV$2234)-(2*SUMPRODUCT((Kostnader_Intäkter!$C$2109:$C$2234=Kostnader_Intäkter!$EE45)*(Kostnader_Intäkter!$R$2109:$R$2234=Kostnader_Intäkter!$EG$94)*(Kostnader_Intäkter!$AV$2109:$AV$2234)))))))</f>
        <v/>
      </c>
      <c r="CG44" s="338"/>
      <c r="CH44" s="338"/>
      <c r="CI44" s="338"/>
      <c r="CJ44" s="338" t="str">
        <f>IF(CJ$3="","",(IF($B44="","",(SUMIF(Kostnader_Intäkter!$C$2241:$C$2366,Kostnader_Intäkter!$EE45,Kostnader_Intäkter!$AV$2241:$AV$2366)-(2*SUMPRODUCT((Kostnader_Intäkter!$C$2241:$C$2366=Kostnader_Intäkter!$EE45)*(Kostnader_Intäkter!$R$2241:$R$2366=Kostnader_Intäkter!$EG$94)*(Kostnader_Intäkter!$AV$2241:$AV$2366)))))))</f>
        <v/>
      </c>
      <c r="CK44" s="338"/>
      <c r="CL44" s="338"/>
      <c r="CM44" s="338"/>
      <c r="CN44" s="338" t="str">
        <f>IF(CN$3="","",(IF($B44="","",(SUMIF(Kostnader_Intäkter!$C$2373:$C$2498,Kostnader_Intäkter!$EE45,Kostnader_Intäkter!$AV$2373:$AV$2498)-(2*SUMPRODUCT((Kostnader_Intäkter!$C$2373:$C$2498=Kostnader_Intäkter!$EE45)*(Kostnader_Intäkter!$R$2373:$R$2498=Kostnader_Intäkter!$EG$94)*(Kostnader_Intäkter!$AV$2373:$AV$2498)))))))</f>
        <v/>
      </c>
      <c r="CO44" s="338"/>
      <c r="CP44" s="338"/>
      <c r="CQ44" s="338"/>
      <c r="CR44" s="338" t="str">
        <f>IF(CR$3="","",(IF($B44="","",(SUMIF(Kostnader_Intäkter!$C$2505:$C$2630,Kostnader_Intäkter!$EE45,Kostnader_Intäkter!$AV$2505:$AV$2630)-(2*SUMPRODUCT((Kostnader_Intäkter!$C$2505:$C$2630=Kostnader_Intäkter!$EE45)*(Kostnader_Intäkter!$R$2505:$R$2630=Kostnader_Intäkter!$EG$94)*(Kostnader_Intäkter!$AV$2505:$AV$2630)))))))</f>
        <v/>
      </c>
      <c r="CS44" s="338"/>
      <c r="CT44" s="338"/>
      <c r="CU44" s="338"/>
    </row>
    <row r="45" spans="2:99" ht="17.25" hidden="1" customHeight="1" outlineLevel="1" x14ac:dyDescent="0.2">
      <c r="B45" s="339" t="str">
        <f>Kostnader_Intäkter!EH46</f>
        <v/>
      </c>
      <c r="C45" s="339"/>
      <c r="D45" s="339"/>
      <c r="E45" s="339"/>
      <c r="F45" s="339"/>
      <c r="G45" s="339"/>
      <c r="H45" s="339"/>
      <c r="I45" s="339"/>
      <c r="J45" s="339"/>
      <c r="K45" s="339"/>
      <c r="L45" s="339"/>
      <c r="M45" s="339"/>
      <c r="N45" s="339"/>
      <c r="O45" s="339"/>
      <c r="P45" s="336" t="str">
        <f t="shared" si="0"/>
        <v/>
      </c>
      <c r="Q45" s="335"/>
      <c r="R45" s="335"/>
      <c r="S45" s="335"/>
      <c r="T45" s="338" t="str">
        <f>IF($T$3="","",(IF(B45="","",(SUMIF(Kostnader_Intäkter!$C$6:$C$131,Kostnader_Intäkter!$EE46,Kostnader_Intäkter!$AV$6:$AV$131)-(2*SUMPRODUCT((Kostnader_Intäkter!$C$6:$C$131=Kostnader_Intäkter!$EE46)*(Kostnader_Intäkter!$R$6:$R$131=Kostnader_Intäkter!$EG$94)*(Kostnader_Intäkter!$AV$6:$AV$131)))))))</f>
        <v/>
      </c>
      <c r="U45" s="338"/>
      <c r="V45" s="338"/>
      <c r="W45" s="338"/>
      <c r="X45" s="338" t="str">
        <f>IF($X$3="","",(IF($B45="","",(SUMIF(Kostnader_Intäkter!$C$137:$C$262,Kostnader_Intäkter!$EE46,Kostnader_Intäkter!$AV$137:$AV$262)-(2*SUMPRODUCT((Kostnader_Intäkter!$C$137:$C$262=Kostnader_Intäkter!$EE46)*(Kostnader_Intäkter!$R$137:$R$262=Kostnader_Intäkter!$EG$94)*(Kostnader_Intäkter!$AV$137:$AV$262)))))))</f>
        <v/>
      </c>
      <c r="Y45" s="338"/>
      <c r="Z45" s="338"/>
      <c r="AA45" s="338"/>
      <c r="AB45" s="338" t="str">
        <f>IF(AB$3="","",(IF($B45="","",(SUMIF(Kostnader_Intäkter!$C$268:$C$393,Kostnader_Intäkter!$EE46,Kostnader_Intäkter!$AV$268:$AV$393)-(2*SUMPRODUCT((Kostnader_Intäkter!$C$268:$C$393=Kostnader_Intäkter!$EE46)*(Kostnader_Intäkter!$R$268:$R$393=Kostnader_Intäkter!$EG$94)*(Kostnader_Intäkter!$AV$268:$AV$393)))))))</f>
        <v/>
      </c>
      <c r="AC45" s="338"/>
      <c r="AD45" s="338"/>
      <c r="AE45" s="338"/>
      <c r="AF45" s="338" t="str">
        <f>IF(AF$3="","",(IF($B45="","",(SUMIF(Kostnader_Intäkter!$C$399:$C$524,Kostnader_Intäkter!$EE46,Kostnader_Intäkter!$AV$399:$AV$524)-(2*SUMPRODUCT((Kostnader_Intäkter!$C$399:$C$524=Kostnader_Intäkter!$EE46)*(Kostnader_Intäkter!$R$399:$R$524=Kostnader_Intäkter!$EG$94)*(Kostnader_Intäkter!$AV$399:$AV$524)))))))</f>
        <v/>
      </c>
      <c r="AG45" s="338"/>
      <c r="AH45" s="338"/>
      <c r="AI45" s="338"/>
      <c r="AJ45" s="338" t="str">
        <f>IF(AJ$3="","",(IF($B45="","",(SUMIF(Kostnader_Intäkter!$C$530:$C$655,Kostnader_Intäkter!$EE46,Kostnader_Intäkter!$AV$530:$AV$655)-(2*SUMPRODUCT((Kostnader_Intäkter!$C$530:$C$655=Kostnader_Intäkter!$EE46)*(Kostnader_Intäkter!$R$530:$R$655=Kostnader_Intäkter!$EG$94)*(Kostnader_Intäkter!$AV$530:$AV$655)))))))</f>
        <v/>
      </c>
      <c r="AK45" s="338"/>
      <c r="AL45" s="338"/>
      <c r="AM45" s="338"/>
      <c r="AN45" s="338" t="str">
        <f>IF(AN$3="","",(IF($B45="","",(SUMIF(Kostnader_Intäkter!$C$661:$C$786,Kostnader_Intäkter!$EE46,Kostnader_Intäkter!$AV$661:$AV$786)-(2*SUMPRODUCT((Kostnader_Intäkter!$C$661:$C$786=Kostnader_Intäkter!$EE46)*(Kostnader_Intäkter!$R$661:$R$786=Kostnader_Intäkter!$EG$94)*(Kostnader_Intäkter!$AV$661:$AV$786)))))))</f>
        <v/>
      </c>
      <c r="AO45" s="338"/>
      <c r="AP45" s="338"/>
      <c r="AQ45" s="338"/>
      <c r="AR45" s="338" t="str">
        <f>IF(AR$3="","",(IF($B45="","",(SUMIF(Kostnader_Intäkter!$C$792:$C$917,Kostnader_Intäkter!$EE46,Kostnader_Intäkter!$AV$792:$AV$917)-(2*SUMPRODUCT((Kostnader_Intäkter!$C$792:$C$917=Kostnader_Intäkter!$EE46)*(Kostnader_Intäkter!$R$792:$R$917=Kostnader_Intäkter!$EG$94)*(Kostnader_Intäkter!$AV$792:$AV$917)))))))</f>
        <v/>
      </c>
      <c r="AS45" s="338"/>
      <c r="AT45" s="338"/>
      <c r="AU45" s="338"/>
      <c r="AV45" s="338" t="str">
        <f>IF(AV$3="","",(IF($B45="","",(SUMIF(Kostnader_Intäkter!$C$923:$C$1048,Kostnader_Intäkter!$EE46,Kostnader_Intäkter!$AV$923:$AV$1048)-(2*SUMPRODUCT((Kostnader_Intäkter!$C$923:$C$1048=Kostnader_Intäkter!$EE46)*(Kostnader_Intäkter!$R$923:$R$1048=Kostnader_Intäkter!$EG$94)*(Kostnader_Intäkter!$AV$923:$AV$1048)))))))</f>
        <v/>
      </c>
      <c r="AW45" s="338"/>
      <c r="AX45" s="338"/>
      <c r="AY45" s="338"/>
      <c r="AZ45" s="338" t="str">
        <f>IF(AZ$3="","",(IF($B45="","",(SUMIF(Kostnader_Intäkter!$C$1054:$C$1179,Kostnader_Intäkter!$EE46,Kostnader_Intäkter!$AV$1054:$AV$1179)-(2*SUMPRODUCT((Kostnader_Intäkter!$C$1054:$C$1179=Kostnader_Intäkter!$EE46)*(Kostnader_Intäkter!$R$1054:$R$1179=Kostnader_Intäkter!$EG$94)*(Kostnader_Intäkter!$AV$1054:$AV$1179)))))))</f>
        <v/>
      </c>
      <c r="BA45" s="338"/>
      <c r="BB45" s="338"/>
      <c r="BC45" s="338"/>
      <c r="BD45" s="338" t="str">
        <f>IF(BD$3="","",(IF($B45="","",(SUMIF(Kostnader_Intäkter!$C$1185:$C$1310,Kostnader_Intäkter!$EE46,Kostnader_Intäkter!$AV$1185:$AV$1310)-(2*SUMPRODUCT((Kostnader_Intäkter!$C$1185:$C$1310=Kostnader_Intäkter!$EE46)*(Kostnader_Intäkter!$R$1185:$R$1310=Kostnader_Intäkter!$EG$94)*(Kostnader_Intäkter!$AV$1185:$AV$1310)))))))</f>
        <v/>
      </c>
      <c r="BE45" s="338"/>
      <c r="BF45" s="338"/>
      <c r="BG45" s="338"/>
      <c r="BH45" s="338" t="str">
        <f>IF(BH$3="","",(IF($B45="","",(SUMIF(Kostnader_Intäkter!$C$1317:$C$1442,Kostnader_Intäkter!$EE46,Kostnader_Intäkter!$AV$1317:$AV$1442)-(2*SUMPRODUCT((Kostnader_Intäkter!$C$1317:$C$1442=Kostnader_Intäkter!$EE46)*(Kostnader_Intäkter!$R$1317:$R$1442=Kostnader_Intäkter!$EG$94)*(Kostnader_Intäkter!$AV$1317:$AV$1442)))))))</f>
        <v/>
      </c>
      <c r="BI45" s="338"/>
      <c r="BJ45" s="338"/>
      <c r="BK45" s="338"/>
      <c r="BL45" s="338" t="str">
        <f>IF(BL$3="","",(IF($B45="","",(SUMIF(Kostnader_Intäkter!$C$1449:$C$1574,Kostnader_Intäkter!$EE46,Kostnader_Intäkter!$AV$1449:$AV$1574)-(2*SUMPRODUCT((Kostnader_Intäkter!$C$1449:$C$1574=Kostnader_Intäkter!$EE46)*(Kostnader_Intäkter!$R$1449:$R$1574=Kostnader_Intäkter!$EG$94)*(Kostnader_Intäkter!$AV$1449:$AV$1574)))))))</f>
        <v/>
      </c>
      <c r="BM45" s="338"/>
      <c r="BN45" s="338"/>
      <c r="BO45" s="338"/>
      <c r="BP45" s="338" t="str">
        <f>IF(BP$3="","",(IF($B45="","",(SUMIF(Kostnader_Intäkter!$C$1581:$C$1706,Kostnader_Intäkter!$EE46,Kostnader_Intäkter!$AV$1581:$AV$1706)-(2*SUMPRODUCT((Kostnader_Intäkter!$C$1581:$C$1706=Kostnader_Intäkter!$EE46)*(Kostnader_Intäkter!$R$1581:$R$1706=Kostnader_Intäkter!$EG$94)*(Kostnader_Intäkter!$AV$1581:$AV$1706)))))))</f>
        <v/>
      </c>
      <c r="BQ45" s="338"/>
      <c r="BR45" s="338"/>
      <c r="BS45" s="338"/>
      <c r="BT45" s="338" t="str">
        <f>IF(BT$3="","",(IF($B45="","",(SUMIF(Kostnader_Intäkter!$C$1713:$C$1838,Kostnader_Intäkter!$EE46,Kostnader_Intäkter!$AV$1713:$AV$1838)-(2*SUMPRODUCT((Kostnader_Intäkter!$C$1713:$C$1838=Kostnader_Intäkter!$EE46)*(Kostnader_Intäkter!$R$1713:$R$1838=Kostnader_Intäkter!$EG$94)*(Kostnader_Intäkter!$AV$1713:$AV$1838)))))))</f>
        <v/>
      </c>
      <c r="BU45" s="338"/>
      <c r="BV45" s="338"/>
      <c r="BW45" s="338"/>
      <c r="BX45" s="338" t="str">
        <f>IF(BX$3="","",(IF($B45="","",(SUMIF(Kostnader_Intäkter!$C$1845:$C$1970,Kostnader_Intäkter!$EE46,Kostnader_Intäkter!$AV$1845:$AV$1970)-(2*SUMPRODUCT((Kostnader_Intäkter!$C$1845:$C$1970=Kostnader_Intäkter!$EE46)*(Kostnader_Intäkter!$R$1845:$R$1970=Kostnader_Intäkter!$EG$94)*(Kostnader_Intäkter!$AV$1845:$AV$1970)))))))</f>
        <v/>
      </c>
      <c r="BY45" s="338"/>
      <c r="BZ45" s="338"/>
      <c r="CA45" s="338"/>
      <c r="CB45" s="338" t="str">
        <f>IF(CB$3="","",(IF($B45="","",(SUMIF(Kostnader_Intäkter!$C$1977:$C$2102,Kostnader_Intäkter!$EE46,Kostnader_Intäkter!$AV$1977:$AV$2102)-(2*SUMPRODUCT((Kostnader_Intäkter!$C$1977:$C$2102=Kostnader_Intäkter!$EE46)*(Kostnader_Intäkter!$R$1977:$R$2102=Kostnader_Intäkter!$EG$94)*(Kostnader_Intäkter!$AV$1977:$AV$2102)))))))</f>
        <v/>
      </c>
      <c r="CC45" s="338"/>
      <c r="CD45" s="338"/>
      <c r="CE45" s="338"/>
      <c r="CF45" s="338" t="str">
        <f>IF(CF$3="","",(IF($B45="","",(SUMIF(Kostnader_Intäkter!$C$2109:$C$2234,Kostnader_Intäkter!$EE46,Kostnader_Intäkter!$AV$2109:$AV$2234)-(2*SUMPRODUCT((Kostnader_Intäkter!$C$2109:$C$2234=Kostnader_Intäkter!$EE46)*(Kostnader_Intäkter!$R$2109:$R$2234=Kostnader_Intäkter!$EG$94)*(Kostnader_Intäkter!$AV$2109:$AV$2234)))))))</f>
        <v/>
      </c>
      <c r="CG45" s="338"/>
      <c r="CH45" s="338"/>
      <c r="CI45" s="338"/>
      <c r="CJ45" s="338" t="str">
        <f>IF(CJ$3="","",(IF($B45="","",(SUMIF(Kostnader_Intäkter!$C$2241:$C$2366,Kostnader_Intäkter!$EE46,Kostnader_Intäkter!$AV$2241:$AV$2366)-(2*SUMPRODUCT((Kostnader_Intäkter!$C$2241:$C$2366=Kostnader_Intäkter!$EE46)*(Kostnader_Intäkter!$R$2241:$R$2366=Kostnader_Intäkter!$EG$94)*(Kostnader_Intäkter!$AV$2241:$AV$2366)))))))</f>
        <v/>
      </c>
      <c r="CK45" s="338"/>
      <c r="CL45" s="338"/>
      <c r="CM45" s="338"/>
      <c r="CN45" s="338" t="str">
        <f>IF(CN$3="","",(IF($B45="","",(SUMIF(Kostnader_Intäkter!$C$2373:$C$2498,Kostnader_Intäkter!$EE46,Kostnader_Intäkter!$AV$2373:$AV$2498)-(2*SUMPRODUCT((Kostnader_Intäkter!$C$2373:$C$2498=Kostnader_Intäkter!$EE46)*(Kostnader_Intäkter!$R$2373:$R$2498=Kostnader_Intäkter!$EG$94)*(Kostnader_Intäkter!$AV$2373:$AV$2498)))))))</f>
        <v/>
      </c>
      <c r="CO45" s="338"/>
      <c r="CP45" s="338"/>
      <c r="CQ45" s="338"/>
      <c r="CR45" s="338" t="str">
        <f>IF(CR$3="","",(IF($B45="","",(SUMIF(Kostnader_Intäkter!$C$2505:$C$2630,Kostnader_Intäkter!$EE46,Kostnader_Intäkter!$AV$2505:$AV$2630)-(2*SUMPRODUCT((Kostnader_Intäkter!$C$2505:$C$2630=Kostnader_Intäkter!$EE46)*(Kostnader_Intäkter!$R$2505:$R$2630=Kostnader_Intäkter!$EG$94)*(Kostnader_Intäkter!$AV$2505:$AV$2630)))))))</f>
        <v/>
      </c>
      <c r="CS45" s="338"/>
      <c r="CT45" s="338"/>
      <c r="CU45" s="338"/>
    </row>
    <row r="46" spans="2:99" ht="17.25" hidden="1" customHeight="1" outlineLevel="1" x14ac:dyDescent="0.2">
      <c r="B46" s="339" t="str">
        <f>Kostnader_Intäkter!EH47</f>
        <v/>
      </c>
      <c r="C46" s="339"/>
      <c r="D46" s="339"/>
      <c r="E46" s="339"/>
      <c r="F46" s="339"/>
      <c r="G46" s="339"/>
      <c r="H46" s="339"/>
      <c r="I46" s="339"/>
      <c r="J46" s="339"/>
      <c r="K46" s="339"/>
      <c r="L46" s="339"/>
      <c r="M46" s="339"/>
      <c r="N46" s="339"/>
      <c r="O46" s="339"/>
      <c r="P46" s="336" t="str">
        <f t="shared" si="0"/>
        <v/>
      </c>
      <c r="Q46" s="335"/>
      <c r="R46" s="335"/>
      <c r="S46" s="335"/>
      <c r="T46" s="338" t="str">
        <f>IF($T$3="","",(IF(B46="","",(SUMIF(Kostnader_Intäkter!$C$6:$C$131,Kostnader_Intäkter!$EE47,Kostnader_Intäkter!$AV$6:$AV$131)-(2*SUMPRODUCT((Kostnader_Intäkter!$C$6:$C$131=Kostnader_Intäkter!$EE47)*(Kostnader_Intäkter!$R$6:$R$131=Kostnader_Intäkter!$EG$94)*(Kostnader_Intäkter!$AV$6:$AV$131)))))))</f>
        <v/>
      </c>
      <c r="U46" s="338"/>
      <c r="V46" s="338"/>
      <c r="W46" s="338"/>
      <c r="X46" s="338" t="str">
        <f>IF($X$3="","",(IF($B46="","",(SUMIF(Kostnader_Intäkter!$C$137:$C$262,Kostnader_Intäkter!$EE47,Kostnader_Intäkter!$AV$137:$AV$262)-(2*SUMPRODUCT((Kostnader_Intäkter!$C$137:$C$262=Kostnader_Intäkter!$EE47)*(Kostnader_Intäkter!$R$137:$R$262=Kostnader_Intäkter!$EG$94)*(Kostnader_Intäkter!$AV$137:$AV$262)))))))</f>
        <v/>
      </c>
      <c r="Y46" s="338"/>
      <c r="Z46" s="338"/>
      <c r="AA46" s="338"/>
      <c r="AB46" s="338" t="str">
        <f>IF(AB$3="","",(IF($B46="","",(SUMIF(Kostnader_Intäkter!$C$268:$C$393,Kostnader_Intäkter!$EE47,Kostnader_Intäkter!$AV$268:$AV$393)-(2*SUMPRODUCT((Kostnader_Intäkter!$C$268:$C$393=Kostnader_Intäkter!$EE47)*(Kostnader_Intäkter!$R$268:$R$393=Kostnader_Intäkter!$EG$94)*(Kostnader_Intäkter!$AV$268:$AV$393)))))))</f>
        <v/>
      </c>
      <c r="AC46" s="338"/>
      <c r="AD46" s="338"/>
      <c r="AE46" s="338"/>
      <c r="AF46" s="338" t="str">
        <f>IF(AF$3="","",(IF($B46="","",(SUMIF(Kostnader_Intäkter!$C$399:$C$524,Kostnader_Intäkter!$EE47,Kostnader_Intäkter!$AV$399:$AV$524)-(2*SUMPRODUCT((Kostnader_Intäkter!$C$399:$C$524=Kostnader_Intäkter!$EE47)*(Kostnader_Intäkter!$R$399:$R$524=Kostnader_Intäkter!$EG$94)*(Kostnader_Intäkter!$AV$399:$AV$524)))))))</f>
        <v/>
      </c>
      <c r="AG46" s="338"/>
      <c r="AH46" s="338"/>
      <c r="AI46" s="338"/>
      <c r="AJ46" s="338" t="str">
        <f>IF(AJ$3="","",(IF($B46="","",(SUMIF(Kostnader_Intäkter!$C$530:$C$655,Kostnader_Intäkter!$EE47,Kostnader_Intäkter!$AV$530:$AV$655)-(2*SUMPRODUCT((Kostnader_Intäkter!$C$530:$C$655=Kostnader_Intäkter!$EE47)*(Kostnader_Intäkter!$R$530:$R$655=Kostnader_Intäkter!$EG$94)*(Kostnader_Intäkter!$AV$530:$AV$655)))))))</f>
        <v/>
      </c>
      <c r="AK46" s="338"/>
      <c r="AL46" s="338"/>
      <c r="AM46" s="338"/>
      <c r="AN46" s="338" t="str">
        <f>IF(AN$3="","",(IF($B46="","",(SUMIF(Kostnader_Intäkter!$C$661:$C$786,Kostnader_Intäkter!$EE47,Kostnader_Intäkter!$AV$661:$AV$786)-(2*SUMPRODUCT((Kostnader_Intäkter!$C$661:$C$786=Kostnader_Intäkter!$EE47)*(Kostnader_Intäkter!$R$661:$R$786=Kostnader_Intäkter!$EG$94)*(Kostnader_Intäkter!$AV$661:$AV$786)))))))</f>
        <v/>
      </c>
      <c r="AO46" s="338"/>
      <c r="AP46" s="338"/>
      <c r="AQ46" s="338"/>
      <c r="AR46" s="338" t="str">
        <f>IF(AR$3="","",(IF($B46="","",(SUMIF(Kostnader_Intäkter!$C$792:$C$917,Kostnader_Intäkter!$EE47,Kostnader_Intäkter!$AV$792:$AV$917)-(2*SUMPRODUCT((Kostnader_Intäkter!$C$792:$C$917=Kostnader_Intäkter!$EE47)*(Kostnader_Intäkter!$R$792:$R$917=Kostnader_Intäkter!$EG$94)*(Kostnader_Intäkter!$AV$792:$AV$917)))))))</f>
        <v/>
      </c>
      <c r="AS46" s="338"/>
      <c r="AT46" s="338"/>
      <c r="AU46" s="338"/>
      <c r="AV46" s="338" t="str">
        <f>IF(AV$3="","",(IF($B46="","",(SUMIF(Kostnader_Intäkter!$C$923:$C$1048,Kostnader_Intäkter!$EE47,Kostnader_Intäkter!$AV$923:$AV$1048)-(2*SUMPRODUCT((Kostnader_Intäkter!$C$923:$C$1048=Kostnader_Intäkter!$EE47)*(Kostnader_Intäkter!$R$923:$R$1048=Kostnader_Intäkter!$EG$94)*(Kostnader_Intäkter!$AV$923:$AV$1048)))))))</f>
        <v/>
      </c>
      <c r="AW46" s="338"/>
      <c r="AX46" s="338"/>
      <c r="AY46" s="338"/>
      <c r="AZ46" s="338" t="str">
        <f>IF(AZ$3="","",(IF($B46="","",(SUMIF(Kostnader_Intäkter!$C$1054:$C$1179,Kostnader_Intäkter!$EE47,Kostnader_Intäkter!$AV$1054:$AV$1179)-(2*SUMPRODUCT((Kostnader_Intäkter!$C$1054:$C$1179=Kostnader_Intäkter!$EE47)*(Kostnader_Intäkter!$R$1054:$R$1179=Kostnader_Intäkter!$EG$94)*(Kostnader_Intäkter!$AV$1054:$AV$1179)))))))</f>
        <v/>
      </c>
      <c r="BA46" s="338"/>
      <c r="BB46" s="338"/>
      <c r="BC46" s="338"/>
      <c r="BD46" s="338" t="str">
        <f>IF(BD$3="","",(IF($B46="","",(SUMIF(Kostnader_Intäkter!$C$1185:$C$1310,Kostnader_Intäkter!$EE47,Kostnader_Intäkter!$AV$1185:$AV$1310)-(2*SUMPRODUCT((Kostnader_Intäkter!$C$1185:$C$1310=Kostnader_Intäkter!$EE47)*(Kostnader_Intäkter!$R$1185:$R$1310=Kostnader_Intäkter!$EG$94)*(Kostnader_Intäkter!$AV$1185:$AV$1310)))))))</f>
        <v/>
      </c>
      <c r="BE46" s="338"/>
      <c r="BF46" s="338"/>
      <c r="BG46" s="338"/>
      <c r="BH46" s="338" t="str">
        <f>IF(BH$3="","",(IF($B46="","",(SUMIF(Kostnader_Intäkter!$C$1317:$C$1442,Kostnader_Intäkter!$EE47,Kostnader_Intäkter!$AV$1317:$AV$1442)-(2*SUMPRODUCT((Kostnader_Intäkter!$C$1317:$C$1442=Kostnader_Intäkter!$EE47)*(Kostnader_Intäkter!$R$1317:$R$1442=Kostnader_Intäkter!$EG$94)*(Kostnader_Intäkter!$AV$1317:$AV$1442)))))))</f>
        <v/>
      </c>
      <c r="BI46" s="338"/>
      <c r="BJ46" s="338"/>
      <c r="BK46" s="338"/>
      <c r="BL46" s="338" t="str">
        <f>IF(BL$3="","",(IF($B46="","",(SUMIF(Kostnader_Intäkter!$C$1449:$C$1574,Kostnader_Intäkter!$EE47,Kostnader_Intäkter!$AV$1449:$AV$1574)-(2*SUMPRODUCT((Kostnader_Intäkter!$C$1449:$C$1574=Kostnader_Intäkter!$EE47)*(Kostnader_Intäkter!$R$1449:$R$1574=Kostnader_Intäkter!$EG$94)*(Kostnader_Intäkter!$AV$1449:$AV$1574)))))))</f>
        <v/>
      </c>
      <c r="BM46" s="338"/>
      <c r="BN46" s="338"/>
      <c r="BO46" s="338"/>
      <c r="BP46" s="338" t="str">
        <f>IF(BP$3="","",(IF($B46="","",(SUMIF(Kostnader_Intäkter!$C$1581:$C$1706,Kostnader_Intäkter!$EE47,Kostnader_Intäkter!$AV$1581:$AV$1706)-(2*SUMPRODUCT((Kostnader_Intäkter!$C$1581:$C$1706=Kostnader_Intäkter!$EE47)*(Kostnader_Intäkter!$R$1581:$R$1706=Kostnader_Intäkter!$EG$94)*(Kostnader_Intäkter!$AV$1581:$AV$1706)))))))</f>
        <v/>
      </c>
      <c r="BQ46" s="338"/>
      <c r="BR46" s="338"/>
      <c r="BS46" s="338"/>
      <c r="BT46" s="338" t="str">
        <f>IF(BT$3="","",(IF($B46="","",(SUMIF(Kostnader_Intäkter!$C$1713:$C$1838,Kostnader_Intäkter!$EE47,Kostnader_Intäkter!$AV$1713:$AV$1838)-(2*SUMPRODUCT((Kostnader_Intäkter!$C$1713:$C$1838=Kostnader_Intäkter!$EE47)*(Kostnader_Intäkter!$R$1713:$R$1838=Kostnader_Intäkter!$EG$94)*(Kostnader_Intäkter!$AV$1713:$AV$1838)))))))</f>
        <v/>
      </c>
      <c r="BU46" s="338"/>
      <c r="BV46" s="338"/>
      <c r="BW46" s="338"/>
      <c r="BX46" s="338" t="str">
        <f>IF(BX$3="","",(IF($B46="","",(SUMIF(Kostnader_Intäkter!$C$1845:$C$1970,Kostnader_Intäkter!$EE47,Kostnader_Intäkter!$AV$1845:$AV$1970)-(2*SUMPRODUCT((Kostnader_Intäkter!$C$1845:$C$1970=Kostnader_Intäkter!$EE47)*(Kostnader_Intäkter!$R$1845:$R$1970=Kostnader_Intäkter!$EG$94)*(Kostnader_Intäkter!$AV$1845:$AV$1970)))))))</f>
        <v/>
      </c>
      <c r="BY46" s="338"/>
      <c r="BZ46" s="338"/>
      <c r="CA46" s="338"/>
      <c r="CB46" s="338" t="str">
        <f>IF(CB$3="","",(IF($B46="","",(SUMIF(Kostnader_Intäkter!$C$1977:$C$2102,Kostnader_Intäkter!$EE47,Kostnader_Intäkter!$AV$1977:$AV$2102)-(2*SUMPRODUCT((Kostnader_Intäkter!$C$1977:$C$2102=Kostnader_Intäkter!$EE47)*(Kostnader_Intäkter!$R$1977:$R$2102=Kostnader_Intäkter!$EG$94)*(Kostnader_Intäkter!$AV$1977:$AV$2102)))))))</f>
        <v/>
      </c>
      <c r="CC46" s="338"/>
      <c r="CD46" s="338"/>
      <c r="CE46" s="338"/>
      <c r="CF46" s="338" t="str">
        <f>IF(CF$3="","",(IF($B46="","",(SUMIF(Kostnader_Intäkter!$C$2109:$C$2234,Kostnader_Intäkter!$EE47,Kostnader_Intäkter!$AV$2109:$AV$2234)-(2*SUMPRODUCT((Kostnader_Intäkter!$C$2109:$C$2234=Kostnader_Intäkter!$EE47)*(Kostnader_Intäkter!$R$2109:$R$2234=Kostnader_Intäkter!$EG$94)*(Kostnader_Intäkter!$AV$2109:$AV$2234)))))))</f>
        <v/>
      </c>
      <c r="CG46" s="338"/>
      <c r="CH46" s="338"/>
      <c r="CI46" s="338"/>
      <c r="CJ46" s="338" t="str">
        <f>IF(CJ$3="","",(IF($B46="","",(SUMIF(Kostnader_Intäkter!$C$2241:$C$2366,Kostnader_Intäkter!$EE47,Kostnader_Intäkter!$AV$2241:$AV$2366)-(2*SUMPRODUCT((Kostnader_Intäkter!$C$2241:$C$2366=Kostnader_Intäkter!$EE47)*(Kostnader_Intäkter!$R$2241:$R$2366=Kostnader_Intäkter!$EG$94)*(Kostnader_Intäkter!$AV$2241:$AV$2366)))))))</f>
        <v/>
      </c>
      <c r="CK46" s="338"/>
      <c r="CL46" s="338"/>
      <c r="CM46" s="338"/>
      <c r="CN46" s="338" t="str">
        <f>IF(CN$3="","",(IF($B46="","",(SUMIF(Kostnader_Intäkter!$C$2373:$C$2498,Kostnader_Intäkter!$EE47,Kostnader_Intäkter!$AV$2373:$AV$2498)-(2*SUMPRODUCT((Kostnader_Intäkter!$C$2373:$C$2498=Kostnader_Intäkter!$EE47)*(Kostnader_Intäkter!$R$2373:$R$2498=Kostnader_Intäkter!$EG$94)*(Kostnader_Intäkter!$AV$2373:$AV$2498)))))))</f>
        <v/>
      </c>
      <c r="CO46" s="338"/>
      <c r="CP46" s="338"/>
      <c r="CQ46" s="338"/>
      <c r="CR46" s="338" t="str">
        <f>IF(CR$3="","",(IF($B46="","",(SUMIF(Kostnader_Intäkter!$C$2505:$C$2630,Kostnader_Intäkter!$EE47,Kostnader_Intäkter!$AV$2505:$AV$2630)-(2*SUMPRODUCT((Kostnader_Intäkter!$C$2505:$C$2630=Kostnader_Intäkter!$EE47)*(Kostnader_Intäkter!$R$2505:$R$2630=Kostnader_Intäkter!$EG$94)*(Kostnader_Intäkter!$AV$2505:$AV$2630)))))))</f>
        <v/>
      </c>
      <c r="CS46" s="338"/>
      <c r="CT46" s="338"/>
      <c r="CU46" s="338"/>
    </row>
    <row r="47" spans="2:99" ht="17.25" hidden="1" customHeight="1" outlineLevel="1" x14ac:dyDescent="0.2">
      <c r="B47" s="339" t="str">
        <f>Kostnader_Intäkter!EH48</f>
        <v/>
      </c>
      <c r="C47" s="339"/>
      <c r="D47" s="339"/>
      <c r="E47" s="339"/>
      <c r="F47" s="339"/>
      <c r="G47" s="339"/>
      <c r="H47" s="339"/>
      <c r="I47" s="339"/>
      <c r="J47" s="339"/>
      <c r="K47" s="339"/>
      <c r="L47" s="339"/>
      <c r="M47" s="339"/>
      <c r="N47" s="339"/>
      <c r="O47" s="339"/>
      <c r="P47" s="336" t="str">
        <f t="shared" si="0"/>
        <v/>
      </c>
      <c r="Q47" s="335"/>
      <c r="R47" s="335"/>
      <c r="S47" s="335"/>
      <c r="T47" s="338" t="str">
        <f>IF($T$3="","",(IF(B47="","",(SUMIF(Kostnader_Intäkter!$C$6:$C$131,Kostnader_Intäkter!$EE48,Kostnader_Intäkter!$AV$6:$AV$131)-(2*SUMPRODUCT((Kostnader_Intäkter!$C$6:$C$131=Kostnader_Intäkter!$EE48)*(Kostnader_Intäkter!$R$6:$R$131=Kostnader_Intäkter!$EG$94)*(Kostnader_Intäkter!$AV$6:$AV$131)))))))</f>
        <v/>
      </c>
      <c r="U47" s="338"/>
      <c r="V47" s="338"/>
      <c r="W47" s="338"/>
      <c r="X47" s="338" t="str">
        <f>IF($X$3="","",(IF($B47="","",(SUMIF(Kostnader_Intäkter!$C$137:$C$262,Kostnader_Intäkter!$EE48,Kostnader_Intäkter!$AV$137:$AV$262)-(2*SUMPRODUCT((Kostnader_Intäkter!$C$137:$C$262=Kostnader_Intäkter!$EE48)*(Kostnader_Intäkter!$R$137:$R$262=Kostnader_Intäkter!$EG$94)*(Kostnader_Intäkter!$AV$137:$AV$262)))))))</f>
        <v/>
      </c>
      <c r="Y47" s="338"/>
      <c r="Z47" s="338"/>
      <c r="AA47" s="338"/>
      <c r="AB47" s="338" t="str">
        <f>IF(AB$3="","",(IF($B47="","",(SUMIF(Kostnader_Intäkter!$C$268:$C$393,Kostnader_Intäkter!$EE48,Kostnader_Intäkter!$AV$268:$AV$393)-(2*SUMPRODUCT((Kostnader_Intäkter!$C$268:$C$393=Kostnader_Intäkter!$EE48)*(Kostnader_Intäkter!$R$268:$R$393=Kostnader_Intäkter!$EG$94)*(Kostnader_Intäkter!$AV$268:$AV$393)))))))</f>
        <v/>
      </c>
      <c r="AC47" s="338"/>
      <c r="AD47" s="338"/>
      <c r="AE47" s="338"/>
      <c r="AF47" s="338" t="str">
        <f>IF(AF$3="","",(IF($B47="","",(SUMIF(Kostnader_Intäkter!$C$399:$C$524,Kostnader_Intäkter!$EE48,Kostnader_Intäkter!$AV$399:$AV$524)-(2*SUMPRODUCT((Kostnader_Intäkter!$C$399:$C$524=Kostnader_Intäkter!$EE48)*(Kostnader_Intäkter!$R$399:$R$524=Kostnader_Intäkter!$EG$94)*(Kostnader_Intäkter!$AV$399:$AV$524)))))))</f>
        <v/>
      </c>
      <c r="AG47" s="338"/>
      <c r="AH47" s="338"/>
      <c r="AI47" s="338"/>
      <c r="AJ47" s="338" t="str">
        <f>IF(AJ$3="","",(IF($B47="","",(SUMIF(Kostnader_Intäkter!$C$530:$C$655,Kostnader_Intäkter!$EE48,Kostnader_Intäkter!$AV$530:$AV$655)-(2*SUMPRODUCT((Kostnader_Intäkter!$C$530:$C$655=Kostnader_Intäkter!$EE48)*(Kostnader_Intäkter!$R$530:$R$655=Kostnader_Intäkter!$EG$94)*(Kostnader_Intäkter!$AV$530:$AV$655)))))))</f>
        <v/>
      </c>
      <c r="AK47" s="338"/>
      <c r="AL47" s="338"/>
      <c r="AM47" s="338"/>
      <c r="AN47" s="338" t="str">
        <f>IF(AN$3="","",(IF($B47="","",(SUMIF(Kostnader_Intäkter!$C$661:$C$786,Kostnader_Intäkter!$EE48,Kostnader_Intäkter!$AV$661:$AV$786)-(2*SUMPRODUCT((Kostnader_Intäkter!$C$661:$C$786=Kostnader_Intäkter!$EE48)*(Kostnader_Intäkter!$R$661:$R$786=Kostnader_Intäkter!$EG$94)*(Kostnader_Intäkter!$AV$661:$AV$786)))))))</f>
        <v/>
      </c>
      <c r="AO47" s="338"/>
      <c r="AP47" s="338"/>
      <c r="AQ47" s="338"/>
      <c r="AR47" s="338" t="str">
        <f>IF(AR$3="","",(IF($B47="","",(SUMIF(Kostnader_Intäkter!$C$792:$C$917,Kostnader_Intäkter!$EE48,Kostnader_Intäkter!$AV$792:$AV$917)-(2*SUMPRODUCT((Kostnader_Intäkter!$C$792:$C$917=Kostnader_Intäkter!$EE48)*(Kostnader_Intäkter!$R$792:$R$917=Kostnader_Intäkter!$EG$94)*(Kostnader_Intäkter!$AV$792:$AV$917)))))))</f>
        <v/>
      </c>
      <c r="AS47" s="338"/>
      <c r="AT47" s="338"/>
      <c r="AU47" s="338"/>
      <c r="AV47" s="338" t="str">
        <f>IF(AV$3="","",(IF($B47="","",(SUMIF(Kostnader_Intäkter!$C$923:$C$1048,Kostnader_Intäkter!$EE48,Kostnader_Intäkter!$AV$923:$AV$1048)-(2*SUMPRODUCT((Kostnader_Intäkter!$C$923:$C$1048=Kostnader_Intäkter!$EE48)*(Kostnader_Intäkter!$R$923:$R$1048=Kostnader_Intäkter!$EG$94)*(Kostnader_Intäkter!$AV$923:$AV$1048)))))))</f>
        <v/>
      </c>
      <c r="AW47" s="338"/>
      <c r="AX47" s="338"/>
      <c r="AY47" s="338"/>
      <c r="AZ47" s="338" t="str">
        <f>IF(AZ$3="","",(IF($B47="","",(SUMIF(Kostnader_Intäkter!$C$1054:$C$1179,Kostnader_Intäkter!$EE48,Kostnader_Intäkter!$AV$1054:$AV$1179)-(2*SUMPRODUCT((Kostnader_Intäkter!$C$1054:$C$1179=Kostnader_Intäkter!$EE48)*(Kostnader_Intäkter!$R$1054:$R$1179=Kostnader_Intäkter!$EG$94)*(Kostnader_Intäkter!$AV$1054:$AV$1179)))))))</f>
        <v/>
      </c>
      <c r="BA47" s="338"/>
      <c r="BB47" s="338"/>
      <c r="BC47" s="338"/>
      <c r="BD47" s="338" t="str">
        <f>IF(BD$3="","",(IF($B47="","",(SUMIF(Kostnader_Intäkter!$C$1185:$C$1310,Kostnader_Intäkter!$EE48,Kostnader_Intäkter!$AV$1185:$AV$1310)-(2*SUMPRODUCT((Kostnader_Intäkter!$C$1185:$C$1310=Kostnader_Intäkter!$EE48)*(Kostnader_Intäkter!$R$1185:$R$1310=Kostnader_Intäkter!$EG$94)*(Kostnader_Intäkter!$AV$1185:$AV$1310)))))))</f>
        <v/>
      </c>
      <c r="BE47" s="338"/>
      <c r="BF47" s="338"/>
      <c r="BG47" s="338"/>
      <c r="BH47" s="338" t="str">
        <f>IF(BH$3="","",(IF($B47="","",(SUMIF(Kostnader_Intäkter!$C$1317:$C$1442,Kostnader_Intäkter!$EE48,Kostnader_Intäkter!$AV$1317:$AV$1442)-(2*SUMPRODUCT((Kostnader_Intäkter!$C$1317:$C$1442=Kostnader_Intäkter!$EE48)*(Kostnader_Intäkter!$R$1317:$R$1442=Kostnader_Intäkter!$EG$94)*(Kostnader_Intäkter!$AV$1317:$AV$1442)))))))</f>
        <v/>
      </c>
      <c r="BI47" s="338"/>
      <c r="BJ47" s="338"/>
      <c r="BK47" s="338"/>
      <c r="BL47" s="338" t="str">
        <f>IF(BL$3="","",(IF($B47="","",(SUMIF(Kostnader_Intäkter!$C$1449:$C$1574,Kostnader_Intäkter!$EE48,Kostnader_Intäkter!$AV$1449:$AV$1574)-(2*SUMPRODUCT((Kostnader_Intäkter!$C$1449:$C$1574=Kostnader_Intäkter!$EE48)*(Kostnader_Intäkter!$R$1449:$R$1574=Kostnader_Intäkter!$EG$94)*(Kostnader_Intäkter!$AV$1449:$AV$1574)))))))</f>
        <v/>
      </c>
      <c r="BM47" s="338"/>
      <c r="BN47" s="338"/>
      <c r="BO47" s="338"/>
      <c r="BP47" s="338" t="str">
        <f>IF(BP$3="","",(IF($B47="","",(SUMIF(Kostnader_Intäkter!$C$1581:$C$1706,Kostnader_Intäkter!$EE48,Kostnader_Intäkter!$AV$1581:$AV$1706)-(2*SUMPRODUCT((Kostnader_Intäkter!$C$1581:$C$1706=Kostnader_Intäkter!$EE48)*(Kostnader_Intäkter!$R$1581:$R$1706=Kostnader_Intäkter!$EG$94)*(Kostnader_Intäkter!$AV$1581:$AV$1706)))))))</f>
        <v/>
      </c>
      <c r="BQ47" s="338"/>
      <c r="BR47" s="338"/>
      <c r="BS47" s="338"/>
      <c r="BT47" s="338" t="str">
        <f>IF(BT$3="","",(IF($B47="","",(SUMIF(Kostnader_Intäkter!$C$1713:$C$1838,Kostnader_Intäkter!$EE48,Kostnader_Intäkter!$AV$1713:$AV$1838)-(2*SUMPRODUCT((Kostnader_Intäkter!$C$1713:$C$1838=Kostnader_Intäkter!$EE48)*(Kostnader_Intäkter!$R$1713:$R$1838=Kostnader_Intäkter!$EG$94)*(Kostnader_Intäkter!$AV$1713:$AV$1838)))))))</f>
        <v/>
      </c>
      <c r="BU47" s="338"/>
      <c r="BV47" s="338"/>
      <c r="BW47" s="338"/>
      <c r="BX47" s="338" t="str">
        <f>IF(BX$3="","",(IF($B47="","",(SUMIF(Kostnader_Intäkter!$C$1845:$C$1970,Kostnader_Intäkter!$EE48,Kostnader_Intäkter!$AV$1845:$AV$1970)-(2*SUMPRODUCT((Kostnader_Intäkter!$C$1845:$C$1970=Kostnader_Intäkter!$EE48)*(Kostnader_Intäkter!$R$1845:$R$1970=Kostnader_Intäkter!$EG$94)*(Kostnader_Intäkter!$AV$1845:$AV$1970)))))))</f>
        <v/>
      </c>
      <c r="BY47" s="338"/>
      <c r="BZ47" s="338"/>
      <c r="CA47" s="338"/>
      <c r="CB47" s="338" t="str">
        <f>IF(CB$3="","",(IF($B47="","",(SUMIF(Kostnader_Intäkter!$C$1977:$C$2102,Kostnader_Intäkter!$EE48,Kostnader_Intäkter!$AV$1977:$AV$2102)-(2*SUMPRODUCT((Kostnader_Intäkter!$C$1977:$C$2102=Kostnader_Intäkter!$EE48)*(Kostnader_Intäkter!$R$1977:$R$2102=Kostnader_Intäkter!$EG$94)*(Kostnader_Intäkter!$AV$1977:$AV$2102)))))))</f>
        <v/>
      </c>
      <c r="CC47" s="338"/>
      <c r="CD47" s="338"/>
      <c r="CE47" s="338"/>
      <c r="CF47" s="338" t="str">
        <f>IF(CF$3="","",(IF($B47="","",(SUMIF(Kostnader_Intäkter!$C$2109:$C$2234,Kostnader_Intäkter!$EE48,Kostnader_Intäkter!$AV$2109:$AV$2234)-(2*SUMPRODUCT((Kostnader_Intäkter!$C$2109:$C$2234=Kostnader_Intäkter!$EE48)*(Kostnader_Intäkter!$R$2109:$R$2234=Kostnader_Intäkter!$EG$94)*(Kostnader_Intäkter!$AV$2109:$AV$2234)))))))</f>
        <v/>
      </c>
      <c r="CG47" s="338"/>
      <c r="CH47" s="338"/>
      <c r="CI47" s="338"/>
      <c r="CJ47" s="338" t="str">
        <f>IF(CJ$3="","",(IF($B47="","",(SUMIF(Kostnader_Intäkter!$C$2241:$C$2366,Kostnader_Intäkter!$EE48,Kostnader_Intäkter!$AV$2241:$AV$2366)-(2*SUMPRODUCT((Kostnader_Intäkter!$C$2241:$C$2366=Kostnader_Intäkter!$EE48)*(Kostnader_Intäkter!$R$2241:$R$2366=Kostnader_Intäkter!$EG$94)*(Kostnader_Intäkter!$AV$2241:$AV$2366)))))))</f>
        <v/>
      </c>
      <c r="CK47" s="338"/>
      <c r="CL47" s="338"/>
      <c r="CM47" s="338"/>
      <c r="CN47" s="338" t="str">
        <f>IF(CN$3="","",(IF($B47="","",(SUMIF(Kostnader_Intäkter!$C$2373:$C$2498,Kostnader_Intäkter!$EE48,Kostnader_Intäkter!$AV$2373:$AV$2498)-(2*SUMPRODUCT((Kostnader_Intäkter!$C$2373:$C$2498=Kostnader_Intäkter!$EE48)*(Kostnader_Intäkter!$R$2373:$R$2498=Kostnader_Intäkter!$EG$94)*(Kostnader_Intäkter!$AV$2373:$AV$2498)))))))</f>
        <v/>
      </c>
      <c r="CO47" s="338"/>
      <c r="CP47" s="338"/>
      <c r="CQ47" s="338"/>
      <c r="CR47" s="338" t="str">
        <f>IF(CR$3="","",(IF($B47="","",(SUMIF(Kostnader_Intäkter!$C$2505:$C$2630,Kostnader_Intäkter!$EE48,Kostnader_Intäkter!$AV$2505:$AV$2630)-(2*SUMPRODUCT((Kostnader_Intäkter!$C$2505:$C$2630=Kostnader_Intäkter!$EE48)*(Kostnader_Intäkter!$R$2505:$R$2630=Kostnader_Intäkter!$EG$94)*(Kostnader_Intäkter!$AV$2505:$AV$2630)))))))</f>
        <v/>
      </c>
      <c r="CS47" s="338"/>
      <c r="CT47" s="338"/>
      <c r="CU47" s="338"/>
    </row>
    <row r="48" spans="2:99" ht="17.25" hidden="1" customHeight="1" outlineLevel="1" x14ac:dyDescent="0.2">
      <c r="B48" s="339" t="str">
        <f>Kostnader_Intäkter!EH49</f>
        <v/>
      </c>
      <c r="C48" s="339"/>
      <c r="D48" s="339"/>
      <c r="E48" s="339"/>
      <c r="F48" s="339"/>
      <c r="G48" s="339"/>
      <c r="H48" s="339"/>
      <c r="I48" s="339"/>
      <c r="J48" s="339"/>
      <c r="K48" s="339"/>
      <c r="L48" s="339"/>
      <c r="M48" s="339"/>
      <c r="N48" s="339"/>
      <c r="O48" s="339"/>
      <c r="P48" s="336" t="str">
        <f t="shared" si="0"/>
        <v/>
      </c>
      <c r="Q48" s="335"/>
      <c r="R48" s="335"/>
      <c r="S48" s="335"/>
      <c r="T48" s="338" t="str">
        <f>IF($T$3="","",(IF(B48="","",(SUMIF(Kostnader_Intäkter!$C$6:$C$131,Kostnader_Intäkter!$EE49,Kostnader_Intäkter!$AV$6:$AV$131)-(2*SUMPRODUCT((Kostnader_Intäkter!$C$6:$C$131=Kostnader_Intäkter!$EE49)*(Kostnader_Intäkter!$R$6:$R$131=Kostnader_Intäkter!$EG$94)*(Kostnader_Intäkter!$AV$6:$AV$131)))))))</f>
        <v/>
      </c>
      <c r="U48" s="338"/>
      <c r="V48" s="338"/>
      <c r="W48" s="338"/>
      <c r="X48" s="338" t="str">
        <f>IF($X$3="","",(IF($B48="","",(SUMIF(Kostnader_Intäkter!$C$137:$C$262,Kostnader_Intäkter!$EE49,Kostnader_Intäkter!$AV$137:$AV$262)-(2*SUMPRODUCT((Kostnader_Intäkter!$C$137:$C$262=Kostnader_Intäkter!$EE49)*(Kostnader_Intäkter!$R$137:$R$262=Kostnader_Intäkter!$EG$94)*(Kostnader_Intäkter!$AV$137:$AV$262)))))))</f>
        <v/>
      </c>
      <c r="Y48" s="338"/>
      <c r="Z48" s="338"/>
      <c r="AA48" s="338"/>
      <c r="AB48" s="338" t="str">
        <f>IF(AB$3="","",(IF($B48="","",(SUMIF(Kostnader_Intäkter!$C$268:$C$393,Kostnader_Intäkter!$EE49,Kostnader_Intäkter!$AV$268:$AV$393)-(2*SUMPRODUCT((Kostnader_Intäkter!$C$268:$C$393=Kostnader_Intäkter!$EE49)*(Kostnader_Intäkter!$R$268:$R$393=Kostnader_Intäkter!$EG$94)*(Kostnader_Intäkter!$AV$268:$AV$393)))))))</f>
        <v/>
      </c>
      <c r="AC48" s="338"/>
      <c r="AD48" s="338"/>
      <c r="AE48" s="338"/>
      <c r="AF48" s="338" t="str">
        <f>IF(AF$3="","",(IF($B48="","",(SUMIF(Kostnader_Intäkter!$C$399:$C$524,Kostnader_Intäkter!$EE49,Kostnader_Intäkter!$AV$399:$AV$524)-(2*SUMPRODUCT((Kostnader_Intäkter!$C$399:$C$524=Kostnader_Intäkter!$EE49)*(Kostnader_Intäkter!$R$399:$R$524=Kostnader_Intäkter!$EG$94)*(Kostnader_Intäkter!$AV$399:$AV$524)))))))</f>
        <v/>
      </c>
      <c r="AG48" s="338"/>
      <c r="AH48" s="338"/>
      <c r="AI48" s="338"/>
      <c r="AJ48" s="338" t="str">
        <f>IF(AJ$3="","",(IF($B48="","",(SUMIF(Kostnader_Intäkter!$C$530:$C$655,Kostnader_Intäkter!$EE49,Kostnader_Intäkter!$AV$530:$AV$655)-(2*SUMPRODUCT((Kostnader_Intäkter!$C$530:$C$655=Kostnader_Intäkter!$EE49)*(Kostnader_Intäkter!$R$530:$R$655=Kostnader_Intäkter!$EG$94)*(Kostnader_Intäkter!$AV$530:$AV$655)))))))</f>
        <v/>
      </c>
      <c r="AK48" s="338"/>
      <c r="AL48" s="338"/>
      <c r="AM48" s="338"/>
      <c r="AN48" s="338" t="str">
        <f>IF(AN$3="","",(IF($B48="","",(SUMIF(Kostnader_Intäkter!$C$661:$C$786,Kostnader_Intäkter!$EE49,Kostnader_Intäkter!$AV$661:$AV$786)-(2*SUMPRODUCT((Kostnader_Intäkter!$C$661:$C$786=Kostnader_Intäkter!$EE49)*(Kostnader_Intäkter!$R$661:$R$786=Kostnader_Intäkter!$EG$94)*(Kostnader_Intäkter!$AV$661:$AV$786)))))))</f>
        <v/>
      </c>
      <c r="AO48" s="338"/>
      <c r="AP48" s="338"/>
      <c r="AQ48" s="338"/>
      <c r="AR48" s="338" t="str">
        <f>IF(AR$3="","",(IF($B48="","",(SUMIF(Kostnader_Intäkter!$C$792:$C$917,Kostnader_Intäkter!$EE49,Kostnader_Intäkter!$AV$792:$AV$917)-(2*SUMPRODUCT((Kostnader_Intäkter!$C$792:$C$917=Kostnader_Intäkter!$EE49)*(Kostnader_Intäkter!$R$792:$R$917=Kostnader_Intäkter!$EG$94)*(Kostnader_Intäkter!$AV$792:$AV$917)))))))</f>
        <v/>
      </c>
      <c r="AS48" s="338"/>
      <c r="AT48" s="338"/>
      <c r="AU48" s="338"/>
      <c r="AV48" s="338" t="str">
        <f>IF(AV$3="","",(IF($B48="","",(SUMIF(Kostnader_Intäkter!$C$923:$C$1048,Kostnader_Intäkter!$EE49,Kostnader_Intäkter!$AV$923:$AV$1048)-(2*SUMPRODUCT((Kostnader_Intäkter!$C$923:$C$1048=Kostnader_Intäkter!$EE49)*(Kostnader_Intäkter!$R$923:$R$1048=Kostnader_Intäkter!$EG$94)*(Kostnader_Intäkter!$AV$923:$AV$1048)))))))</f>
        <v/>
      </c>
      <c r="AW48" s="338"/>
      <c r="AX48" s="338"/>
      <c r="AY48" s="338"/>
      <c r="AZ48" s="338" t="str">
        <f>IF(AZ$3="","",(IF($B48="","",(SUMIF(Kostnader_Intäkter!$C$1054:$C$1179,Kostnader_Intäkter!$EE49,Kostnader_Intäkter!$AV$1054:$AV$1179)-(2*SUMPRODUCT((Kostnader_Intäkter!$C$1054:$C$1179=Kostnader_Intäkter!$EE49)*(Kostnader_Intäkter!$R$1054:$R$1179=Kostnader_Intäkter!$EG$94)*(Kostnader_Intäkter!$AV$1054:$AV$1179)))))))</f>
        <v/>
      </c>
      <c r="BA48" s="338"/>
      <c r="BB48" s="338"/>
      <c r="BC48" s="338"/>
      <c r="BD48" s="338" t="str">
        <f>IF(BD$3="","",(IF($B48="","",(SUMIF(Kostnader_Intäkter!$C$1185:$C$1310,Kostnader_Intäkter!$EE49,Kostnader_Intäkter!$AV$1185:$AV$1310)-(2*SUMPRODUCT((Kostnader_Intäkter!$C$1185:$C$1310=Kostnader_Intäkter!$EE49)*(Kostnader_Intäkter!$R$1185:$R$1310=Kostnader_Intäkter!$EG$94)*(Kostnader_Intäkter!$AV$1185:$AV$1310)))))))</f>
        <v/>
      </c>
      <c r="BE48" s="338"/>
      <c r="BF48" s="338"/>
      <c r="BG48" s="338"/>
      <c r="BH48" s="338" t="str">
        <f>IF(BH$3="","",(IF($B48="","",(SUMIF(Kostnader_Intäkter!$C$1317:$C$1442,Kostnader_Intäkter!$EE49,Kostnader_Intäkter!$AV$1317:$AV$1442)-(2*SUMPRODUCT((Kostnader_Intäkter!$C$1317:$C$1442=Kostnader_Intäkter!$EE49)*(Kostnader_Intäkter!$R$1317:$R$1442=Kostnader_Intäkter!$EG$94)*(Kostnader_Intäkter!$AV$1317:$AV$1442)))))))</f>
        <v/>
      </c>
      <c r="BI48" s="338"/>
      <c r="BJ48" s="338"/>
      <c r="BK48" s="338"/>
      <c r="BL48" s="338" t="str">
        <f>IF(BL$3="","",(IF($B48="","",(SUMIF(Kostnader_Intäkter!$C$1449:$C$1574,Kostnader_Intäkter!$EE49,Kostnader_Intäkter!$AV$1449:$AV$1574)-(2*SUMPRODUCT((Kostnader_Intäkter!$C$1449:$C$1574=Kostnader_Intäkter!$EE49)*(Kostnader_Intäkter!$R$1449:$R$1574=Kostnader_Intäkter!$EG$94)*(Kostnader_Intäkter!$AV$1449:$AV$1574)))))))</f>
        <v/>
      </c>
      <c r="BM48" s="338"/>
      <c r="BN48" s="338"/>
      <c r="BO48" s="338"/>
      <c r="BP48" s="338" t="str">
        <f>IF(BP$3="","",(IF($B48="","",(SUMIF(Kostnader_Intäkter!$C$1581:$C$1706,Kostnader_Intäkter!$EE49,Kostnader_Intäkter!$AV$1581:$AV$1706)-(2*SUMPRODUCT((Kostnader_Intäkter!$C$1581:$C$1706=Kostnader_Intäkter!$EE49)*(Kostnader_Intäkter!$R$1581:$R$1706=Kostnader_Intäkter!$EG$94)*(Kostnader_Intäkter!$AV$1581:$AV$1706)))))))</f>
        <v/>
      </c>
      <c r="BQ48" s="338"/>
      <c r="BR48" s="338"/>
      <c r="BS48" s="338"/>
      <c r="BT48" s="338" t="str">
        <f>IF(BT$3="","",(IF($B48="","",(SUMIF(Kostnader_Intäkter!$C$1713:$C$1838,Kostnader_Intäkter!$EE49,Kostnader_Intäkter!$AV$1713:$AV$1838)-(2*SUMPRODUCT((Kostnader_Intäkter!$C$1713:$C$1838=Kostnader_Intäkter!$EE49)*(Kostnader_Intäkter!$R$1713:$R$1838=Kostnader_Intäkter!$EG$94)*(Kostnader_Intäkter!$AV$1713:$AV$1838)))))))</f>
        <v/>
      </c>
      <c r="BU48" s="338"/>
      <c r="BV48" s="338"/>
      <c r="BW48" s="338"/>
      <c r="BX48" s="338" t="str">
        <f>IF(BX$3="","",(IF($B48="","",(SUMIF(Kostnader_Intäkter!$C$1845:$C$1970,Kostnader_Intäkter!$EE49,Kostnader_Intäkter!$AV$1845:$AV$1970)-(2*SUMPRODUCT((Kostnader_Intäkter!$C$1845:$C$1970=Kostnader_Intäkter!$EE49)*(Kostnader_Intäkter!$R$1845:$R$1970=Kostnader_Intäkter!$EG$94)*(Kostnader_Intäkter!$AV$1845:$AV$1970)))))))</f>
        <v/>
      </c>
      <c r="BY48" s="338"/>
      <c r="BZ48" s="338"/>
      <c r="CA48" s="338"/>
      <c r="CB48" s="338" t="str">
        <f>IF(CB$3="","",(IF($B48="","",(SUMIF(Kostnader_Intäkter!$C$1977:$C$2102,Kostnader_Intäkter!$EE49,Kostnader_Intäkter!$AV$1977:$AV$2102)-(2*SUMPRODUCT((Kostnader_Intäkter!$C$1977:$C$2102=Kostnader_Intäkter!$EE49)*(Kostnader_Intäkter!$R$1977:$R$2102=Kostnader_Intäkter!$EG$94)*(Kostnader_Intäkter!$AV$1977:$AV$2102)))))))</f>
        <v/>
      </c>
      <c r="CC48" s="338"/>
      <c r="CD48" s="338"/>
      <c r="CE48" s="338"/>
      <c r="CF48" s="338" t="str">
        <f>IF(CF$3="","",(IF($B48="","",(SUMIF(Kostnader_Intäkter!$C$2109:$C$2234,Kostnader_Intäkter!$EE49,Kostnader_Intäkter!$AV$2109:$AV$2234)-(2*SUMPRODUCT((Kostnader_Intäkter!$C$2109:$C$2234=Kostnader_Intäkter!$EE49)*(Kostnader_Intäkter!$R$2109:$R$2234=Kostnader_Intäkter!$EG$94)*(Kostnader_Intäkter!$AV$2109:$AV$2234)))))))</f>
        <v/>
      </c>
      <c r="CG48" s="338"/>
      <c r="CH48" s="338"/>
      <c r="CI48" s="338"/>
      <c r="CJ48" s="338" t="str">
        <f>IF(CJ$3="","",(IF($B48="","",(SUMIF(Kostnader_Intäkter!$C$2241:$C$2366,Kostnader_Intäkter!$EE49,Kostnader_Intäkter!$AV$2241:$AV$2366)-(2*SUMPRODUCT((Kostnader_Intäkter!$C$2241:$C$2366=Kostnader_Intäkter!$EE49)*(Kostnader_Intäkter!$R$2241:$R$2366=Kostnader_Intäkter!$EG$94)*(Kostnader_Intäkter!$AV$2241:$AV$2366)))))))</f>
        <v/>
      </c>
      <c r="CK48" s="338"/>
      <c r="CL48" s="338"/>
      <c r="CM48" s="338"/>
      <c r="CN48" s="338" t="str">
        <f>IF(CN$3="","",(IF($B48="","",(SUMIF(Kostnader_Intäkter!$C$2373:$C$2498,Kostnader_Intäkter!$EE49,Kostnader_Intäkter!$AV$2373:$AV$2498)-(2*SUMPRODUCT((Kostnader_Intäkter!$C$2373:$C$2498=Kostnader_Intäkter!$EE49)*(Kostnader_Intäkter!$R$2373:$R$2498=Kostnader_Intäkter!$EG$94)*(Kostnader_Intäkter!$AV$2373:$AV$2498)))))))</f>
        <v/>
      </c>
      <c r="CO48" s="338"/>
      <c r="CP48" s="338"/>
      <c r="CQ48" s="338"/>
      <c r="CR48" s="338" t="str">
        <f>IF(CR$3="","",(IF($B48="","",(SUMIF(Kostnader_Intäkter!$C$2505:$C$2630,Kostnader_Intäkter!$EE49,Kostnader_Intäkter!$AV$2505:$AV$2630)-(2*SUMPRODUCT((Kostnader_Intäkter!$C$2505:$C$2630=Kostnader_Intäkter!$EE49)*(Kostnader_Intäkter!$R$2505:$R$2630=Kostnader_Intäkter!$EG$94)*(Kostnader_Intäkter!$AV$2505:$AV$2630)))))))</f>
        <v/>
      </c>
      <c r="CS48" s="338"/>
      <c r="CT48" s="338"/>
      <c r="CU48" s="338"/>
    </row>
    <row r="49" spans="2:99" ht="17.25" hidden="1" customHeight="1" outlineLevel="1" x14ac:dyDescent="0.2">
      <c r="B49" s="339" t="str">
        <f>Kostnader_Intäkter!EH50</f>
        <v/>
      </c>
      <c r="C49" s="339"/>
      <c r="D49" s="339"/>
      <c r="E49" s="339"/>
      <c r="F49" s="339"/>
      <c r="G49" s="339"/>
      <c r="H49" s="339"/>
      <c r="I49" s="339"/>
      <c r="J49" s="339"/>
      <c r="K49" s="339"/>
      <c r="L49" s="339"/>
      <c r="M49" s="339"/>
      <c r="N49" s="339"/>
      <c r="O49" s="339"/>
      <c r="P49" s="336" t="str">
        <f t="shared" si="0"/>
        <v/>
      </c>
      <c r="Q49" s="335"/>
      <c r="R49" s="335"/>
      <c r="S49" s="335"/>
      <c r="T49" s="338" t="str">
        <f>IF($T$3="","",(IF(B49="","",(SUMIF(Kostnader_Intäkter!$C$6:$C$131,Kostnader_Intäkter!$EE50,Kostnader_Intäkter!$AV$6:$AV$131)-(2*SUMPRODUCT((Kostnader_Intäkter!$C$6:$C$131=Kostnader_Intäkter!$EE50)*(Kostnader_Intäkter!$R$6:$R$131=Kostnader_Intäkter!$EG$94)*(Kostnader_Intäkter!$AV$6:$AV$131)))))))</f>
        <v/>
      </c>
      <c r="U49" s="338"/>
      <c r="V49" s="338"/>
      <c r="W49" s="338"/>
      <c r="X49" s="338" t="str">
        <f>IF($X$3="","",(IF($B49="","",(SUMIF(Kostnader_Intäkter!$C$137:$C$262,Kostnader_Intäkter!$EE50,Kostnader_Intäkter!$AV$137:$AV$262)-(2*SUMPRODUCT((Kostnader_Intäkter!$C$137:$C$262=Kostnader_Intäkter!$EE50)*(Kostnader_Intäkter!$R$137:$R$262=Kostnader_Intäkter!$EG$94)*(Kostnader_Intäkter!$AV$137:$AV$262)))))))</f>
        <v/>
      </c>
      <c r="Y49" s="338"/>
      <c r="Z49" s="338"/>
      <c r="AA49" s="338"/>
      <c r="AB49" s="338" t="str">
        <f>IF(AB$3="","",(IF($B49="","",(SUMIF(Kostnader_Intäkter!$C$268:$C$393,Kostnader_Intäkter!$EE50,Kostnader_Intäkter!$AV$268:$AV$393)-(2*SUMPRODUCT((Kostnader_Intäkter!$C$268:$C$393=Kostnader_Intäkter!$EE50)*(Kostnader_Intäkter!$R$268:$R$393=Kostnader_Intäkter!$EG$94)*(Kostnader_Intäkter!$AV$268:$AV$393)))))))</f>
        <v/>
      </c>
      <c r="AC49" s="338"/>
      <c r="AD49" s="338"/>
      <c r="AE49" s="338"/>
      <c r="AF49" s="338" t="str">
        <f>IF(AF$3="","",(IF($B49="","",(SUMIF(Kostnader_Intäkter!$C$399:$C$524,Kostnader_Intäkter!$EE50,Kostnader_Intäkter!$AV$399:$AV$524)-(2*SUMPRODUCT((Kostnader_Intäkter!$C$399:$C$524=Kostnader_Intäkter!$EE50)*(Kostnader_Intäkter!$R$399:$R$524=Kostnader_Intäkter!$EG$94)*(Kostnader_Intäkter!$AV$399:$AV$524)))))))</f>
        <v/>
      </c>
      <c r="AG49" s="338"/>
      <c r="AH49" s="338"/>
      <c r="AI49" s="338"/>
      <c r="AJ49" s="338" t="str">
        <f>IF(AJ$3="","",(IF($B49="","",(SUMIF(Kostnader_Intäkter!$C$530:$C$655,Kostnader_Intäkter!$EE50,Kostnader_Intäkter!$AV$530:$AV$655)-(2*SUMPRODUCT((Kostnader_Intäkter!$C$530:$C$655=Kostnader_Intäkter!$EE50)*(Kostnader_Intäkter!$R$530:$R$655=Kostnader_Intäkter!$EG$94)*(Kostnader_Intäkter!$AV$530:$AV$655)))))))</f>
        <v/>
      </c>
      <c r="AK49" s="338"/>
      <c r="AL49" s="338"/>
      <c r="AM49" s="338"/>
      <c r="AN49" s="338" t="str">
        <f>IF(AN$3="","",(IF($B49="","",(SUMIF(Kostnader_Intäkter!$C$661:$C$786,Kostnader_Intäkter!$EE50,Kostnader_Intäkter!$AV$661:$AV$786)-(2*SUMPRODUCT((Kostnader_Intäkter!$C$661:$C$786=Kostnader_Intäkter!$EE50)*(Kostnader_Intäkter!$R$661:$R$786=Kostnader_Intäkter!$EG$94)*(Kostnader_Intäkter!$AV$661:$AV$786)))))))</f>
        <v/>
      </c>
      <c r="AO49" s="338"/>
      <c r="AP49" s="338"/>
      <c r="AQ49" s="338"/>
      <c r="AR49" s="338" t="str">
        <f>IF(AR$3="","",(IF($B49="","",(SUMIF(Kostnader_Intäkter!$C$792:$C$917,Kostnader_Intäkter!$EE50,Kostnader_Intäkter!$AV$792:$AV$917)-(2*SUMPRODUCT((Kostnader_Intäkter!$C$792:$C$917=Kostnader_Intäkter!$EE50)*(Kostnader_Intäkter!$R$792:$R$917=Kostnader_Intäkter!$EG$94)*(Kostnader_Intäkter!$AV$792:$AV$917)))))))</f>
        <v/>
      </c>
      <c r="AS49" s="338"/>
      <c r="AT49" s="338"/>
      <c r="AU49" s="338"/>
      <c r="AV49" s="338" t="str">
        <f>IF(AV$3="","",(IF($B49="","",(SUMIF(Kostnader_Intäkter!$C$923:$C$1048,Kostnader_Intäkter!$EE50,Kostnader_Intäkter!$AV$923:$AV$1048)-(2*SUMPRODUCT((Kostnader_Intäkter!$C$923:$C$1048=Kostnader_Intäkter!$EE50)*(Kostnader_Intäkter!$R$923:$R$1048=Kostnader_Intäkter!$EG$94)*(Kostnader_Intäkter!$AV$923:$AV$1048)))))))</f>
        <v/>
      </c>
      <c r="AW49" s="338"/>
      <c r="AX49" s="338"/>
      <c r="AY49" s="338"/>
      <c r="AZ49" s="338" t="str">
        <f>IF(AZ$3="","",(IF($B49="","",(SUMIF(Kostnader_Intäkter!$C$1054:$C$1179,Kostnader_Intäkter!$EE50,Kostnader_Intäkter!$AV$1054:$AV$1179)-(2*SUMPRODUCT((Kostnader_Intäkter!$C$1054:$C$1179=Kostnader_Intäkter!$EE50)*(Kostnader_Intäkter!$R$1054:$R$1179=Kostnader_Intäkter!$EG$94)*(Kostnader_Intäkter!$AV$1054:$AV$1179)))))))</f>
        <v/>
      </c>
      <c r="BA49" s="338"/>
      <c r="BB49" s="338"/>
      <c r="BC49" s="338"/>
      <c r="BD49" s="338" t="str">
        <f>IF(BD$3="","",(IF($B49="","",(SUMIF(Kostnader_Intäkter!$C$1185:$C$1310,Kostnader_Intäkter!$EE50,Kostnader_Intäkter!$AV$1185:$AV$1310)-(2*SUMPRODUCT((Kostnader_Intäkter!$C$1185:$C$1310=Kostnader_Intäkter!$EE50)*(Kostnader_Intäkter!$R$1185:$R$1310=Kostnader_Intäkter!$EG$94)*(Kostnader_Intäkter!$AV$1185:$AV$1310)))))))</f>
        <v/>
      </c>
      <c r="BE49" s="338"/>
      <c r="BF49" s="338"/>
      <c r="BG49" s="338"/>
      <c r="BH49" s="338" t="str">
        <f>IF(BH$3="","",(IF($B49="","",(SUMIF(Kostnader_Intäkter!$C$1317:$C$1442,Kostnader_Intäkter!$EE50,Kostnader_Intäkter!$AV$1317:$AV$1442)-(2*SUMPRODUCT((Kostnader_Intäkter!$C$1317:$C$1442=Kostnader_Intäkter!$EE50)*(Kostnader_Intäkter!$R$1317:$R$1442=Kostnader_Intäkter!$EG$94)*(Kostnader_Intäkter!$AV$1317:$AV$1442)))))))</f>
        <v/>
      </c>
      <c r="BI49" s="338"/>
      <c r="BJ49" s="338"/>
      <c r="BK49" s="338"/>
      <c r="BL49" s="338" t="str">
        <f>IF(BL$3="","",(IF($B49="","",(SUMIF(Kostnader_Intäkter!$C$1449:$C$1574,Kostnader_Intäkter!$EE50,Kostnader_Intäkter!$AV$1449:$AV$1574)-(2*SUMPRODUCT((Kostnader_Intäkter!$C$1449:$C$1574=Kostnader_Intäkter!$EE50)*(Kostnader_Intäkter!$R$1449:$R$1574=Kostnader_Intäkter!$EG$94)*(Kostnader_Intäkter!$AV$1449:$AV$1574)))))))</f>
        <v/>
      </c>
      <c r="BM49" s="338"/>
      <c r="BN49" s="338"/>
      <c r="BO49" s="338"/>
      <c r="BP49" s="338" t="str">
        <f>IF(BP$3="","",(IF($B49="","",(SUMIF(Kostnader_Intäkter!$C$1581:$C$1706,Kostnader_Intäkter!$EE50,Kostnader_Intäkter!$AV$1581:$AV$1706)-(2*SUMPRODUCT((Kostnader_Intäkter!$C$1581:$C$1706=Kostnader_Intäkter!$EE50)*(Kostnader_Intäkter!$R$1581:$R$1706=Kostnader_Intäkter!$EG$94)*(Kostnader_Intäkter!$AV$1581:$AV$1706)))))))</f>
        <v/>
      </c>
      <c r="BQ49" s="338"/>
      <c r="BR49" s="338"/>
      <c r="BS49" s="338"/>
      <c r="BT49" s="338" t="str">
        <f>IF(BT$3="","",(IF($B49="","",(SUMIF(Kostnader_Intäkter!$C$1713:$C$1838,Kostnader_Intäkter!$EE50,Kostnader_Intäkter!$AV$1713:$AV$1838)-(2*SUMPRODUCT((Kostnader_Intäkter!$C$1713:$C$1838=Kostnader_Intäkter!$EE50)*(Kostnader_Intäkter!$R$1713:$R$1838=Kostnader_Intäkter!$EG$94)*(Kostnader_Intäkter!$AV$1713:$AV$1838)))))))</f>
        <v/>
      </c>
      <c r="BU49" s="338"/>
      <c r="BV49" s="338"/>
      <c r="BW49" s="338"/>
      <c r="BX49" s="338" t="str">
        <f>IF(BX$3="","",(IF($B49="","",(SUMIF(Kostnader_Intäkter!$C$1845:$C$1970,Kostnader_Intäkter!$EE50,Kostnader_Intäkter!$AV$1845:$AV$1970)-(2*SUMPRODUCT((Kostnader_Intäkter!$C$1845:$C$1970=Kostnader_Intäkter!$EE50)*(Kostnader_Intäkter!$R$1845:$R$1970=Kostnader_Intäkter!$EG$94)*(Kostnader_Intäkter!$AV$1845:$AV$1970)))))))</f>
        <v/>
      </c>
      <c r="BY49" s="338"/>
      <c r="BZ49" s="338"/>
      <c r="CA49" s="338"/>
      <c r="CB49" s="338" t="str">
        <f>IF(CB$3="","",(IF($B49="","",(SUMIF(Kostnader_Intäkter!$C$1977:$C$2102,Kostnader_Intäkter!$EE50,Kostnader_Intäkter!$AV$1977:$AV$2102)-(2*SUMPRODUCT((Kostnader_Intäkter!$C$1977:$C$2102=Kostnader_Intäkter!$EE50)*(Kostnader_Intäkter!$R$1977:$R$2102=Kostnader_Intäkter!$EG$94)*(Kostnader_Intäkter!$AV$1977:$AV$2102)))))))</f>
        <v/>
      </c>
      <c r="CC49" s="338"/>
      <c r="CD49" s="338"/>
      <c r="CE49" s="338"/>
      <c r="CF49" s="338" t="str">
        <f>IF(CF$3="","",(IF($B49="","",(SUMIF(Kostnader_Intäkter!$C$2109:$C$2234,Kostnader_Intäkter!$EE50,Kostnader_Intäkter!$AV$2109:$AV$2234)-(2*SUMPRODUCT((Kostnader_Intäkter!$C$2109:$C$2234=Kostnader_Intäkter!$EE50)*(Kostnader_Intäkter!$R$2109:$R$2234=Kostnader_Intäkter!$EG$94)*(Kostnader_Intäkter!$AV$2109:$AV$2234)))))))</f>
        <v/>
      </c>
      <c r="CG49" s="338"/>
      <c r="CH49" s="338"/>
      <c r="CI49" s="338"/>
      <c r="CJ49" s="338" t="str">
        <f>IF(CJ$3="","",(IF($B49="","",(SUMIF(Kostnader_Intäkter!$C$2241:$C$2366,Kostnader_Intäkter!$EE50,Kostnader_Intäkter!$AV$2241:$AV$2366)-(2*SUMPRODUCT((Kostnader_Intäkter!$C$2241:$C$2366=Kostnader_Intäkter!$EE50)*(Kostnader_Intäkter!$R$2241:$R$2366=Kostnader_Intäkter!$EG$94)*(Kostnader_Intäkter!$AV$2241:$AV$2366)))))))</f>
        <v/>
      </c>
      <c r="CK49" s="338"/>
      <c r="CL49" s="338"/>
      <c r="CM49" s="338"/>
      <c r="CN49" s="338" t="str">
        <f>IF(CN$3="","",(IF($B49="","",(SUMIF(Kostnader_Intäkter!$C$2373:$C$2498,Kostnader_Intäkter!$EE50,Kostnader_Intäkter!$AV$2373:$AV$2498)-(2*SUMPRODUCT((Kostnader_Intäkter!$C$2373:$C$2498=Kostnader_Intäkter!$EE50)*(Kostnader_Intäkter!$R$2373:$R$2498=Kostnader_Intäkter!$EG$94)*(Kostnader_Intäkter!$AV$2373:$AV$2498)))))))</f>
        <v/>
      </c>
      <c r="CO49" s="338"/>
      <c r="CP49" s="338"/>
      <c r="CQ49" s="338"/>
      <c r="CR49" s="338" t="str">
        <f>IF(CR$3="","",(IF($B49="","",(SUMIF(Kostnader_Intäkter!$C$2505:$C$2630,Kostnader_Intäkter!$EE50,Kostnader_Intäkter!$AV$2505:$AV$2630)-(2*SUMPRODUCT((Kostnader_Intäkter!$C$2505:$C$2630=Kostnader_Intäkter!$EE50)*(Kostnader_Intäkter!$R$2505:$R$2630=Kostnader_Intäkter!$EG$94)*(Kostnader_Intäkter!$AV$2505:$AV$2630)))))))</f>
        <v/>
      </c>
      <c r="CS49" s="338"/>
      <c r="CT49" s="338"/>
      <c r="CU49" s="338"/>
    </row>
    <row r="50" spans="2:99" ht="17.25" hidden="1" customHeight="1" outlineLevel="1" x14ac:dyDescent="0.2">
      <c r="B50" s="339" t="str">
        <f>Kostnader_Intäkter!EH51</f>
        <v/>
      </c>
      <c r="C50" s="339"/>
      <c r="D50" s="339"/>
      <c r="E50" s="339"/>
      <c r="F50" s="339"/>
      <c r="G50" s="339"/>
      <c r="H50" s="339"/>
      <c r="I50" s="339"/>
      <c r="J50" s="339"/>
      <c r="K50" s="339"/>
      <c r="L50" s="339"/>
      <c r="M50" s="339"/>
      <c r="N50" s="339"/>
      <c r="O50" s="339"/>
      <c r="P50" s="336" t="str">
        <f t="shared" si="0"/>
        <v/>
      </c>
      <c r="Q50" s="335"/>
      <c r="R50" s="335"/>
      <c r="S50" s="335"/>
      <c r="T50" s="338" t="str">
        <f>IF($T$3="","",(IF(B50="","",(SUMIF(Kostnader_Intäkter!$C$6:$C$131,Kostnader_Intäkter!$EE51,Kostnader_Intäkter!$AV$6:$AV$131)-(2*SUMPRODUCT((Kostnader_Intäkter!$C$6:$C$131=Kostnader_Intäkter!$EE51)*(Kostnader_Intäkter!$R$6:$R$131=Kostnader_Intäkter!$EG$94)*(Kostnader_Intäkter!$AV$6:$AV$131)))))))</f>
        <v/>
      </c>
      <c r="U50" s="338"/>
      <c r="V50" s="338"/>
      <c r="W50" s="338"/>
      <c r="X50" s="338" t="str">
        <f>IF($X$3="","",(IF($B50="","",(SUMIF(Kostnader_Intäkter!$C$137:$C$262,Kostnader_Intäkter!$EE51,Kostnader_Intäkter!$AV$137:$AV$262)-(2*SUMPRODUCT((Kostnader_Intäkter!$C$137:$C$262=Kostnader_Intäkter!$EE51)*(Kostnader_Intäkter!$R$137:$R$262=Kostnader_Intäkter!$EG$94)*(Kostnader_Intäkter!$AV$137:$AV$262)))))))</f>
        <v/>
      </c>
      <c r="Y50" s="338"/>
      <c r="Z50" s="338"/>
      <c r="AA50" s="338"/>
      <c r="AB50" s="338" t="str">
        <f>IF(AB$3="","",(IF($B50="","",(SUMIF(Kostnader_Intäkter!$C$268:$C$393,Kostnader_Intäkter!$EE51,Kostnader_Intäkter!$AV$268:$AV$393)-(2*SUMPRODUCT((Kostnader_Intäkter!$C$268:$C$393=Kostnader_Intäkter!$EE51)*(Kostnader_Intäkter!$R$268:$R$393=Kostnader_Intäkter!$EG$94)*(Kostnader_Intäkter!$AV$268:$AV$393)))))))</f>
        <v/>
      </c>
      <c r="AC50" s="338"/>
      <c r="AD50" s="338"/>
      <c r="AE50" s="338"/>
      <c r="AF50" s="338" t="str">
        <f>IF(AF$3="","",(IF($B50="","",(SUMIF(Kostnader_Intäkter!$C$399:$C$524,Kostnader_Intäkter!$EE51,Kostnader_Intäkter!$AV$399:$AV$524)-(2*SUMPRODUCT((Kostnader_Intäkter!$C$399:$C$524=Kostnader_Intäkter!$EE51)*(Kostnader_Intäkter!$R$399:$R$524=Kostnader_Intäkter!$EG$94)*(Kostnader_Intäkter!$AV$399:$AV$524)))))))</f>
        <v/>
      </c>
      <c r="AG50" s="338"/>
      <c r="AH50" s="338"/>
      <c r="AI50" s="338"/>
      <c r="AJ50" s="338" t="str">
        <f>IF(AJ$3="","",(IF($B50="","",(SUMIF(Kostnader_Intäkter!$C$530:$C$655,Kostnader_Intäkter!$EE51,Kostnader_Intäkter!$AV$530:$AV$655)-(2*SUMPRODUCT((Kostnader_Intäkter!$C$530:$C$655=Kostnader_Intäkter!$EE51)*(Kostnader_Intäkter!$R$530:$R$655=Kostnader_Intäkter!$EG$94)*(Kostnader_Intäkter!$AV$530:$AV$655)))))))</f>
        <v/>
      </c>
      <c r="AK50" s="338"/>
      <c r="AL50" s="338"/>
      <c r="AM50" s="338"/>
      <c r="AN50" s="338" t="str">
        <f>IF(AN$3="","",(IF($B50="","",(SUMIF(Kostnader_Intäkter!$C$661:$C$786,Kostnader_Intäkter!$EE51,Kostnader_Intäkter!$AV$661:$AV$786)-(2*SUMPRODUCT((Kostnader_Intäkter!$C$661:$C$786=Kostnader_Intäkter!$EE51)*(Kostnader_Intäkter!$R$661:$R$786=Kostnader_Intäkter!$EG$94)*(Kostnader_Intäkter!$AV$661:$AV$786)))))))</f>
        <v/>
      </c>
      <c r="AO50" s="338"/>
      <c r="AP50" s="338"/>
      <c r="AQ50" s="338"/>
      <c r="AR50" s="338" t="str">
        <f>IF(AR$3="","",(IF($B50="","",(SUMIF(Kostnader_Intäkter!$C$792:$C$917,Kostnader_Intäkter!$EE51,Kostnader_Intäkter!$AV$792:$AV$917)-(2*SUMPRODUCT((Kostnader_Intäkter!$C$792:$C$917=Kostnader_Intäkter!$EE51)*(Kostnader_Intäkter!$R$792:$R$917=Kostnader_Intäkter!$EG$94)*(Kostnader_Intäkter!$AV$792:$AV$917)))))))</f>
        <v/>
      </c>
      <c r="AS50" s="338"/>
      <c r="AT50" s="338"/>
      <c r="AU50" s="338"/>
      <c r="AV50" s="338" t="str">
        <f>IF(AV$3="","",(IF($B50="","",(SUMIF(Kostnader_Intäkter!$C$923:$C$1048,Kostnader_Intäkter!$EE51,Kostnader_Intäkter!$AV$923:$AV$1048)-(2*SUMPRODUCT((Kostnader_Intäkter!$C$923:$C$1048=Kostnader_Intäkter!$EE51)*(Kostnader_Intäkter!$R$923:$R$1048=Kostnader_Intäkter!$EG$94)*(Kostnader_Intäkter!$AV$923:$AV$1048)))))))</f>
        <v/>
      </c>
      <c r="AW50" s="338"/>
      <c r="AX50" s="338"/>
      <c r="AY50" s="338"/>
      <c r="AZ50" s="338" t="str">
        <f>IF(AZ$3="","",(IF($B50="","",(SUMIF(Kostnader_Intäkter!$C$1054:$C$1179,Kostnader_Intäkter!$EE51,Kostnader_Intäkter!$AV$1054:$AV$1179)-(2*SUMPRODUCT((Kostnader_Intäkter!$C$1054:$C$1179=Kostnader_Intäkter!$EE51)*(Kostnader_Intäkter!$R$1054:$R$1179=Kostnader_Intäkter!$EG$94)*(Kostnader_Intäkter!$AV$1054:$AV$1179)))))))</f>
        <v/>
      </c>
      <c r="BA50" s="338"/>
      <c r="BB50" s="338"/>
      <c r="BC50" s="338"/>
      <c r="BD50" s="338" t="str">
        <f>IF(BD$3="","",(IF($B50="","",(SUMIF(Kostnader_Intäkter!$C$1185:$C$1310,Kostnader_Intäkter!$EE51,Kostnader_Intäkter!$AV$1185:$AV$1310)-(2*SUMPRODUCT((Kostnader_Intäkter!$C$1185:$C$1310=Kostnader_Intäkter!$EE51)*(Kostnader_Intäkter!$R$1185:$R$1310=Kostnader_Intäkter!$EG$94)*(Kostnader_Intäkter!$AV$1185:$AV$1310)))))))</f>
        <v/>
      </c>
      <c r="BE50" s="338"/>
      <c r="BF50" s="338"/>
      <c r="BG50" s="338"/>
      <c r="BH50" s="338" t="str">
        <f>IF(BH$3="","",(IF($B50="","",(SUMIF(Kostnader_Intäkter!$C$1317:$C$1442,Kostnader_Intäkter!$EE51,Kostnader_Intäkter!$AV$1317:$AV$1442)-(2*SUMPRODUCT((Kostnader_Intäkter!$C$1317:$C$1442=Kostnader_Intäkter!$EE51)*(Kostnader_Intäkter!$R$1317:$R$1442=Kostnader_Intäkter!$EG$94)*(Kostnader_Intäkter!$AV$1317:$AV$1442)))))))</f>
        <v/>
      </c>
      <c r="BI50" s="338"/>
      <c r="BJ50" s="338"/>
      <c r="BK50" s="338"/>
      <c r="BL50" s="338" t="str">
        <f>IF(BL$3="","",(IF($B50="","",(SUMIF(Kostnader_Intäkter!$C$1449:$C$1574,Kostnader_Intäkter!$EE51,Kostnader_Intäkter!$AV$1449:$AV$1574)-(2*SUMPRODUCT((Kostnader_Intäkter!$C$1449:$C$1574=Kostnader_Intäkter!$EE51)*(Kostnader_Intäkter!$R$1449:$R$1574=Kostnader_Intäkter!$EG$94)*(Kostnader_Intäkter!$AV$1449:$AV$1574)))))))</f>
        <v/>
      </c>
      <c r="BM50" s="338"/>
      <c r="BN50" s="338"/>
      <c r="BO50" s="338"/>
      <c r="BP50" s="338" t="str">
        <f>IF(BP$3="","",(IF($B50="","",(SUMIF(Kostnader_Intäkter!$C$1581:$C$1706,Kostnader_Intäkter!$EE51,Kostnader_Intäkter!$AV$1581:$AV$1706)-(2*SUMPRODUCT((Kostnader_Intäkter!$C$1581:$C$1706=Kostnader_Intäkter!$EE51)*(Kostnader_Intäkter!$R$1581:$R$1706=Kostnader_Intäkter!$EG$94)*(Kostnader_Intäkter!$AV$1581:$AV$1706)))))))</f>
        <v/>
      </c>
      <c r="BQ50" s="338"/>
      <c r="BR50" s="338"/>
      <c r="BS50" s="338"/>
      <c r="BT50" s="338" t="str">
        <f>IF(BT$3="","",(IF($B50="","",(SUMIF(Kostnader_Intäkter!$C$1713:$C$1838,Kostnader_Intäkter!$EE51,Kostnader_Intäkter!$AV$1713:$AV$1838)-(2*SUMPRODUCT((Kostnader_Intäkter!$C$1713:$C$1838=Kostnader_Intäkter!$EE51)*(Kostnader_Intäkter!$R$1713:$R$1838=Kostnader_Intäkter!$EG$94)*(Kostnader_Intäkter!$AV$1713:$AV$1838)))))))</f>
        <v/>
      </c>
      <c r="BU50" s="338"/>
      <c r="BV50" s="338"/>
      <c r="BW50" s="338"/>
      <c r="BX50" s="338" t="str">
        <f>IF(BX$3="","",(IF($B50="","",(SUMIF(Kostnader_Intäkter!$C$1845:$C$1970,Kostnader_Intäkter!$EE51,Kostnader_Intäkter!$AV$1845:$AV$1970)-(2*SUMPRODUCT((Kostnader_Intäkter!$C$1845:$C$1970=Kostnader_Intäkter!$EE51)*(Kostnader_Intäkter!$R$1845:$R$1970=Kostnader_Intäkter!$EG$94)*(Kostnader_Intäkter!$AV$1845:$AV$1970)))))))</f>
        <v/>
      </c>
      <c r="BY50" s="338"/>
      <c r="BZ50" s="338"/>
      <c r="CA50" s="338"/>
      <c r="CB50" s="338" t="str">
        <f>IF(CB$3="","",(IF($B50="","",(SUMIF(Kostnader_Intäkter!$C$1977:$C$2102,Kostnader_Intäkter!$EE51,Kostnader_Intäkter!$AV$1977:$AV$2102)-(2*SUMPRODUCT((Kostnader_Intäkter!$C$1977:$C$2102=Kostnader_Intäkter!$EE51)*(Kostnader_Intäkter!$R$1977:$R$2102=Kostnader_Intäkter!$EG$94)*(Kostnader_Intäkter!$AV$1977:$AV$2102)))))))</f>
        <v/>
      </c>
      <c r="CC50" s="338"/>
      <c r="CD50" s="338"/>
      <c r="CE50" s="338"/>
      <c r="CF50" s="338" t="str">
        <f>IF(CF$3="","",(IF($B50="","",(SUMIF(Kostnader_Intäkter!$C$2109:$C$2234,Kostnader_Intäkter!$EE51,Kostnader_Intäkter!$AV$2109:$AV$2234)-(2*SUMPRODUCT((Kostnader_Intäkter!$C$2109:$C$2234=Kostnader_Intäkter!$EE51)*(Kostnader_Intäkter!$R$2109:$R$2234=Kostnader_Intäkter!$EG$94)*(Kostnader_Intäkter!$AV$2109:$AV$2234)))))))</f>
        <v/>
      </c>
      <c r="CG50" s="338"/>
      <c r="CH50" s="338"/>
      <c r="CI50" s="338"/>
      <c r="CJ50" s="338" t="str">
        <f>IF(CJ$3="","",(IF($B50="","",(SUMIF(Kostnader_Intäkter!$C$2241:$C$2366,Kostnader_Intäkter!$EE51,Kostnader_Intäkter!$AV$2241:$AV$2366)-(2*SUMPRODUCT((Kostnader_Intäkter!$C$2241:$C$2366=Kostnader_Intäkter!$EE51)*(Kostnader_Intäkter!$R$2241:$R$2366=Kostnader_Intäkter!$EG$94)*(Kostnader_Intäkter!$AV$2241:$AV$2366)))))))</f>
        <v/>
      </c>
      <c r="CK50" s="338"/>
      <c r="CL50" s="338"/>
      <c r="CM50" s="338"/>
      <c r="CN50" s="338" t="str">
        <f>IF(CN$3="","",(IF($B50="","",(SUMIF(Kostnader_Intäkter!$C$2373:$C$2498,Kostnader_Intäkter!$EE51,Kostnader_Intäkter!$AV$2373:$AV$2498)-(2*SUMPRODUCT((Kostnader_Intäkter!$C$2373:$C$2498=Kostnader_Intäkter!$EE51)*(Kostnader_Intäkter!$R$2373:$R$2498=Kostnader_Intäkter!$EG$94)*(Kostnader_Intäkter!$AV$2373:$AV$2498)))))))</f>
        <v/>
      </c>
      <c r="CO50" s="338"/>
      <c r="CP50" s="338"/>
      <c r="CQ50" s="338"/>
      <c r="CR50" s="338" t="str">
        <f>IF(CR$3="","",(IF($B50="","",(SUMIF(Kostnader_Intäkter!$C$2505:$C$2630,Kostnader_Intäkter!$EE51,Kostnader_Intäkter!$AV$2505:$AV$2630)-(2*SUMPRODUCT((Kostnader_Intäkter!$C$2505:$C$2630=Kostnader_Intäkter!$EE51)*(Kostnader_Intäkter!$R$2505:$R$2630=Kostnader_Intäkter!$EG$94)*(Kostnader_Intäkter!$AV$2505:$AV$2630)))))))</f>
        <v/>
      </c>
      <c r="CS50" s="338"/>
      <c r="CT50" s="338"/>
      <c r="CU50" s="338"/>
    </row>
    <row r="51" spans="2:99" ht="17.25" hidden="1" customHeight="1" outlineLevel="1" x14ac:dyDescent="0.2">
      <c r="B51" s="339" t="str">
        <f>Kostnader_Intäkter!EH52</f>
        <v/>
      </c>
      <c r="C51" s="339"/>
      <c r="D51" s="339"/>
      <c r="E51" s="339"/>
      <c r="F51" s="339"/>
      <c r="G51" s="339"/>
      <c r="H51" s="339"/>
      <c r="I51" s="339"/>
      <c r="J51" s="339"/>
      <c r="K51" s="339"/>
      <c r="L51" s="339"/>
      <c r="M51" s="339"/>
      <c r="N51" s="339"/>
      <c r="O51" s="339"/>
      <c r="P51" s="336" t="str">
        <f t="shared" si="0"/>
        <v/>
      </c>
      <c r="Q51" s="335"/>
      <c r="R51" s="335"/>
      <c r="S51" s="335"/>
      <c r="T51" s="338" t="str">
        <f>IF($T$3="","",(IF(B51="","",(SUMIF(Kostnader_Intäkter!$C$6:$C$131,Kostnader_Intäkter!$EE52,Kostnader_Intäkter!$AV$6:$AV$131)-(2*SUMPRODUCT((Kostnader_Intäkter!$C$6:$C$131=Kostnader_Intäkter!$EE52)*(Kostnader_Intäkter!$R$6:$R$131=Kostnader_Intäkter!$EG$94)*(Kostnader_Intäkter!$AV$6:$AV$131)))))))</f>
        <v/>
      </c>
      <c r="U51" s="338"/>
      <c r="V51" s="338"/>
      <c r="W51" s="338"/>
      <c r="X51" s="338" t="str">
        <f>IF($X$3="","",(IF($B51="","",(SUMIF(Kostnader_Intäkter!$C$137:$C$262,Kostnader_Intäkter!$EE52,Kostnader_Intäkter!$AV$137:$AV$262)-(2*SUMPRODUCT((Kostnader_Intäkter!$C$137:$C$262=Kostnader_Intäkter!$EE52)*(Kostnader_Intäkter!$R$137:$R$262=Kostnader_Intäkter!$EG$94)*(Kostnader_Intäkter!$AV$137:$AV$262)))))))</f>
        <v/>
      </c>
      <c r="Y51" s="338"/>
      <c r="Z51" s="338"/>
      <c r="AA51" s="338"/>
      <c r="AB51" s="338" t="str">
        <f>IF(AB$3="","",(IF($B51="","",(SUMIF(Kostnader_Intäkter!$C$268:$C$393,Kostnader_Intäkter!$EE52,Kostnader_Intäkter!$AV$268:$AV$393)-(2*SUMPRODUCT((Kostnader_Intäkter!$C$268:$C$393=Kostnader_Intäkter!$EE52)*(Kostnader_Intäkter!$R$268:$R$393=Kostnader_Intäkter!$EG$94)*(Kostnader_Intäkter!$AV$268:$AV$393)))))))</f>
        <v/>
      </c>
      <c r="AC51" s="338"/>
      <c r="AD51" s="338"/>
      <c r="AE51" s="338"/>
      <c r="AF51" s="338" t="str">
        <f>IF(AF$3="","",(IF($B51="","",(SUMIF(Kostnader_Intäkter!$C$399:$C$524,Kostnader_Intäkter!$EE52,Kostnader_Intäkter!$AV$399:$AV$524)-(2*SUMPRODUCT((Kostnader_Intäkter!$C$399:$C$524=Kostnader_Intäkter!$EE52)*(Kostnader_Intäkter!$R$399:$R$524=Kostnader_Intäkter!$EG$94)*(Kostnader_Intäkter!$AV$399:$AV$524)))))))</f>
        <v/>
      </c>
      <c r="AG51" s="338"/>
      <c r="AH51" s="338"/>
      <c r="AI51" s="338"/>
      <c r="AJ51" s="338" t="str">
        <f>IF(AJ$3="","",(IF($B51="","",(SUMIF(Kostnader_Intäkter!$C$530:$C$655,Kostnader_Intäkter!$EE52,Kostnader_Intäkter!$AV$530:$AV$655)-(2*SUMPRODUCT((Kostnader_Intäkter!$C$530:$C$655=Kostnader_Intäkter!$EE52)*(Kostnader_Intäkter!$R$530:$R$655=Kostnader_Intäkter!$EG$94)*(Kostnader_Intäkter!$AV$530:$AV$655)))))))</f>
        <v/>
      </c>
      <c r="AK51" s="338"/>
      <c r="AL51" s="338"/>
      <c r="AM51" s="338"/>
      <c r="AN51" s="338" t="str">
        <f>IF(AN$3="","",(IF($B51="","",(SUMIF(Kostnader_Intäkter!$C$661:$C$786,Kostnader_Intäkter!$EE52,Kostnader_Intäkter!$AV$661:$AV$786)-(2*SUMPRODUCT((Kostnader_Intäkter!$C$661:$C$786=Kostnader_Intäkter!$EE52)*(Kostnader_Intäkter!$R$661:$R$786=Kostnader_Intäkter!$EG$94)*(Kostnader_Intäkter!$AV$661:$AV$786)))))))</f>
        <v/>
      </c>
      <c r="AO51" s="338"/>
      <c r="AP51" s="338"/>
      <c r="AQ51" s="338"/>
      <c r="AR51" s="338" t="str">
        <f>IF(AR$3="","",(IF($B51="","",(SUMIF(Kostnader_Intäkter!$C$792:$C$917,Kostnader_Intäkter!$EE52,Kostnader_Intäkter!$AV$792:$AV$917)-(2*SUMPRODUCT((Kostnader_Intäkter!$C$792:$C$917=Kostnader_Intäkter!$EE52)*(Kostnader_Intäkter!$R$792:$R$917=Kostnader_Intäkter!$EG$94)*(Kostnader_Intäkter!$AV$792:$AV$917)))))))</f>
        <v/>
      </c>
      <c r="AS51" s="338"/>
      <c r="AT51" s="338"/>
      <c r="AU51" s="338"/>
      <c r="AV51" s="338" t="str">
        <f>IF(AV$3="","",(IF($B51="","",(SUMIF(Kostnader_Intäkter!$C$923:$C$1048,Kostnader_Intäkter!$EE52,Kostnader_Intäkter!$AV$923:$AV$1048)-(2*SUMPRODUCT((Kostnader_Intäkter!$C$923:$C$1048=Kostnader_Intäkter!$EE52)*(Kostnader_Intäkter!$R$923:$R$1048=Kostnader_Intäkter!$EG$94)*(Kostnader_Intäkter!$AV$923:$AV$1048)))))))</f>
        <v/>
      </c>
      <c r="AW51" s="338"/>
      <c r="AX51" s="338"/>
      <c r="AY51" s="338"/>
      <c r="AZ51" s="338" t="str">
        <f>IF(AZ$3="","",(IF($B51="","",(SUMIF(Kostnader_Intäkter!$C$1054:$C$1179,Kostnader_Intäkter!$EE52,Kostnader_Intäkter!$AV$1054:$AV$1179)-(2*SUMPRODUCT((Kostnader_Intäkter!$C$1054:$C$1179=Kostnader_Intäkter!$EE52)*(Kostnader_Intäkter!$R$1054:$R$1179=Kostnader_Intäkter!$EG$94)*(Kostnader_Intäkter!$AV$1054:$AV$1179)))))))</f>
        <v/>
      </c>
      <c r="BA51" s="338"/>
      <c r="BB51" s="338"/>
      <c r="BC51" s="338"/>
      <c r="BD51" s="338" t="str">
        <f>IF(BD$3="","",(IF($B51="","",(SUMIF(Kostnader_Intäkter!$C$1185:$C$1310,Kostnader_Intäkter!$EE52,Kostnader_Intäkter!$AV$1185:$AV$1310)-(2*SUMPRODUCT((Kostnader_Intäkter!$C$1185:$C$1310=Kostnader_Intäkter!$EE52)*(Kostnader_Intäkter!$R$1185:$R$1310=Kostnader_Intäkter!$EG$94)*(Kostnader_Intäkter!$AV$1185:$AV$1310)))))))</f>
        <v/>
      </c>
      <c r="BE51" s="338"/>
      <c r="BF51" s="338"/>
      <c r="BG51" s="338"/>
      <c r="BH51" s="338" t="str">
        <f>IF(BH$3="","",(IF($B51="","",(SUMIF(Kostnader_Intäkter!$C$1317:$C$1442,Kostnader_Intäkter!$EE52,Kostnader_Intäkter!$AV$1317:$AV$1442)-(2*SUMPRODUCT((Kostnader_Intäkter!$C$1317:$C$1442=Kostnader_Intäkter!$EE52)*(Kostnader_Intäkter!$R$1317:$R$1442=Kostnader_Intäkter!$EG$94)*(Kostnader_Intäkter!$AV$1317:$AV$1442)))))))</f>
        <v/>
      </c>
      <c r="BI51" s="338"/>
      <c r="BJ51" s="338"/>
      <c r="BK51" s="338"/>
      <c r="BL51" s="338" t="str">
        <f>IF(BL$3="","",(IF($B51="","",(SUMIF(Kostnader_Intäkter!$C$1449:$C$1574,Kostnader_Intäkter!$EE52,Kostnader_Intäkter!$AV$1449:$AV$1574)-(2*SUMPRODUCT((Kostnader_Intäkter!$C$1449:$C$1574=Kostnader_Intäkter!$EE52)*(Kostnader_Intäkter!$R$1449:$R$1574=Kostnader_Intäkter!$EG$94)*(Kostnader_Intäkter!$AV$1449:$AV$1574)))))))</f>
        <v/>
      </c>
      <c r="BM51" s="338"/>
      <c r="BN51" s="338"/>
      <c r="BO51" s="338"/>
      <c r="BP51" s="338" t="str">
        <f>IF(BP$3="","",(IF($B51="","",(SUMIF(Kostnader_Intäkter!$C$1581:$C$1706,Kostnader_Intäkter!$EE52,Kostnader_Intäkter!$AV$1581:$AV$1706)-(2*SUMPRODUCT((Kostnader_Intäkter!$C$1581:$C$1706=Kostnader_Intäkter!$EE52)*(Kostnader_Intäkter!$R$1581:$R$1706=Kostnader_Intäkter!$EG$94)*(Kostnader_Intäkter!$AV$1581:$AV$1706)))))))</f>
        <v/>
      </c>
      <c r="BQ51" s="338"/>
      <c r="BR51" s="338"/>
      <c r="BS51" s="338"/>
      <c r="BT51" s="338" t="str">
        <f>IF(BT$3="","",(IF($B51="","",(SUMIF(Kostnader_Intäkter!$C$1713:$C$1838,Kostnader_Intäkter!$EE52,Kostnader_Intäkter!$AV$1713:$AV$1838)-(2*SUMPRODUCT((Kostnader_Intäkter!$C$1713:$C$1838=Kostnader_Intäkter!$EE52)*(Kostnader_Intäkter!$R$1713:$R$1838=Kostnader_Intäkter!$EG$94)*(Kostnader_Intäkter!$AV$1713:$AV$1838)))))))</f>
        <v/>
      </c>
      <c r="BU51" s="338"/>
      <c r="BV51" s="338"/>
      <c r="BW51" s="338"/>
      <c r="BX51" s="338" t="str">
        <f>IF(BX$3="","",(IF($B51="","",(SUMIF(Kostnader_Intäkter!$C$1845:$C$1970,Kostnader_Intäkter!$EE52,Kostnader_Intäkter!$AV$1845:$AV$1970)-(2*SUMPRODUCT((Kostnader_Intäkter!$C$1845:$C$1970=Kostnader_Intäkter!$EE52)*(Kostnader_Intäkter!$R$1845:$R$1970=Kostnader_Intäkter!$EG$94)*(Kostnader_Intäkter!$AV$1845:$AV$1970)))))))</f>
        <v/>
      </c>
      <c r="BY51" s="338"/>
      <c r="BZ51" s="338"/>
      <c r="CA51" s="338"/>
      <c r="CB51" s="338" t="str">
        <f>IF(CB$3="","",(IF($B51="","",(SUMIF(Kostnader_Intäkter!$C$1977:$C$2102,Kostnader_Intäkter!$EE52,Kostnader_Intäkter!$AV$1977:$AV$2102)-(2*SUMPRODUCT((Kostnader_Intäkter!$C$1977:$C$2102=Kostnader_Intäkter!$EE52)*(Kostnader_Intäkter!$R$1977:$R$2102=Kostnader_Intäkter!$EG$94)*(Kostnader_Intäkter!$AV$1977:$AV$2102)))))))</f>
        <v/>
      </c>
      <c r="CC51" s="338"/>
      <c r="CD51" s="338"/>
      <c r="CE51" s="338"/>
      <c r="CF51" s="338" t="str">
        <f>IF(CF$3="","",(IF($B51="","",(SUMIF(Kostnader_Intäkter!$C$2109:$C$2234,Kostnader_Intäkter!$EE52,Kostnader_Intäkter!$AV$2109:$AV$2234)-(2*SUMPRODUCT((Kostnader_Intäkter!$C$2109:$C$2234=Kostnader_Intäkter!$EE52)*(Kostnader_Intäkter!$R$2109:$R$2234=Kostnader_Intäkter!$EG$94)*(Kostnader_Intäkter!$AV$2109:$AV$2234)))))))</f>
        <v/>
      </c>
      <c r="CG51" s="338"/>
      <c r="CH51" s="338"/>
      <c r="CI51" s="338"/>
      <c r="CJ51" s="338" t="str">
        <f>IF(CJ$3="","",(IF($B51="","",(SUMIF(Kostnader_Intäkter!$C$2241:$C$2366,Kostnader_Intäkter!$EE52,Kostnader_Intäkter!$AV$2241:$AV$2366)-(2*SUMPRODUCT((Kostnader_Intäkter!$C$2241:$C$2366=Kostnader_Intäkter!$EE52)*(Kostnader_Intäkter!$R$2241:$R$2366=Kostnader_Intäkter!$EG$94)*(Kostnader_Intäkter!$AV$2241:$AV$2366)))))))</f>
        <v/>
      </c>
      <c r="CK51" s="338"/>
      <c r="CL51" s="338"/>
      <c r="CM51" s="338"/>
      <c r="CN51" s="338" t="str">
        <f>IF(CN$3="","",(IF($B51="","",(SUMIF(Kostnader_Intäkter!$C$2373:$C$2498,Kostnader_Intäkter!$EE52,Kostnader_Intäkter!$AV$2373:$AV$2498)-(2*SUMPRODUCT((Kostnader_Intäkter!$C$2373:$C$2498=Kostnader_Intäkter!$EE52)*(Kostnader_Intäkter!$R$2373:$R$2498=Kostnader_Intäkter!$EG$94)*(Kostnader_Intäkter!$AV$2373:$AV$2498)))))))</f>
        <v/>
      </c>
      <c r="CO51" s="338"/>
      <c r="CP51" s="338"/>
      <c r="CQ51" s="338"/>
      <c r="CR51" s="338" t="str">
        <f>IF(CR$3="","",(IF($B51="","",(SUMIF(Kostnader_Intäkter!$C$2505:$C$2630,Kostnader_Intäkter!$EE52,Kostnader_Intäkter!$AV$2505:$AV$2630)-(2*SUMPRODUCT((Kostnader_Intäkter!$C$2505:$C$2630=Kostnader_Intäkter!$EE52)*(Kostnader_Intäkter!$R$2505:$R$2630=Kostnader_Intäkter!$EG$94)*(Kostnader_Intäkter!$AV$2505:$AV$2630)))))))</f>
        <v/>
      </c>
      <c r="CS51" s="338"/>
      <c r="CT51" s="338"/>
      <c r="CU51" s="338"/>
    </row>
    <row r="52" spans="2:99" ht="17.25" hidden="1" customHeight="1" outlineLevel="1" x14ac:dyDescent="0.2">
      <c r="B52" s="339" t="str">
        <f>Kostnader_Intäkter!EH53</f>
        <v/>
      </c>
      <c r="C52" s="339"/>
      <c r="D52" s="339"/>
      <c r="E52" s="339"/>
      <c r="F52" s="339"/>
      <c r="G52" s="339"/>
      <c r="H52" s="339"/>
      <c r="I52" s="339"/>
      <c r="J52" s="339"/>
      <c r="K52" s="339"/>
      <c r="L52" s="339"/>
      <c r="M52" s="339"/>
      <c r="N52" s="339"/>
      <c r="O52" s="339"/>
      <c r="P52" s="336" t="str">
        <f t="shared" si="0"/>
        <v/>
      </c>
      <c r="Q52" s="335"/>
      <c r="R52" s="335"/>
      <c r="S52" s="335"/>
      <c r="T52" s="338" t="str">
        <f>IF($T$3="","",(IF(B52="","",(SUMIF(Kostnader_Intäkter!$C$6:$C$131,Kostnader_Intäkter!$EE53,Kostnader_Intäkter!$AV$6:$AV$131)-(2*SUMPRODUCT((Kostnader_Intäkter!$C$6:$C$131=Kostnader_Intäkter!$EE53)*(Kostnader_Intäkter!$R$6:$R$131=Kostnader_Intäkter!$EG$94)*(Kostnader_Intäkter!$AV$6:$AV$131)))))))</f>
        <v/>
      </c>
      <c r="U52" s="338"/>
      <c r="V52" s="338"/>
      <c r="W52" s="338"/>
      <c r="X52" s="338" t="str">
        <f>IF($X$3="","",(IF($B52="","",(SUMIF(Kostnader_Intäkter!$C$137:$C$262,Kostnader_Intäkter!$EE53,Kostnader_Intäkter!$AV$137:$AV$262)-(2*SUMPRODUCT((Kostnader_Intäkter!$C$137:$C$262=Kostnader_Intäkter!$EE53)*(Kostnader_Intäkter!$R$137:$R$262=Kostnader_Intäkter!$EG$94)*(Kostnader_Intäkter!$AV$137:$AV$262)))))))</f>
        <v/>
      </c>
      <c r="Y52" s="338"/>
      <c r="Z52" s="338"/>
      <c r="AA52" s="338"/>
      <c r="AB52" s="338" t="str">
        <f>IF(AB$3="","",(IF($B52="","",(SUMIF(Kostnader_Intäkter!$C$268:$C$393,Kostnader_Intäkter!$EE53,Kostnader_Intäkter!$AV$268:$AV$393)-(2*SUMPRODUCT((Kostnader_Intäkter!$C$268:$C$393=Kostnader_Intäkter!$EE53)*(Kostnader_Intäkter!$R$268:$R$393=Kostnader_Intäkter!$EG$94)*(Kostnader_Intäkter!$AV$268:$AV$393)))))))</f>
        <v/>
      </c>
      <c r="AC52" s="338"/>
      <c r="AD52" s="338"/>
      <c r="AE52" s="338"/>
      <c r="AF52" s="338" t="str">
        <f>IF(AF$3="","",(IF($B52="","",(SUMIF(Kostnader_Intäkter!$C$399:$C$524,Kostnader_Intäkter!$EE53,Kostnader_Intäkter!$AV$399:$AV$524)-(2*SUMPRODUCT((Kostnader_Intäkter!$C$399:$C$524=Kostnader_Intäkter!$EE53)*(Kostnader_Intäkter!$R$399:$R$524=Kostnader_Intäkter!$EG$94)*(Kostnader_Intäkter!$AV$399:$AV$524)))))))</f>
        <v/>
      </c>
      <c r="AG52" s="338"/>
      <c r="AH52" s="338"/>
      <c r="AI52" s="338"/>
      <c r="AJ52" s="338" t="str">
        <f>IF(AJ$3="","",(IF($B52="","",(SUMIF(Kostnader_Intäkter!$C$530:$C$655,Kostnader_Intäkter!$EE53,Kostnader_Intäkter!$AV$530:$AV$655)-(2*SUMPRODUCT((Kostnader_Intäkter!$C$530:$C$655=Kostnader_Intäkter!$EE53)*(Kostnader_Intäkter!$R$530:$R$655=Kostnader_Intäkter!$EG$94)*(Kostnader_Intäkter!$AV$530:$AV$655)))))))</f>
        <v/>
      </c>
      <c r="AK52" s="338"/>
      <c r="AL52" s="338"/>
      <c r="AM52" s="338"/>
      <c r="AN52" s="338" t="str">
        <f>IF(AN$3="","",(IF($B52="","",(SUMIF(Kostnader_Intäkter!$C$661:$C$786,Kostnader_Intäkter!$EE53,Kostnader_Intäkter!$AV$661:$AV$786)-(2*SUMPRODUCT((Kostnader_Intäkter!$C$661:$C$786=Kostnader_Intäkter!$EE53)*(Kostnader_Intäkter!$R$661:$R$786=Kostnader_Intäkter!$EG$94)*(Kostnader_Intäkter!$AV$661:$AV$786)))))))</f>
        <v/>
      </c>
      <c r="AO52" s="338"/>
      <c r="AP52" s="338"/>
      <c r="AQ52" s="338"/>
      <c r="AR52" s="338" t="str">
        <f>IF(AR$3="","",(IF($B52="","",(SUMIF(Kostnader_Intäkter!$C$792:$C$917,Kostnader_Intäkter!$EE53,Kostnader_Intäkter!$AV$792:$AV$917)-(2*SUMPRODUCT((Kostnader_Intäkter!$C$792:$C$917=Kostnader_Intäkter!$EE53)*(Kostnader_Intäkter!$R$792:$R$917=Kostnader_Intäkter!$EG$94)*(Kostnader_Intäkter!$AV$792:$AV$917)))))))</f>
        <v/>
      </c>
      <c r="AS52" s="338"/>
      <c r="AT52" s="338"/>
      <c r="AU52" s="338"/>
      <c r="AV52" s="338" t="str">
        <f>IF(AV$3="","",(IF($B52="","",(SUMIF(Kostnader_Intäkter!$C$923:$C$1048,Kostnader_Intäkter!$EE53,Kostnader_Intäkter!$AV$923:$AV$1048)-(2*SUMPRODUCT((Kostnader_Intäkter!$C$923:$C$1048=Kostnader_Intäkter!$EE53)*(Kostnader_Intäkter!$R$923:$R$1048=Kostnader_Intäkter!$EG$94)*(Kostnader_Intäkter!$AV$923:$AV$1048)))))))</f>
        <v/>
      </c>
      <c r="AW52" s="338"/>
      <c r="AX52" s="338"/>
      <c r="AY52" s="338"/>
      <c r="AZ52" s="338" t="str">
        <f>IF(AZ$3="","",(IF($B52="","",(SUMIF(Kostnader_Intäkter!$C$1054:$C$1179,Kostnader_Intäkter!$EE53,Kostnader_Intäkter!$AV$1054:$AV$1179)-(2*SUMPRODUCT((Kostnader_Intäkter!$C$1054:$C$1179=Kostnader_Intäkter!$EE53)*(Kostnader_Intäkter!$R$1054:$R$1179=Kostnader_Intäkter!$EG$94)*(Kostnader_Intäkter!$AV$1054:$AV$1179)))))))</f>
        <v/>
      </c>
      <c r="BA52" s="338"/>
      <c r="BB52" s="338"/>
      <c r="BC52" s="338"/>
      <c r="BD52" s="338" t="str">
        <f>IF(BD$3="","",(IF($B52="","",(SUMIF(Kostnader_Intäkter!$C$1185:$C$1310,Kostnader_Intäkter!$EE53,Kostnader_Intäkter!$AV$1185:$AV$1310)-(2*SUMPRODUCT((Kostnader_Intäkter!$C$1185:$C$1310=Kostnader_Intäkter!$EE53)*(Kostnader_Intäkter!$R$1185:$R$1310=Kostnader_Intäkter!$EG$94)*(Kostnader_Intäkter!$AV$1185:$AV$1310)))))))</f>
        <v/>
      </c>
      <c r="BE52" s="338"/>
      <c r="BF52" s="338"/>
      <c r="BG52" s="338"/>
      <c r="BH52" s="338" t="str">
        <f>IF(BH$3="","",(IF($B52="","",(SUMIF(Kostnader_Intäkter!$C$1317:$C$1442,Kostnader_Intäkter!$EE53,Kostnader_Intäkter!$AV$1317:$AV$1442)-(2*SUMPRODUCT((Kostnader_Intäkter!$C$1317:$C$1442=Kostnader_Intäkter!$EE53)*(Kostnader_Intäkter!$R$1317:$R$1442=Kostnader_Intäkter!$EG$94)*(Kostnader_Intäkter!$AV$1317:$AV$1442)))))))</f>
        <v/>
      </c>
      <c r="BI52" s="338"/>
      <c r="BJ52" s="338"/>
      <c r="BK52" s="338"/>
      <c r="BL52" s="338" t="str">
        <f>IF(BL$3="","",(IF($B52="","",(SUMIF(Kostnader_Intäkter!$C$1449:$C$1574,Kostnader_Intäkter!$EE53,Kostnader_Intäkter!$AV$1449:$AV$1574)-(2*SUMPRODUCT((Kostnader_Intäkter!$C$1449:$C$1574=Kostnader_Intäkter!$EE53)*(Kostnader_Intäkter!$R$1449:$R$1574=Kostnader_Intäkter!$EG$94)*(Kostnader_Intäkter!$AV$1449:$AV$1574)))))))</f>
        <v/>
      </c>
      <c r="BM52" s="338"/>
      <c r="BN52" s="338"/>
      <c r="BO52" s="338"/>
      <c r="BP52" s="338" t="str">
        <f>IF(BP$3="","",(IF($B52="","",(SUMIF(Kostnader_Intäkter!$C$1581:$C$1706,Kostnader_Intäkter!$EE53,Kostnader_Intäkter!$AV$1581:$AV$1706)-(2*SUMPRODUCT((Kostnader_Intäkter!$C$1581:$C$1706=Kostnader_Intäkter!$EE53)*(Kostnader_Intäkter!$R$1581:$R$1706=Kostnader_Intäkter!$EG$94)*(Kostnader_Intäkter!$AV$1581:$AV$1706)))))))</f>
        <v/>
      </c>
      <c r="BQ52" s="338"/>
      <c r="BR52" s="338"/>
      <c r="BS52" s="338"/>
      <c r="BT52" s="338" t="str">
        <f>IF(BT$3="","",(IF($B52="","",(SUMIF(Kostnader_Intäkter!$C$1713:$C$1838,Kostnader_Intäkter!$EE53,Kostnader_Intäkter!$AV$1713:$AV$1838)-(2*SUMPRODUCT((Kostnader_Intäkter!$C$1713:$C$1838=Kostnader_Intäkter!$EE53)*(Kostnader_Intäkter!$R$1713:$R$1838=Kostnader_Intäkter!$EG$94)*(Kostnader_Intäkter!$AV$1713:$AV$1838)))))))</f>
        <v/>
      </c>
      <c r="BU52" s="338"/>
      <c r="BV52" s="338"/>
      <c r="BW52" s="338"/>
      <c r="BX52" s="338" t="str">
        <f>IF(BX$3="","",(IF($B52="","",(SUMIF(Kostnader_Intäkter!$C$1845:$C$1970,Kostnader_Intäkter!$EE53,Kostnader_Intäkter!$AV$1845:$AV$1970)-(2*SUMPRODUCT((Kostnader_Intäkter!$C$1845:$C$1970=Kostnader_Intäkter!$EE53)*(Kostnader_Intäkter!$R$1845:$R$1970=Kostnader_Intäkter!$EG$94)*(Kostnader_Intäkter!$AV$1845:$AV$1970)))))))</f>
        <v/>
      </c>
      <c r="BY52" s="338"/>
      <c r="BZ52" s="338"/>
      <c r="CA52" s="338"/>
      <c r="CB52" s="338" t="str">
        <f>IF(CB$3="","",(IF($B52="","",(SUMIF(Kostnader_Intäkter!$C$1977:$C$2102,Kostnader_Intäkter!$EE53,Kostnader_Intäkter!$AV$1977:$AV$2102)-(2*SUMPRODUCT((Kostnader_Intäkter!$C$1977:$C$2102=Kostnader_Intäkter!$EE53)*(Kostnader_Intäkter!$R$1977:$R$2102=Kostnader_Intäkter!$EG$94)*(Kostnader_Intäkter!$AV$1977:$AV$2102)))))))</f>
        <v/>
      </c>
      <c r="CC52" s="338"/>
      <c r="CD52" s="338"/>
      <c r="CE52" s="338"/>
      <c r="CF52" s="338" t="str">
        <f>IF(CF$3="","",(IF($B52="","",(SUMIF(Kostnader_Intäkter!$C$2109:$C$2234,Kostnader_Intäkter!$EE53,Kostnader_Intäkter!$AV$2109:$AV$2234)-(2*SUMPRODUCT((Kostnader_Intäkter!$C$2109:$C$2234=Kostnader_Intäkter!$EE53)*(Kostnader_Intäkter!$R$2109:$R$2234=Kostnader_Intäkter!$EG$94)*(Kostnader_Intäkter!$AV$2109:$AV$2234)))))))</f>
        <v/>
      </c>
      <c r="CG52" s="338"/>
      <c r="CH52" s="338"/>
      <c r="CI52" s="338"/>
      <c r="CJ52" s="338" t="str">
        <f>IF(CJ$3="","",(IF($B52="","",(SUMIF(Kostnader_Intäkter!$C$2241:$C$2366,Kostnader_Intäkter!$EE53,Kostnader_Intäkter!$AV$2241:$AV$2366)-(2*SUMPRODUCT((Kostnader_Intäkter!$C$2241:$C$2366=Kostnader_Intäkter!$EE53)*(Kostnader_Intäkter!$R$2241:$R$2366=Kostnader_Intäkter!$EG$94)*(Kostnader_Intäkter!$AV$2241:$AV$2366)))))))</f>
        <v/>
      </c>
      <c r="CK52" s="338"/>
      <c r="CL52" s="338"/>
      <c r="CM52" s="338"/>
      <c r="CN52" s="338" t="str">
        <f>IF(CN$3="","",(IF($B52="","",(SUMIF(Kostnader_Intäkter!$C$2373:$C$2498,Kostnader_Intäkter!$EE53,Kostnader_Intäkter!$AV$2373:$AV$2498)-(2*SUMPRODUCT((Kostnader_Intäkter!$C$2373:$C$2498=Kostnader_Intäkter!$EE53)*(Kostnader_Intäkter!$R$2373:$R$2498=Kostnader_Intäkter!$EG$94)*(Kostnader_Intäkter!$AV$2373:$AV$2498)))))))</f>
        <v/>
      </c>
      <c r="CO52" s="338"/>
      <c r="CP52" s="338"/>
      <c r="CQ52" s="338"/>
      <c r="CR52" s="338" t="str">
        <f>IF(CR$3="","",(IF($B52="","",(SUMIF(Kostnader_Intäkter!$C$2505:$C$2630,Kostnader_Intäkter!$EE53,Kostnader_Intäkter!$AV$2505:$AV$2630)-(2*SUMPRODUCT((Kostnader_Intäkter!$C$2505:$C$2630=Kostnader_Intäkter!$EE53)*(Kostnader_Intäkter!$R$2505:$R$2630=Kostnader_Intäkter!$EG$94)*(Kostnader_Intäkter!$AV$2505:$AV$2630)))))))</f>
        <v/>
      </c>
      <c r="CS52" s="338"/>
      <c r="CT52" s="338"/>
      <c r="CU52" s="338"/>
    </row>
    <row r="53" spans="2:99" ht="17.25" hidden="1" customHeight="1" outlineLevel="1" x14ac:dyDescent="0.2">
      <c r="B53" s="339" t="str">
        <f>Kostnader_Intäkter!EH54</f>
        <v/>
      </c>
      <c r="C53" s="339"/>
      <c r="D53" s="339"/>
      <c r="E53" s="339"/>
      <c r="F53" s="339"/>
      <c r="G53" s="339"/>
      <c r="H53" s="339"/>
      <c r="I53" s="339"/>
      <c r="J53" s="339"/>
      <c r="K53" s="339"/>
      <c r="L53" s="339"/>
      <c r="M53" s="339"/>
      <c r="N53" s="339"/>
      <c r="O53" s="339"/>
      <c r="P53" s="336" t="str">
        <f t="shared" si="0"/>
        <v/>
      </c>
      <c r="Q53" s="335"/>
      <c r="R53" s="335"/>
      <c r="S53" s="335"/>
      <c r="T53" s="338" t="str">
        <f>IF($T$3="","",(IF(B53="","",(SUMIF(Kostnader_Intäkter!$C$6:$C$131,Kostnader_Intäkter!$EE54,Kostnader_Intäkter!$AV$6:$AV$131)-(2*SUMPRODUCT((Kostnader_Intäkter!$C$6:$C$131=Kostnader_Intäkter!$EE54)*(Kostnader_Intäkter!$R$6:$R$131=Kostnader_Intäkter!$EG$94)*(Kostnader_Intäkter!$AV$6:$AV$131)))))))</f>
        <v/>
      </c>
      <c r="U53" s="338"/>
      <c r="V53" s="338"/>
      <c r="W53" s="338"/>
      <c r="X53" s="338" t="str">
        <f>IF($X$3="","",(IF($B53="","",(SUMIF(Kostnader_Intäkter!$C$137:$C$262,Kostnader_Intäkter!$EE54,Kostnader_Intäkter!$AV$137:$AV$262)-(2*SUMPRODUCT((Kostnader_Intäkter!$C$137:$C$262=Kostnader_Intäkter!$EE54)*(Kostnader_Intäkter!$R$137:$R$262=Kostnader_Intäkter!$EG$94)*(Kostnader_Intäkter!$AV$137:$AV$262)))))))</f>
        <v/>
      </c>
      <c r="Y53" s="338"/>
      <c r="Z53" s="338"/>
      <c r="AA53" s="338"/>
      <c r="AB53" s="338" t="str">
        <f>IF(AB$3="","",(IF($B53="","",(SUMIF(Kostnader_Intäkter!$C$268:$C$393,Kostnader_Intäkter!$EE54,Kostnader_Intäkter!$AV$268:$AV$393)-(2*SUMPRODUCT((Kostnader_Intäkter!$C$268:$C$393=Kostnader_Intäkter!$EE54)*(Kostnader_Intäkter!$R$268:$R$393=Kostnader_Intäkter!$EG$94)*(Kostnader_Intäkter!$AV$268:$AV$393)))))))</f>
        <v/>
      </c>
      <c r="AC53" s="338"/>
      <c r="AD53" s="338"/>
      <c r="AE53" s="338"/>
      <c r="AF53" s="338" t="str">
        <f>IF(AF$3="","",(IF($B53="","",(SUMIF(Kostnader_Intäkter!$C$399:$C$524,Kostnader_Intäkter!$EE54,Kostnader_Intäkter!$AV$399:$AV$524)-(2*SUMPRODUCT((Kostnader_Intäkter!$C$399:$C$524=Kostnader_Intäkter!$EE54)*(Kostnader_Intäkter!$R$399:$R$524=Kostnader_Intäkter!$EG$94)*(Kostnader_Intäkter!$AV$399:$AV$524)))))))</f>
        <v/>
      </c>
      <c r="AG53" s="338"/>
      <c r="AH53" s="338"/>
      <c r="AI53" s="338"/>
      <c r="AJ53" s="338" t="str">
        <f>IF(AJ$3="","",(IF($B53="","",(SUMIF(Kostnader_Intäkter!$C$530:$C$655,Kostnader_Intäkter!$EE54,Kostnader_Intäkter!$AV$530:$AV$655)-(2*SUMPRODUCT((Kostnader_Intäkter!$C$530:$C$655=Kostnader_Intäkter!$EE54)*(Kostnader_Intäkter!$R$530:$R$655=Kostnader_Intäkter!$EG$94)*(Kostnader_Intäkter!$AV$530:$AV$655)))))))</f>
        <v/>
      </c>
      <c r="AK53" s="338"/>
      <c r="AL53" s="338"/>
      <c r="AM53" s="338"/>
      <c r="AN53" s="338" t="str">
        <f>IF(AN$3="","",(IF($B53="","",(SUMIF(Kostnader_Intäkter!$C$661:$C$786,Kostnader_Intäkter!$EE54,Kostnader_Intäkter!$AV$661:$AV$786)-(2*SUMPRODUCT((Kostnader_Intäkter!$C$661:$C$786=Kostnader_Intäkter!$EE54)*(Kostnader_Intäkter!$R$661:$R$786=Kostnader_Intäkter!$EG$94)*(Kostnader_Intäkter!$AV$661:$AV$786)))))))</f>
        <v/>
      </c>
      <c r="AO53" s="338"/>
      <c r="AP53" s="338"/>
      <c r="AQ53" s="338"/>
      <c r="AR53" s="338" t="str">
        <f>IF(AR$3="","",(IF($B53="","",(SUMIF(Kostnader_Intäkter!$C$792:$C$917,Kostnader_Intäkter!$EE54,Kostnader_Intäkter!$AV$792:$AV$917)-(2*SUMPRODUCT((Kostnader_Intäkter!$C$792:$C$917=Kostnader_Intäkter!$EE54)*(Kostnader_Intäkter!$R$792:$R$917=Kostnader_Intäkter!$EG$94)*(Kostnader_Intäkter!$AV$792:$AV$917)))))))</f>
        <v/>
      </c>
      <c r="AS53" s="338"/>
      <c r="AT53" s="338"/>
      <c r="AU53" s="338"/>
      <c r="AV53" s="338" t="str">
        <f>IF(AV$3="","",(IF($B53="","",(SUMIF(Kostnader_Intäkter!$C$923:$C$1048,Kostnader_Intäkter!$EE54,Kostnader_Intäkter!$AV$923:$AV$1048)-(2*SUMPRODUCT((Kostnader_Intäkter!$C$923:$C$1048=Kostnader_Intäkter!$EE54)*(Kostnader_Intäkter!$R$923:$R$1048=Kostnader_Intäkter!$EG$94)*(Kostnader_Intäkter!$AV$923:$AV$1048)))))))</f>
        <v/>
      </c>
      <c r="AW53" s="338"/>
      <c r="AX53" s="338"/>
      <c r="AY53" s="338"/>
      <c r="AZ53" s="338" t="str">
        <f>IF(AZ$3="","",(IF($B53="","",(SUMIF(Kostnader_Intäkter!$C$1054:$C$1179,Kostnader_Intäkter!$EE54,Kostnader_Intäkter!$AV$1054:$AV$1179)-(2*SUMPRODUCT((Kostnader_Intäkter!$C$1054:$C$1179=Kostnader_Intäkter!$EE54)*(Kostnader_Intäkter!$R$1054:$R$1179=Kostnader_Intäkter!$EG$94)*(Kostnader_Intäkter!$AV$1054:$AV$1179)))))))</f>
        <v/>
      </c>
      <c r="BA53" s="338"/>
      <c r="BB53" s="338"/>
      <c r="BC53" s="338"/>
      <c r="BD53" s="338" t="str">
        <f>IF(BD$3="","",(IF($B53="","",(SUMIF(Kostnader_Intäkter!$C$1185:$C$1310,Kostnader_Intäkter!$EE54,Kostnader_Intäkter!$AV$1185:$AV$1310)-(2*SUMPRODUCT((Kostnader_Intäkter!$C$1185:$C$1310=Kostnader_Intäkter!$EE54)*(Kostnader_Intäkter!$R$1185:$R$1310=Kostnader_Intäkter!$EG$94)*(Kostnader_Intäkter!$AV$1185:$AV$1310)))))))</f>
        <v/>
      </c>
      <c r="BE53" s="338"/>
      <c r="BF53" s="338"/>
      <c r="BG53" s="338"/>
      <c r="BH53" s="338" t="str">
        <f>IF(BH$3="","",(IF($B53="","",(SUMIF(Kostnader_Intäkter!$C$1317:$C$1442,Kostnader_Intäkter!$EE54,Kostnader_Intäkter!$AV$1317:$AV$1442)-(2*SUMPRODUCT((Kostnader_Intäkter!$C$1317:$C$1442=Kostnader_Intäkter!$EE54)*(Kostnader_Intäkter!$R$1317:$R$1442=Kostnader_Intäkter!$EG$94)*(Kostnader_Intäkter!$AV$1317:$AV$1442)))))))</f>
        <v/>
      </c>
      <c r="BI53" s="338"/>
      <c r="BJ53" s="338"/>
      <c r="BK53" s="338"/>
      <c r="BL53" s="338" t="str">
        <f>IF(BL$3="","",(IF($B53="","",(SUMIF(Kostnader_Intäkter!$C$1449:$C$1574,Kostnader_Intäkter!$EE54,Kostnader_Intäkter!$AV$1449:$AV$1574)-(2*SUMPRODUCT((Kostnader_Intäkter!$C$1449:$C$1574=Kostnader_Intäkter!$EE54)*(Kostnader_Intäkter!$R$1449:$R$1574=Kostnader_Intäkter!$EG$94)*(Kostnader_Intäkter!$AV$1449:$AV$1574)))))))</f>
        <v/>
      </c>
      <c r="BM53" s="338"/>
      <c r="BN53" s="338"/>
      <c r="BO53" s="338"/>
      <c r="BP53" s="338" t="str">
        <f>IF(BP$3="","",(IF($B53="","",(SUMIF(Kostnader_Intäkter!$C$1581:$C$1706,Kostnader_Intäkter!$EE54,Kostnader_Intäkter!$AV$1581:$AV$1706)-(2*SUMPRODUCT((Kostnader_Intäkter!$C$1581:$C$1706=Kostnader_Intäkter!$EE54)*(Kostnader_Intäkter!$R$1581:$R$1706=Kostnader_Intäkter!$EG$94)*(Kostnader_Intäkter!$AV$1581:$AV$1706)))))))</f>
        <v/>
      </c>
      <c r="BQ53" s="338"/>
      <c r="BR53" s="338"/>
      <c r="BS53" s="338"/>
      <c r="BT53" s="338" t="str">
        <f>IF(BT$3="","",(IF($B53="","",(SUMIF(Kostnader_Intäkter!$C$1713:$C$1838,Kostnader_Intäkter!$EE54,Kostnader_Intäkter!$AV$1713:$AV$1838)-(2*SUMPRODUCT((Kostnader_Intäkter!$C$1713:$C$1838=Kostnader_Intäkter!$EE54)*(Kostnader_Intäkter!$R$1713:$R$1838=Kostnader_Intäkter!$EG$94)*(Kostnader_Intäkter!$AV$1713:$AV$1838)))))))</f>
        <v/>
      </c>
      <c r="BU53" s="338"/>
      <c r="BV53" s="338"/>
      <c r="BW53" s="338"/>
      <c r="BX53" s="338" t="str">
        <f>IF(BX$3="","",(IF($B53="","",(SUMIF(Kostnader_Intäkter!$C$1845:$C$1970,Kostnader_Intäkter!$EE54,Kostnader_Intäkter!$AV$1845:$AV$1970)-(2*SUMPRODUCT((Kostnader_Intäkter!$C$1845:$C$1970=Kostnader_Intäkter!$EE54)*(Kostnader_Intäkter!$R$1845:$R$1970=Kostnader_Intäkter!$EG$94)*(Kostnader_Intäkter!$AV$1845:$AV$1970)))))))</f>
        <v/>
      </c>
      <c r="BY53" s="338"/>
      <c r="BZ53" s="338"/>
      <c r="CA53" s="338"/>
      <c r="CB53" s="338" t="str">
        <f>IF(CB$3="","",(IF($B53="","",(SUMIF(Kostnader_Intäkter!$C$1977:$C$2102,Kostnader_Intäkter!$EE54,Kostnader_Intäkter!$AV$1977:$AV$2102)-(2*SUMPRODUCT((Kostnader_Intäkter!$C$1977:$C$2102=Kostnader_Intäkter!$EE54)*(Kostnader_Intäkter!$R$1977:$R$2102=Kostnader_Intäkter!$EG$94)*(Kostnader_Intäkter!$AV$1977:$AV$2102)))))))</f>
        <v/>
      </c>
      <c r="CC53" s="338"/>
      <c r="CD53" s="338"/>
      <c r="CE53" s="338"/>
      <c r="CF53" s="338" t="str">
        <f>IF(CF$3="","",(IF($B53="","",(SUMIF(Kostnader_Intäkter!$C$2109:$C$2234,Kostnader_Intäkter!$EE54,Kostnader_Intäkter!$AV$2109:$AV$2234)-(2*SUMPRODUCT((Kostnader_Intäkter!$C$2109:$C$2234=Kostnader_Intäkter!$EE54)*(Kostnader_Intäkter!$R$2109:$R$2234=Kostnader_Intäkter!$EG$94)*(Kostnader_Intäkter!$AV$2109:$AV$2234)))))))</f>
        <v/>
      </c>
      <c r="CG53" s="338"/>
      <c r="CH53" s="338"/>
      <c r="CI53" s="338"/>
      <c r="CJ53" s="338" t="str">
        <f>IF(CJ$3="","",(IF($B53="","",(SUMIF(Kostnader_Intäkter!$C$2241:$C$2366,Kostnader_Intäkter!$EE54,Kostnader_Intäkter!$AV$2241:$AV$2366)-(2*SUMPRODUCT((Kostnader_Intäkter!$C$2241:$C$2366=Kostnader_Intäkter!$EE54)*(Kostnader_Intäkter!$R$2241:$R$2366=Kostnader_Intäkter!$EG$94)*(Kostnader_Intäkter!$AV$2241:$AV$2366)))))))</f>
        <v/>
      </c>
      <c r="CK53" s="338"/>
      <c r="CL53" s="338"/>
      <c r="CM53" s="338"/>
      <c r="CN53" s="338" t="str">
        <f>IF(CN$3="","",(IF($B53="","",(SUMIF(Kostnader_Intäkter!$C$2373:$C$2498,Kostnader_Intäkter!$EE54,Kostnader_Intäkter!$AV$2373:$AV$2498)-(2*SUMPRODUCT((Kostnader_Intäkter!$C$2373:$C$2498=Kostnader_Intäkter!$EE54)*(Kostnader_Intäkter!$R$2373:$R$2498=Kostnader_Intäkter!$EG$94)*(Kostnader_Intäkter!$AV$2373:$AV$2498)))))))</f>
        <v/>
      </c>
      <c r="CO53" s="338"/>
      <c r="CP53" s="338"/>
      <c r="CQ53" s="338"/>
      <c r="CR53" s="338" t="str">
        <f>IF(CR$3="","",(IF($B53="","",(SUMIF(Kostnader_Intäkter!$C$2505:$C$2630,Kostnader_Intäkter!$EE54,Kostnader_Intäkter!$AV$2505:$AV$2630)-(2*SUMPRODUCT((Kostnader_Intäkter!$C$2505:$C$2630=Kostnader_Intäkter!$EE54)*(Kostnader_Intäkter!$R$2505:$R$2630=Kostnader_Intäkter!$EG$94)*(Kostnader_Intäkter!$AV$2505:$AV$2630)))))))</f>
        <v/>
      </c>
      <c r="CS53" s="338"/>
      <c r="CT53" s="338"/>
      <c r="CU53" s="338"/>
    </row>
    <row r="54" spans="2:99" ht="17.25" hidden="1" customHeight="1" outlineLevel="1" x14ac:dyDescent="0.2">
      <c r="B54" s="339" t="str">
        <f>Kostnader_Intäkter!EH55</f>
        <v/>
      </c>
      <c r="C54" s="339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6" t="str">
        <f t="shared" si="0"/>
        <v/>
      </c>
      <c r="Q54" s="335"/>
      <c r="R54" s="335"/>
      <c r="S54" s="335"/>
      <c r="T54" s="338" t="str">
        <f>IF($T$3="","",(IF(B54="","",(SUMIF(Kostnader_Intäkter!$C$6:$C$131,Kostnader_Intäkter!$EE55,Kostnader_Intäkter!$AV$6:$AV$131)-(2*SUMPRODUCT((Kostnader_Intäkter!$C$6:$C$131=Kostnader_Intäkter!$EE55)*(Kostnader_Intäkter!$R$6:$R$131=Kostnader_Intäkter!$EG$94)*(Kostnader_Intäkter!$AV$6:$AV$131)))))))</f>
        <v/>
      </c>
      <c r="U54" s="338"/>
      <c r="V54" s="338"/>
      <c r="W54" s="338"/>
      <c r="X54" s="338" t="str">
        <f>IF($X$3="","",(IF($B54="","",(SUMIF(Kostnader_Intäkter!$C$137:$C$262,Kostnader_Intäkter!$EE55,Kostnader_Intäkter!$AV$137:$AV$262)-(2*SUMPRODUCT((Kostnader_Intäkter!$C$137:$C$262=Kostnader_Intäkter!$EE55)*(Kostnader_Intäkter!$R$137:$R$262=Kostnader_Intäkter!$EG$94)*(Kostnader_Intäkter!$AV$137:$AV$262)))))))</f>
        <v/>
      </c>
      <c r="Y54" s="338"/>
      <c r="Z54" s="338"/>
      <c r="AA54" s="338"/>
      <c r="AB54" s="338" t="str">
        <f>IF(AB$3="","",(IF($B54="","",(SUMIF(Kostnader_Intäkter!$C$268:$C$393,Kostnader_Intäkter!$EE55,Kostnader_Intäkter!$AV$268:$AV$393)-(2*SUMPRODUCT((Kostnader_Intäkter!$C$268:$C$393=Kostnader_Intäkter!$EE55)*(Kostnader_Intäkter!$R$268:$R$393=Kostnader_Intäkter!$EG$94)*(Kostnader_Intäkter!$AV$268:$AV$393)))))))</f>
        <v/>
      </c>
      <c r="AC54" s="338"/>
      <c r="AD54" s="338"/>
      <c r="AE54" s="338"/>
      <c r="AF54" s="338" t="str">
        <f>IF(AF$3="","",(IF($B54="","",(SUMIF(Kostnader_Intäkter!$C$399:$C$524,Kostnader_Intäkter!$EE55,Kostnader_Intäkter!$AV$399:$AV$524)-(2*SUMPRODUCT((Kostnader_Intäkter!$C$399:$C$524=Kostnader_Intäkter!$EE55)*(Kostnader_Intäkter!$R$399:$R$524=Kostnader_Intäkter!$EG$94)*(Kostnader_Intäkter!$AV$399:$AV$524)))))))</f>
        <v/>
      </c>
      <c r="AG54" s="338"/>
      <c r="AH54" s="338"/>
      <c r="AI54" s="338"/>
      <c r="AJ54" s="338" t="str">
        <f>IF(AJ$3="","",(IF($B54="","",(SUMIF(Kostnader_Intäkter!$C$530:$C$655,Kostnader_Intäkter!$EE55,Kostnader_Intäkter!$AV$530:$AV$655)-(2*SUMPRODUCT((Kostnader_Intäkter!$C$530:$C$655=Kostnader_Intäkter!$EE55)*(Kostnader_Intäkter!$R$530:$R$655=Kostnader_Intäkter!$EG$94)*(Kostnader_Intäkter!$AV$530:$AV$655)))))))</f>
        <v/>
      </c>
      <c r="AK54" s="338"/>
      <c r="AL54" s="338"/>
      <c r="AM54" s="338"/>
      <c r="AN54" s="338" t="str">
        <f>IF(AN$3="","",(IF($B54="","",(SUMIF(Kostnader_Intäkter!$C$661:$C$786,Kostnader_Intäkter!$EE55,Kostnader_Intäkter!$AV$661:$AV$786)-(2*SUMPRODUCT((Kostnader_Intäkter!$C$661:$C$786=Kostnader_Intäkter!$EE55)*(Kostnader_Intäkter!$R$661:$R$786=Kostnader_Intäkter!$EG$94)*(Kostnader_Intäkter!$AV$661:$AV$786)))))))</f>
        <v/>
      </c>
      <c r="AO54" s="338"/>
      <c r="AP54" s="338"/>
      <c r="AQ54" s="338"/>
      <c r="AR54" s="338" t="str">
        <f>IF(AR$3="","",(IF($B54="","",(SUMIF(Kostnader_Intäkter!$C$792:$C$917,Kostnader_Intäkter!$EE55,Kostnader_Intäkter!$AV$792:$AV$917)-(2*SUMPRODUCT((Kostnader_Intäkter!$C$792:$C$917=Kostnader_Intäkter!$EE55)*(Kostnader_Intäkter!$R$792:$R$917=Kostnader_Intäkter!$EG$94)*(Kostnader_Intäkter!$AV$792:$AV$917)))))))</f>
        <v/>
      </c>
      <c r="AS54" s="338"/>
      <c r="AT54" s="338"/>
      <c r="AU54" s="338"/>
      <c r="AV54" s="338" t="str">
        <f>IF(AV$3="","",(IF($B54="","",(SUMIF(Kostnader_Intäkter!$C$923:$C$1048,Kostnader_Intäkter!$EE55,Kostnader_Intäkter!$AV$923:$AV$1048)-(2*SUMPRODUCT((Kostnader_Intäkter!$C$923:$C$1048=Kostnader_Intäkter!$EE55)*(Kostnader_Intäkter!$R$923:$R$1048=Kostnader_Intäkter!$EG$94)*(Kostnader_Intäkter!$AV$923:$AV$1048)))))))</f>
        <v/>
      </c>
      <c r="AW54" s="338"/>
      <c r="AX54" s="338"/>
      <c r="AY54" s="338"/>
      <c r="AZ54" s="338" t="str">
        <f>IF(AZ$3="","",(IF($B54="","",(SUMIF(Kostnader_Intäkter!$C$1054:$C$1179,Kostnader_Intäkter!$EE55,Kostnader_Intäkter!$AV$1054:$AV$1179)-(2*SUMPRODUCT((Kostnader_Intäkter!$C$1054:$C$1179=Kostnader_Intäkter!$EE55)*(Kostnader_Intäkter!$R$1054:$R$1179=Kostnader_Intäkter!$EG$94)*(Kostnader_Intäkter!$AV$1054:$AV$1179)))))))</f>
        <v/>
      </c>
      <c r="BA54" s="338"/>
      <c r="BB54" s="338"/>
      <c r="BC54" s="338"/>
      <c r="BD54" s="338" t="str">
        <f>IF(BD$3="","",(IF($B54="","",(SUMIF(Kostnader_Intäkter!$C$1185:$C$1310,Kostnader_Intäkter!$EE55,Kostnader_Intäkter!$AV$1185:$AV$1310)-(2*SUMPRODUCT((Kostnader_Intäkter!$C$1185:$C$1310=Kostnader_Intäkter!$EE55)*(Kostnader_Intäkter!$R$1185:$R$1310=Kostnader_Intäkter!$EG$94)*(Kostnader_Intäkter!$AV$1185:$AV$1310)))))))</f>
        <v/>
      </c>
      <c r="BE54" s="338"/>
      <c r="BF54" s="338"/>
      <c r="BG54" s="338"/>
      <c r="BH54" s="338" t="str">
        <f>IF(BH$3="","",(IF($B54="","",(SUMIF(Kostnader_Intäkter!$C$1317:$C$1442,Kostnader_Intäkter!$EE55,Kostnader_Intäkter!$AV$1317:$AV$1442)-(2*SUMPRODUCT((Kostnader_Intäkter!$C$1317:$C$1442=Kostnader_Intäkter!$EE55)*(Kostnader_Intäkter!$R$1317:$R$1442=Kostnader_Intäkter!$EG$94)*(Kostnader_Intäkter!$AV$1317:$AV$1442)))))))</f>
        <v/>
      </c>
      <c r="BI54" s="338"/>
      <c r="BJ54" s="338"/>
      <c r="BK54" s="338"/>
      <c r="BL54" s="338" t="str">
        <f>IF(BL$3="","",(IF($B54="","",(SUMIF(Kostnader_Intäkter!$C$1449:$C$1574,Kostnader_Intäkter!$EE55,Kostnader_Intäkter!$AV$1449:$AV$1574)-(2*SUMPRODUCT((Kostnader_Intäkter!$C$1449:$C$1574=Kostnader_Intäkter!$EE55)*(Kostnader_Intäkter!$R$1449:$R$1574=Kostnader_Intäkter!$EG$94)*(Kostnader_Intäkter!$AV$1449:$AV$1574)))))))</f>
        <v/>
      </c>
      <c r="BM54" s="338"/>
      <c r="BN54" s="338"/>
      <c r="BO54" s="338"/>
      <c r="BP54" s="338" t="str">
        <f>IF(BP$3="","",(IF($B54="","",(SUMIF(Kostnader_Intäkter!$C$1581:$C$1706,Kostnader_Intäkter!$EE55,Kostnader_Intäkter!$AV$1581:$AV$1706)-(2*SUMPRODUCT((Kostnader_Intäkter!$C$1581:$C$1706=Kostnader_Intäkter!$EE55)*(Kostnader_Intäkter!$R$1581:$R$1706=Kostnader_Intäkter!$EG$94)*(Kostnader_Intäkter!$AV$1581:$AV$1706)))))))</f>
        <v/>
      </c>
      <c r="BQ54" s="338"/>
      <c r="BR54" s="338"/>
      <c r="BS54" s="338"/>
      <c r="BT54" s="338" t="str">
        <f>IF(BT$3="","",(IF($B54="","",(SUMIF(Kostnader_Intäkter!$C$1713:$C$1838,Kostnader_Intäkter!$EE55,Kostnader_Intäkter!$AV$1713:$AV$1838)-(2*SUMPRODUCT((Kostnader_Intäkter!$C$1713:$C$1838=Kostnader_Intäkter!$EE55)*(Kostnader_Intäkter!$R$1713:$R$1838=Kostnader_Intäkter!$EG$94)*(Kostnader_Intäkter!$AV$1713:$AV$1838)))))))</f>
        <v/>
      </c>
      <c r="BU54" s="338"/>
      <c r="BV54" s="338"/>
      <c r="BW54" s="338"/>
      <c r="BX54" s="338" t="str">
        <f>IF(BX$3="","",(IF($B54="","",(SUMIF(Kostnader_Intäkter!$C$1845:$C$1970,Kostnader_Intäkter!$EE55,Kostnader_Intäkter!$AV$1845:$AV$1970)-(2*SUMPRODUCT((Kostnader_Intäkter!$C$1845:$C$1970=Kostnader_Intäkter!$EE55)*(Kostnader_Intäkter!$R$1845:$R$1970=Kostnader_Intäkter!$EG$94)*(Kostnader_Intäkter!$AV$1845:$AV$1970)))))))</f>
        <v/>
      </c>
      <c r="BY54" s="338"/>
      <c r="BZ54" s="338"/>
      <c r="CA54" s="338"/>
      <c r="CB54" s="338" t="str">
        <f>IF(CB$3="","",(IF($B54="","",(SUMIF(Kostnader_Intäkter!$C$1977:$C$2102,Kostnader_Intäkter!$EE55,Kostnader_Intäkter!$AV$1977:$AV$2102)-(2*SUMPRODUCT((Kostnader_Intäkter!$C$1977:$C$2102=Kostnader_Intäkter!$EE55)*(Kostnader_Intäkter!$R$1977:$R$2102=Kostnader_Intäkter!$EG$94)*(Kostnader_Intäkter!$AV$1977:$AV$2102)))))))</f>
        <v/>
      </c>
      <c r="CC54" s="338"/>
      <c r="CD54" s="338"/>
      <c r="CE54" s="338"/>
      <c r="CF54" s="338" t="str">
        <f>IF(CF$3="","",(IF($B54="","",(SUMIF(Kostnader_Intäkter!$C$2109:$C$2234,Kostnader_Intäkter!$EE55,Kostnader_Intäkter!$AV$2109:$AV$2234)-(2*SUMPRODUCT((Kostnader_Intäkter!$C$2109:$C$2234=Kostnader_Intäkter!$EE55)*(Kostnader_Intäkter!$R$2109:$R$2234=Kostnader_Intäkter!$EG$94)*(Kostnader_Intäkter!$AV$2109:$AV$2234)))))))</f>
        <v/>
      </c>
      <c r="CG54" s="338"/>
      <c r="CH54" s="338"/>
      <c r="CI54" s="338"/>
      <c r="CJ54" s="338" t="str">
        <f>IF(CJ$3="","",(IF($B54="","",(SUMIF(Kostnader_Intäkter!$C$2241:$C$2366,Kostnader_Intäkter!$EE55,Kostnader_Intäkter!$AV$2241:$AV$2366)-(2*SUMPRODUCT((Kostnader_Intäkter!$C$2241:$C$2366=Kostnader_Intäkter!$EE55)*(Kostnader_Intäkter!$R$2241:$R$2366=Kostnader_Intäkter!$EG$94)*(Kostnader_Intäkter!$AV$2241:$AV$2366)))))))</f>
        <v/>
      </c>
      <c r="CK54" s="338"/>
      <c r="CL54" s="338"/>
      <c r="CM54" s="338"/>
      <c r="CN54" s="338" t="str">
        <f>IF(CN$3="","",(IF($B54="","",(SUMIF(Kostnader_Intäkter!$C$2373:$C$2498,Kostnader_Intäkter!$EE55,Kostnader_Intäkter!$AV$2373:$AV$2498)-(2*SUMPRODUCT((Kostnader_Intäkter!$C$2373:$C$2498=Kostnader_Intäkter!$EE55)*(Kostnader_Intäkter!$R$2373:$R$2498=Kostnader_Intäkter!$EG$94)*(Kostnader_Intäkter!$AV$2373:$AV$2498)))))))</f>
        <v/>
      </c>
      <c r="CO54" s="338"/>
      <c r="CP54" s="338"/>
      <c r="CQ54" s="338"/>
      <c r="CR54" s="338" t="str">
        <f>IF(CR$3="","",(IF($B54="","",(SUMIF(Kostnader_Intäkter!$C$2505:$C$2630,Kostnader_Intäkter!$EE55,Kostnader_Intäkter!$AV$2505:$AV$2630)-(2*SUMPRODUCT((Kostnader_Intäkter!$C$2505:$C$2630=Kostnader_Intäkter!$EE55)*(Kostnader_Intäkter!$R$2505:$R$2630=Kostnader_Intäkter!$EG$94)*(Kostnader_Intäkter!$AV$2505:$AV$2630)))))))</f>
        <v/>
      </c>
      <c r="CS54" s="338"/>
      <c r="CT54" s="338"/>
      <c r="CU54" s="338"/>
    </row>
    <row r="55" spans="2:99" ht="17.25" hidden="1" customHeight="1" outlineLevel="1" x14ac:dyDescent="0.2">
      <c r="B55" s="339" t="str">
        <f>Kostnader_Intäkter!EH56</f>
        <v/>
      </c>
      <c r="C55" s="339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6" t="str">
        <f t="shared" si="0"/>
        <v/>
      </c>
      <c r="Q55" s="335"/>
      <c r="R55" s="335"/>
      <c r="S55" s="335"/>
      <c r="T55" s="338" t="str">
        <f>IF($T$3="","",(IF(B55="","",(SUMIF(Kostnader_Intäkter!$C$6:$C$131,Kostnader_Intäkter!$EE56,Kostnader_Intäkter!$AV$6:$AV$131)-(2*SUMPRODUCT((Kostnader_Intäkter!$C$6:$C$131=Kostnader_Intäkter!$EE56)*(Kostnader_Intäkter!$R$6:$R$131=Kostnader_Intäkter!$EG$94)*(Kostnader_Intäkter!$AV$6:$AV$131)))))))</f>
        <v/>
      </c>
      <c r="U55" s="338"/>
      <c r="V55" s="338"/>
      <c r="W55" s="338"/>
      <c r="X55" s="338" t="str">
        <f>IF($X$3="","",(IF($B55="","",(SUMIF(Kostnader_Intäkter!$C$137:$C$262,Kostnader_Intäkter!$EE56,Kostnader_Intäkter!$AV$137:$AV$262)-(2*SUMPRODUCT((Kostnader_Intäkter!$C$137:$C$262=Kostnader_Intäkter!$EE56)*(Kostnader_Intäkter!$R$137:$R$262=Kostnader_Intäkter!$EG$94)*(Kostnader_Intäkter!$AV$137:$AV$262)))))))</f>
        <v/>
      </c>
      <c r="Y55" s="338"/>
      <c r="Z55" s="338"/>
      <c r="AA55" s="338"/>
      <c r="AB55" s="338" t="str">
        <f>IF(AB$3="","",(IF($B55="","",(SUMIF(Kostnader_Intäkter!$C$268:$C$393,Kostnader_Intäkter!$EE56,Kostnader_Intäkter!$AV$268:$AV$393)-(2*SUMPRODUCT((Kostnader_Intäkter!$C$268:$C$393=Kostnader_Intäkter!$EE56)*(Kostnader_Intäkter!$R$268:$R$393=Kostnader_Intäkter!$EG$94)*(Kostnader_Intäkter!$AV$268:$AV$393)))))))</f>
        <v/>
      </c>
      <c r="AC55" s="338"/>
      <c r="AD55" s="338"/>
      <c r="AE55" s="338"/>
      <c r="AF55" s="338" t="str">
        <f>IF(AF$3="","",(IF($B55="","",(SUMIF(Kostnader_Intäkter!$C$399:$C$524,Kostnader_Intäkter!$EE56,Kostnader_Intäkter!$AV$399:$AV$524)-(2*SUMPRODUCT((Kostnader_Intäkter!$C$399:$C$524=Kostnader_Intäkter!$EE56)*(Kostnader_Intäkter!$R$399:$R$524=Kostnader_Intäkter!$EG$94)*(Kostnader_Intäkter!$AV$399:$AV$524)))))))</f>
        <v/>
      </c>
      <c r="AG55" s="338"/>
      <c r="AH55" s="338"/>
      <c r="AI55" s="338"/>
      <c r="AJ55" s="338" t="str">
        <f>IF(AJ$3="","",(IF($B55="","",(SUMIF(Kostnader_Intäkter!$C$530:$C$655,Kostnader_Intäkter!$EE56,Kostnader_Intäkter!$AV$530:$AV$655)-(2*SUMPRODUCT((Kostnader_Intäkter!$C$530:$C$655=Kostnader_Intäkter!$EE56)*(Kostnader_Intäkter!$R$530:$R$655=Kostnader_Intäkter!$EG$94)*(Kostnader_Intäkter!$AV$530:$AV$655)))))))</f>
        <v/>
      </c>
      <c r="AK55" s="338"/>
      <c r="AL55" s="338"/>
      <c r="AM55" s="338"/>
      <c r="AN55" s="338" t="str">
        <f>IF(AN$3="","",(IF($B55="","",(SUMIF(Kostnader_Intäkter!$C$661:$C$786,Kostnader_Intäkter!$EE56,Kostnader_Intäkter!$AV$661:$AV$786)-(2*SUMPRODUCT((Kostnader_Intäkter!$C$661:$C$786=Kostnader_Intäkter!$EE56)*(Kostnader_Intäkter!$R$661:$R$786=Kostnader_Intäkter!$EG$94)*(Kostnader_Intäkter!$AV$661:$AV$786)))))))</f>
        <v/>
      </c>
      <c r="AO55" s="338"/>
      <c r="AP55" s="338"/>
      <c r="AQ55" s="338"/>
      <c r="AR55" s="338" t="str">
        <f>IF(AR$3="","",(IF($B55="","",(SUMIF(Kostnader_Intäkter!$C$792:$C$917,Kostnader_Intäkter!$EE56,Kostnader_Intäkter!$AV$792:$AV$917)-(2*SUMPRODUCT((Kostnader_Intäkter!$C$792:$C$917=Kostnader_Intäkter!$EE56)*(Kostnader_Intäkter!$R$792:$R$917=Kostnader_Intäkter!$EG$94)*(Kostnader_Intäkter!$AV$792:$AV$917)))))))</f>
        <v/>
      </c>
      <c r="AS55" s="338"/>
      <c r="AT55" s="338"/>
      <c r="AU55" s="338"/>
      <c r="AV55" s="338" t="str">
        <f>IF(AV$3="","",(IF($B55="","",(SUMIF(Kostnader_Intäkter!$C$923:$C$1048,Kostnader_Intäkter!$EE56,Kostnader_Intäkter!$AV$923:$AV$1048)-(2*SUMPRODUCT((Kostnader_Intäkter!$C$923:$C$1048=Kostnader_Intäkter!$EE56)*(Kostnader_Intäkter!$R$923:$R$1048=Kostnader_Intäkter!$EG$94)*(Kostnader_Intäkter!$AV$923:$AV$1048)))))))</f>
        <v/>
      </c>
      <c r="AW55" s="338"/>
      <c r="AX55" s="338"/>
      <c r="AY55" s="338"/>
      <c r="AZ55" s="338" t="str">
        <f>IF(AZ$3="","",(IF($B55="","",(SUMIF(Kostnader_Intäkter!$C$1054:$C$1179,Kostnader_Intäkter!$EE56,Kostnader_Intäkter!$AV$1054:$AV$1179)-(2*SUMPRODUCT((Kostnader_Intäkter!$C$1054:$C$1179=Kostnader_Intäkter!$EE56)*(Kostnader_Intäkter!$R$1054:$R$1179=Kostnader_Intäkter!$EG$94)*(Kostnader_Intäkter!$AV$1054:$AV$1179)))))))</f>
        <v/>
      </c>
      <c r="BA55" s="338"/>
      <c r="BB55" s="338"/>
      <c r="BC55" s="338"/>
      <c r="BD55" s="338" t="str">
        <f>IF(BD$3="","",(IF($B55="","",(SUMIF(Kostnader_Intäkter!$C$1185:$C$1310,Kostnader_Intäkter!$EE56,Kostnader_Intäkter!$AV$1185:$AV$1310)-(2*SUMPRODUCT((Kostnader_Intäkter!$C$1185:$C$1310=Kostnader_Intäkter!$EE56)*(Kostnader_Intäkter!$R$1185:$R$1310=Kostnader_Intäkter!$EG$94)*(Kostnader_Intäkter!$AV$1185:$AV$1310)))))))</f>
        <v/>
      </c>
      <c r="BE55" s="338"/>
      <c r="BF55" s="338"/>
      <c r="BG55" s="338"/>
      <c r="BH55" s="338" t="str">
        <f>IF(BH$3="","",(IF($B55="","",(SUMIF(Kostnader_Intäkter!$C$1317:$C$1442,Kostnader_Intäkter!$EE56,Kostnader_Intäkter!$AV$1317:$AV$1442)-(2*SUMPRODUCT((Kostnader_Intäkter!$C$1317:$C$1442=Kostnader_Intäkter!$EE56)*(Kostnader_Intäkter!$R$1317:$R$1442=Kostnader_Intäkter!$EG$94)*(Kostnader_Intäkter!$AV$1317:$AV$1442)))))))</f>
        <v/>
      </c>
      <c r="BI55" s="338"/>
      <c r="BJ55" s="338"/>
      <c r="BK55" s="338"/>
      <c r="BL55" s="338" t="str">
        <f>IF(BL$3="","",(IF($B55="","",(SUMIF(Kostnader_Intäkter!$C$1449:$C$1574,Kostnader_Intäkter!$EE56,Kostnader_Intäkter!$AV$1449:$AV$1574)-(2*SUMPRODUCT((Kostnader_Intäkter!$C$1449:$C$1574=Kostnader_Intäkter!$EE56)*(Kostnader_Intäkter!$R$1449:$R$1574=Kostnader_Intäkter!$EG$94)*(Kostnader_Intäkter!$AV$1449:$AV$1574)))))))</f>
        <v/>
      </c>
      <c r="BM55" s="338"/>
      <c r="BN55" s="338"/>
      <c r="BO55" s="338"/>
      <c r="BP55" s="338" t="str">
        <f>IF(BP$3="","",(IF($B55="","",(SUMIF(Kostnader_Intäkter!$C$1581:$C$1706,Kostnader_Intäkter!$EE56,Kostnader_Intäkter!$AV$1581:$AV$1706)-(2*SUMPRODUCT((Kostnader_Intäkter!$C$1581:$C$1706=Kostnader_Intäkter!$EE56)*(Kostnader_Intäkter!$R$1581:$R$1706=Kostnader_Intäkter!$EG$94)*(Kostnader_Intäkter!$AV$1581:$AV$1706)))))))</f>
        <v/>
      </c>
      <c r="BQ55" s="338"/>
      <c r="BR55" s="338"/>
      <c r="BS55" s="338"/>
      <c r="BT55" s="338" t="str">
        <f>IF(BT$3="","",(IF($B55="","",(SUMIF(Kostnader_Intäkter!$C$1713:$C$1838,Kostnader_Intäkter!$EE56,Kostnader_Intäkter!$AV$1713:$AV$1838)-(2*SUMPRODUCT((Kostnader_Intäkter!$C$1713:$C$1838=Kostnader_Intäkter!$EE56)*(Kostnader_Intäkter!$R$1713:$R$1838=Kostnader_Intäkter!$EG$94)*(Kostnader_Intäkter!$AV$1713:$AV$1838)))))))</f>
        <v/>
      </c>
      <c r="BU55" s="338"/>
      <c r="BV55" s="338"/>
      <c r="BW55" s="338"/>
      <c r="BX55" s="338" t="str">
        <f>IF(BX$3="","",(IF($B55="","",(SUMIF(Kostnader_Intäkter!$C$1845:$C$1970,Kostnader_Intäkter!$EE56,Kostnader_Intäkter!$AV$1845:$AV$1970)-(2*SUMPRODUCT((Kostnader_Intäkter!$C$1845:$C$1970=Kostnader_Intäkter!$EE56)*(Kostnader_Intäkter!$R$1845:$R$1970=Kostnader_Intäkter!$EG$94)*(Kostnader_Intäkter!$AV$1845:$AV$1970)))))))</f>
        <v/>
      </c>
      <c r="BY55" s="338"/>
      <c r="BZ55" s="338"/>
      <c r="CA55" s="338"/>
      <c r="CB55" s="338" t="str">
        <f>IF(CB$3="","",(IF($B55="","",(SUMIF(Kostnader_Intäkter!$C$1977:$C$2102,Kostnader_Intäkter!$EE56,Kostnader_Intäkter!$AV$1977:$AV$2102)-(2*SUMPRODUCT((Kostnader_Intäkter!$C$1977:$C$2102=Kostnader_Intäkter!$EE56)*(Kostnader_Intäkter!$R$1977:$R$2102=Kostnader_Intäkter!$EG$94)*(Kostnader_Intäkter!$AV$1977:$AV$2102)))))))</f>
        <v/>
      </c>
      <c r="CC55" s="338"/>
      <c r="CD55" s="338"/>
      <c r="CE55" s="338"/>
      <c r="CF55" s="338" t="str">
        <f>IF(CF$3="","",(IF($B55="","",(SUMIF(Kostnader_Intäkter!$C$2109:$C$2234,Kostnader_Intäkter!$EE56,Kostnader_Intäkter!$AV$2109:$AV$2234)-(2*SUMPRODUCT((Kostnader_Intäkter!$C$2109:$C$2234=Kostnader_Intäkter!$EE56)*(Kostnader_Intäkter!$R$2109:$R$2234=Kostnader_Intäkter!$EG$94)*(Kostnader_Intäkter!$AV$2109:$AV$2234)))))))</f>
        <v/>
      </c>
      <c r="CG55" s="338"/>
      <c r="CH55" s="338"/>
      <c r="CI55" s="338"/>
      <c r="CJ55" s="338" t="str">
        <f>IF(CJ$3="","",(IF($B55="","",(SUMIF(Kostnader_Intäkter!$C$2241:$C$2366,Kostnader_Intäkter!$EE56,Kostnader_Intäkter!$AV$2241:$AV$2366)-(2*SUMPRODUCT((Kostnader_Intäkter!$C$2241:$C$2366=Kostnader_Intäkter!$EE56)*(Kostnader_Intäkter!$R$2241:$R$2366=Kostnader_Intäkter!$EG$94)*(Kostnader_Intäkter!$AV$2241:$AV$2366)))))))</f>
        <v/>
      </c>
      <c r="CK55" s="338"/>
      <c r="CL55" s="338"/>
      <c r="CM55" s="338"/>
      <c r="CN55" s="338" t="str">
        <f>IF(CN$3="","",(IF($B55="","",(SUMIF(Kostnader_Intäkter!$C$2373:$C$2498,Kostnader_Intäkter!$EE56,Kostnader_Intäkter!$AV$2373:$AV$2498)-(2*SUMPRODUCT((Kostnader_Intäkter!$C$2373:$C$2498=Kostnader_Intäkter!$EE56)*(Kostnader_Intäkter!$R$2373:$R$2498=Kostnader_Intäkter!$EG$94)*(Kostnader_Intäkter!$AV$2373:$AV$2498)))))))</f>
        <v/>
      </c>
      <c r="CO55" s="338"/>
      <c r="CP55" s="338"/>
      <c r="CQ55" s="338"/>
      <c r="CR55" s="338" t="str">
        <f>IF(CR$3="","",(IF($B55="","",(SUMIF(Kostnader_Intäkter!$C$2505:$C$2630,Kostnader_Intäkter!$EE56,Kostnader_Intäkter!$AV$2505:$AV$2630)-(2*SUMPRODUCT((Kostnader_Intäkter!$C$2505:$C$2630=Kostnader_Intäkter!$EE56)*(Kostnader_Intäkter!$R$2505:$R$2630=Kostnader_Intäkter!$EG$94)*(Kostnader_Intäkter!$AV$2505:$AV$2630)))))))</f>
        <v/>
      </c>
      <c r="CS55" s="338"/>
      <c r="CT55" s="338"/>
      <c r="CU55" s="338"/>
    </row>
    <row r="56" spans="2:99" ht="17.25" hidden="1" customHeight="1" outlineLevel="1" x14ac:dyDescent="0.2">
      <c r="B56" s="339" t="str">
        <f>Kostnader_Intäkter!EH57</f>
        <v/>
      </c>
      <c r="C56" s="339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6" t="str">
        <f t="shared" si="0"/>
        <v/>
      </c>
      <c r="Q56" s="335"/>
      <c r="R56" s="335"/>
      <c r="S56" s="335"/>
      <c r="T56" s="338" t="str">
        <f>IF($T$3="","",(IF(B56="","",(SUMIF(Kostnader_Intäkter!$C$6:$C$131,Kostnader_Intäkter!$EE57,Kostnader_Intäkter!$AV$6:$AV$131)-(2*SUMPRODUCT((Kostnader_Intäkter!$C$6:$C$131=Kostnader_Intäkter!$EE57)*(Kostnader_Intäkter!$R$6:$R$131=Kostnader_Intäkter!$EG$94)*(Kostnader_Intäkter!$AV$6:$AV$131)))))))</f>
        <v/>
      </c>
      <c r="U56" s="338"/>
      <c r="V56" s="338"/>
      <c r="W56" s="338"/>
      <c r="X56" s="338" t="str">
        <f>IF($X$3="","",(IF($B56="","",(SUMIF(Kostnader_Intäkter!$C$137:$C$262,Kostnader_Intäkter!$EE57,Kostnader_Intäkter!$AV$137:$AV$262)-(2*SUMPRODUCT((Kostnader_Intäkter!$C$137:$C$262=Kostnader_Intäkter!$EE57)*(Kostnader_Intäkter!$R$137:$R$262=Kostnader_Intäkter!$EG$94)*(Kostnader_Intäkter!$AV$137:$AV$262)))))))</f>
        <v/>
      </c>
      <c r="Y56" s="338"/>
      <c r="Z56" s="338"/>
      <c r="AA56" s="338"/>
      <c r="AB56" s="338" t="str">
        <f>IF(AB$3="","",(IF($B56="","",(SUMIF(Kostnader_Intäkter!$C$268:$C$393,Kostnader_Intäkter!$EE57,Kostnader_Intäkter!$AV$268:$AV$393)-(2*SUMPRODUCT((Kostnader_Intäkter!$C$268:$C$393=Kostnader_Intäkter!$EE57)*(Kostnader_Intäkter!$R$268:$R$393=Kostnader_Intäkter!$EG$94)*(Kostnader_Intäkter!$AV$268:$AV$393)))))))</f>
        <v/>
      </c>
      <c r="AC56" s="338"/>
      <c r="AD56" s="338"/>
      <c r="AE56" s="338"/>
      <c r="AF56" s="338" t="str">
        <f>IF(AF$3="","",(IF($B56="","",(SUMIF(Kostnader_Intäkter!$C$399:$C$524,Kostnader_Intäkter!$EE57,Kostnader_Intäkter!$AV$399:$AV$524)-(2*SUMPRODUCT((Kostnader_Intäkter!$C$399:$C$524=Kostnader_Intäkter!$EE57)*(Kostnader_Intäkter!$R$399:$R$524=Kostnader_Intäkter!$EG$94)*(Kostnader_Intäkter!$AV$399:$AV$524)))))))</f>
        <v/>
      </c>
      <c r="AG56" s="338"/>
      <c r="AH56" s="338"/>
      <c r="AI56" s="338"/>
      <c r="AJ56" s="338" t="str">
        <f>IF(AJ$3="","",(IF($B56="","",(SUMIF(Kostnader_Intäkter!$C$530:$C$655,Kostnader_Intäkter!$EE57,Kostnader_Intäkter!$AV$530:$AV$655)-(2*SUMPRODUCT((Kostnader_Intäkter!$C$530:$C$655=Kostnader_Intäkter!$EE57)*(Kostnader_Intäkter!$R$530:$R$655=Kostnader_Intäkter!$EG$94)*(Kostnader_Intäkter!$AV$530:$AV$655)))))))</f>
        <v/>
      </c>
      <c r="AK56" s="338"/>
      <c r="AL56" s="338"/>
      <c r="AM56" s="338"/>
      <c r="AN56" s="338" t="str">
        <f>IF(AN$3="","",(IF($B56="","",(SUMIF(Kostnader_Intäkter!$C$661:$C$786,Kostnader_Intäkter!$EE57,Kostnader_Intäkter!$AV$661:$AV$786)-(2*SUMPRODUCT((Kostnader_Intäkter!$C$661:$C$786=Kostnader_Intäkter!$EE57)*(Kostnader_Intäkter!$R$661:$R$786=Kostnader_Intäkter!$EG$94)*(Kostnader_Intäkter!$AV$661:$AV$786)))))))</f>
        <v/>
      </c>
      <c r="AO56" s="338"/>
      <c r="AP56" s="338"/>
      <c r="AQ56" s="338"/>
      <c r="AR56" s="338" t="str">
        <f>IF(AR$3="","",(IF($B56="","",(SUMIF(Kostnader_Intäkter!$C$792:$C$917,Kostnader_Intäkter!$EE57,Kostnader_Intäkter!$AV$792:$AV$917)-(2*SUMPRODUCT((Kostnader_Intäkter!$C$792:$C$917=Kostnader_Intäkter!$EE57)*(Kostnader_Intäkter!$R$792:$R$917=Kostnader_Intäkter!$EG$94)*(Kostnader_Intäkter!$AV$792:$AV$917)))))))</f>
        <v/>
      </c>
      <c r="AS56" s="338"/>
      <c r="AT56" s="338"/>
      <c r="AU56" s="338"/>
      <c r="AV56" s="338" t="str">
        <f>IF(AV$3="","",(IF($B56="","",(SUMIF(Kostnader_Intäkter!$C$923:$C$1048,Kostnader_Intäkter!$EE57,Kostnader_Intäkter!$AV$923:$AV$1048)-(2*SUMPRODUCT((Kostnader_Intäkter!$C$923:$C$1048=Kostnader_Intäkter!$EE57)*(Kostnader_Intäkter!$R$923:$R$1048=Kostnader_Intäkter!$EG$94)*(Kostnader_Intäkter!$AV$923:$AV$1048)))))))</f>
        <v/>
      </c>
      <c r="AW56" s="338"/>
      <c r="AX56" s="338"/>
      <c r="AY56" s="338"/>
      <c r="AZ56" s="338" t="str">
        <f>IF(AZ$3="","",(IF($B56="","",(SUMIF(Kostnader_Intäkter!$C$1054:$C$1179,Kostnader_Intäkter!$EE57,Kostnader_Intäkter!$AV$1054:$AV$1179)-(2*SUMPRODUCT((Kostnader_Intäkter!$C$1054:$C$1179=Kostnader_Intäkter!$EE57)*(Kostnader_Intäkter!$R$1054:$R$1179=Kostnader_Intäkter!$EG$94)*(Kostnader_Intäkter!$AV$1054:$AV$1179)))))))</f>
        <v/>
      </c>
      <c r="BA56" s="338"/>
      <c r="BB56" s="338"/>
      <c r="BC56" s="338"/>
      <c r="BD56" s="338" t="str">
        <f>IF(BD$3="","",(IF($B56="","",(SUMIF(Kostnader_Intäkter!$C$1185:$C$1310,Kostnader_Intäkter!$EE57,Kostnader_Intäkter!$AV$1185:$AV$1310)-(2*SUMPRODUCT((Kostnader_Intäkter!$C$1185:$C$1310=Kostnader_Intäkter!$EE57)*(Kostnader_Intäkter!$R$1185:$R$1310=Kostnader_Intäkter!$EG$94)*(Kostnader_Intäkter!$AV$1185:$AV$1310)))))))</f>
        <v/>
      </c>
      <c r="BE56" s="338"/>
      <c r="BF56" s="338"/>
      <c r="BG56" s="338"/>
      <c r="BH56" s="338" t="str">
        <f>IF(BH$3="","",(IF($B56="","",(SUMIF(Kostnader_Intäkter!$C$1317:$C$1442,Kostnader_Intäkter!$EE57,Kostnader_Intäkter!$AV$1317:$AV$1442)-(2*SUMPRODUCT((Kostnader_Intäkter!$C$1317:$C$1442=Kostnader_Intäkter!$EE57)*(Kostnader_Intäkter!$R$1317:$R$1442=Kostnader_Intäkter!$EG$94)*(Kostnader_Intäkter!$AV$1317:$AV$1442)))))))</f>
        <v/>
      </c>
      <c r="BI56" s="338"/>
      <c r="BJ56" s="338"/>
      <c r="BK56" s="338"/>
      <c r="BL56" s="338" t="str">
        <f>IF(BL$3="","",(IF($B56="","",(SUMIF(Kostnader_Intäkter!$C$1449:$C$1574,Kostnader_Intäkter!$EE57,Kostnader_Intäkter!$AV$1449:$AV$1574)-(2*SUMPRODUCT((Kostnader_Intäkter!$C$1449:$C$1574=Kostnader_Intäkter!$EE57)*(Kostnader_Intäkter!$R$1449:$R$1574=Kostnader_Intäkter!$EG$94)*(Kostnader_Intäkter!$AV$1449:$AV$1574)))))))</f>
        <v/>
      </c>
      <c r="BM56" s="338"/>
      <c r="BN56" s="338"/>
      <c r="BO56" s="338"/>
      <c r="BP56" s="338" t="str">
        <f>IF(BP$3="","",(IF($B56="","",(SUMIF(Kostnader_Intäkter!$C$1581:$C$1706,Kostnader_Intäkter!$EE57,Kostnader_Intäkter!$AV$1581:$AV$1706)-(2*SUMPRODUCT((Kostnader_Intäkter!$C$1581:$C$1706=Kostnader_Intäkter!$EE57)*(Kostnader_Intäkter!$R$1581:$R$1706=Kostnader_Intäkter!$EG$94)*(Kostnader_Intäkter!$AV$1581:$AV$1706)))))))</f>
        <v/>
      </c>
      <c r="BQ56" s="338"/>
      <c r="BR56" s="338"/>
      <c r="BS56" s="338"/>
      <c r="BT56" s="338" t="str">
        <f>IF(BT$3="","",(IF($B56="","",(SUMIF(Kostnader_Intäkter!$C$1713:$C$1838,Kostnader_Intäkter!$EE57,Kostnader_Intäkter!$AV$1713:$AV$1838)-(2*SUMPRODUCT((Kostnader_Intäkter!$C$1713:$C$1838=Kostnader_Intäkter!$EE57)*(Kostnader_Intäkter!$R$1713:$R$1838=Kostnader_Intäkter!$EG$94)*(Kostnader_Intäkter!$AV$1713:$AV$1838)))))))</f>
        <v/>
      </c>
      <c r="BU56" s="338"/>
      <c r="BV56" s="338"/>
      <c r="BW56" s="338"/>
      <c r="BX56" s="338" t="str">
        <f>IF(BX$3="","",(IF($B56="","",(SUMIF(Kostnader_Intäkter!$C$1845:$C$1970,Kostnader_Intäkter!$EE57,Kostnader_Intäkter!$AV$1845:$AV$1970)-(2*SUMPRODUCT((Kostnader_Intäkter!$C$1845:$C$1970=Kostnader_Intäkter!$EE57)*(Kostnader_Intäkter!$R$1845:$R$1970=Kostnader_Intäkter!$EG$94)*(Kostnader_Intäkter!$AV$1845:$AV$1970)))))))</f>
        <v/>
      </c>
      <c r="BY56" s="338"/>
      <c r="BZ56" s="338"/>
      <c r="CA56" s="338"/>
      <c r="CB56" s="338" t="str">
        <f>IF(CB$3="","",(IF($B56="","",(SUMIF(Kostnader_Intäkter!$C$1977:$C$2102,Kostnader_Intäkter!$EE57,Kostnader_Intäkter!$AV$1977:$AV$2102)-(2*SUMPRODUCT((Kostnader_Intäkter!$C$1977:$C$2102=Kostnader_Intäkter!$EE57)*(Kostnader_Intäkter!$R$1977:$R$2102=Kostnader_Intäkter!$EG$94)*(Kostnader_Intäkter!$AV$1977:$AV$2102)))))))</f>
        <v/>
      </c>
      <c r="CC56" s="338"/>
      <c r="CD56" s="338"/>
      <c r="CE56" s="338"/>
      <c r="CF56" s="338" t="str">
        <f>IF(CF$3="","",(IF($B56="","",(SUMIF(Kostnader_Intäkter!$C$2109:$C$2234,Kostnader_Intäkter!$EE57,Kostnader_Intäkter!$AV$2109:$AV$2234)-(2*SUMPRODUCT((Kostnader_Intäkter!$C$2109:$C$2234=Kostnader_Intäkter!$EE57)*(Kostnader_Intäkter!$R$2109:$R$2234=Kostnader_Intäkter!$EG$94)*(Kostnader_Intäkter!$AV$2109:$AV$2234)))))))</f>
        <v/>
      </c>
      <c r="CG56" s="338"/>
      <c r="CH56" s="338"/>
      <c r="CI56" s="338"/>
      <c r="CJ56" s="338" t="str">
        <f>IF(CJ$3="","",(IF($B56="","",(SUMIF(Kostnader_Intäkter!$C$2241:$C$2366,Kostnader_Intäkter!$EE57,Kostnader_Intäkter!$AV$2241:$AV$2366)-(2*SUMPRODUCT((Kostnader_Intäkter!$C$2241:$C$2366=Kostnader_Intäkter!$EE57)*(Kostnader_Intäkter!$R$2241:$R$2366=Kostnader_Intäkter!$EG$94)*(Kostnader_Intäkter!$AV$2241:$AV$2366)))))))</f>
        <v/>
      </c>
      <c r="CK56" s="338"/>
      <c r="CL56" s="338"/>
      <c r="CM56" s="338"/>
      <c r="CN56" s="338" t="str">
        <f>IF(CN$3="","",(IF($B56="","",(SUMIF(Kostnader_Intäkter!$C$2373:$C$2498,Kostnader_Intäkter!$EE57,Kostnader_Intäkter!$AV$2373:$AV$2498)-(2*SUMPRODUCT((Kostnader_Intäkter!$C$2373:$C$2498=Kostnader_Intäkter!$EE57)*(Kostnader_Intäkter!$R$2373:$R$2498=Kostnader_Intäkter!$EG$94)*(Kostnader_Intäkter!$AV$2373:$AV$2498)))))))</f>
        <v/>
      </c>
      <c r="CO56" s="338"/>
      <c r="CP56" s="338"/>
      <c r="CQ56" s="338"/>
      <c r="CR56" s="338" t="str">
        <f>IF(CR$3="","",(IF($B56="","",(SUMIF(Kostnader_Intäkter!$C$2505:$C$2630,Kostnader_Intäkter!$EE57,Kostnader_Intäkter!$AV$2505:$AV$2630)-(2*SUMPRODUCT((Kostnader_Intäkter!$C$2505:$C$2630=Kostnader_Intäkter!$EE57)*(Kostnader_Intäkter!$R$2505:$R$2630=Kostnader_Intäkter!$EG$94)*(Kostnader_Intäkter!$AV$2505:$AV$2630)))))))</f>
        <v/>
      </c>
      <c r="CS56" s="338"/>
      <c r="CT56" s="338"/>
      <c r="CU56" s="338"/>
    </row>
    <row r="57" spans="2:99" ht="17.25" hidden="1" customHeight="1" outlineLevel="1" x14ac:dyDescent="0.2">
      <c r="B57" s="339" t="str">
        <f>Kostnader_Intäkter!EH58</f>
        <v/>
      </c>
      <c r="C57" s="339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6" t="str">
        <f t="shared" si="0"/>
        <v/>
      </c>
      <c r="Q57" s="335"/>
      <c r="R57" s="335"/>
      <c r="S57" s="335"/>
      <c r="T57" s="338" t="str">
        <f>IF($T$3="","",(IF(B57="","",(SUMIF(Kostnader_Intäkter!$C$6:$C$131,Kostnader_Intäkter!$EE58,Kostnader_Intäkter!$AV$6:$AV$131)-(2*SUMPRODUCT((Kostnader_Intäkter!$C$6:$C$131=Kostnader_Intäkter!$EE58)*(Kostnader_Intäkter!$R$6:$R$131=Kostnader_Intäkter!$EG$94)*(Kostnader_Intäkter!$AV$6:$AV$131)))))))</f>
        <v/>
      </c>
      <c r="U57" s="338"/>
      <c r="V57" s="338"/>
      <c r="W57" s="338"/>
      <c r="X57" s="338" t="str">
        <f>IF($X$3="","",(IF($B57="","",(SUMIF(Kostnader_Intäkter!$C$137:$C$262,Kostnader_Intäkter!$EE58,Kostnader_Intäkter!$AV$137:$AV$262)-(2*SUMPRODUCT((Kostnader_Intäkter!$C$137:$C$262=Kostnader_Intäkter!$EE58)*(Kostnader_Intäkter!$R$137:$R$262=Kostnader_Intäkter!$EG$94)*(Kostnader_Intäkter!$AV$137:$AV$262)))))))</f>
        <v/>
      </c>
      <c r="Y57" s="338"/>
      <c r="Z57" s="338"/>
      <c r="AA57" s="338"/>
      <c r="AB57" s="338" t="str">
        <f>IF(AB$3="","",(IF($B57="","",(SUMIF(Kostnader_Intäkter!$C$268:$C$393,Kostnader_Intäkter!$EE58,Kostnader_Intäkter!$AV$268:$AV$393)-(2*SUMPRODUCT((Kostnader_Intäkter!$C$268:$C$393=Kostnader_Intäkter!$EE58)*(Kostnader_Intäkter!$R$268:$R$393=Kostnader_Intäkter!$EG$94)*(Kostnader_Intäkter!$AV$268:$AV$393)))))))</f>
        <v/>
      </c>
      <c r="AC57" s="338"/>
      <c r="AD57" s="338"/>
      <c r="AE57" s="338"/>
      <c r="AF57" s="338" t="str">
        <f>IF(AF$3="","",(IF($B57="","",(SUMIF(Kostnader_Intäkter!$C$399:$C$524,Kostnader_Intäkter!$EE58,Kostnader_Intäkter!$AV$399:$AV$524)-(2*SUMPRODUCT((Kostnader_Intäkter!$C$399:$C$524=Kostnader_Intäkter!$EE58)*(Kostnader_Intäkter!$R$399:$R$524=Kostnader_Intäkter!$EG$94)*(Kostnader_Intäkter!$AV$399:$AV$524)))))))</f>
        <v/>
      </c>
      <c r="AG57" s="338"/>
      <c r="AH57" s="338"/>
      <c r="AI57" s="338"/>
      <c r="AJ57" s="338" t="str">
        <f>IF(AJ$3="","",(IF($B57="","",(SUMIF(Kostnader_Intäkter!$C$530:$C$655,Kostnader_Intäkter!$EE58,Kostnader_Intäkter!$AV$530:$AV$655)-(2*SUMPRODUCT((Kostnader_Intäkter!$C$530:$C$655=Kostnader_Intäkter!$EE58)*(Kostnader_Intäkter!$R$530:$R$655=Kostnader_Intäkter!$EG$94)*(Kostnader_Intäkter!$AV$530:$AV$655)))))))</f>
        <v/>
      </c>
      <c r="AK57" s="338"/>
      <c r="AL57" s="338"/>
      <c r="AM57" s="338"/>
      <c r="AN57" s="338" t="str">
        <f>IF(AN$3="","",(IF($B57="","",(SUMIF(Kostnader_Intäkter!$C$661:$C$786,Kostnader_Intäkter!$EE58,Kostnader_Intäkter!$AV$661:$AV$786)-(2*SUMPRODUCT((Kostnader_Intäkter!$C$661:$C$786=Kostnader_Intäkter!$EE58)*(Kostnader_Intäkter!$R$661:$R$786=Kostnader_Intäkter!$EG$94)*(Kostnader_Intäkter!$AV$661:$AV$786)))))))</f>
        <v/>
      </c>
      <c r="AO57" s="338"/>
      <c r="AP57" s="338"/>
      <c r="AQ57" s="338"/>
      <c r="AR57" s="338" t="str">
        <f>IF(AR$3="","",(IF($B57="","",(SUMIF(Kostnader_Intäkter!$C$792:$C$917,Kostnader_Intäkter!$EE58,Kostnader_Intäkter!$AV$792:$AV$917)-(2*SUMPRODUCT((Kostnader_Intäkter!$C$792:$C$917=Kostnader_Intäkter!$EE58)*(Kostnader_Intäkter!$R$792:$R$917=Kostnader_Intäkter!$EG$94)*(Kostnader_Intäkter!$AV$792:$AV$917)))))))</f>
        <v/>
      </c>
      <c r="AS57" s="338"/>
      <c r="AT57" s="338"/>
      <c r="AU57" s="338"/>
      <c r="AV57" s="338" t="str">
        <f>IF(AV$3="","",(IF($B57="","",(SUMIF(Kostnader_Intäkter!$C$923:$C$1048,Kostnader_Intäkter!$EE58,Kostnader_Intäkter!$AV$923:$AV$1048)-(2*SUMPRODUCT((Kostnader_Intäkter!$C$923:$C$1048=Kostnader_Intäkter!$EE58)*(Kostnader_Intäkter!$R$923:$R$1048=Kostnader_Intäkter!$EG$94)*(Kostnader_Intäkter!$AV$923:$AV$1048)))))))</f>
        <v/>
      </c>
      <c r="AW57" s="338"/>
      <c r="AX57" s="338"/>
      <c r="AY57" s="338"/>
      <c r="AZ57" s="338" t="str">
        <f>IF(AZ$3="","",(IF($B57="","",(SUMIF(Kostnader_Intäkter!$C$1054:$C$1179,Kostnader_Intäkter!$EE58,Kostnader_Intäkter!$AV$1054:$AV$1179)-(2*SUMPRODUCT((Kostnader_Intäkter!$C$1054:$C$1179=Kostnader_Intäkter!$EE58)*(Kostnader_Intäkter!$R$1054:$R$1179=Kostnader_Intäkter!$EG$94)*(Kostnader_Intäkter!$AV$1054:$AV$1179)))))))</f>
        <v/>
      </c>
      <c r="BA57" s="338"/>
      <c r="BB57" s="338"/>
      <c r="BC57" s="338"/>
      <c r="BD57" s="338" t="str">
        <f>IF(BD$3="","",(IF($B57="","",(SUMIF(Kostnader_Intäkter!$C$1185:$C$1310,Kostnader_Intäkter!$EE58,Kostnader_Intäkter!$AV$1185:$AV$1310)-(2*SUMPRODUCT((Kostnader_Intäkter!$C$1185:$C$1310=Kostnader_Intäkter!$EE58)*(Kostnader_Intäkter!$R$1185:$R$1310=Kostnader_Intäkter!$EG$94)*(Kostnader_Intäkter!$AV$1185:$AV$1310)))))))</f>
        <v/>
      </c>
      <c r="BE57" s="338"/>
      <c r="BF57" s="338"/>
      <c r="BG57" s="338"/>
      <c r="BH57" s="338" t="str">
        <f>IF(BH$3="","",(IF($B57="","",(SUMIF(Kostnader_Intäkter!$C$1317:$C$1442,Kostnader_Intäkter!$EE58,Kostnader_Intäkter!$AV$1317:$AV$1442)-(2*SUMPRODUCT((Kostnader_Intäkter!$C$1317:$C$1442=Kostnader_Intäkter!$EE58)*(Kostnader_Intäkter!$R$1317:$R$1442=Kostnader_Intäkter!$EG$94)*(Kostnader_Intäkter!$AV$1317:$AV$1442)))))))</f>
        <v/>
      </c>
      <c r="BI57" s="338"/>
      <c r="BJ57" s="338"/>
      <c r="BK57" s="338"/>
      <c r="BL57" s="338" t="str">
        <f>IF(BL$3="","",(IF($B57="","",(SUMIF(Kostnader_Intäkter!$C$1449:$C$1574,Kostnader_Intäkter!$EE58,Kostnader_Intäkter!$AV$1449:$AV$1574)-(2*SUMPRODUCT((Kostnader_Intäkter!$C$1449:$C$1574=Kostnader_Intäkter!$EE58)*(Kostnader_Intäkter!$R$1449:$R$1574=Kostnader_Intäkter!$EG$94)*(Kostnader_Intäkter!$AV$1449:$AV$1574)))))))</f>
        <v/>
      </c>
      <c r="BM57" s="338"/>
      <c r="BN57" s="338"/>
      <c r="BO57" s="338"/>
      <c r="BP57" s="338" t="str">
        <f>IF(BP$3="","",(IF($B57="","",(SUMIF(Kostnader_Intäkter!$C$1581:$C$1706,Kostnader_Intäkter!$EE58,Kostnader_Intäkter!$AV$1581:$AV$1706)-(2*SUMPRODUCT((Kostnader_Intäkter!$C$1581:$C$1706=Kostnader_Intäkter!$EE58)*(Kostnader_Intäkter!$R$1581:$R$1706=Kostnader_Intäkter!$EG$94)*(Kostnader_Intäkter!$AV$1581:$AV$1706)))))))</f>
        <v/>
      </c>
      <c r="BQ57" s="338"/>
      <c r="BR57" s="338"/>
      <c r="BS57" s="338"/>
      <c r="BT57" s="338" t="str">
        <f>IF(BT$3="","",(IF($B57="","",(SUMIF(Kostnader_Intäkter!$C$1713:$C$1838,Kostnader_Intäkter!$EE58,Kostnader_Intäkter!$AV$1713:$AV$1838)-(2*SUMPRODUCT((Kostnader_Intäkter!$C$1713:$C$1838=Kostnader_Intäkter!$EE58)*(Kostnader_Intäkter!$R$1713:$R$1838=Kostnader_Intäkter!$EG$94)*(Kostnader_Intäkter!$AV$1713:$AV$1838)))))))</f>
        <v/>
      </c>
      <c r="BU57" s="338"/>
      <c r="BV57" s="338"/>
      <c r="BW57" s="338"/>
      <c r="BX57" s="338" t="str">
        <f>IF(BX$3="","",(IF($B57="","",(SUMIF(Kostnader_Intäkter!$C$1845:$C$1970,Kostnader_Intäkter!$EE58,Kostnader_Intäkter!$AV$1845:$AV$1970)-(2*SUMPRODUCT((Kostnader_Intäkter!$C$1845:$C$1970=Kostnader_Intäkter!$EE58)*(Kostnader_Intäkter!$R$1845:$R$1970=Kostnader_Intäkter!$EG$94)*(Kostnader_Intäkter!$AV$1845:$AV$1970)))))))</f>
        <v/>
      </c>
      <c r="BY57" s="338"/>
      <c r="BZ57" s="338"/>
      <c r="CA57" s="338"/>
      <c r="CB57" s="338" t="str">
        <f>IF(CB$3="","",(IF($B57="","",(SUMIF(Kostnader_Intäkter!$C$1977:$C$2102,Kostnader_Intäkter!$EE58,Kostnader_Intäkter!$AV$1977:$AV$2102)-(2*SUMPRODUCT((Kostnader_Intäkter!$C$1977:$C$2102=Kostnader_Intäkter!$EE58)*(Kostnader_Intäkter!$R$1977:$R$2102=Kostnader_Intäkter!$EG$94)*(Kostnader_Intäkter!$AV$1977:$AV$2102)))))))</f>
        <v/>
      </c>
      <c r="CC57" s="338"/>
      <c r="CD57" s="338"/>
      <c r="CE57" s="338"/>
      <c r="CF57" s="338" t="str">
        <f>IF(CF$3="","",(IF($B57="","",(SUMIF(Kostnader_Intäkter!$C$2109:$C$2234,Kostnader_Intäkter!$EE58,Kostnader_Intäkter!$AV$2109:$AV$2234)-(2*SUMPRODUCT((Kostnader_Intäkter!$C$2109:$C$2234=Kostnader_Intäkter!$EE58)*(Kostnader_Intäkter!$R$2109:$R$2234=Kostnader_Intäkter!$EG$94)*(Kostnader_Intäkter!$AV$2109:$AV$2234)))))))</f>
        <v/>
      </c>
      <c r="CG57" s="338"/>
      <c r="CH57" s="338"/>
      <c r="CI57" s="338"/>
      <c r="CJ57" s="338" t="str">
        <f>IF(CJ$3="","",(IF($B57="","",(SUMIF(Kostnader_Intäkter!$C$2241:$C$2366,Kostnader_Intäkter!$EE58,Kostnader_Intäkter!$AV$2241:$AV$2366)-(2*SUMPRODUCT((Kostnader_Intäkter!$C$2241:$C$2366=Kostnader_Intäkter!$EE58)*(Kostnader_Intäkter!$R$2241:$R$2366=Kostnader_Intäkter!$EG$94)*(Kostnader_Intäkter!$AV$2241:$AV$2366)))))))</f>
        <v/>
      </c>
      <c r="CK57" s="338"/>
      <c r="CL57" s="338"/>
      <c r="CM57" s="338"/>
      <c r="CN57" s="338" t="str">
        <f>IF(CN$3="","",(IF($B57="","",(SUMIF(Kostnader_Intäkter!$C$2373:$C$2498,Kostnader_Intäkter!$EE58,Kostnader_Intäkter!$AV$2373:$AV$2498)-(2*SUMPRODUCT((Kostnader_Intäkter!$C$2373:$C$2498=Kostnader_Intäkter!$EE58)*(Kostnader_Intäkter!$R$2373:$R$2498=Kostnader_Intäkter!$EG$94)*(Kostnader_Intäkter!$AV$2373:$AV$2498)))))))</f>
        <v/>
      </c>
      <c r="CO57" s="338"/>
      <c r="CP57" s="338"/>
      <c r="CQ57" s="338"/>
      <c r="CR57" s="338" t="str">
        <f>IF(CR$3="","",(IF($B57="","",(SUMIF(Kostnader_Intäkter!$C$2505:$C$2630,Kostnader_Intäkter!$EE58,Kostnader_Intäkter!$AV$2505:$AV$2630)-(2*SUMPRODUCT((Kostnader_Intäkter!$C$2505:$C$2630=Kostnader_Intäkter!$EE58)*(Kostnader_Intäkter!$R$2505:$R$2630=Kostnader_Intäkter!$EG$94)*(Kostnader_Intäkter!$AV$2505:$AV$2630)))))))</f>
        <v/>
      </c>
      <c r="CS57" s="338"/>
      <c r="CT57" s="338"/>
      <c r="CU57" s="338"/>
    </row>
    <row r="58" spans="2:99" ht="17.25" hidden="1" customHeight="1" outlineLevel="1" x14ac:dyDescent="0.2">
      <c r="B58" s="339" t="str">
        <f>Kostnader_Intäkter!EH59</f>
        <v/>
      </c>
      <c r="C58" s="339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6" t="str">
        <f t="shared" si="0"/>
        <v/>
      </c>
      <c r="Q58" s="335"/>
      <c r="R58" s="335"/>
      <c r="S58" s="335"/>
      <c r="T58" s="338" t="str">
        <f>IF($T$3="","",(IF(B58="","",(SUMIF(Kostnader_Intäkter!$C$6:$C$131,Kostnader_Intäkter!$EE59,Kostnader_Intäkter!$AV$6:$AV$131)-(2*SUMPRODUCT((Kostnader_Intäkter!$C$6:$C$131=Kostnader_Intäkter!$EE59)*(Kostnader_Intäkter!$R$6:$R$131=Kostnader_Intäkter!$EG$94)*(Kostnader_Intäkter!$AV$6:$AV$131)))))))</f>
        <v/>
      </c>
      <c r="U58" s="338"/>
      <c r="V58" s="338"/>
      <c r="W58" s="338"/>
      <c r="X58" s="338" t="str">
        <f>IF($X$3="","",(IF($B58="","",(SUMIF(Kostnader_Intäkter!$C$137:$C$262,Kostnader_Intäkter!$EE59,Kostnader_Intäkter!$AV$137:$AV$262)-(2*SUMPRODUCT((Kostnader_Intäkter!$C$137:$C$262=Kostnader_Intäkter!$EE59)*(Kostnader_Intäkter!$R$137:$R$262=Kostnader_Intäkter!$EG$94)*(Kostnader_Intäkter!$AV$137:$AV$262)))))))</f>
        <v/>
      </c>
      <c r="Y58" s="338"/>
      <c r="Z58" s="338"/>
      <c r="AA58" s="338"/>
      <c r="AB58" s="338" t="str">
        <f>IF(AB$3="","",(IF($B58="","",(SUMIF(Kostnader_Intäkter!$C$268:$C$393,Kostnader_Intäkter!$EE59,Kostnader_Intäkter!$AV$268:$AV$393)-(2*SUMPRODUCT((Kostnader_Intäkter!$C$268:$C$393=Kostnader_Intäkter!$EE59)*(Kostnader_Intäkter!$R$268:$R$393=Kostnader_Intäkter!$EG$94)*(Kostnader_Intäkter!$AV$268:$AV$393)))))))</f>
        <v/>
      </c>
      <c r="AC58" s="338"/>
      <c r="AD58" s="338"/>
      <c r="AE58" s="338"/>
      <c r="AF58" s="338" t="str">
        <f>IF(AF$3="","",(IF($B58="","",(SUMIF(Kostnader_Intäkter!$C$399:$C$524,Kostnader_Intäkter!$EE59,Kostnader_Intäkter!$AV$399:$AV$524)-(2*SUMPRODUCT((Kostnader_Intäkter!$C$399:$C$524=Kostnader_Intäkter!$EE59)*(Kostnader_Intäkter!$R$399:$R$524=Kostnader_Intäkter!$EG$94)*(Kostnader_Intäkter!$AV$399:$AV$524)))))))</f>
        <v/>
      </c>
      <c r="AG58" s="338"/>
      <c r="AH58" s="338"/>
      <c r="AI58" s="338"/>
      <c r="AJ58" s="338" t="str">
        <f>IF(AJ$3="","",(IF($B58="","",(SUMIF(Kostnader_Intäkter!$C$530:$C$655,Kostnader_Intäkter!$EE59,Kostnader_Intäkter!$AV$530:$AV$655)-(2*SUMPRODUCT((Kostnader_Intäkter!$C$530:$C$655=Kostnader_Intäkter!$EE59)*(Kostnader_Intäkter!$R$530:$R$655=Kostnader_Intäkter!$EG$94)*(Kostnader_Intäkter!$AV$530:$AV$655)))))))</f>
        <v/>
      </c>
      <c r="AK58" s="338"/>
      <c r="AL58" s="338"/>
      <c r="AM58" s="338"/>
      <c r="AN58" s="338" t="str">
        <f>IF(AN$3="","",(IF($B58="","",(SUMIF(Kostnader_Intäkter!$C$661:$C$786,Kostnader_Intäkter!$EE59,Kostnader_Intäkter!$AV$661:$AV$786)-(2*SUMPRODUCT((Kostnader_Intäkter!$C$661:$C$786=Kostnader_Intäkter!$EE59)*(Kostnader_Intäkter!$R$661:$R$786=Kostnader_Intäkter!$EG$94)*(Kostnader_Intäkter!$AV$661:$AV$786)))))))</f>
        <v/>
      </c>
      <c r="AO58" s="338"/>
      <c r="AP58" s="338"/>
      <c r="AQ58" s="338"/>
      <c r="AR58" s="338" t="str">
        <f>IF(AR$3="","",(IF($B58="","",(SUMIF(Kostnader_Intäkter!$C$792:$C$917,Kostnader_Intäkter!$EE59,Kostnader_Intäkter!$AV$792:$AV$917)-(2*SUMPRODUCT((Kostnader_Intäkter!$C$792:$C$917=Kostnader_Intäkter!$EE59)*(Kostnader_Intäkter!$R$792:$R$917=Kostnader_Intäkter!$EG$94)*(Kostnader_Intäkter!$AV$792:$AV$917)))))))</f>
        <v/>
      </c>
      <c r="AS58" s="338"/>
      <c r="AT58" s="338"/>
      <c r="AU58" s="338"/>
      <c r="AV58" s="338" t="str">
        <f>IF(AV$3="","",(IF($B58="","",(SUMIF(Kostnader_Intäkter!$C$923:$C$1048,Kostnader_Intäkter!$EE59,Kostnader_Intäkter!$AV$923:$AV$1048)-(2*SUMPRODUCT((Kostnader_Intäkter!$C$923:$C$1048=Kostnader_Intäkter!$EE59)*(Kostnader_Intäkter!$R$923:$R$1048=Kostnader_Intäkter!$EG$94)*(Kostnader_Intäkter!$AV$923:$AV$1048)))))))</f>
        <v/>
      </c>
      <c r="AW58" s="338"/>
      <c r="AX58" s="338"/>
      <c r="AY58" s="338"/>
      <c r="AZ58" s="338" t="str">
        <f>IF(AZ$3="","",(IF($B58="","",(SUMIF(Kostnader_Intäkter!$C$1054:$C$1179,Kostnader_Intäkter!$EE59,Kostnader_Intäkter!$AV$1054:$AV$1179)-(2*SUMPRODUCT((Kostnader_Intäkter!$C$1054:$C$1179=Kostnader_Intäkter!$EE59)*(Kostnader_Intäkter!$R$1054:$R$1179=Kostnader_Intäkter!$EG$94)*(Kostnader_Intäkter!$AV$1054:$AV$1179)))))))</f>
        <v/>
      </c>
      <c r="BA58" s="338"/>
      <c r="BB58" s="338"/>
      <c r="BC58" s="338"/>
      <c r="BD58" s="338" t="str">
        <f>IF(BD$3="","",(IF($B58="","",(SUMIF(Kostnader_Intäkter!$C$1185:$C$1310,Kostnader_Intäkter!$EE59,Kostnader_Intäkter!$AV$1185:$AV$1310)-(2*SUMPRODUCT((Kostnader_Intäkter!$C$1185:$C$1310=Kostnader_Intäkter!$EE59)*(Kostnader_Intäkter!$R$1185:$R$1310=Kostnader_Intäkter!$EG$94)*(Kostnader_Intäkter!$AV$1185:$AV$1310)))))))</f>
        <v/>
      </c>
      <c r="BE58" s="338"/>
      <c r="BF58" s="338"/>
      <c r="BG58" s="338"/>
      <c r="BH58" s="338" t="str">
        <f>IF(BH$3="","",(IF($B58="","",(SUMIF(Kostnader_Intäkter!$C$1317:$C$1442,Kostnader_Intäkter!$EE59,Kostnader_Intäkter!$AV$1317:$AV$1442)-(2*SUMPRODUCT((Kostnader_Intäkter!$C$1317:$C$1442=Kostnader_Intäkter!$EE59)*(Kostnader_Intäkter!$R$1317:$R$1442=Kostnader_Intäkter!$EG$94)*(Kostnader_Intäkter!$AV$1317:$AV$1442)))))))</f>
        <v/>
      </c>
      <c r="BI58" s="338"/>
      <c r="BJ58" s="338"/>
      <c r="BK58" s="338"/>
      <c r="BL58" s="338" t="str">
        <f>IF(BL$3="","",(IF($B58="","",(SUMIF(Kostnader_Intäkter!$C$1449:$C$1574,Kostnader_Intäkter!$EE59,Kostnader_Intäkter!$AV$1449:$AV$1574)-(2*SUMPRODUCT((Kostnader_Intäkter!$C$1449:$C$1574=Kostnader_Intäkter!$EE59)*(Kostnader_Intäkter!$R$1449:$R$1574=Kostnader_Intäkter!$EG$94)*(Kostnader_Intäkter!$AV$1449:$AV$1574)))))))</f>
        <v/>
      </c>
      <c r="BM58" s="338"/>
      <c r="BN58" s="338"/>
      <c r="BO58" s="338"/>
      <c r="BP58" s="338" t="str">
        <f>IF(BP$3="","",(IF($B58="","",(SUMIF(Kostnader_Intäkter!$C$1581:$C$1706,Kostnader_Intäkter!$EE59,Kostnader_Intäkter!$AV$1581:$AV$1706)-(2*SUMPRODUCT((Kostnader_Intäkter!$C$1581:$C$1706=Kostnader_Intäkter!$EE59)*(Kostnader_Intäkter!$R$1581:$R$1706=Kostnader_Intäkter!$EG$94)*(Kostnader_Intäkter!$AV$1581:$AV$1706)))))))</f>
        <v/>
      </c>
      <c r="BQ58" s="338"/>
      <c r="BR58" s="338"/>
      <c r="BS58" s="338"/>
      <c r="BT58" s="338" t="str">
        <f>IF(BT$3="","",(IF($B58="","",(SUMIF(Kostnader_Intäkter!$C$1713:$C$1838,Kostnader_Intäkter!$EE59,Kostnader_Intäkter!$AV$1713:$AV$1838)-(2*SUMPRODUCT((Kostnader_Intäkter!$C$1713:$C$1838=Kostnader_Intäkter!$EE59)*(Kostnader_Intäkter!$R$1713:$R$1838=Kostnader_Intäkter!$EG$94)*(Kostnader_Intäkter!$AV$1713:$AV$1838)))))))</f>
        <v/>
      </c>
      <c r="BU58" s="338"/>
      <c r="BV58" s="338"/>
      <c r="BW58" s="338"/>
      <c r="BX58" s="338" t="str">
        <f>IF(BX$3="","",(IF($B58="","",(SUMIF(Kostnader_Intäkter!$C$1845:$C$1970,Kostnader_Intäkter!$EE59,Kostnader_Intäkter!$AV$1845:$AV$1970)-(2*SUMPRODUCT((Kostnader_Intäkter!$C$1845:$C$1970=Kostnader_Intäkter!$EE59)*(Kostnader_Intäkter!$R$1845:$R$1970=Kostnader_Intäkter!$EG$94)*(Kostnader_Intäkter!$AV$1845:$AV$1970)))))))</f>
        <v/>
      </c>
      <c r="BY58" s="338"/>
      <c r="BZ58" s="338"/>
      <c r="CA58" s="338"/>
      <c r="CB58" s="338" t="str">
        <f>IF(CB$3="","",(IF($B58="","",(SUMIF(Kostnader_Intäkter!$C$1977:$C$2102,Kostnader_Intäkter!$EE59,Kostnader_Intäkter!$AV$1977:$AV$2102)-(2*SUMPRODUCT((Kostnader_Intäkter!$C$1977:$C$2102=Kostnader_Intäkter!$EE59)*(Kostnader_Intäkter!$R$1977:$R$2102=Kostnader_Intäkter!$EG$94)*(Kostnader_Intäkter!$AV$1977:$AV$2102)))))))</f>
        <v/>
      </c>
      <c r="CC58" s="338"/>
      <c r="CD58" s="338"/>
      <c r="CE58" s="338"/>
      <c r="CF58" s="338" t="str">
        <f>IF(CF$3="","",(IF($B58="","",(SUMIF(Kostnader_Intäkter!$C$2109:$C$2234,Kostnader_Intäkter!$EE59,Kostnader_Intäkter!$AV$2109:$AV$2234)-(2*SUMPRODUCT((Kostnader_Intäkter!$C$2109:$C$2234=Kostnader_Intäkter!$EE59)*(Kostnader_Intäkter!$R$2109:$R$2234=Kostnader_Intäkter!$EG$94)*(Kostnader_Intäkter!$AV$2109:$AV$2234)))))))</f>
        <v/>
      </c>
      <c r="CG58" s="338"/>
      <c r="CH58" s="338"/>
      <c r="CI58" s="338"/>
      <c r="CJ58" s="338" t="str">
        <f>IF(CJ$3="","",(IF($B58="","",(SUMIF(Kostnader_Intäkter!$C$2241:$C$2366,Kostnader_Intäkter!$EE59,Kostnader_Intäkter!$AV$2241:$AV$2366)-(2*SUMPRODUCT((Kostnader_Intäkter!$C$2241:$C$2366=Kostnader_Intäkter!$EE59)*(Kostnader_Intäkter!$R$2241:$R$2366=Kostnader_Intäkter!$EG$94)*(Kostnader_Intäkter!$AV$2241:$AV$2366)))))))</f>
        <v/>
      </c>
      <c r="CK58" s="338"/>
      <c r="CL58" s="338"/>
      <c r="CM58" s="338"/>
      <c r="CN58" s="338" t="str">
        <f>IF(CN$3="","",(IF($B58="","",(SUMIF(Kostnader_Intäkter!$C$2373:$C$2498,Kostnader_Intäkter!$EE59,Kostnader_Intäkter!$AV$2373:$AV$2498)-(2*SUMPRODUCT((Kostnader_Intäkter!$C$2373:$C$2498=Kostnader_Intäkter!$EE59)*(Kostnader_Intäkter!$R$2373:$R$2498=Kostnader_Intäkter!$EG$94)*(Kostnader_Intäkter!$AV$2373:$AV$2498)))))))</f>
        <v/>
      </c>
      <c r="CO58" s="338"/>
      <c r="CP58" s="338"/>
      <c r="CQ58" s="338"/>
      <c r="CR58" s="338" t="str">
        <f>IF(CR$3="","",(IF($B58="","",(SUMIF(Kostnader_Intäkter!$C$2505:$C$2630,Kostnader_Intäkter!$EE59,Kostnader_Intäkter!$AV$2505:$AV$2630)-(2*SUMPRODUCT((Kostnader_Intäkter!$C$2505:$C$2630=Kostnader_Intäkter!$EE59)*(Kostnader_Intäkter!$R$2505:$R$2630=Kostnader_Intäkter!$EG$94)*(Kostnader_Intäkter!$AV$2505:$AV$2630)))))))</f>
        <v/>
      </c>
      <c r="CS58" s="338"/>
      <c r="CT58" s="338"/>
      <c r="CU58" s="338"/>
    </row>
    <row r="59" spans="2:99" ht="17.25" hidden="1" customHeight="1" outlineLevel="1" x14ac:dyDescent="0.2">
      <c r="B59" s="339" t="str">
        <f>Kostnader_Intäkter!EH60</f>
        <v/>
      </c>
      <c r="C59" s="339"/>
      <c r="D59" s="339"/>
      <c r="E59" s="339"/>
      <c r="F59" s="339"/>
      <c r="G59" s="339"/>
      <c r="H59" s="339"/>
      <c r="I59" s="339"/>
      <c r="J59" s="339"/>
      <c r="K59" s="339"/>
      <c r="L59" s="339"/>
      <c r="M59" s="339"/>
      <c r="N59" s="339"/>
      <c r="O59" s="339"/>
      <c r="P59" s="336" t="str">
        <f t="shared" si="0"/>
        <v/>
      </c>
      <c r="Q59" s="335"/>
      <c r="R59" s="335"/>
      <c r="S59" s="335"/>
      <c r="T59" s="338" t="str">
        <f>IF($T$3="","",(IF(B59="","",(SUMIF(Kostnader_Intäkter!$C$6:$C$131,Kostnader_Intäkter!$EE60,Kostnader_Intäkter!$AV$6:$AV$131)-(2*SUMPRODUCT((Kostnader_Intäkter!$C$6:$C$131=Kostnader_Intäkter!$EE60)*(Kostnader_Intäkter!$R$6:$R$131=Kostnader_Intäkter!$EG$94)*(Kostnader_Intäkter!$AV$6:$AV$131)))))))</f>
        <v/>
      </c>
      <c r="U59" s="338"/>
      <c r="V59" s="338"/>
      <c r="W59" s="338"/>
      <c r="X59" s="338" t="str">
        <f>IF($X$3="","",(IF($B59="","",(SUMIF(Kostnader_Intäkter!$C$137:$C$262,Kostnader_Intäkter!$EE60,Kostnader_Intäkter!$AV$137:$AV$262)-(2*SUMPRODUCT((Kostnader_Intäkter!$C$137:$C$262=Kostnader_Intäkter!$EE60)*(Kostnader_Intäkter!$R$137:$R$262=Kostnader_Intäkter!$EG$94)*(Kostnader_Intäkter!$AV$137:$AV$262)))))))</f>
        <v/>
      </c>
      <c r="Y59" s="338"/>
      <c r="Z59" s="338"/>
      <c r="AA59" s="338"/>
      <c r="AB59" s="338" t="str">
        <f>IF(AB$3="","",(IF($B59="","",(SUMIF(Kostnader_Intäkter!$C$268:$C$393,Kostnader_Intäkter!$EE60,Kostnader_Intäkter!$AV$268:$AV$393)-(2*SUMPRODUCT((Kostnader_Intäkter!$C$268:$C$393=Kostnader_Intäkter!$EE60)*(Kostnader_Intäkter!$R$268:$R$393=Kostnader_Intäkter!$EG$94)*(Kostnader_Intäkter!$AV$268:$AV$393)))))))</f>
        <v/>
      </c>
      <c r="AC59" s="338"/>
      <c r="AD59" s="338"/>
      <c r="AE59" s="338"/>
      <c r="AF59" s="338" t="str">
        <f>IF(AF$3="","",(IF($B59="","",(SUMIF(Kostnader_Intäkter!$C$399:$C$524,Kostnader_Intäkter!$EE60,Kostnader_Intäkter!$AV$399:$AV$524)-(2*SUMPRODUCT((Kostnader_Intäkter!$C$399:$C$524=Kostnader_Intäkter!$EE60)*(Kostnader_Intäkter!$R$399:$R$524=Kostnader_Intäkter!$EG$94)*(Kostnader_Intäkter!$AV$399:$AV$524)))))))</f>
        <v/>
      </c>
      <c r="AG59" s="338"/>
      <c r="AH59" s="338"/>
      <c r="AI59" s="338"/>
      <c r="AJ59" s="338" t="str">
        <f>IF(AJ$3="","",(IF($B59="","",(SUMIF(Kostnader_Intäkter!$C$530:$C$655,Kostnader_Intäkter!$EE60,Kostnader_Intäkter!$AV$530:$AV$655)-(2*SUMPRODUCT((Kostnader_Intäkter!$C$530:$C$655=Kostnader_Intäkter!$EE60)*(Kostnader_Intäkter!$R$530:$R$655=Kostnader_Intäkter!$EG$94)*(Kostnader_Intäkter!$AV$530:$AV$655)))))))</f>
        <v/>
      </c>
      <c r="AK59" s="338"/>
      <c r="AL59" s="338"/>
      <c r="AM59" s="338"/>
      <c r="AN59" s="338" t="str">
        <f>IF(AN$3="","",(IF($B59="","",(SUMIF(Kostnader_Intäkter!$C$661:$C$786,Kostnader_Intäkter!$EE60,Kostnader_Intäkter!$AV$661:$AV$786)-(2*SUMPRODUCT((Kostnader_Intäkter!$C$661:$C$786=Kostnader_Intäkter!$EE60)*(Kostnader_Intäkter!$R$661:$R$786=Kostnader_Intäkter!$EG$94)*(Kostnader_Intäkter!$AV$661:$AV$786)))))))</f>
        <v/>
      </c>
      <c r="AO59" s="338"/>
      <c r="AP59" s="338"/>
      <c r="AQ59" s="338"/>
      <c r="AR59" s="338" t="str">
        <f>IF(AR$3="","",(IF($B59="","",(SUMIF(Kostnader_Intäkter!$C$792:$C$917,Kostnader_Intäkter!$EE60,Kostnader_Intäkter!$AV$792:$AV$917)-(2*SUMPRODUCT((Kostnader_Intäkter!$C$792:$C$917=Kostnader_Intäkter!$EE60)*(Kostnader_Intäkter!$R$792:$R$917=Kostnader_Intäkter!$EG$94)*(Kostnader_Intäkter!$AV$792:$AV$917)))))))</f>
        <v/>
      </c>
      <c r="AS59" s="338"/>
      <c r="AT59" s="338"/>
      <c r="AU59" s="338"/>
      <c r="AV59" s="338" t="str">
        <f>IF(AV$3="","",(IF($B59="","",(SUMIF(Kostnader_Intäkter!$C$923:$C$1048,Kostnader_Intäkter!$EE60,Kostnader_Intäkter!$AV$923:$AV$1048)-(2*SUMPRODUCT((Kostnader_Intäkter!$C$923:$C$1048=Kostnader_Intäkter!$EE60)*(Kostnader_Intäkter!$R$923:$R$1048=Kostnader_Intäkter!$EG$94)*(Kostnader_Intäkter!$AV$923:$AV$1048)))))))</f>
        <v/>
      </c>
      <c r="AW59" s="338"/>
      <c r="AX59" s="338"/>
      <c r="AY59" s="338"/>
      <c r="AZ59" s="338" t="str">
        <f>IF(AZ$3="","",(IF($B59="","",(SUMIF(Kostnader_Intäkter!$C$1054:$C$1179,Kostnader_Intäkter!$EE60,Kostnader_Intäkter!$AV$1054:$AV$1179)-(2*SUMPRODUCT((Kostnader_Intäkter!$C$1054:$C$1179=Kostnader_Intäkter!$EE60)*(Kostnader_Intäkter!$R$1054:$R$1179=Kostnader_Intäkter!$EG$94)*(Kostnader_Intäkter!$AV$1054:$AV$1179)))))))</f>
        <v/>
      </c>
      <c r="BA59" s="338"/>
      <c r="BB59" s="338"/>
      <c r="BC59" s="338"/>
      <c r="BD59" s="338" t="str">
        <f>IF(BD$3="","",(IF($B59="","",(SUMIF(Kostnader_Intäkter!$C$1185:$C$1310,Kostnader_Intäkter!$EE60,Kostnader_Intäkter!$AV$1185:$AV$1310)-(2*SUMPRODUCT((Kostnader_Intäkter!$C$1185:$C$1310=Kostnader_Intäkter!$EE60)*(Kostnader_Intäkter!$R$1185:$R$1310=Kostnader_Intäkter!$EG$94)*(Kostnader_Intäkter!$AV$1185:$AV$1310)))))))</f>
        <v/>
      </c>
      <c r="BE59" s="338"/>
      <c r="BF59" s="338"/>
      <c r="BG59" s="338"/>
      <c r="BH59" s="338" t="str">
        <f>IF(BH$3="","",(IF($B59="","",(SUMIF(Kostnader_Intäkter!$C$1317:$C$1442,Kostnader_Intäkter!$EE60,Kostnader_Intäkter!$AV$1317:$AV$1442)-(2*SUMPRODUCT((Kostnader_Intäkter!$C$1317:$C$1442=Kostnader_Intäkter!$EE60)*(Kostnader_Intäkter!$R$1317:$R$1442=Kostnader_Intäkter!$EG$94)*(Kostnader_Intäkter!$AV$1317:$AV$1442)))))))</f>
        <v/>
      </c>
      <c r="BI59" s="338"/>
      <c r="BJ59" s="338"/>
      <c r="BK59" s="338"/>
      <c r="BL59" s="338" t="str">
        <f>IF(BL$3="","",(IF($B59="","",(SUMIF(Kostnader_Intäkter!$C$1449:$C$1574,Kostnader_Intäkter!$EE60,Kostnader_Intäkter!$AV$1449:$AV$1574)-(2*SUMPRODUCT((Kostnader_Intäkter!$C$1449:$C$1574=Kostnader_Intäkter!$EE60)*(Kostnader_Intäkter!$R$1449:$R$1574=Kostnader_Intäkter!$EG$94)*(Kostnader_Intäkter!$AV$1449:$AV$1574)))))))</f>
        <v/>
      </c>
      <c r="BM59" s="338"/>
      <c r="BN59" s="338"/>
      <c r="BO59" s="338"/>
      <c r="BP59" s="338" t="str">
        <f>IF(BP$3="","",(IF($B59="","",(SUMIF(Kostnader_Intäkter!$C$1581:$C$1706,Kostnader_Intäkter!$EE60,Kostnader_Intäkter!$AV$1581:$AV$1706)-(2*SUMPRODUCT((Kostnader_Intäkter!$C$1581:$C$1706=Kostnader_Intäkter!$EE60)*(Kostnader_Intäkter!$R$1581:$R$1706=Kostnader_Intäkter!$EG$94)*(Kostnader_Intäkter!$AV$1581:$AV$1706)))))))</f>
        <v/>
      </c>
      <c r="BQ59" s="338"/>
      <c r="BR59" s="338"/>
      <c r="BS59" s="338"/>
      <c r="BT59" s="338" t="str">
        <f>IF(BT$3="","",(IF($B59="","",(SUMIF(Kostnader_Intäkter!$C$1713:$C$1838,Kostnader_Intäkter!$EE60,Kostnader_Intäkter!$AV$1713:$AV$1838)-(2*SUMPRODUCT((Kostnader_Intäkter!$C$1713:$C$1838=Kostnader_Intäkter!$EE60)*(Kostnader_Intäkter!$R$1713:$R$1838=Kostnader_Intäkter!$EG$94)*(Kostnader_Intäkter!$AV$1713:$AV$1838)))))))</f>
        <v/>
      </c>
      <c r="BU59" s="338"/>
      <c r="BV59" s="338"/>
      <c r="BW59" s="338"/>
      <c r="BX59" s="338" t="str">
        <f>IF(BX$3="","",(IF($B59="","",(SUMIF(Kostnader_Intäkter!$C$1845:$C$1970,Kostnader_Intäkter!$EE60,Kostnader_Intäkter!$AV$1845:$AV$1970)-(2*SUMPRODUCT((Kostnader_Intäkter!$C$1845:$C$1970=Kostnader_Intäkter!$EE60)*(Kostnader_Intäkter!$R$1845:$R$1970=Kostnader_Intäkter!$EG$94)*(Kostnader_Intäkter!$AV$1845:$AV$1970)))))))</f>
        <v/>
      </c>
      <c r="BY59" s="338"/>
      <c r="BZ59" s="338"/>
      <c r="CA59" s="338"/>
      <c r="CB59" s="338" t="str">
        <f>IF(CB$3="","",(IF($B59="","",(SUMIF(Kostnader_Intäkter!$C$1977:$C$2102,Kostnader_Intäkter!$EE60,Kostnader_Intäkter!$AV$1977:$AV$2102)-(2*SUMPRODUCT((Kostnader_Intäkter!$C$1977:$C$2102=Kostnader_Intäkter!$EE60)*(Kostnader_Intäkter!$R$1977:$R$2102=Kostnader_Intäkter!$EG$94)*(Kostnader_Intäkter!$AV$1977:$AV$2102)))))))</f>
        <v/>
      </c>
      <c r="CC59" s="338"/>
      <c r="CD59" s="338"/>
      <c r="CE59" s="338"/>
      <c r="CF59" s="338" t="str">
        <f>IF(CF$3="","",(IF($B59="","",(SUMIF(Kostnader_Intäkter!$C$2109:$C$2234,Kostnader_Intäkter!$EE60,Kostnader_Intäkter!$AV$2109:$AV$2234)-(2*SUMPRODUCT((Kostnader_Intäkter!$C$2109:$C$2234=Kostnader_Intäkter!$EE60)*(Kostnader_Intäkter!$R$2109:$R$2234=Kostnader_Intäkter!$EG$94)*(Kostnader_Intäkter!$AV$2109:$AV$2234)))))))</f>
        <v/>
      </c>
      <c r="CG59" s="338"/>
      <c r="CH59" s="338"/>
      <c r="CI59" s="338"/>
      <c r="CJ59" s="338" t="str">
        <f>IF(CJ$3="","",(IF($B59="","",(SUMIF(Kostnader_Intäkter!$C$2241:$C$2366,Kostnader_Intäkter!$EE60,Kostnader_Intäkter!$AV$2241:$AV$2366)-(2*SUMPRODUCT((Kostnader_Intäkter!$C$2241:$C$2366=Kostnader_Intäkter!$EE60)*(Kostnader_Intäkter!$R$2241:$R$2366=Kostnader_Intäkter!$EG$94)*(Kostnader_Intäkter!$AV$2241:$AV$2366)))))))</f>
        <v/>
      </c>
      <c r="CK59" s="338"/>
      <c r="CL59" s="338"/>
      <c r="CM59" s="338"/>
      <c r="CN59" s="338" t="str">
        <f>IF(CN$3="","",(IF($B59="","",(SUMIF(Kostnader_Intäkter!$C$2373:$C$2498,Kostnader_Intäkter!$EE60,Kostnader_Intäkter!$AV$2373:$AV$2498)-(2*SUMPRODUCT((Kostnader_Intäkter!$C$2373:$C$2498=Kostnader_Intäkter!$EE60)*(Kostnader_Intäkter!$R$2373:$R$2498=Kostnader_Intäkter!$EG$94)*(Kostnader_Intäkter!$AV$2373:$AV$2498)))))))</f>
        <v/>
      </c>
      <c r="CO59" s="338"/>
      <c r="CP59" s="338"/>
      <c r="CQ59" s="338"/>
      <c r="CR59" s="338" t="str">
        <f>IF(CR$3="","",(IF($B59="","",(SUMIF(Kostnader_Intäkter!$C$2505:$C$2630,Kostnader_Intäkter!$EE60,Kostnader_Intäkter!$AV$2505:$AV$2630)-(2*SUMPRODUCT((Kostnader_Intäkter!$C$2505:$C$2630=Kostnader_Intäkter!$EE60)*(Kostnader_Intäkter!$R$2505:$R$2630=Kostnader_Intäkter!$EG$94)*(Kostnader_Intäkter!$AV$2505:$AV$2630)))))))</f>
        <v/>
      </c>
      <c r="CS59" s="338"/>
      <c r="CT59" s="338"/>
      <c r="CU59" s="338"/>
    </row>
    <row r="60" spans="2:99" ht="17.25" hidden="1" customHeight="1" outlineLevel="1" x14ac:dyDescent="0.2">
      <c r="B60" s="339" t="str">
        <f>Kostnader_Intäkter!EH61</f>
        <v/>
      </c>
      <c r="C60" s="339"/>
      <c r="D60" s="339"/>
      <c r="E60" s="339"/>
      <c r="F60" s="339"/>
      <c r="G60" s="339"/>
      <c r="H60" s="339"/>
      <c r="I60" s="339"/>
      <c r="J60" s="339"/>
      <c r="K60" s="339"/>
      <c r="L60" s="339"/>
      <c r="M60" s="339"/>
      <c r="N60" s="339"/>
      <c r="O60" s="339"/>
      <c r="P60" s="336" t="str">
        <f t="shared" si="0"/>
        <v/>
      </c>
      <c r="Q60" s="335"/>
      <c r="R60" s="335"/>
      <c r="S60" s="335"/>
      <c r="T60" s="338" t="str">
        <f>IF($T$3="","",(IF(B60="","",(SUMIF(Kostnader_Intäkter!$C$6:$C$131,Kostnader_Intäkter!$EE61,Kostnader_Intäkter!$AV$6:$AV$131)-(2*SUMPRODUCT((Kostnader_Intäkter!$C$6:$C$131=Kostnader_Intäkter!$EE61)*(Kostnader_Intäkter!$R$6:$R$131=Kostnader_Intäkter!$EG$94)*(Kostnader_Intäkter!$AV$6:$AV$131)))))))</f>
        <v/>
      </c>
      <c r="U60" s="338"/>
      <c r="V60" s="338"/>
      <c r="W60" s="338"/>
      <c r="X60" s="338" t="str">
        <f>IF($X$3="","",(IF($B60="","",(SUMIF(Kostnader_Intäkter!$C$137:$C$262,Kostnader_Intäkter!$EE61,Kostnader_Intäkter!$AV$137:$AV$262)-(2*SUMPRODUCT((Kostnader_Intäkter!$C$137:$C$262=Kostnader_Intäkter!$EE61)*(Kostnader_Intäkter!$R$137:$R$262=Kostnader_Intäkter!$EG$94)*(Kostnader_Intäkter!$AV$137:$AV$262)))))))</f>
        <v/>
      </c>
      <c r="Y60" s="338"/>
      <c r="Z60" s="338"/>
      <c r="AA60" s="338"/>
      <c r="AB60" s="338" t="str">
        <f>IF(AB$3="","",(IF($B60="","",(SUMIF(Kostnader_Intäkter!$C$268:$C$393,Kostnader_Intäkter!$EE61,Kostnader_Intäkter!$AV$268:$AV$393)-(2*SUMPRODUCT((Kostnader_Intäkter!$C$268:$C$393=Kostnader_Intäkter!$EE61)*(Kostnader_Intäkter!$R$268:$R$393=Kostnader_Intäkter!$EG$94)*(Kostnader_Intäkter!$AV$268:$AV$393)))))))</f>
        <v/>
      </c>
      <c r="AC60" s="338"/>
      <c r="AD60" s="338"/>
      <c r="AE60" s="338"/>
      <c r="AF60" s="338" t="str">
        <f>IF(AF$3="","",(IF($B60="","",(SUMIF(Kostnader_Intäkter!$C$399:$C$524,Kostnader_Intäkter!$EE61,Kostnader_Intäkter!$AV$399:$AV$524)-(2*SUMPRODUCT((Kostnader_Intäkter!$C$399:$C$524=Kostnader_Intäkter!$EE61)*(Kostnader_Intäkter!$R$399:$R$524=Kostnader_Intäkter!$EG$94)*(Kostnader_Intäkter!$AV$399:$AV$524)))))))</f>
        <v/>
      </c>
      <c r="AG60" s="338"/>
      <c r="AH60" s="338"/>
      <c r="AI60" s="338"/>
      <c r="AJ60" s="338" t="str">
        <f>IF(AJ$3="","",(IF($B60="","",(SUMIF(Kostnader_Intäkter!$C$530:$C$655,Kostnader_Intäkter!$EE61,Kostnader_Intäkter!$AV$530:$AV$655)-(2*SUMPRODUCT((Kostnader_Intäkter!$C$530:$C$655=Kostnader_Intäkter!$EE61)*(Kostnader_Intäkter!$R$530:$R$655=Kostnader_Intäkter!$EG$94)*(Kostnader_Intäkter!$AV$530:$AV$655)))))))</f>
        <v/>
      </c>
      <c r="AK60" s="338"/>
      <c r="AL60" s="338"/>
      <c r="AM60" s="338"/>
      <c r="AN60" s="338" t="str">
        <f>IF(AN$3="","",(IF($B60="","",(SUMIF(Kostnader_Intäkter!$C$661:$C$786,Kostnader_Intäkter!$EE61,Kostnader_Intäkter!$AV$661:$AV$786)-(2*SUMPRODUCT((Kostnader_Intäkter!$C$661:$C$786=Kostnader_Intäkter!$EE61)*(Kostnader_Intäkter!$R$661:$R$786=Kostnader_Intäkter!$EG$94)*(Kostnader_Intäkter!$AV$661:$AV$786)))))))</f>
        <v/>
      </c>
      <c r="AO60" s="338"/>
      <c r="AP60" s="338"/>
      <c r="AQ60" s="338"/>
      <c r="AR60" s="338" t="str">
        <f>IF(AR$3="","",(IF($B60="","",(SUMIF(Kostnader_Intäkter!$C$792:$C$917,Kostnader_Intäkter!$EE61,Kostnader_Intäkter!$AV$792:$AV$917)-(2*SUMPRODUCT((Kostnader_Intäkter!$C$792:$C$917=Kostnader_Intäkter!$EE61)*(Kostnader_Intäkter!$R$792:$R$917=Kostnader_Intäkter!$EG$94)*(Kostnader_Intäkter!$AV$792:$AV$917)))))))</f>
        <v/>
      </c>
      <c r="AS60" s="338"/>
      <c r="AT60" s="338"/>
      <c r="AU60" s="338"/>
      <c r="AV60" s="338" t="str">
        <f>IF(AV$3="","",(IF($B60="","",(SUMIF(Kostnader_Intäkter!$C$923:$C$1048,Kostnader_Intäkter!$EE61,Kostnader_Intäkter!$AV$923:$AV$1048)-(2*SUMPRODUCT((Kostnader_Intäkter!$C$923:$C$1048=Kostnader_Intäkter!$EE61)*(Kostnader_Intäkter!$R$923:$R$1048=Kostnader_Intäkter!$EG$94)*(Kostnader_Intäkter!$AV$923:$AV$1048)))))))</f>
        <v/>
      </c>
      <c r="AW60" s="338"/>
      <c r="AX60" s="338"/>
      <c r="AY60" s="338"/>
      <c r="AZ60" s="338" t="str">
        <f>IF(AZ$3="","",(IF($B60="","",(SUMIF(Kostnader_Intäkter!$C$1054:$C$1179,Kostnader_Intäkter!$EE61,Kostnader_Intäkter!$AV$1054:$AV$1179)-(2*SUMPRODUCT((Kostnader_Intäkter!$C$1054:$C$1179=Kostnader_Intäkter!$EE61)*(Kostnader_Intäkter!$R$1054:$R$1179=Kostnader_Intäkter!$EG$94)*(Kostnader_Intäkter!$AV$1054:$AV$1179)))))))</f>
        <v/>
      </c>
      <c r="BA60" s="338"/>
      <c r="BB60" s="338"/>
      <c r="BC60" s="338"/>
      <c r="BD60" s="338" t="str">
        <f>IF(BD$3="","",(IF($B60="","",(SUMIF(Kostnader_Intäkter!$C$1185:$C$1310,Kostnader_Intäkter!$EE61,Kostnader_Intäkter!$AV$1185:$AV$1310)-(2*SUMPRODUCT((Kostnader_Intäkter!$C$1185:$C$1310=Kostnader_Intäkter!$EE61)*(Kostnader_Intäkter!$R$1185:$R$1310=Kostnader_Intäkter!$EG$94)*(Kostnader_Intäkter!$AV$1185:$AV$1310)))))))</f>
        <v/>
      </c>
      <c r="BE60" s="338"/>
      <c r="BF60" s="338"/>
      <c r="BG60" s="338"/>
      <c r="BH60" s="338" t="str">
        <f>IF(BH$3="","",(IF($B60="","",(SUMIF(Kostnader_Intäkter!$C$1317:$C$1442,Kostnader_Intäkter!$EE61,Kostnader_Intäkter!$AV$1317:$AV$1442)-(2*SUMPRODUCT((Kostnader_Intäkter!$C$1317:$C$1442=Kostnader_Intäkter!$EE61)*(Kostnader_Intäkter!$R$1317:$R$1442=Kostnader_Intäkter!$EG$94)*(Kostnader_Intäkter!$AV$1317:$AV$1442)))))))</f>
        <v/>
      </c>
      <c r="BI60" s="338"/>
      <c r="BJ60" s="338"/>
      <c r="BK60" s="338"/>
      <c r="BL60" s="338" t="str">
        <f>IF(BL$3="","",(IF($B60="","",(SUMIF(Kostnader_Intäkter!$C$1449:$C$1574,Kostnader_Intäkter!$EE61,Kostnader_Intäkter!$AV$1449:$AV$1574)-(2*SUMPRODUCT((Kostnader_Intäkter!$C$1449:$C$1574=Kostnader_Intäkter!$EE61)*(Kostnader_Intäkter!$R$1449:$R$1574=Kostnader_Intäkter!$EG$94)*(Kostnader_Intäkter!$AV$1449:$AV$1574)))))))</f>
        <v/>
      </c>
      <c r="BM60" s="338"/>
      <c r="BN60" s="338"/>
      <c r="BO60" s="338"/>
      <c r="BP60" s="338" t="str">
        <f>IF(BP$3="","",(IF($B60="","",(SUMIF(Kostnader_Intäkter!$C$1581:$C$1706,Kostnader_Intäkter!$EE61,Kostnader_Intäkter!$AV$1581:$AV$1706)-(2*SUMPRODUCT((Kostnader_Intäkter!$C$1581:$C$1706=Kostnader_Intäkter!$EE61)*(Kostnader_Intäkter!$R$1581:$R$1706=Kostnader_Intäkter!$EG$94)*(Kostnader_Intäkter!$AV$1581:$AV$1706)))))))</f>
        <v/>
      </c>
      <c r="BQ60" s="338"/>
      <c r="BR60" s="338"/>
      <c r="BS60" s="338"/>
      <c r="BT60" s="338" t="str">
        <f>IF(BT$3="","",(IF($B60="","",(SUMIF(Kostnader_Intäkter!$C$1713:$C$1838,Kostnader_Intäkter!$EE61,Kostnader_Intäkter!$AV$1713:$AV$1838)-(2*SUMPRODUCT((Kostnader_Intäkter!$C$1713:$C$1838=Kostnader_Intäkter!$EE61)*(Kostnader_Intäkter!$R$1713:$R$1838=Kostnader_Intäkter!$EG$94)*(Kostnader_Intäkter!$AV$1713:$AV$1838)))))))</f>
        <v/>
      </c>
      <c r="BU60" s="338"/>
      <c r="BV60" s="338"/>
      <c r="BW60" s="338"/>
      <c r="BX60" s="338" t="str">
        <f>IF(BX$3="","",(IF($B60="","",(SUMIF(Kostnader_Intäkter!$C$1845:$C$1970,Kostnader_Intäkter!$EE61,Kostnader_Intäkter!$AV$1845:$AV$1970)-(2*SUMPRODUCT((Kostnader_Intäkter!$C$1845:$C$1970=Kostnader_Intäkter!$EE61)*(Kostnader_Intäkter!$R$1845:$R$1970=Kostnader_Intäkter!$EG$94)*(Kostnader_Intäkter!$AV$1845:$AV$1970)))))))</f>
        <v/>
      </c>
      <c r="BY60" s="338"/>
      <c r="BZ60" s="338"/>
      <c r="CA60" s="338"/>
      <c r="CB60" s="338" t="str">
        <f>IF(CB$3="","",(IF($B60="","",(SUMIF(Kostnader_Intäkter!$C$1977:$C$2102,Kostnader_Intäkter!$EE61,Kostnader_Intäkter!$AV$1977:$AV$2102)-(2*SUMPRODUCT((Kostnader_Intäkter!$C$1977:$C$2102=Kostnader_Intäkter!$EE61)*(Kostnader_Intäkter!$R$1977:$R$2102=Kostnader_Intäkter!$EG$94)*(Kostnader_Intäkter!$AV$1977:$AV$2102)))))))</f>
        <v/>
      </c>
      <c r="CC60" s="338"/>
      <c r="CD60" s="338"/>
      <c r="CE60" s="338"/>
      <c r="CF60" s="338" t="str">
        <f>IF(CF$3="","",(IF($B60="","",(SUMIF(Kostnader_Intäkter!$C$2109:$C$2234,Kostnader_Intäkter!$EE61,Kostnader_Intäkter!$AV$2109:$AV$2234)-(2*SUMPRODUCT((Kostnader_Intäkter!$C$2109:$C$2234=Kostnader_Intäkter!$EE61)*(Kostnader_Intäkter!$R$2109:$R$2234=Kostnader_Intäkter!$EG$94)*(Kostnader_Intäkter!$AV$2109:$AV$2234)))))))</f>
        <v/>
      </c>
      <c r="CG60" s="338"/>
      <c r="CH60" s="338"/>
      <c r="CI60" s="338"/>
      <c r="CJ60" s="338" t="str">
        <f>IF(CJ$3="","",(IF($B60="","",(SUMIF(Kostnader_Intäkter!$C$2241:$C$2366,Kostnader_Intäkter!$EE61,Kostnader_Intäkter!$AV$2241:$AV$2366)-(2*SUMPRODUCT((Kostnader_Intäkter!$C$2241:$C$2366=Kostnader_Intäkter!$EE61)*(Kostnader_Intäkter!$R$2241:$R$2366=Kostnader_Intäkter!$EG$94)*(Kostnader_Intäkter!$AV$2241:$AV$2366)))))))</f>
        <v/>
      </c>
      <c r="CK60" s="338"/>
      <c r="CL60" s="338"/>
      <c r="CM60" s="338"/>
      <c r="CN60" s="338" t="str">
        <f>IF(CN$3="","",(IF($B60="","",(SUMIF(Kostnader_Intäkter!$C$2373:$C$2498,Kostnader_Intäkter!$EE61,Kostnader_Intäkter!$AV$2373:$AV$2498)-(2*SUMPRODUCT((Kostnader_Intäkter!$C$2373:$C$2498=Kostnader_Intäkter!$EE61)*(Kostnader_Intäkter!$R$2373:$R$2498=Kostnader_Intäkter!$EG$94)*(Kostnader_Intäkter!$AV$2373:$AV$2498)))))))</f>
        <v/>
      </c>
      <c r="CO60" s="338"/>
      <c r="CP60" s="338"/>
      <c r="CQ60" s="338"/>
      <c r="CR60" s="338" t="str">
        <f>IF(CR$3="","",(IF($B60="","",(SUMIF(Kostnader_Intäkter!$C$2505:$C$2630,Kostnader_Intäkter!$EE61,Kostnader_Intäkter!$AV$2505:$AV$2630)-(2*SUMPRODUCT((Kostnader_Intäkter!$C$2505:$C$2630=Kostnader_Intäkter!$EE61)*(Kostnader_Intäkter!$R$2505:$R$2630=Kostnader_Intäkter!$EG$94)*(Kostnader_Intäkter!$AV$2505:$AV$2630)))))))</f>
        <v/>
      </c>
      <c r="CS60" s="338"/>
      <c r="CT60" s="338"/>
      <c r="CU60" s="338"/>
    </row>
    <row r="61" spans="2:99" ht="17.25" hidden="1" customHeight="1" outlineLevel="1" x14ac:dyDescent="0.2">
      <c r="B61" s="339" t="str">
        <f>Kostnader_Intäkter!EH62</f>
        <v/>
      </c>
      <c r="C61" s="339"/>
      <c r="D61" s="339"/>
      <c r="E61" s="339"/>
      <c r="F61" s="339"/>
      <c r="G61" s="339"/>
      <c r="H61" s="339"/>
      <c r="I61" s="339"/>
      <c r="J61" s="339"/>
      <c r="K61" s="339"/>
      <c r="L61" s="339"/>
      <c r="M61" s="339"/>
      <c r="N61" s="339"/>
      <c r="O61" s="339"/>
      <c r="P61" s="336" t="str">
        <f t="shared" si="0"/>
        <v/>
      </c>
      <c r="Q61" s="335"/>
      <c r="R61" s="335"/>
      <c r="S61" s="335"/>
      <c r="T61" s="338" t="str">
        <f>IF($T$3="","",(IF(B61="","",(SUMIF(Kostnader_Intäkter!$C$6:$C$131,Kostnader_Intäkter!$EE62,Kostnader_Intäkter!$AV$6:$AV$131)-(2*SUMPRODUCT((Kostnader_Intäkter!$C$6:$C$131=Kostnader_Intäkter!$EE62)*(Kostnader_Intäkter!$R$6:$R$131=Kostnader_Intäkter!$EG$94)*(Kostnader_Intäkter!$AV$6:$AV$131)))))))</f>
        <v/>
      </c>
      <c r="U61" s="338"/>
      <c r="V61" s="338"/>
      <c r="W61" s="338"/>
      <c r="X61" s="338" t="str">
        <f>IF($X$3="","",(IF($B61="","",(SUMIF(Kostnader_Intäkter!$C$137:$C$262,Kostnader_Intäkter!$EE62,Kostnader_Intäkter!$AV$137:$AV$262)-(2*SUMPRODUCT((Kostnader_Intäkter!$C$137:$C$262=Kostnader_Intäkter!$EE62)*(Kostnader_Intäkter!$R$137:$R$262=Kostnader_Intäkter!$EG$94)*(Kostnader_Intäkter!$AV$137:$AV$262)))))))</f>
        <v/>
      </c>
      <c r="Y61" s="338"/>
      <c r="Z61" s="338"/>
      <c r="AA61" s="338"/>
      <c r="AB61" s="338" t="str">
        <f>IF(AB$3="","",(IF($B61="","",(SUMIF(Kostnader_Intäkter!$C$268:$C$393,Kostnader_Intäkter!$EE62,Kostnader_Intäkter!$AV$268:$AV$393)-(2*SUMPRODUCT((Kostnader_Intäkter!$C$268:$C$393=Kostnader_Intäkter!$EE62)*(Kostnader_Intäkter!$R$268:$R$393=Kostnader_Intäkter!$EG$94)*(Kostnader_Intäkter!$AV$268:$AV$393)))))))</f>
        <v/>
      </c>
      <c r="AC61" s="338"/>
      <c r="AD61" s="338"/>
      <c r="AE61" s="338"/>
      <c r="AF61" s="338" t="str">
        <f>IF(AF$3="","",(IF($B61="","",(SUMIF(Kostnader_Intäkter!$C$399:$C$524,Kostnader_Intäkter!$EE62,Kostnader_Intäkter!$AV$399:$AV$524)-(2*SUMPRODUCT((Kostnader_Intäkter!$C$399:$C$524=Kostnader_Intäkter!$EE62)*(Kostnader_Intäkter!$R$399:$R$524=Kostnader_Intäkter!$EG$94)*(Kostnader_Intäkter!$AV$399:$AV$524)))))))</f>
        <v/>
      </c>
      <c r="AG61" s="338"/>
      <c r="AH61" s="338"/>
      <c r="AI61" s="338"/>
      <c r="AJ61" s="338" t="str">
        <f>IF(AJ$3="","",(IF($B61="","",(SUMIF(Kostnader_Intäkter!$C$530:$C$655,Kostnader_Intäkter!$EE62,Kostnader_Intäkter!$AV$530:$AV$655)-(2*SUMPRODUCT((Kostnader_Intäkter!$C$530:$C$655=Kostnader_Intäkter!$EE62)*(Kostnader_Intäkter!$R$530:$R$655=Kostnader_Intäkter!$EG$94)*(Kostnader_Intäkter!$AV$530:$AV$655)))))))</f>
        <v/>
      </c>
      <c r="AK61" s="338"/>
      <c r="AL61" s="338"/>
      <c r="AM61" s="338"/>
      <c r="AN61" s="338" t="str">
        <f>IF(AN$3="","",(IF($B61="","",(SUMIF(Kostnader_Intäkter!$C$661:$C$786,Kostnader_Intäkter!$EE62,Kostnader_Intäkter!$AV$661:$AV$786)-(2*SUMPRODUCT((Kostnader_Intäkter!$C$661:$C$786=Kostnader_Intäkter!$EE62)*(Kostnader_Intäkter!$R$661:$R$786=Kostnader_Intäkter!$EG$94)*(Kostnader_Intäkter!$AV$661:$AV$786)))))))</f>
        <v/>
      </c>
      <c r="AO61" s="338"/>
      <c r="AP61" s="338"/>
      <c r="AQ61" s="338"/>
      <c r="AR61" s="338" t="str">
        <f>IF(AR$3="","",(IF($B61="","",(SUMIF(Kostnader_Intäkter!$C$792:$C$917,Kostnader_Intäkter!$EE62,Kostnader_Intäkter!$AV$792:$AV$917)-(2*SUMPRODUCT((Kostnader_Intäkter!$C$792:$C$917=Kostnader_Intäkter!$EE62)*(Kostnader_Intäkter!$R$792:$R$917=Kostnader_Intäkter!$EG$94)*(Kostnader_Intäkter!$AV$792:$AV$917)))))))</f>
        <v/>
      </c>
      <c r="AS61" s="338"/>
      <c r="AT61" s="338"/>
      <c r="AU61" s="338"/>
      <c r="AV61" s="338" t="str">
        <f>IF(AV$3="","",(IF($B61="","",(SUMIF(Kostnader_Intäkter!$C$923:$C$1048,Kostnader_Intäkter!$EE62,Kostnader_Intäkter!$AV$923:$AV$1048)-(2*SUMPRODUCT((Kostnader_Intäkter!$C$923:$C$1048=Kostnader_Intäkter!$EE62)*(Kostnader_Intäkter!$R$923:$R$1048=Kostnader_Intäkter!$EG$94)*(Kostnader_Intäkter!$AV$923:$AV$1048)))))))</f>
        <v/>
      </c>
      <c r="AW61" s="338"/>
      <c r="AX61" s="338"/>
      <c r="AY61" s="338"/>
      <c r="AZ61" s="338" t="str">
        <f>IF(AZ$3="","",(IF($B61="","",(SUMIF(Kostnader_Intäkter!$C$1054:$C$1179,Kostnader_Intäkter!$EE62,Kostnader_Intäkter!$AV$1054:$AV$1179)-(2*SUMPRODUCT((Kostnader_Intäkter!$C$1054:$C$1179=Kostnader_Intäkter!$EE62)*(Kostnader_Intäkter!$R$1054:$R$1179=Kostnader_Intäkter!$EG$94)*(Kostnader_Intäkter!$AV$1054:$AV$1179)))))))</f>
        <v/>
      </c>
      <c r="BA61" s="338"/>
      <c r="BB61" s="338"/>
      <c r="BC61" s="338"/>
      <c r="BD61" s="338" t="str">
        <f>IF(BD$3="","",(IF($B61="","",(SUMIF(Kostnader_Intäkter!$C$1185:$C$1310,Kostnader_Intäkter!$EE62,Kostnader_Intäkter!$AV$1185:$AV$1310)-(2*SUMPRODUCT((Kostnader_Intäkter!$C$1185:$C$1310=Kostnader_Intäkter!$EE62)*(Kostnader_Intäkter!$R$1185:$R$1310=Kostnader_Intäkter!$EG$94)*(Kostnader_Intäkter!$AV$1185:$AV$1310)))))))</f>
        <v/>
      </c>
      <c r="BE61" s="338"/>
      <c r="BF61" s="338"/>
      <c r="BG61" s="338"/>
      <c r="BH61" s="338" t="str">
        <f>IF(BH$3="","",(IF($B61="","",(SUMIF(Kostnader_Intäkter!$C$1317:$C$1442,Kostnader_Intäkter!$EE62,Kostnader_Intäkter!$AV$1317:$AV$1442)-(2*SUMPRODUCT((Kostnader_Intäkter!$C$1317:$C$1442=Kostnader_Intäkter!$EE62)*(Kostnader_Intäkter!$R$1317:$R$1442=Kostnader_Intäkter!$EG$94)*(Kostnader_Intäkter!$AV$1317:$AV$1442)))))))</f>
        <v/>
      </c>
      <c r="BI61" s="338"/>
      <c r="BJ61" s="338"/>
      <c r="BK61" s="338"/>
      <c r="BL61" s="338" t="str">
        <f>IF(BL$3="","",(IF($B61="","",(SUMIF(Kostnader_Intäkter!$C$1449:$C$1574,Kostnader_Intäkter!$EE62,Kostnader_Intäkter!$AV$1449:$AV$1574)-(2*SUMPRODUCT((Kostnader_Intäkter!$C$1449:$C$1574=Kostnader_Intäkter!$EE62)*(Kostnader_Intäkter!$R$1449:$R$1574=Kostnader_Intäkter!$EG$94)*(Kostnader_Intäkter!$AV$1449:$AV$1574)))))))</f>
        <v/>
      </c>
      <c r="BM61" s="338"/>
      <c r="BN61" s="338"/>
      <c r="BO61" s="338"/>
      <c r="BP61" s="338" t="str">
        <f>IF(BP$3="","",(IF($B61="","",(SUMIF(Kostnader_Intäkter!$C$1581:$C$1706,Kostnader_Intäkter!$EE62,Kostnader_Intäkter!$AV$1581:$AV$1706)-(2*SUMPRODUCT((Kostnader_Intäkter!$C$1581:$C$1706=Kostnader_Intäkter!$EE62)*(Kostnader_Intäkter!$R$1581:$R$1706=Kostnader_Intäkter!$EG$94)*(Kostnader_Intäkter!$AV$1581:$AV$1706)))))))</f>
        <v/>
      </c>
      <c r="BQ61" s="338"/>
      <c r="BR61" s="338"/>
      <c r="BS61" s="338"/>
      <c r="BT61" s="338" t="str">
        <f>IF(BT$3="","",(IF($B61="","",(SUMIF(Kostnader_Intäkter!$C$1713:$C$1838,Kostnader_Intäkter!$EE62,Kostnader_Intäkter!$AV$1713:$AV$1838)-(2*SUMPRODUCT((Kostnader_Intäkter!$C$1713:$C$1838=Kostnader_Intäkter!$EE62)*(Kostnader_Intäkter!$R$1713:$R$1838=Kostnader_Intäkter!$EG$94)*(Kostnader_Intäkter!$AV$1713:$AV$1838)))))))</f>
        <v/>
      </c>
      <c r="BU61" s="338"/>
      <c r="BV61" s="338"/>
      <c r="BW61" s="338"/>
      <c r="BX61" s="338" t="str">
        <f>IF(BX$3="","",(IF($B61="","",(SUMIF(Kostnader_Intäkter!$C$1845:$C$1970,Kostnader_Intäkter!$EE62,Kostnader_Intäkter!$AV$1845:$AV$1970)-(2*SUMPRODUCT((Kostnader_Intäkter!$C$1845:$C$1970=Kostnader_Intäkter!$EE62)*(Kostnader_Intäkter!$R$1845:$R$1970=Kostnader_Intäkter!$EG$94)*(Kostnader_Intäkter!$AV$1845:$AV$1970)))))))</f>
        <v/>
      </c>
      <c r="BY61" s="338"/>
      <c r="BZ61" s="338"/>
      <c r="CA61" s="338"/>
      <c r="CB61" s="338" t="str">
        <f>IF(CB$3="","",(IF($B61="","",(SUMIF(Kostnader_Intäkter!$C$1977:$C$2102,Kostnader_Intäkter!$EE62,Kostnader_Intäkter!$AV$1977:$AV$2102)-(2*SUMPRODUCT((Kostnader_Intäkter!$C$1977:$C$2102=Kostnader_Intäkter!$EE62)*(Kostnader_Intäkter!$R$1977:$R$2102=Kostnader_Intäkter!$EG$94)*(Kostnader_Intäkter!$AV$1977:$AV$2102)))))))</f>
        <v/>
      </c>
      <c r="CC61" s="338"/>
      <c r="CD61" s="338"/>
      <c r="CE61" s="338"/>
      <c r="CF61" s="338" t="str">
        <f>IF(CF$3="","",(IF($B61="","",(SUMIF(Kostnader_Intäkter!$C$2109:$C$2234,Kostnader_Intäkter!$EE62,Kostnader_Intäkter!$AV$2109:$AV$2234)-(2*SUMPRODUCT((Kostnader_Intäkter!$C$2109:$C$2234=Kostnader_Intäkter!$EE62)*(Kostnader_Intäkter!$R$2109:$R$2234=Kostnader_Intäkter!$EG$94)*(Kostnader_Intäkter!$AV$2109:$AV$2234)))))))</f>
        <v/>
      </c>
      <c r="CG61" s="338"/>
      <c r="CH61" s="338"/>
      <c r="CI61" s="338"/>
      <c r="CJ61" s="338" t="str">
        <f>IF(CJ$3="","",(IF($B61="","",(SUMIF(Kostnader_Intäkter!$C$2241:$C$2366,Kostnader_Intäkter!$EE62,Kostnader_Intäkter!$AV$2241:$AV$2366)-(2*SUMPRODUCT((Kostnader_Intäkter!$C$2241:$C$2366=Kostnader_Intäkter!$EE62)*(Kostnader_Intäkter!$R$2241:$R$2366=Kostnader_Intäkter!$EG$94)*(Kostnader_Intäkter!$AV$2241:$AV$2366)))))))</f>
        <v/>
      </c>
      <c r="CK61" s="338"/>
      <c r="CL61" s="338"/>
      <c r="CM61" s="338"/>
      <c r="CN61" s="338" t="str">
        <f>IF(CN$3="","",(IF($B61="","",(SUMIF(Kostnader_Intäkter!$C$2373:$C$2498,Kostnader_Intäkter!$EE62,Kostnader_Intäkter!$AV$2373:$AV$2498)-(2*SUMPRODUCT((Kostnader_Intäkter!$C$2373:$C$2498=Kostnader_Intäkter!$EE62)*(Kostnader_Intäkter!$R$2373:$R$2498=Kostnader_Intäkter!$EG$94)*(Kostnader_Intäkter!$AV$2373:$AV$2498)))))))</f>
        <v/>
      </c>
      <c r="CO61" s="338"/>
      <c r="CP61" s="338"/>
      <c r="CQ61" s="338"/>
      <c r="CR61" s="338" t="str">
        <f>IF(CR$3="","",(IF($B61="","",(SUMIF(Kostnader_Intäkter!$C$2505:$C$2630,Kostnader_Intäkter!$EE62,Kostnader_Intäkter!$AV$2505:$AV$2630)-(2*SUMPRODUCT((Kostnader_Intäkter!$C$2505:$C$2630=Kostnader_Intäkter!$EE62)*(Kostnader_Intäkter!$R$2505:$R$2630=Kostnader_Intäkter!$EG$94)*(Kostnader_Intäkter!$AV$2505:$AV$2630)))))))</f>
        <v/>
      </c>
      <c r="CS61" s="338"/>
      <c r="CT61" s="338"/>
      <c r="CU61" s="338"/>
    </row>
    <row r="62" spans="2:99" ht="17.25" hidden="1" customHeight="1" outlineLevel="1" x14ac:dyDescent="0.2">
      <c r="B62" s="339" t="str">
        <f>Kostnader_Intäkter!EH63</f>
        <v/>
      </c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6" t="str">
        <f t="shared" si="0"/>
        <v/>
      </c>
      <c r="Q62" s="335"/>
      <c r="R62" s="335"/>
      <c r="S62" s="335"/>
      <c r="T62" s="338" t="str">
        <f>IF($T$3="","",(IF(B62="","",(SUMIF(Kostnader_Intäkter!$C$6:$C$131,Kostnader_Intäkter!$EE63,Kostnader_Intäkter!$AV$6:$AV$131)-(2*SUMPRODUCT((Kostnader_Intäkter!$C$6:$C$131=Kostnader_Intäkter!$EE63)*(Kostnader_Intäkter!$R$6:$R$131=Kostnader_Intäkter!$EG$94)*(Kostnader_Intäkter!$AV$6:$AV$131)))))))</f>
        <v/>
      </c>
      <c r="U62" s="338"/>
      <c r="V62" s="338"/>
      <c r="W62" s="338"/>
      <c r="X62" s="338" t="str">
        <f>IF($X$3="","",(IF($B62="","",(SUMIF(Kostnader_Intäkter!$C$137:$C$262,Kostnader_Intäkter!$EE63,Kostnader_Intäkter!$AV$137:$AV$262)-(2*SUMPRODUCT((Kostnader_Intäkter!$C$137:$C$262=Kostnader_Intäkter!$EE63)*(Kostnader_Intäkter!$R$137:$R$262=Kostnader_Intäkter!$EG$94)*(Kostnader_Intäkter!$AV$137:$AV$262)))))))</f>
        <v/>
      </c>
      <c r="Y62" s="338"/>
      <c r="Z62" s="338"/>
      <c r="AA62" s="338"/>
      <c r="AB62" s="338" t="str">
        <f>IF(AB$3="","",(IF($B62="","",(SUMIF(Kostnader_Intäkter!$C$268:$C$393,Kostnader_Intäkter!$EE63,Kostnader_Intäkter!$AV$268:$AV$393)-(2*SUMPRODUCT((Kostnader_Intäkter!$C$268:$C$393=Kostnader_Intäkter!$EE63)*(Kostnader_Intäkter!$R$268:$R$393=Kostnader_Intäkter!$EG$94)*(Kostnader_Intäkter!$AV$268:$AV$393)))))))</f>
        <v/>
      </c>
      <c r="AC62" s="338"/>
      <c r="AD62" s="338"/>
      <c r="AE62" s="338"/>
      <c r="AF62" s="338" t="str">
        <f>IF(AF$3="","",(IF($B62="","",(SUMIF(Kostnader_Intäkter!$C$399:$C$524,Kostnader_Intäkter!$EE63,Kostnader_Intäkter!$AV$399:$AV$524)-(2*SUMPRODUCT((Kostnader_Intäkter!$C$399:$C$524=Kostnader_Intäkter!$EE63)*(Kostnader_Intäkter!$R$399:$R$524=Kostnader_Intäkter!$EG$94)*(Kostnader_Intäkter!$AV$399:$AV$524)))))))</f>
        <v/>
      </c>
      <c r="AG62" s="338"/>
      <c r="AH62" s="338"/>
      <c r="AI62" s="338"/>
      <c r="AJ62" s="338" t="str">
        <f>IF(AJ$3="","",(IF($B62="","",(SUMIF(Kostnader_Intäkter!$C$530:$C$655,Kostnader_Intäkter!$EE63,Kostnader_Intäkter!$AV$530:$AV$655)-(2*SUMPRODUCT((Kostnader_Intäkter!$C$530:$C$655=Kostnader_Intäkter!$EE63)*(Kostnader_Intäkter!$R$530:$R$655=Kostnader_Intäkter!$EG$94)*(Kostnader_Intäkter!$AV$530:$AV$655)))))))</f>
        <v/>
      </c>
      <c r="AK62" s="338"/>
      <c r="AL62" s="338"/>
      <c r="AM62" s="338"/>
      <c r="AN62" s="338" t="str">
        <f>IF(AN$3="","",(IF($B62="","",(SUMIF(Kostnader_Intäkter!$C$661:$C$786,Kostnader_Intäkter!$EE63,Kostnader_Intäkter!$AV$661:$AV$786)-(2*SUMPRODUCT((Kostnader_Intäkter!$C$661:$C$786=Kostnader_Intäkter!$EE63)*(Kostnader_Intäkter!$R$661:$R$786=Kostnader_Intäkter!$EG$94)*(Kostnader_Intäkter!$AV$661:$AV$786)))))))</f>
        <v/>
      </c>
      <c r="AO62" s="338"/>
      <c r="AP62" s="338"/>
      <c r="AQ62" s="338"/>
      <c r="AR62" s="338" t="str">
        <f>IF(AR$3="","",(IF($B62="","",(SUMIF(Kostnader_Intäkter!$C$792:$C$917,Kostnader_Intäkter!$EE63,Kostnader_Intäkter!$AV$792:$AV$917)-(2*SUMPRODUCT((Kostnader_Intäkter!$C$792:$C$917=Kostnader_Intäkter!$EE63)*(Kostnader_Intäkter!$R$792:$R$917=Kostnader_Intäkter!$EG$94)*(Kostnader_Intäkter!$AV$792:$AV$917)))))))</f>
        <v/>
      </c>
      <c r="AS62" s="338"/>
      <c r="AT62" s="338"/>
      <c r="AU62" s="338"/>
      <c r="AV62" s="338" t="str">
        <f>IF(AV$3="","",(IF($B62="","",(SUMIF(Kostnader_Intäkter!$C$923:$C$1048,Kostnader_Intäkter!$EE63,Kostnader_Intäkter!$AV$923:$AV$1048)-(2*SUMPRODUCT((Kostnader_Intäkter!$C$923:$C$1048=Kostnader_Intäkter!$EE63)*(Kostnader_Intäkter!$R$923:$R$1048=Kostnader_Intäkter!$EG$94)*(Kostnader_Intäkter!$AV$923:$AV$1048)))))))</f>
        <v/>
      </c>
      <c r="AW62" s="338"/>
      <c r="AX62" s="338"/>
      <c r="AY62" s="338"/>
      <c r="AZ62" s="338" t="str">
        <f>IF(AZ$3="","",(IF($B62="","",(SUMIF(Kostnader_Intäkter!$C$1054:$C$1179,Kostnader_Intäkter!$EE63,Kostnader_Intäkter!$AV$1054:$AV$1179)-(2*SUMPRODUCT((Kostnader_Intäkter!$C$1054:$C$1179=Kostnader_Intäkter!$EE63)*(Kostnader_Intäkter!$R$1054:$R$1179=Kostnader_Intäkter!$EG$94)*(Kostnader_Intäkter!$AV$1054:$AV$1179)))))))</f>
        <v/>
      </c>
      <c r="BA62" s="338"/>
      <c r="BB62" s="338"/>
      <c r="BC62" s="338"/>
      <c r="BD62" s="338" t="str">
        <f>IF(BD$3="","",(IF($B62="","",(SUMIF(Kostnader_Intäkter!$C$1185:$C$1310,Kostnader_Intäkter!$EE63,Kostnader_Intäkter!$AV$1185:$AV$1310)-(2*SUMPRODUCT((Kostnader_Intäkter!$C$1185:$C$1310=Kostnader_Intäkter!$EE63)*(Kostnader_Intäkter!$R$1185:$R$1310=Kostnader_Intäkter!$EG$94)*(Kostnader_Intäkter!$AV$1185:$AV$1310)))))))</f>
        <v/>
      </c>
      <c r="BE62" s="338"/>
      <c r="BF62" s="338"/>
      <c r="BG62" s="338"/>
      <c r="BH62" s="338" t="str">
        <f>IF(BH$3="","",(IF($B62="","",(SUMIF(Kostnader_Intäkter!$C$1317:$C$1442,Kostnader_Intäkter!$EE63,Kostnader_Intäkter!$AV$1317:$AV$1442)-(2*SUMPRODUCT((Kostnader_Intäkter!$C$1317:$C$1442=Kostnader_Intäkter!$EE63)*(Kostnader_Intäkter!$R$1317:$R$1442=Kostnader_Intäkter!$EG$94)*(Kostnader_Intäkter!$AV$1317:$AV$1442)))))))</f>
        <v/>
      </c>
      <c r="BI62" s="338"/>
      <c r="BJ62" s="338"/>
      <c r="BK62" s="338"/>
      <c r="BL62" s="338" t="str">
        <f>IF(BL$3="","",(IF($B62="","",(SUMIF(Kostnader_Intäkter!$C$1449:$C$1574,Kostnader_Intäkter!$EE63,Kostnader_Intäkter!$AV$1449:$AV$1574)-(2*SUMPRODUCT((Kostnader_Intäkter!$C$1449:$C$1574=Kostnader_Intäkter!$EE63)*(Kostnader_Intäkter!$R$1449:$R$1574=Kostnader_Intäkter!$EG$94)*(Kostnader_Intäkter!$AV$1449:$AV$1574)))))))</f>
        <v/>
      </c>
      <c r="BM62" s="338"/>
      <c r="BN62" s="338"/>
      <c r="BO62" s="338"/>
      <c r="BP62" s="338" t="str">
        <f>IF(BP$3="","",(IF($B62="","",(SUMIF(Kostnader_Intäkter!$C$1581:$C$1706,Kostnader_Intäkter!$EE63,Kostnader_Intäkter!$AV$1581:$AV$1706)-(2*SUMPRODUCT((Kostnader_Intäkter!$C$1581:$C$1706=Kostnader_Intäkter!$EE63)*(Kostnader_Intäkter!$R$1581:$R$1706=Kostnader_Intäkter!$EG$94)*(Kostnader_Intäkter!$AV$1581:$AV$1706)))))))</f>
        <v/>
      </c>
      <c r="BQ62" s="338"/>
      <c r="BR62" s="338"/>
      <c r="BS62" s="338"/>
      <c r="BT62" s="338" t="str">
        <f>IF(BT$3="","",(IF($B62="","",(SUMIF(Kostnader_Intäkter!$C$1713:$C$1838,Kostnader_Intäkter!$EE63,Kostnader_Intäkter!$AV$1713:$AV$1838)-(2*SUMPRODUCT((Kostnader_Intäkter!$C$1713:$C$1838=Kostnader_Intäkter!$EE63)*(Kostnader_Intäkter!$R$1713:$R$1838=Kostnader_Intäkter!$EG$94)*(Kostnader_Intäkter!$AV$1713:$AV$1838)))))))</f>
        <v/>
      </c>
      <c r="BU62" s="338"/>
      <c r="BV62" s="338"/>
      <c r="BW62" s="338"/>
      <c r="BX62" s="338" t="str">
        <f>IF(BX$3="","",(IF($B62="","",(SUMIF(Kostnader_Intäkter!$C$1845:$C$1970,Kostnader_Intäkter!$EE63,Kostnader_Intäkter!$AV$1845:$AV$1970)-(2*SUMPRODUCT((Kostnader_Intäkter!$C$1845:$C$1970=Kostnader_Intäkter!$EE63)*(Kostnader_Intäkter!$R$1845:$R$1970=Kostnader_Intäkter!$EG$94)*(Kostnader_Intäkter!$AV$1845:$AV$1970)))))))</f>
        <v/>
      </c>
      <c r="BY62" s="338"/>
      <c r="BZ62" s="338"/>
      <c r="CA62" s="338"/>
      <c r="CB62" s="338" t="str">
        <f>IF(CB$3="","",(IF($B62="","",(SUMIF(Kostnader_Intäkter!$C$1977:$C$2102,Kostnader_Intäkter!$EE63,Kostnader_Intäkter!$AV$1977:$AV$2102)-(2*SUMPRODUCT((Kostnader_Intäkter!$C$1977:$C$2102=Kostnader_Intäkter!$EE63)*(Kostnader_Intäkter!$R$1977:$R$2102=Kostnader_Intäkter!$EG$94)*(Kostnader_Intäkter!$AV$1977:$AV$2102)))))))</f>
        <v/>
      </c>
      <c r="CC62" s="338"/>
      <c r="CD62" s="338"/>
      <c r="CE62" s="338"/>
      <c r="CF62" s="338" t="str">
        <f>IF(CF$3="","",(IF($B62="","",(SUMIF(Kostnader_Intäkter!$C$2109:$C$2234,Kostnader_Intäkter!$EE63,Kostnader_Intäkter!$AV$2109:$AV$2234)-(2*SUMPRODUCT((Kostnader_Intäkter!$C$2109:$C$2234=Kostnader_Intäkter!$EE63)*(Kostnader_Intäkter!$R$2109:$R$2234=Kostnader_Intäkter!$EG$94)*(Kostnader_Intäkter!$AV$2109:$AV$2234)))))))</f>
        <v/>
      </c>
      <c r="CG62" s="338"/>
      <c r="CH62" s="338"/>
      <c r="CI62" s="338"/>
      <c r="CJ62" s="338" t="str">
        <f>IF(CJ$3="","",(IF($B62="","",(SUMIF(Kostnader_Intäkter!$C$2241:$C$2366,Kostnader_Intäkter!$EE63,Kostnader_Intäkter!$AV$2241:$AV$2366)-(2*SUMPRODUCT((Kostnader_Intäkter!$C$2241:$C$2366=Kostnader_Intäkter!$EE63)*(Kostnader_Intäkter!$R$2241:$R$2366=Kostnader_Intäkter!$EG$94)*(Kostnader_Intäkter!$AV$2241:$AV$2366)))))))</f>
        <v/>
      </c>
      <c r="CK62" s="338"/>
      <c r="CL62" s="338"/>
      <c r="CM62" s="338"/>
      <c r="CN62" s="338" t="str">
        <f>IF(CN$3="","",(IF($B62="","",(SUMIF(Kostnader_Intäkter!$C$2373:$C$2498,Kostnader_Intäkter!$EE63,Kostnader_Intäkter!$AV$2373:$AV$2498)-(2*SUMPRODUCT((Kostnader_Intäkter!$C$2373:$C$2498=Kostnader_Intäkter!$EE63)*(Kostnader_Intäkter!$R$2373:$R$2498=Kostnader_Intäkter!$EG$94)*(Kostnader_Intäkter!$AV$2373:$AV$2498)))))))</f>
        <v/>
      </c>
      <c r="CO62" s="338"/>
      <c r="CP62" s="338"/>
      <c r="CQ62" s="338"/>
      <c r="CR62" s="338" t="str">
        <f>IF(CR$3="","",(IF($B62="","",(SUMIF(Kostnader_Intäkter!$C$2505:$C$2630,Kostnader_Intäkter!$EE63,Kostnader_Intäkter!$AV$2505:$AV$2630)-(2*SUMPRODUCT((Kostnader_Intäkter!$C$2505:$C$2630=Kostnader_Intäkter!$EE63)*(Kostnader_Intäkter!$R$2505:$R$2630=Kostnader_Intäkter!$EG$94)*(Kostnader_Intäkter!$AV$2505:$AV$2630)))))))</f>
        <v/>
      </c>
      <c r="CS62" s="338"/>
      <c r="CT62" s="338"/>
      <c r="CU62" s="338"/>
    </row>
    <row r="63" spans="2:99" ht="17.25" hidden="1" customHeight="1" outlineLevel="1" x14ac:dyDescent="0.2">
      <c r="B63" s="339" t="str">
        <f>Kostnader_Intäkter!EH64</f>
        <v/>
      </c>
      <c r="C63" s="339"/>
      <c r="D63" s="339"/>
      <c r="E63" s="339"/>
      <c r="F63" s="339"/>
      <c r="G63" s="339"/>
      <c r="H63" s="339"/>
      <c r="I63" s="339"/>
      <c r="J63" s="339"/>
      <c r="K63" s="339"/>
      <c r="L63" s="339"/>
      <c r="M63" s="339"/>
      <c r="N63" s="339"/>
      <c r="O63" s="339"/>
      <c r="P63" s="336" t="str">
        <f t="shared" si="0"/>
        <v/>
      </c>
      <c r="Q63" s="335"/>
      <c r="R63" s="335"/>
      <c r="S63" s="335"/>
      <c r="T63" s="338" t="str">
        <f>IF($T$3="","",(IF(B63="","",(SUMIF(Kostnader_Intäkter!$C$6:$C$131,Kostnader_Intäkter!$EE64,Kostnader_Intäkter!$AV$6:$AV$131)-(2*SUMPRODUCT((Kostnader_Intäkter!$C$6:$C$131=Kostnader_Intäkter!$EE64)*(Kostnader_Intäkter!$R$6:$R$131=Kostnader_Intäkter!$EG$94)*(Kostnader_Intäkter!$AV$6:$AV$131)))))))</f>
        <v/>
      </c>
      <c r="U63" s="338"/>
      <c r="V63" s="338"/>
      <c r="W63" s="338"/>
      <c r="X63" s="338" t="str">
        <f>IF($X$3="","",(IF($B63="","",(SUMIF(Kostnader_Intäkter!$C$137:$C$262,Kostnader_Intäkter!$EE64,Kostnader_Intäkter!$AV$137:$AV$262)-(2*SUMPRODUCT((Kostnader_Intäkter!$C$137:$C$262=Kostnader_Intäkter!$EE64)*(Kostnader_Intäkter!$R$137:$R$262=Kostnader_Intäkter!$EG$94)*(Kostnader_Intäkter!$AV$137:$AV$262)))))))</f>
        <v/>
      </c>
      <c r="Y63" s="338"/>
      <c r="Z63" s="338"/>
      <c r="AA63" s="338"/>
      <c r="AB63" s="338" t="str">
        <f>IF(AB$3="","",(IF($B63="","",(SUMIF(Kostnader_Intäkter!$C$268:$C$393,Kostnader_Intäkter!$EE64,Kostnader_Intäkter!$AV$268:$AV$393)-(2*SUMPRODUCT((Kostnader_Intäkter!$C$268:$C$393=Kostnader_Intäkter!$EE64)*(Kostnader_Intäkter!$R$268:$R$393=Kostnader_Intäkter!$EG$94)*(Kostnader_Intäkter!$AV$268:$AV$393)))))))</f>
        <v/>
      </c>
      <c r="AC63" s="338"/>
      <c r="AD63" s="338"/>
      <c r="AE63" s="338"/>
      <c r="AF63" s="338" t="str">
        <f>IF(AF$3="","",(IF($B63="","",(SUMIF(Kostnader_Intäkter!$C$399:$C$524,Kostnader_Intäkter!$EE64,Kostnader_Intäkter!$AV$399:$AV$524)-(2*SUMPRODUCT((Kostnader_Intäkter!$C$399:$C$524=Kostnader_Intäkter!$EE64)*(Kostnader_Intäkter!$R$399:$R$524=Kostnader_Intäkter!$EG$94)*(Kostnader_Intäkter!$AV$399:$AV$524)))))))</f>
        <v/>
      </c>
      <c r="AG63" s="338"/>
      <c r="AH63" s="338"/>
      <c r="AI63" s="338"/>
      <c r="AJ63" s="338" t="str">
        <f>IF(AJ$3="","",(IF($B63="","",(SUMIF(Kostnader_Intäkter!$C$530:$C$655,Kostnader_Intäkter!$EE64,Kostnader_Intäkter!$AV$530:$AV$655)-(2*SUMPRODUCT((Kostnader_Intäkter!$C$530:$C$655=Kostnader_Intäkter!$EE64)*(Kostnader_Intäkter!$R$530:$R$655=Kostnader_Intäkter!$EG$94)*(Kostnader_Intäkter!$AV$530:$AV$655)))))))</f>
        <v/>
      </c>
      <c r="AK63" s="338"/>
      <c r="AL63" s="338"/>
      <c r="AM63" s="338"/>
      <c r="AN63" s="338" t="str">
        <f>IF(AN$3="","",(IF($B63="","",(SUMIF(Kostnader_Intäkter!$C$661:$C$786,Kostnader_Intäkter!$EE64,Kostnader_Intäkter!$AV$661:$AV$786)-(2*SUMPRODUCT((Kostnader_Intäkter!$C$661:$C$786=Kostnader_Intäkter!$EE64)*(Kostnader_Intäkter!$R$661:$R$786=Kostnader_Intäkter!$EG$94)*(Kostnader_Intäkter!$AV$661:$AV$786)))))))</f>
        <v/>
      </c>
      <c r="AO63" s="338"/>
      <c r="AP63" s="338"/>
      <c r="AQ63" s="338"/>
      <c r="AR63" s="338" t="str">
        <f>IF(AR$3="","",(IF($B63="","",(SUMIF(Kostnader_Intäkter!$C$792:$C$917,Kostnader_Intäkter!$EE64,Kostnader_Intäkter!$AV$792:$AV$917)-(2*SUMPRODUCT((Kostnader_Intäkter!$C$792:$C$917=Kostnader_Intäkter!$EE64)*(Kostnader_Intäkter!$R$792:$R$917=Kostnader_Intäkter!$EG$94)*(Kostnader_Intäkter!$AV$792:$AV$917)))))))</f>
        <v/>
      </c>
      <c r="AS63" s="338"/>
      <c r="AT63" s="338"/>
      <c r="AU63" s="338"/>
      <c r="AV63" s="338" t="str">
        <f>IF(AV$3="","",(IF($B63="","",(SUMIF(Kostnader_Intäkter!$C$923:$C$1048,Kostnader_Intäkter!$EE64,Kostnader_Intäkter!$AV$923:$AV$1048)-(2*SUMPRODUCT((Kostnader_Intäkter!$C$923:$C$1048=Kostnader_Intäkter!$EE64)*(Kostnader_Intäkter!$R$923:$R$1048=Kostnader_Intäkter!$EG$94)*(Kostnader_Intäkter!$AV$923:$AV$1048)))))))</f>
        <v/>
      </c>
      <c r="AW63" s="338"/>
      <c r="AX63" s="338"/>
      <c r="AY63" s="338"/>
      <c r="AZ63" s="338" t="str">
        <f>IF(AZ$3="","",(IF($B63="","",(SUMIF(Kostnader_Intäkter!$C$1054:$C$1179,Kostnader_Intäkter!$EE64,Kostnader_Intäkter!$AV$1054:$AV$1179)-(2*SUMPRODUCT((Kostnader_Intäkter!$C$1054:$C$1179=Kostnader_Intäkter!$EE64)*(Kostnader_Intäkter!$R$1054:$R$1179=Kostnader_Intäkter!$EG$94)*(Kostnader_Intäkter!$AV$1054:$AV$1179)))))))</f>
        <v/>
      </c>
      <c r="BA63" s="338"/>
      <c r="BB63" s="338"/>
      <c r="BC63" s="338"/>
      <c r="BD63" s="338" t="str">
        <f>IF(BD$3="","",(IF($B63="","",(SUMIF(Kostnader_Intäkter!$C$1185:$C$1310,Kostnader_Intäkter!$EE64,Kostnader_Intäkter!$AV$1185:$AV$1310)-(2*SUMPRODUCT((Kostnader_Intäkter!$C$1185:$C$1310=Kostnader_Intäkter!$EE64)*(Kostnader_Intäkter!$R$1185:$R$1310=Kostnader_Intäkter!$EG$94)*(Kostnader_Intäkter!$AV$1185:$AV$1310)))))))</f>
        <v/>
      </c>
      <c r="BE63" s="338"/>
      <c r="BF63" s="338"/>
      <c r="BG63" s="338"/>
      <c r="BH63" s="338" t="str">
        <f>IF(BH$3="","",(IF($B63="","",(SUMIF(Kostnader_Intäkter!$C$1317:$C$1442,Kostnader_Intäkter!$EE64,Kostnader_Intäkter!$AV$1317:$AV$1442)-(2*SUMPRODUCT((Kostnader_Intäkter!$C$1317:$C$1442=Kostnader_Intäkter!$EE64)*(Kostnader_Intäkter!$R$1317:$R$1442=Kostnader_Intäkter!$EG$94)*(Kostnader_Intäkter!$AV$1317:$AV$1442)))))))</f>
        <v/>
      </c>
      <c r="BI63" s="338"/>
      <c r="BJ63" s="338"/>
      <c r="BK63" s="338"/>
      <c r="BL63" s="338" t="str">
        <f>IF(BL$3="","",(IF($B63="","",(SUMIF(Kostnader_Intäkter!$C$1449:$C$1574,Kostnader_Intäkter!$EE64,Kostnader_Intäkter!$AV$1449:$AV$1574)-(2*SUMPRODUCT((Kostnader_Intäkter!$C$1449:$C$1574=Kostnader_Intäkter!$EE64)*(Kostnader_Intäkter!$R$1449:$R$1574=Kostnader_Intäkter!$EG$94)*(Kostnader_Intäkter!$AV$1449:$AV$1574)))))))</f>
        <v/>
      </c>
      <c r="BM63" s="338"/>
      <c r="BN63" s="338"/>
      <c r="BO63" s="338"/>
      <c r="BP63" s="338" t="str">
        <f>IF(BP$3="","",(IF($B63="","",(SUMIF(Kostnader_Intäkter!$C$1581:$C$1706,Kostnader_Intäkter!$EE64,Kostnader_Intäkter!$AV$1581:$AV$1706)-(2*SUMPRODUCT((Kostnader_Intäkter!$C$1581:$C$1706=Kostnader_Intäkter!$EE64)*(Kostnader_Intäkter!$R$1581:$R$1706=Kostnader_Intäkter!$EG$94)*(Kostnader_Intäkter!$AV$1581:$AV$1706)))))))</f>
        <v/>
      </c>
      <c r="BQ63" s="338"/>
      <c r="BR63" s="338"/>
      <c r="BS63" s="338"/>
      <c r="BT63" s="338" t="str">
        <f>IF(BT$3="","",(IF($B63="","",(SUMIF(Kostnader_Intäkter!$C$1713:$C$1838,Kostnader_Intäkter!$EE64,Kostnader_Intäkter!$AV$1713:$AV$1838)-(2*SUMPRODUCT((Kostnader_Intäkter!$C$1713:$C$1838=Kostnader_Intäkter!$EE64)*(Kostnader_Intäkter!$R$1713:$R$1838=Kostnader_Intäkter!$EG$94)*(Kostnader_Intäkter!$AV$1713:$AV$1838)))))))</f>
        <v/>
      </c>
      <c r="BU63" s="338"/>
      <c r="BV63" s="338"/>
      <c r="BW63" s="338"/>
      <c r="BX63" s="338" t="str">
        <f>IF(BX$3="","",(IF($B63="","",(SUMIF(Kostnader_Intäkter!$C$1845:$C$1970,Kostnader_Intäkter!$EE64,Kostnader_Intäkter!$AV$1845:$AV$1970)-(2*SUMPRODUCT((Kostnader_Intäkter!$C$1845:$C$1970=Kostnader_Intäkter!$EE64)*(Kostnader_Intäkter!$R$1845:$R$1970=Kostnader_Intäkter!$EG$94)*(Kostnader_Intäkter!$AV$1845:$AV$1970)))))))</f>
        <v/>
      </c>
      <c r="BY63" s="338"/>
      <c r="BZ63" s="338"/>
      <c r="CA63" s="338"/>
      <c r="CB63" s="338" t="str">
        <f>IF(CB$3="","",(IF($B63="","",(SUMIF(Kostnader_Intäkter!$C$1977:$C$2102,Kostnader_Intäkter!$EE64,Kostnader_Intäkter!$AV$1977:$AV$2102)-(2*SUMPRODUCT((Kostnader_Intäkter!$C$1977:$C$2102=Kostnader_Intäkter!$EE64)*(Kostnader_Intäkter!$R$1977:$R$2102=Kostnader_Intäkter!$EG$94)*(Kostnader_Intäkter!$AV$1977:$AV$2102)))))))</f>
        <v/>
      </c>
      <c r="CC63" s="338"/>
      <c r="CD63" s="338"/>
      <c r="CE63" s="338"/>
      <c r="CF63" s="338" t="str">
        <f>IF(CF$3="","",(IF($B63="","",(SUMIF(Kostnader_Intäkter!$C$2109:$C$2234,Kostnader_Intäkter!$EE64,Kostnader_Intäkter!$AV$2109:$AV$2234)-(2*SUMPRODUCT((Kostnader_Intäkter!$C$2109:$C$2234=Kostnader_Intäkter!$EE64)*(Kostnader_Intäkter!$R$2109:$R$2234=Kostnader_Intäkter!$EG$94)*(Kostnader_Intäkter!$AV$2109:$AV$2234)))))))</f>
        <v/>
      </c>
      <c r="CG63" s="338"/>
      <c r="CH63" s="338"/>
      <c r="CI63" s="338"/>
      <c r="CJ63" s="338" t="str">
        <f>IF(CJ$3="","",(IF($B63="","",(SUMIF(Kostnader_Intäkter!$C$2241:$C$2366,Kostnader_Intäkter!$EE64,Kostnader_Intäkter!$AV$2241:$AV$2366)-(2*SUMPRODUCT((Kostnader_Intäkter!$C$2241:$C$2366=Kostnader_Intäkter!$EE64)*(Kostnader_Intäkter!$R$2241:$R$2366=Kostnader_Intäkter!$EG$94)*(Kostnader_Intäkter!$AV$2241:$AV$2366)))))))</f>
        <v/>
      </c>
      <c r="CK63" s="338"/>
      <c r="CL63" s="338"/>
      <c r="CM63" s="338"/>
      <c r="CN63" s="338" t="str">
        <f>IF(CN$3="","",(IF($B63="","",(SUMIF(Kostnader_Intäkter!$C$2373:$C$2498,Kostnader_Intäkter!$EE64,Kostnader_Intäkter!$AV$2373:$AV$2498)-(2*SUMPRODUCT((Kostnader_Intäkter!$C$2373:$C$2498=Kostnader_Intäkter!$EE64)*(Kostnader_Intäkter!$R$2373:$R$2498=Kostnader_Intäkter!$EG$94)*(Kostnader_Intäkter!$AV$2373:$AV$2498)))))))</f>
        <v/>
      </c>
      <c r="CO63" s="338"/>
      <c r="CP63" s="338"/>
      <c r="CQ63" s="338"/>
      <c r="CR63" s="338" t="str">
        <f>IF(CR$3="","",(IF($B63="","",(SUMIF(Kostnader_Intäkter!$C$2505:$C$2630,Kostnader_Intäkter!$EE64,Kostnader_Intäkter!$AV$2505:$AV$2630)-(2*SUMPRODUCT((Kostnader_Intäkter!$C$2505:$C$2630=Kostnader_Intäkter!$EE64)*(Kostnader_Intäkter!$R$2505:$R$2630=Kostnader_Intäkter!$EG$94)*(Kostnader_Intäkter!$AV$2505:$AV$2630)))))))</f>
        <v/>
      </c>
      <c r="CS63" s="338"/>
      <c r="CT63" s="338"/>
      <c r="CU63" s="338"/>
    </row>
    <row r="64" spans="2:99" ht="17.25" hidden="1" customHeight="1" outlineLevel="1" x14ac:dyDescent="0.2">
      <c r="B64" s="339" t="str">
        <f>Kostnader_Intäkter!EH65</f>
        <v/>
      </c>
      <c r="C64" s="339"/>
      <c r="D64" s="339"/>
      <c r="E64" s="339"/>
      <c r="F64" s="339"/>
      <c r="G64" s="339"/>
      <c r="H64" s="339"/>
      <c r="I64" s="339"/>
      <c r="J64" s="339"/>
      <c r="K64" s="339"/>
      <c r="L64" s="339"/>
      <c r="M64" s="339"/>
      <c r="N64" s="339"/>
      <c r="O64" s="339"/>
      <c r="P64" s="336" t="str">
        <f t="shared" si="0"/>
        <v/>
      </c>
      <c r="Q64" s="335"/>
      <c r="R64" s="335"/>
      <c r="S64" s="335"/>
      <c r="T64" s="338" t="str">
        <f>IF($T$3="","",(IF(B64="","",(SUMIF(Kostnader_Intäkter!$C$6:$C$131,Kostnader_Intäkter!$EE65,Kostnader_Intäkter!$AV$6:$AV$131)-(2*SUMPRODUCT((Kostnader_Intäkter!$C$6:$C$131=Kostnader_Intäkter!$EE65)*(Kostnader_Intäkter!$R$6:$R$131=Kostnader_Intäkter!$EG$94)*(Kostnader_Intäkter!$AV$6:$AV$131)))))))</f>
        <v/>
      </c>
      <c r="U64" s="338"/>
      <c r="V64" s="338"/>
      <c r="W64" s="338"/>
      <c r="X64" s="338" t="str">
        <f>IF($X$3="","",(IF($B64="","",(SUMIF(Kostnader_Intäkter!$C$137:$C$262,Kostnader_Intäkter!$EE65,Kostnader_Intäkter!$AV$137:$AV$262)-(2*SUMPRODUCT((Kostnader_Intäkter!$C$137:$C$262=Kostnader_Intäkter!$EE65)*(Kostnader_Intäkter!$R$137:$R$262=Kostnader_Intäkter!$EG$94)*(Kostnader_Intäkter!$AV$137:$AV$262)))))))</f>
        <v/>
      </c>
      <c r="Y64" s="338"/>
      <c r="Z64" s="338"/>
      <c r="AA64" s="338"/>
      <c r="AB64" s="338" t="str">
        <f>IF(AB$3="","",(IF($B64="","",(SUMIF(Kostnader_Intäkter!$C$268:$C$393,Kostnader_Intäkter!$EE65,Kostnader_Intäkter!$AV$268:$AV$393)-(2*SUMPRODUCT((Kostnader_Intäkter!$C$268:$C$393=Kostnader_Intäkter!$EE65)*(Kostnader_Intäkter!$R$268:$R$393=Kostnader_Intäkter!$EG$94)*(Kostnader_Intäkter!$AV$268:$AV$393)))))))</f>
        <v/>
      </c>
      <c r="AC64" s="338"/>
      <c r="AD64" s="338"/>
      <c r="AE64" s="338"/>
      <c r="AF64" s="338" t="str">
        <f>IF(AF$3="","",(IF($B64="","",(SUMIF(Kostnader_Intäkter!$C$399:$C$524,Kostnader_Intäkter!$EE65,Kostnader_Intäkter!$AV$399:$AV$524)-(2*SUMPRODUCT((Kostnader_Intäkter!$C$399:$C$524=Kostnader_Intäkter!$EE65)*(Kostnader_Intäkter!$R$399:$R$524=Kostnader_Intäkter!$EG$94)*(Kostnader_Intäkter!$AV$399:$AV$524)))))))</f>
        <v/>
      </c>
      <c r="AG64" s="338"/>
      <c r="AH64" s="338"/>
      <c r="AI64" s="338"/>
      <c r="AJ64" s="338" t="str">
        <f>IF(AJ$3="","",(IF($B64="","",(SUMIF(Kostnader_Intäkter!$C$530:$C$655,Kostnader_Intäkter!$EE65,Kostnader_Intäkter!$AV$530:$AV$655)-(2*SUMPRODUCT((Kostnader_Intäkter!$C$530:$C$655=Kostnader_Intäkter!$EE65)*(Kostnader_Intäkter!$R$530:$R$655=Kostnader_Intäkter!$EG$94)*(Kostnader_Intäkter!$AV$530:$AV$655)))))))</f>
        <v/>
      </c>
      <c r="AK64" s="338"/>
      <c r="AL64" s="338"/>
      <c r="AM64" s="338"/>
      <c r="AN64" s="338" t="str">
        <f>IF(AN$3="","",(IF($B64="","",(SUMIF(Kostnader_Intäkter!$C$661:$C$786,Kostnader_Intäkter!$EE65,Kostnader_Intäkter!$AV$661:$AV$786)-(2*SUMPRODUCT((Kostnader_Intäkter!$C$661:$C$786=Kostnader_Intäkter!$EE65)*(Kostnader_Intäkter!$R$661:$R$786=Kostnader_Intäkter!$EG$94)*(Kostnader_Intäkter!$AV$661:$AV$786)))))))</f>
        <v/>
      </c>
      <c r="AO64" s="338"/>
      <c r="AP64" s="338"/>
      <c r="AQ64" s="338"/>
      <c r="AR64" s="338" t="str">
        <f>IF(AR$3="","",(IF($B64="","",(SUMIF(Kostnader_Intäkter!$C$792:$C$917,Kostnader_Intäkter!$EE65,Kostnader_Intäkter!$AV$792:$AV$917)-(2*SUMPRODUCT((Kostnader_Intäkter!$C$792:$C$917=Kostnader_Intäkter!$EE65)*(Kostnader_Intäkter!$R$792:$R$917=Kostnader_Intäkter!$EG$94)*(Kostnader_Intäkter!$AV$792:$AV$917)))))))</f>
        <v/>
      </c>
      <c r="AS64" s="338"/>
      <c r="AT64" s="338"/>
      <c r="AU64" s="338"/>
      <c r="AV64" s="338" t="str">
        <f>IF(AV$3="","",(IF($B64="","",(SUMIF(Kostnader_Intäkter!$C$923:$C$1048,Kostnader_Intäkter!$EE65,Kostnader_Intäkter!$AV$923:$AV$1048)-(2*SUMPRODUCT((Kostnader_Intäkter!$C$923:$C$1048=Kostnader_Intäkter!$EE65)*(Kostnader_Intäkter!$R$923:$R$1048=Kostnader_Intäkter!$EG$94)*(Kostnader_Intäkter!$AV$923:$AV$1048)))))))</f>
        <v/>
      </c>
      <c r="AW64" s="338"/>
      <c r="AX64" s="338"/>
      <c r="AY64" s="338"/>
      <c r="AZ64" s="338" t="str">
        <f>IF(AZ$3="","",(IF($B64="","",(SUMIF(Kostnader_Intäkter!$C$1054:$C$1179,Kostnader_Intäkter!$EE65,Kostnader_Intäkter!$AV$1054:$AV$1179)-(2*SUMPRODUCT((Kostnader_Intäkter!$C$1054:$C$1179=Kostnader_Intäkter!$EE65)*(Kostnader_Intäkter!$R$1054:$R$1179=Kostnader_Intäkter!$EG$94)*(Kostnader_Intäkter!$AV$1054:$AV$1179)))))))</f>
        <v/>
      </c>
      <c r="BA64" s="338"/>
      <c r="BB64" s="338"/>
      <c r="BC64" s="338"/>
      <c r="BD64" s="338" t="str">
        <f>IF(BD$3="","",(IF($B64="","",(SUMIF(Kostnader_Intäkter!$C$1185:$C$1310,Kostnader_Intäkter!$EE65,Kostnader_Intäkter!$AV$1185:$AV$1310)-(2*SUMPRODUCT((Kostnader_Intäkter!$C$1185:$C$1310=Kostnader_Intäkter!$EE65)*(Kostnader_Intäkter!$R$1185:$R$1310=Kostnader_Intäkter!$EG$94)*(Kostnader_Intäkter!$AV$1185:$AV$1310)))))))</f>
        <v/>
      </c>
      <c r="BE64" s="338"/>
      <c r="BF64" s="338"/>
      <c r="BG64" s="338"/>
      <c r="BH64" s="338" t="str">
        <f>IF(BH$3="","",(IF($B64="","",(SUMIF(Kostnader_Intäkter!$C$1317:$C$1442,Kostnader_Intäkter!$EE65,Kostnader_Intäkter!$AV$1317:$AV$1442)-(2*SUMPRODUCT((Kostnader_Intäkter!$C$1317:$C$1442=Kostnader_Intäkter!$EE65)*(Kostnader_Intäkter!$R$1317:$R$1442=Kostnader_Intäkter!$EG$94)*(Kostnader_Intäkter!$AV$1317:$AV$1442)))))))</f>
        <v/>
      </c>
      <c r="BI64" s="338"/>
      <c r="BJ64" s="338"/>
      <c r="BK64" s="338"/>
      <c r="BL64" s="338" t="str">
        <f>IF(BL$3="","",(IF($B64="","",(SUMIF(Kostnader_Intäkter!$C$1449:$C$1574,Kostnader_Intäkter!$EE65,Kostnader_Intäkter!$AV$1449:$AV$1574)-(2*SUMPRODUCT((Kostnader_Intäkter!$C$1449:$C$1574=Kostnader_Intäkter!$EE65)*(Kostnader_Intäkter!$R$1449:$R$1574=Kostnader_Intäkter!$EG$94)*(Kostnader_Intäkter!$AV$1449:$AV$1574)))))))</f>
        <v/>
      </c>
      <c r="BM64" s="338"/>
      <c r="BN64" s="338"/>
      <c r="BO64" s="338"/>
      <c r="BP64" s="338" t="str">
        <f>IF(BP$3="","",(IF($B64="","",(SUMIF(Kostnader_Intäkter!$C$1581:$C$1706,Kostnader_Intäkter!$EE65,Kostnader_Intäkter!$AV$1581:$AV$1706)-(2*SUMPRODUCT((Kostnader_Intäkter!$C$1581:$C$1706=Kostnader_Intäkter!$EE65)*(Kostnader_Intäkter!$R$1581:$R$1706=Kostnader_Intäkter!$EG$94)*(Kostnader_Intäkter!$AV$1581:$AV$1706)))))))</f>
        <v/>
      </c>
      <c r="BQ64" s="338"/>
      <c r="BR64" s="338"/>
      <c r="BS64" s="338"/>
      <c r="BT64" s="338" t="str">
        <f>IF(BT$3="","",(IF($B64="","",(SUMIF(Kostnader_Intäkter!$C$1713:$C$1838,Kostnader_Intäkter!$EE65,Kostnader_Intäkter!$AV$1713:$AV$1838)-(2*SUMPRODUCT((Kostnader_Intäkter!$C$1713:$C$1838=Kostnader_Intäkter!$EE65)*(Kostnader_Intäkter!$R$1713:$R$1838=Kostnader_Intäkter!$EG$94)*(Kostnader_Intäkter!$AV$1713:$AV$1838)))))))</f>
        <v/>
      </c>
      <c r="BU64" s="338"/>
      <c r="BV64" s="338"/>
      <c r="BW64" s="338"/>
      <c r="BX64" s="338" t="str">
        <f>IF(BX$3="","",(IF($B64="","",(SUMIF(Kostnader_Intäkter!$C$1845:$C$1970,Kostnader_Intäkter!$EE65,Kostnader_Intäkter!$AV$1845:$AV$1970)-(2*SUMPRODUCT((Kostnader_Intäkter!$C$1845:$C$1970=Kostnader_Intäkter!$EE65)*(Kostnader_Intäkter!$R$1845:$R$1970=Kostnader_Intäkter!$EG$94)*(Kostnader_Intäkter!$AV$1845:$AV$1970)))))))</f>
        <v/>
      </c>
      <c r="BY64" s="338"/>
      <c r="BZ64" s="338"/>
      <c r="CA64" s="338"/>
      <c r="CB64" s="338" t="str">
        <f>IF(CB$3="","",(IF($B64="","",(SUMIF(Kostnader_Intäkter!$C$1977:$C$2102,Kostnader_Intäkter!$EE65,Kostnader_Intäkter!$AV$1977:$AV$2102)-(2*SUMPRODUCT((Kostnader_Intäkter!$C$1977:$C$2102=Kostnader_Intäkter!$EE65)*(Kostnader_Intäkter!$R$1977:$R$2102=Kostnader_Intäkter!$EG$94)*(Kostnader_Intäkter!$AV$1977:$AV$2102)))))))</f>
        <v/>
      </c>
      <c r="CC64" s="338"/>
      <c r="CD64" s="338"/>
      <c r="CE64" s="338"/>
      <c r="CF64" s="338" t="str">
        <f>IF(CF$3="","",(IF($B64="","",(SUMIF(Kostnader_Intäkter!$C$2109:$C$2234,Kostnader_Intäkter!$EE65,Kostnader_Intäkter!$AV$2109:$AV$2234)-(2*SUMPRODUCT((Kostnader_Intäkter!$C$2109:$C$2234=Kostnader_Intäkter!$EE65)*(Kostnader_Intäkter!$R$2109:$R$2234=Kostnader_Intäkter!$EG$94)*(Kostnader_Intäkter!$AV$2109:$AV$2234)))))))</f>
        <v/>
      </c>
      <c r="CG64" s="338"/>
      <c r="CH64" s="338"/>
      <c r="CI64" s="338"/>
      <c r="CJ64" s="338" t="str">
        <f>IF(CJ$3="","",(IF($B64="","",(SUMIF(Kostnader_Intäkter!$C$2241:$C$2366,Kostnader_Intäkter!$EE65,Kostnader_Intäkter!$AV$2241:$AV$2366)-(2*SUMPRODUCT((Kostnader_Intäkter!$C$2241:$C$2366=Kostnader_Intäkter!$EE65)*(Kostnader_Intäkter!$R$2241:$R$2366=Kostnader_Intäkter!$EG$94)*(Kostnader_Intäkter!$AV$2241:$AV$2366)))))))</f>
        <v/>
      </c>
      <c r="CK64" s="338"/>
      <c r="CL64" s="338"/>
      <c r="CM64" s="338"/>
      <c r="CN64" s="338" t="str">
        <f>IF(CN$3="","",(IF($B64="","",(SUMIF(Kostnader_Intäkter!$C$2373:$C$2498,Kostnader_Intäkter!$EE65,Kostnader_Intäkter!$AV$2373:$AV$2498)-(2*SUMPRODUCT((Kostnader_Intäkter!$C$2373:$C$2498=Kostnader_Intäkter!$EE65)*(Kostnader_Intäkter!$R$2373:$R$2498=Kostnader_Intäkter!$EG$94)*(Kostnader_Intäkter!$AV$2373:$AV$2498)))))))</f>
        <v/>
      </c>
      <c r="CO64" s="338"/>
      <c r="CP64" s="338"/>
      <c r="CQ64" s="338"/>
      <c r="CR64" s="338" t="str">
        <f>IF(CR$3="","",(IF($B64="","",(SUMIF(Kostnader_Intäkter!$C$2505:$C$2630,Kostnader_Intäkter!$EE65,Kostnader_Intäkter!$AV$2505:$AV$2630)-(2*SUMPRODUCT((Kostnader_Intäkter!$C$2505:$C$2630=Kostnader_Intäkter!$EE65)*(Kostnader_Intäkter!$R$2505:$R$2630=Kostnader_Intäkter!$EG$94)*(Kostnader_Intäkter!$AV$2505:$AV$2630)))))))</f>
        <v/>
      </c>
      <c r="CS64" s="338"/>
      <c r="CT64" s="338"/>
      <c r="CU64" s="338"/>
    </row>
    <row r="65" spans="2:99" ht="17.25" hidden="1" customHeight="1" outlineLevel="1" x14ac:dyDescent="0.2">
      <c r="B65" s="339" t="str">
        <f>Kostnader_Intäkter!EH66</f>
        <v/>
      </c>
      <c r="C65" s="339"/>
      <c r="D65" s="339"/>
      <c r="E65" s="339"/>
      <c r="F65" s="339"/>
      <c r="G65" s="339"/>
      <c r="H65" s="339"/>
      <c r="I65" s="339"/>
      <c r="J65" s="339"/>
      <c r="K65" s="339"/>
      <c r="L65" s="339"/>
      <c r="M65" s="339"/>
      <c r="N65" s="339"/>
      <c r="O65" s="339"/>
      <c r="P65" s="336" t="str">
        <f t="shared" si="0"/>
        <v/>
      </c>
      <c r="Q65" s="335"/>
      <c r="R65" s="335"/>
      <c r="S65" s="335"/>
      <c r="T65" s="338" t="str">
        <f>IF($T$3="","",(IF(B65="","",(SUMIF(Kostnader_Intäkter!$C$6:$C$131,Kostnader_Intäkter!$EE66,Kostnader_Intäkter!$AV$6:$AV$131)-(2*SUMPRODUCT((Kostnader_Intäkter!$C$6:$C$131=Kostnader_Intäkter!$EE66)*(Kostnader_Intäkter!$R$6:$R$131=Kostnader_Intäkter!$EG$94)*(Kostnader_Intäkter!$AV$6:$AV$131)))))))</f>
        <v/>
      </c>
      <c r="U65" s="338"/>
      <c r="V65" s="338"/>
      <c r="W65" s="338"/>
      <c r="X65" s="338" t="str">
        <f>IF($X$3="","",(IF($B65="","",(SUMIF(Kostnader_Intäkter!$C$137:$C$262,Kostnader_Intäkter!$EE66,Kostnader_Intäkter!$AV$137:$AV$262)-(2*SUMPRODUCT((Kostnader_Intäkter!$C$137:$C$262=Kostnader_Intäkter!$EE66)*(Kostnader_Intäkter!$R$137:$R$262=Kostnader_Intäkter!$EG$94)*(Kostnader_Intäkter!$AV$137:$AV$262)))))))</f>
        <v/>
      </c>
      <c r="Y65" s="338"/>
      <c r="Z65" s="338"/>
      <c r="AA65" s="338"/>
      <c r="AB65" s="338" t="str">
        <f>IF(AB$3="","",(IF($B65="","",(SUMIF(Kostnader_Intäkter!$C$268:$C$393,Kostnader_Intäkter!$EE66,Kostnader_Intäkter!$AV$268:$AV$393)-(2*SUMPRODUCT((Kostnader_Intäkter!$C$268:$C$393=Kostnader_Intäkter!$EE66)*(Kostnader_Intäkter!$R$268:$R$393=Kostnader_Intäkter!$EG$94)*(Kostnader_Intäkter!$AV$268:$AV$393)))))))</f>
        <v/>
      </c>
      <c r="AC65" s="338"/>
      <c r="AD65" s="338"/>
      <c r="AE65" s="338"/>
      <c r="AF65" s="338" t="str">
        <f>IF(AF$3="","",(IF($B65="","",(SUMIF(Kostnader_Intäkter!$C$399:$C$524,Kostnader_Intäkter!$EE66,Kostnader_Intäkter!$AV$399:$AV$524)-(2*SUMPRODUCT((Kostnader_Intäkter!$C$399:$C$524=Kostnader_Intäkter!$EE66)*(Kostnader_Intäkter!$R$399:$R$524=Kostnader_Intäkter!$EG$94)*(Kostnader_Intäkter!$AV$399:$AV$524)))))))</f>
        <v/>
      </c>
      <c r="AG65" s="338"/>
      <c r="AH65" s="338"/>
      <c r="AI65" s="338"/>
      <c r="AJ65" s="338" t="str">
        <f>IF(AJ$3="","",(IF($B65="","",(SUMIF(Kostnader_Intäkter!$C$530:$C$655,Kostnader_Intäkter!$EE66,Kostnader_Intäkter!$AV$530:$AV$655)-(2*SUMPRODUCT((Kostnader_Intäkter!$C$530:$C$655=Kostnader_Intäkter!$EE66)*(Kostnader_Intäkter!$R$530:$R$655=Kostnader_Intäkter!$EG$94)*(Kostnader_Intäkter!$AV$530:$AV$655)))))))</f>
        <v/>
      </c>
      <c r="AK65" s="338"/>
      <c r="AL65" s="338"/>
      <c r="AM65" s="338"/>
      <c r="AN65" s="338" t="str">
        <f>IF(AN$3="","",(IF($B65="","",(SUMIF(Kostnader_Intäkter!$C$661:$C$786,Kostnader_Intäkter!$EE66,Kostnader_Intäkter!$AV$661:$AV$786)-(2*SUMPRODUCT((Kostnader_Intäkter!$C$661:$C$786=Kostnader_Intäkter!$EE66)*(Kostnader_Intäkter!$R$661:$R$786=Kostnader_Intäkter!$EG$94)*(Kostnader_Intäkter!$AV$661:$AV$786)))))))</f>
        <v/>
      </c>
      <c r="AO65" s="338"/>
      <c r="AP65" s="338"/>
      <c r="AQ65" s="338"/>
      <c r="AR65" s="338" t="str">
        <f>IF(AR$3="","",(IF($B65="","",(SUMIF(Kostnader_Intäkter!$C$792:$C$917,Kostnader_Intäkter!$EE66,Kostnader_Intäkter!$AV$792:$AV$917)-(2*SUMPRODUCT((Kostnader_Intäkter!$C$792:$C$917=Kostnader_Intäkter!$EE66)*(Kostnader_Intäkter!$R$792:$R$917=Kostnader_Intäkter!$EG$94)*(Kostnader_Intäkter!$AV$792:$AV$917)))))))</f>
        <v/>
      </c>
      <c r="AS65" s="338"/>
      <c r="AT65" s="338"/>
      <c r="AU65" s="338"/>
      <c r="AV65" s="338" t="str">
        <f>IF(AV$3="","",(IF($B65="","",(SUMIF(Kostnader_Intäkter!$C$923:$C$1048,Kostnader_Intäkter!$EE66,Kostnader_Intäkter!$AV$923:$AV$1048)-(2*SUMPRODUCT((Kostnader_Intäkter!$C$923:$C$1048=Kostnader_Intäkter!$EE66)*(Kostnader_Intäkter!$R$923:$R$1048=Kostnader_Intäkter!$EG$94)*(Kostnader_Intäkter!$AV$923:$AV$1048)))))))</f>
        <v/>
      </c>
      <c r="AW65" s="338"/>
      <c r="AX65" s="338"/>
      <c r="AY65" s="338"/>
      <c r="AZ65" s="338" t="str">
        <f>IF(AZ$3="","",(IF($B65="","",(SUMIF(Kostnader_Intäkter!$C$1054:$C$1179,Kostnader_Intäkter!$EE66,Kostnader_Intäkter!$AV$1054:$AV$1179)-(2*SUMPRODUCT((Kostnader_Intäkter!$C$1054:$C$1179=Kostnader_Intäkter!$EE66)*(Kostnader_Intäkter!$R$1054:$R$1179=Kostnader_Intäkter!$EG$94)*(Kostnader_Intäkter!$AV$1054:$AV$1179)))))))</f>
        <v/>
      </c>
      <c r="BA65" s="338"/>
      <c r="BB65" s="338"/>
      <c r="BC65" s="338"/>
      <c r="BD65" s="338" t="str">
        <f>IF(BD$3="","",(IF($B65="","",(SUMIF(Kostnader_Intäkter!$C$1185:$C$1310,Kostnader_Intäkter!$EE66,Kostnader_Intäkter!$AV$1185:$AV$1310)-(2*SUMPRODUCT((Kostnader_Intäkter!$C$1185:$C$1310=Kostnader_Intäkter!$EE66)*(Kostnader_Intäkter!$R$1185:$R$1310=Kostnader_Intäkter!$EG$94)*(Kostnader_Intäkter!$AV$1185:$AV$1310)))))))</f>
        <v/>
      </c>
      <c r="BE65" s="338"/>
      <c r="BF65" s="338"/>
      <c r="BG65" s="338"/>
      <c r="BH65" s="338" t="str">
        <f>IF(BH$3="","",(IF($B65="","",(SUMIF(Kostnader_Intäkter!$C$1317:$C$1442,Kostnader_Intäkter!$EE66,Kostnader_Intäkter!$AV$1317:$AV$1442)-(2*SUMPRODUCT((Kostnader_Intäkter!$C$1317:$C$1442=Kostnader_Intäkter!$EE66)*(Kostnader_Intäkter!$R$1317:$R$1442=Kostnader_Intäkter!$EG$94)*(Kostnader_Intäkter!$AV$1317:$AV$1442)))))))</f>
        <v/>
      </c>
      <c r="BI65" s="338"/>
      <c r="BJ65" s="338"/>
      <c r="BK65" s="338"/>
      <c r="BL65" s="338" t="str">
        <f>IF(BL$3="","",(IF($B65="","",(SUMIF(Kostnader_Intäkter!$C$1449:$C$1574,Kostnader_Intäkter!$EE66,Kostnader_Intäkter!$AV$1449:$AV$1574)-(2*SUMPRODUCT((Kostnader_Intäkter!$C$1449:$C$1574=Kostnader_Intäkter!$EE66)*(Kostnader_Intäkter!$R$1449:$R$1574=Kostnader_Intäkter!$EG$94)*(Kostnader_Intäkter!$AV$1449:$AV$1574)))))))</f>
        <v/>
      </c>
      <c r="BM65" s="338"/>
      <c r="BN65" s="338"/>
      <c r="BO65" s="338"/>
      <c r="BP65" s="338" t="str">
        <f>IF(BP$3="","",(IF($B65="","",(SUMIF(Kostnader_Intäkter!$C$1581:$C$1706,Kostnader_Intäkter!$EE66,Kostnader_Intäkter!$AV$1581:$AV$1706)-(2*SUMPRODUCT((Kostnader_Intäkter!$C$1581:$C$1706=Kostnader_Intäkter!$EE66)*(Kostnader_Intäkter!$R$1581:$R$1706=Kostnader_Intäkter!$EG$94)*(Kostnader_Intäkter!$AV$1581:$AV$1706)))))))</f>
        <v/>
      </c>
      <c r="BQ65" s="338"/>
      <c r="BR65" s="338"/>
      <c r="BS65" s="338"/>
      <c r="BT65" s="338" t="str">
        <f>IF(BT$3="","",(IF($B65="","",(SUMIF(Kostnader_Intäkter!$C$1713:$C$1838,Kostnader_Intäkter!$EE66,Kostnader_Intäkter!$AV$1713:$AV$1838)-(2*SUMPRODUCT((Kostnader_Intäkter!$C$1713:$C$1838=Kostnader_Intäkter!$EE66)*(Kostnader_Intäkter!$R$1713:$R$1838=Kostnader_Intäkter!$EG$94)*(Kostnader_Intäkter!$AV$1713:$AV$1838)))))))</f>
        <v/>
      </c>
      <c r="BU65" s="338"/>
      <c r="BV65" s="338"/>
      <c r="BW65" s="338"/>
      <c r="BX65" s="338" t="str">
        <f>IF(BX$3="","",(IF($B65="","",(SUMIF(Kostnader_Intäkter!$C$1845:$C$1970,Kostnader_Intäkter!$EE66,Kostnader_Intäkter!$AV$1845:$AV$1970)-(2*SUMPRODUCT((Kostnader_Intäkter!$C$1845:$C$1970=Kostnader_Intäkter!$EE66)*(Kostnader_Intäkter!$R$1845:$R$1970=Kostnader_Intäkter!$EG$94)*(Kostnader_Intäkter!$AV$1845:$AV$1970)))))))</f>
        <v/>
      </c>
      <c r="BY65" s="338"/>
      <c r="BZ65" s="338"/>
      <c r="CA65" s="338"/>
      <c r="CB65" s="338" t="str">
        <f>IF(CB$3="","",(IF($B65="","",(SUMIF(Kostnader_Intäkter!$C$1977:$C$2102,Kostnader_Intäkter!$EE66,Kostnader_Intäkter!$AV$1977:$AV$2102)-(2*SUMPRODUCT((Kostnader_Intäkter!$C$1977:$C$2102=Kostnader_Intäkter!$EE66)*(Kostnader_Intäkter!$R$1977:$R$2102=Kostnader_Intäkter!$EG$94)*(Kostnader_Intäkter!$AV$1977:$AV$2102)))))))</f>
        <v/>
      </c>
      <c r="CC65" s="338"/>
      <c r="CD65" s="338"/>
      <c r="CE65" s="338"/>
      <c r="CF65" s="338" t="str">
        <f>IF(CF$3="","",(IF($B65="","",(SUMIF(Kostnader_Intäkter!$C$2109:$C$2234,Kostnader_Intäkter!$EE66,Kostnader_Intäkter!$AV$2109:$AV$2234)-(2*SUMPRODUCT((Kostnader_Intäkter!$C$2109:$C$2234=Kostnader_Intäkter!$EE66)*(Kostnader_Intäkter!$R$2109:$R$2234=Kostnader_Intäkter!$EG$94)*(Kostnader_Intäkter!$AV$2109:$AV$2234)))))))</f>
        <v/>
      </c>
      <c r="CG65" s="338"/>
      <c r="CH65" s="338"/>
      <c r="CI65" s="338"/>
      <c r="CJ65" s="338" t="str">
        <f>IF(CJ$3="","",(IF($B65="","",(SUMIF(Kostnader_Intäkter!$C$2241:$C$2366,Kostnader_Intäkter!$EE66,Kostnader_Intäkter!$AV$2241:$AV$2366)-(2*SUMPRODUCT((Kostnader_Intäkter!$C$2241:$C$2366=Kostnader_Intäkter!$EE66)*(Kostnader_Intäkter!$R$2241:$R$2366=Kostnader_Intäkter!$EG$94)*(Kostnader_Intäkter!$AV$2241:$AV$2366)))))))</f>
        <v/>
      </c>
      <c r="CK65" s="338"/>
      <c r="CL65" s="338"/>
      <c r="CM65" s="338"/>
      <c r="CN65" s="338" t="str">
        <f>IF(CN$3="","",(IF($B65="","",(SUMIF(Kostnader_Intäkter!$C$2373:$C$2498,Kostnader_Intäkter!$EE66,Kostnader_Intäkter!$AV$2373:$AV$2498)-(2*SUMPRODUCT((Kostnader_Intäkter!$C$2373:$C$2498=Kostnader_Intäkter!$EE66)*(Kostnader_Intäkter!$R$2373:$R$2498=Kostnader_Intäkter!$EG$94)*(Kostnader_Intäkter!$AV$2373:$AV$2498)))))))</f>
        <v/>
      </c>
      <c r="CO65" s="338"/>
      <c r="CP65" s="338"/>
      <c r="CQ65" s="338"/>
      <c r="CR65" s="338" t="str">
        <f>IF(CR$3="","",(IF($B65="","",(SUMIF(Kostnader_Intäkter!$C$2505:$C$2630,Kostnader_Intäkter!$EE66,Kostnader_Intäkter!$AV$2505:$AV$2630)-(2*SUMPRODUCT((Kostnader_Intäkter!$C$2505:$C$2630=Kostnader_Intäkter!$EE66)*(Kostnader_Intäkter!$R$2505:$R$2630=Kostnader_Intäkter!$EG$94)*(Kostnader_Intäkter!$AV$2505:$AV$2630)))))))</f>
        <v/>
      </c>
      <c r="CS65" s="338"/>
      <c r="CT65" s="338"/>
      <c r="CU65" s="338"/>
    </row>
    <row r="66" spans="2:99" ht="17.25" hidden="1" customHeight="1" outlineLevel="1" x14ac:dyDescent="0.2">
      <c r="B66" s="339" t="str">
        <f>Kostnader_Intäkter!EH67</f>
        <v/>
      </c>
      <c r="C66" s="339"/>
      <c r="D66" s="339"/>
      <c r="E66" s="339"/>
      <c r="F66" s="339"/>
      <c r="G66" s="339"/>
      <c r="H66" s="339"/>
      <c r="I66" s="339"/>
      <c r="J66" s="339"/>
      <c r="K66" s="339"/>
      <c r="L66" s="339"/>
      <c r="M66" s="339"/>
      <c r="N66" s="339"/>
      <c r="O66" s="339"/>
      <c r="P66" s="336" t="str">
        <f t="shared" si="0"/>
        <v/>
      </c>
      <c r="Q66" s="335"/>
      <c r="R66" s="335"/>
      <c r="S66" s="335"/>
      <c r="T66" s="338" t="str">
        <f>IF($T$3="","",(IF(B66="","",(SUMIF(Kostnader_Intäkter!$C$6:$C$131,Kostnader_Intäkter!$EE67,Kostnader_Intäkter!$AV$6:$AV$131)-(2*SUMPRODUCT((Kostnader_Intäkter!$C$6:$C$131=Kostnader_Intäkter!$EE67)*(Kostnader_Intäkter!$R$6:$R$131=Kostnader_Intäkter!$EG$94)*(Kostnader_Intäkter!$AV$6:$AV$131)))))))</f>
        <v/>
      </c>
      <c r="U66" s="338"/>
      <c r="V66" s="338"/>
      <c r="W66" s="338"/>
      <c r="X66" s="338" t="str">
        <f>IF($X$3="","",(IF($B66="","",(SUMIF(Kostnader_Intäkter!$C$137:$C$262,Kostnader_Intäkter!$EE67,Kostnader_Intäkter!$AV$137:$AV$262)-(2*SUMPRODUCT((Kostnader_Intäkter!$C$137:$C$262=Kostnader_Intäkter!$EE67)*(Kostnader_Intäkter!$R$137:$R$262=Kostnader_Intäkter!$EG$94)*(Kostnader_Intäkter!$AV$137:$AV$262)))))))</f>
        <v/>
      </c>
      <c r="Y66" s="338"/>
      <c r="Z66" s="338"/>
      <c r="AA66" s="338"/>
      <c r="AB66" s="338" t="str">
        <f>IF(AB$3="","",(IF($B66="","",(SUMIF(Kostnader_Intäkter!$C$268:$C$393,Kostnader_Intäkter!$EE67,Kostnader_Intäkter!$AV$268:$AV$393)-(2*SUMPRODUCT((Kostnader_Intäkter!$C$268:$C$393=Kostnader_Intäkter!$EE67)*(Kostnader_Intäkter!$R$268:$R$393=Kostnader_Intäkter!$EG$94)*(Kostnader_Intäkter!$AV$268:$AV$393)))))))</f>
        <v/>
      </c>
      <c r="AC66" s="338"/>
      <c r="AD66" s="338"/>
      <c r="AE66" s="338"/>
      <c r="AF66" s="338" t="str">
        <f>IF(AF$3="","",(IF($B66="","",(SUMIF(Kostnader_Intäkter!$C$399:$C$524,Kostnader_Intäkter!$EE67,Kostnader_Intäkter!$AV$399:$AV$524)-(2*SUMPRODUCT((Kostnader_Intäkter!$C$399:$C$524=Kostnader_Intäkter!$EE67)*(Kostnader_Intäkter!$R$399:$R$524=Kostnader_Intäkter!$EG$94)*(Kostnader_Intäkter!$AV$399:$AV$524)))))))</f>
        <v/>
      </c>
      <c r="AG66" s="338"/>
      <c r="AH66" s="338"/>
      <c r="AI66" s="338"/>
      <c r="AJ66" s="338" t="str">
        <f>IF(AJ$3="","",(IF($B66="","",(SUMIF(Kostnader_Intäkter!$C$530:$C$655,Kostnader_Intäkter!$EE67,Kostnader_Intäkter!$AV$530:$AV$655)-(2*SUMPRODUCT((Kostnader_Intäkter!$C$530:$C$655=Kostnader_Intäkter!$EE67)*(Kostnader_Intäkter!$R$530:$R$655=Kostnader_Intäkter!$EG$94)*(Kostnader_Intäkter!$AV$530:$AV$655)))))))</f>
        <v/>
      </c>
      <c r="AK66" s="338"/>
      <c r="AL66" s="338"/>
      <c r="AM66" s="338"/>
      <c r="AN66" s="338" t="str">
        <f>IF(AN$3="","",(IF($B66="","",(SUMIF(Kostnader_Intäkter!$C$661:$C$786,Kostnader_Intäkter!$EE67,Kostnader_Intäkter!$AV$661:$AV$786)-(2*SUMPRODUCT((Kostnader_Intäkter!$C$661:$C$786=Kostnader_Intäkter!$EE67)*(Kostnader_Intäkter!$R$661:$R$786=Kostnader_Intäkter!$EG$94)*(Kostnader_Intäkter!$AV$661:$AV$786)))))))</f>
        <v/>
      </c>
      <c r="AO66" s="338"/>
      <c r="AP66" s="338"/>
      <c r="AQ66" s="338"/>
      <c r="AR66" s="338" t="str">
        <f>IF(AR$3="","",(IF($B66="","",(SUMIF(Kostnader_Intäkter!$C$792:$C$917,Kostnader_Intäkter!$EE67,Kostnader_Intäkter!$AV$792:$AV$917)-(2*SUMPRODUCT((Kostnader_Intäkter!$C$792:$C$917=Kostnader_Intäkter!$EE67)*(Kostnader_Intäkter!$R$792:$R$917=Kostnader_Intäkter!$EG$94)*(Kostnader_Intäkter!$AV$792:$AV$917)))))))</f>
        <v/>
      </c>
      <c r="AS66" s="338"/>
      <c r="AT66" s="338"/>
      <c r="AU66" s="338"/>
      <c r="AV66" s="338" t="str">
        <f>IF(AV$3="","",(IF($B66="","",(SUMIF(Kostnader_Intäkter!$C$923:$C$1048,Kostnader_Intäkter!$EE67,Kostnader_Intäkter!$AV$923:$AV$1048)-(2*SUMPRODUCT((Kostnader_Intäkter!$C$923:$C$1048=Kostnader_Intäkter!$EE67)*(Kostnader_Intäkter!$R$923:$R$1048=Kostnader_Intäkter!$EG$94)*(Kostnader_Intäkter!$AV$923:$AV$1048)))))))</f>
        <v/>
      </c>
      <c r="AW66" s="338"/>
      <c r="AX66" s="338"/>
      <c r="AY66" s="338"/>
      <c r="AZ66" s="338" t="str">
        <f>IF(AZ$3="","",(IF($B66="","",(SUMIF(Kostnader_Intäkter!$C$1054:$C$1179,Kostnader_Intäkter!$EE67,Kostnader_Intäkter!$AV$1054:$AV$1179)-(2*SUMPRODUCT((Kostnader_Intäkter!$C$1054:$C$1179=Kostnader_Intäkter!$EE67)*(Kostnader_Intäkter!$R$1054:$R$1179=Kostnader_Intäkter!$EG$94)*(Kostnader_Intäkter!$AV$1054:$AV$1179)))))))</f>
        <v/>
      </c>
      <c r="BA66" s="338"/>
      <c r="BB66" s="338"/>
      <c r="BC66" s="338"/>
      <c r="BD66" s="338" t="str">
        <f>IF(BD$3="","",(IF($B66="","",(SUMIF(Kostnader_Intäkter!$C$1185:$C$1310,Kostnader_Intäkter!$EE67,Kostnader_Intäkter!$AV$1185:$AV$1310)-(2*SUMPRODUCT((Kostnader_Intäkter!$C$1185:$C$1310=Kostnader_Intäkter!$EE67)*(Kostnader_Intäkter!$R$1185:$R$1310=Kostnader_Intäkter!$EG$94)*(Kostnader_Intäkter!$AV$1185:$AV$1310)))))))</f>
        <v/>
      </c>
      <c r="BE66" s="338"/>
      <c r="BF66" s="338"/>
      <c r="BG66" s="338"/>
      <c r="BH66" s="338" t="str">
        <f>IF(BH$3="","",(IF($B66="","",(SUMIF(Kostnader_Intäkter!$C$1317:$C$1442,Kostnader_Intäkter!$EE67,Kostnader_Intäkter!$AV$1317:$AV$1442)-(2*SUMPRODUCT((Kostnader_Intäkter!$C$1317:$C$1442=Kostnader_Intäkter!$EE67)*(Kostnader_Intäkter!$R$1317:$R$1442=Kostnader_Intäkter!$EG$94)*(Kostnader_Intäkter!$AV$1317:$AV$1442)))))))</f>
        <v/>
      </c>
      <c r="BI66" s="338"/>
      <c r="BJ66" s="338"/>
      <c r="BK66" s="338"/>
      <c r="BL66" s="338" t="str">
        <f>IF(BL$3="","",(IF($B66="","",(SUMIF(Kostnader_Intäkter!$C$1449:$C$1574,Kostnader_Intäkter!$EE67,Kostnader_Intäkter!$AV$1449:$AV$1574)-(2*SUMPRODUCT((Kostnader_Intäkter!$C$1449:$C$1574=Kostnader_Intäkter!$EE67)*(Kostnader_Intäkter!$R$1449:$R$1574=Kostnader_Intäkter!$EG$94)*(Kostnader_Intäkter!$AV$1449:$AV$1574)))))))</f>
        <v/>
      </c>
      <c r="BM66" s="338"/>
      <c r="BN66" s="338"/>
      <c r="BO66" s="338"/>
      <c r="BP66" s="338" t="str">
        <f>IF(BP$3="","",(IF($B66="","",(SUMIF(Kostnader_Intäkter!$C$1581:$C$1706,Kostnader_Intäkter!$EE67,Kostnader_Intäkter!$AV$1581:$AV$1706)-(2*SUMPRODUCT((Kostnader_Intäkter!$C$1581:$C$1706=Kostnader_Intäkter!$EE67)*(Kostnader_Intäkter!$R$1581:$R$1706=Kostnader_Intäkter!$EG$94)*(Kostnader_Intäkter!$AV$1581:$AV$1706)))))))</f>
        <v/>
      </c>
      <c r="BQ66" s="338"/>
      <c r="BR66" s="338"/>
      <c r="BS66" s="338"/>
      <c r="BT66" s="338" t="str">
        <f>IF(BT$3="","",(IF($B66="","",(SUMIF(Kostnader_Intäkter!$C$1713:$C$1838,Kostnader_Intäkter!$EE67,Kostnader_Intäkter!$AV$1713:$AV$1838)-(2*SUMPRODUCT((Kostnader_Intäkter!$C$1713:$C$1838=Kostnader_Intäkter!$EE67)*(Kostnader_Intäkter!$R$1713:$R$1838=Kostnader_Intäkter!$EG$94)*(Kostnader_Intäkter!$AV$1713:$AV$1838)))))))</f>
        <v/>
      </c>
      <c r="BU66" s="338"/>
      <c r="BV66" s="338"/>
      <c r="BW66" s="338"/>
      <c r="BX66" s="338" t="str">
        <f>IF(BX$3="","",(IF($B66="","",(SUMIF(Kostnader_Intäkter!$C$1845:$C$1970,Kostnader_Intäkter!$EE67,Kostnader_Intäkter!$AV$1845:$AV$1970)-(2*SUMPRODUCT((Kostnader_Intäkter!$C$1845:$C$1970=Kostnader_Intäkter!$EE67)*(Kostnader_Intäkter!$R$1845:$R$1970=Kostnader_Intäkter!$EG$94)*(Kostnader_Intäkter!$AV$1845:$AV$1970)))))))</f>
        <v/>
      </c>
      <c r="BY66" s="338"/>
      <c r="BZ66" s="338"/>
      <c r="CA66" s="338"/>
      <c r="CB66" s="338" t="str">
        <f>IF(CB$3="","",(IF($B66="","",(SUMIF(Kostnader_Intäkter!$C$1977:$C$2102,Kostnader_Intäkter!$EE67,Kostnader_Intäkter!$AV$1977:$AV$2102)-(2*SUMPRODUCT((Kostnader_Intäkter!$C$1977:$C$2102=Kostnader_Intäkter!$EE67)*(Kostnader_Intäkter!$R$1977:$R$2102=Kostnader_Intäkter!$EG$94)*(Kostnader_Intäkter!$AV$1977:$AV$2102)))))))</f>
        <v/>
      </c>
      <c r="CC66" s="338"/>
      <c r="CD66" s="338"/>
      <c r="CE66" s="338"/>
      <c r="CF66" s="338" t="str">
        <f>IF(CF$3="","",(IF($B66="","",(SUMIF(Kostnader_Intäkter!$C$2109:$C$2234,Kostnader_Intäkter!$EE67,Kostnader_Intäkter!$AV$2109:$AV$2234)-(2*SUMPRODUCT((Kostnader_Intäkter!$C$2109:$C$2234=Kostnader_Intäkter!$EE67)*(Kostnader_Intäkter!$R$2109:$R$2234=Kostnader_Intäkter!$EG$94)*(Kostnader_Intäkter!$AV$2109:$AV$2234)))))))</f>
        <v/>
      </c>
      <c r="CG66" s="338"/>
      <c r="CH66" s="338"/>
      <c r="CI66" s="338"/>
      <c r="CJ66" s="338" t="str">
        <f>IF(CJ$3="","",(IF($B66="","",(SUMIF(Kostnader_Intäkter!$C$2241:$C$2366,Kostnader_Intäkter!$EE67,Kostnader_Intäkter!$AV$2241:$AV$2366)-(2*SUMPRODUCT((Kostnader_Intäkter!$C$2241:$C$2366=Kostnader_Intäkter!$EE67)*(Kostnader_Intäkter!$R$2241:$R$2366=Kostnader_Intäkter!$EG$94)*(Kostnader_Intäkter!$AV$2241:$AV$2366)))))))</f>
        <v/>
      </c>
      <c r="CK66" s="338"/>
      <c r="CL66" s="338"/>
      <c r="CM66" s="338"/>
      <c r="CN66" s="338" t="str">
        <f>IF(CN$3="","",(IF($B66="","",(SUMIF(Kostnader_Intäkter!$C$2373:$C$2498,Kostnader_Intäkter!$EE67,Kostnader_Intäkter!$AV$2373:$AV$2498)-(2*SUMPRODUCT((Kostnader_Intäkter!$C$2373:$C$2498=Kostnader_Intäkter!$EE67)*(Kostnader_Intäkter!$R$2373:$R$2498=Kostnader_Intäkter!$EG$94)*(Kostnader_Intäkter!$AV$2373:$AV$2498)))))))</f>
        <v/>
      </c>
      <c r="CO66" s="338"/>
      <c r="CP66" s="338"/>
      <c r="CQ66" s="338"/>
      <c r="CR66" s="338" t="str">
        <f>IF(CR$3="","",(IF($B66="","",(SUMIF(Kostnader_Intäkter!$C$2505:$C$2630,Kostnader_Intäkter!$EE67,Kostnader_Intäkter!$AV$2505:$AV$2630)-(2*SUMPRODUCT((Kostnader_Intäkter!$C$2505:$C$2630=Kostnader_Intäkter!$EE67)*(Kostnader_Intäkter!$R$2505:$R$2630=Kostnader_Intäkter!$EG$94)*(Kostnader_Intäkter!$AV$2505:$AV$2630)))))))</f>
        <v/>
      </c>
      <c r="CS66" s="338"/>
      <c r="CT66" s="338"/>
      <c r="CU66" s="338"/>
    </row>
    <row r="67" spans="2:99" ht="17.25" hidden="1" customHeight="1" outlineLevel="1" x14ac:dyDescent="0.2">
      <c r="B67" s="339" t="str">
        <f>Kostnader_Intäkter!EH68</f>
        <v/>
      </c>
      <c r="C67" s="339"/>
      <c r="D67" s="339"/>
      <c r="E67" s="339"/>
      <c r="F67" s="339"/>
      <c r="G67" s="339"/>
      <c r="H67" s="339"/>
      <c r="I67" s="339"/>
      <c r="J67" s="339"/>
      <c r="K67" s="339"/>
      <c r="L67" s="339"/>
      <c r="M67" s="339"/>
      <c r="N67" s="339"/>
      <c r="O67" s="339"/>
      <c r="P67" s="336" t="str">
        <f t="shared" si="0"/>
        <v/>
      </c>
      <c r="Q67" s="335"/>
      <c r="R67" s="335"/>
      <c r="S67" s="335"/>
      <c r="T67" s="338" t="str">
        <f>IF($T$3="","",(IF(B67="","",(SUMIF(Kostnader_Intäkter!$C$6:$C$131,Kostnader_Intäkter!$EE68,Kostnader_Intäkter!$AV$6:$AV$131)-(2*SUMPRODUCT((Kostnader_Intäkter!$C$6:$C$131=Kostnader_Intäkter!$EE68)*(Kostnader_Intäkter!$R$6:$R$131=Kostnader_Intäkter!$EG$94)*(Kostnader_Intäkter!$AV$6:$AV$131)))))))</f>
        <v/>
      </c>
      <c r="U67" s="338"/>
      <c r="V67" s="338"/>
      <c r="W67" s="338"/>
      <c r="X67" s="338" t="str">
        <f>IF($X$3="","",(IF($B67="","",(SUMIF(Kostnader_Intäkter!$C$137:$C$262,Kostnader_Intäkter!$EE68,Kostnader_Intäkter!$AV$137:$AV$262)-(2*SUMPRODUCT((Kostnader_Intäkter!$C$137:$C$262=Kostnader_Intäkter!$EE68)*(Kostnader_Intäkter!$R$137:$R$262=Kostnader_Intäkter!$EG$94)*(Kostnader_Intäkter!$AV$137:$AV$262)))))))</f>
        <v/>
      </c>
      <c r="Y67" s="338"/>
      <c r="Z67" s="338"/>
      <c r="AA67" s="338"/>
      <c r="AB67" s="338" t="str">
        <f>IF(AB$3="","",(IF($B67="","",(SUMIF(Kostnader_Intäkter!$C$268:$C$393,Kostnader_Intäkter!$EE68,Kostnader_Intäkter!$AV$268:$AV$393)-(2*SUMPRODUCT((Kostnader_Intäkter!$C$268:$C$393=Kostnader_Intäkter!$EE68)*(Kostnader_Intäkter!$R$268:$R$393=Kostnader_Intäkter!$EG$94)*(Kostnader_Intäkter!$AV$268:$AV$393)))))))</f>
        <v/>
      </c>
      <c r="AC67" s="338"/>
      <c r="AD67" s="338"/>
      <c r="AE67" s="338"/>
      <c r="AF67" s="338" t="str">
        <f>IF(AF$3="","",(IF($B67="","",(SUMIF(Kostnader_Intäkter!$C$399:$C$524,Kostnader_Intäkter!$EE68,Kostnader_Intäkter!$AV$399:$AV$524)-(2*SUMPRODUCT((Kostnader_Intäkter!$C$399:$C$524=Kostnader_Intäkter!$EE68)*(Kostnader_Intäkter!$R$399:$R$524=Kostnader_Intäkter!$EG$94)*(Kostnader_Intäkter!$AV$399:$AV$524)))))))</f>
        <v/>
      </c>
      <c r="AG67" s="338"/>
      <c r="AH67" s="338"/>
      <c r="AI67" s="338"/>
      <c r="AJ67" s="338" t="str">
        <f>IF(AJ$3="","",(IF($B67="","",(SUMIF(Kostnader_Intäkter!$C$530:$C$655,Kostnader_Intäkter!$EE68,Kostnader_Intäkter!$AV$530:$AV$655)-(2*SUMPRODUCT((Kostnader_Intäkter!$C$530:$C$655=Kostnader_Intäkter!$EE68)*(Kostnader_Intäkter!$R$530:$R$655=Kostnader_Intäkter!$EG$94)*(Kostnader_Intäkter!$AV$530:$AV$655)))))))</f>
        <v/>
      </c>
      <c r="AK67" s="338"/>
      <c r="AL67" s="338"/>
      <c r="AM67" s="338"/>
      <c r="AN67" s="338" t="str">
        <f>IF(AN$3="","",(IF($B67="","",(SUMIF(Kostnader_Intäkter!$C$661:$C$786,Kostnader_Intäkter!$EE68,Kostnader_Intäkter!$AV$661:$AV$786)-(2*SUMPRODUCT((Kostnader_Intäkter!$C$661:$C$786=Kostnader_Intäkter!$EE68)*(Kostnader_Intäkter!$R$661:$R$786=Kostnader_Intäkter!$EG$94)*(Kostnader_Intäkter!$AV$661:$AV$786)))))))</f>
        <v/>
      </c>
      <c r="AO67" s="338"/>
      <c r="AP67" s="338"/>
      <c r="AQ67" s="338"/>
      <c r="AR67" s="338" t="str">
        <f>IF(AR$3="","",(IF($B67="","",(SUMIF(Kostnader_Intäkter!$C$792:$C$917,Kostnader_Intäkter!$EE68,Kostnader_Intäkter!$AV$792:$AV$917)-(2*SUMPRODUCT((Kostnader_Intäkter!$C$792:$C$917=Kostnader_Intäkter!$EE68)*(Kostnader_Intäkter!$R$792:$R$917=Kostnader_Intäkter!$EG$94)*(Kostnader_Intäkter!$AV$792:$AV$917)))))))</f>
        <v/>
      </c>
      <c r="AS67" s="338"/>
      <c r="AT67" s="338"/>
      <c r="AU67" s="338"/>
      <c r="AV67" s="338" t="str">
        <f>IF(AV$3="","",(IF($B67="","",(SUMIF(Kostnader_Intäkter!$C$923:$C$1048,Kostnader_Intäkter!$EE68,Kostnader_Intäkter!$AV$923:$AV$1048)-(2*SUMPRODUCT((Kostnader_Intäkter!$C$923:$C$1048=Kostnader_Intäkter!$EE68)*(Kostnader_Intäkter!$R$923:$R$1048=Kostnader_Intäkter!$EG$94)*(Kostnader_Intäkter!$AV$923:$AV$1048)))))))</f>
        <v/>
      </c>
      <c r="AW67" s="338"/>
      <c r="AX67" s="338"/>
      <c r="AY67" s="338"/>
      <c r="AZ67" s="338" t="str">
        <f>IF(AZ$3="","",(IF($B67="","",(SUMIF(Kostnader_Intäkter!$C$1054:$C$1179,Kostnader_Intäkter!$EE68,Kostnader_Intäkter!$AV$1054:$AV$1179)-(2*SUMPRODUCT((Kostnader_Intäkter!$C$1054:$C$1179=Kostnader_Intäkter!$EE68)*(Kostnader_Intäkter!$R$1054:$R$1179=Kostnader_Intäkter!$EG$94)*(Kostnader_Intäkter!$AV$1054:$AV$1179)))))))</f>
        <v/>
      </c>
      <c r="BA67" s="338"/>
      <c r="BB67" s="338"/>
      <c r="BC67" s="338"/>
      <c r="BD67" s="338" t="str">
        <f>IF(BD$3="","",(IF($B67="","",(SUMIF(Kostnader_Intäkter!$C$1185:$C$1310,Kostnader_Intäkter!$EE68,Kostnader_Intäkter!$AV$1185:$AV$1310)-(2*SUMPRODUCT((Kostnader_Intäkter!$C$1185:$C$1310=Kostnader_Intäkter!$EE68)*(Kostnader_Intäkter!$R$1185:$R$1310=Kostnader_Intäkter!$EG$94)*(Kostnader_Intäkter!$AV$1185:$AV$1310)))))))</f>
        <v/>
      </c>
      <c r="BE67" s="338"/>
      <c r="BF67" s="338"/>
      <c r="BG67" s="338"/>
      <c r="BH67" s="338" t="str">
        <f>IF(BH$3="","",(IF($B67="","",(SUMIF(Kostnader_Intäkter!$C$1317:$C$1442,Kostnader_Intäkter!$EE68,Kostnader_Intäkter!$AV$1317:$AV$1442)-(2*SUMPRODUCT((Kostnader_Intäkter!$C$1317:$C$1442=Kostnader_Intäkter!$EE68)*(Kostnader_Intäkter!$R$1317:$R$1442=Kostnader_Intäkter!$EG$94)*(Kostnader_Intäkter!$AV$1317:$AV$1442)))))))</f>
        <v/>
      </c>
      <c r="BI67" s="338"/>
      <c r="BJ67" s="338"/>
      <c r="BK67" s="338"/>
      <c r="BL67" s="338" t="str">
        <f>IF(BL$3="","",(IF($B67="","",(SUMIF(Kostnader_Intäkter!$C$1449:$C$1574,Kostnader_Intäkter!$EE68,Kostnader_Intäkter!$AV$1449:$AV$1574)-(2*SUMPRODUCT((Kostnader_Intäkter!$C$1449:$C$1574=Kostnader_Intäkter!$EE68)*(Kostnader_Intäkter!$R$1449:$R$1574=Kostnader_Intäkter!$EG$94)*(Kostnader_Intäkter!$AV$1449:$AV$1574)))))))</f>
        <v/>
      </c>
      <c r="BM67" s="338"/>
      <c r="BN67" s="338"/>
      <c r="BO67" s="338"/>
      <c r="BP67" s="338" t="str">
        <f>IF(BP$3="","",(IF($B67="","",(SUMIF(Kostnader_Intäkter!$C$1581:$C$1706,Kostnader_Intäkter!$EE68,Kostnader_Intäkter!$AV$1581:$AV$1706)-(2*SUMPRODUCT((Kostnader_Intäkter!$C$1581:$C$1706=Kostnader_Intäkter!$EE68)*(Kostnader_Intäkter!$R$1581:$R$1706=Kostnader_Intäkter!$EG$94)*(Kostnader_Intäkter!$AV$1581:$AV$1706)))))))</f>
        <v/>
      </c>
      <c r="BQ67" s="338"/>
      <c r="BR67" s="338"/>
      <c r="BS67" s="338"/>
      <c r="BT67" s="338" t="str">
        <f>IF(BT$3="","",(IF($B67="","",(SUMIF(Kostnader_Intäkter!$C$1713:$C$1838,Kostnader_Intäkter!$EE68,Kostnader_Intäkter!$AV$1713:$AV$1838)-(2*SUMPRODUCT((Kostnader_Intäkter!$C$1713:$C$1838=Kostnader_Intäkter!$EE68)*(Kostnader_Intäkter!$R$1713:$R$1838=Kostnader_Intäkter!$EG$94)*(Kostnader_Intäkter!$AV$1713:$AV$1838)))))))</f>
        <v/>
      </c>
      <c r="BU67" s="338"/>
      <c r="BV67" s="338"/>
      <c r="BW67" s="338"/>
      <c r="BX67" s="338" t="str">
        <f>IF(BX$3="","",(IF($B67="","",(SUMIF(Kostnader_Intäkter!$C$1845:$C$1970,Kostnader_Intäkter!$EE68,Kostnader_Intäkter!$AV$1845:$AV$1970)-(2*SUMPRODUCT((Kostnader_Intäkter!$C$1845:$C$1970=Kostnader_Intäkter!$EE68)*(Kostnader_Intäkter!$R$1845:$R$1970=Kostnader_Intäkter!$EG$94)*(Kostnader_Intäkter!$AV$1845:$AV$1970)))))))</f>
        <v/>
      </c>
      <c r="BY67" s="338"/>
      <c r="BZ67" s="338"/>
      <c r="CA67" s="338"/>
      <c r="CB67" s="338" t="str">
        <f>IF(CB$3="","",(IF($B67="","",(SUMIF(Kostnader_Intäkter!$C$1977:$C$2102,Kostnader_Intäkter!$EE68,Kostnader_Intäkter!$AV$1977:$AV$2102)-(2*SUMPRODUCT((Kostnader_Intäkter!$C$1977:$C$2102=Kostnader_Intäkter!$EE68)*(Kostnader_Intäkter!$R$1977:$R$2102=Kostnader_Intäkter!$EG$94)*(Kostnader_Intäkter!$AV$1977:$AV$2102)))))))</f>
        <v/>
      </c>
      <c r="CC67" s="338"/>
      <c r="CD67" s="338"/>
      <c r="CE67" s="338"/>
      <c r="CF67" s="338" t="str">
        <f>IF(CF$3="","",(IF($B67="","",(SUMIF(Kostnader_Intäkter!$C$2109:$C$2234,Kostnader_Intäkter!$EE68,Kostnader_Intäkter!$AV$2109:$AV$2234)-(2*SUMPRODUCT((Kostnader_Intäkter!$C$2109:$C$2234=Kostnader_Intäkter!$EE68)*(Kostnader_Intäkter!$R$2109:$R$2234=Kostnader_Intäkter!$EG$94)*(Kostnader_Intäkter!$AV$2109:$AV$2234)))))))</f>
        <v/>
      </c>
      <c r="CG67" s="338"/>
      <c r="CH67" s="338"/>
      <c r="CI67" s="338"/>
      <c r="CJ67" s="338" t="str">
        <f>IF(CJ$3="","",(IF($B67="","",(SUMIF(Kostnader_Intäkter!$C$2241:$C$2366,Kostnader_Intäkter!$EE68,Kostnader_Intäkter!$AV$2241:$AV$2366)-(2*SUMPRODUCT((Kostnader_Intäkter!$C$2241:$C$2366=Kostnader_Intäkter!$EE68)*(Kostnader_Intäkter!$R$2241:$R$2366=Kostnader_Intäkter!$EG$94)*(Kostnader_Intäkter!$AV$2241:$AV$2366)))))))</f>
        <v/>
      </c>
      <c r="CK67" s="338"/>
      <c r="CL67" s="338"/>
      <c r="CM67" s="338"/>
      <c r="CN67" s="338" t="str">
        <f>IF(CN$3="","",(IF($B67="","",(SUMIF(Kostnader_Intäkter!$C$2373:$C$2498,Kostnader_Intäkter!$EE68,Kostnader_Intäkter!$AV$2373:$AV$2498)-(2*SUMPRODUCT((Kostnader_Intäkter!$C$2373:$C$2498=Kostnader_Intäkter!$EE68)*(Kostnader_Intäkter!$R$2373:$R$2498=Kostnader_Intäkter!$EG$94)*(Kostnader_Intäkter!$AV$2373:$AV$2498)))))))</f>
        <v/>
      </c>
      <c r="CO67" s="338"/>
      <c r="CP67" s="338"/>
      <c r="CQ67" s="338"/>
      <c r="CR67" s="338" t="str">
        <f>IF(CR$3="","",(IF($B67="","",(SUMIF(Kostnader_Intäkter!$C$2505:$C$2630,Kostnader_Intäkter!$EE68,Kostnader_Intäkter!$AV$2505:$AV$2630)-(2*SUMPRODUCT((Kostnader_Intäkter!$C$2505:$C$2630=Kostnader_Intäkter!$EE68)*(Kostnader_Intäkter!$R$2505:$R$2630=Kostnader_Intäkter!$EG$94)*(Kostnader_Intäkter!$AV$2505:$AV$2630)))))))</f>
        <v/>
      </c>
      <c r="CS67" s="338"/>
      <c r="CT67" s="338"/>
      <c r="CU67" s="338"/>
    </row>
    <row r="68" spans="2:99" ht="17.25" hidden="1" customHeight="1" outlineLevel="1" x14ac:dyDescent="0.2">
      <c r="B68" s="339" t="str">
        <f>Kostnader_Intäkter!EH69</f>
        <v/>
      </c>
      <c r="C68" s="339"/>
      <c r="D68" s="339"/>
      <c r="E68" s="339"/>
      <c r="F68" s="339"/>
      <c r="G68" s="339"/>
      <c r="H68" s="339"/>
      <c r="I68" s="339"/>
      <c r="J68" s="339"/>
      <c r="K68" s="339"/>
      <c r="L68" s="339"/>
      <c r="M68" s="339"/>
      <c r="N68" s="339"/>
      <c r="O68" s="339"/>
      <c r="P68" s="336" t="str">
        <f t="shared" si="0"/>
        <v/>
      </c>
      <c r="Q68" s="335"/>
      <c r="R68" s="335"/>
      <c r="S68" s="335"/>
      <c r="T68" s="338" t="str">
        <f>IF($T$3="","",(IF(B68="","",(SUMIF(Kostnader_Intäkter!$C$6:$C$131,Kostnader_Intäkter!$EE69,Kostnader_Intäkter!$AV$6:$AV$131)-(2*SUMPRODUCT((Kostnader_Intäkter!$C$6:$C$131=Kostnader_Intäkter!$EE69)*(Kostnader_Intäkter!$R$6:$R$131=Kostnader_Intäkter!$EG$94)*(Kostnader_Intäkter!$AV$6:$AV$131)))))))</f>
        <v/>
      </c>
      <c r="U68" s="338"/>
      <c r="V68" s="338"/>
      <c r="W68" s="338"/>
      <c r="X68" s="338" t="str">
        <f>IF($X$3="","",(IF($B68="","",(SUMIF(Kostnader_Intäkter!$C$137:$C$262,Kostnader_Intäkter!$EE69,Kostnader_Intäkter!$AV$137:$AV$262)-(2*SUMPRODUCT((Kostnader_Intäkter!$C$137:$C$262=Kostnader_Intäkter!$EE69)*(Kostnader_Intäkter!$R$137:$R$262=Kostnader_Intäkter!$EG$94)*(Kostnader_Intäkter!$AV$137:$AV$262)))))))</f>
        <v/>
      </c>
      <c r="Y68" s="338"/>
      <c r="Z68" s="338"/>
      <c r="AA68" s="338"/>
      <c r="AB68" s="338" t="str">
        <f>IF(AB$3="","",(IF($B68="","",(SUMIF(Kostnader_Intäkter!$C$268:$C$393,Kostnader_Intäkter!$EE69,Kostnader_Intäkter!$AV$268:$AV$393)-(2*SUMPRODUCT((Kostnader_Intäkter!$C$268:$C$393=Kostnader_Intäkter!$EE69)*(Kostnader_Intäkter!$R$268:$R$393=Kostnader_Intäkter!$EG$94)*(Kostnader_Intäkter!$AV$268:$AV$393)))))))</f>
        <v/>
      </c>
      <c r="AC68" s="338"/>
      <c r="AD68" s="338"/>
      <c r="AE68" s="338"/>
      <c r="AF68" s="338" t="str">
        <f>IF(AF$3="","",(IF($B68="","",(SUMIF(Kostnader_Intäkter!$C$399:$C$524,Kostnader_Intäkter!$EE69,Kostnader_Intäkter!$AV$399:$AV$524)-(2*SUMPRODUCT((Kostnader_Intäkter!$C$399:$C$524=Kostnader_Intäkter!$EE69)*(Kostnader_Intäkter!$R$399:$R$524=Kostnader_Intäkter!$EG$94)*(Kostnader_Intäkter!$AV$399:$AV$524)))))))</f>
        <v/>
      </c>
      <c r="AG68" s="338"/>
      <c r="AH68" s="338"/>
      <c r="AI68" s="338"/>
      <c r="AJ68" s="338" t="str">
        <f>IF(AJ$3="","",(IF($B68="","",(SUMIF(Kostnader_Intäkter!$C$530:$C$655,Kostnader_Intäkter!$EE69,Kostnader_Intäkter!$AV$530:$AV$655)-(2*SUMPRODUCT((Kostnader_Intäkter!$C$530:$C$655=Kostnader_Intäkter!$EE69)*(Kostnader_Intäkter!$R$530:$R$655=Kostnader_Intäkter!$EG$94)*(Kostnader_Intäkter!$AV$530:$AV$655)))))))</f>
        <v/>
      </c>
      <c r="AK68" s="338"/>
      <c r="AL68" s="338"/>
      <c r="AM68" s="338"/>
      <c r="AN68" s="338" t="str">
        <f>IF(AN$3="","",(IF($B68="","",(SUMIF(Kostnader_Intäkter!$C$661:$C$786,Kostnader_Intäkter!$EE69,Kostnader_Intäkter!$AV$661:$AV$786)-(2*SUMPRODUCT((Kostnader_Intäkter!$C$661:$C$786=Kostnader_Intäkter!$EE69)*(Kostnader_Intäkter!$R$661:$R$786=Kostnader_Intäkter!$EG$94)*(Kostnader_Intäkter!$AV$661:$AV$786)))))))</f>
        <v/>
      </c>
      <c r="AO68" s="338"/>
      <c r="AP68" s="338"/>
      <c r="AQ68" s="338"/>
      <c r="AR68" s="338" t="str">
        <f>IF(AR$3="","",(IF($B68="","",(SUMIF(Kostnader_Intäkter!$C$792:$C$917,Kostnader_Intäkter!$EE69,Kostnader_Intäkter!$AV$792:$AV$917)-(2*SUMPRODUCT((Kostnader_Intäkter!$C$792:$C$917=Kostnader_Intäkter!$EE69)*(Kostnader_Intäkter!$R$792:$R$917=Kostnader_Intäkter!$EG$94)*(Kostnader_Intäkter!$AV$792:$AV$917)))))))</f>
        <v/>
      </c>
      <c r="AS68" s="338"/>
      <c r="AT68" s="338"/>
      <c r="AU68" s="338"/>
      <c r="AV68" s="338" t="str">
        <f>IF(AV$3="","",(IF($B68="","",(SUMIF(Kostnader_Intäkter!$C$923:$C$1048,Kostnader_Intäkter!$EE69,Kostnader_Intäkter!$AV$923:$AV$1048)-(2*SUMPRODUCT((Kostnader_Intäkter!$C$923:$C$1048=Kostnader_Intäkter!$EE69)*(Kostnader_Intäkter!$R$923:$R$1048=Kostnader_Intäkter!$EG$94)*(Kostnader_Intäkter!$AV$923:$AV$1048)))))))</f>
        <v/>
      </c>
      <c r="AW68" s="338"/>
      <c r="AX68" s="338"/>
      <c r="AY68" s="338"/>
      <c r="AZ68" s="338" t="str">
        <f>IF(AZ$3="","",(IF($B68="","",(SUMIF(Kostnader_Intäkter!$C$1054:$C$1179,Kostnader_Intäkter!$EE69,Kostnader_Intäkter!$AV$1054:$AV$1179)-(2*SUMPRODUCT((Kostnader_Intäkter!$C$1054:$C$1179=Kostnader_Intäkter!$EE69)*(Kostnader_Intäkter!$R$1054:$R$1179=Kostnader_Intäkter!$EG$94)*(Kostnader_Intäkter!$AV$1054:$AV$1179)))))))</f>
        <v/>
      </c>
      <c r="BA68" s="338"/>
      <c r="BB68" s="338"/>
      <c r="BC68" s="338"/>
      <c r="BD68" s="338" t="str">
        <f>IF(BD$3="","",(IF($B68="","",(SUMIF(Kostnader_Intäkter!$C$1185:$C$1310,Kostnader_Intäkter!$EE69,Kostnader_Intäkter!$AV$1185:$AV$1310)-(2*SUMPRODUCT((Kostnader_Intäkter!$C$1185:$C$1310=Kostnader_Intäkter!$EE69)*(Kostnader_Intäkter!$R$1185:$R$1310=Kostnader_Intäkter!$EG$94)*(Kostnader_Intäkter!$AV$1185:$AV$1310)))))))</f>
        <v/>
      </c>
      <c r="BE68" s="338"/>
      <c r="BF68" s="338"/>
      <c r="BG68" s="338"/>
      <c r="BH68" s="338" t="str">
        <f>IF(BH$3="","",(IF($B68="","",(SUMIF(Kostnader_Intäkter!$C$1317:$C$1442,Kostnader_Intäkter!$EE69,Kostnader_Intäkter!$AV$1317:$AV$1442)-(2*SUMPRODUCT((Kostnader_Intäkter!$C$1317:$C$1442=Kostnader_Intäkter!$EE69)*(Kostnader_Intäkter!$R$1317:$R$1442=Kostnader_Intäkter!$EG$94)*(Kostnader_Intäkter!$AV$1317:$AV$1442)))))))</f>
        <v/>
      </c>
      <c r="BI68" s="338"/>
      <c r="BJ68" s="338"/>
      <c r="BK68" s="338"/>
      <c r="BL68" s="338" t="str">
        <f>IF(BL$3="","",(IF($B68="","",(SUMIF(Kostnader_Intäkter!$C$1449:$C$1574,Kostnader_Intäkter!$EE69,Kostnader_Intäkter!$AV$1449:$AV$1574)-(2*SUMPRODUCT((Kostnader_Intäkter!$C$1449:$C$1574=Kostnader_Intäkter!$EE69)*(Kostnader_Intäkter!$R$1449:$R$1574=Kostnader_Intäkter!$EG$94)*(Kostnader_Intäkter!$AV$1449:$AV$1574)))))))</f>
        <v/>
      </c>
      <c r="BM68" s="338"/>
      <c r="BN68" s="338"/>
      <c r="BO68" s="338"/>
      <c r="BP68" s="338" t="str">
        <f>IF(BP$3="","",(IF($B68="","",(SUMIF(Kostnader_Intäkter!$C$1581:$C$1706,Kostnader_Intäkter!$EE69,Kostnader_Intäkter!$AV$1581:$AV$1706)-(2*SUMPRODUCT((Kostnader_Intäkter!$C$1581:$C$1706=Kostnader_Intäkter!$EE69)*(Kostnader_Intäkter!$R$1581:$R$1706=Kostnader_Intäkter!$EG$94)*(Kostnader_Intäkter!$AV$1581:$AV$1706)))))))</f>
        <v/>
      </c>
      <c r="BQ68" s="338"/>
      <c r="BR68" s="338"/>
      <c r="BS68" s="338"/>
      <c r="BT68" s="338" t="str">
        <f>IF(BT$3="","",(IF($B68="","",(SUMIF(Kostnader_Intäkter!$C$1713:$C$1838,Kostnader_Intäkter!$EE69,Kostnader_Intäkter!$AV$1713:$AV$1838)-(2*SUMPRODUCT((Kostnader_Intäkter!$C$1713:$C$1838=Kostnader_Intäkter!$EE69)*(Kostnader_Intäkter!$R$1713:$R$1838=Kostnader_Intäkter!$EG$94)*(Kostnader_Intäkter!$AV$1713:$AV$1838)))))))</f>
        <v/>
      </c>
      <c r="BU68" s="338"/>
      <c r="BV68" s="338"/>
      <c r="BW68" s="338"/>
      <c r="BX68" s="338" t="str">
        <f>IF(BX$3="","",(IF($B68="","",(SUMIF(Kostnader_Intäkter!$C$1845:$C$1970,Kostnader_Intäkter!$EE69,Kostnader_Intäkter!$AV$1845:$AV$1970)-(2*SUMPRODUCT((Kostnader_Intäkter!$C$1845:$C$1970=Kostnader_Intäkter!$EE69)*(Kostnader_Intäkter!$R$1845:$R$1970=Kostnader_Intäkter!$EG$94)*(Kostnader_Intäkter!$AV$1845:$AV$1970)))))))</f>
        <v/>
      </c>
      <c r="BY68" s="338"/>
      <c r="BZ68" s="338"/>
      <c r="CA68" s="338"/>
      <c r="CB68" s="338" t="str">
        <f>IF(CB$3="","",(IF($B68="","",(SUMIF(Kostnader_Intäkter!$C$1977:$C$2102,Kostnader_Intäkter!$EE69,Kostnader_Intäkter!$AV$1977:$AV$2102)-(2*SUMPRODUCT((Kostnader_Intäkter!$C$1977:$C$2102=Kostnader_Intäkter!$EE69)*(Kostnader_Intäkter!$R$1977:$R$2102=Kostnader_Intäkter!$EG$94)*(Kostnader_Intäkter!$AV$1977:$AV$2102)))))))</f>
        <v/>
      </c>
      <c r="CC68" s="338"/>
      <c r="CD68" s="338"/>
      <c r="CE68" s="338"/>
      <c r="CF68" s="338" t="str">
        <f>IF(CF$3="","",(IF($B68="","",(SUMIF(Kostnader_Intäkter!$C$2109:$C$2234,Kostnader_Intäkter!$EE69,Kostnader_Intäkter!$AV$2109:$AV$2234)-(2*SUMPRODUCT((Kostnader_Intäkter!$C$2109:$C$2234=Kostnader_Intäkter!$EE69)*(Kostnader_Intäkter!$R$2109:$R$2234=Kostnader_Intäkter!$EG$94)*(Kostnader_Intäkter!$AV$2109:$AV$2234)))))))</f>
        <v/>
      </c>
      <c r="CG68" s="338"/>
      <c r="CH68" s="338"/>
      <c r="CI68" s="338"/>
      <c r="CJ68" s="338" t="str">
        <f>IF(CJ$3="","",(IF($B68="","",(SUMIF(Kostnader_Intäkter!$C$2241:$C$2366,Kostnader_Intäkter!$EE69,Kostnader_Intäkter!$AV$2241:$AV$2366)-(2*SUMPRODUCT((Kostnader_Intäkter!$C$2241:$C$2366=Kostnader_Intäkter!$EE69)*(Kostnader_Intäkter!$R$2241:$R$2366=Kostnader_Intäkter!$EG$94)*(Kostnader_Intäkter!$AV$2241:$AV$2366)))))))</f>
        <v/>
      </c>
      <c r="CK68" s="338"/>
      <c r="CL68" s="338"/>
      <c r="CM68" s="338"/>
      <c r="CN68" s="338" t="str">
        <f>IF(CN$3="","",(IF($B68="","",(SUMIF(Kostnader_Intäkter!$C$2373:$C$2498,Kostnader_Intäkter!$EE69,Kostnader_Intäkter!$AV$2373:$AV$2498)-(2*SUMPRODUCT((Kostnader_Intäkter!$C$2373:$C$2498=Kostnader_Intäkter!$EE69)*(Kostnader_Intäkter!$R$2373:$R$2498=Kostnader_Intäkter!$EG$94)*(Kostnader_Intäkter!$AV$2373:$AV$2498)))))))</f>
        <v/>
      </c>
      <c r="CO68" s="338"/>
      <c r="CP68" s="338"/>
      <c r="CQ68" s="338"/>
      <c r="CR68" s="338" t="str">
        <f>IF(CR$3="","",(IF($B68="","",(SUMIF(Kostnader_Intäkter!$C$2505:$C$2630,Kostnader_Intäkter!$EE69,Kostnader_Intäkter!$AV$2505:$AV$2630)-(2*SUMPRODUCT((Kostnader_Intäkter!$C$2505:$C$2630=Kostnader_Intäkter!$EE69)*(Kostnader_Intäkter!$R$2505:$R$2630=Kostnader_Intäkter!$EG$94)*(Kostnader_Intäkter!$AV$2505:$AV$2630)))))))</f>
        <v/>
      </c>
      <c r="CS68" s="338"/>
      <c r="CT68" s="338"/>
      <c r="CU68" s="338"/>
    </row>
    <row r="69" spans="2:99" ht="17.25" hidden="1" customHeight="1" outlineLevel="1" x14ac:dyDescent="0.2">
      <c r="B69" s="339" t="str">
        <f>Kostnader_Intäkter!EH70</f>
        <v/>
      </c>
      <c r="C69" s="339"/>
      <c r="D69" s="339"/>
      <c r="E69" s="339"/>
      <c r="F69" s="339"/>
      <c r="G69" s="339"/>
      <c r="H69" s="339"/>
      <c r="I69" s="339"/>
      <c r="J69" s="339"/>
      <c r="K69" s="339"/>
      <c r="L69" s="339"/>
      <c r="M69" s="339"/>
      <c r="N69" s="339"/>
      <c r="O69" s="339"/>
      <c r="P69" s="336" t="str">
        <f t="shared" ref="P69:P78" si="1">IF(B69="","",SUM(T69:CU69))</f>
        <v/>
      </c>
      <c r="Q69" s="335"/>
      <c r="R69" s="335"/>
      <c r="S69" s="335"/>
      <c r="T69" s="338" t="str">
        <f>IF($T$3="","",(IF(B69="","",(SUMIF(Kostnader_Intäkter!$C$6:$C$131,Kostnader_Intäkter!$EE70,Kostnader_Intäkter!$AV$6:$AV$131)-(2*SUMPRODUCT((Kostnader_Intäkter!$C$6:$C$131=Kostnader_Intäkter!$EE70)*(Kostnader_Intäkter!$R$6:$R$131=Kostnader_Intäkter!$EG$94)*(Kostnader_Intäkter!$AV$6:$AV$131)))))))</f>
        <v/>
      </c>
      <c r="U69" s="338"/>
      <c r="V69" s="338"/>
      <c r="W69" s="338"/>
      <c r="X69" s="338" t="str">
        <f>IF($X$3="","",(IF($B69="","",(SUMIF(Kostnader_Intäkter!$C$137:$C$262,Kostnader_Intäkter!$EE70,Kostnader_Intäkter!$AV$137:$AV$262)-(2*SUMPRODUCT((Kostnader_Intäkter!$C$137:$C$262=Kostnader_Intäkter!$EE70)*(Kostnader_Intäkter!$R$137:$R$262=Kostnader_Intäkter!$EG$94)*(Kostnader_Intäkter!$AV$137:$AV$262)))))))</f>
        <v/>
      </c>
      <c r="Y69" s="338"/>
      <c r="Z69" s="338"/>
      <c r="AA69" s="338"/>
      <c r="AB69" s="338" t="str">
        <f>IF(AB$3="","",(IF($B69="","",(SUMIF(Kostnader_Intäkter!$C$268:$C$393,Kostnader_Intäkter!$EE70,Kostnader_Intäkter!$AV$268:$AV$393)-(2*SUMPRODUCT((Kostnader_Intäkter!$C$268:$C$393=Kostnader_Intäkter!$EE70)*(Kostnader_Intäkter!$R$268:$R$393=Kostnader_Intäkter!$EG$94)*(Kostnader_Intäkter!$AV$268:$AV$393)))))))</f>
        <v/>
      </c>
      <c r="AC69" s="338"/>
      <c r="AD69" s="338"/>
      <c r="AE69" s="338"/>
      <c r="AF69" s="338" t="str">
        <f>IF(AF$3="","",(IF($B69="","",(SUMIF(Kostnader_Intäkter!$C$399:$C$524,Kostnader_Intäkter!$EE70,Kostnader_Intäkter!$AV$399:$AV$524)-(2*SUMPRODUCT((Kostnader_Intäkter!$C$399:$C$524=Kostnader_Intäkter!$EE70)*(Kostnader_Intäkter!$R$399:$R$524=Kostnader_Intäkter!$EG$94)*(Kostnader_Intäkter!$AV$399:$AV$524)))))))</f>
        <v/>
      </c>
      <c r="AG69" s="338"/>
      <c r="AH69" s="338"/>
      <c r="AI69" s="338"/>
      <c r="AJ69" s="338" t="str">
        <f>IF(AJ$3="","",(IF($B69="","",(SUMIF(Kostnader_Intäkter!$C$530:$C$655,Kostnader_Intäkter!$EE70,Kostnader_Intäkter!$AV$530:$AV$655)-(2*SUMPRODUCT((Kostnader_Intäkter!$C$530:$C$655=Kostnader_Intäkter!$EE70)*(Kostnader_Intäkter!$R$530:$R$655=Kostnader_Intäkter!$EG$94)*(Kostnader_Intäkter!$AV$530:$AV$655)))))))</f>
        <v/>
      </c>
      <c r="AK69" s="338"/>
      <c r="AL69" s="338"/>
      <c r="AM69" s="338"/>
      <c r="AN69" s="338" t="str">
        <f>IF(AN$3="","",(IF($B69="","",(SUMIF(Kostnader_Intäkter!$C$661:$C$786,Kostnader_Intäkter!$EE70,Kostnader_Intäkter!$AV$661:$AV$786)-(2*SUMPRODUCT((Kostnader_Intäkter!$C$661:$C$786=Kostnader_Intäkter!$EE70)*(Kostnader_Intäkter!$R$661:$R$786=Kostnader_Intäkter!$EG$94)*(Kostnader_Intäkter!$AV$661:$AV$786)))))))</f>
        <v/>
      </c>
      <c r="AO69" s="338"/>
      <c r="AP69" s="338"/>
      <c r="AQ69" s="338"/>
      <c r="AR69" s="338" t="str">
        <f>IF(AR$3="","",(IF($B69="","",(SUMIF(Kostnader_Intäkter!$C$792:$C$917,Kostnader_Intäkter!$EE70,Kostnader_Intäkter!$AV$792:$AV$917)-(2*SUMPRODUCT((Kostnader_Intäkter!$C$792:$C$917=Kostnader_Intäkter!$EE70)*(Kostnader_Intäkter!$R$792:$R$917=Kostnader_Intäkter!$EG$94)*(Kostnader_Intäkter!$AV$792:$AV$917)))))))</f>
        <v/>
      </c>
      <c r="AS69" s="338"/>
      <c r="AT69" s="338"/>
      <c r="AU69" s="338"/>
      <c r="AV69" s="338" t="str">
        <f>IF(AV$3="","",(IF($B69="","",(SUMIF(Kostnader_Intäkter!$C$923:$C$1048,Kostnader_Intäkter!$EE70,Kostnader_Intäkter!$AV$923:$AV$1048)-(2*SUMPRODUCT((Kostnader_Intäkter!$C$923:$C$1048=Kostnader_Intäkter!$EE70)*(Kostnader_Intäkter!$R$923:$R$1048=Kostnader_Intäkter!$EG$94)*(Kostnader_Intäkter!$AV$923:$AV$1048)))))))</f>
        <v/>
      </c>
      <c r="AW69" s="338"/>
      <c r="AX69" s="338"/>
      <c r="AY69" s="338"/>
      <c r="AZ69" s="338" t="str">
        <f>IF(AZ$3="","",(IF($B69="","",(SUMIF(Kostnader_Intäkter!$C$1054:$C$1179,Kostnader_Intäkter!$EE70,Kostnader_Intäkter!$AV$1054:$AV$1179)-(2*SUMPRODUCT((Kostnader_Intäkter!$C$1054:$C$1179=Kostnader_Intäkter!$EE70)*(Kostnader_Intäkter!$R$1054:$R$1179=Kostnader_Intäkter!$EG$94)*(Kostnader_Intäkter!$AV$1054:$AV$1179)))))))</f>
        <v/>
      </c>
      <c r="BA69" s="338"/>
      <c r="BB69" s="338"/>
      <c r="BC69" s="338"/>
      <c r="BD69" s="338" t="str">
        <f>IF(BD$3="","",(IF($B69="","",(SUMIF(Kostnader_Intäkter!$C$1185:$C$1310,Kostnader_Intäkter!$EE70,Kostnader_Intäkter!$AV$1185:$AV$1310)-(2*SUMPRODUCT((Kostnader_Intäkter!$C$1185:$C$1310=Kostnader_Intäkter!$EE70)*(Kostnader_Intäkter!$R$1185:$R$1310=Kostnader_Intäkter!$EG$94)*(Kostnader_Intäkter!$AV$1185:$AV$1310)))))))</f>
        <v/>
      </c>
      <c r="BE69" s="338"/>
      <c r="BF69" s="338"/>
      <c r="BG69" s="338"/>
      <c r="BH69" s="338" t="str">
        <f>IF(BH$3="","",(IF($B69="","",(SUMIF(Kostnader_Intäkter!$C$1317:$C$1442,Kostnader_Intäkter!$EE70,Kostnader_Intäkter!$AV$1317:$AV$1442)-(2*SUMPRODUCT((Kostnader_Intäkter!$C$1317:$C$1442=Kostnader_Intäkter!$EE70)*(Kostnader_Intäkter!$R$1317:$R$1442=Kostnader_Intäkter!$EG$94)*(Kostnader_Intäkter!$AV$1317:$AV$1442)))))))</f>
        <v/>
      </c>
      <c r="BI69" s="338"/>
      <c r="BJ69" s="338"/>
      <c r="BK69" s="338"/>
      <c r="BL69" s="338" t="str">
        <f>IF(BL$3="","",(IF($B69="","",(SUMIF(Kostnader_Intäkter!$C$1449:$C$1574,Kostnader_Intäkter!$EE70,Kostnader_Intäkter!$AV$1449:$AV$1574)-(2*SUMPRODUCT((Kostnader_Intäkter!$C$1449:$C$1574=Kostnader_Intäkter!$EE70)*(Kostnader_Intäkter!$R$1449:$R$1574=Kostnader_Intäkter!$EG$94)*(Kostnader_Intäkter!$AV$1449:$AV$1574)))))))</f>
        <v/>
      </c>
      <c r="BM69" s="338"/>
      <c r="BN69" s="338"/>
      <c r="BO69" s="338"/>
      <c r="BP69" s="338" t="str">
        <f>IF(BP$3="","",(IF($B69="","",(SUMIF(Kostnader_Intäkter!$C$1581:$C$1706,Kostnader_Intäkter!$EE70,Kostnader_Intäkter!$AV$1581:$AV$1706)-(2*SUMPRODUCT((Kostnader_Intäkter!$C$1581:$C$1706=Kostnader_Intäkter!$EE70)*(Kostnader_Intäkter!$R$1581:$R$1706=Kostnader_Intäkter!$EG$94)*(Kostnader_Intäkter!$AV$1581:$AV$1706)))))))</f>
        <v/>
      </c>
      <c r="BQ69" s="338"/>
      <c r="BR69" s="338"/>
      <c r="BS69" s="338"/>
      <c r="BT69" s="338" t="str">
        <f>IF(BT$3="","",(IF($B69="","",(SUMIF(Kostnader_Intäkter!$C$1713:$C$1838,Kostnader_Intäkter!$EE70,Kostnader_Intäkter!$AV$1713:$AV$1838)-(2*SUMPRODUCT((Kostnader_Intäkter!$C$1713:$C$1838=Kostnader_Intäkter!$EE70)*(Kostnader_Intäkter!$R$1713:$R$1838=Kostnader_Intäkter!$EG$94)*(Kostnader_Intäkter!$AV$1713:$AV$1838)))))))</f>
        <v/>
      </c>
      <c r="BU69" s="338"/>
      <c r="BV69" s="338"/>
      <c r="BW69" s="338"/>
      <c r="BX69" s="338" t="str">
        <f>IF(BX$3="","",(IF($B69="","",(SUMIF(Kostnader_Intäkter!$C$1845:$C$1970,Kostnader_Intäkter!$EE70,Kostnader_Intäkter!$AV$1845:$AV$1970)-(2*SUMPRODUCT((Kostnader_Intäkter!$C$1845:$C$1970=Kostnader_Intäkter!$EE70)*(Kostnader_Intäkter!$R$1845:$R$1970=Kostnader_Intäkter!$EG$94)*(Kostnader_Intäkter!$AV$1845:$AV$1970)))))))</f>
        <v/>
      </c>
      <c r="BY69" s="338"/>
      <c r="BZ69" s="338"/>
      <c r="CA69" s="338"/>
      <c r="CB69" s="338" t="str">
        <f>IF(CB$3="","",(IF($B69="","",(SUMIF(Kostnader_Intäkter!$C$1977:$C$2102,Kostnader_Intäkter!$EE70,Kostnader_Intäkter!$AV$1977:$AV$2102)-(2*SUMPRODUCT((Kostnader_Intäkter!$C$1977:$C$2102=Kostnader_Intäkter!$EE70)*(Kostnader_Intäkter!$R$1977:$R$2102=Kostnader_Intäkter!$EG$94)*(Kostnader_Intäkter!$AV$1977:$AV$2102)))))))</f>
        <v/>
      </c>
      <c r="CC69" s="338"/>
      <c r="CD69" s="338"/>
      <c r="CE69" s="338"/>
      <c r="CF69" s="338" t="str">
        <f>IF(CF$3="","",(IF($B69="","",(SUMIF(Kostnader_Intäkter!$C$2109:$C$2234,Kostnader_Intäkter!$EE70,Kostnader_Intäkter!$AV$2109:$AV$2234)-(2*SUMPRODUCT((Kostnader_Intäkter!$C$2109:$C$2234=Kostnader_Intäkter!$EE70)*(Kostnader_Intäkter!$R$2109:$R$2234=Kostnader_Intäkter!$EG$94)*(Kostnader_Intäkter!$AV$2109:$AV$2234)))))))</f>
        <v/>
      </c>
      <c r="CG69" s="338"/>
      <c r="CH69" s="338"/>
      <c r="CI69" s="338"/>
      <c r="CJ69" s="338" t="str">
        <f>IF(CJ$3="","",(IF($B69="","",(SUMIF(Kostnader_Intäkter!$C$2241:$C$2366,Kostnader_Intäkter!$EE70,Kostnader_Intäkter!$AV$2241:$AV$2366)-(2*SUMPRODUCT((Kostnader_Intäkter!$C$2241:$C$2366=Kostnader_Intäkter!$EE70)*(Kostnader_Intäkter!$R$2241:$R$2366=Kostnader_Intäkter!$EG$94)*(Kostnader_Intäkter!$AV$2241:$AV$2366)))))))</f>
        <v/>
      </c>
      <c r="CK69" s="338"/>
      <c r="CL69" s="338"/>
      <c r="CM69" s="338"/>
      <c r="CN69" s="338" t="str">
        <f>IF(CN$3="","",(IF($B69="","",(SUMIF(Kostnader_Intäkter!$C$2373:$C$2498,Kostnader_Intäkter!$EE70,Kostnader_Intäkter!$AV$2373:$AV$2498)-(2*SUMPRODUCT((Kostnader_Intäkter!$C$2373:$C$2498=Kostnader_Intäkter!$EE70)*(Kostnader_Intäkter!$R$2373:$R$2498=Kostnader_Intäkter!$EG$94)*(Kostnader_Intäkter!$AV$2373:$AV$2498)))))))</f>
        <v/>
      </c>
      <c r="CO69" s="338"/>
      <c r="CP69" s="338"/>
      <c r="CQ69" s="338"/>
      <c r="CR69" s="338" t="str">
        <f>IF(CR$3="","",(IF($B69="","",(SUMIF(Kostnader_Intäkter!$C$2505:$C$2630,Kostnader_Intäkter!$EE70,Kostnader_Intäkter!$AV$2505:$AV$2630)-(2*SUMPRODUCT((Kostnader_Intäkter!$C$2505:$C$2630=Kostnader_Intäkter!$EE70)*(Kostnader_Intäkter!$R$2505:$R$2630=Kostnader_Intäkter!$EG$94)*(Kostnader_Intäkter!$AV$2505:$AV$2630)))))))</f>
        <v/>
      </c>
      <c r="CS69" s="338"/>
      <c r="CT69" s="338"/>
      <c r="CU69" s="338"/>
    </row>
    <row r="70" spans="2:99" ht="17.25" hidden="1" customHeight="1" outlineLevel="1" x14ac:dyDescent="0.2">
      <c r="B70" s="339" t="str">
        <f>Kostnader_Intäkter!EH71</f>
        <v/>
      </c>
      <c r="C70" s="339"/>
      <c r="D70" s="339"/>
      <c r="E70" s="339"/>
      <c r="F70" s="339"/>
      <c r="G70" s="339"/>
      <c r="H70" s="339"/>
      <c r="I70" s="339"/>
      <c r="J70" s="339"/>
      <c r="K70" s="339"/>
      <c r="L70" s="339"/>
      <c r="M70" s="339"/>
      <c r="N70" s="339"/>
      <c r="O70" s="339"/>
      <c r="P70" s="336" t="str">
        <f t="shared" si="1"/>
        <v/>
      </c>
      <c r="Q70" s="335"/>
      <c r="R70" s="335"/>
      <c r="S70" s="335"/>
      <c r="T70" s="338" t="str">
        <f>IF($T$3="","",(IF(B70="","",(SUMIF(Kostnader_Intäkter!$C$6:$C$131,Kostnader_Intäkter!$EE71,Kostnader_Intäkter!$AV$6:$AV$131)-(2*SUMPRODUCT((Kostnader_Intäkter!$C$6:$C$131=Kostnader_Intäkter!$EE71)*(Kostnader_Intäkter!$R$6:$R$131=Kostnader_Intäkter!$EG$94)*(Kostnader_Intäkter!$AV$6:$AV$131)))))))</f>
        <v/>
      </c>
      <c r="U70" s="338"/>
      <c r="V70" s="338"/>
      <c r="W70" s="338"/>
      <c r="X70" s="338" t="str">
        <f>IF($X$3="","",(IF($B70="","",(SUMIF(Kostnader_Intäkter!$C$137:$C$262,Kostnader_Intäkter!$EE71,Kostnader_Intäkter!$AV$137:$AV$262)-(2*SUMPRODUCT((Kostnader_Intäkter!$C$137:$C$262=Kostnader_Intäkter!$EE71)*(Kostnader_Intäkter!$R$137:$R$262=Kostnader_Intäkter!$EG$94)*(Kostnader_Intäkter!$AV$137:$AV$262)))))))</f>
        <v/>
      </c>
      <c r="Y70" s="338"/>
      <c r="Z70" s="338"/>
      <c r="AA70" s="338"/>
      <c r="AB70" s="338" t="str">
        <f>IF(AB$3="","",(IF($B70="","",(SUMIF(Kostnader_Intäkter!$C$268:$C$393,Kostnader_Intäkter!$EE71,Kostnader_Intäkter!$AV$268:$AV$393)-(2*SUMPRODUCT((Kostnader_Intäkter!$C$268:$C$393=Kostnader_Intäkter!$EE71)*(Kostnader_Intäkter!$R$268:$R$393=Kostnader_Intäkter!$EG$94)*(Kostnader_Intäkter!$AV$268:$AV$393)))))))</f>
        <v/>
      </c>
      <c r="AC70" s="338"/>
      <c r="AD70" s="338"/>
      <c r="AE70" s="338"/>
      <c r="AF70" s="338" t="str">
        <f>IF(AF$3="","",(IF($B70="","",(SUMIF(Kostnader_Intäkter!$C$399:$C$524,Kostnader_Intäkter!$EE71,Kostnader_Intäkter!$AV$399:$AV$524)-(2*SUMPRODUCT((Kostnader_Intäkter!$C$399:$C$524=Kostnader_Intäkter!$EE71)*(Kostnader_Intäkter!$R$399:$R$524=Kostnader_Intäkter!$EG$94)*(Kostnader_Intäkter!$AV$399:$AV$524)))))))</f>
        <v/>
      </c>
      <c r="AG70" s="338"/>
      <c r="AH70" s="338"/>
      <c r="AI70" s="338"/>
      <c r="AJ70" s="338" t="str">
        <f>IF(AJ$3="","",(IF($B70="","",(SUMIF(Kostnader_Intäkter!$C$530:$C$655,Kostnader_Intäkter!$EE71,Kostnader_Intäkter!$AV$530:$AV$655)-(2*SUMPRODUCT((Kostnader_Intäkter!$C$530:$C$655=Kostnader_Intäkter!$EE71)*(Kostnader_Intäkter!$R$530:$R$655=Kostnader_Intäkter!$EG$94)*(Kostnader_Intäkter!$AV$530:$AV$655)))))))</f>
        <v/>
      </c>
      <c r="AK70" s="338"/>
      <c r="AL70" s="338"/>
      <c r="AM70" s="338"/>
      <c r="AN70" s="338" t="str">
        <f>IF(AN$3="","",(IF($B70="","",(SUMIF(Kostnader_Intäkter!$C$661:$C$786,Kostnader_Intäkter!$EE71,Kostnader_Intäkter!$AV$661:$AV$786)-(2*SUMPRODUCT((Kostnader_Intäkter!$C$661:$C$786=Kostnader_Intäkter!$EE71)*(Kostnader_Intäkter!$R$661:$R$786=Kostnader_Intäkter!$EG$94)*(Kostnader_Intäkter!$AV$661:$AV$786)))))))</f>
        <v/>
      </c>
      <c r="AO70" s="338"/>
      <c r="AP70" s="338"/>
      <c r="AQ70" s="338"/>
      <c r="AR70" s="338" t="str">
        <f>IF(AR$3="","",(IF($B70="","",(SUMIF(Kostnader_Intäkter!$C$792:$C$917,Kostnader_Intäkter!$EE71,Kostnader_Intäkter!$AV$792:$AV$917)-(2*SUMPRODUCT((Kostnader_Intäkter!$C$792:$C$917=Kostnader_Intäkter!$EE71)*(Kostnader_Intäkter!$R$792:$R$917=Kostnader_Intäkter!$EG$94)*(Kostnader_Intäkter!$AV$792:$AV$917)))))))</f>
        <v/>
      </c>
      <c r="AS70" s="338"/>
      <c r="AT70" s="338"/>
      <c r="AU70" s="338"/>
      <c r="AV70" s="338" t="str">
        <f>IF(AV$3="","",(IF($B70="","",(SUMIF(Kostnader_Intäkter!$C$923:$C$1048,Kostnader_Intäkter!$EE71,Kostnader_Intäkter!$AV$923:$AV$1048)-(2*SUMPRODUCT((Kostnader_Intäkter!$C$923:$C$1048=Kostnader_Intäkter!$EE71)*(Kostnader_Intäkter!$R$923:$R$1048=Kostnader_Intäkter!$EG$94)*(Kostnader_Intäkter!$AV$923:$AV$1048)))))))</f>
        <v/>
      </c>
      <c r="AW70" s="338"/>
      <c r="AX70" s="338"/>
      <c r="AY70" s="338"/>
      <c r="AZ70" s="338" t="str">
        <f>IF(AZ$3="","",(IF($B70="","",(SUMIF(Kostnader_Intäkter!$C$1054:$C$1179,Kostnader_Intäkter!$EE71,Kostnader_Intäkter!$AV$1054:$AV$1179)-(2*SUMPRODUCT((Kostnader_Intäkter!$C$1054:$C$1179=Kostnader_Intäkter!$EE71)*(Kostnader_Intäkter!$R$1054:$R$1179=Kostnader_Intäkter!$EG$94)*(Kostnader_Intäkter!$AV$1054:$AV$1179)))))))</f>
        <v/>
      </c>
      <c r="BA70" s="338"/>
      <c r="BB70" s="338"/>
      <c r="BC70" s="338"/>
      <c r="BD70" s="338" t="str">
        <f>IF(BD$3="","",(IF($B70="","",(SUMIF(Kostnader_Intäkter!$C$1185:$C$1310,Kostnader_Intäkter!$EE71,Kostnader_Intäkter!$AV$1185:$AV$1310)-(2*SUMPRODUCT((Kostnader_Intäkter!$C$1185:$C$1310=Kostnader_Intäkter!$EE71)*(Kostnader_Intäkter!$R$1185:$R$1310=Kostnader_Intäkter!$EG$94)*(Kostnader_Intäkter!$AV$1185:$AV$1310)))))))</f>
        <v/>
      </c>
      <c r="BE70" s="338"/>
      <c r="BF70" s="338"/>
      <c r="BG70" s="338"/>
      <c r="BH70" s="338" t="str">
        <f>IF(BH$3="","",(IF($B70="","",(SUMIF(Kostnader_Intäkter!$C$1317:$C$1442,Kostnader_Intäkter!$EE71,Kostnader_Intäkter!$AV$1317:$AV$1442)-(2*SUMPRODUCT((Kostnader_Intäkter!$C$1317:$C$1442=Kostnader_Intäkter!$EE71)*(Kostnader_Intäkter!$R$1317:$R$1442=Kostnader_Intäkter!$EG$94)*(Kostnader_Intäkter!$AV$1317:$AV$1442)))))))</f>
        <v/>
      </c>
      <c r="BI70" s="338"/>
      <c r="BJ70" s="338"/>
      <c r="BK70" s="338"/>
      <c r="BL70" s="338" t="str">
        <f>IF(BL$3="","",(IF($B70="","",(SUMIF(Kostnader_Intäkter!$C$1449:$C$1574,Kostnader_Intäkter!$EE71,Kostnader_Intäkter!$AV$1449:$AV$1574)-(2*SUMPRODUCT((Kostnader_Intäkter!$C$1449:$C$1574=Kostnader_Intäkter!$EE71)*(Kostnader_Intäkter!$R$1449:$R$1574=Kostnader_Intäkter!$EG$94)*(Kostnader_Intäkter!$AV$1449:$AV$1574)))))))</f>
        <v/>
      </c>
      <c r="BM70" s="338"/>
      <c r="BN70" s="338"/>
      <c r="BO70" s="338"/>
      <c r="BP70" s="338" t="str">
        <f>IF(BP$3="","",(IF($B70="","",(SUMIF(Kostnader_Intäkter!$C$1581:$C$1706,Kostnader_Intäkter!$EE71,Kostnader_Intäkter!$AV$1581:$AV$1706)-(2*SUMPRODUCT((Kostnader_Intäkter!$C$1581:$C$1706=Kostnader_Intäkter!$EE71)*(Kostnader_Intäkter!$R$1581:$R$1706=Kostnader_Intäkter!$EG$94)*(Kostnader_Intäkter!$AV$1581:$AV$1706)))))))</f>
        <v/>
      </c>
      <c r="BQ70" s="338"/>
      <c r="BR70" s="338"/>
      <c r="BS70" s="338"/>
      <c r="BT70" s="338" t="str">
        <f>IF(BT$3="","",(IF($B70="","",(SUMIF(Kostnader_Intäkter!$C$1713:$C$1838,Kostnader_Intäkter!$EE71,Kostnader_Intäkter!$AV$1713:$AV$1838)-(2*SUMPRODUCT((Kostnader_Intäkter!$C$1713:$C$1838=Kostnader_Intäkter!$EE71)*(Kostnader_Intäkter!$R$1713:$R$1838=Kostnader_Intäkter!$EG$94)*(Kostnader_Intäkter!$AV$1713:$AV$1838)))))))</f>
        <v/>
      </c>
      <c r="BU70" s="338"/>
      <c r="BV70" s="338"/>
      <c r="BW70" s="338"/>
      <c r="BX70" s="338" t="str">
        <f>IF(BX$3="","",(IF($B70="","",(SUMIF(Kostnader_Intäkter!$C$1845:$C$1970,Kostnader_Intäkter!$EE71,Kostnader_Intäkter!$AV$1845:$AV$1970)-(2*SUMPRODUCT((Kostnader_Intäkter!$C$1845:$C$1970=Kostnader_Intäkter!$EE71)*(Kostnader_Intäkter!$R$1845:$R$1970=Kostnader_Intäkter!$EG$94)*(Kostnader_Intäkter!$AV$1845:$AV$1970)))))))</f>
        <v/>
      </c>
      <c r="BY70" s="338"/>
      <c r="BZ70" s="338"/>
      <c r="CA70" s="338"/>
      <c r="CB70" s="338" t="str">
        <f>IF(CB$3="","",(IF($B70="","",(SUMIF(Kostnader_Intäkter!$C$1977:$C$2102,Kostnader_Intäkter!$EE71,Kostnader_Intäkter!$AV$1977:$AV$2102)-(2*SUMPRODUCT((Kostnader_Intäkter!$C$1977:$C$2102=Kostnader_Intäkter!$EE71)*(Kostnader_Intäkter!$R$1977:$R$2102=Kostnader_Intäkter!$EG$94)*(Kostnader_Intäkter!$AV$1977:$AV$2102)))))))</f>
        <v/>
      </c>
      <c r="CC70" s="338"/>
      <c r="CD70" s="338"/>
      <c r="CE70" s="338"/>
      <c r="CF70" s="338" t="str">
        <f>IF(CF$3="","",(IF($B70="","",(SUMIF(Kostnader_Intäkter!$C$2109:$C$2234,Kostnader_Intäkter!$EE71,Kostnader_Intäkter!$AV$2109:$AV$2234)-(2*SUMPRODUCT((Kostnader_Intäkter!$C$2109:$C$2234=Kostnader_Intäkter!$EE71)*(Kostnader_Intäkter!$R$2109:$R$2234=Kostnader_Intäkter!$EG$94)*(Kostnader_Intäkter!$AV$2109:$AV$2234)))))))</f>
        <v/>
      </c>
      <c r="CG70" s="338"/>
      <c r="CH70" s="338"/>
      <c r="CI70" s="338"/>
      <c r="CJ70" s="338" t="str">
        <f>IF(CJ$3="","",(IF($B70="","",(SUMIF(Kostnader_Intäkter!$C$2241:$C$2366,Kostnader_Intäkter!$EE71,Kostnader_Intäkter!$AV$2241:$AV$2366)-(2*SUMPRODUCT((Kostnader_Intäkter!$C$2241:$C$2366=Kostnader_Intäkter!$EE71)*(Kostnader_Intäkter!$R$2241:$R$2366=Kostnader_Intäkter!$EG$94)*(Kostnader_Intäkter!$AV$2241:$AV$2366)))))))</f>
        <v/>
      </c>
      <c r="CK70" s="338"/>
      <c r="CL70" s="338"/>
      <c r="CM70" s="338"/>
      <c r="CN70" s="338" t="str">
        <f>IF(CN$3="","",(IF($B70="","",(SUMIF(Kostnader_Intäkter!$C$2373:$C$2498,Kostnader_Intäkter!$EE71,Kostnader_Intäkter!$AV$2373:$AV$2498)-(2*SUMPRODUCT((Kostnader_Intäkter!$C$2373:$C$2498=Kostnader_Intäkter!$EE71)*(Kostnader_Intäkter!$R$2373:$R$2498=Kostnader_Intäkter!$EG$94)*(Kostnader_Intäkter!$AV$2373:$AV$2498)))))))</f>
        <v/>
      </c>
      <c r="CO70" s="338"/>
      <c r="CP70" s="338"/>
      <c r="CQ70" s="338"/>
      <c r="CR70" s="338" t="str">
        <f>IF(CR$3="","",(IF($B70="","",(SUMIF(Kostnader_Intäkter!$C$2505:$C$2630,Kostnader_Intäkter!$EE71,Kostnader_Intäkter!$AV$2505:$AV$2630)-(2*SUMPRODUCT((Kostnader_Intäkter!$C$2505:$C$2630=Kostnader_Intäkter!$EE71)*(Kostnader_Intäkter!$R$2505:$R$2630=Kostnader_Intäkter!$EG$94)*(Kostnader_Intäkter!$AV$2505:$AV$2630)))))))</f>
        <v/>
      </c>
      <c r="CS70" s="338"/>
      <c r="CT70" s="338"/>
      <c r="CU70" s="338"/>
    </row>
    <row r="71" spans="2:99" ht="17.25" hidden="1" customHeight="1" outlineLevel="1" x14ac:dyDescent="0.2">
      <c r="B71" s="339" t="str">
        <f>Kostnader_Intäkter!EH72</f>
        <v/>
      </c>
      <c r="C71" s="339"/>
      <c r="D71" s="339"/>
      <c r="E71" s="339"/>
      <c r="F71" s="339"/>
      <c r="G71" s="339"/>
      <c r="H71" s="339"/>
      <c r="I71" s="339"/>
      <c r="J71" s="339"/>
      <c r="K71" s="339"/>
      <c r="L71" s="339"/>
      <c r="M71" s="339"/>
      <c r="N71" s="339"/>
      <c r="O71" s="339"/>
      <c r="P71" s="336" t="str">
        <f t="shared" si="1"/>
        <v/>
      </c>
      <c r="Q71" s="335"/>
      <c r="R71" s="335"/>
      <c r="S71" s="335"/>
      <c r="T71" s="338" t="str">
        <f>IF($T$3="","",(IF(B71="","",(SUMIF(Kostnader_Intäkter!$C$6:$C$131,Kostnader_Intäkter!$EE72,Kostnader_Intäkter!$AV$6:$AV$131)-(2*SUMPRODUCT((Kostnader_Intäkter!$C$6:$C$131=Kostnader_Intäkter!$EE72)*(Kostnader_Intäkter!$R$6:$R$131=Kostnader_Intäkter!$EG$94)*(Kostnader_Intäkter!$AV$6:$AV$131)))))))</f>
        <v/>
      </c>
      <c r="U71" s="338"/>
      <c r="V71" s="338"/>
      <c r="W71" s="338"/>
      <c r="X71" s="338" t="str">
        <f>IF($X$3="","",(IF($B71="","",(SUMIF(Kostnader_Intäkter!$C$137:$C$262,Kostnader_Intäkter!$EE72,Kostnader_Intäkter!$AV$137:$AV$262)-(2*SUMPRODUCT((Kostnader_Intäkter!$C$137:$C$262=Kostnader_Intäkter!$EE72)*(Kostnader_Intäkter!$R$137:$R$262=Kostnader_Intäkter!$EG$94)*(Kostnader_Intäkter!$AV$137:$AV$262)))))))</f>
        <v/>
      </c>
      <c r="Y71" s="338"/>
      <c r="Z71" s="338"/>
      <c r="AA71" s="338"/>
      <c r="AB71" s="338" t="str">
        <f>IF(AB$3="","",(IF($B71="","",(SUMIF(Kostnader_Intäkter!$C$268:$C$393,Kostnader_Intäkter!$EE72,Kostnader_Intäkter!$AV$268:$AV$393)-(2*SUMPRODUCT((Kostnader_Intäkter!$C$268:$C$393=Kostnader_Intäkter!$EE72)*(Kostnader_Intäkter!$R$268:$R$393=Kostnader_Intäkter!$EG$94)*(Kostnader_Intäkter!$AV$268:$AV$393)))))))</f>
        <v/>
      </c>
      <c r="AC71" s="338"/>
      <c r="AD71" s="338"/>
      <c r="AE71" s="338"/>
      <c r="AF71" s="338" t="str">
        <f>IF(AF$3="","",(IF($B71="","",(SUMIF(Kostnader_Intäkter!$C$399:$C$524,Kostnader_Intäkter!$EE72,Kostnader_Intäkter!$AV$399:$AV$524)-(2*SUMPRODUCT((Kostnader_Intäkter!$C$399:$C$524=Kostnader_Intäkter!$EE72)*(Kostnader_Intäkter!$R$399:$R$524=Kostnader_Intäkter!$EG$94)*(Kostnader_Intäkter!$AV$399:$AV$524)))))))</f>
        <v/>
      </c>
      <c r="AG71" s="338"/>
      <c r="AH71" s="338"/>
      <c r="AI71" s="338"/>
      <c r="AJ71" s="338" t="str">
        <f>IF(AJ$3="","",(IF($B71="","",(SUMIF(Kostnader_Intäkter!$C$530:$C$655,Kostnader_Intäkter!$EE72,Kostnader_Intäkter!$AV$530:$AV$655)-(2*SUMPRODUCT((Kostnader_Intäkter!$C$530:$C$655=Kostnader_Intäkter!$EE72)*(Kostnader_Intäkter!$R$530:$R$655=Kostnader_Intäkter!$EG$94)*(Kostnader_Intäkter!$AV$530:$AV$655)))))))</f>
        <v/>
      </c>
      <c r="AK71" s="338"/>
      <c r="AL71" s="338"/>
      <c r="AM71" s="338"/>
      <c r="AN71" s="338" t="str">
        <f>IF(AN$3="","",(IF($B71="","",(SUMIF(Kostnader_Intäkter!$C$661:$C$786,Kostnader_Intäkter!$EE72,Kostnader_Intäkter!$AV$661:$AV$786)-(2*SUMPRODUCT((Kostnader_Intäkter!$C$661:$C$786=Kostnader_Intäkter!$EE72)*(Kostnader_Intäkter!$R$661:$R$786=Kostnader_Intäkter!$EG$94)*(Kostnader_Intäkter!$AV$661:$AV$786)))))))</f>
        <v/>
      </c>
      <c r="AO71" s="338"/>
      <c r="AP71" s="338"/>
      <c r="AQ71" s="338"/>
      <c r="AR71" s="338" t="str">
        <f>IF(AR$3="","",(IF($B71="","",(SUMIF(Kostnader_Intäkter!$C$792:$C$917,Kostnader_Intäkter!$EE72,Kostnader_Intäkter!$AV$792:$AV$917)-(2*SUMPRODUCT((Kostnader_Intäkter!$C$792:$C$917=Kostnader_Intäkter!$EE72)*(Kostnader_Intäkter!$R$792:$R$917=Kostnader_Intäkter!$EG$94)*(Kostnader_Intäkter!$AV$792:$AV$917)))))))</f>
        <v/>
      </c>
      <c r="AS71" s="338"/>
      <c r="AT71" s="338"/>
      <c r="AU71" s="338"/>
      <c r="AV71" s="338" t="str">
        <f>IF(AV$3="","",(IF($B71="","",(SUMIF(Kostnader_Intäkter!$C$923:$C$1048,Kostnader_Intäkter!$EE72,Kostnader_Intäkter!$AV$923:$AV$1048)-(2*SUMPRODUCT((Kostnader_Intäkter!$C$923:$C$1048=Kostnader_Intäkter!$EE72)*(Kostnader_Intäkter!$R$923:$R$1048=Kostnader_Intäkter!$EG$94)*(Kostnader_Intäkter!$AV$923:$AV$1048)))))))</f>
        <v/>
      </c>
      <c r="AW71" s="338"/>
      <c r="AX71" s="338"/>
      <c r="AY71" s="338"/>
      <c r="AZ71" s="338" t="str">
        <f>IF(AZ$3="","",(IF($B71="","",(SUMIF(Kostnader_Intäkter!$C$1054:$C$1179,Kostnader_Intäkter!$EE72,Kostnader_Intäkter!$AV$1054:$AV$1179)-(2*SUMPRODUCT((Kostnader_Intäkter!$C$1054:$C$1179=Kostnader_Intäkter!$EE72)*(Kostnader_Intäkter!$R$1054:$R$1179=Kostnader_Intäkter!$EG$94)*(Kostnader_Intäkter!$AV$1054:$AV$1179)))))))</f>
        <v/>
      </c>
      <c r="BA71" s="338"/>
      <c r="BB71" s="338"/>
      <c r="BC71" s="338"/>
      <c r="BD71" s="338" t="str">
        <f>IF(BD$3="","",(IF($B71="","",(SUMIF(Kostnader_Intäkter!$C$1185:$C$1310,Kostnader_Intäkter!$EE72,Kostnader_Intäkter!$AV$1185:$AV$1310)-(2*SUMPRODUCT((Kostnader_Intäkter!$C$1185:$C$1310=Kostnader_Intäkter!$EE72)*(Kostnader_Intäkter!$R$1185:$R$1310=Kostnader_Intäkter!$EG$94)*(Kostnader_Intäkter!$AV$1185:$AV$1310)))))))</f>
        <v/>
      </c>
      <c r="BE71" s="338"/>
      <c r="BF71" s="338"/>
      <c r="BG71" s="338"/>
      <c r="BH71" s="338" t="str">
        <f>IF(BH$3="","",(IF($B71="","",(SUMIF(Kostnader_Intäkter!$C$1317:$C$1442,Kostnader_Intäkter!$EE72,Kostnader_Intäkter!$AV$1317:$AV$1442)-(2*SUMPRODUCT((Kostnader_Intäkter!$C$1317:$C$1442=Kostnader_Intäkter!$EE72)*(Kostnader_Intäkter!$R$1317:$R$1442=Kostnader_Intäkter!$EG$94)*(Kostnader_Intäkter!$AV$1317:$AV$1442)))))))</f>
        <v/>
      </c>
      <c r="BI71" s="338"/>
      <c r="BJ71" s="338"/>
      <c r="BK71" s="338"/>
      <c r="BL71" s="338" t="str">
        <f>IF(BL$3="","",(IF($B71="","",(SUMIF(Kostnader_Intäkter!$C$1449:$C$1574,Kostnader_Intäkter!$EE72,Kostnader_Intäkter!$AV$1449:$AV$1574)-(2*SUMPRODUCT((Kostnader_Intäkter!$C$1449:$C$1574=Kostnader_Intäkter!$EE72)*(Kostnader_Intäkter!$R$1449:$R$1574=Kostnader_Intäkter!$EG$94)*(Kostnader_Intäkter!$AV$1449:$AV$1574)))))))</f>
        <v/>
      </c>
      <c r="BM71" s="338"/>
      <c r="BN71" s="338"/>
      <c r="BO71" s="338"/>
      <c r="BP71" s="338" t="str">
        <f>IF(BP$3="","",(IF($B71="","",(SUMIF(Kostnader_Intäkter!$C$1581:$C$1706,Kostnader_Intäkter!$EE72,Kostnader_Intäkter!$AV$1581:$AV$1706)-(2*SUMPRODUCT((Kostnader_Intäkter!$C$1581:$C$1706=Kostnader_Intäkter!$EE72)*(Kostnader_Intäkter!$R$1581:$R$1706=Kostnader_Intäkter!$EG$94)*(Kostnader_Intäkter!$AV$1581:$AV$1706)))))))</f>
        <v/>
      </c>
      <c r="BQ71" s="338"/>
      <c r="BR71" s="338"/>
      <c r="BS71" s="338"/>
      <c r="BT71" s="338" t="str">
        <f>IF(BT$3="","",(IF($B71="","",(SUMIF(Kostnader_Intäkter!$C$1713:$C$1838,Kostnader_Intäkter!$EE72,Kostnader_Intäkter!$AV$1713:$AV$1838)-(2*SUMPRODUCT((Kostnader_Intäkter!$C$1713:$C$1838=Kostnader_Intäkter!$EE72)*(Kostnader_Intäkter!$R$1713:$R$1838=Kostnader_Intäkter!$EG$94)*(Kostnader_Intäkter!$AV$1713:$AV$1838)))))))</f>
        <v/>
      </c>
      <c r="BU71" s="338"/>
      <c r="BV71" s="338"/>
      <c r="BW71" s="338"/>
      <c r="BX71" s="338" t="str">
        <f>IF(BX$3="","",(IF($B71="","",(SUMIF(Kostnader_Intäkter!$C$1845:$C$1970,Kostnader_Intäkter!$EE72,Kostnader_Intäkter!$AV$1845:$AV$1970)-(2*SUMPRODUCT((Kostnader_Intäkter!$C$1845:$C$1970=Kostnader_Intäkter!$EE72)*(Kostnader_Intäkter!$R$1845:$R$1970=Kostnader_Intäkter!$EG$94)*(Kostnader_Intäkter!$AV$1845:$AV$1970)))))))</f>
        <v/>
      </c>
      <c r="BY71" s="338"/>
      <c r="BZ71" s="338"/>
      <c r="CA71" s="338"/>
      <c r="CB71" s="338" t="str">
        <f>IF(CB$3="","",(IF($B71="","",(SUMIF(Kostnader_Intäkter!$C$1977:$C$2102,Kostnader_Intäkter!$EE72,Kostnader_Intäkter!$AV$1977:$AV$2102)-(2*SUMPRODUCT((Kostnader_Intäkter!$C$1977:$C$2102=Kostnader_Intäkter!$EE72)*(Kostnader_Intäkter!$R$1977:$R$2102=Kostnader_Intäkter!$EG$94)*(Kostnader_Intäkter!$AV$1977:$AV$2102)))))))</f>
        <v/>
      </c>
      <c r="CC71" s="338"/>
      <c r="CD71" s="338"/>
      <c r="CE71" s="338"/>
      <c r="CF71" s="338" t="str">
        <f>IF(CF$3="","",(IF($B71="","",(SUMIF(Kostnader_Intäkter!$C$2109:$C$2234,Kostnader_Intäkter!$EE72,Kostnader_Intäkter!$AV$2109:$AV$2234)-(2*SUMPRODUCT((Kostnader_Intäkter!$C$2109:$C$2234=Kostnader_Intäkter!$EE72)*(Kostnader_Intäkter!$R$2109:$R$2234=Kostnader_Intäkter!$EG$94)*(Kostnader_Intäkter!$AV$2109:$AV$2234)))))))</f>
        <v/>
      </c>
      <c r="CG71" s="338"/>
      <c r="CH71" s="338"/>
      <c r="CI71" s="338"/>
      <c r="CJ71" s="338" t="str">
        <f>IF(CJ$3="","",(IF($B71="","",(SUMIF(Kostnader_Intäkter!$C$2241:$C$2366,Kostnader_Intäkter!$EE72,Kostnader_Intäkter!$AV$2241:$AV$2366)-(2*SUMPRODUCT((Kostnader_Intäkter!$C$2241:$C$2366=Kostnader_Intäkter!$EE72)*(Kostnader_Intäkter!$R$2241:$R$2366=Kostnader_Intäkter!$EG$94)*(Kostnader_Intäkter!$AV$2241:$AV$2366)))))))</f>
        <v/>
      </c>
      <c r="CK71" s="338"/>
      <c r="CL71" s="338"/>
      <c r="CM71" s="338"/>
      <c r="CN71" s="338" t="str">
        <f>IF(CN$3="","",(IF($B71="","",(SUMIF(Kostnader_Intäkter!$C$2373:$C$2498,Kostnader_Intäkter!$EE72,Kostnader_Intäkter!$AV$2373:$AV$2498)-(2*SUMPRODUCT((Kostnader_Intäkter!$C$2373:$C$2498=Kostnader_Intäkter!$EE72)*(Kostnader_Intäkter!$R$2373:$R$2498=Kostnader_Intäkter!$EG$94)*(Kostnader_Intäkter!$AV$2373:$AV$2498)))))))</f>
        <v/>
      </c>
      <c r="CO71" s="338"/>
      <c r="CP71" s="338"/>
      <c r="CQ71" s="338"/>
      <c r="CR71" s="338" t="str">
        <f>IF(CR$3="","",(IF($B71="","",(SUMIF(Kostnader_Intäkter!$C$2505:$C$2630,Kostnader_Intäkter!$EE72,Kostnader_Intäkter!$AV$2505:$AV$2630)-(2*SUMPRODUCT((Kostnader_Intäkter!$C$2505:$C$2630=Kostnader_Intäkter!$EE72)*(Kostnader_Intäkter!$R$2505:$R$2630=Kostnader_Intäkter!$EG$94)*(Kostnader_Intäkter!$AV$2505:$AV$2630)))))))</f>
        <v/>
      </c>
      <c r="CS71" s="338"/>
      <c r="CT71" s="338"/>
      <c r="CU71" s="338"/>
    </row>
    <row r="72" spans="2:99" ht="17.25" hidden="1" customHeight="1" outlineLevel="1" x14ac:dyDescent="0.2">
      <c r="B72" s="339" t="str">
        <f>Kostnader_Intäkter!EH73</f>
        <v/>
      </c>
      <c r="C72" s="339"/>
      <c r="D72" s="339"/>
      <c r="E72" s="339"/>
      <c r="F72" s="339"/>
      <c r="G72" s="339"/>
      <c r="H72" s="339"/>
      <c r="I72" s="339"/>
      <c r="J72" s="339"/>
      <c r="K72" s="339"/>
      <c r="L72" s="339"/>
      <c r="M72" s="339"/>
      <c r="N72" s="339"/>
      <c r="O72" s="339"/>
      <c r="P72" s="336" t="str">
        <f t="shared" si="1"/>
        <v/>
      </c>
      <c r="Q72" s="335"/>
      <c r="R72" s="335"/>
      <c r="S72" s="335"/>
      <c r="T72" s="338" t="str">
        <f>IF($T$3="","",(IF(B72="","",(SUMIF(Kostnader_Intäkter!$C$6:$C$131,Kostnader_Intäkter!$EE73,Kostnader_Intäkter!$AV$6:$AV$131)-(2*SUMPRODUCT((Kostnader_Intäkter!$C$6:$C$131=Kostnader_Intäkter!$EE73)*(Kostnader_Intäkter!$R$6:$R$131=Kostnader_Intäkter!$EG$94)*(Kostnader_Intäkter!$AV$6:$AV$131)))))))</f>
        <v/>
      </c>
      <c r="U72" s="338"/>
      <c r="V72" s="338"/>
      <c r="W72" s="338"/>
      <c r="X72" s="338" t="str">
        <f>IF($X$3="","",(IF($B72="","",(SUMIF(Kostnader_Intäkter!$C$137:$C$262,Kostnader_Intäkter!$EE73,Kostnader_Intäkter!$AV$137:$AV$262)-(2*SUMPRODUCT((Kostnader_Intäkter!$C$137:$C$262=Kostnader_Intäkter!$EE73)*(Kostnader_Intäkter!$R$137:$R$262=Kostnader_Intäkter!$EG$94)*(Kostnader_Intäkter!$AV$137:$AV$262)))))))</f>
        <v/>
      </c>
      <c r="Y72" s="338"/>
      <c r="Z72" s="338"/>
      <c r="AA72" s="338"/>
      <c r="AB72" s="338" t="str">
        <f>IF(AB$3="","",(IF($B72="","",(SUMIF(Kostnader_Intäkter!$C$268:$C$393,Kostnader_Intäkter!$EE73,Kostnader_Intäkter!$AV$268:$AV$393)-(2*SUMPRODUCT((Kostnader_Intäkter!$C$268:$C$393=Kostnader_Intäkter!$EE73)*(Kostnader_Intäkter!$R$268:$R$393=Kostnader_Intäkter!$EG$94)*(Kostnader_Intäkter!$AV$268:$AV$393)))))))</f>
        <v/>
      </c>
      <c r="AC72" s="338"/>
      <c r="AD72" s="338"/>
      <c r="AE72" s="338"/>
      <c r="AF72" s="338" t="str">
        <f>IF(AF$3="","",(IF($B72="","",(SUMIF(Kostnader_Intäkter!$C$399:$C$524,Kostnader_Intäkter!$EE73,Kostnader_Intäkter!$AV$399:$AV$524)-(2*SUMPRODUCT((Kostnader_Intäkter!$C$399:$C$524=Kostnader_Intäkter!$EE73)*(Kostnader_Intäkter!$R$399:$R$524=Kostnader_Intäkter!$EG$94)*(Kostnader_Intäkter!$AV$399:$AV$524)))))))</f>
        <v/>
      </c>
      <c r="AG72" s="338"/>
      <c r="AH72" s="338"/>
      <c r="AI72" s="338"/>
      <c r="AJ72" s="338" t="str">
        <f>IF(AJ$3="","",(IF($B72="","",(SUMIF(Kostnader_Intäkter!$C$530:$C$655,Kostnader_Intäkter!$EE73,Kostnader_Intäkter!$AV$530:$AV$655)-(2*SUMPRODUCT((Kostnader_Intäkter!$C$530:$C$655=Kostnader_Intäkter!$EE73)*(Kostnader_Intäkter!$R$530:$R$655=Kostnader_Intäkter!$EG$94)*(Kostnader_Intäkter!$AV$530:$AV$655)))))))</f>
        <v/>
      </c>
      <c r="AK72" s="338"/>
      <c r="AL72" s="338"/>
      <c r="AM72" s="338"/>
      <c r="AN72" s="338" t="str">
        <f>IF(AN$3="","",(IF($B72="","",(SUMIF(Kostnader_Intäkter!$C$661:$C$786,Kostnader_Intäkter!$EE73,Kostnader_Intäkter!$AV$661:$AV$786)-(2*SUMPRODUCT((Kostnader_Intäkter!$C$661:$C$786=Kostnader_Intäkter!$EE73)*(Kostnader_Intäkter!$R$661:$R$786=Kostnader_Intäkter!$EG$94)*(Kostnader_Intäkter!$AV$661:$AV$786)))))))</f>
        <v/>
      </c>
      <c r="AO72" s="338"/>
      <c r="AP72" s="338"/>
      <c r="AQ72" s="338"/>
      <c r="AR72" s="338" t="str">
        <f>IF(AR$3="","",(IF($B72="","",(SUMIF(Kostnader_Intäkter!$C$792:$C$917,Kostnader_Intäkter!$EE73,Kostnader_Intäkter!$AV$792:$AV$917)-(2*SUMPRODUCT((Kostnader_Intäkter!$C$792:$C$917=Kostnader_Intäkter!$EE73)*(Kostnader_Intäkter!$R$792:$R$917=Kostnader_Intäkter!$EG$94)*(Kostnader_Intäkter!$AV$792:$AV$917)))))))</f>
        <v/>
      </c>
      <c r="AS72" s="338"/>
      <c r="AT72" s="338"/>
      <c r="AU72" s="338"/>
      <c r="AV72" s="338" t="str">
        <f>IF(AV$3="","",(IF($B72="","",(SUMIF(Kostnader_Intäkter!$C$923:$C$1048,Kostnader_Intäkter!$EE73,Kostnader_Intäkter!$AV$923:$AV$1048)-(2*SUMPRODUCT((Kostnader_Intäkter!$C$923:$C$1048=Kostnader_Intäkter!$EE73)*(Kostnader_Intäkter!$R$923:$R$1048=Kostnader_Intäkter!$EG$94)*(Kostnader_Intäkter!$AV$923:$AV$1048)))))))</f>
        <v/>
      </c>
      <c r="AW72" s="338"/>
      <c r="AX72" s="338"/>
      <c r="AY72" s="338"/>
      <c r="AZ72" s="338" t="str">
        <f>IF(AZ$3="","",(IF($B72="","",(SUMIF(Kostnader_Intäkter!$C$1054:$C$1179,Kostnader_Intäkter!$EE73,Kostnader_Intäkter!$AV$1054:$AV$1179)-(2*SUMPRODUCT((Kostnader_Intäkter!$C$1054:$C$1179=Kostnader_Intäkter!$EE73)*(Kostnader_Intäkter!$R$1054:$R$1179=Kostnader_Intäkter!$EG$94)*(Kostnader_Intäkter!$AV$1054:$AV$1179)))))))</f>
        <v/>
      </c>
      <c r="BA72" s="338"/>
      <c r="BB72" s="338"/>
      <c r="BC72" s="338"/>
      <c r="BD72" s="338" t="str">
        <f>IF(BD$3="","",(IF($B72="","",(SUMIF(Kostnader_Intäkter!$C$1185:$C$1310,Kostnader_Intäkter!$EE73,Kostnader_Intäkter!$AV$1185:$AV$1310)-(2*SUMPRODUCT((Kostnader_Intäkter!$C$1185:$C$1310=Kostnader_Intäkter!$EE73)*(Kostnader_Intäkter!$R$1185:$R$1310=Kostnader_Intäkter!$EG$94)*(Kostnader_Intäkter!$AV$1185:$AV$1310)))))))</f>
        <v/>
      </c>
      <c r="BE72" s="338"/>
      <c r="BF72" s="338"/>
      <c r="BG72" s="338"/>
      <c r="BH72" s="338" t="str">
        <f>IF(BH$3="","",(IF($B72="","",(SUMIF(Kostnader_Intäkter!$C$1317:$C$1442,Kostnader_Intäkter!$EE73,Kostnader_Intäkter!$AV$1317:$AV$1442)-(2*SUMPRODUCT((Kostnader_Intäkter!$C$1317:$C$1442=Kostnader_Intäkter!$EE73)*(Kostnader_Intäkter!$R$1317:$R$1442=Kostnader_Intäkter!$EG$94)*(Kostnader_Intäkter!$AV$1317:$AV$1442)))))))</f>
        <v/>
      </c>
      <c r="BI72" s="338"/>
      <c r="BJ72" s="338"/>
      <c r="BK72" s="338"/>
      <c r="BL72" s="338" t="str">
        <f>IF(BL$3="","",(IF($B72="","",(SUMIF(Kostnader_Intäkter!$C$1449:$C$1574,Kostnader_Intäkter!$EE73,Kostnader_Intäkter!$AV$1449:$AV$1574)-(2*SUMPRODUCT((Kostnader_Intäkter!$C$1449:$C$1574=Kostnader_Intäkter!$EE73)*(Kostnader_Intäkter!$R$1449:$R$1574=Kostnader_Intäkter!$EG$94)*(Kostnader_Intäkter!$AV$1449:$AV$1574)))))))</f>
        <v/>
      </c>
      <c r="BM72" s="338"/>
      <c r="BN72" s="338"/>
      <c r="BO72" s="338"/>
      <c r="BP72" s="338" t="str">
        <f>IF(BP$3="","",(IF($B72="","",(SUMIF(Kostnader_Intäkter!$C$1581:$C$1706,Kostnader_Intäkter!$EE73,Kostnader_Intäkter!$AV$1581:$AV$1706)-(2*SUMPRODUCT((Kostnader_Intäkter!$C$1581:$C$1706=Kostnader_Intäkter!$EE73)*(Kostnader_Intäkter!$R$1581:$R$1706=Kostnader_Intäkter!$EG$94)*(Kostnader_Intäkter!$AV$1581:$AV$1706)))))))</f>
        <v/>
      </c>
      <c r="BQ72" s="338"/>
      <c r="BR72" s="338"/>
      <c r="BS72" s="338"/>
      <c r="BT72" s="338" t="str">
        <f>IF(BT$3="","",(IF($B72="","",(SUMIF(Kostnader_Intäkter!$C$1713:$C$1838,Kostnader_Intäkter!$EE73,Kostnader_Intäkter!$AV$1713:$AV$1838)-(2*SUMPRODUCT((Kostnader_Intäkter!$C$1713:$C$1838=Kostnader_Intäkter!$EE73)*(Kostnader_Intäkter!$R$1713:$R$1838=Kostnader_Intäkter!$EG$94)*(Kostnader_Intäkter!$AV$1713:$AV$1838)))))))</f>
        <v/>
      </c>
      <c r="BU72" s="338"/>
      <c r="BV72" s="338"/>
      <c r="BW72" s="338"/>
      <c r="BX72" s="338" t="str">
        <f>IF(BX$3="","",(IF($B72="","",(SUMIF(Kostnader_Intäkter!$C$1845:$C$1970,Kostnader_Intäkter!$EE73,Kostnader_Intäkter!$AV$1845:$AV$1970)-(2*SUMPRODUCT((Kostnader_Intäkter!$C$1845:$C$1970=Kostnader_Intäkter!$EE73)*(Kostnader_Intäkter!$R$1845:$R$1970=Kostnader_Intäkter!$EG$94)*(Kostnader_Intäkter!$AV$1845:$AV$1970)))))))</f>
        <v/>
      </c>
      <c r="BY72" s="338"/>
      <c r="BZ72" s="338"/>
      <c r="CA72" s="338"/>
      <c r="CB72" s="338" t="str">
        <f>IF(CB$3="","",(IF($B72="","",(SUMIF(Kostnader_Intäkter!$C$1977:$C$2102,Kostnader_Intäkter!$EE73,Kostnader_Intäkter!$AV$1977:$AV$2102)-(2*SUMPRODUCT((Kostnader_Intäkter!$C$1977:$C$2102=Kostnader_Intäkter!$EE73)*(Kostnader_Intäkter!$R$1977:$R$2102=Kostnader_Intäkter!$EG$94)*(Kostnader_Intäkter!$AV$1977:$AV$2102)))))))</f>
        <v/>
      </c>
      <c r="CC72" s="338"/>
      <c r="CD72" s="338"/>
      <c r="CE72" s="338"/>
      <c r="CF72" s="338" t="str">
        <f>IF(CF$3="","",(IF($B72="","",(SUMIF(Kostnader_Intäkter!$C$2109:$C$2234,Kostnader_Intäkter!$EE73,Kostnader_Intäkter!$AV$2109:$AV$2234)-(2*SUMPRODUCT((Kostnader_Intäkter!$C$2109:$C$2234=Kostnader_Intäkter!$EE73)*(Kostnader_Intäkter!$R$2109:$R$2234=Kostnader_Intäkter!$EG$94)*(Kostnader_Intäkter!$AV$2109:$AV$2234)))))))</f>
        <v/>
      </c>
      <c r="CG72" s="338"/>
      <c r="CH72" s="338"/>
      <c r="CI72" s="338"/>
      <c r="CJ72" s="338" t="str">
        <f>IF(CJ$3="","",(IF($B72="","",(SUMIF(Kostnader_Intäkter!$C$2241:$C$2366,Kostnader_Intäkter!$EE73,Kostnader_Intäkter!$AV$2241:$AV$2366)-(2*SUMPRODUCT((Kostnader_Intäkter!$C$2241:$C$2366=Kostnader_Intäkter!$EE73)*(Kostnader_Intäkter!$R$2241:$R$2366=Kostnader_Intäkter!$EG$94)*(Kostnader_Intäkter!$AV$2241:$AV$2366)))))))</f>
        <v/>
      </c>
      <c r="CK72" s="338"/>
      <c r="CL72" s="338"/>
      <c r="CM72" s="338"/>
      <c r="CN72" s="338" t="str">
        <f>IF(CN$3="","",(IF($B72="","",(SUMIF(Kostnader_Intäkter!$C$2373:$C$2498,Kostnader_Intäkter!$EE73,Kostnader_Intäkter!$AV$2373:$AV$2498)-(2*SUMPRODUCT((Kostnader_Intäkter!$C$2373:$C$2498=Kostnader_Intäkter!$EE73)*(Kostnader_Intäkter!$R$2373:$R$2498=Kostnader_Intäkter!$EG$94)*(Kostnader_Intäkter!$AV$2373:$AV$2498)))))))</f>
        <v/>
      </c>
      <c r="CO72" s="338"/>
      <c r="CP72" s="338"/>
      <c r="CQ72" s="338"/>
      <c r="CR72" s="338" t="str">
        <f>IF(CR$3="","",(IF($B72="","",(SUMIF(Kostnader_Intäkter!$C$2505:$C$2630,Kostnader_Intäkter!$EE73,Kostnader_Intäkter!$AV$2505:$AV$2630)-(2*SUMPRODUCT((Kostnader_Intäkter!$C$2505:$C$2630=Kostnader_Intäkter!$EE73)*(Kostnader_Intäkter!$R$2505:$R$2630=Kostnader_Intäkter!$EG$94)*(Kostnader_Intäkter!$AV$2505:$AV$2630)))))))</f>
        <v/>
      </c>
      <c r="CS72" s="338"/>
      <c r="CT72" s="338"/>
      <c r="CU72" s="338"/>
    </row>
    <row r="73" spans="2:99" ht="17.25" hidden="1" customHeight="1" outlineLevel="1" x14ac:dyDescent="0.2">
      <c r="B73" s="339" t="str">
        <f>Kostnader_Intäkter!EH74</f>
        <v/>
      </c>
      <c r="C73" s="339"/>
      <c r="D73" s="339"/>
      <c r="E73" s="339"/>
      <c r="F73" s="339"/>
      <c r="G73" s="339"/>
      <c r="H73" s="339"/>
      <c r="I73" s="339"/>
      <c r="J73" s="339"/>
      <c r="K73" s="339"/>
      <c r="L73" s="339"/>
      <c r="M73" s="339"/>
      <c r="N73" s="339"/>
      <c r="O73" s="339"/>
      <c r="P73" s="336" t="str">
        <f t="shared" si="1"/>
        <v/>
      </c>
      <c r="Q73" s="335"/>
      <c r="R73" s="335"/>
      <c r="S73" s="335"/>
      <c r="T73" s="338" t="str">
        <f>IF($T$3="","",(IF(B73="","",(SUMIF(Kostnader_Intäkter!$C$6:$C$131,Kostnader_Intäkter!$EE74,Kostnader_Intäkter!$AV$6:$AV$131)-(2*SUMPRODUCT((Kostnader_Intäkter!$C$6:$C$131=Kostnader_Intäkter!$EE74)*(Kostnader_Intäkter!$R$6:$R$131=Kostnader_Intäkter!$EG$94)*(Kostnader_Intäkter!$AV$6:$AV$131)))))))</f>
        <v/>
      </c>
      <c r="U73" s="338"/>
      <c r="V73" s="338"/>
      <c r="W73" s="338"/>
      <c r="X73" s="338" t="str">
        <f>IF($X$3="","",(IF($B73="","",(SUMIF(Kostnader_Intäkter!$C$137:$C$262,Kostnader_Intäkter!$EE74,Kostnader_Intäkter!$AV$137:$AV$262)-(2*SUMPRODUCT((Kostnader_Intäkter!$C$137:$C$262=Kostnader_Intäkter!$EE74)*(Kostnader_Intäkter!$R$137:$R$262=Kostnader_Intäkter!$EG$94)*(Kostnader_Intäkter!$AV$137:$AV$262)))))))</f>
        <v/>
      </c>
      <c r="Y73" s="338"/>
      <c r="Z73" s="338"/>
      <c r="AA73" s="338"/>
      <c r="AB73" s="338" t="str">
        <f>IF(AB$3="","",(IF($B73="","",(SUMIF(Kostnader_Intäkter!$C$268:$C$393,Kostnader_Intäkter!$EE74,Kostnader_Intäkter!$AV$268:$AV$393)-(2*SUMPRODUCT((Kostnader_Intäkter!$C$268:$C$393=Kostnader_Intäkter!$EE74)*(Kostnader_Intäkter!$R$268:$R$393=Kostnader_Intäkter!$EG$94)*(Kostnader_Intäkter!$AV$268:$AV$393)))))))</f>
        <v/>
      </c>
      <c r="AC73" s="338"/>
      <c r="AD73" s="338"/>
      <c r="AE73" s="338"/>
      <c r="AF73" s="338" t="str">
        <f>IF(AF$3="","",(IF($B73="","",(SUMIF(Kostnader_Intäkter!$C$399:$C$524,Kostnader_Intäkter!$EE74,Kostnader_Intäkter!$AV$399:$AV$524)-(2*SUMPRODUCT((Kostnader_Intäkter!$C$399:$C$524=Kostnader_Intäkter!$EE74)*(Kostnader_Intäkter!$R$399:$R$524=Kostnader_Intäkter!$EG$94)*(Kostnader_Intäkter!$AV$399:$AV$524)))))))</f>
        <v/>
      </c>
      <c r="AG73" s="338"/>
      <c r="AH73" s="338"/>
      <c r="AI73" s="338"/>
      <c r="AJ73" s="338" t="str">
        <f>IF(AJ$3="","",(IF($B73="","",(SUMIF(Kostnader_Intäkter!$C$530:$C$655,Kostnader_Intäkter!$EE74,Kostnader_Intäkter!$AV$530:$AV$655)-(2*SUMPRODUCT((Kostnader_Intäkter!$C$530:$C$655=Kostnader_Intäkter!$EE74)*(Kostnader_Intäkter!$R$530:$R$655=Kostnader_Intäkter!$EG$94)*(Kostnader_Intäkter!$AV$530:$AV$655)))))))</f>
        <v/>
      </c>
      <c r="AK73" s="338"/>
      <c r="AL73" s="338"/>
      <c r="AM73" s="338"/>
      <c r="AN73" s="338" t="str">
        <f>IF(AN$3="","",(IF($B73="","",(SUMIF(Kostnader_Intäkter!$C$661:$C$786,Kostnader_Intäkter!$EE74,Kostnader_Intäkter!$AV$661:$AV$786)-(2*SUMPRODUCT((Kostnader_Intäkter!$C$661:$C$786=Kostnader_Intäkter!$EE74)*(Kostnader_Intäkter!$R$661:$R$786=Kostnader_Intäkter!$EG$94)*(Kostnader_Intäkter!$AV$661:$AV$786)))))))</f>
        <v/>
      </c>
      <c r="AO73" s="338"/>
      <c r="AP73" s="338"/>
      <c r="AQ73" s="338"/>
      <c r="AR73" s="338" t="str">
        <f>IF(AR$3="","",(IF($B73="","",(SUMIF(Kostnader_Intäkter!$C$792:$C$917,Kostnader_Intäkter!$EE74,Kostnader_Intäkter!$AV$792:$AV$917)-(2*SUMPRODUCT((Kostnader_Intäkter!$C$792:$C$917=Kostnader_Intäkter!$EE74)*(Kostnader_Intäkter!$R$792:$R$917=Kostnader_Intäkter!$EG$94)*(Kostnader_Intäkter!$AV$792:$AV$917)))))))</f>
        <v/>
      </c>
      <c r="AS73" s="338"/>
      <c r="AT73" s="338"/>
      <c r="AU73" s="338"/>
      <c r="AV73" s="338" t="str">
        <f>IF(AV$3="","",(IF($B73="","",(SUMIF(Kostnader_Intäkter!$C$923:$C$1048,Kostnader_Intäkter!$EE74,Kostnader_Intäkter!$AV$923:$AV$1048)-(2*SUMPRODUCT((Kostnader_Intäkter!$C$923:$C$1048=Kostnader_Intäkter!$EE74)*(Kostnader_Intäkter!$R$923:$R$1048=Kostnader_Intäkter!$EG$94)*(Kostnader_Intäkter!$AV$923:$AV$1048)))))))</f>
        <v/>
      </c>
      <c r="AW73" s="338"/>
      <c r="AX73" s="338"/>
      <c r="AY73" s="338"/>
      <c r="AZ73" s="338" t="str">
        <f>IF(AZ$3="","",(IF($B73="","",(SUMIF(Kostnader_Intäkter!$C$1054:$C$1179,Kostnader_Intäkter!$EE74,Kostnader_Intäkter!$AV$1054:$AV$1179)-(2*SUMPRODUCT((Kostnader_Intäkter!$C$1054:$C$1179=Kostnader_Intäkter!$EE74)*(Kostnader_Intäkter!$R$1054:$R$1179=Kostnader_Intäkter!$EG$94)*(Kostnader_Intäkter!$AV$1054:$AV$1179)))))))</f>
        <v/>
      </c>
      <c r="BA73" s="338"/>
      <c r="BB73" s="338"/>
      <c r="BC73" s="338"/>
      <c r="BD73" s="338" t="str">
        <f>IF(BD$3="","",(IF($B73="","",(SUMIF(Kostnader_Intäkter!$C$1185:$C$1310,Kostnader_Intäkter!$EE74,Kostnader_Intäkter!$AV$1185:$AV$1310)-(2*SUMPRODUCT((Kostnader_Intäkter!$C$1185:$C$1310=Kostnader_Intäkter!$EE74)*(Kostnader_Intäkter!$R$1185:$R$1310=Kostnader_Intäkter!$EG$94)*(Kostnader_Intäkter!$AV$1185:$AV$1310)))))))</f>
        <v/>
      </c>
      <c r="BE73" s="338"/>
      <c r="BF73" s="338"/>
      <c r="BG73" s="338"/>
      <c r="BH73" s="338" t="str">
        <f>IF(BH$3="","",(IF($B73="","",(SUMIF(Kostnader_Intäkter!$C$1317:$C$1442,Kostnader_Intäkter!$EE74,Kostnader_Intäkter!$AV$1317:$AV$1442)-(2*SUMPRODUCT((Kostnader_Intäkter!$C$1317:$C$1442=Kostnader_Intäkter!$EE74)*(Kostnader_Intäkter!$R$1317:$R$1442=Kostnader_Intäkter!$EG$94)*(Kostnader_Intäkter!$AV$1317:$AV$1442)))))))</f>
        <v/>
      </c>
      <c r="BI73" s="338"/>
      <c r="BJ73" s="338"/>
      <c r="BK73" s="338"/>
      <c r="BL73" s="338" t="str">
        <f>IF(BL$3="","",(IF($B73="","",(SUMIF(Kostnader_Intäkter!$C$1449:$C$1574,Kostnader_Intäkter!$EE74,Kostnader_Intäkter!$AV$1449:$AV$1574)-(2*SUMPRODUCT((Kostnader_Intäkter!$C$1449:$C$1574=Kostnader_Intäkter!$EE74)*(Kostnader_Intäkter!$R$1449:$R$1574=Kostnader_Intäkter!$EG$94)*(Kostnader_Intäkter!$AV$1449:$AV$1574)))))))</f>
        <v/>
      </c>
      <c r="BM73" s="338"/>
      <c r="BN73" s="338"/>
      <c r="BO73" s="338"/>
      <c r="BP73" s="338" t="str">
        <f>IF(BP$3="","",(IF($B73="","",(SUMIF(Kostnader_Intäkter!$C$1581:$C$1706,Kostnader_Intäkter!$EE74,Kostnader_Intäkter!$AV$1581:$AV$1706)-(2*SUMPRODUCT((Kostnader_Intäkter!$C$1581:$C$1706=Kostnader_Intäkter!$EE74)*(Kostnader_Intäkter!$R$1581:$R$1706=Kostnader_Intäkter!$EG$94)*(Kostnader_Intäkter!$AV$1581:$AV$1706)))))))</f>
        <v/>
      </c>
      <c r="BQ73" s="338"/>
      <c r="BR73" s="338"/>
      <c r="BS73" s="338"/>
      <c r="BT73" s="338" t="str">
        <f>IF(BT$3="","",(IF($B73="","",(SUMIF(Kostnader_Intäkter!$C$1713:$C$1838,Kostnader_Intäkter!$EE74,Kostnader_Intäkter!$AV$1713:$AV$1838)-(2*SUMPRODUCT((Kostnader_Intäkter!$C$1713:$C$1838=Kostnader_Intäkter!$EE74)*(Kostnader_Intäkter!$R$1713:$R$1838=Kostnader_Intäkter!$EG$94)*(Kostnader_Intäkter!$AV$1713:$AV$1838)))))))</f>
        <v/>
      </c>
      <c r="BU73" s="338"/>
      <c r="BV73" s="338"/>
      <c r="BW73" s="338"/>
      <c r="BX73" s="338" t="str">
        <f>IF(BX$3="","",(IF($B73="","",(SUMIF(Kostnader_Intäkter!$C$1845:$C$1970,Kostnader_Intäkter!$EE74,Kostnader_Intäkter!$AV$1845:$AV$1970)-(2*SUMPRODUCT((Kostnader_Intäkter!$C$1845:$C$1970=Kostnader_Intäkter!$EE74)*(Kostnader_Intäkter!$R$1845:$R$1970=Kostnader_Intäkter!$EG$94)*(Kostnader_Intäkter!$AV$1845:$AV$1970)))))))</f>
        <v/>
      </c>
      <c r="BY73" s="338"/>
      <c r="BZ73" s="338"/>
      <c r="CA73" s="338"/>
      <c r="CB73" s="338" t="str">
        <f>IF(CB$3="","",(IF($B73="","",(SUMIF(Kostnader_Intäkter!$C$1977:$C$2102,Kostnader_Intäkter!$EE74,Kostnader_Intäkter!$AV$1977:$AV$2102)-(2*SUMPRODUCT((Kostnader_Intäkter!$C$1977:$C$2102=Kostnader_Intäkter!$EE74)*(Kostnader_Intäkter!$R$1977:$R$2102=Kostnader_Intäkter!$EG$94)*(Kostnader_Intäkter!$AV$1977:$AV$2102)))))))</f>
        <v/>
      </c>
      <c r="CC73" s="338"/>
      <c r="CD73" s="338"/>
      <c r="CE73" s="338"/>
      <c r="CF73" s="338" t="str">
        <f>IF(CF$3="","",(IF($B73="","",(SUMIF(Kostnader_Intäkter!$C$2109:$C$2234,Kostnader_Intäkter!$EE74,Kostnader_Intäkter!$AV$2109:$AV$2234)-(2*SUMPRODUCT((Kostnader_Intäkter!$C$2109:$C$2234=Kostnader_Intäkter!$EE74)*(Kostnader_Intäkter!$R$2109:$R$2234=Kostnader_Intäkter!$EG$94)*(Kostnader_Intäkter!$AV$2109:$AV$2234)))))))</f>
        <v/>
      </c>
      <c r="CG73" s="338"/>
      <c r="CH73" s="338"/>
      <c r="CI73" s="338"/>
      <c r="CJ73" s="338" t="str">
        <f>IF(CJ$3="","",(IF($B73="","",(SUMIF(Kostnader_Intäkter!$C$2241:$C$2366,Kostnader_Intäkter!$EE74,Kostnader_Intäkter!$AV$2241:$AV$2366)-(2*SUMPRODUCT((Kostnader_Intäkter!$C$2241:$C$2366=Kostnader_Intäkter!$EE74)*(Kostnader_Intäkter!$R$2241:$R$2366=Kostnader_Intäkter!$EG$94)*(Kostnader_Intäkter!$AV$2241:$AV$2366)))))))</f>
        <v/>
      </c>
      <c r="CK73" s="338"/>
      <c r="CL73" s="338"/>
      <c r="CM73" s="338"/>
      <c r="CN73" s="338" t="str">
        <f>IF(CN$3="","",(IF($B73="","",(SUMIF(Kostnader_Intäkter!$C$2373:$C$2498,Kostnader_Intäkter!$EE74,Kostnader_Intäkter!$AV$2373:$AV$2498)-(2*SUMPRODUCT((Kostnader_Intäkter!$C$2373:$C$2498=Kostnader_Intäkter!$EE74)*(Kostnader_Intäkter!$R$2373:$R$2498=Kostnader_Intäkter!$EG$94)*(Kostnader_Intäkter!$AV$2373:$AV$2498)))))))</f>
        <v/>
      </c>
      <c r="CO73" s="338"/>
      <c r="CP73" s="338"/>
      <c r="CQ73" s="338"/>
      <c r="CR73" s="338" t="str">
        <f>IF(CR$3="","",(IF($B73="","",(SUMIF(Kostnader_Intäkter!$C$2505:$C$2630,Kostnader_Intäkter!$EE74,Kostnader_Intäkter!$AV$2505:$AV$2630)-(2*SUMPRODUCT((Kostnader_Intäkter!$C$2505:$C$2630=Kostnader_Intäkter!$EE74)*(Kostnader_Intäkter!$R$2505:$R$2630=Kostnader_Intäkter!$EG$94)*(Kostnader_Intäkter!$AV$2505:$AV$2630)))))))</f>
        <v/>
      </c>
      <c r="CS73" s="338"/>
      <c r="CT73" s="338"/>
      <c r="CU73" s="338"/>
    </row>
    <row r="74" spans="2:99" ht="17.25" hidden="1" customHeight="1" outlineLevel="1" x14ac:dyDescent="0.2">
      <c r="B74" s="339" t="str">
        <f>Kostnader_Intäkter!EH75</f>
        <v/>
      </c>
      <c r="C74" s="339"/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6" t="str">
        <f t="shared" si="1"/>
        <v/>
      </c>
      <c r="Q74" s="335"/>
      <c r="R74" s="335"/>
      <c r="S74" s="335"/>
      <c r="T74" s="338" t="str">
        <f>IF($T$3="","",(IF(B74="","",(SUMIF(Kostnader_Intäkter!$C$6:$C$131,Kostnader_Intäkter!$EE75,Kostnader_Intäkter!$AV$6:$AV$131)-(2*SUMPRODUCT((Kostnader_Intäkter!$C$6:$C$131=Kostnader_Intäkter!$EE75)*(Kostnader_Intäkter!$R$6:$R$131=Kostnader_Intäkter!$EG$94)*(Kostnader_Intäkter!$AV$6:$AV$131)))))))</f>
        <v/>
      </c>
      <c r="U74" s="338"/>
      <c r="V74" s="338"/>
      <c r="W74" s="338"/>
      <c r="X74" s="338" t="str">
        <f>IF($X$3="","",(IF($B74="","",(SUMIF(Kostnader_Intäkter!$C$137:$C$262,Kostnader_Intäkter!$EE75,Kostnader_Intäkter!$AV$137:$AV$262)-(2*SUMPRODUCT((Kostnader_Intäkter!$C$137:$C$262=Kostnader_Intäkter!$EE75)*(Kostnader_Intäkter!$R$137:$R$262=Kostnader_Intäkter!$EG$94)*(Kostnader_Intäkter!$AV$137:$AV$262)))))))</f>
        <v/>
      </c>
      <c r="Y74" s="338"/>
      <c r="Z74" s="338"/>
      <c r="AA74" s="338"/>
      <c r="AB74" s="338" t="str">
        <f>IF(AB$3="","",(IF($B74="","",(SUMIF(Kostnader_Intäkter!$C$268:$C$393,Kostnader_Intäkter!$EE75,Kostnader_Intäkter!$AV$268:$AV$393)-(2*SUMPRODUCT((Kostnader_Intäkter!$C$268:$C$393=Kostnader_Intäkter!$EE75)*(Kostnader_Intäkter!$R$268:$R$393=Kostnader_Intäkter!$EG$94)*(Kostnader_Intäkter!$AV$268:$AV$393)))))))</f>
        <v/>
      </c>
      <c r="AC74" s="338"/>
      <c r="AD74" s="338"/>
      <c r="AE74" s="338"/>
      <c r="AF74" s="338" t="str">
        <f>IF(AF$3="","",(IF($B74="","",(SUMIF(Kostnader_Intäkter!$C$399:$C$524,Kostnader_Intäkter!$EE75,Kostnader_Intäkter!$AV$399:$AV$524)-(2*SUMPRODUCT((Kostnader_Intäkter!$C$399:$C$524=Kostnader_Intäkter!$EE75)*(Kostnader_Intäkter!$R$399:$R$524=Kostnader_Intäkter!$EG$94)*(Kostnader_Intäkter!$AV$399:$AV$524)))))))</f>
        <v/>
      </c>
      <c r="AG74" s="338"/>
      <c r="AH74" s="338"/>
      <c r="AI74" s="338"/>
      <c r="AJ74" s="338" t="str">
        <f>IF(AJ$3="","",(IF($B74="","",(SUMIF(Kostnader_Intäkter!$C$530:$C$655,Kostnader_Intäkter!$EE75,Kostnader_Intäkter!$AV$530:$AV$655)-(2*SUMPRODUCT((Kostnader_Intäkter!$C$530:$C$655=Kostnader_Intäkter!$EE75)*(Kostnader_Intäkter!$R$530:$R$655=Kostnader_Intäkter!$EG$94)*(Kostnader_Intäkter!$AV$530:$AV$655)))))))</f>
        <v/>
      </c>
      <c r="AK74" s="338"/>
      <c r="AL74" s="338"/>
      <c r="AM74" s="338"/>
      <c r="AN74" s="338" t="str">
        <f>IF(AN$3="","",(IF($B74="","",(SUMIF(Kostnader_Intäkter!$C$661:$C$786,Kostnader_Intäkter!$EE75,Kostnader_Intäkter!$AV$661:$AV$786)-(2*SUMPRODUCT((Kostnader_Intäkter!$C$661:$C$786=Kostnader_Intäkter!$EE75)*(Kostnader_Intäkter!$R$661:$R$786=Kostnader_Intäkter!$EG$94)*(Kostnader_Intäkter!$AV$661:$AV$786)))))))</f>
        <v/>
      </c>
      <c r="AO74" s="338"/>
      <c r="AP74" s="338"/>
      <c r="AQ74" s="338"/>
      <c r="AR74" s="338" t="str">
        <f>IF(AR$3="","",(IF($B74="","",(SUMIF(Kostnader_Intäkter!$C$792:$C$917,Kostnader_Intäkter!$EE75,Kostnader_Intäkter!$AV$792:$AV$917)-(2*SUMPRODUCT((Kostnader_Intäkter!$C$792:$C$917=Kostnader_Intäkter!$EE75)*(Kostnader_Intäkter!$R$792:$R$917=Kostnader_Intäkter!$EG$94)*(Kostnader_Intäkter!$AV$792:$AV$917)))))))</f>
        <v/>
      </c>
      <c r="AS74" s="338"/>
      <c r="AT74" s="338"/>
      <c r="AU74" s="338"/>
      <c r="AV74" s="338" t="str">
        <f>IF(AV$3="","",(IF($B74="","",(SUMIF(Kostnader_Intäkter!$C$923:$C$1048,Kostnader_Intäkter!$EE75,Kostnader_Intäkter!$AV$923:$AV$1048)-(2*SUMPRODUCT((Kostnader_Intäkter!$C$923:$C$1048=Kostnader_Intäkter!$EE75)*(Kostnader_Intäkter!$R$923:$R$1048=Kostnader_Intäkter!$EG$94)*(Kostnader_Intäkter!$AV$923:$AV$1048)))))))</f>
        <v/>
      </c>
      <c r="AW74" s="338"/>
      <c r="AX74" s="338"/>
      <c r="AY74" s="338"/>
      <c r="AZ74" s="338" t="str">
        <f>IF(AZ$3="","",(IF($B74="","",(SUMIF(Kostnader_Intäkter!$C$1054:$C$1179,Kostnader_Intäkter!$EE75,Kostnader_Intäkter!$AV$1054:$AV$1179)-(2*SUMPRODUCT((Kostnader_Intäkter!$C$1054:$C$1179=Kostnader_Intäkter!$EE75)*(Kostnader_Intäkter!$R$1054:$R$1179=Kostnader_Intäkter!$EG$94)*(Kostnader_Intäkter!$AV$1054:$AV$1179)))))))</f>
        <v/>
      </c>
      <c r="BA74" s="338"/>
      <c r="BB74" s="338"/>
      <c r="BC74" s="338"/>
      <c r="BD74" s="338" t="str">
        <f>IF(BD$3="","",(IF($B74="","",(SUMIF(Kostnader_Intäkter!$C$1185:$C$1310,Kostnader_Intäkter!$EE75,Kostnader_Intäkter!$AV$1185:$AV$1310)-(2*SUMPRODUCT((Kostnader_Intäkter!$C$1185:$C$1310=Kostnader_Intäkter!$EE75)*(Kostnader_Intäkter!$R$1185:$R$1310=Kostnader_Intäkter!$EG$94)*(Kostnader_Intäkter!$AV$1185:$AV$1310)))))))</f>
        <v/>
      </c>
      <c r="BE74" s="338"/>
      <c r="BF74" s="338"/>
      <c r="BG74" s="338"/>
      <c r="BH74" s="338" t="str">
        <f>IF(BH$3="","",(IF($B74="","",(SUMIF(Kostnader_Intäkter!$C$1317:$C$1442,Kostnader_Intäkter!$EE75,Kostnader_Intäkter!$AV$1317:$AV$1442)-(2*SUMPRODUCT((Kostnader_Intäkter!$C$1317:$C$1442=Kostnader_Intäkter!$EE75)*(Kostnader_Intäkter!$R$1317:$R$1442=Kostnader_Intäkter!$EG$94)*(Kostnader_Intäkter!$AV$1317:$AV$1442)))))))</f>
        <v/>
      </c>
      <c r="BI74" s="338"/>
      <c r="BJ74" s="338"/>
      <c r="BK74" s="338"/>
      <c r="BL74" s="338" t="str">
        <f>IF(BL$3="","",(IF($B74="","",(SUMIF(Kostnader_Intäkter!$C$1449:$C$1574,Kostnader_Intäkter!$EE75,Kostnader_Intäkter!$AV$1449:$AV$1574)-(2*SUMPRODUCT((Kostnader_Intäkter!$C$1449:$C$1574=Kostnader_Intäkter!$EE75)*(Kostnader_Intäkter!$R$1449:$R$1574=Kostnader_Intäkter!$EG$94)*(Kostnader_Intäkter!$AV$1449:$AV$1574)))))))</f>
        <v/>
      </c>
      <c r="BM74" s="338"/>
      <c r="BN74" s="338"/>
      <c r="BO74" s="338"/>
      <c r="BP74" s="338" t="str">
        <f>IF(BP$3="","",(IF($B74="","",(SUMIF(Kostnader_Intäkter!$C$1581:$C$1706,Kostnader_Intäkter!$EE75,Kostnader_Intäkter!$AV$1581:$AV$1706)-(2*SUMPRODUCT((Kostnader_Intäkter!$C$1581:$C$1706=Kostnader_Intäkter!$EE75)*(Kostnader_Intäkter!$R$1581:$R$1706=Kostnader_Intäkter!$EG$94)*(Kostnader_Intäkter!$AV$1581:$AV$1706)))))))</f>
        <v/>
      </c>
      <c r="BQ74" s="338"/>
      <c r="BR74" s="338"/>
      <c r="BS74" s="338"/>
      <c r="BT74" s="338" t="str">
        <f>IF(BT$3="","",(IF($B74="","",(SUMIF(Kostnader_Intäkter!$C$1713:$C$1838,Kostnader_Intäkter!$EE75,Kostnader_Intäkter!$AV$1713:$AV$1838)-(2*SUMPRODUCT((Kostnader_Intäkter!$C$1713:$C$1838=Kostnader_Intäkter!$EE75)*(Kostnader_Intäkter!$R$1713:$R$1838=Kostnader_Intäkter!$EG$94)*(Kostnader_Intäkter!$AV$1713:$AV$1838)))))))</f>
        <v/>
      </c>
      <c r="BU74" s="338"/>
      <c r="BV74" s="338"/>
      <c r="BW74" s="338"/>
      <c r="BX74" s="338" t="str">
        <f>IF(BX$3="","",(IF($B74="","",(SUMIF(Kostnader_Intäkter!$C$1845:$C$1970,Kostnader_Intäkter!$EE75,Kostnader_Intäkter!$AV$1845:$AV$1970)-(2*SUMPRODUCT((Kostnader_Intäkter!$C$1845:$C$1970=Kostnader_Intäkter!$EE75)*(Kostnader_Intäkter!$R$1845:$R$1970=Kostnader_Intäkter!$EG$94)*(Kostnader_Intäkter!$AV$1845:$AV$1970)))))))</f>
        <v/>
      </c>
      <c r="BY74" s="338"/>
      <c r="BZ74" s="338"/>
      <c r="CA74" s="338"/>
      <c r="CB74" s="338" t="str">
        <f>IF(CB$3="","",(IF($B74="","",(SUMIF(Kostnader_Intäkter!$C$1977:$C$2102,Kostnader_Intäkter!$EE75,Kostnader_Intäkter!$AV$1977:$AV$2102)-(2*SUMPRODUCT((Kostnader_Intäkter!$C$1977:$C$2102=Kostnader_Intäkter!$EE75)*(Kostnader_Intäkter!$R$1977:$R$2102=Kostnader_Intäkter!$EG$94)*(Kostnader_Intäkter!$AV$1977:$AV$2102)))))))</f>
        <v/>
      </c>
      <c r="CC74" s="338"/>
      <c r="CD74" s="338"/>
      <c r="CE74" s="338"/>
      <c r="CF74" s="338" t="str">
        <f>IF(CF$3="","",(IF($B74="","",(SUMIF(Kostnader_Intäkter!$C$2109:$C$2234,Kostnader_Intäkter!$EE75,Kostnader_Intäkter!$AV$2109:$AV$2234)-(2*SUMPRODUCT((Kostnader_Intäkter!$C$2109:$C$2234=Kostnader_Intäkter!$EE75)*(Kostnader_Intäkter!$R$2109:$R$2234=Kostnader_Intäkter!$EG$94)*(Kostnader_Intäkter!$AV$2109:$AV$2234)))))))</f>
        <v/>
      </c>
      <c r="CG74" s="338"/>
      <c r="CH74" s="338"/>
      <c r="CI74" s="338"/>
      <c r="CJ74" s="338" t="str">
        <f>IF(CJ$3="","",(IF($B74="","",(SUMIF(Kostnader_Intäkter!$C$2241:$C$2366,Kostnader_Intäkter!$EE75,Kostnader_Intäkter!$AV$2241:$AV$2366)-(2*SUMPRODUCT((Kostnader_Intäkter!$C$2241:$C$2366=Kostnader_Intäkter!$EE75)*(Kostnader_Intäkter!$R$2241:$R$2366=Kostnader_Intäkter!$EG$94)*(Kostnader_Intäkter!$AV$2241:$AV$2366)))))))</f>
        <v/>
      </c>
      <c r="CK74" s="338"/>
      <c r="CL74" s="338"/>
      <c r="CM74" s="338"/>
      <c r="CN74" s="338" t="str">
        <f>IF(CN$3="","",(IF($B74="","",(SUMIF(Kostnader_Intäkter!$C$2373:$C$2498,Kostnader_Intäkter!$EE75,Kostnader_Intäkter!$AV$2373:$AV$2498)-(2*SUMPRODUCT((Kostnader_Intäkter!$C$2373:$C$2498=Kostnader_Intäkter!$EE75)*(Kostnader_Intäkter!$R$2373:$R$2498=Kostnader_Intäkter!$EG$94)*(Kostnader_Intäkter!$AV$2373:$AV$2498)))))))</f>
        <v/>
      </c>
      <c r="CO74" s="338"/>
      <c r="CP74" s="338"/>
      <c r="CQ74" s="338"/>
      <c r="CR74" s="338" t="str">
        <f>IF(CR$3="","",(IF($B74="","",(SUMIF(Kostnader_Intäkter!$C$2505:$C$2630,Kostnader_Intäkter!$EE75,Kostnader_Intäkter!$AV$2505:$AV$2630)-(2*SUMPRODUCT((Kostnader_Intäkter!$C$2505:$C$2630=Kostnader_Intäkter!$EE75)*(Kostnader_Intäkter!$R$2505:$R$2630=Kostnader_Intäkter!$EG$94)*(Kostnader_Intäkter!$AV$2505:$AV$2630)))))))</f>
        <v/>
      </c>
      <c r="CS74" s="338"/>
      <c r="CT74" s="338"/>
      <c r="CU74" s="338"/>
    </row>
    <row r="75" spans="2:99" ht="17.25" hidden="1" customHeight="1" outlineLevel="1" x14ac:dyDescent="0.2">
      <c r="B75" s="339" t="str">
        <f>Kostnader_Intäkter!EH76</f>
        <v/>
      </c>
      <c r="C75" s="339"/>
      <c r="D75" s="339"/>
      <c r="E75" s="339"/>
      <c r="F75" s="339"/>
      <c r="G75" s="339"/>
      <c r="H75" s="339"/>
      <c r="I75" s="339"/>
      <c r="J75" s="339"/>
      <c r="K75" s="339"/>
      <c r="L75" s="339"/>
      <c r="M75" s="339"/>
      <c r="N75" s="339"/>
      <c r="O75" s="339"/>
      <c r="P75" s="336" t="str">
        <f t="shared" si="1"/>
        <v/>
      </c>
      <c r="Q75" s="335"/>
      <c r="R75" s="335"/>
      <c r="S75" s="335"/>
      <c r="T75" s="338" t="str">
        <f>IF($T$3="","",(IF(B75="","",(SUMIF(Kostnader_Intäkter!$C$6:$C$131,Kostnader_Intäkter!$EE76,Kostnader_Intäkter!$AV$6:$AV$131)-(2*SUMPRODUCT((Kostnader_Intäkter!$C$6:$C$131=Kostnader_Intäkter!$EE76)*(Kostnader_Intäkter!$R$6:$R$131=Kostnader_Intäkter!$EG$94)*(Kostnader_Intäkter!$AV$6:$AV$131)))))))</f>
        <v/>
      </c>
      <c r="U75" s="338"/>
      <c r="V75" s="338"/>
      <c r="W75" s="338"/>
      <c r="X75" s="338" t="str">
        <f>IF($X$3="","",(IF($B75="","",(SUMIF(Kostnader_Intäkter!$C$137:$C$262,Kostnader_Intäkter!$EE76,Kostnader_Intäkter!$AV$137:$AV$262)-(2*SUMPRODUCT((Kostnader_Intäkter!$C$137:$C$262=Kostnader_Intäkter!$EE76)*(Kostnader_Intäkter!$R$137:$R$262=Kostnader_Intäkter!$EG$94)*(Kostnader_Intäkter!$AV$137:$AV$262)))))))</f>
        <v/>
      </c>
      <c r="Y75" s="338"/>
      <c r="Z75" s="338"/>
      <c r="AA75" s="338"/>
      <c r="AB75" s="338" t="str">
        <f>IF(AB$3="","",(IF($B75="","",(SUMIF(Kostnader_Intäkter!$C$268:$C$393,Kostnader_Intäkter!$EE76,Kostnader_Intäkter!$AV$268:$AV$393)-(2*SUMPRODUCT((Kostnader_Intäkter!$C$268:$C$393=Kostnader_Intäkter!$EE76)*(Kostnader_Intäkter!$R$268:$R$393=Kostnader_Intäkter!$EG$94)*(Kostnader_Intäkter!$AV$268:$AV$393)))))))</f>
        <v/>
      </c>
      <c r="AC75" s="338"/>
      <c r="AD75" s="338"/>
      <c r="AE75" s="338"/>
      <c r="AF75" s="338" t="str">
        <f>IF(AF$3="","",(IF($B75="","",(SUMIF(Kostnader_Intäkter!$C$399:$C$524,Kostnader_Intäkter!$EE76,Kostnader_Intäkter!$AV$399:$AV$524)-(2*SUMPRODUCT((Kostnader_Intäkter!$C$399:$C$524=Kostnader_Intäkter!$EE76)*(Kostnader_Intäkter!$R$399:$R$524=Kostnader_Intäkter!$EG$94)*(Kostnader_Intäkter!$AV$399:$AV$524)))))))</f>
        <v/>
      </c>
      <c r="AG75" s="338"/>
      <c r="AH75" s="338"/>
      <c r="AI75" s="338"/>
      <c r="AJ75" s="338" t="str">
        <f>IF(AJ$3="","",(IF($B75="","",(SUMIF(Kostnader_Intäkter!$C$530:$C$655,Kostnader_Intäkter!$EE76,Kostnader_Intäkter!$AV$530:$AV$655)-(2*SUMPRODUCT((Kostnader_Intäkter!$C$530:$C$655=Kostnader_Intäkter!$EE76)*(Kostnader_Intäkter!$R$530:$R$655=Kostnader_Intäkter!$EG$94)*(Kostnader_Intäkter!$AV$530:$AV$655)))))))</f>
        <v/>
      </c>
      <c r="AK75" s="338"/>
      <c r="AL75" s="338"/>
      <c r="AM75" s="338"/>
      <c r="AN75" s="338" t="str">
        <f>IF(AN$3="","",(IF($B75="","",(SUMIF(Kostnader_Intäkter!$C$661:$C$786,Kostnader_Intäkter!$EE76,Kostnader_Intäkter!$AV$661:$AV$786)-(2*SUMPRODUCT((Kostnader_Intäkter!$C$661:$C$786=Kostnader_Intäkter!$EE76)*(Kostnader_Intäkter!$R$661:$R$786=Kostnader_Intäkter!$EG$94)*(Kostnader_Intäkter!$AV$661:$AV$786)))))))</f>
        <v/>
      </c>
      <c r="AO75" s="338"/>
      <c r="AP75" s="338"/>
      <c r="AQ75" s="338"/>
      <c r="AR75" s="338" t="str">
        <f>IF(AR$3="","",(IF($B75="","",(SUMIF(Kostnader_Intäkter!$C$792:$C$917,Kostnader_Intäkter!$EE76,Kostnader_Intäkter!$AV$792:$AV$917)-(2*SUMPRODUCT((Kostnader_Intäkter!$C$792:$C$917=Kostnader_Intäkter!$EE76)*(Kostnader_Intäkter!$R$792:$R$917=Kostnader_Intäkter!$EG$94)*(Kostnader_Intäkter!$AV$792:$AV$917)))))))</f>
        <v/>
      </c>
      <c r="AS75" s="338"/>
      <c r="AT75" s="338"/>
      <c r="AU75" s="338"/>
      <c r="AV75" s="338" t="str">
        <f>IF(AV$3="","",(IF($B75="","",(SUMIF(Kostnader_Intäkter!$C$923:$C$1048,Kostnader_Intäkter!$EE76,Kostnader_Intäkter!$AV$923:$AV$1048)-(2*SUMPRODUCT((Kostnader_Intäkter!$C$923:$C$1048=Kostnader_Intäkter!$EE76)*(Kostnader_Intäkter!$R$923:$R$1048=Kostnader_Intäkter!$EG$94)*(Kostnader_Intäkter!$AV$923:$AV$1048)))))))</f>
        <v/>
      </c>
      <c r="AW75" s="338"/>
      <c r="AX75" s="338"/>
      <c r="AY75" s="338"/>
      <c r="AZ75" s="338" t="str">
        <f>IF(AZ$3="","",(IF($B75="","",(SUMIF(Kostnader_Intäkter!$C$1054:$C$1179,Kostnader_Intäkter!$EE76,Kostnader_Intäkter!$AV$1054:$AV$1179)-(2*SUMPRODUCT((Kostnader_Intäkter!$C$1054:$C$1179=Kostnader_Intäkter!$EE76)*(Kostnader_Intäkter!$R$1054:$R$1179=Kostnader_Intäkter!$EG$94)*(Kostnader_Intäkter!$AV$1054:$AV$1179)))))))</f>
        <v/>
      </c>
      <c r="BA75" s="338"/>
      <c r="BB75" s="338"/>
      <c r="BC75" s="338"/>
      <c r="BD75" s="338" t="str">
        <f>IF(BD$3="","",(IF($B75="","",(SUMIF(Kostnader_Intäkter!$C$1185:$C$1310,Kostnader_Intäkter!$EE76,Kostnader_Intäkter!$AV$1185:$AV$1310)-(2*SUMPRODUCT((Kostnader_Intäkter!$C$1185:$C$1310=Kostnader_Intäkter!$EE76)*(Kostnader_Intäkter!$R$1185:$R$1310=Kostnader_Intäkter!$EG$94)*(Kostnader_Intäkter!$AV$1185:$AV$1310)))))))</f>
        <v/>
      </c>
      <c r="BE75" s="338"/>
      <c r="BF75" s="338"/>
      <c r="BG75" s="338"/>
      <c r="BH75" s="338" t="str">
        <f>IF(BH$3="","",(IF($B75="","",(SUMIF(Kostnader_Intäkter!$C$1317:$C$1442,Kostnader_Intäkter!$EE76,Kostnader_Intäkter!$AV$1317:$AV$1442)-(2*SUMPRODUCT((Kostnader_Intäkter!$C$1317:$C$1442=Kostnader_Intäkter!$EE76)*(Kostnader_Intäkter!$R$1317:$R$1442=Kostnader_Intäkter!$EG$94)*(Kostnader_Intäkter!$AV$1317:$AV$1442)))))))</f>
        <v/>
      </c>
      <c r="BI75" s="338"/>
      <c r="BJ75" s="338"/>
      <c r="BK75" s="338"/>
      <c r="BL75" s="338" t="str">
        <f>IF(BL$3="","",(IF($B75="","",(SUMIF(Kostnader_Intäkter!$C$1449:$C$1574,Kostnader_Intäkter!$EE76,Kostnader_Intäkter!$AV$1449:$AV$1574)-(2*SUMPRODUCT((Kostnader_Intäkter!$C$1449:$C$1574=Kostnader_Intäkter!$EE76)*(Kostnader_Intäkter!$R$1449:$R$1574=Kostnader_Intäkter!$EG$94)*(Kostnader_Intäkter!$AV$1449:$AV$1574)))))))</f>
        <v/>
      </c>
      <c r="BM75" s="338"/>
      <c r="BN75" s="338"/>
      <c r="BO75" s="338"/>
      <c r="BP75" s="338" t="str">
        <f>IF(BP$3="","",(IF($B75="","",(SUMIF(Kostnader_Intäkter!$C$1581:$C$1706,Kostnader_Intäkter!$EE76,Kostnader_Intäkter!$AV$1581:$AV$1706)-(2*SUMPRODUCT((Kostnader_Intäkter!$C$1581:$C$1706=Kostnader_Intäkter!$EE76)*(Kostnader_Intäkter!$R$1581:$R$1706=Kostnader_Intäkter!$EG$94)*(Kostnader_Intäkter!$AV$1581:$AV$1706)))))))</f>
        <v/>
      </c>
      <c r="BQ75" s="338"/>
      <c r="BR75" s="338"/>
      <c r="BS75" s="338"/>
      <c r="BT75" s="338" t="str">
        <f>IF(BT$3="","",(IF($B75="","",(SUMIF(Kostnader_Intäkter!$C$1713:$C$1838,Kostnader_Intäkter!$EE76,Kostnader_Intäkter!$AV$1713:$AV$1838)-(2*SUMPRODUCT((Kostnader_Intäkter!$C$1713:$C$1838=Kostnader_Intäkter!$EE76)*(Kostnader_Intäkter!$R$1713:$R$1838=Kostnader_Intäkter!$EG$94)*(Kostnader_Intäkter!$AV$1713:$AV$1838)))))))</f>
        <v/>
      </c>
      <c r="BU75" s="338"/>
      <c r="BV75" s="338"/>
      <c r="BW75" s="338"/>
      <c r="BX75" s="338" t="str">
        <f>IF(BX$3="","",(IF($B75="","",(SUMIF(Kostnader_Intäkter!$C$1845:$C$1970,Kostnader_Intäkter!$EE76,Kostnader_Intäkter!$AV$1845:$AV$1970)-(2*SUMPRODUCT((Kostnader_Intäkter!$C$1845:$C$1970=Kostnader_Intäkter!$EE76)*(Kostnader_Intäkter!$R$1845:$R$1970=Kostnader_Intäkter!$EG$94)*(Kostnader_Intäkter!$AV$1845:$AV$1970)))))))</f>
        <v/>
      </c>
      <c r="BY75" s="338"/>
      <c r="BZ75" s="338"/>
      <c r="CA75" s="338"/>
      <c r="CB75" s="338" t="str">
        <f>IF(CB$3="","",(IF($B75="","",(SUMIF(Kostnader_Intäkter!$C$1977:$C$2102,Kostnader_Intäkter!$EE76,Kostnader_Intäkter!$AV$1977:$AV$2102)-(2*SUMPRODUCT((Kostnader_Intäkter!$C$1977:$C$2102=Kostnader_Intäkter!$EE76)*(Kostnader_Intäkter!$R$1977:$R$2102=Kostnader_Intäkter!$EG$94)*(Kostnader_Intäkter!$AV$1977:$AV$2102)))))))</f>
        <v/>
      </c>
      <c r="CC75" s="338"/>
      <c r="CD75" s="338"/>
      <c r="CE75" s="338"/>
      <c r="CF75" s="338" t="str">
        <f>IF(CF$3="","",(IF($B75="","",(SUMIF(Kostnader_Intäkter!$C$2109:$C$2234,Kostnader_Intäkter!$EE76,Kostnader_Intäkter!$AV$2109:$AV$2234)-(2*SUMPRODUCT((Kostnader_Intäkter!$C$2109:$C$2234=Kostnader_Intäkter!$EE76)*(Kostnader_Intäkter!$R$2109:$R$2234=Kostnader_Intäkter!$EG$94)*(Kostnader_Intäkter!$AV$2109:$AV$2234)))))))</f>
        <v/>
      </c>
      <c r="CG75" s="338"/>
      <c r="CH75" s="338"/>
      <c r="CI75" s="338"/>
      <c r="CJ75" s="338" t="str">
        <f>IF(CJ$3="","",(IF($B75="","",(SUMIF(Kostnader_Intäkter!$C$2241:$C$2366,Kostnader_Intäkter!$EE76,Kostnader_Intäkter!$AV$2241:$AV$2366)-(2*SUMPRODUCT((Kostnader_Intäkter!$C$2241:$C$2366=Kostnader_Intäkter!$EE76)*(Kostnader_Intäkter!$R$2241:$R$2366=Kostnader_Intäkter!$EG$94)*(Kostnader_Intäkter!$AV$2241:$AV$2366)))))))</f>
        <v/>
      </c>
      <c r="CK75" s="338"/>
      <c r="CL75" s="338"/>
      <c r="CM75" s="338"/>
      <c r="CN75" s="338" t="str">
        <f>IF(CN$3="","",(IF($B75="","",(SUMIF(Kostnader_Intäkter!$C$2373:$C$2498,Kostnader_Intäkter!$EE76,Kostnader_Intäkter!$AV$2373:$AV$2498)-(2*SUMPRODUCT((Kostnader_Intäkter!$C$2373:$C$2498=Kostnader_Intäkter!$EE76)*(Kostnader_Intäkter!$R$2373:$R$2498=Kostnader_Intäkter!$EG$94)*(Kostnader_Intäkter!$AV$2373:$AV$2498)))))))</f>
        <v/>
      </c>
      <c r="CO75" s="338"/>
      <c r="CP75" s="338"/>
      <c r="CQ75" s="338"/>
      <c r="CR75" s="338" t="str">
        <f>IF(CR$3="","",(IF($B75="","",(SUMIF(Kostnader_Intäkter!$C$2505:$C$2630,Kostnader_Intäkter!$EE76,Kostnader_Intäkter!$AV$2505:$AV$2630)-(2*SUMPRODUCT((Kostnader_Intäkter!$C$2505:$C$2630=Kostnader_Intäkter!$EE76)*(Kostnader_Intäkter!$R$2505:$R$2630=Kostnader_Intäkter!$EG$94)*(Kostnader_Intäkter!$AV$2505:$AV$2630)))))))</f>
        <v/>
      </c>
      <c r="CS75" s="338"/>
      <c r="CT75" s="338"/>
      <c r="CU75" s="338"/>
    </row>
    <row r="76" spans="2:99" ht="17.25" hidden="1" customHeight="1" outlineLevel="1" x14ac:dyDescent="0.2">
      <c r="B76" s="339" t="str">
        <f>Kostnader_Intäkter!EH77</f>
        <v/>
      </c>
      <c r="C76" s="339"/>
      <c r="D76" s="339"/>
      <c r="E76" s="339"/>
      <c r="F76" s="339"/>
      <c r="G76" s="339"/>
      <c r="H76" s="339"/>
      <c r="I76" s="339"/>
      <c r="J76" s="339"/>
      <c r="K76" s="339"/>
      <c r="L76" s="339"/>
      <c r="M76" s="339"/>
      <c r="N76" s="339"/>
      <c r="O76" s="339"/>
      <c r="P76" s="336" t="str">
        <f t="shared" si="1"/>
        <v/>
      </c>
      <c r="Q76" s="335"/>
      <c r="R76" s="335"/>
      <c r="S76" s="335"/>
      <c r="T76" s="338" t="str">
        <f>IF($T$3="","",(IF(B76="","",(SUMIF(Kostnader_Intäkter!$C$6:$C$131,Kostnader_Intäkter!$EE77,Kostnader_Intäkter!$AV$6:$AV$131)-(2*SUMPRODUCT((Kostnader_Intäkter!$C$6:$C$131=Kostnader_Intäkter!$EE77)*(Kostnader_Intäkter!$R$6:$R$131=Kostnader_Intäkter!$EG$94)*(Kostnader_Intäkter!$AV$6:$AV$131)))))))</f>
        <v/>
      </c>
      <c r="U76" s="338"/>
      <c r="V76" s="338"/>
      <c r="W76" s="338"/>
      <c r="X76" s="338" t="str">
        <f>IF($X$3="","",(IF($B76="","",(SUMIF(Kostnader_Intäkter!$C$137:$C$262,Kostnader_Intäkter!$EE77,Kostnader_Intäkter!$AV$137:$AV$262)-(2*SUMPRODUCT((Kostnader_Intäkter!$C$137:$C$262=Kostnader_Intäkter!$EE77)*(Kostnader_Intäkter!$R$137:$R$262=Kostnader_Intäkter!$EG$94)*(Kostnader_Intäkter!$AV$137:$AV$262)))))))</f>
        <v/>
      </c>
      <c r="Y76" s="338"/>
      <c r="Z76" s="338"/>
      <c r="AA76" s="338"/>
      <c r="AB76" s="338" t="str">
        <f>IF(AB$3="","",(IF($B76="","",(SUMIF(Kostnader_Intäkter!$C$268:$C$393,Kostnader_Intäkter!$EE77,Kostnader_Intäkter!$AV$268:$AV$393)-(2*SUMPRODUCT((Kostnader_Intäkter!$C$268:$C$393=Kostnader_Intäkter!$EE77)*(Kostnader_Intäkter!$R$268:$R$393=Kostnader_Intäkter!$EG$94)*(Kostnader_Intäkter!$AV$268:$AV$393)))))))</f>
        <v/>
      </c>
      <c r="AC76" s="338"/>
      <c r="AD76" s="338"/>
      <c r="AE76" s="338"/>
      <c r="AF76" s="338" t="str">
        <f>IF(AF$3="","",(IF($B76="","",(SUMIF(Kostnader_Intäkter!$C$399:$C$524,Kostnader_Intäkter!$EE77,Kostnader_Intäkter!$AV$399:$AV$524)-(2*SUMPRODUCT((Kostnader_Intäkter!$C$399:$C$524=Kostnader_Intäkter!$EE77)*(Kostnader_Intäkter!$R$399:$R$524=Kostnader_Intäkter!$EG$94)*(Kostnader_Intäkter!$AV$399:$AV$524)))))))</f>
        <v/>
      </c>
      <c r="AG76" s="338"/>
      <c r="AH76" s="338"/>
      <c r="AI76" s="338"/>
      <c r="AJ76" s="338" t="str">
        <f>IF(AJ$3="","",(IF($B76="","",(SUMIF(Kostnader_Intäkter!$C$530:$C$655,Kostnader_Intäkter!$EE77,Kostnader_Intäkter!$AV$530:$AV$655)-(2*SUMPRODUCT((Kostnader_Intäkter!$C$530:$C$655=Kostnader_Intäkter!$EE77)*(Kostnader_Intäkter!$R$530:$R$655=Kostnader_Intäkter!$EG$94)*(Kostnader_Intäkter!$AV$530:$AV$655)))))))</f>
        <v/>
      </c>
      <c r="AK76" s="338"/>
      <c r="AL76" s="338"/>
      <c r="AM76" s="338"/>
      <c r="AN76" s="338" t="str">
        <f>IF(AN$3="","",(IF($B76="","",(SUMIF(Kostnader_Intäkter!$C$661:$C$786,Kostnader_Intäkter!$EE77,Kostnader_Intäkter!$AV$661:$AV$786)-(2*SUMPRODUCT((Kostnader_Intäkter!$C$661:$C$786=Kostnader_Intäkter!$EE77)*(Kostnader_Intäkter!$R$661:$R$786=Kostnader_Intäkter!$EG$94)*(Kostnader_Intäkter!$AV$661:$AV$786)))))))</f>
        <v/>
      </c>
      <c r="AO76" s="338"/>
      <c r="AP76" s="338"/>
      <c r="AQ76" s="338"/>
      <c r="AR76" s="338" t="str">
        <f>IF(AR$3="","",(IF($B76="","",(SUMIF(Kostnader_Intäkter!$C$792:$C$917,Kostnader_Intäkter!$EE77,Kostnader_Intäkter!$AV$792:$AV$917)-(2*SUMPRODUCT((Kostnader_Intäkter!$C$792:$C$917=Kostnader_Intäkter!$EE77)*(Kostnader_Intäkter!$R$792:$R$917=Kostnader_Intäkter!$EG$94)*(Kostnader_Intäkter!$AV$792:$AV$917)))))))</f>
        <v/>
      </c>
      <c r="AS76" s="338"/>
      <c r="AT76" s="338"/>
      <c r="AU76" s="338"/>
      <c r="AV76" s="338" t="str">
        <f>IF(AV$3="","",(IF($B76="","",(SUMIF(Kostnader_Intäkter!$C$923:$C$1048,Kostnader_Intäkter!$EE77,Kostnader_Intäkter!$AV$923:$AV$1048)-(2*SUMPRODUCT((Kostnader_Intäkter!$C$923:$C$1048=Kostnader_Intäkter!$EE77)*(Kostnader_Intäkter!$R$923:$R$1048=Kostnader_Intäkter!$EG$94)*(Kostnader_Intäkter!$AV$923:$AV$1048)))))))</f>
        <v/>
      </c>
      <c r="AW76" s="338"/>
      <c r="AX76" s="338"/>
      <c r="AY76" s="338"/>
      <c r="AZ76" s="338" t="str">
        <f>IF(AZ$3="","",(IF($B76="","",(SUMIF(Kostnader_Intäkter!$C$1054:$C$1179,Kostnader_Intäkter!$EE77,Kostnader_Intäkter!$AV$1054:$AV$1179)-(2*SUMPRODUCT((Kostnader_Intäkter!$C$1054:$C$1179=Kostnader_Intäkter!$EE77)*(Kostnader_Intäkter!$R$1054:$R$1179=Kostnader_Intäkter!$EG$94)*(Kostnader_Intäkter!$AV$1054:$AV$1179)))))))</f>
        <v/>
      </c>
      <c r="BA76" s="338"/>
      <c r="BB76" s="338"/>
      <c r="BC76" s="338"/>
      <c r="BD76" s="338" t="str">
        <f>IF(BD$3="","",(IF($B76="","",(SUMIF(Kostnader_Intäkter!$C$1185:$C$1310,Kostnader_Intäkter!$EE77,Kostnader_Intäkter!$AV$1185:$AV$1310)-(2*SUMPRODUCT((Kostnader_Intäkter!$C$1185:$C$1310=Kostnader_Intäkter!$EE77)*(Kostnader_Intäkter!$R$1185:$R$1310=Kostnader_Intäkter!$EG$94)*(Kostnader_Intäkter!$AV$1185:$AV$1310)))))))</f>
        <v/>
      </c>
      <c r="BE76" s="338"/>
      <c r="BF76" s="338"/>
      <c r="BG76" s="338"/>
      <c r="BH76" s="338" t="str">
        <f>IF(BH$3="","",(IF($B76="","",(SUMIF(Kostnader_Intäkter!$C$1317:$C$1442,Kostnader_Intäkter!$EE77,Kostnader_Intäkter!$AV$1317:$AV$1442)-(2*SUMPRODUCT((Kostnader_Intäkter!$C$1317:$C$1442=Kostnader_Intäkter!$EE77)*(Kostnader_Intäkter!$R$1317:$R$1442=Kostnader_Intäkter!$EG$94)*(Kostnader_Intäkter!$AV$1317:$AV$1442)))))))</f>
        <v/>
      </c>
      <c r="BI76" s="338"/>
      <c r="BJ76" s="338"/>
      <c r="BK76" s="338"/>
      <c r="BL76" s="338" t="str">
        <f>IF(BL$3="","",(IF($B76="","",(SUMIF(Kostnader_Intäkter!$C$1449:$C$1574,Kostnader_Intäkter!$EE77,Kostnader_Intäkter!$AV$1449:$AV$1574)-(2*SUMPRODUCT((Kostnader_Intäkter!$C$1449:$C$1574=Kostnader_Intäkter!$EE77)*(Kostnader_Intäkter!$R$1449:$R$1574=Kostnader_Intäkter!$EG$94)*(Kostnader_Intäkter!$AV$1449:$AV$1574)))))))</f>
        <v/>
      </c>
      <c r="BM76" s="338"/>
      <c r="BN76" s="338"/>
      <c r="BO76" s="338"/>
      <c r="BP76" s="338" t="str">
        <f>IF(BP$3="","",(IF($B76="","",(SUMIF(Kostnader_Intäkter!$C$1581:$C$1706,Kostnader_Intäkter!$EE77,Kostnader_Intäkter!$AV$1581:$AV$1706)-(2*SUMPRODUCT((Kostnader_Intäkter!$C$1581:$C$1706=Kostnader_Intäkter!$EE77)*(Kostnader_Intäkter!$R$1581:$R$1706=Kostnader_Intäkter!$EG$94)*(Kostnader_Intäkter!$AV$1581:$AV$1706)))))))</f>
        <v/>
      </c>
      <c r="BQ76" s="338"/>
      <c r="BR76" s="338"/>
      <c r="BS76" s="338"/>
      <c r="BT76" s="338" t="str">
        <f>IF(BT$3="","",(IF($B76="","",(SUMIF(Kostnader_Intäkter!$C$1713:$C$1838,Kostnader_Intäkter!$EE77,Kostnader_Intäkter!$AV$1713:$AV$1838)-(2*SUMPRODUCT((Kostnader_Intäkter!$C$1713:$C$1838=Kostnader_Intäkter!$EE77)*(Kostnader_Intäkter!$R$1713:$R$1838=Kostnader_Intäkter!$EG$94)*(Kostnader_Intäkter!$AV$1713:$AV$1838)))))))</f>
        <v/>
      </c>
      <c r="BU76" s="338"/>
      <c r="BV76" s="338"/>
      <c r="BW76" s="338"/>
      <c r="BX76" s="338" t="str">
        <f>IF(BX$3="","",(IF($B76="","",(SUMIF(Kostnader_Intäkter!$C$1845:$C$1970,Kostnader_Intäkter!$EE77,Kostnader_Intäkter!$AV$1845:$AV$1970)-(2*SUMPRODUCT((Kostnader_Intäkter!$C$1845:$C$1970=Kostnader_Intäkter!$EE77)*(Kostnader_Intäkter!$R$1845:$R$1970=Kostnader_Intäkter!$EG$94)*(Kostnader_Intäkter!$AV$1845:$AV$1970)))))))</f>
        <v/>
      </c>
      <c r="BY76" s="338"/>
      <c r="BZ76" s="338"/>
      <c r="CA76" s="338"/>
      <c r="CB76" s="338" t="str">
        <f>IF(CB$3="","",(IF($B76="","",(SUMIF(Kostnader_Intäkter!$C$1977:$C$2102,Kostnader_Intäkter!$EE77,Kostnader_Intäkter!$AV$1977:$AV$2102)-(2*SUMPRODUCT((Kostnader_Intäkter!$C$1977:$C$2102=Kostnader_Intäkter!$EE77)*(Kostnader_Intäkter!$R$1977:$R$2102=Kostnader_Intäkter!$EG$94)*(Kostnader_Intäkter!$AV$1977:$AV$2102)))))))</f>
        <v/>
      </c>
      <c r="CC76" s="338"/>
      <c r="CD76" s="338"/>
      <c r="CE76" s="338"/>
      <c r="CF76" s="338" t="str">
        <f>IF(CF$3="","",(IF($B76="","",(SUMIF(Kostnader_Intäkter!$C$2109:$C$2234,Kostnader_Intäkter!$EE77,Kostnader_Intäkter!$AV$2109:$AV$2234)-(2*SUMPRODUCT((Kostnader_Intäkter!$C$2109:$C$2234=Kostnader_Intäkter!$EE77)*(Kostnader_Intäkter!$R$2109:$R$2234=Kostnader_Intäkter!$EG$94)*(Kostnader_Intäkter!$AV$2109:$AV$2234)))))))</f>
        <v/>
      </c>
      <c r="CG76" s="338"/>
      <c r="CH76" s="338"/>
      <c r="CI76" s="338"/>
      <c r="CJ76" s="338" t="str">
        <f>IF(CJ$3="","",(IF($B76="","",(SUMIF(Kostnader_Intäkter!$C$2241:$C$2366,Kostnader_Intäkter!$EE77,Kostnader_Intäkter!$AV$2241:$AV$2366)-(2*SUMPRODUCT((Kostnader_Intäkter!$C$2241:$C$2366=Kostnader_Intäkter!$EE77)*(Kostnader_Intäkter!$R$2241:$R$2366=Kostnader_Intäkter!$EG$94)*(Kostnader_Intäkter!$AV$2241:$AV$2366)))))))</f>
        <v/>
      </c>
      <c r="CK76" s="338"/>
      <c r="CL76" s="338"/>
      <c r="CM76" s="338"/>
      <c r="CN76" s="338" t="str">
        <f>IF(CN$3="","",(IF($B76="","",(SUMIF(Kostnader_Intäkter!$C$2373:$C$2498,Kostnader_Intäkter!$EE77,Kostnader_Intäkter!$AV$2373:$AV$2498)-(2*SUMPRODUCT((Kostnader_Intäkter!$C$2373:$C$2498=Kostnader_Intäkter!$EE77)*(Kostnader_Intäkter!$R$2373:$R$2498=Kostnader_Intäkter!$EG$94)*(Kostnader_Intäkter!$AV$2373:$AV$2498)))))))</f>
        <v/>
      </c>
      <c r="CO76" s="338"/>
      <c r="CP76" s="338"/>
      <c r="CQ76" s="338"/>
      <c r="CR76" s="338" t="str">
        <f>IF(CR$3="","",(IF($B76="","",(SUMIF(Kostnader_Intäkter!$C$2505:$C$2630,Kostnader_Intäkter!$EE77,Kostnader_Intäkter!$AV$2505:$AV$2630)-(2*SUMPRODUCT((Kostnader_Intäkter!$C$2505:$C$2630=Kostnader_Intäkter!$EE77)*(Kostnader_Intäkter!$R$2505:$R$2630=Kostnader_Intäkter!$EG$94)*(Kostnader_Intäkter!$AV$2505:$AV$2630)))))))</f>
        <v/>
      </c>
      <c r="CS76" s="338"/>
      <c r="CT76" s="338"/>
      <c r="CU76" s="338"/>
    </row>
    <row r="77" spans="2:99" ht="17.25" hidden="1" customHeight="1" outlineLevel="1" x14ac:dyDescent="0.2">
      <c r="B77" s="339" t="str">
        <f>Kostnader_Intäkter!EH78</f>
        <v/>
      </c>
      <c r="C77" s="339"/>
      <c r="D77" s="339"/>
      <c r="E77" s="339"/>
      <c r="F77" s="339"/>
      <c r="G77" s="339"/>
      <c r="H77" s="339"/>
      <c r="I77" s="339"/>
      <c r="J77" s="339"/>
      <c r="K77" s="339"/>
      <c r="L77" s="339"/>
      <c r="M77" s="339"/>
      <c r="N77" s="339"/>
      <c r="O77" s="339"/>
      <c r="P77" s="336" t="str">
        <f t="shared" si="1"/>
        <v/>
      </c>
      <c r="Q77" s="335"/>
      <c r="R77" s="335"/>
      <c r="S77" s="335"/>
      <c r="T77" s="338" t="str">
        <f>IF($T$3="","",(IF(B77="","",(SUMIF(Kostnader_Intäkter!$C$6:$C$131,Kostnader_Intäkter!$EE78,Kostnader_Intäkter!$AV$6:$AV$131)-(2*SUMPRODUCT((Kostnader_Intäkter!$C$6:$C$131=Kostnader_Intäkter!$EE78)*(Kostnader_Intäkter!$R$6:$R$131=Kostnader_Intäkter!$EG$94)*(Kostnader_Intäkter!$AV$6:$AV$131)))))))</f>
        <v/>
      </c>
      <c r="U77" s="338"/>
      <c r="V77" s="338"/>
      <c r="W77" s="338"/>
      <c r="X77" s="338" t="str">
        <f>IF($X$3="","",(IF($B77="","",(SUMIF(Kostnader_Intäkter!$C$137:$C$262,Kostnader_Intäkter!$EE78,Kostnader_Intäkter!$AV$137:$AV$262)-(2*SUMPRODUCT((Kostnader_Intäkter!$C$137:$C$262=Kostnader_Intäkter!$EE78)*(Kostnader_Intäkter!$R$137:$R$262=Kostnader_Intäkter!$EG$94)*(Kostnader_Intäkter!$AV$137:$AV$262)))))))</f>
        <v/>
      </c>
      <c r="Y77" s="338"/>
      <c r="Z77" s="338"/>
      <c r="AA77" s="338"/>
      <c r="AB77" s="338" t="str">
        <f>IF(AB$3="","",(IF($B77="","",(SUMIF(Kostnader_Intäkter!$C$268:$C$393,Kostnader_Intäkter!$EE78,Kostnader_Intäkter!$AV$268:$AV$393)-(2*SUMPRODUCT((Kostnader_Intäkter!$C$268:$C$393=Kostnader_Intäkter!$EE78)*(Kostnader_Intäkter!$R$268:$R$393=Kostnader_Intäkter!$EG$94)*(Kostnader_Intäkter!$AV$268:$AV$393)))))))</f>
        <v/>
      </c>
      <c r="AC77" s="338"/>
      <c r="AD77" s="338"/>
      <c r="AE77" s="338"/>
      <c r="AF77" s="338" t="str">
        <f>IF(AF$3="","",(IF($B77="","",(SUMIF(Kostnader_Intäkter!$C$399:$C$524,Kostnader_Intäkter!$EE78,Kostnader_Intäkter!$AV$399:$AV$524)-(2*SUMPRODUCT((Kostnader_Intäkter!$C$399:$C$524=Kostnader_Intäkter!$EE78)*(Kostnader_Intäkter!$R$399:$R$524=Kostnader_Intäkter!$EG$94)*(Kostnader_Intäkter!$AV$399:$AV$524)))))))</f>
        <v/>
      </c>
      <c r="AG77" s="338"/>
      <c r="AH77" s="338"/>
      <c r="AI77" s="338"/>
      <c r="AJ77" s="338" t="str">
        <f>IF(AJ$3="","",(IF($B77="","",(SUMIF(Kostnader_Intäkter!$C$530:$C$655,Kostnader_Intäkter!$EE78,Kostnader_Intäkter!$AV$530:$AV$655)-(2*SUMPRODUCT((Kostnader_Intäkter!$C$530:$C$655=Kostnader_Intäkter!$EE78)*(Kostnader_Intäkter!$R$530:$R$655=Kostnader_Intäkter!$EG$94)*(Kostnader_Intäkter!$AV$530:$AV$655)))))))</f>
        <v/>
      </c>
      <c r="AK77" s="338"/>
      <c r="AL77" s="338"/>
      <c r="AM77" s="338"/>
      <c r="AN77" s="338" t="str">
        <f>IF(AN$3="","",(IF($B77="","",(SUMIF(Kostnader_Intäkter!$C$661:$C$786,Kostnader_Intäkter!$EE78,Kostnader_Intäkter!$AV$661:$AV$786)-(2*SUMPRODUCT((Kostnader_Intäkter!$C$661:$C$786=Kostnader_Intäkter!$EE78)*(Kostnader_Intäkter!$R$661:$R$786=Kostnader_Intäkter!$EG$94)*(Kostnader_Intäkter!$AV$661:$AV$786)))))))</f>
        <v/>
      </c>
      <c r="AO77" s="338"/>
      <c r="AP77" s="338"/>
      <c r="AQ77" s="338"/>
      <c r="AR77" s="338" t="str">
        <f>IF(AR$3="","",(IF($B77="","",(SUMIF(Kostnader_Intäkter!$C$792:$C$917,Kostnader_Intäkter!$EE78,Kostnader_Intäkter!$AV$792:$AV$917)-(2*SUMPRODUCT((Kostnader_Intäkter!$C$792:$C$917=Kostnader_Intäkter!$EE78)*(Kostnader_Intäkter!$R$792:$R$917=Kostnader_Intäkter!$EG$94)*(Kostnader_Intäkter!$AV$792:$AV$917)))))))</f>
        <v/>
      </c>
      <c r="AS77" s="338"/>
      <c r="AT77" s="338"/>
      <c r="AU77" s="338"/>
      <c r="AV77" s="338" t="str">
        <f>IF(AV$3="","",(IF($B77="","",(SUMIF(Kostnader_Intäkter!$C$923:$C$1048,Kostnader_Intäkter!$EE78,Kostnader_Intäkter!$AV$923:$AV$1048)-(2*SUMPRODUCT((Kostnader_Intäkter!$C$923:$C$1048=Kostnader_Intäkter!$EE78)*(Kostnader_Intäkter!$R$923:$R$1048=Kostnader_Intäkter!$EG$94)*(Kostnader_Intäkter!$AV$923:$AV$1048)))))))</f>
        <v/>
      </c>
      <c r="AW77" s="338"/>
      <c r="AX77" s="338"/>
      <c r="AY77" s="338"/>
      <c r="AZ77" s="338" t="str">
        <f>IF(AZ$3="","",(IF($B77="","",(SUMIF(Kostnader_Intäkter!$C$1054:$C$1179,Kostnader_Intäkter!$EE78,Kostnader_Intäkter!$AV$1054:$AV$1179)-(2*SUMPRODUCT((Kostnader_Intäkter!$C$1054:$C$1179=Kostnader_Intäkter!$EE78)*(Kostnader_Intäkter!$R$1054:$R$1179=Kostnader_Intäkter!$EG$94)*(Kostnader_Intäkter!$AV$1054:$AV$1179)))))))</f>
        <v/>
      </c>
      <c r="BA77" s="338"/>
      <c r="BB77" s="338"/>
      <c r="BC77" s="338"/>
      <c r="BD77" s="338" t="str">
        <f>IF(BD$3="","",(IF($B77="","",(SUMIF(Kostnader_Intäkter!$C$1185:$C$1310,Kostnader_Intäkter!$EE78,Kostnader_Intäkter!$AV$1185:$AV$1310)-(2*SUMPRODUCT((Kostnader_Intäkter!$C$1185:$C$1310=Kostnader_Intäkter!$EE78)*(Kostnader_Intäkter!$R$1185:$R$1310=Kostnader_Intäkter!$EG$94)*(Kostnader_Intäkter!$AV$1185:$AV$1310)))))))</f>
        <v/>
      </c>
      <c r="BE77" s="338"/>
      <c r="BF77" s="338"/>
      <c r="BG77" s="338"/>
      <c r="BH77" s="338" t="str">
        <f>IF(BH$3="","",(IF($B77="","",(SUMIF(Kostnader_Intäkter!$C$1317:$C$1442,Kostnader_Intäkter!$EE78,Kostnader_Intäkter!$AV$1317:$AV$1442)-(2*SUMPRODUCT((Kostnader_Intäkter!$C$1317:$C$1442=Kostnader_Intäkter!$EE78)*(Kostnader_Intäkter!$R$1317:$R$1442=Kostnader_Intäkter!$EG$94)*(Kostnader_Intäkter!$AV$1317:$AV$1442)))))))</f>
        <v/>
      </c>
      <c r="BI77" s="338"/>
      <c r="BJ77" s="338"/>
      <c r="BK77" s="338"/>
      <c r="BL77" s="338" t="str">
        <f>IF(BL$3="","",(IF($B77="","",(SUMIF(Kostnader_Intäkter!$C$1449:$C$1574,Kostnader_Intäkter!$EE78,Kostnader_Intäkter!$AV$1449:$AV$1574)-(2*SUMPRODUCT((Kostnader_Intäkter!$C$1449:$C$1574=Kostnader_Intäkter!$EE78)*(Kostnader_Intäkter!$R$1449:$R$1574=Kostnader_Intäkter!$EG$94)*(Kostnader_Intäkter!$AV$1449:$AV$1574)))))))</f>
        <v/>
      </c>
      <c r="BM77" s="338"/>
      <c r="BN77" s="338"/>
      <c r="BO77" s="338"/>
      <c r="BP77" s="338" t="str">
        <f>IF(BP$3="","",(IF($B77="","",(SUMIF(Kostnader_Intäkter!$C$1581:$C$1706,Kostnader_Intäkter!$EE78,Kostnader_Intäkter!$AV$1581:$AV$1706)-(2*SUMPRODUCT((Kostnader_Intäkter!$C$1581:$C$1706=Kostnader_Intäkter!$EE78)*(Kostnader_Intäkter!$R$1581:$R$1706=Kostnader_Intäkter!$EG$94)*(Kostnader_Intäkter!$AV$1581:$AV$1706)))))))</f>
        <v/>
      </c>
      <c r="BQ77" s="338"/>
      <c r="BR77" s="338"/>
      <c r="BS77" s="338"/>
      <c r="BT77" s="338" t="str">
        <f>IF(BT$3="","",(IF($B77="","",(SUMIF(Kostnader_Intäkter!$C$1713:$C$1838,Kostnader_Intäkter!$EE78,Kostnader_Intäkter!$AV$1713:$AV$1838)-(2*SUMPRODUCT((Kostnader_Intäkter!$C$1713:$C$1838=Kostnader_Intäkter!$EE78)*(Kostnader_Intäkter!$R$1713:$R$1838=Kostnader_Intäkter!$EG$94)*(Kostnader_Intäkter!$AV$1713:$AV$1838)))))))</f>
        <v/>
      </c>
      <c r="BU77" s="338"/>
      <c r="BV77" s="338"/>
      <c r="BW77" s="338"/>
      <c r="BX77" s="338" t="str">
        <f>IF(BX$3="","",(IF($B77="","",(SUMIF(Kostnader_Intäkter!$C$1845:$C$1970,Kostnader_Intäkter!$EE78,Kostnader_Intäkter!$AV$1845:$AV$1970)-(2*SUMPRODUCT((Kostnader_Intäkter!$C$1845:$C$1970=Kostnader_Intäkter!$EE78)*(Kostnader_Intäkter!$R$1845:$R$1970=Kostnader_Intäkter!$EG$94)*(Kostnader_Intäkter!$AV$1845:$AV$1970)))))))</f>
        <v/>
      </c>
      <c r="BY77" s="338"/>
      <c r="BZ77" s="338"/>
      <c r="CA77" s="338"/>
      <c r="CB77" s="338" t="str">
        <f>IF(CB$3="","",(IF($B77="","",(SUMIF(Kostnader_Intäkter!$C$1977:$C$2102,Kostnader_Intäkter!$EE78,Kostnader_Intäkter!$AV$1977:$AV$2102)-(2*SUMPRODUCT((Kostnader_Intäkter!$C$1977:$C$2102=Kostnader_Intäkter!$EE78)*(Kostnader_Intäkter!$R$1977:$R$2102=Kostnader_Intäkter!$EG$94)*(Kostnader_Intäkter!$AV$1977:$AV$2102)))))))</f>
        <v/>
      </c>
      <c r="CC77" s="338"/>
      <c r="CD77" s="338"/>
      <c r="CE77" s="338"/>
      <c r="CF77" s="338" t="str">
        <f>IF(CF$3="","",(IF($B77="","",(SUMIF(Kostnader_Intäkter!$C$2109:$C$2234,Kostnader_Intäkter!$EE78,Kostnader_Intäkter!$AV$2109:$AV$2234)-(2*SUMPRODUCT((Kostnader_Intäkter!$C$2109:$C$2234=Kostnader_Intäkter!$EE78)*(Kostnader_Intäkter!$R$2109:$R$2234=Kostnader_Intäkter!$EG$94)*(Kostnader_Intäkter!$AV$2109:$AV$2234)))))))</f>
        <v/>
      </c>
      <c r="CG77" s="338"/>
      <c r="CH77" s="338"/>
      <c r="CI77" s="338"/>
      <c r="CJ77" s="338" t="str">
        <f>IF(CJ$3="","",(IF($B77="","",(SUMIF(Kostnader_Intäkter!$C$2241:$C$2366,Kostnader_Intäkter!$EE78,Kostnader_Intäkter!$AV$2241:$AV$2366)-(2*SUMPRODUCT((Kostnader_Intäkter!$C$2241:$C$2366=Kostnader_Intäkter!$EE78)*(Kostnader_Intäkter!$R$2241:$R$2366=Kostnader_Intäkter!$EG$94)*(Kostnader_Intäkter!$AV$2241:$AV$2366)))))))</f>
        <v/>
      </c>
      <c r="CK77" s="338"/>
      <c r="CL77" s="338"/>
      <c r="CM77" s="338"/>
      <c r="CN77" s="338" t="str">
        <f>IF(CN$3="","",(IF($B77="","",(SUMIF(Kostnader_Intäkter!$C$2373:$C$2498,Kostnader_Intäkter!$EE78,Kostnader_Intäkter!$AV$2373:$AV$2498)-(2*SUMPRODUCT((Kostnader_Intäkter!$C$2373:$C$2498=Kostnader_Intäkter!$EE78)*(Kostnader_Intäkter!$R$2373:$R$2498=Kostnader_Intäkter!$EG$94)*(Kostnader_Intäkter!$AV$2373:$AV$2498)))))))</f>
        <v/>
      </c>
      <c r="CO77" s="338"/>
      <c r="CP77" s="338"/>
      <c r="CQ77" s="338"/>
      <c r="CR77" s="338" t="str">
        <f>IF(CR$3="","",(IF($B77="","",(SUMIF(Kostnader_Intäkter!$C$2505:$C$2630,Kostnader_Intäkter!$EE78,Kostnader_Intäkter!$AV$2505:$AV$2630)-(2*SUMPRODUCT((Kostnader_Intäkter!$C$2505:$C$2630=Kostnader_Intäkter!$EE78)*(Kostnader_Intäkter!$R$2505:$R$2630=Kostnader_Intäkter!$EG$94)*(Kostnader_Intäkter!$AV$2505:$AV$2630)))))))</f>
        <v/>
      </c>
      <c r="CS77" s="338"/>
      <c r="CT77" s="338"/>
      <c r="CU77" s="338"/>
    </row>
    <row r="78" spans="2:99" ht="17.25" hidden="1" customHeight="1" outlineLevel="1" thickBot="1" x14ac:dyDescent="0.25">
      <c r="B78" s="339" t="str">
        <f>Kostnader_Intäkter!EH79</f>
        <v/>
      </c>
      <c r="C78" s="339"/>
      <c r="D78" s="339"/>
      <c r="E78" s="339"/>
      <c r="F78" s="339"/>
      <c r="G78" s="339"/>
      <c r="H78" s="339"/>
      <c r="I78" s="339"/>
      <c r="J78" s="339"/>
      <c r="K78" s="339"/>
      <c r="L78" s="339"/>
      <c r="M78" s="339"/>
      <c r="N78" s="339"/>
      <c r="O78" s="339"/>
      <c r="P78" s="336" t="str">
        <f t="shared" si="1"/>
        <v/>
      </c>
      <c r="Q78" s="335"/>
      <c r="R78" s="335"/>
      <c r="S78" s="335"/>
      <c r="T78" s="338" t="str">
        <f>IF($T$3="","",(IF(B78="","",(SUMIF(Kostnader_Intäkter!$C$6:$C$131,Kostnader_Intäkter!$EE79,Kostnader_Intäkter!$AV$6:$AV$131)-(2*SUMPRODUCT((Kostnader_Intäkter!$C$6:$C$131=Kostnader_Intäkter!$EE79)*(Kostnader_Intäkter!$R$6:$R$131=Kostnader_Intäkter!$EG$94)*(Kostnader_Intäkter!$AV$6:$AV$131)))))))</f>
        <v/>
      </c>
      <c r="U78" s="338"/>
      <c r="V78" s="338"/>
      <c r="W78" s="338"/>
      <c r="X78" s="338" t="str">
        <f>IF($X$3="","",(IF($B78="","",(SUMIF(Kostnader_Intäkter!$C$137:$C$262,Kostnader_Intäkter!$EE79,Kostnader_Intäkter!$AV$137:$AV$262)-(2*SUMPRODUCT((Kostnader_Intäkter!$C$137:$C$262=Kostnader_Intäkter!$EE79)*(Kostnader_Intäkter!$R$137:$R$262=Kostnader_Intäkter!$EG$94)*(Kostnader_Intäkter!$AV$137:$AV$262)))))))</f>
        <v/>
      </c>
      <c r="Y78" s="338"/>
      <c r="Z78" s="338"/>
      <c r="AA78" s="338"/>
      <c r="AB78" s="338" t="str">
        <f>IF(AB$3="","",(IF($B78="","",(SUMIF(Kostnader_Intäkter!$C$268:$C$393,Kostnader_Intäkter!$EE79,Kostnader_Intäkter!$AV$268:$AV$393)-(2*SUMPRODUCT((Kostnader_Intäkter!$C$268:$C$393=Kostnader_Intäkter!$EE79)*(Kostnader_Intäkter!$R$268:$R$393=Kostnader_Intäkter!$EG$94)*(Kostnader_Intäkter!$AV$268:$AV$393)))))))</f>
        <v/>
      </c>
      <c r="AC78" s="338"/>
      <c r="AD78" s="338"/>
      <c r="AE78" s="338"/>
      <c r="AF78" s="338" t="str">
        <f>IF(AF$3="","",(IF($B78="","",(SUMIF(Kostnader_Intäkter!$C$399:$C$524,Kostnader_Intäkter!$EE79,Kostnader_Intäkter!$AV$399:$AV$524)-(2*SUMPRODUCT((Kostnader_Intäkter!$C$399:$C$524=Kostnader_Intäkter!$EE79)*(Kostnader_Intäkter!$R$399:$R$524=Kostnader_Intäkter!$EG$94)*(Kostnader_Intäkter!$AV$399:$AV$524)))))))</f>
        <v/>
      </c>
      <c r="AG78" s="338"/>
      <c r="AH78" s="338"/>
      <c r="AI78" s="338"/>
      <c r="AJ78" s="338" t="str">
        <f>IF(AJ$3="","",(IF($B78="","",(SUMIF(Kostnader_Intäkter!$C$530:$C$655,Kostnader_Intäkter!$EE79,Kostnader_Intäkter!$AV$530:$AV$655)-(2*SUMPRODUCT((Kostnader_Intäkter!$C$530:$C$655=Kostnader_Intäkter!$EE79)*(Kostnader_Intäkter!$R$530:$R$655=Kostnader_Intäkter!$EG$94)*(Kostnader_Intäkter!$AV$530:$AV$655)))))))</f>
        <v/>
      </c>
      <c r="AK78" s="338"/>
      <c r="AL78" s="338"/>
      <c r="AM78" s="338"/>
      <c r="AN78" s="338" t="str">
        <f>IF(AN$3="","",(IF($B78="","",(SUMIF(Kostnader_Intäkter!$C$661:$C$786,Kostnader_Intäkter!$EE79,Kostnader_Intäkter!$AV$661:$AV$786)-(2*SUMPRODUCT((Kostnader_Intäkter!$C$661:$C$786=Kostnader_Intäkter!$EE79)*(Kostnader_Intäkter!$R$661:$R$786=Kostnader_Intäkter!$EG$94)*(Kostnader_Intäkter!$AV$661:$AV$786)))))))</f>
        <v/>
      </c>
      <c r="AO78" s="338"/>
      <c r="AP78" s="338"/>
      <c r="AQ78" s="338"/>
      <c r="AR78" s="338" t="str">
        <f>IF(AR$3="","",(IF($B78="","",(SUMIF(Kostnader_Intäkter!$C$792:$C$917,Kostnader_Intäkter!$EE79,Kostnader_Intäkter!$AV$792:$AV$917)-(2*SUMPRODUCT((Kostnader_Intäkter!$C$792:$C$917=Kostnader_Intäkter!$EE79)*(Kostnader_Intäkter!$R$792:$R$917=Kostnader_Intäkter!$EG$94)*(Kostnader_Intäkter!$AV$792:$AV$917)))))))</f>
        <v/>
      </c>
      <c r="AS78" s="338"/>
      <c r="AT78" s="338"/>
      <c r="AU78" s="338"/>
      <c r="AV78" s="338" t="str">
        <f>IF(AV$3="","",(IF($B78="","",(SUMIF(Kostnader_Intäkter!$C$923:$C$1048,Kostnader_Intäkter!$EE79,Kostnader_Intäkter!$AV$923:$AV$1048)-(2*SUMPRODUCT((Kostnader_Intäkter!$C$923:$C$1048=Kostnader_Intäkter!$EE79)*(Kostnader_Intäkter!$R$923:$R$1048=Kostnader_Intäkter!$EG$94)*(Kostnader_Intäkter!$AV$923:$AV$1048)))))))</f>
        <v/>
      </c>
      <c r="AW78" s="338"/>
      <c r="AX78" s="338"/>
      <c r="AY78" s="338"/>
      <c r="AZ78" s="338" t="str">
        <f>IF(AZ$3="","",(IF($B78="","",(SUMIF(Kostnader_Intäkter!$C$1054:$C$1179,Kostnader_Intäkter!$EE79,Kostnader_Intäkter!$AV$1054:$AV$1179)-(2*SUMPRODUCT((Kostnader_Intäkter!$C$1054:$C$1179=Kostnader_Intäkter!$EE79)*(Kostnader_Intäkter!$R$1054:$R$1179=Kostnader_Intäkter!$EG$94)*(Kostnader_Intäkter!$AV$1054:$AV$1179)))))))</f>
        <v/>
      </c>
      <c r="BA78" s="338"/>
      <c r="BB78" s="338"/>
      <c r="BC78" s="338"/>
      <c r="BD78" s="338" t="str">
        <f>IF(BD$3="","",(IF($B78="","",(SUMIF(Kostnader_Intäkter!$C$1185:$C$1310,Kostnader_Intäkter!$EE79,Kostnader_Intäkter!$AV$1185:$AV$1310)-(2*SUMPRODUCT((Kostnader_Intäkter!$C$1185:$C$1310=Kostnader_Intäkter!$EE79)*(Kostnader_Intäkter!$R$1185:$R$1310=Kostnader_Intäkter!$EG$94)*(Kostnader_Intäkter!$AV$1185:$AV$1310)))))))</f>
        <v/>
      </c>
      <c r="BE78" s="338"/>
      <c r="BF78" s="338"/>
      <c r="BG78" s="338"/>
      <c r="BH78" s="338" t="str">
        <f>IF(BH$3="","",(IF($B78="","",(SUMIF(Kostnader_Intäkter!$C$1317:$C$1442,Kostnader_Intäkter!$EE79,Kostnader_Intäkter!$AV$1317:$AV$1442)-(2*SUMPRODUCT((Kostnader_Intäkter!$C$1317:$C$1442=Kostnader_Intäkter!$EE79)*(Kostnader_Intäkter!$R$1317:$R$1442=Kostnader_Intäkter!$EG$94)*(Kostnader_Intäkter!$AV$1317:$AV$1442)))))))</f>
        <v/>
      </c>
      <c r="BI78" s="338"/>
      <c r="BJ78" s="338"/>
      <c r="BK78" s="338"/>
      <c r="BL78" s="338" t="str">
        <f>IF(BL$3="","",(IF($B78="","",(SUMIF(Kostnader_Intäkter!$C$1449:$C$1574,Kostnader_Intäkter!$EE79,Kostnader_Intäkter!$AV$1449:$AV$1574)-(2*SUMPRODUCT((Kostnader_Intäkter!$C$1449:$C$1574=Kostnader_Intäkter!$EE79)*(Kostnader_Intäkter!$R$1449:$R$1574=Kostnader_Intäkter!$EG$94)*(Kostnader_Intäkter!$AV$1449:$AV$1574)))))))</f>
        <v/>
      </c>
      <c r="BM78" s="338"/>
      <c r="BN78" s="338"/>
      <c r="BO78" s="338"/>
      <c r="BP78" s="338" t="str">
        <f>IF(BP$3="","",(IF($B78="","",(SUMIF(Kostnader_Intäkter!$C$1581:$C$1706,Kostnader_Intäkter!$EE79,Kostnader_Intäkter!$AV$1581:$AV$1706)-(2*SUMPRODUCT((Kostnader_Intäkter!$C$1581:$C$1706=Kostnader_Intäkter!$EE79)*(Kostnader_Intäkter!$R$1581:$R$1706=Kostnader_Intäkter!$EG$94)*(Kostnader_Intäkter!$AV$1581:$AV$1706)))))))</f>
        <v/>
      </c>
      <c r="BQ78" s="338"/>
      <c r="BR78" s="338"/>
      <c r="BS78" s="338"/>
      <c r="BT78" s="338" t="str">
        <f>IF(BT$3="","",(IF($B78="","",(SUMIF(Kostnader_Intäkter!$C$1713:$C$1838,Kostnader_Intäkter!$EE79,Kostnader_Intäkter!$AV$1713:$AV$1838)-(2*SUMPRODUCT((Kostnader_Intäkter!$C$1713:$C$1838=Kostnader_Intäkter!$EE79)*(Kostnader_Intäkter!$R$1713:$R$1838=Kostnader_Intäkter!$EG$94)*(Kostnader_Intäkter!$AV$1713:$AV$1838)))))))</f>
        <v/>
      </c>
      <c r="BU78" s="338"/>
      <c r="BV78" s="338"/>
      <c r="BW78" s="338"/>
      <c r="BX78" s="338" t="str">
        <f>IF(BX$3="","",(IF($B78="","",(SUMIF(Kostnader_Intäkter!$C$1845:$C$1970,Kostnader_Intäkter!$EE79,Kostnader_Intäkter!$AV$1845:$AV$1970)-(2*SUMPRODUCT((Kostnader_Intäkter!$C$1845:$C$1970=Kostnader_Intäkter!$EE79)*(Kostnader_Intäkter!$R$1845:$R$1970=Kostnader_Intäkter!$EG$94)*(Kostnader_Intäkter!$AV$1845:$AV$1970)))))))</f>
        <v/>
      </c>
      <c r="BY78" s="338"/>
      <c r="BZ78" s="338"/>
      <c r="CA78" s="338"/>
      <c r="CB78" s="338" t="str">
        <f>IF(CB$3="","",(IF($B78="","",(SUMIF(Kostnader_Intäkter!$C$1977:$C$2102,Kostnader_Intäkter!$EE79,Kostnader_Intäkter!$AV$1977:$AV$2102)-(2*SUMPRODUCT((Kostnader_Intäkter!$C$1977:$C$2102=Kostnader_Intäkter!$EE79)*(Kostnader_Intäkter!$R$1977:$R$2102=Kostnader_Intäkter!$EG$94)*(Kostnader_Intäkter!$AV$1977:$AV$2102)))))))</f>
        <v/>
      </c>
      <c r="CC78" s="338"/>
      <c r="CD78" s="338"/>
      <c r="CE78" s="338"/>
      <c r="CF78" s="338" t="str">
        <f>IF(CF$3="","",(IF($B78="","",(SUMIF(Kostnader_Intäkter!$C$2109:$C$2234,Kostnader_Intäkter!$EE79,Kostnader_Intäkter!$AV$2109:$AV$2234)-(2*SUMPRODUCT((Kostnader_Intäkter!$C$2109:$C$2234=Kostnader_Intäkter!$EE79)*(Kostnader_Intäkter!$R$2109:$R$2234=Kostnader_Intäkter!$EG$94)*(Kostnader_Intäkter!$AV$2109:$AV$2234)))))))</f>
        <v/>
      </c>
      <c r="CG78" s="338"/>
      <c r="CH78" s="338"/>
      <c r="CI78" s="338"/>
      <c r="CJ78" s="338" t="str">
        <f>IF(CJ$3="","",(IF($B78="","",(SUMIF(Kostnader_Intäkter!$C$2241:$C$2366,Kostnader_Intäkter!$EE79,Kostnader_Intäkter!$AV$2241:$AV$2366)-(2*SUMPRODUCT((Kostnader_Intäkter!$C$2241:$C$2366=Kostnader_Intäkter!$EE79)*(Kostnader_Intäkter!$R$2241:$R$2366=Kostnader_Intäkter!$EG$94)*(Kostnader_Intäkter!$AV$2241:$AV$2366)))))))</f>
        <v/>
      </c>
      <c r="CK78" s="338"/>
      <c r="CL78" s="338"/>
      <c r="CM78" s="338"/>
      <c r="CN78" s="338" t="str">
        <f>IF(CN$3="","",(IF($B78="","",(SUMIF(Kostnader_Intäkter!$C$2373:$C$2498,Kostnader_Intäkter!$EE79,Kostnader_Intäkter!$AV$2373:$AV$2498)-(2*SUMPRODUCT((Kostnader_Intäkter!$C$2373:$C$2498=Kostnader_Intäkter!$EE79)*(Kostnader_Intäkter!$R$2373:$R$2498=Kostnader_Intäkter!$EG$94)*(Kostnader_Intäkter!$AV$2373:$AV$2498)))))))</f>
        <v/>
      </c>
      <c r="CO78" s="338"/>
      <c r="CP78" s="338"/>
      <c r="CQ78" s="338"/>
      <c r="CR78" s="338" t="str">
        <f>IF(CR$3="","",(IF($B78="","",(SUMIF(Kostnader_Intäkter!$C$2505:$C$2630,Kostnader_Intäkter!$EE79,Kostnader_Intäkter!$AV$2505:$AV$2630)-(2*SUMPRODUCT((Kostnader_Intäkter!$C$2505:$C$2630=Kostnader_Intäkter!$EE79)*(Kostnader_Intäkter!$R$2505:$R$2630=Kostnader_Intäkter!$EG$94)*(Kostnader_Intäkter!$AV$2505:$AV$2630)))))))</f>
        <v/>
      </c>
      <c r="CS78" s="338"/>
      <c r="CT78" s="338"/>
      <c r="CU78" s="338"/>
    </row>
    <row r="79" spans="2:99" ht="18.75" customHeight="1" collapsed="1" thickTop="1" thickBot="1" x14ac:dyDescent="0.25">
      <c r="B79" s="343" t="s">
        <v>39</v>
      </c>
      <c r="C79" s="343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357">
        <f>SUM(T79:CU79)</f>
        <v>0</v>
      </c>
      <c r="Q79" s="332"/>
      <c r="R79" s="332"/>
      <c r="S79" s="332"/>
      <c r="T79" s="332">
        <f>IF(T3="","",IF(Setup!$C$39="",SUM(T4:W78),SUM(T5:W78)))</f>
        <v>0</v>
      </c>
      <c r="U79" s="332"/>
      <c r="V79" s="332"/>
      <c r="W79" s="332"/>
      <c r="X79" s="332">
        <f>IF(X3="","",IF(Setup!$C$39="",SUM(X4:AA78),SUM(X5:AA78)))</f>
        <v>0</v>
      </c>
      <c r="Y79" s="332"/>
      <c r="Z79" s="332"/>
      <c r="AA79" s="332"/>
      <c r="AB79" s="332" t="str">
        <f>IF(AB3="","",IF(Setup!$C$39="",SUM(AB4:AE78),SUM(AB5:AE78)))</f>
        <v/>
      </c>
      <c r="AC79" s="332"/>
      <c r="AD79" s="332"/>
      <c r="AE79" s="332"/>
      <c r="AF79" s="332" t="str">
        <f>IF(AF3="","",IF(Setup!$C$39="",SUM(AF4:AI78),SUM(AF5:AI78)))</f>
        <v/>
      </c>
      <c r="AG79" s="332"/>
      <c r="AH79" s="332"/>
      <c r="AI79" s="332"/>
      <c r="AJ79" s="332" t="str">
        <f>IF(AJ3="","",IF(Setup!$C$39="",SUM(AJ4:AM78),SUM(AJ5:AM78)))</f>
        <v/>
      </c>
      <c r="AK79" s="332"/>
      <c r="AL79" s="332"/>
      <c r="AM79" s="332"/>
      <c r="AN79" s="332" t="str">
        <f>IF(AN3="","",IF(Setup!$C$39="",SUM(AN4:AQ78),SUM(AN5:AQ78)))</f>
        <v/>
      </c>
      <c r="AO79" s="332"/>
      <c r="AP79" s="332"/>
      <c r="AQ79" s="332"/>
      <c r="AR79" s="332" t="str">
        <f>IF(AR3="","",IF(Setup!$C$39="",SUM(AR4:AU78),SUM(AR5:AU78)))</f>
        <v/>
      </c>
      <c r="AS79" s="332"/>
      <c r="AT79" s="332"/>
      <c r="AU79" s="332"/>
      <c r="AV79" s="332" t="str">
        <f>IF(AV3="","",IF(Setup!$C$39="",SUM(AV4:AY78),SUM(AV5:AY78)))</f>
        <v/>
      </c>
      <c r="AW79" s="332"/>
      <c r="AX79" s="332"/>
      <c r="AY79" s="332"/>
      <c r="AZ79" s="332" t="str">
        <f>IF(AZ3="","",IF(Setup!$C$39="",SUM(AZ4:BC78),SUM(AZ5:BC78)))</f>
        <v/>
      </c>
      <c r="BA79" s="332"/>
      <c r="BB79" s="332"/>
      <c r="BC79" s="332"/>
      <c r="BD79" s="332" t="str">
        <f>IF(BD3="","",IF(Setup!$C$39="",SUM(BD4:BG78),SUM(BD5:BG78)))</f>
        <v/>
      </c>
      <c r="BE79" s="332"/>
      <c r="BF79" s="332"/>
      <c r="BG79" s="332"/>
      <c r="BH79" s="332" t="str">
        <f>IF(BH3="","",IF(Setup!$C$39="",SUM(BH4:BK78),SUM(BH5:BK78)))</f>
        <v/>
      </c>
      <c r="BI79" s="332"/>
      <c r="BJ79" s="332"/>
      <c r="BK79" s="332"/>
      <c r="BL79" s="332" t="str">
        <f>IF(BL3="","",IF(Setup!$C$39="",SUM(BL4:BO78),SUM(BL5:BO78)))</f>
        <v/>
      </c>
      <c r="BM79" s="332"/>
      <c r="BN79" s="332"/>
      <c r="BO79" s="332"/>
      <c r="BP79" s="332" t="str">
        <f>IF(BP3="","",IF(Setup!$C$39="",SUM(BP4:BS78),SUM(BP5:BS78)))</f>
        <v/>
      </c>
      <c r="BQ79" s="332"/>
      <c r="BR79" s="332"/>
      <c r="BS79" s="332"/>
      <c r="BT79" s="332" t="str">
        <f>IF(BT3="","",IF(Setup!$C$39="",SUM(BT4:BW78),SUM(BT5:BW78)))</f>
        <v/>
      </c>
      <c r="BU79" s="332"/>
      <c r="BV79" s="332"/>
      <c r="BW79" s="332"/>
      <c r="BX79" s="332" t="str">
        <f>IF(BX3="","",IF(Setup!$C$39="",SUM(BX4:CA78),SUM(BX5:CA78)))</f>
        <v/>
      </c>
      <c r="BY79" s="332"/>
      <c r="BZ79" s="332"/>
      <c r="CA79" s="332"/>
      <c r="CB79" s="332" t="str">
        <f>IF(CB3="","",IF(Setup!$C$39="",SUM(CB4:CE78),SUM(CB5:CE78)))</f>
        <v/>
      </c>
      <c r="CC79" s="332"/>
      <c r="CD79" s="332"/>
      <c r="CE79" s="332"/>
      <c r="CF79" s="332" t="str">
        <f>IF(CF3="","",IF(Setup!$C$39="",SUM(CF4:CI78),SUM(CF5:CI78)))</f>
        <v/>
      </c>
      <c r="CG79" s="332"/>
      <c r="CH79" s="332"/>
      <c r="CI79" s="332"/>
      <c r="CJ79" s="332" t="str">
        <f>IF(CJ3="","",IF(Setup!$C$39="",SUM(CJ4:CM78),SUM(CJ5:CM78)))</f>
        <v/>
      </c>
      <c r="CK79" s="332"/>
      <c r="CL79" s="332"/>
      <c r="CM79" s="332"/>
      <c r="CN79" s="332" t="str">
        <f>IF(CN3="","",IF(Setup!$C$39="",SUM(CN4:CQ78),SUM(CN5:CQ78)))</f>
        <v/>
      </c>
      <c r="CO79" s="332"/>
      <c r="CP79" s="332"/>
      <c r="CQ79" s="332"/>
      <c r="CR79" s="332" t="str">
        <f>IF(CR3="","",IF(Setup!$C$39="",SUM(CR4:CU78),SUM(CR5:CU78)))</f>
        <v/>
      </c>
      <c r="CS79" s="332"/>
      <c r="CT79" s="332"/>
      <c r="CU79" s="332"/>
    </row>
    <row r="80" spans="2:99" ht="18.75" customHeight="1" thickTop="1" thickBot="1" x14ac:dyDescent="0.25">
      <c r="B80" s="343" t="s">
        <v>40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57" t="str">
        <f>IF(Setup!$C$39="","",P4)</f>
        <v/>
      </c>
      <c r="Q80" s="332"/>
      <c r="R80" s="332"/>
      <c r="S80" s="332"/>
      <c r="T80" s="332" t="str">
        <f>IF(Setup!$C$39="","",T4)</f>
        <v/>
      </c>
      <c r="U80" s="332"/>
      <c r="V80" s="332"/>
      <c r="W80" s="332"/>
      <c r="X80" s="332" t="str">
        <f>IF(Setup!$C$39="","",X4)</f>
        <v/>
      </c>
      <c r="Y80" s="332"/>
      <c r="Z80" s="332"/>
      <c r="AA80" s="332"/>
      <c r="AB80" s="332" t="str">
        <f>IF(Setup!$C$39="","",AB4)</f>
        <v/>
      </c>
      <c r="AC80" s="332"/>
      <c r="AD80" s="332"/>
      <c r="AE80" s="332"/>
      <c r="AF80" s="332" t="str">
        <f>IF(Setup!$C$39="","",AF4)</f>
        <v/>
      </c>
      <c r="AG80" s="332"/>
      <c r="AH80" s="332"/>
      <c r="AI80" s="332"/>
      <c r="AJ80" s="332" t="str">
        <f>IF(Setup!$C$39="","",AJ4)</f>
        <v/>
      </c>
      <c r="AK80" s="332"/>
      <c r="AL80" s="332"/>
      <c r="AM80" s="332"/>
      <c r="AN80" s="332" t="str">
        <f>IF(Setup!$C$39="","",AN4)</f>
        <v/>
      </c>
      <c r="AO80" s="332"/>
      <c r="AP80" s="332"/>
      <c r="AQ80" s="332"/>
      <c r="AR80" s="332" t="str">
        <f>IF(Setup!$C$39="","",AR4)</f>
        <v/>
      </c>
      <c r="AS80" s="332"/>
      <c r="AT80" s="332"/>
      <c r="AU80" s="332"/>
      <c r="AV80" s="332" t="str">
        <f>IF(Setup!$C$39="","",AV4)</f>
        <v/>
      </c>
      <c r="AW80" s="332"/>
      <c r="AX80" s="332"/>
      <c r="AY80" s="332"/>
      <c r="AZ80" s="332" t="str">
        <f>IF(Setup!$C$39="","",AZ4)</f>
        <v/>
      </c>
      <c r="BA80" s="332"/>
      <c r="BB80" s="332"/>
      <c r="BC80" s="332"/>
      <c r="BD80" s="332" t="str">
        <f>IF(Setup!$C$39="","",BD4)</f>
        <v/>
      </c>
      <c r="BE80" s="332"/>
      <c r="BF80" s="332"/>
      <c r="BG80" s="332"/>
      <c r="BH80" s="332" t="str">
        <f>IF(Setup!$C$39="","",BH4)</f>
        <v/>
      </c>
      <c r="BI80" s="332"/>
      <c r="BJ80" s="332"/>
      <c r="BK80" s="332"/>
      <c r="BL80" s="332" t="str">
        <f>IF(Setup!$C$39="","",BL4)</f>
        <v/>
      </c>
      <c r="BM80" s="332"/>
      <c r="BN80" s="332"/>
      <c r="BO80" s="332"/>
      <c r="BP80" s="332" t="str">
        <f>IF(Setup!$C$39="","",BP4)</f>
        <v/>
      </c>
      <c r="BQ80" s="332"/>
      <c r="BR80" s="332"/>
      <c r="BS80" s="332"/>
      <c r="BT80" s="332" t="str">
        <f>IF(Setup!$C$39="","",BT4)</f>
        <v/>
      </c>
      <c r="BU80" s="332"/>
      <c r="BV80" s="332"/>
      <c r="BW80" s="332"/>
      <c r="BX80" s="332" t="str">
        <f>IF(Setup!$C$39="","",BX4)</f>
        <v/>
      </c>
      <c r="BY80" s="332"/>
      <c r="BZ80" s="332"/>
      <c r="CA80" s="332"/>
      <c r="CB80" s="332" t="str">
        <f>IF(Setup!$C$39="","",CB4)</f>
        <v/>
      </c>
      <c r="CC80" s="332"/>
      <c r="CD80" s="332"/>
      <c r="CE80" s="332"/>
      <c r="CF80" s="332" t="str">
        <f>IF(Setup!$C$39="","",CF4)</f>
        <v/>
      </c>
      <c r="CG80" s="332"/>
      <c r="CH80" s="332"/>
      <c r="CI80" s="332"/>
      <c r="CJ80" s="332" t="str">
        <f>IF(Setup!$C$39="","",CJ4)</f>
        <v/>
      </c>
      <c r="CK80" s="332"/>
      <c r="CL80" s="332"/>
      <c r="CM80" s="332"/>
      <c r="CN80" s="332" t="str">
        <f>IF(Setup!$C$39="","",CN4)</f>
        <v/>
      </c>
      <c r="CO80" s="332"/>
      <c r="CP80" s="332"/>
      <c r="CQ80" s="332"/>
      <c r="CR80" s="332" t="str">
        <f>IF(Setup!$C$39="","",CR4)</f>
        <v/>
      </c>
      <c r="CS80" s="332"/>
      <c r="CT80" s="332"/>
      <c r="CU80" s="332"/>
    </row>
    <row r="81" spans="2:100" s="126" customFormat="1" ht="18.75" customHeight="1" thickTop="1" x14ac:dyDescent="0.2">
      <c r="B81" s="337" t="s">
        <v>14</v>
      </c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6">
        <f>IF(P80="",P79,P79+P80)</f>
        <v>0</v>
      </c>
      <c r="Q81" s="335"/>
      <c r="R81" s="335"/>
      <c r="S81" s="335"/>
      <c r="T81" s="335">
        <f>IF(T80="",T79,T79+T80)</f>
        <v>0</v>
      </c>
      <c r="U81" s="335"/>
      <c r="V81" s="335"/>
      <c r="W81" s="335"/>
      <c r="X81" s="335">
        <f>IF(X80="",X79,X79+X80)</f>
        <v>0</v>
      </c>
      <c r="Y81" s="335"/>
      <c r="Z81" s="335"/>
      <c r="AA81" s="335"/>
      <c r="AB81" s="335" t="str">
        <f>IF(AB80="",AB79,AB79+AB80)</f>
        <v/>
      </c>
      <c r="AC81" s="335"/>
      <c r="AD81" s="335"/>
      <c r="AE81" s="335"/>
      <c r="AF81" s="335" t="str">
        <f>IF(AF80="",AF79,AF79+AF80)</f>
        <v/>
      </c>
      <c r="AG81" s="335"/>
      <c r="AH81" s="335"/>
      <c r="AI81" s="335"/>
      <c r="AJ81" s="335" t="str">
        <f>IF(AJ80="",AJ79,AJ79+AJ80)</f>
        <v/>
      </c>
      <c r="AK81" s="335"/>
      <c r="AL81" s="335"/>
      <c r="AM81" s="335"/>
      <c r="AN81" s="335" t="str">
        <f>IF(AN80="",AN79,AN79+AN80)</f>
        <v/>
      </c>
      <c r="AO81" s="335"/>
      <c r="AP81" s="335"/>
      <c r="AQ81" s="335"/>
      <c r="AR81" s="335" t="str">
        <f>IF(AR80="",AR79,AR79+AR80)</f>
        <v/>
      </c>
      <c r="AS81" s="335"/>
      <c r="AT81" s="335"/>
      <c r="AU81" s="335"/>
      <c r="AV81" s="335" t="str">
        <f>IF(AV80="",AV79,AV79+AV80)</f>
        <v/>
      </c>
      <c r="AW81" s="335"/>
      <c r="AX81" s="335"/>
      <c r="AY81" s="335"/>
      <c r="AZ81" s="335" t="str">
        <f>IF(AZ80="",AZ79,AZ79+AZ80)</f>
        <v/>
      </c>
      <c r="BA81" s="335"/>
      <c r="BB81" s="335"/>
      <c r="BC81" s="335"/>
      <c r="BD81" s="335" t="str">
        <f>IF(BD80="",BD79,BD79+BD80)</f>
        <v/>
      </c>
      <c r="BE81" s="335"/>
      <c r="BF81" s="335"/>
      <c r="BG81" s="335"/>
      <c r="BH81" s="335" t="str">
        <f>IF(BH80="",BH79,BH79+BH80)</f>
        <v/>
      </c>
      <c r="BI81" s="335"/>
      <c r="BJ81" s="335"/>
      <c r="BK81" s="335"/>
      <c r="BL81" s="335" t="str">
        <f>IF(BL80="",BL79,BL79+BL80)</f>
        <v/>
      </c>
      <c r="BM81" s="335"/>
      <c r="BN81" s="335"/>
      <c r="BO81" s="335"/>
      <c r="BP81" s="335" t="str">
        <f>IF(BP80="",BP79,BP79+BP80)</f>
        <v/>
      </c>
      <c r="BQ81" s="335"/>
      <c r="BR81" s="335"/>
      <c r="BS81" s="335"/>
      <c r="BT81" s="335" t="str">
        <f>IF(BT80="",BT79,BT79+BT80)</f>
        <v/>
      </c>
      <c r="BU81" s="335"/>
      <c r="BV81" s="335"/>
      <c r="BW81" s="335"/>
      <c r="BX81" s="335" t="str">
        <f>IF(BX80="",BX79,BX79+BX80)</f>
        <v/>
      </c>
      <c r="BY81" s="335"/>
      <c r="BZ81" s="335"/>
      <c r="CA81" s="335"/>
      <c r="CB81" s="335" t="str">
        <f>IF(CB80="",CB79,CB79+CB80)</f>
        <v/>
      </c>
      <c r="CC81" s="335"/>
      <c r="CD81" s="335"/>
      <c r="CE81" s="335"/>
      <c r="CF81" s="335" t="str">
        <f>IF(CF80="",CF79,CF79+CF80)</f>
        <v/>
      </c>
      <c r="CG81" s="335"/>
      <c r="CH81" s="335"/>
      <c r="CI81" s="335"/>
      <c r="CJ81" s="335" t="str">
        <f>IF(CJ80="",CJ79,CJ79+CJ80)</f>
        <v/>
      </c>
      <c r="CK81" s="335"/>
      <c r="CL81" s="335"/>
      <c r="CM81" s="335"/>
      <c r="CN81" s="335" t="str">
        <f>IF(CN80="",CN79,CN79+CN80)</f>
        <v/>
      </c>
      <c r="CO81" s="335"/>
      <c r="CP81" s="335"/>
      <c r="CQ81" s="335"/>
      <c r="CR81" s="335" t="str">
        <f>IF(CR80="",CR79,CR79+CR80)</f>
        <v/>
      </c>
      <c r="CS81" s="335"/>
      <c r="CT81" s="335"/>
      <c r="CU81" s="335"/>
    </row>
    <row r="82" spans="2:100" ht="23.25" customHeight="1" x14ac:dyDescent="0.2">
      <c r="CV82" s="127"/>
    </row>
    <row r="83" spans="2:100" ht="15" customHeight="1" x14ac:dyDescent="0.2">
      <c r="CV83" s="127"/>
    </row>
    <row r="84" spans="2:100" ht="15" customHeight="1" x14ac:dyDescent="0.2">
      <c r="CV84" s="127"/>
    </row>
    <row r="85" spans="2:100" ht="15" customHeight="1" x14ac:dyDescent="0.2">
      <c r="CV85" s="127"/>
    </row>
    <row r="86" spans="2:100" ht="15" customHeight="1" x14ac:dyDescent="0.2">
      <c r="CV86" s="127"/>
    </row>
    <row r="87" spans="2:100" ht="15" customHeight="1" x14ac:dyDescent="0.2">
      <c r="CV87" s="127"/>
    </row>
    <row r="88" spans="2:100" ht="15" customHeight="1" x14ac:dyDescent="0.2">
      <c r="CV88" s="127"/>
    </row>
    <row r="89" spans="2:100" ht="15" customHeight="1" x14ac:dyDescent="0.2">
      <c r="CV89" s="127"/>
    </row>
    <row r="90" spans="2:100" ht="15" customHeight="1" x14ac:dyDescent="0.2">
      <c r="CV90" s="127"/>
    </row>
    <row r="91" spans="2:100" ht="15" customHeight="1" x14ac:dyDescent="0.2">
      <c r="CV91" s="127"/>
    </row>
    <row r="92" spans="2:100" ht="15" customHeight="1" x14ac:dyDescent="0.2">
      <c r="CV92" s="127"/>
    </row>
    <row r="93" spans="2:100" ht="15" customHeight="1" x14ac:dyDescent="0.2">
      <c r="CV93" s="127"/>
    </row>
    <row r="94" spans="2:100" ht="15" customHeight="1" x14ac:dyDescent="0.2">
      <c r="CV94" s="127"/>
    </row>
    <row r="95" spans="2:100" ht="15" customHeight="1" x14ac:dyDescent="0.2">
      <c r="CV95" s="127"/>
    </row>
    <row r="96" spans="2:100" ht="15" customHeight="1" x14ac:dyDescent="0.2">
      <c r="CV96" s="127"/>
    </row>
    <row r="97" spans="100:100" ht="15" customHeight="1" x14ac:dyDescent="0.2">
      <c r="CV97" s="127"/>
    </row>
    <row r="98" spans="100:100" ht="15" customHeight="1" x14ac:dyDescent="0.2">
      <c r="CV98" s="127"/>
    </row>
    <row r="99" spans="100:100" ht="15" customHeight="1" x14ac:dyDescent="0.2">
      <c r="CV99" s="127"/>
    </row>
    <row r="100" spans="100:100" ht="15" customHeight="1" x14ac:dyDescent="0.2">
      <c r="CV100" s="127"/>
    </row>
    <row r="101" spans="100:100" ht="15" customHeight="1" x14ac:dyDescent="0.2">
      <c r="CV101" s="127"/>
    </row>
    <row r="102" spans="100:100" ht="15" customHeight="1" x14ac:dyDescent="0.2">
      <c r="CV102" s="127"/>
    </row>
    <row r="103" spans="100:100" ht="15" customHeight="1" x14ac:dyDescent="0.2">
      <c r="CV103" s="127"/>
    </row>
    <row r="104" spans="100:100" ht="15" customHeight="1" x14ac:dyDescent="0.2">
      <c r="CV104" s="127"/>
    </row>
    <row r="105" spans="100:100" ht="15" customHeight="1" x14ac:dyDescent="0.2">
      <c r="CV105" s="127"/>
    </row>
    <row r="106" spans="100:100" ht="15" customHeight="1" x14ac:dyDescent="0.2">
      <c r="CV106" s="127"/>
    </row>
    <row r="107" spans="100:100" ht="15" customHeight="1" x14ac:dyDescent="0.2">
      <c r="CV107" s="127"/>
    </row>
    <row r="108" spans="100:100" ht="15" customHeight="1" x14ac:dyDescent="0.2">
      <c r="CV108" s="127"/>
    </row>
    <row r="109" spans="100:100" ht="15" customHeight="1" x14ac:dyDescent="0.2">
      <c r="CV109" s="127"/>
    </row>
    <row r="110" spans="100:100" ht="15" customHeight="1" x14ac:dyDescent="0.2">
      <c r="CV110" s="127"/>
    </row>
    <row r="111" spans="100:100" ht="15" customHeight="1" x14ac:dyDescent="0.2">
      <c r="CV111" s="127"/>
    </row>
    <row r="112" spans="100:100" ht="15" customHeight="1" x14ac:dyDescent="0.2">
      <c r="CV112" s="127"/>
    </row>
    <row r="113" spans="100:100" ht="15" customHeight="1" x14ac:dyDescent="0.2">
      <c r="CV113" s="127"/>
    </row>
    <row r="114" spans="100:100" ht="15" customHeight="1" x14ac:dyDescent="0.2">
      <c r="CV114" s="127"/>
    </row>
    <row r="115" spans="100:100" ht="15" customHeight="1" x14ac:dyDescent="0.2">
      <c r="CV115" s="127"/>
    </row>
    <row r="116" spans="100:100" ht="15" customHeight="1" x14ac:dyDescent="0.2">
      <c r="CV116" s="127"/>
    </row>
    <row r="117" spans="100:100" ht="15" customHeight="1" x14ac:dyDescent="0.2">
      <c r="CV117" s="127"/>
    </row>
    <row r="118" spans="100:100" ht="15" customHeight="1" x14ac:dyDescent="0.2">
      <c r="CV118" s="127"/>
    </row>
    <row r="119" spans="100:100" ht="15" customHeight="1" x14ac:dyDescent="0.2">
      <c r="CV119" s="127"/>
    </row>
    <row r="120" spans="100:100" ht="15" customHeight="1" x14ac:dyDescent="0.2">
      <c r="CV120" s="127"/>
    </row>
    <row r="121" spans="100:100" ht="15" customHeight="1" x14ac:dyDescent="0.2">
      <c r="CV121" s="127"/>
    </row>
    <row r="122" spans="100:100" ht="15" customHeight="1" x14ac:dyDescent="0.2">
      <c r="CV122" s="127"/>
    </row>
    <row r="123" spans="100:100" ht="15" customHeight="1" x14ac:dyDescent="0.2">
      <c r="CV123" s="127"/>
    </row>
    <row r="124" spans="100:100" ht="15" customHeight="1" x14ac:dyDescent="0.2">
      <c r="CV124" s="127"/>
    </row>
    <row r="125" spans="100:100" ht="15" customHeight="1" x14ac:dyDescent="0.2">
      <c r="CV125" s="127"/>
    </row>
    <row r="126" spans="100:100" ht="15" customHeight="1" x14ac:dyDescent="0.2">
      <c r="CV126" s="127"/>
    </row>
    <row r="127" spans="100:100" ht="15" customHeight="1" x14ac:dyDescent="0.2">
      <c r="CV127" s="127"/>
    </row>
    <row r="128" spans="100:100" ht="15" customHeight="1" x14ac:dyDescent="0.2">
      <c r="CV128" s="127"/>
    </row>
    <row r="129" spans="100:100" ht="15" customHeight="1" x14ac:dyDescent="0.2">
      <c r="CV129" s="127"/>
    </row>
    <row r="130" spans="100:100" ht="15" customHeight="1" x14ac:dyDescent="0.2">
      <c r="CV130" s="127"/>
    </row>
    <row r="131" spans="100:100" ht="15" customHeight="1" x14ac:dyDescent="0.2">
      <c r="CV131" s="127"/>
    </row>
    <row r="132" spans="100:100" ht="15" customHeight="1" x14ac:dyDescent="0.2">
      <c r="CV132" s="127"/>
    </row>
    <row r="133" spans="100:100" ht="15" customHeight="1" x14ac:dyDescent="0.2">
      <c r="CV133" s="127"/>
    </row>
    <row r="134" spans="100:100" ht="15" customHeight="1" x14ac:dyDescent="0.2">
      <c r="CV134" s="127"/>
    </row>
    <row r="135" spans="100:100" ht="15" customHeight="1" x14ac:dyDescent="0.2">
      <c r="CV135" s="127"/>
    </row>
    <row r="136" spans="100:100" ht="15" customHeight="1" x14ac:dyDescent="0.2">
      <c r="CV136" s="127"/>
    </row>
    <row r="137" spans="100:100" ht="15" customHeight="1" x14ac:dyDescent="0.2">
      <c r="CV137" s="127"/>
    </row>
    <row r="138" spans="100:100" ht="15" customHeight="1" x14ac:dyDescent="0.2">
      <c r="CV138" s="127"/>
    </row>
    <row r="139" spans="100:100" ht="15" customHeight="1" x14ac:dyDescent="0.2">
      <c r="CV139" s="127"/>
    </row>
    <row r="140" spans="100:100" ht="15" customHeight="1" x14ac:dyDescent="0.2">
      <c r="CV140" s="127"/>
    </row>
    <row r="141" spans="100:100" ht="15" customHeight="1" x14ac:dyDescent="0.2">
      <c r="CV141" s="127"/>
    </row>
    <row r="142" spans="100:100" ht="15" customHeight="1" x14ac:dyDescent="0.2">
      <c r="CV142" s="127"/>
    </row>
    <row r="143" spans="100:100" ht="15" customHeight="1" x14ac:dyDescent="0.2">
      <c r="CV143" s="127"/>
    </row>
    <row r="144" spans="100:100" ht="15" customHeight="1" x14ac:dyDescent="0.2">
      <c r="CV144" s="127"/>
    </row>
    <row r="145" spans="100:100" ht="15" customHeight="1" x14ac:dyDescent="0.2">
      <c r="CV145" s="127"/>
    </row>
    <row r="146" spans="100:100" ht="15" customHeight="1" x14ac:dyDescent="0.2">
      <c r="CV146" s="127"/>
    </row>
    <row r="147" spans="100:100" ht="15" customHeight="1" x14ac:dyDescent="0.2">
      <c r="CV147" s="127"/>
    </row>
    <row r="148" spans="100:100" ht="15" customHeight="1" x14ac:dyDescent="0.2">
      <c r="CV148" s="127"/>
    </row>
    <row r="149" spans="100:100" ht="15" customHeight="1" x14ac:dyDescent="0.2">
      <c r="CV149" s="127"/>
    </row>
    <row r="150" spans="100:100" ht="15" customHeight="1" x14ac:dyDescent="0.2">
      <c r="CV150" s="127"/>
    </row>
    <row r="151" spans="100:100" ht="15" customHeight="1" x14ac:dyDescent="0.2">
      <c r="CV151" s="127"/>
    </row>
    <row r="152" spans="100:100" ht="15" customHeight="1" x14ac:dyDescent="0.2">
      <c r="CV152" s="127"/>
    </row>
    <row r="153" spans="100:100" ht="15" customHeight="1" x14ac:dyDescent="0.2">
      <c r="CV153" s="127"/>
    </row>
    <row r="154" spans="100:100" ht="15" customHeight="1" x14ac:dyDescent="0.2">
      <c r="CV154" s="127"/>
    </row>
    <row r="155" spans="100:100" ht="15" customHeight="1" x14ac:dyDescent="0.2">
      <c r="CV155" s="127"/>
    </row>
    <row r="156" spans="100:100" ht="15" customHeight="1" x14ac:dyDescent="0.2">
      <c r="CV156" s="127"/>
    </row>
    <row r="157" spans="100:100" ht="15" customHeight="1" x14ac:dyDescent="0.2">
      <c r="CV157" s="127"/>
    </row>
    <row r="158" spans="100:100" ht="15" customHeight="1" x14ac:dyDescent="0.2">
      <c r="CV158" s="127"/>
    </row>
    <row r="159" spans="100:100" ht="15" customHeight="1" x14ac:dyDescent="0.2">
      <c r="CV159" s="127"/>
    </row>
    <row r="160" spans="100:100" ht="15" customHeight="1" x14ac:dyDescent="0.2">
      <c r="CV160" s="127"/>
    </row>
    <row r="161" spans="100:100" ht="15" customHeight="1" x14ac:dyDescent="0.2">
      <c r="CV161" s="127"/>
    </row>
    <row r="162" spans="100:100" ht="15" customHeight="1" x14ac:dyDescent="0.2">
      <c r="CV162" s="127"/>
    </row>
    <row r="163" spans="100:100" ht="15" customHeight="1" x14ac:dyDescent="0.2">
      <c r="CV163" s="127"/>
    </row>
    <row r="164" spans="100:100" ht="15" customHeight="1" x14ac:dyDescent="0.2">
      <c r="CV164" s="127"/>
    </row>
    <row r="165" spans="100:100" ht="15" customHeight="1" x14ac:dyDescent="0.2">
      <c r="CV165" s="127"/>
    </row>
    <row r="166" spans="100:100" ht="15" customHeight="1" x14ac:dyDescent="0.2">
      <c r="CV166" s="127"/>
    </row>
    <row r="167" spans="100:100" ht="15" customHeight="1" x14ac:dyDescent="0.2">
      <c r="CV167" s="127"/>
    </row>
    <row r="168" spans="100:100" ht="15" customHeight="1" x14ac:dyDescent="0.2">
      <c r="CV168" s="127"/>
    </row>
    <row r="169" spans="100:100" ht="15" customHeight="1" x14ac:dyDescent="0.2">
      <c r="CV169" s="127"/>
    </row>
    <row r="170" spans="100:100" ht="15" customHeight="1" x14ac:dyDescent="0.2">
      <c r="CV170" s="127"/>
    </row>
    <row r="171" spans="100:100" ht="15" customHeight="1" x14ac:dyDescent="0.2">
      <c r="CV171" s="127"/>
    </row>
    <row r="172" spans="100:100" ht="15" customHeight="1" x14ac:dyDescent="0.2">
      <c r="CV172" s="127"/>
    </row>
    <row r="173" spans="100:100" ht="15" customHeight="1" x14ac:dyDescent="0.2">
      <c r="CV173" s="127"/>
    </row>
    <row r="174" spans="100:100" ht="15" customHeight="1" x14ac:dyDescent="0.2">
      <c r="CV174" s="127"/>
    </row>
    <row r="175" spans="100:100" ht="15" customHeight="1" x14ac:dyDescent="0.2">
      <c r="CV175" s="127"/>
    </row>
    <row r="176" spans="100:100" ht="15" customHeight="1" x14ac:dyDescent="0.2">
      <c r="CV176" s="127"/>
    </row>
    <row r="177" spans="100:100" ht="15" customHeight="1" x14ac:dyDescent="0.2">
      <c r="CV177" s="127"/>
    </row>
    <row r="178" spans="100:100" ht="15" customHeight="1" x14ac:dyDescent="0.2">
      <c r="CV178" s="127"/>
    </row>
    <row r="179" spans="100:100" ht="15" customHeight="1" x14ac:dyDescent="0.2">
      <c r="CV179" s="127"/>
    </row>
    <row r="180" spans="100:100" ht="15" customHeight="1" x14ac:dyDescent="0.2">
      <c r="CV180" s="127"/>
    </row>
    <row r="181" spans="100:100" ht="15" customHeight="1" x14ac:dyDescent="0.2">
      <c r="CV181" s="127"/>
    </row>
    <row r="182" spans="100:100" ht="15" customHeight="1" x14ac:dyDescent="0.2">
      <c r="CV182" s="127"/>
    </row>
    <row r="183" spans="100:100" ht="15" customHeight="1" x14ac:dyDescent="0.2">
      <c r="CV183" s="127"/>
    </row>
    <row r="184" spans="100:100" ht="15" customHeight="1" x14ac:dyDescent="0.2">
      <c r="CV184" s="127"/>
    </row>
    <row r="185" spans="100:100" ht="15" customHeight="1" x14ac:dyDescent="0.2">
      <c r="CV185" s="127"/>
    </row>
    <row r="186" spans="100:100" ht="15" customHeight="1" x14ac:dyDescent="0.2">
      <c r="CV186" s="127"/>
    </row>
    <row r="187" spans="100:100" ht="15" customHeight="1" x14ac:dyDescent="0.2">
      <c r="CV187" s="127"/>
    </row>
    <row r="188" spans="100:100" ht="15" customHeight="1" x14ac:dyDescent="0.2">
      <c r="CV188" s="127"/>
    </row>
    <row r="189" spans="100:100" ht="15" customHeight="1" x14ac:dyDescent="0.2">
      <c r="CV189" s="127"/>
    </row>
    <row r="190" spans="100:100" ht="15" customHeight="1" x14ac:dyDescent="0.2">
      <c r="CV190" s="127"/>
    </row>
    <row r="191" spans="100:100" ht="15" customHeight="1" x14ac:dyDescent="0.2">
      <c r="CV191" s="127"/>
    </row>
    <row r="192" spans="100:100" ht="15" customHeight="1" x14ac:dyDescent="0.2">
      <c r="CV192" s="127"/>
    </row>
    <row r="193" spans="100:100" ht="15" customHeight="1" x14ac:dyDescent="0.2">
      <c r="CV193" s="127"/>
    </row>
    <row r="194" spans="100:100" ht="15" customHeight="1" x14ac:dyDescent="0.2">
      <c r="CV194" s="127"/>
    </row>
    <row r="195" spans="100:100" ht="15" customHeight="1" x14ac:dyDescent="0.2">
      <c r="CV195" s="127"/>
    </row>
    <row r="196" spans="100:100" ht="15" customHeight="1" x14ac:dyDescent="0.2">
      <c r="CV196" s="127"/>
    </row>
    <row r="197" spans="100:100" ht="15" customHeight="1" x14ac:dyDescent="0.2">
      <c r="CV197" s="127"/>
    </row>
    <row r="198" spans="100:100" ht="15" customHeight="1" x14ac:dyDescent="0.2">
      <c r="CV198" s="127"/>
    </row>
    <row r="199" spans="100:100" ht="15" customHeight="1" x14ac:dyDescent="0.2">
      <c r="CV199" s="127"/>
    </row>
    <row r="200" spans="100:100" ht="15" customHeight="1" x14ac:dyDescent="0.2">
      <c r="CV200" s="127"/>
    </row>
    <row r="201" spans="100:100" ht="15" customHeight="1" x14ac:dyDescent="0.2">
      <c r="CV201" s="127"/>
    </row>
    <row r="202" spans="100:100" ht="15" customHeight="1" x14ac:dyDescent="0.2">
      <c r="CV202" s="127"/>
    </row>
    <row r="203" spans="100:100" ht="15" customHeight="1" x14ac:dyDescent="0.2">
      <c r="CV203" s="127"/>
    </row>
    <row r="204" spans="100:100" ht="15" customHeight="1" x14ac:dyDescent="0.2">
      <c r="CV204" s="127"/>
    </row>
    <row r="205" spans="100:100" ht="15" customHeight="1" x14ac:dyDescent="0.2">
      <c r="CV205" s="127"/>
    </row>
    <row r="206" spans="100:100" ht="15" customHeight="1" x14ac:dyDescent="0.2">
      <c r="CV206" s="127"/>
    </row>
    <row r="207" spans="100:100" ht="15" customHeight="1" x14ac:dyDescent="0.2">
      <c r="CV207" s="127"/>
    </row>
    <row r="208" spans="100:100" ht="15" customHeight="1" x14ac:dyDescent="0.2">
      <c r="CV208" s="127"/>
    </row>
    <row r="209" spans="100:100" ht="15" customHeight="1" x14ac:dyDescent="0.2">
      <c r="CV209" s="127"/>
    </row>
    <row r="210" spans="100:100" ht="15" customHeight="1" x14ac:dyDescent="0.2">
      <c r="CV210" s="127"/>
    </row>
    <row r="211" spans="100:100" ht="15" customHeight="1" x14ac:dyDescent="0.2">
      <c r="CV211" s="127"/>
    </row>
    <row r="212" spans="100:100" ht="15" customHeight="1" x14ac:dyDescent="0.2">
      <c r="CV212" s="127"/>
    </row>
    <row r="213" spans="100:100" ht="15" customHeight="1" x14ac:dyDescent="0.2">
      <c r="CV213" s="127"/>
    </row>
    <row r="214" spans="100:100" ht="15" customHeight="1" x14ac:dyDescent="0.2">
      <c r="CV214" s="127"/>
    </row>
    <row r="215" spans="100:100" ht="15" customHeight="1" x14ac:dyDescent="0.2">
      <c r="CV215" s="127"/>
    </row>
    <row r="216" spans="100:100" ht="15" customHeight="1" x14ac:dyDescent="0.2">
      <c r="CV216" s="127"/>
    </row>
    <row r="217" spans="100:100" ht="15" customHeight="1" x14ac:dyDescent="0.2">
      <c r="CV217" s="127"/>
    </row>
    <row r="218" spans="100:100" ht="15" customHeight="1" x14ac:dyDescent="0.2">
      <c r="CV218" s="127"/>
    </row>
    <row r="219" spans="100:100" ht="15" customHeight="1" x14ac:dyDescent="0.2">
      <c r="CV219" s="127"/>
    </row>
    <row r="220" spans="100:100" ht="15" customHeight="1" x14ac:dyDescent="0.2">
      <c r="CV220" s="127"/>
    </row>
    <row r="221" spans="100:100" ht="15" customHeight="1" x14ac:dyDescent="0.2">
      <c r="CV221" s="127"/>
    </row>
    <row r="222" spans="100:100" ht="15" customHeight="1" x14ac:dyDescent="0.2">
      <c r="CV222" s="127"/>
    </row>
    <row r="223" spans="100:100" ht="15" customHeight="1" x14ac:dyDescent="0.2">
      <c r="CV223" s="127"/>
    </row>
    <row r="224" spans="100:100" ht="15" customHeight="1" x14ac:dyDescent="0.2">
      <c r="CV224" s="127"/>
    </row>
    <row r="225" spans="100:100" ht="15" customHeight="1" x14ac:dyDescent="0.2">
      <c r="CV225" s="127"/>
    </row>
    <row r="226" spans="100:100" ht="15" customHeight="1" x14ac:dyDescent="0.2">
      <c r="CV226" s="127"/>
    </row>
    <row r="227" spans="100:100" ht="15" customHeight="1" x14ac:dyDescent="0.2">
      <c r="CV227" s="127"/>
    </row>
    <row r="228" spans="100:100" ht="15" customHeight="1" x14ac:dyDescent="0.2">
      <c r="CV228" s="127"/>
    </row>
    <row r="229" spans="100:100" ht="15" customHeight="1" x14ac:dyDescent="0.2">
      <c r="CV229" s="127"/>
    </row>
    <row r="230" spans="100:100" ht="15" customHeight="1" x14ac:dyDescent="0.2">
      <c r="CV230" s="127"/>
    </row>
    <row r="231" spans="100:100" ht="15" customHeight="1" x14ac:dyDescent="0.2">
      <c r="CV231" s="127"/>
    </row>
    <row r="232" spans="100:100" ht="15" customHeight="1" x14ac:dyDescent="0.2">
      <c r="CV232" s="127"/>
    </row>
    <row r="233" spans="100:100" ht="15" customHeight="1" x14ac:dyDescent="0.2">
      <c r="CV233" s="127"/>
    </row>
    <row r="234" spans="100:100" ht="15" customHeight="1" x14ac:dyDescent="0.2">
      <c r="CV234" s="127"/>
    </row>
    <row r="235" spans="100:100" ht="15" customHeight="1" x14ac:dyDescent="0.2">
      <c r="CV235" s="127"/>
    </row>
    <row r="236" spans="100:100" ht="15" customHeight="1" x14ac:dyDescent="0.2">
      <c r="CV236" s="127"/>
    </row>
    <row r="237" spans="100:100" ht="15" customHeight="1" x14ac:dyDescent="0.2">
      <c r="CV237" s="127"/>
    </row>
    <row r="238" spans="100:100" ht="15" customHeight="1" x14ac:dyDescent="0.2">
      <c r="CV238" s="127"/>
    </row>
    <row r="239" spans="100:100" ht="15" customHeight="1" x14ac:dyDescent="0.2">
      <c r="CV239" s="127"/>
    </row>
    <row r="240" spans="100:100" ht="15" customHeight="1" x14ac:dyDescent="0.2">
      <c r="CV240" s="127"/>
    </row>
    <row r="241" spans="100:100" ht="15" customHeight="1" x14ac:dyDescent="0.2">
      <c r="CV241" s="127"/>
    </row>
    <row r="242" spans="100:100" ht="15" customHeight="1" x14ac:dyDescent="0.2">
      <c r="CV242" s="127"/>
    </row>
    <row r="243" spans="100:100" ht="15" customHeight="1" x14ac:dyDescent="0.2">
      <c r="CV243" s="127"/>
    </row>
    <row r="244" spans="100:100" ht="15" customHeight="1" x14ac:dyDescent="0.2">
      <c r="CV244" s="127"/>
    </row>
    <row r="245" spans="100:100" ht="15" customHeight="1" x14ac:dyDescent="0.2">
      <c r="CV245" s="127"/>
    </row>
    <row r="246" spans="100:100" ht="15" customHeight="1" x14ac:dyDescent="0.2">
      <c r="CV246" s="127"/>
    </row>
    <row r="247" spans="100:100" ht="15" customHeight="1" x14ac:dyDescent="0.2">
      <c r="CV247" s="127"/>
    </row>
    <row r="248" spans="100:100" ht="15" customHeight="1" x14ac:dyDescent="0.2">
      <c r="CV248" s="127"/>
    </row>
    <row r="249" spans="100:100" ht="15" customHeight="1" x14ac:dyDescent="0.2">
      <c r="CV249" s="127"/>
    </row>
    <row r="250" spans="100:100" ht="15" customHeight="1" x14ac:dyDescent="0.2">
      <c r="CV250" s="127"/>
    </row>
    <row r="251" spans="100:100" ht="15" customHeight="1" x14ac:dyDescent="0.2">
      <c r="CV251" s="127"/>
    </row>
    <row r="252" spans="100:100" ht="15" customHeight="1" x14ac:dyDescent="0.2">
      <c r="CV252" s="127"/>
    </row>
    <row r="253" spans="100:100" ht="15" customHeight="1" x14ac:dyDescent="0.2">
      <c r="CV253" s="127"/>
    </row>
    <row r="254" spans="100:100" ht="15" customHeight="1" x14ac:dyDescent="0.2">
      <c r="CV254" s="127"/>
    </row>
    <row r="255" spans="100:100" ht="15" customHeight="1" x14ac:dyDescent="0.2">
      <c r="CV255" s="127"/>
    </row>
    <row r="256" spans="100:100" ht="15" customHeight="1" x14ac:dyDescent="0.2">
      <c r="CV256" s="127"/>
    </row>
    <row r="257" spans="100:100" ht="15" customHeight="1" x14ac:dyDescent="0.2">
      <c r="CV257" s="127"/>
    </row>
    <row r="258" spans="100:100" ht="15" customHeight="1" x14ac:dyDescent="0.2">
      <c r="CV258" s="127"/>
    </row>
    <row r="259" spans="100:100" ht="15" customHeight="1" x14ac:dyDescent="0.2">
      <c r="CV259" s="127"/>
    </row>
    <row r="260" spans="100:100" ht="15" customHeight="1" x14ac:dyDescent="0.2">
      <c r="CV260" s="127"/>
    </row>
    <row r="261" spans="100:100" ht="15" customHeight="1" x14ac:dyDescent="0.2">
      <c r="CV261" s="127"/>
    </row>
    <row r="262" spans="100:100" ht="15" customHeight="1" x14ac:dyDescent="0.2">
      <c r="CV262" s="127"/>
    </row>
    <row r="263" spans="100:100" ht="15" customHeight="1" x14ac:dyDescent="0.2">
      <c r="CV263" s="127"/>
    </row>
    <row r="264" spans="100:100" ht="15" customHeight="1" x14ac:dyDescent="0.2">
      <c r="CV264" s="127"/>
    </row>
    <row r="265" spans="100:100" ht="15" customHeight="1" x14ac:dyDescent="0.2">
      <c r="CV265" s="127"/>
    </row>
    <row r="266" spans="100:100" ht="15" customHeight="1" x14ac:dyDescent="0.2">
      <c r="CV266" s="127"/>
    </row>
    <row r="267" spans="100:100" ht="15" customHeight="1" x14ac:dyDescent="0.2">
      <c r="CV267" s="127"/>
    </row>
    <row r="268" spans="100:100" ht="15" customHeight="1" x14ac:dyDescent="0.2">
      <c r="CV268" s="127"/>
    </row>
    <row r="269" spans="100:100" ht="15" customHeight="1" x14ac:dyDescent="0.2">
      <c r="CV269" s="127"/>
    </row>
    <row r="270" spans="100:100" ht="15" customHeight="1" x14ac:dyDescent="0.2">
      <c r="CV270" s="127"/>
    </row>
    <row r="271" spans="100:100" ht="15" customHeight="1" x14ac:dyDescent="0.2">
      <c r="CV271" s="127"/>
    </row>
    <row r="272" spans="100:100" ht="15" customHeight="1" x14ac:dyDescent="0.2">
      <c r="CV272" s="127"/>
    </row>
    <row r="273" spans="100:100" ht="15" customHeight="1" x14ac:dyDescent="0.2">
      <c r="CV273" s="127"/>
    </row>
    <row r="274" spans="100:100" ht="15" customHeight="1" x14ac:dyDescent="0.2">
      <c r="CV274" s="127"/>
    </row>
    <row r="275" spans="100:100" ht="15" customHeight="1" x14ac:dyDescent="0.2">
      <c r="CV275" s="127"/>
    </row>
    <row r="276" spans="100:100" ht="15" customHeight="1" x14ac:dyDescent="0.2">
      <c r="CV276" s="127"/>
    </row>
    <row r="277" spans="100:100" ht="15" customHeight="1" x14ac:dyDescent="0.2">
      <c r="CV277" s="127"/>
    </row>
    <row r="278" spans="100:100" ht="15" customHeight="1" x14ac:dyDescent="0.2">
      <c r="CV278" s="127"/>
    </row>
    <row r="279" spans="100:100" ht="15" customHeight="1" x14ac:dyDescent="0.2">
      <c r="CV279" s="127"/>
    </row>
    <row r="280" spans="100:100" ht="15" customHeight="1" x14ac:dyDescent="0.2">
      <c r="CV280" s="127"/>
    </row>
    <row r="281" spans="100:100" ht="15" customHeight="1" x14ac:dyDescent="0.2">
      <c r="CV281" s="127"/>
    </row>
    <row r="282" spans="100:100" ht="15" customHeight="1" x14ac:dyDescent="0.2">
      <c r="CV282" s="127"/>
    </row>
    <row r="283" spans="100:100" ht="15" customHeight="1" x14ac:dyDescent="0.2">
      <c r="CV283" s="127"/>
    </row>
    <row r="284" spans="100:100" ht="15" customHeight="1" x14ac:dyDescent="0.2">
      <c r="CV284" s="127"/>
    </row>
    <row r="285" spans="100:100" ht="15" customHeight="1" x14ac:dyDescent="0.2">
      <c r="CV285" s="127"/>
    </row>
    <row r="286" spans="100:100" ht="15" customHeight="1" x14ac:dyDescent="0.2">
      <c r="CV286" s="127"/>
    </row>
    <row r="287" spans="100:100" ht="15" customHeight="1" x14ac:dyDescent="0.2">
      <c r="CV287" s="127"/>
    </row>
    <row r="288" spans="100:100" ht="15" customHeight="1" x14ac:dyDescent="0.2">
      <c r="CV288" s="127"/>
    </row>
    <row r="289" spans="100:100" ht="15" customHeight="1" x14ac:dyDescent="0.2">
      <c r="CV289" s="127"/>
    </row>
    <row r="290" spans="100:100" ht="15" customHeight="1" x14ac:dyDescent="0.2">
      <c r="CV290" s="127"/>
    </row>
    <row r="291" spans="100:100" ht="15" customHeight="1" x14ac:dyDescent="0.2">
      <c r="CV291" s="127"/>
    </row>
    <row r="292" spans="100:100" ht="15" customHeight="1" x14ac:dyDescent="0.2">
      <c r="CV292" s="127"/>
    </row>
    <row r="293" spans="100:100" ht="15" customHeight="1" x14ac:dyDescent="0.2">
      <c r="CV293" s="127"/>
    </row>
    <row r="294" spans="100:100" ht="15" customHeight="1" x14ac:dyDescent="0.2">
      <c r="CV294" s="127"/>
    </row>
    <row r="295" spans="100:100" ht="15" customHeight="1" x14ac:dyDescent="0.2">
      <c r="CV295" s="127"/>
    </row>
    <row r="296" spans="100:100" ht="15" customHeight="1" x14ac:dyDescent="0.2">
      <c r="CV296" s="127"/>
    </row>
    <row r="297" spans="100:100" ht="15" customHeight="1" x14ac:dyDescent="0.2">
      <c r="CV297" s="127"/>
    </row>
    <row r="298" spans="100:100" ht="15" customHeight="1" x14ac:dyDescent="0.2">
      <c r="CV298" s="127"/>
    </row>
    <row r="299" spans="100:100" ht="15" customHeight="1" x14ac:dyDescent="0.2">
      <c r="CV299" s="127"/>
    </row>
    <row r="300" spans="100:100" ht="15" customHeight="1" x14ac:dyDescent="0.2">
      <c r="CV300" s="127"/>
    </row>
    <row r="301" spans="100:100" ht="15" customHeight="1" x14ac:dyDescent="0.2">
      <c r="CV301" s="127"/>
    </row>
    <row r="302" spans="100:100" ht="15" customHeight="1" x14ac:dyDescent="0.2">
      <c r="CV302" s="127"/>
    </row>
    <row r="303" spans="100:100" ht="15" customHeight="1" x14ac:dyDescent="0.2">
      <c r="CV303" s="127"/>
    </row>
    <row r="304" spans="100:100" ht="15" customHeight="1" x14ac:dyDescent="0.2">
      <c r="CV304" s="127"/>
    </row>
    <row r="305" spans="100:100" ht="15" customHeight="1" x14ac:dyDescent="0.2">
      <c r="CV305" s="127"/>
    </row>
    <row r="306" spans="100:100" ht="15" customHeight="1" x14ac:dyDescent="0.2">
      <c r="CV306" s="127"/>
    </row>
    <row r="307" spans="100:100" ht="15" customHeight="1" x14ac:dyDescent="0.2">
      <c r="CV307" s="127"/>
    </row>
    <row r="308" spans="100:100" ht="15" customHeight="1" x14ac:dyDescent="0.2">
      <c r="CV308" s="127"/>
    </row>
    <row r="309" spans="100:100" ht="15" customHeight="1" x14ac:dyDescent="0.2">
      <c r="CV309" s="127"/>
    </row>
    <row r="310" spans="100:100" ht="15" customHeight="1" x14ac:dyDescent="0.2">
      <c r="CV310" s="127"/>
    </row>
    <row r="311" spans="100:100" ht="15" customHeight="1" x14ac:dyDescent="0.2">
      <c r="CV311" s="127"/>
    </row>
    <row r="312" spans="100:100" ht="15" customHeight="1" x14ac:dyDescent="0.2">
      <c r="CV312" s="127"/>
    </row>
    <row r="313" spans="100:100" ht="15" customHeight="1" x14ac:dyDescent="0.2">
      <c r="CV313" s="127"/>
    </row>
    <row r="314" spans="100:100" ht="15" customHeight="1" x14ac:dyDescent="0.2">
      <c r="CV314" s="127"/>
    </row>
    <row r="315" spans="100:100" ht="15" customHeight="1" x14ac:dyDescent="0.2">
      <c r="CV315" s="127"/>
    </row>
    <row r="316" spans="100:100" ht="15" customHeight="1" x14ac:dyDescent="0.2">
      <c r="CV316" s="127"/>
    </row>
    <row r="317" spans="100:100" ht="15" customHeight="1" x14ac:dyDescent="0.2">
      <c r="CV317" s="127"/>
    </row>
    <row r="318" spans="100:100" ht="15" customHeight="1" x14ac:dyDescent="0.2">
      <c r="CV318" s="127"/>
    </row>
    <row r="319" spans="100:100" ht="15" customHeight="1" x14ac:dyDescent="0.2">
      <c r="CV319" s="127"/>
    </row>
    <row r="320" spans="100:100" ht="15" customHeight="1" x14ac:dyDescent="0.2">
      <c r="CV320" s="127"/>
    </row>
    <row r="321" spans="100:100" ht="15" customHeight="1" x14ac:dyDescent="0.2">
      <c r="CV321" s="127"/>
    </row>
    <row r="322" spans="100:100" ht="15" customHeight="1" x14ac:dyDescent="0.2">
      <c r="CV322" s="127"/>
    </row>
    <row r="323" spans="100:100" ht="15" customHeight="1" x14ac:dyDescent="0.2">
      <c r="CV323" s="127"/>
    </row>
    <row r="324" spans="100:100" ht="15" customHeight="1" x14ac:dyDescent="0.2">
      <c r="CV324" s="127"/>
    </row>
    <row r="325" spans="100:100" ht="15" customHeight="1" x14ac:dyDescent="0.2">
      <c r="CV325" s="127"/>
    </row>
    <row r="326" spans="100:100" ht="15" customHeight="1" x14ac:dyDescent="0.2">
      <c r="CV326" s="127"/>
    </row>
    <row r="327" spans="100:100" ht="15" customHeight="1" x14ac:dyDescent="0.2">
      <c r="CV327" s="127"/>
    </row>
    <row r="328" spans="100:100" ht="15" customHeight="1" x14ac:dyDescent="0.2">
      <c r="CV328" s="127"/>
    </row>
    <row r="329" spans="100:100" ht="15" customHeight="1" x14ac:dyDescent="0.2">
      <c r="CV329" s="127"/>
    </row>
    <row r="330" spans="100:100" ht="15" customHeight="1" x14ac:dyDescent="0.2">
      <c r="CV330" s="127"/>
    </row>
    <row r="331" spans="100:100" ht="15" customHeight="1" x14ac:dyDescent="0.2">
      <c r="CV331" s="127"/>
    </row>
    <row r="332" spans="100:100" ht="15" customHeight="1" x14ac:dyDescent="0.2">
      <c r="CV332" s="127"/>
    </row>
    <row r="333" spans="100:100" ht="15" customHeight="1" x14ac:dyDescent="0.2">
      <c r="CV333" s="127"/>
    </row>
    <row r="334" spans="100:100" ht="15" customHeight="1" x14ac:dyDescent="0.2">
      <c r="CV334" s="127"/>
    </row>
    <row r="335" spans="100:100" ht="15" customHeight="1" x14ac:dyDescent="0.2">
      <c r="CV335" s="127"/>
    </row>
    <row r="336" spans="100:100" ht="15" customHeight="1" x14ac:dyDescent="0.2">
      <c r="CV336" s="127"/>
    </row>
    <row r="337" spans="100:100" ht="15" customHeight="1" x14ac:dyDescent="0.2">
      <c r="CV337" s="127"/>
    </row>
    <row r="338" spans="100:100" ht="15" customHeight="1" x14ac:dyDescent="0.2">
      <c r="CV338" s="127"/>
    </row>
    <row r="339" spans="100:100" ht="15" customHeight="1" x14ac:dyDescent="0.2">
      <c r="CV339" s="127"/>
    </row>
    <row r="340" spans="100:100" ht="15" customHeight="1" x14ac:dyDescent="0.2">
      <c r="CV340" s="127"/>
    </row>
    <row r="341" spans="100:100" ht="15" customHeight="1" x14ac:dyDescent="0.2">
      <c r="CV341" s="127"/>
    </row>
    <row r="342" spans="100:100" ht="15" customHeight="1" x14ac:dyDescent="0.2">
      <c r="CV342" s="127"/>
    </row>
    <row r="343" spans="100:100" ht="15" customHeight="1" x14ac:dyDescent="0.2">
      <c r="CV343" s="127"/>
    </row>
    <row r="344" spans="100:100" ht="15" customHeight="1" x14ac:dyDescent="0.2">
      <c r="CV344" s="127"/>
    </row>
    <row r="345" spans="100:100" ht="15" customHeight="1" x14ac:dyDescent="0.2">
      <c r="CV345" s="127"/>
    </row>
    <row r="346" spans="100:100" ht="15" customHeight="1" x14ac:dyDescent="0.2">
      <c r="CV346" s="127"/>
    </row>
    <row r="347" spans="100:100" ht="15" customHeight="1" x14ac:dyDescent="0.2">
      <c r="CV347" s="127"/>
    </row>
    <row r="348" spans="100:100" ht="15" customHeight="1" x14ac:dyDescent="0.2">
      <c r="CV348" s="127"/>
    </row>
    <row r="349" spans="100:100" ht="15" customHeight="1" x14ac:dyDescent="0.2">
      <c r="CV349" s="127"/>
    </row>
    <row r="350" spans="100:100" ht="15" customHeight="1" x14ac:dyDescent="0.2">
      <c r="CV350" s="127"/>
    </row>
    <row r="351" spans="100:100" ht="15" customHeight="1" x14ac:dyDescent="0.2">
      <c r="CV351" s="127"/>
    </row>
    <row r="352" spans="100:100" ht="15" customHeight="1" x14ac:dyDescent="0.2">
      <c r="CV352" s="127"/>
    </row>
    <row r="353" spans="100:100" ht="15" customHeight="1" x14ac:dyDescent="0.2">
      <c r="CV353" s="127"/>
    </row>
    <row r="354" spans="100:100" ht="15" customHeight="1" x14ac:dyDescent="0.2">
      <c r="CV354" s="127"/>
    </row>
    <row r="355" spans="100:100" ht="15" customHeight="1" x14ac:dyDescent="0.2">
      <c r="CV355" s="127"/>
    </row>
    <row r="356" spans="100:100" ht="15" customHeight="1" x14ac:dyDescent="0.2">
      <c r="CV356" s="127"/>
    </row>
    <row r="357" spans="100:100" ht="15" customHeight="1" x14ac:dyDescent="0.2">
      <c r="CV357" s="127"/>
    </row>
    <row r="358" spans="100:100" ht="15" customHeight="1" x14ac:dyDescent="0.2">
      <c r="CV358" s="127"/>
    </row>
    <row r="359" spans="100:100" ht="15" customHeight="1" x14ac:dyDescent="0.2">
      <c r="CV359" s="127"/>
    </row>
    <row r="360" spans="100:100" ht="15" customHeight="1" x14ac:dyDescent="0.2">
      <c r="CV360" s="127"/>
    </row>
    <row r="361" spans="100:100" ht="15" customHeight="1" x14ac:dyDescent="0.2">
      <c r="CV361" s="127"/>
    </row>
    <row r="362" spans="100:100" ht="15" customHeight="1" x14ac:dyDescent="0.2">
      <c r="CV362" s="127"/>
    </row>
    <row r="363" spans="100:100" ht="15" customHeight="1" x14ac:dyDescent="0.2">
      <c r="CV363" s="127"/>
    </row>
    <row r="364" spans="100:100" ht="15" customHeight="1" x14ac:dyDescent="0.2">
      <c r="CV364" s="127"/>
    </row>
    <row r="365" spans="100:100" ht="15" customHeight="1" x14ac:dyDescent="0.2">
      <c r="CV365" s="127"/>
    </row>
    <row r="366" spans="100:100" ht="15" customHeight="1" x14ac:dyDescent="0.2">
      <c r="CV366" s="127"/>
    </row>
    <row r="367" spans="100:100" ht="15" customHeight="1" x14ac:dyDescent="0.2">
      <c r="CV367" s="127"/>
    </row>
    <row r="368" spans="100:100" ht="15" customHeight="1" x14ac:dyDescent="0.2">
      <c r="CV368" s="127"/>
    </row>
    <row r="369" spans="100:100" ht="15" customHeight="1" x14ac:dyDescent="0.2">
      <c r="CV369" s="127"/>
    </row>
    <row r="370" spans="100:100" ht="15" customHeight="1" x14ac:dyDescent="0.2">
      <c r="CV370" s="127"/>
    </row>
    <row r="371" spans="100:100" ht="15" customHeight="1" x14ac:dyDescent="0.2">
      <c r="CV371" s="127"/>
    </row>
    <row r="372" spans="100:100" ht="15" customHeight="1" x14ac:dyDescent="0.2">
      <c r="CV372" s="127"/>
    </row>
    <row r="373" spans="100:100" ht="15" customHeight="1" x14ac:dyDescent="0.2">
      <c r="CV373" s="127"/>
    </row>
    <row r="374" spans="100:100" ht="15" customHeight="1" x14ac:dyDescent="0.2">
      <c r="CV374" s="127"/>
    </row>
    <row r="375" spans="100:100" ht="15" customHeight="1" x14ac:dyDescent="0.2">
      <c r="CV375" s="127"/>
    </row>
    <row r="376" spans="100:100" ht="15" customHeight="1" x14ac:dyDescent="0.2">
      <c r="CV376" s="127"/>
    </row>
    <row r="377" spans="100:100" ht="15" customHeight="1" x14ac:dyDescent="0.2">
      <c r="CV377" s="127"/>
    </row>
    <row r="378" spans="100:100" ht="15" customHeight="1" x14ac:dyDescent="0.2">
      <c r="CV378" s="127"/>
    </row>
    <row r="379" spans="100:100" ht="15" customHeight="1" x14ac:dyDescent="0.2">
      <c r="CV379" s="127"/>
    </row>
    <row r="380" spans="100:100" ht="15" customHeight="1" x14ac:dyDescent="0.2">
      <c r="CV380" s="127"/>
    </row>
    <row r="381" spans="100:100" ht="15" customHeight="1" x14ac:dyDescent="0.2">
      <c r="CV381" s="127"/>
    </row>
    <row r="382" spans="100:100" ht="15" customHeight="1" x14ac:dyDescent="0.2">
      <c r="CV382" s="127"/>
    </row>
    <row r="383" spans="100:100" ht="15" customHeight="1" x14ac:dyDescent="0.2">
      <c r="CV383" s="127"/>
    </row>
    <row r="384" spans="100:100" ht="15" customHeight="1" x14ac:dyDescent="0.2">
      <c r="CV384" s="127"/>
    </row>
    <row r="385" spans="100:100" ht="15" customHeight="1" x14ac:dyDescent="0.2">
      <c r="CV385" s="127"/>
    </row>
    <row r="386" spans="100:100" ht="15" customHeight="1" x14ac:dyDescent="0.2">
      <c r="CV386" s="127"/>
    </row>
    <row r="387" spans="100:100" ht="15" customHeight="1" x14ac:dyDescent="0.2">
      <c r="CV387" s="127"/>
    </row>
    <row r="388" spans="100:100" ht="15" customHeight="1" x14ac:dyDescent="0.2">
      <c r="CV388" s="127"/>
    </row>
    <row r="389" spans="100:100" ht="15" customHeight="1" x14ac:dyDescent="0.2">
      <c r="CV389" s="127"/>
    </row>
    <row r="390" spans="100:100" ht="15" customHeight="1" x14ac:dyDescent="0.2">
      <c r="CV390" s="127"/>
    </row>
    <row r="391" spans="100:100" ht="15" customHeight="1" x14ac:dyDescent="0.2">
      <c r="CV391" s="127"/>
    </row>
    <row r="392" spans="100:100" ht="15" customHeight="1" x14ac:dyDescent="0.2">
      <c r="CV392" s="127"/>
    </row>
    <row r="393" spans="100:100" ht="15" customHeight="1" x14ac:dyDescent="0.2">
      <c r="CV393" s="127"/>
    </row>
    <row r="394" spans="100:100" ht="15" customHeight="1" x14ac:dyDescent="0.2">
      <c r="CV394" s="127"/>
    </row>
    <row r="395" spans="100:100" ht="15" customHeight="1" x14ac:dyDescent="0.2">
      <c r="CV395" s="127"/>
    </row>
    <row r="396" spans="100:100" ht="15" customHeight="1" x14ac:dyDescent="0.2">
      <c r="CV396" s="127"/>
    </row>
    <row r="397" spans="100:100" ht="15" customHeight="1" x14ac:dyDescent="0.2">
      <c r="CV397" s="127"/>
    </row>
    <row r="398" spans="100:100" ht="15" customHeight="1" x14ac:dyDescent="0.2">
      <c r="CV398" s="127"/>
    </row>
    <row r="399" spans="100:100" ht="15" customHeight="1" x14ac:dyDescent="0.2">
      <c r="CV399" s="127"/>
    </row>
    <row r="400" spans="100:100" ht="15" customHeight="1" x14ac:dyDescent="0.2">
      <c r="CV400" s="127"/>
    </row>
    <row r="401" spans="100:100" ht="15" customHeight="1" x14ac:dyDescent="0.2">
      <c r="CV401" s="127"/>
    </row>
    <row r="402" spans="100:100" ht="15" customHeight="1" x14ac:dyDescent="0.2">
      <c r="CV402" s="127"/>
    </row>
    <row r="403" spans="100:100" ht="15" customHeight="1" x14ac:dyDescent="0.2">
      <c r="CV403" s="127"/>
    </row>
    <row r="404" spans="100:100" ht="15" customHeight="1" x14ac:dyDescent="0.2">
      <c r="CV404" s="127"/>
    </row>
    <row r="405" spans="100:100" ht="15" customHeight="1" x14ac:dyDescent="0.2">
      <c r="CV405" s="127"/>
    </row>
    <row r="406" spans="100:100" ht="15" customHeight="1" x14ac:dyDescent="0.2">
      <c r="CV406" s="127"/>
    </row>
    <row r="407" spans="100:100" ht="15" customHeight="1" x14ac:dyDescent="0.2">
      <c r="CV407" s="127"/>
    </row>
    <row r="408" spans="100:100" ht="15" customHeight="1" x14ac:dyDescent="0.2">
      <c r="CV408" s="127"/>
    </row>
    <row r="409" spans="100:100" ht="15" customHeight="1" x14ac:dyDescent="0.2">
      <c r="CV409" s="127"/>
    </row>
    <row r="410" spans="100:100" ht="15" customHeight="1" x14ac:dyDescent="0.2">
      <c r="CV410" s="127"/>
    </row>
    <row r="411" spans="100:100" ht="15" customHeight="1" x14ac:dyDescent="0.2">
      <c r="CV411" s="127"/>
    </row>
    <row r="412" spans="100:100" ht="15" customHeight="1" x14ac:dyDescent="0.2">
      <c r="CV412" s="127"/>
    </row>
    <row r="413" spans="100:100" ht="15" customHeight="1" x14ac:dyDescent="0.2">
      <c r="CV413" s="127"/>
    </row>
    <row r="414" spans="100:100" ht="15" customHeight="1" x14ac:dyDescent="0.2">
      <c r="CV414" s="127"/>
    </row>
    <row r="415" spans="100:100" ht="15" customHeight="1" x14ac:dyDescent="0.2">
      <c r="CV415" s="127"/>
    </row>
    <row r="416" spans="100:100" ht="15" customHeight="1" x14ac:dyDescent="0.2">
      <c r="CV416" s="127"/>
    </row>
    <row r="417" spans="100:100" ht="15" customHeight="1" x14ac:dyDescent="0.2">
      <c r="CV417" s="127"/>
    </row>
    <row r="418" spans="100:100" ht="15" customHeight="1" x14ac:dyDescent="0.2">
      <c r="CV418" s="127"/>
    </row>
    <row r="419" spans="100:100" ht="15" customHeight="1" x14ac:dyDescent="0.2">
      <c r="CV419" s="127"/>
    </row>
    <row r="420" spans="100:100" ht="15" customHeight="1" x14ac:dyDescent="0.2">
      <c r="CV420" s="127"/>
    </row>
    <row r="421" spans="100:100" ht="15" customHeight="1" x14ac:dyDescent="0.2">
      <c r="CV421" s="127"/>
    </row>
    <row r="422" spans="100:100" ht="15" customHeight="1" x14ac:dyDescent="0.2">
      <c r="CV422" s="127"/>
    </row>
    <row r="423" spans="100:100" ht="15" customHeight="1" x14ac:dyDescent="0.2">
      <c r="CV423" s="127"/>
    </row>
    <row r="424" spans="100:100" ht="15" customHeight="1" x14ac:dyDescent="0.2">
      <c r="CV424" s="127"/>
    </row>
    <row r="425" spans="100:100" ht="15" customHeight="1" x14ac:dyDescent="0.2">
      <c r="CV425" s="127"/>
    </row>
    <row r="426" spans="100:100" ht="15" customHeight="1" x14ac:dyDescent="0.2">
      <c r="CV426" s="127"/>
    </row>
    <row r="427" spans="100:100" ht="15" customHeight="1" x14ac:dyDescent="0.2">
      <c r="CV427" s="127"/>
    </row>
    <row r="428" spans="100:100" ht="15" customHeight="1" x14ac:dyDescent="0.2">
      <c r="CV428" s="127"/>
    </row>
    <row r="429" spans="100:100" ht="15" customHeight="1" x14ac:dyDescent="0.2">
      <c r="CV429" s="127"/>
    </row>
    <row r="430" spans="100:100" ht="15" customHeight="1" x14ac:dyDescent="0.2">
      <c r="CV430" s="127"/>
    </row>
    <row r="431" spans="100:100" ht="15" customHeight="1" x14ac:dyDescent="0.2">
      <c r="CV431" s="127"/>
    </row>
    <row r="432" spans="100:100" ht="15" customHeight="1" x14ac:dyDescent="0.2">
      <c r="CV432" s="127"/>
    </row>
    <row r="433" spans="100:100" ht="15" customHeight="1" x14ac:dyDescent="0.2">
      <c r="CV433" s="127"/>
    </row>
    <row r="434" spans="100:100" ht="15" customHeight="1" x14ac:dyDescent="0.2">
      <c r="CV434" s="127"/>
    </row>
    <row r="435" spans="100:100" ht="15" customHeight="1" x14ac:dyDescent="0.2">
      <c r="CV435" s="127"/>
    </row>
    <row r="436" spans="100:100" ht="15" customHeight="1" x14ac:dyDescent="0.2">
      <c r="CV436" s="127"/>
    </row>
    <row r="437" spans="100:100" ht="15" customHeight="1" x14ac:dyDescent="0.2">
      <c r="CV437" s="127"/>
    </row>
    <row r="438" spans="100:100" ht="15" customHeight="1" x14ac:dyDescent="0.2">
      <c r="CV438" s="127"/>
    </row>
    <row r="439" spans="100:100" ht="15" customHeight="1" x14ac:dyDescent="0.2">
      <c r="CV439" s="127"/>
    </row>
    <row r="440" spans="100:100" ht="15" customHeight="1" x14ac:dyDescent="0.2">
      <c r="CV440" s="127"/>
    </row>
    <row r="441" spans="100:100" ht="15" customHeight="1" x14ac:dyDescent="0.2">
      <c r="CV441" s="127"/>
    </row>
    <row r="442" spans="100:100" ht="15" customHeight="1" x14ac:dyDescent="0.2">
      <c r="CV442" s="127"/>
    </row>
    <row r="443" spans="100:100" ht="15" customHeight="1" x14ac:dyDescent="0.2">
      <c r="CV443" s="127"/>
    </row>
    <row r="444" spans="100:100" ht="15" customHeight="1" x14ac:dyDescent="0.2">
      <c r="CV444" s="127"/>
    </row>
    <row r="445" spans="100:100" ht="15" customHeight="1" x14ac:dyDescent="0.2">
      <c r="CV445" s="127"/>
    </row>
    <row r="446" spans="100:100" ht="15" customHeight="1" x14ac:dyDescent="0.2">
      <c r="CV446" s="127"/>
    </row>
    <row r="447" spans="100:100" ht="15" customHeight="1" x14ac:dyDescent="0.2">
      <c r="CV447" s="127"/>
    </row>
    <row r="448" spans="100:100" ht="15" customHeight="1" x14ac:dyDescent="0.2">
      <c r="CV448" s="127"/>
    </row>
    <row r="449" spans="100:100" ht="15" customHeight="1" x14ac:dyDescent="0.2">
      <c r="CV449" s="127"/>
    </row>
    <row r="450" spans="100:100" ht="15" customHeight="1" x14ac:dyDescent="0.2">
      <c r="CV450" s="127"/>
    </row>
    <row r="451" spans="100:100" ht="15" customHeight="1" x14ac:dyDescent="0.2">
      <c r="CV451" s="127"/>
    </row>
    <row r="452" spans="100:100" ht="15" customHeight="1" x14ac:dyDescent="0.2">
      <c r="CV452" s="127"/>
    </row>
    <row r="453" spans="100:100" ht="15" customHeight="1" x14ac:dyDescent="0.2">
      <c r="CV453" s="127"/>
    </row>
    <row r="454" spans="100:100" ht="15" customHeight="1" x14ac:dyDescent="0.2">
      <c r="CV454" s="127"/>
    </row>
    <row r="455" spans="100:100" ht="15" customHeight="1" x14ac:dyDescent="0.2">
      <c r="CV455" s="127"/>
    </row>
    <row r="456" spans="100:100" ht="15" customHeight="1" x14ac:dyDescent="0.2">
      <c r="CV456" s="127"/>
    </row>
    <row r="457" spans="100:100" ht="15" customHeight="1" x14ac:dyDescent="0.2">
      <c r="CV457" s="127"/>
    </row>
    <row r="458" spans="100:100" ht="15" customHeight="1" x14ac:dyDescent="0.2">
      <c r="CV458" s="127"/>
    </row>
    <row r="459" spans="100:100" ht="15" customHeight="1" x14ac:dyDescent="0.2">
      <c r="CV459" s="127"/>
    </row>
    <row r="460" spans="100:100" ht="15" customHeight="1" x14ac:dyDescent="0.2">
      <c r="CV460" s="127"/>
    </row>
    <row r="461" spans="100:100" ht="15" customHeight="1" x14ac:dyDescent="0.2">
      <c r="CV461" s="127"/>
    </row>
    <row r="462" spans="100:100" ht="15" customHeight="1" x14ac:dyDescent="0.2">
      <c r="CV462" s="127"/>
    </row>
    <row r="463" spans="100:100" ht="15" customHeight="1" x14ac:dyDescent="0.2">
      <c r="CV463" s="127"/>
    </row>
    <row r="464" spans="100:100" ht="15" customHeight="1" x14ac:dyDescent="0.2">
      <c r="CV464" s="127"/>
    </row>
    <row r="465" spans="100:100" ht="15" customHeight="1" x14ac:dyDescent="0.2">
      <c r="CV465" s="127"/>
    </row>
    <row r="466" spans="100:100" ht="15" customHeight="1" x14ac:dyDescent="0.2">
      <c r="CV466" s="127"/>
    </row>
    <row r="467" spans="100:100" ht="15" customHeight="1" x14ac:dyDescent="0.2">
      <c r="CV467" s="127"/>
    </row>
    <row r="468" spans="100:100" ht="15" customHeight="1" x14ac:dyDescent="0.2">
      <c r="CV468" s="127"/>
    </row>
    <row r="469" spans="100:100" ht="15" customHeight="1" x14ac:dyDescent="0.2">
      <c r="CV469" s="127"/>
    </row>
    <row r="470" spans="100:100" ht="15" customHeight="1" x14ac:dyDescent="0.2">
      <c r="CV470" s="127"/>
    </row>
    <row r="471" spans="100:100" ht="15" customHeight="1" x14ac:dyDescent="0.2">
      <c r="CV471" s="128"/>
    </row>
    <row r="472" spans="100:100" ht="15" customHeight="1" x14ac:dyDescent="0.2">
      <c r="CV472" s="127" t="e">
        <f>IF(#REF!=$B$4,SUM(#REF!),"")</f>
        <v>#REF!</v>
      </c>
    </row>
    <row r="473" spans="100:100" ht="15" customHeight="1" x14ac:dyDescent="0.2">
      <c r="CV473" s="127" t="e">
        <f>IF(#REF!=$B$4,SUM(#REF!),"")</f>
        <v>#REF!</v>
      </c>
    </row>
    <row r="474" spans="100:100" ht="15" customHeight="1" x14ac:dyDescent="0.2">
      <c r="CV474" s="127">
        <f>IF(AI2=$B$4,SUM(CV2),"")</f>
        <v>0</v>
      </c>
    </row>
    <row r="475" spans="100:100" ht="15" customHeight="1" x14ac:dyDescent="0.2">
      <c r="CV475" s="127" t="e">
        <f>IF(#REF!=$B$4,SUM(T3),"")</f>
        <v>#REF!</v>
      </c>
    </row>
    <row r="476" spans="100:100" ht="15" customHeight="1" x14ac:dyDescent="0.2">
      <c r="CV476" s="127" t="e">
        <f>IF(#REF!=$B$4,SUM(T4),"")</f>
        <v>#REF!</v>
      </c>
    </row>
    <row r="477" spans="100:100" ht="15" customHeight="1" x14ac:dyDescent="0.2">
      <c r="CV477" s="127" t="e">
        <f>IF(#REF!=$B$4,SUM(T5),"")</f>
        <v>#REF!</v>
      </c>
    </row>
    <row r="478" spans="100:100" ht="15" customHeight="1" x14ac:dyDescent="0.2">
      <c r="CV478" s="127" t="e">
        <f>IF(#REF!=$B$4,SUM(T6),"")</f>
        <v>#REF!</v>
      </c>
    </row>
    <row r="479" spans="100:100" ht="15" customHeight="1" x14ac:dyDescent="0.2">
      <c r="CV479" s="127" t="e">
        <f>IF(#REF!=$B$4,SUM(T7),"")</f>
        <v>#REF!</v>
      </c>
    </row>
    <row r="480" spans="100:100" ht="15" customHeight="1" x14ac:dyDescent="0.2">
      <c r="CV480" s="127" t="e">
        <f>IF(#REF!=$B$4,SUM(T8),"")</f>
        <v>#REF!</v>
      </c>
    </row>
    <row r="481" spans="100:100" ht="15" customHeight="1" x14ac:dyDescent="0.2">
      <c r="CV481" s="127" t="e">
        <f>IF(#REF!=$B$4,SUM(T9),"")</f>
        <v>#REF!</v>
      </c>
    </row>
    <row r="482" spans="100:100" ht="15" customHeight="1" x14ac:dyDescent="0.2">
      <c r="CV482" s="127" t="e">
        <f>IF(#REF!=$B$4,SUM(T10),"")</f>
        <v>#REF!</v>
      </c>
    </row>
    <row r="483" spans="100:100" ht="15" customHeight="1" x14ac:dyDescent="0.2">
      <c r="CV483" s="127" t="e">
        <f>IF(#REF!=$B$4,SUM(T11),"")</f>
        <v>#REF!</v>
      </c>
    </row>
    <row r="484" spans="100:100" ht="15" customHeight="1" x14ac:dyDescent="0.2">
      <c r="CV484" s="127" t="e">
        <f>IF(#REF!=$B$4,SUM(T12),"")</f>
        <v>#REF!</v>
      </c>
    </row>
    <row r="485" spans="100:100" ht="15" customHeight="1" x14ac:dyDescent="0.2">
      <c r="CV485" s="127" t="e">
        <f>IF(#REF!=$B$4,SUM(#REF!),"")</f>
        <v>#REF!</v>
      </c>
    </row>
    <row r="486" spans="100:100" ht="15" customHeight="1" x14ac:dyDescent="0.2">
      <c r="CV486" s="127" t="e">
        <f>IF(#REF!=$B$4,SUM(#REF!),"")</f>
        <v>#REF!</v>
      </c>
    </row>
    <row r="487" spans="100:100" ht="15" customHeight="1" x14ac:dyDescent="0.2">
      <c r="CV487" s="127" t="e">
        <f>IF(#REF!=$B$4,SUM(#REF!),"")</f>
        <v>#REF!</v>
      </c>
    </row>
    <row r="488" spans="100:100" ht="15" customHeight="1" x14ac:dyDescent="0.2">
      <c r="CV488" s="127"/>
    </row>
    <row r="489" spans="100:100" ht="15" customHeight="1" x14ac:dyDescent="0.2">
      <c r="CV489" s="127"/>
    </row>
    <row r="490" spans="100:100" ht="15" customHeight="1" x14ac:dyDescent="0.2">
      <c r="CV490" s="127"/>
    </row>
    <row r="491" spans="100:100" ht="15" customHeight="1" x14ac:dyDescent="0.2">
      <c r="CV491" s="127"/>
    </row>
    <row r="492" spans="100:100" ht="15" customHeight="1" x14ac:dyDescent="0.2">
      <c r="CV492" s="127"/>
    </row>
    <row r="493" spans="100:100" ht="15" customHeight="1" x14ac:dyDescent="0.2">
      <c r="CV493" s="127"/>
    </row>
    <row r="494" spans="100:100" ht="15" customHeight="1" x14ac:dyDescent="0.2">
      <c r="CV494" s="127"/>
    </row>
    <row r="495" spans="100:100" ht="15" customHeight="1" x14ac:dyDescent="0.2">
      <c r="CV495" s="127"/>
    </row>
    <row r="496" spans="100:100" ht="15" customHeight="1" x14ac:dyDescent="0.2">
      <c r="CV496" s="127"/>
    </row>
    <row r="497" spans="100:100" ht="15" customHeight="1" x14ac:dyDescent="0.2">
      <c r="CV497" s="127"/>
    </row>
    <row r="498" spans="100:100" ht="15" customHeight="1" x14ac:dyDescent="0.2">
      <c r="CV498" s="127"/>
    </row>
    <row r="499" spans="100:100" ht="15" customHeight="1" x14ac:dyDescent="0.2">
      <c r="CV499" s="127"/>
    </row>
    <row r="500" spans="100:100" ht="15" customHeight="1" x14ac:dyDescent="0.2">
      <c r="CV500" s="127"/>
    </row>
    <row r="501" spans="100:100" ht="15" customHeight="1" x14ac:dyDescent="0.2">
      <c r="CV501" s="127"/>
    </row>
    <row r="502" spans="100:100" ht="15" customHeight="1" x14ac:dyDescent="0.2">
      <c r="CV502" s="127"/>
    </row>
    <row r="503" spans="100:100" ht="15" customHeight="1" x14ac:dyDescent="0.2">
      <c r="CV503" s="127"/>
    </row>
    <row r="504" spans="100:100" ht="15" customHeight="1" x14ac:dyDescent="0.2">
      <c r="CV504" s="127"/>
    </row>
  </sheetData>
  <sheetProtection password="C869" sheet="1" objects="1" scenarios="1"/>
  <mergeCells count="1737">
    <mergeCell ref="BD5:BG5"/>
    <mergeCell ref="CR3:CU3"/>
    <mergeCell ref="CB4:CE4"/>
    <mergeCell ref="CN4:CQ4"/>
    <mergeCell ref="CR4:CU4"/>
    <mergeCell ref="CF4:CI4"/>
    <mergeCell ref="CJ4:CM4"/>
    <mergeCell ref="CF3:CI3"/>
    <mergeCell ref="CJ3:CM3"/>
    <mergeCell ref="BP3:BS3"/>
    <mergeCell ref="CN3:CQ3"/>
    <mergeCell ref="AV3:AY3"/>
    <mergeCell ref="AZ3:BC3"/>
    <mergeCell ref="BD3:BG3"/>
    <mergeCell ref="BH3:BK3"/>
    <mergeCell ref="BL3:BO3"/>
    <mergeCell ref="CB3:CE3"/>
    <mergeCell ref="BX4:CA4"/>
    <mergeCell ref="BD4:BG4"/>
    <mergeCell ref="BH4:BK4"/>
    <mergeCell ref="BL4:BO4"/>
    <mergeCell ref="BP4:BS4"/>
    <mergeCell ref="BT3:BW3"/>
    <mergeCell ref="BX3:CA3"/>
    <mergeCell ref="AV4:AY4"/>
    <mergeCell ref="CR5:CU5"/>
    <mergeCell ref="BH5:BK5"/>
    <mergeCell ref="BL5:BO5"/>
    <mergeCell ref="BP5:BS5"/>
    <mergeCell ref="BT5:BW5"/>
    <mergeCell ref="BX5:CA5"/>
    <mergeCell ref="AV5:AY5"/>
    <mergeCell ref="AZ5:BC5"/>
    <mergeCell ref="BT4:BW4"/>
    <mergeCell ref="B3:O3"/>
    <mergeCell ref="T3:W3"/>
    <mergeCell ref="X3:AA3"/>
    <mergeCell ref="AR3:AU3"/>
    <mergeCell ref="AN3:AQ3"/>
    <mergeCell ref="AF3:AI3"/>
    <mergeCell ref="AB3:AE3"/>
    <mergeCell ref="AJ3:AM3"/>
    <mergeCell ref="X6:AA6"/>
    <mergeCell ref="AR5:AU5"/>
    <mergeCell ref="AN4:AQ4"/>
    <mergeCell ref="AR4:AU4"/>
    <mergeCell ref="AJ6:AM6"/>
    <mergeCell ref="AN6:AQ6"/>
    <mergeCell ref="AJ4:AM4"/>
    <mergeCell ref="BD6:BG6"/>
    <mergeCell ref="AN5:AQ5"/>
    <mergeCell ref="AZ4:BC4"/>
    <mergeCell ref="B6:O6"/>
    <mergeCell ref="T6:W6"/>
    <mergeCell ref="AB5:AE5"/>
    <mergeCell ref="AJ5:AM5"/>
    <mergeCell ref="AB6:AE6"/>
    <mergeCell ref="AF6:AI6"/>
    <mergeCell ref="AV6:AY6"/>
    <mergeCell ref="B5:O5"/>
    <mergeCell ref="T5:W5"/>
    <mergeCell ref="X5:AA5"/>
    <mergeCell ref="AF5:AI5"/>
    <mergeCell ref="B4:O4"/>
    <mergeCell ref="T4:W4"/>
    <mergeCell ref="X4:AA4"/>
    <mergeCell ref="AF4:AI4"/>
    <mergeCell ref="AB4:AE4"/>
    <mergeCell ref="P4:S4"/>
    <mergeCell ref="B7:O7"/>
    <mergeCell ref="T7:W7"/>
    <mergeCell ref="X8:AA8"/>
    <mergeCell ref="AF8:AI8"/>
    <mergeCell ref="AB8:AE8"/>
    <mergeCell ref="X7:AA7"/>
    <mergeCell ref="AF7:AI7"/>
    <mergeCell ref="AB7:AE7"/>
    <mergeCell ref="B8:O8"/>
    <mergeCell ref="T8:W8"/>
    <mergeCell ref="BH6:BK6"/>
    <mergeCell ref="AN9:AQ9"/>
    <mergeCell ref="AR9:AU9"/>
    <mergeCell ref="AR7:AU7"/>
    <mergeCell ref="AR8:AU8"/>
    <mergeCell ref="AR6:AU6"/>
    <mergeCell ref="BH7:BK7"/>
    <mergeCell ref="AZ6:BC6"/>
    <mergeCell ref="AZ8:BC8"/>
    <mergeCell ref="AZ7:BC7"/>
    <mergeCell ref="AV9:AY9"/>
    <mergeCell ref="AV7:AY7"/>
    <mergeCell ref="AJ9:AM9"/>
    <mergeCell ref="AN8:AQ8"/>
    <mergeCell ref="AV8:AY8"/>
    <mergeCell ref="AJ8:AM8"/>
    <mergeCell ref="AJ7:AM7"/>
    <mergeCell ref="AN7:AQ7"/>
    <mergeCell ref="BD13:BG13"/>
    <mergeCell ref="CR6:CU6"/>
    <mergeCell ref="CN6:CQ6"/>
    <mergeCell ref="BX6:CA6"/>
    <mergeCell ref="CR7:CU7"/>
    <mergeCell ref="CB8:CE8"/>
    <mergeCell ref="BD7:BG7"/>
    <mergeCell ref="BL8:BO8"/>
    <mergeCell ref="BX8:CA8"/>
    <mergeCell ref="CR8:CU8"/>
    <mergeCell ref="CN7:CQ7"/>
    <mergeCell ref="BT8:BW8"/>
    <mergeCell ref="CN8:CQ8"/>
    <mergeCell ref="BL7:BO7"/>
    <mergeCell ref="BT7:BW7"/>
    <mergeCell ref="AZ13:BC13"/>
    <mergeCell ref="CJ12:CM12"/>
    <mergeCell ref="CN12:CQ12"/>
    <mergeCell ref="CB13:CE13"/>
    <mergeCell ref="CN13:CQ13"/>
    <mergeCell ref="AZ9:BC9"/>
    <mergeCell ref="BP7:BS7"/>
    <mergeCell ref="BP9:BS9"/>
    <mergeCell ref="BH8:BK8"/>
    <mergeCell ref="BD9:BG9"/>
    <mergeCell ref="BH9:BK9"/>
    <mergeCell ref="BD8:BG8"/>
    <mergeCell ref="BP8:BS8"/>
    <mergeCell ref="CF6:CI6"/>
    <mergeCell ref="CJ6:CM6"/>
    <mergeCell ref="CB7:CE7"/>
    <mergeCell ref="AB11:AE11"/>
    <mergeCell ref="CB9:CE9"/>
    <mergeCell ref="CN9:CQ9"/>
    <mergeCell ref="AJ13:AM13"/>
    <mergeCell ref="AR13:AU13"/>
    <mergeCell ref="AV13:AY13"/>
    <mergeCell ref="BD12:BG12"/>
    <mergeCell ref="BD11:BG11"/>
    <mergeCell ref="AR11:AU11"/>
    <mergeCell ref="AV12:AY12"/>
    <mergeCell ref="AB12:AE12"/>
    <mergeCell ref="AR10:AU10"/>
    <mergeCell ref="AJ10:AM10"/>
    <mergeCell ref="AZ11:BC11"/>
    <mergeCell ref="X11:AA11"/>
    <mergeCell ref="AJ12:AM12"/>
    <mergeCell ref="AN11:AQ11"/>
    <mergeCell ref="X12:AA12"/>
    <mergeCell ref="AF12:AI12"/>
    <mergeCell ref="AV11:AY11"/>
    <mergeCell ref="AJ11:AM11"/>
    <mergeCell ref="AF11:AI11"/>
    <mergeCell ref="AN12:AQ12"/>
    <mergeCell ref="AV10:AY10"/>
    <mergeCell ref="BD10:BG10"/>
    <mergeCell ref="AZ10:BC10"/>
    <mergeCell ref="AR12:AU12"/>
    <mergeCell ref="AF10:AI10"/>
    <mergeCell ref="AN10:AQ10"/>
    <mergeCell ref="AZ12:BC12"/>
    <mergeCell ref="X9:AA9"/>
    <mergeCell ref="AF9:AI9"/>
    <mergeCell ref="B9:O9"/>
    <mergeCell ref="T9:W9"/>
    <mergeCell ref="P10:S10"/>
    <mergeCell ref="AB10:AE10"/>
    <mergeCell ref="AB9:AE9"/>
    <mergeCell ref="T12:W12"/>
    <mergeCell ref="P11:S11"/>
    <mergeCell ref="P12:S12"/>
    <mergeCell ref="B10:O10"/>
    <mergeCell ref="T10:W10"/>
    <mergeCell ref="X10:AA10"/>
    <mergeCell ref="BL79:BO79"/>
    <mergeCell ref="CJ79:CM79"/>
    <mergeCell ref="BX79:CA79"/>
    <mergeCell ref="B11:O11"/>
    <mergeCell ref="T13:W13"/>
    <mergeCell ref="T14:W14"/>
    <mergeCell ref="B14:O14"/>
    <mergeCell ref="B12:O12"/>
    <mergeCell ref="B13:O13"/>
    <mergeCell ref="T11:W11"/>
    <mergeCell ref="BH19:BK19"/>
    <mergeCell ref="BL19:BO19"/>
    <mergeCell ref="BP19:BS19"/>
    <mergeCell ref="AB22:AE22"/>
    <mergeCell ref="AJ22:AM22"/>
    <mergeCell ref="AF22:AI22"/>
    <mergeCell ref="AN22:AQ22"/>
    <mergeCell ref="AF23:AI23"/>
    <mergeCell ref="AJ23:AM23"/>
    <mergeCell ref="AF56:AI56"/>
    <mergeCell ref="AB16:AE16"/>
    <mergeCell ref="CF79:CI79"/>
    <mergeCell ref="AV42:AY42"/>
    <mergeCell ref="AV43:AY43"/>
    <mergeCell ref="AV45:AY45"/>
    <mergeCell ref="AV33:AY33"/>
    <mergeCell ref="AV44:AY44"/>
    <mergeCell ref="BT19:BW19"/>
    <mergeCell ref="CF21:CI21"/>
    <mergeCell ref="CJ21:CM21"/>
    <mergeCell ref="CJ20:CM20"/>
    <mergeCell ref="CF20:CI20"/>
    <mergeCell ref="CB20:CE20"/>
    <mergeCell ref="CB21:CE21"/>
    <mergeCell ref="BX20:CA20"/>
    <mergeCell ref="BH21:BK21"/>
    <mergeCell ref="BH20:BK20"/>
    <mergeCell ref="BD20:BG20"/>
    <mergeCell ref="BL21:BO21"/>
    <mergeCell ref="BH23:BK23"/>
    <mergeCell ref="BL23:BO23"/>
    <mergeCell ref="BL20:BO20"/>
    <mergeCell ref="BH22:BK22"/>
    <mergeCell ref="BL22:BO22"/>
    <mergeCell ref="CB38:CE38"/>
    <mergeCell ref="CF49:CI49"/>
    <mergeCell ref="CJ49:CM49"/>
    <mergeCell ref="BX58:CA58"/>
    <mergeCell ref="BX59:CA59"/>
    <mergeCell ref="BH67:BK67"/>
    <mergeCell ref="CB67:CE67"/>
    <mergeCell ref="AZ72:BC72"/>
    <mergeCell ref="BL70:BO70"/>
    <mergeCell ref="AN16:AQ16"/>
    <mergeCell ref="AR16:AU16"/>
    <mergeCell ref="AJ16:AM16"/>
    <mergeCell ref="AF19:AI19"/>
    <mergeCell ref="AF17:AI17"/>
    <mergeCell ref="AJ17:AM17"/>
    <mergeCell ref="AR22:AU22"/>
    <mergeCell ref="AB17:AE17"/>
    <mergeCell ref="AB66:AE66"/>
    <mergeCell ref="AF65:AI65"/>
    <mergeCell ref="AJ65:AM65"/>
    <mergeCell ref="BP79:BS79"/>
    <mergeCell ref="BT79:BW79"/>
    <mergeCell ref="BD79:BG79"/>
    <mergeCell ref="AB79:AE79"/>
    <mergeCell ref="AN65:AQ65"/>
    <mergeCell ref="BL67:BO67"/>
    <mergeCell ref="AF67:AI67"/>
    <mergeCell ref="AN48:AQ48"/>
    <mergeCell ref="AJ54:AM54"/>
    <mergeCell ref="AN54:AQ54"/>
    <mergeCell ref="AN23:AQ23"/>
    <mergeCell ref="AJ38:AM38"/>
    <mergeCell ref="AN38:AQ38"/>
    <mergeCell ref="AF79:AI79"/>
    <mergeCell ref="AF21:AI21"/>
    <mergeCell ref="AJ18:AM18"/>
    <mergeCell ref="AF24:AI24"/>
    <mergeCell ref="BP60:BS60"/>
    <mergeCell ref="BT62:BW62"/>
    <mergeCell ref="BP57:BS57"/>
    <mergeCell ref="BD67:BG67"/>
    <mergeCell ref="AJ15:AM15"/>
    <mergeCell ref="BD16:BG16"/>
    <mergeCell ref="BT16:BW16"/>
    <mergeCell ref="BD18:BG18"/>
    <mergeCell ref="BH18:BK18"/>
    <mergeCell ref="BL18:BO18"/>
    <mergeCell ref="BP18:BS18"/>
    <mergeCell ref="BT18:BW18"/>
    <mergeCell ref="BP16:BS16"/>
    <mergeCell ref="AV18:AY18"/>
    <mergeCell ref="AV22:AY22"/>
    <mergeCell ref="AZ22:BC22"/>
    <mergeCell ref="AR15:AU15"/>
    <mergeCell ref="AR18:AU18"/>
    <mergeCell ref="AN18:AQ18"/>
    <mergeCell ref="AN19:AQ19"/>
    <mergeCell ref="AZ18:BC18"/>
    <mergeCell ref="AV17:AY17"/>
    <mergeCell ref="AN15:AQ15"/>
    <mergeCell ref="AZ21:BC21"/>
    <mergeCell ref="AJ19:AM19"/>
    <mergeCell ref="AN20:AQ20"/>
    <mergeCell ref="AJ21:AM21"/>
    <mergeCell ref="AN21:AQ21"/>
    <mergeCell ref="AR19:AU19"/>
    <mergeCell ref="AV19:AY19"/>
    <mergeCell ref="AN17:AQ17"/>
    <mergeCell ref="AR17:AU17"/>
    <mergeCell ref="AV16:AY16"/>
    <mergeCell ref="BH16:BK16"/>
    <mergeCell ref="BL16:BO16"/>
    <mergeCell ref="AZ16:BC16"/>
    <mergeCell ref="B20:O20"/>
    <mergeCell ref="AF15:AI15"/>
    <mergeCell ref="AB15:AE15"/>
    <mergeCell ref="B16:O16"/>
    <mergeCell ref="T16:W16"/>
    <mergeCell ref="P19:S19"/>
    <mergeCell ref="P20:S20"/>
    <mergeCell ref="T19:W19"/>
    <mergeCell ref="X19:AA19"/>
    <mergeCell ref="AF16:AI16"/>
    <mergeCell ref="X17:AA17"/>
    <mergeCell ref="B18:O18"/>
    <mergeCell ref="P17:S17"/>
    <mergeCell ref="P18:S18"/>
    <mergeCell ref="T18:W18"/>
    <mergeCell ref="X18:AA18"/>
    <mergeCell ref="B15:O15"/>
    <mergeCell ref="T15:W15"/>
    <mergeCell ref="X16:AA16"/>
    <mergeCell ref="B19:O19"/>
    <mergeCell ref="AB19:AE19"/>
    <mergeCell ref="AF20:AI20"/>
    <mergeCell ref="AF18:AI18"/>
    <mergeCell ref="B21:O21"/>
    <mergeCell ref="T21:W21"/>
    <mergeCell ref="X21:AA21"/>
    <mergeCell ref="X15:AA15"/>
    <mergeCell ref="AB18:AE18"/>
    <mergeCell ref="B79:O79"/>
    <mergeCell ref="T79:W79"/>
    <mergeCell ref="X79:AA79"/>
    <mergeCell ref="B17:O17"/>
    <mergeCell ref="T17:W17"/>
    <mergeCell ref="T20:W20"/>
    <mergeCell ref="X20:AA20"/>
    <mergeCell ref="X22:AA22"/>
    <mergeCell ref="B22:O22"/>
    <mergeCell ref="T22:W22"/>
    <mergeCell ref="B47:O47"/>
    <mergeCell ref="T47:W47"/>
    <mergeCell ref="X47:AA47"/>
    <mergeCell ref="AB47:AE47"/>
    <mergeCell ref="B49:O49"/>
    <mergeCell ref="T49:W49"/>
    <mergeCell ref="X49:AA49"/>
    <mergeCell ref="AB49:AE49"/>
    <mergeCell ref="P49:S49"/>
    <mergeCell ref="B48:O48"/>
    <mergeCell ref="T65:W65"/>
    <mergeCell ref="X65:AA65"/>
    <mergeCell ref="AB65:AE65"/>
    <mergeCell ref="AB21:AE21"/>
    <mergeCell ref="AB20:AE20"/>
    <mergeCell ref="X25:AA25"/>
    <mergeCell ref="AB25:AE25"/>
    <mergeCell ref="B81:O81"/>
    <mergeCell ref="T81:W81"/>
    <mergeCell ref="X81:AA81"/>
    <mergeCell ref="B80:O80"/>
    <mergeCell ref="T80:W80"/>
    <mergeCell ref="X80:AA80"/>
    <mergeCell ref="B69:O69"/>
    <mergeCell ref="AF14:AI14"/>
    <mergeCell ref="AN13:AQ13"/>
    <mergeCell ref="X13:AA13"/>
    <mergeCell ref="AB13:AE13"/>
    <mergeCell ref="AN14:AQ14"/>
    <mergeCell ref="AJ14:AM14"/>
    <mergeCell ref="AF13:AI13"/>
    <mergeCell ref="X14:AA14"/>
    <mergeCell ref="AB14:AE14"/>
    <mergeCell ref="B23:O23"/>
    <mergeCell ref="T23:W23"/>
    <mergeCell ref="X23:AA23"/>
    <mergeCell ref="AB23:AE23"/>
    <mergeCell ref="AB81:AE81"/>
    <mergeCell ref="AB80:AE80"/>
    <mergeCell ref="B24:O24"/>
    <mergeCell ref="T24:W24"/>
    <mergeCell ref="X24:AA24"/>
    <mergeCell ref="AB24:AE24"/>
    <mergeCell ref="AJ81:AM81"/>
    <mergeCell ref="AJ79:AM79"/>
    <mergeCell ref="AN79:AQ79"/>
    <mergeCell ref="AF81:AI81"/>
    <mergeCell ref="AN81:AQ81"/>
    <mergeCell ref="AF80:AI80"/>
    <mergeCell ref="AN80:AQ80"/>
    <mergeCell ref="AJ80:AM80"/>
    <mergeCell ref="AR81:AU81"/>
    <mergeCell ref="AV81:AY81"/>
    <mergeCell ref="AZ81:BC81"/>
    <mergeCell ref="AZ80:BC80"/>
    <mergeCell ref="AR79:AU79"/>
    <mergeCell ref="AV80:AY80"/>
    <mergeCell ref="AR80:AU80"/>
    <mergeCell ref="AV79:AY79"/>
    <mergeCell ref="AZ20:BC20"/>
    <mergeCell ref="AZ44:BC44"/>
    <mergeCell ref="AV23:AY23"/>
    <mergeCell ref="AV32:AY32"/>
    <mergeCell ref="AZ32:BC32"/>
    <mergeCell ref="AV36:AY36"/>
    <mergeCell ref="AZ29:BC29"/>
    <mergeCell ref="AZ31:BC31"/>
    <mergeCell ref="AV20:AY20"/>
    <mergeCell ref="AZ26:BC26"/>
    <mergeCell ref="AJ20:AM20"/>
    <mergeCell ref="AR21:AU21"/>
    <mergeCell ref="AV21:AY21"/>
    <mergeCell ref="AR20:AU20"/>
    <mergeCell ref="AR23:AU23"/>
    <mergeCell ref="AZ23:BC23"/>
    <mergeCell ref="AV24:AY24"/>
    <mergeCell ref="AZ24:BC24"/>
    <mergeCell ref="AJ24:AM24"/>
    <mergeCell ref="AN24:AQ24"/>
    <mergeCell ref="AZ56:BC56"/>
    <mergeCell ref="AV57:AY57"/>
    <mergeCell ref="CR79:CU79"/>
    <mergeCell ref="CR17:CU17"/>
    <mergeCell ref="CJ17:CM17"/>
    <mergeCell ref="BH17:BK17"/>
    <mergeCell ref="BL17:BO17"/>
    <mergeCell ref="BP17:BS17"/>
    <mergeCell ref="BT17:BW17"/>
    <mergeCell ref="BX17:CA17"/>
    <mergeCell ref="CB17:CE17"/>
    <mergeCell ref="BX22:CA22"/>
    <mergeCell ref="CB22:CE22"/>
    <mergeCell ref="CR23:CU23"/>
    <mergeCell ref="CB23:CE23"/>
    <mergeCell ref="BX23:CA23"/>
    <mergeCell ref="BD23:BG23"/>
    <mergeCell ref="BP23:BS23"/>
    <mergeCell ref="BT23:BW23"/>
    <mergeCell ref="CF23:CI23"/>
    <mergeCell ref="CN23:CQ23"/>
    <mergeCell ref="CB24:CE24"/>
    <mergeCell ref="CF24:CI24"/>
    <mergeCell ref="CN24:CQ24"/>
    <mergeCell ref="BH24:BK24"/>
    <mergeCell ref="BL24:BO24"/>
    <mergeCell ref="BT24:BW24"/>
    <mergeCell ref="CR22:CU22"/>
    <mergeCell ref="CJ22:CM22"/>
    <mergeCell ref="CN22:CQ22"/>
    <mergeCell ref="CR21:CU21"/>
    <mergeCell ref="CJ24:CM24"/>
    <mergeCell ref="CN45:CQ45"/>
    <mergeCell ref="CN79:CQ79"/>
    <mergeCell ref="BD14:BG14"/>
    <mergeCell ref="AZ79:BC79"/>
    <mergeCell ref="AZ14:BC14"/>
    <mergeCell ref="AZ17:BC17"/>
    <mergeCell ref="BD17:BG17"/>
    <mergeCell ref="AZ19:BC19"/>
    <mergeCell ref="BD19:BG19"/>
    <mergeCell ref="BD21:BG21"/>
    <mergeCell ref="BD15:BG15"/>
    <mergeCell ref="BD22:BG22"/>
    <mergeCell ref="AV15:AY15"/>
    <mergeCell ref="AZ15:BC15"/>
    <mergeCell ref="CF19:CI19"/>
    <mergeCell ref="CB19:CE19"/>
    <mergeCell ref="AV14:AY14"/>
    <mergeCell ref="AR14:AU14"/>
    <mergeCell ref="BH14:BK14"/>
    <mergeCell ref="BL14:BO14"/>
    <mergeCell ref="BP14:BS14"/>
    <mergeCell ref="CB16:CE16"/>
    <mergeCell ref="BP20:BS20"/>
    <mergeCell ref="BX21:CA21"/>
    <mergeCell ref="BT20:BW20"/>
    <mergeCell ref="CF22:CI22"/>
    <mergeCell ref="BP22:BS22"/>
    <mergeCell ref="BT22:BW22"/>
    <mergeCell ref="BX24:CA24"/>
    <mergeCell ref="BD24:BG24"/>
    <mergeCell ref="BP24:BS24"/>
    <mergeCell ref="AR24:AU24"/>
    <mergeCell ref="BD45:BG45"/>
    <mergeCell ref="BD42:BG42"/>
    <mergeCell ref="BL27:BO27"/>
    <mergeCell ref="BP27:BS27"/>
    <mergeCell ref="AJ28:AM28"/>
    <mergeCell ref="AZ28:BC28"/>
    <mergeCell ref="T27:W27"/>
    <mergeCell ref="X27:AA27"/>
    <mergeCell ref="AB27:AE27"/>
    <mergeCell ref="BT27:BW27"/>
    <mergeCell ref="BX27:CA27"/>
    <mergeCell ref="BD27:BG27"/>
    <mergeCell ref="AV27:AY27"/>
    <mergeCell ref="AZ27:BC27"/>
    <mergeCell ref="BH27:BK27"/>
    <mergeCell ref="BH28:BK28"/>
    <mergeCell ref="T28:W28"/>
    <mergeCell ref="AZ37:BC37"/>
    <mergeCell ref="AF30:AI30"/>
    <mergeCell ref="X30:AA30"/>
    <mergeCell ref="AB30:AE30"/>
    <mergeCell ref="BD30:BG30"/>
    <mergeCell ref="AV30:AY30"/>
    <mergeCell ref="BP28:BS28"/>
    <mergeCell ref="BT28:BW28"/>
    <mergeCell ref="BX28:CA28"/>
    <mergeCell ref="AJ29:AM29"/>
    <mergeCell ref="BX32:CA32"/>
    <mergeCell ref="AF35:AI35"/>
    <mergeCell ref="BP36:BS36"/>
    <mergeCell ref="AF36:AI36"/>
    <mergeCell ref="AJ36:AM36"/>
    <mergeCell ref="AN36:AQ36"/>
    <mergeCell ref="AR36:AU36"/>
    <mergeCell ref="CR45:CU45"/>
    <mergeCell ref="BH45:BK45"/>
    <mergeCell ref="BL45:BO45"/>
    <mergeCell ref="BP45:BS45"/>
    <mergeCell ref="BT45:BW45"/>
    <mergeCell ref="B45:O45"/>
    <mergeCell ref="T45:W45"/>
    <mergeCell ref="X45:AA45"/>
    <mergeCell ref="AB45:AE45"/>
    <mergeCell ref="AF45:AI45"/>
    <mergeCell ref="CR46:CU46"/>
    <mergeCell ref="CN46:CQ46"/>
    <mergeCell ref="CJ46:CM46"/>
    <mergeCell ref="CB46:CE46"/>
    <mergeCell ref="X46:AA46"/>
    <mergeCell ref="AF46:AI46"/>
    <mergeCell ref="AJ46:AM46"/>
    <mergeCell ref="CF46:CI46"/>
    <mergeCell ref="B46:O46"/>
    <mergeCell ref="T46:W46"/>
    <mergeCell ref="P46:S46"/>
    <mergeCell ref="AJ45:AM45"/>
    <mergeCell ref="AN45:AQ45"/>
    <mergeCell ref="AR45:AU45"/>
    <mergeCell ref="AN46:AQ46"/>
    <mergeCell ref="AB46:AE46"/>
    <mergeCell ref="AR46:AU46"/>
    <mergeCell ref="CJ45:CM45"/>
    <mergeCell ref="AZ45:BC45"/>
    <mergeCell ref="BX45:CA45"/>
    <mergeCell ref="CB45:CE45"/>
    <mergeCell ref="CF45:CI45"/>
    <mergeCell ref="T48:W48"/>
    <mergeCell ref="X48:AA48"/>
    <mergeCell ref="AB48:AE48"/>
    <mergeCell ref="P48:S48"/>
    <mergeCell ref="AR48:AU48"/>
    <mergeCell ref="AF48:AI48"/>
    <mergeCell ref="AJ48:AM48"/>
    <mergeCell ref="AV48:AY48"/>
    <mergeCell ref="CR48:CU48"/>
    <mergeCell ref="P47:S47"/>
    <mergeCell ref="BP46:BS46"/>
    <mergeCell ref="BT46:BW46"/>
    <mergeCell ref="BX46:CA46"/>
    <mergeCell ref="BT47:BW47"/>
    <mergeCell ref="BX47:CA47"/>
    <mergeCell ref="CR47:CU47"/>
    <mergeCell ref="CB47:CE47"/>
    <mergeCell ref="CF47:CI47"/>
    <mergeCell ref="CN47:CQ47"/>
    <mergeCell ref="BP47:BS47"/>
    <mergeCell ref="AZ47:BC47"/>
    <mergeCell ref="BD47:BG47"/>
    <mergeCell ref="AV46:AY46"/>
    <mergeCell ref="AZ46:BC46"/>
    <mergeCell ref="BH46:BK46"/>
    <mergeCell ref="BL46:BO46"/>
    <mergeCell ref="BD46:BG46"/>
    <mergeCell ref="CR49:CU49"/>
    <mergeCell ref="CN48:CQ48"/>
    <mergeCell ref="CF48:CI48"/>
    <mergeCell ref="CB48:CE48"/>
    <mergeCell ref="BP49:BS49"/>
    <mergeCell ref="BT49:BW49"/>
    <mergeCell ref="BX48:CA48"/>
    <mergeCell ref="BH48:BK48"/>
    <mergeCell ref="BL48:BO48"/>
    <mergeCell ref="BT48:BW48"/>
    <mergeCell ref="CB49:CE49"/>
    <mergeCell ref="AZ49:BC49"/>
    <mergeCell ref="BH49:BK49"/>
    <mergeCell ref="BL49:BO49"/>
    <mergeCell ref="BP48:BS48"/>
    <mergeCell ref="AJ47:AM47"/>
    <mergeCell ref="AN47:AQ47"/>
    <mergeCell ref="AR47:AU47"/>
    <mergeCell ref="BH47:BK47"/>
    <mergeCell ref="BL47:BO47"/>
    <mergeCell ref="AV47:AY47"/>
    <mergeCell ref="CJ48:CM48"/>
    <mergeCell ref="CJ47:CM47"/>
    <mergeCell ref="CN49:CQ49"/>
    <mergeCell ref="CR50:CU50"/>
    <mergeCell ref="CR51:CU51"/>
    <mergeCell ref="B50:O50"/>
    <mergeCell ref="T50:W50"/>
    <mergeCell ref="CB51:CE51"/>
    <mergeCell ref="CF51:CI51"/>
    <mergeCell ref="AF51:AI51"/>
    <mergeCell ref="AJ51:AM51"/>
    <mergeCell ref="AN51:AQ51"/>
    <mergeCell ref="B51:O51"/>
    <mergeCell ref="AB51:AE51"/>
    <mergeCell ref="AR51:AU51"/>
    <mergeCell ref="BX51:CA51"/>
    <mergeCell ref="CJ51:CM51"/>
    <mergeCell ref="CN51:CQ51"/>
    <mergeCell ref="AZ51:BC51"/>
    <mergeCell ref="BD51:BG51"/>
    <mergeCell ref="AV51:AY51"/>
    <mergeCell ref="CN50:CQ50"/>
    <mergeCell ref="BH51:BK51"/>
    <mergeCell ref="BL51:BO51"/>
    <mergeCell ref="CF50:CI50"/>
    <mergeCell ref="CJ50:CM50"/>
    <mergeCell ref="BP50:BS50"/>
    <mergeCell ref="BT50:BW50"/>
    <mergeCell ref="BX50:CA50"/>
    <mergeCell ref="BH50:BK50"/>
    <mergeCell ref="BL50:BO50"/>
    <mergeCell ref="T51:W51"/>
    <mergeCell ref="X51:AA51"/>
    <mergeCell ref="CB50:CE50"/>
    <mergeCell ref="B52:O52"/>
    <mergeCell ref="T52:W52"/>
    <mergeCell ref="X52:AA52"/>
    <mergeCell ref="X53:AA53"/>
    <mergeCell ref="AJ52:AM52"/>
    <mergeCell ref="AR49:AU49"/>
    <mergeCell ref="AV49:AY49"/>
    <mergeCell ref="AJ50:AM50"/>
    <mergeCell ref="AR50:AU50"/>
    <mergeCell ref="AF49:AI49"/>
    <mergeCell ref="AJ49:AM49"/>
    <mergeCell ref="AN49:AQ49"/>
    <mergeCell ref="AN52:AQ52"/>
    <mergeCell ref="AZ50:BC50"/>
    <mergeCell ref="AV50:AY50"/>
    <mergeCell ref="X50:AA50"/>
    <mergeCell ref="AB50:AE50"/>
    <mergeCell ref="AN50:AQ50"/>
    <mergeCell ref="AF50:AI50"/>
    <mergeCell ref="CR52:CU52"/>
    <mergeCell ref="CN52:CQ52"/>
    <mergeCell ref="CJ52:CM52"/>
    <mergeCell ref="CF52:CI52"/>
    <mergeCell ref="BX52:CA52"/>
    <mergeCell ref="CB52:CE52"/>
    <mergeCell ref="CN53:CQ53"/>
    <mergeCell ref="AF53:AI53"/>
    <mergeCell ref="AJ53:AM53"/>
    <mergeCell ref="AN53:AQ53"/>
    <mergeCell ref="AZ53:BC53"/>
    <mergeCell ref="AV53:AY53"/>
    <mergeCell ref="AR53:AU53"/>
    <mergeCell ref="BT53:BW53"/>
    <mergeCell ref="CF53:CI53"/>
    <mergeCell ref="BX53:CA53"/>
    <mergeCell ref="CJ53:CM53"/>
    <mergeCell ref="AR52:AU52"/>
    <mergeCell ref="BH52:BK52"/>
    <mergeCell ref="CN57:CQ57"/>
    <mergeCell ref="CR57:CU57"/>
    <mergeCell ref="CN56:CQ56"/>
    <mergeCell ref="CB57:CE57"/>
    <mergeCell ref="CF57:CI57"/>
    <mergeCell ref="BT65:BW65"/>
    <mergeCell ref="BP59:BS59"/>
    <mergeCell ref="BP58:BS58"/>
    <mergeCell ref="CR54:CU54"/>
    <mergeCell ref="CF54:CI54"/>
    <mergeCell ref="CJ54:CM54"/>
    <mergeCell ref="AR54:AU54"/>
    <mergeCell ref="AV54:AY54"/>
    <mergeCell ref="BD54:BG54"/>
    <mergeCell ref="BL54:BO54"/>
    <mergeCell ref="BP54:BS54"/>
    <mergeCell ref="CN54:CQ54"/>
    <mergeCell ref="CR55:CU55"/>
    <mergeCell ref="BX55:CA55"/>
    <mergeCell ref="BH54:BK54"/>
    <mergeCell ref="AZ55:BC55"/>
    <mergeCell ref="AR55:AU55"/>
    <mergeCell ref="CB55:CE55"/>
    <mergeCell ref="BX54:CA54"/>
    <mergeCell ref="CB54:CE54"/>
    <mergeCell ref="BL55:BO55"/>
    <mergeCell ref="BP55:BS55"/>
    <mergeCell ref="BT55:BW55"/>
    <mergeCell ref="BT54:BW54"/>
    <mergeCell ref="CF55:CI55"/>
    <mergeCell ref="CJ55:CM55"/>
    <mergeCell ref="CN55:CQ55"/>
    <mergeCell ref="CR59:CU59"/>
    <mergeCell ref="AB60:AE60"/>
    <mergeCell ref="AJ60:AM60"/>
    <mergeCell ref="AN60:AQ60"/>
    <mergeCell ref="B56:O56"/>
    <mergeCell ref="AF58:AI58"/>
    <mergeCell ref="AR56:AU56"/>
    <mergeCell ref="B66:O66"/>
    <mergeCell ref="T66:W66"/>
    <mergeCell ref="X66:AA66"/>
    <mergeCell ref="B57:O57"/>
    <mergeCell ref="T57:W57"/>
    <mergeCell ref="X57:AA57"/>
    <mergeCell ref="AB57:AE57"/>
    <mergeCell ref="T56:W56"/>
    <mergeCell ref="X56:AA56"/>
    <mergeCell ref="AB56:AE56"/>
    <mergeCell ref="AN56:AQ56"/>
    <mergeCell ref="CJ56:CM56"/>
    <mergeCell ref="P56:S56"/>
    <mergeCell ref="P57:S57"/>
    <mergeCell ref="B65:O65"/>
    <mergeCell ref="CJ65:CM65"/>
    <mergeCell ref="AZ65:BC65"/>
    <mergeCell ref="CB56:CE56"/>
    <mergeCell ref="BT57:BW57"/>
    <mergeCell ref="BX65:CA65"/>
    <mergeCell ref="CB65:CE65"/>
    <mergeCell ref="AZ57:BC57"/>
    <mergeCell ref="BH65:BK65"/>
    <mergeCell ref="BL65:BO65"/>
    <mergeCell ref="BP65:BS65"/>
    <mergeCell ref="CJ70:CM70"/>
    <mergeCell ref="AZ70:BC70"/>
    <mergeCell ref="AZ73:BC73"/>
    <mergeCell ref="BD73:BG73"/>
    <mergeCell ref="CR58:CU58"/>
    <mergeCell ref="B67:O67"/>
    <mergeCell ref="T67:W67"/>
    <mergeCell ref="X67:AA67"/>
    <mergeCell ref="AB67:AE67"/>
    <mergeCell ref="BX67:CA67"/>
    <mergeCell ref="BT67:BW67"/>
    <mergeCell ref="AJ67:AM67"/>
    <mergeCell ref="CR66:CU66"/>
    <mergeCell ref="CF66:CI66"/>
    <mergeCell ref="CJ66:CM66"/>
    <mergeCell ref="BX66:CA66"/>
    <mergeCell ref="CN66:CQ66"/>
    <mergeCell ref="CB66:CE66"/>
    <mergeCell ref="AJ66:AM66"/>
    <mergeCell ref="AN66:AQ66"/>
    <mergeCell ref="AR66:AU66"/>
    <mergeCell ref="BL66:BO66"/>
    <mergeCell ref="BP66:BS66"/>
    <mergeCell ref="BH66:BK66"/>
    <mergeCell ref="CR65:CU65"/>
    <mergeCell ref="AN67:AQ67"/>
    <mergeCell ref="CB59:CE59"/>
    <mergeCell ref="BD59:BG59"/>
    <mergeCell ref="AV59:AY59"/>
    <mergeCell ref="AZ59:BC59"/>
    <mergeCell ref="CF59:CI59"/>
    <mergeCell ref="CJ59:CM59"/>
    <mergeCell ref="CJ68:CM68"/>
    <mergeCell ref="BX68:CA68"/>
    <mergeCell ref="P69:S69"/>
    <mergeCell ref="B68:O68"/>
    <mergeCell ref="T68:W68"/>
    <mergeCell ref="X68:AA68"/>
    <mergeCell ref="BT68:BW68"/>
    <mergeCell ref="BD68:BG68"/>
    <mergeCell ref="CB69:CE69"/>
    <mergeCell ref="CF69:CI69"/>
    <mergeCell ref="AV68:AY68"/>
    <mergeCell ref="AZ68:BC68"/>
    <mergeCell ref="CB68:CE68"/>
    <mergeCell ref="CF68:CI68"/>
    <mergeCell ref="BX69:CA69"/>
    <mergeCell ref="BH68:BK68"/>
    <mergeCell ref="BL68:BO68"/>
    <mergeCell ref="BP68:BS68"/>
    <mergeCell ref="AR72:AU72"/>
    <mergeCell ref="CB72:CE72"/>
    <mergeCell ref="BL71:BO71"/>
    <mergeCell ref="BP71:BS71"/>
    <mergeCell ref="BT71:BW71"/>
    <mergeCell ref="AV72:AY72"/>
    <mergeCell ref="BP67:BS67"/>
    <mergeCell ref="AR67:AU67"/>
    <mergeCell ref="CF67:CI67"/>
    <mergeCell ref="AV67:AY67"/>
    <mergeCell ref="BD69:BG69"/>
    <mergeCell ref="AV69:AY69"/>
    <mergeCell ref="B71:O71"/>
    <mergeCell ref="T71:W71"/>
    <mergeCell ref="AF72:AI72"/>
    <mergeCell ref="B73:O73"/>
    <mergeCell ref="T73:W73"/>
    <mergeCell ref="B72:O72"/>
    <mergeCell ref="X73:AA73"/>
    <mergeCell ref="AB73:AE73"/>
    <mergeCell ref="AF73:AI73"/>
    <mergeCell ref="T72:W72"/>
    <mergeCell ref="AN69:AQ69"/>
    <mergeCell ref="AZ64:BC64"/>
    <mergeCell ref="CF74:CI74"/>
    <mergeCell ref="CJ74:CM74"/>
    <mergeCell ref="CF73:CI73"/>
    <mergeCell ref="AJ72:AM72"/>
    <mergeCell ref="AR73:AU73"/>
    <mergeCell ref="AV73:AY73"/>
    <mergeCell ref="BP72:BS72"/>
    <mergeCell ref="BT74:BW74"/>
    <mergeCell ref="BP73:BS73"/>
    <mergeCell ref="BT73:BW73"/>
    <mergeCell ref="AN70:AQ70"/>
    <mergeCell ref="AR70:AU70"/>
    <mergeCell ref="BD71:BG71"/>
    <mergeCell ref="BD70:BG70"/>
    <mergeCell ref="BH70:BK70"/>
    <mergeCell ref="BH71:BK71"/>
    <mergeCell ref="AN71:AQ71"/>
    <mergeCell ref="AR71:AU71"/>
    <mergeCell ref="CJ69:CM69"/>
    <mergeCell ref="BH69:BK69"/>
    <mergeCell ref="BL69:BO69"/>
    <mergeCell ref="BP69:BS69"/>
    <mergeCell ref="BT69:BW69"/>
    <mergeCell ref="CJ72:CM72"/>
    <mergeCell ref="CB73:CE73"/>
    <mergeCell ref="CB70:CE70"/>
    <mergeCell ref="CF70:CI70"/>
    <mergeCell ref="CB71:CE71"/>
    <mergeCell ref="CF72:CI72"/>
    <mergeCell ref="CF71:CI71"/>
    <mergeCell ref="BX71:CA71"/>
    <mergeCell ref="BX38:CA38"/>
    <mergeCell ref="X28:AA28"/>
    <mergeCell ref="BT66:BW66"/>
    <mergeCell ref="BT58:BW58"/>
    <mergeCell ref="BH55:BK55"/>
    <mergeCell ref="AV31:AY31"/>
    <mergeCell ref="AV37:AY37"/>
    <mergeCell ref="AZ48:BC48"/>
    <mergeCell ref="BD48:BG48"/>
    <mergeCell ref="BL52:BO52"/>
    <mergeCell ref="AV56:AY56"/>
    <mergeCell ref="BT56:BW56"/>
    <mergeCell ref="BD25:BG25"/>
    <mergeCell ref="AV62:AY62"/>
    <mergeCell ref="AZ62:BC62"/>
    <mergeCell ref="AV63:AY63"/>
    <mergeCell ref="AZ63:BC63"/>
    <mergeCell ref="BP51:BS51"/>
    <mergeCell ref="BT51:BW51"/>
    <mergeCell ref="AN57:AQ57"/>
    <mergeCell ref="AR57:AU57"/>
    <mergeCell ref="AR59:AU59"/>
    <mergeCell ref="AF66:AI66"/>
    <mergeCell ref="AF54:AI54"/>
    <mergeCell ref="AF55:AI55"/>
    <mergeCell ref="AJ55:AM55"/>
    <mergeCell ref="AN55:AQ55"/>
    <mergeCell ref="X26:AA26"/>
    <mergeCell ref="AB26:AE26"/>
    <mergeCell ref="BP25:BS25"/>
    <mergeCell ref="AV26:AY26"/>
    <mergeCell ref="AV25:AY25"/>
    <mergeCell ref="B25:O25"/>
    <mergeCell ref="T25:W25"/>
    <mergeCell ref="AF25:AI25"/>
    <mergeCell ref="AJ25:AM25"/>
    <mergeCell ref="CN25:CQ25"/>
    <mergeCell ref="CB25:CE25"/>
    <mergeCell ref="CN26:CQ26"/>
    <mergeCell ref="AN25:AQ25"/>
    <mergeCell ref="AR25:AU25"/>
    <mergeCell ref="BH25:BK25"/>
    <mergeCell ref="BL25:BO25"/>
    <mergeCell ref="AZ25:BC25"/>
    <mergeCell ref="BT25:BW25"/>
    <mergeCell ref="BX25:CA25"/>
    <mergeCell ref="BD26:BG26"/>
    <mergeCell ref="BL26:BO26"/>
    <mergeCell ref="AF26:AI26"/>
    <mergeCell ref="AJ26:AM26"/>
    <mergeCell ref="AN26:AQ26"/>
    <mergeCell ref="AR26:AU26"/>
    <mergeCell ref="BH26:BK26"/>
    <mergeCell ref="CJ25:CM25"/>
    <mergeCell ref="CB26:CE26"/>
    <mergeCell ref="CF26:CI26"/>
    <mergeCell ref="CJ26:CM26"/>
    <mergeCell ref="BP26:BS26"/>
    <mergeCell ref="B26:O26"/>
    <mergeCell ref="T26:W26"/>
    <mergeCell ref="BD80:BG80"/>
    <mergeCell ref="BD72:BG72"/>
    <mergeCell ref="BD78:BG78"/>
    <mergeCell ref="AZ77:BC77"/>
    <mergeCell ref="BD77:BG77"/>
    <mergeCell ref="BD75:BG75"/>
    <mergeCell ref="BD74:BG74"/>
    <mergeCell ref="AZ67:BC67"/>
    <mergeCell ref="BD66:BG66"/>
    <mergeCell ref="BT40:BW40"/>
    <mergeCell ref="CB79:CE79"/>
    <mergeCell ref="BP70:BS70"/>
    <mergeCell ref="AZ54:BC54"/>
    <mergeCell ref="AV55:AY55"/>
    <mergeCell ref="BD28:BG28"/>
    <mergeCell ref="BD31:BG31"/>
    <mergeCell ref="CB37:CE37"/>
    <mergeCell ref="AV38:AY38"/>
    <mergeCell ref="AZ38:BC38"/>
    <mergeCell ref="BD56:BG56"/>
    <mergeCell ref="BD57:BG57"/>
    <mergeCell ref="BX56:CA56"/>
    <mergeCell ref="BH57:BK57"/>
    <mergeCell ref="BL56:BO56"/>
    <mergeCell ref="BP56:BS56"/>
    <mergeCell ref="BL57:BO57"/>
    <mergeCell ref="BH56:BK56"/>
    <mergeCell ref="BX57:CA57"/>
    <mergeCell ref="AV28:AY28"/>
    <mergeCell ref="BP30:BS30"/>
    <mergeCell ref="BH36:BK36"/>
    <mergeCell ref="BD37:BG37"/>
    <mergeCell ref="B31:O31"/>
    <mergeCell ref="BT31:BW31"/>
    <mergeCell ref="AJ30:AM30"/>
    <mergeCell ref="AN30:AQ30"/>
    <mergeCell ref="AR30:AU30"/>
    <mergeCell ref="AZ30:BC30"/>
    <mergeCell ref="B30:O30"/>
    <mergeCell ref="T30:W30"/>
    <mergeCell ref="AN28:AQ28"/>
    <mergeCell ref="B32:O32"/>
    <mergeCell ref="T32:W32"/>
    <mergeCell ref="X32:AA32"/>
    <mergeCell ref="AB32:AE32"/>
    <mergeCell ref="P32:S32"/>
    <mergeCell ref="CN32:CQ32"/>
    <mergeCell ref="AF32:AI32"/>
    <mergeCell ref="AJ32:AM32"/>
    <mergeCell ref="AN32:AQ32"/>
    <mergeCell ref="BD32:BG32"/>
    <mergeCell ref="CB29:CE29"/>
    <mergeCell ref="CB32:CE32"/>
    <mergeCell ref="BH32:BK32"/>
    <mergeCell ref="BL32:BO32"/>
    <mergeCell ref="BP32:BS32"/>
    <mergeCell ref="BT32:BW32"/>
    <mergeCell ref="CN31:CQ31"/>
    <mergeCell ref="BX30:CA30"/>
    <mergeCell ref="B27:O27"/>
    <mergeCell ref="AN27:AQ27"/>
    <mergeCell ref="AR27:AU27"/>
    <mergeCell ref="AF27:AI27"/>
    <mergeCell ref="AB28:AE28"/>
    <mergeCell ref="AV29:AY29"/>
    <mergeCell ref="AN29:AQ29"/>
    <mergeCell ref="AR29:AU29"/>
    <mergeCell ref="AF28:AI28"/>
    <mergeCell ref="AR28:AU28"/>
    <mergeCell ref="CB30:CE30"/>
    <mergeCell ref="CF30:CI30"/>
    <mergeCell ref="BH29:BK29"/>
    <mergeCell ref="BL29:BO29"/>
    <mergeCell ref="BP29:BS29"/>
    <mergeCell ref="BT29:BW29"/>
    <mergeCell ref="BX29:CA29"/>
    <mergeCell ref="CF29:CI29"/>
    <mergeCell ref="BH30:BK30"/>
    <mergeCell ref="B29:O29"/>
    <mergeCell ref="T29:W29"/>
    <mergeCell ref="X29:AA29"/>
    <mergeCell ref="AB29:AE29"/>
    <mergeCell ref="P29:S29"/>
    <mergeCell ref="B28:O28"/>
    <mergeCell ref="CB28:CE28"/>
    <mergeCell ref="BD29:BG29"/>
    <mergeCell ref="AF29:AI29"/>
    <mergeCell ref="BL28:BO28"/>
    <mergeCell ref="AJ27:AM27"/>
    <mergeCell ref="CB27:CE27"/>
    <mergeCell ref="CF27:CI27"/>
    <mergeCell ref="CR31:CU31"/>
    <mergeCell ref="AJ33:AM33"/>
    <mergeCell ref="BH31:BK31"/>
    <mergeCell ref="BL31:BO31"/>
    <mergeCell ref="BP31:BS31"/>
    <mergeCell ref="CJ32:CM32"/>
    <mergeCell ref="AJ31:AM31"/>
    <mergeCell ref="AN31:AQ31"/>
    <mergeCell ref="T31:W31"/>
    <mergeCell ref="X31:AA31"/>
    <mergeCell ref="AB31:AE31"/>
    <mergeCell ref="AF33:AI33"/>
    <mergeCell ref="T33:W33"/>
    <mergeCell ref="X33:AA33"/>
    <mergeCell ref="AB33:AE33"/>
    <mergeCell ref="AF31:AI31"/>
    <mergeCell ref="AR31:AU31"/>
    <mergeCell ref="BT33:BW33"/>
    <mergeCell ref="CB33:CE33"/>
    <mergeCell ref="CR32:CU32"/>
    <mergeCell ref="B33:O33"/>
    <mergeCell ref="CF33:CI33"/>
    <mergeCell ref="CJ33:CM33"/>
    <mergeCell ref="BD33:BG33"/>
    <mergeCell ref="AR32:AU32"/>
    <mergeCell ref="AN33:AQ33"/>
    <mergeCell ref="AZ33:BC33"/>
    <mergeCell ref="CN33:CQ33"/>
    <mergeCell ref="CR33:CU33"/>
    <mergeCell ref="BX33:CA33"/>
    <mergeCell ref="AR33:AU33"/>
    <mergeCell ref="BH33:BK33"/>
    <mergeCell ref="BL33:BO33"/>
    <mergeCell ref="BP33:BS33"/>
    <mergeCell ref="AJ35:AM35"/>
    <mergeCell ref="AN35:AQ35"/>
    <mergeCell ref="CN34:CQ34"/>
    <mergeCell ref="BH34:BK34"/>
    <mergeCell ref="BL34:BO34"/>
    <mergeCell ref="BP34:BS34"/>
    <mergeCell ref="BT34:BW34"/>
    <mergeCell ref="CN35:CQ35"/>
    <mergeCell ref="AJ34:AM34"/>
    <mergeCell ref="BP35:BS35"/>
    <mergeCell ref="BH35:BK35"/>
    <mergeCell ref="BD35:BG35"/>
    <mergeCell ref="AV35:AY35"/>
    <mergeCell ref="AZ35:BC35"/>
    <mergeCell ref="BL35:BO35"/>
    <mergeCell ref="AR35:AU35"/>
    <mergeCell ref="AV34:AY34"/>
    <mergeCell ref="AR34:AU34"/>
    <mergeCell ref="B35:O35"/>
    <mergeCell ref="T35:W35"/>
    <mergeCell ref="X35:AA35"/>
    <mergeCell ref="AB35:AE35"/>
    <mergeCell ref="B34:O34"/>
    <mergeCell ref="T34:W34"/>
    <mergeCell ref="X34:AA34"/>
    <mergeCell ref="AB34:AE34"/>
    <mergeCell ref="P34:S34"/>
    <mergeCell ref="P35:S35"/>
    <mergeCell ref="AF34:AI34"/>
    <mergeCell ref="CR34:CU34"/>
    <mergeCell ref="CF34:CI34"/>
    <mergeCell ref="CJ34:CM34"/>
    <mergeCell ref="AZ34:BC34"/>
    <mergeCell ref="CB34:CE34"/>
    <mergeCell ref="BD34:BG34"/>
    <mergeCell ref="BX34:CA34"/>
    <mergeCell ref="AN34:AQ34"/>
    <mergeCell ref="CR35:CU35"/>
    <mergeCell ref="BX35:CA35"/>
    <mergeCell ref="BT35:BW35"/>
    <mergeCell ref="CF35:CI35"/>
    <mergeCell ref="CJ35:CM35"/>
    <mergeCell ref="CB35:CE35"/>
    <mergeCell ref="B37:O37"/>
    <mergeCell ref="T37:W37"/>
    <mergeCell ref="X37:AA37"/>
    <mergeCell ref="AB37:AE37"/>
    <mergeCell ref="AF37:AI37"/>
    <mergeCell ref="CN36:CQ36"/>
    <mergeCell ref="CR36:CU36"/>
    <mergeCell ref="CF36:CI36"/>
    <mergeCell ref="CJ36:CM36"/>
    <mergeCell ref="AZ36:BC36"/>
    <mergeCell ref="BX36:CA36"/>
    <mergeCell ref="CB36:CE36"/>
    <mergeCell ref="BD36:BG36"/>
    <mergeCell ref="BT36:BW36"/>
    <mergeCell ref="BL36:BO36"/>
    <mergeCell ref="B36:O36"/>
    <mergeCell ref="T36:W36"/>
    <mergeCell ref="X36:AA36"/>
    <mergeCell ref="AB36:AE36"/>
    <mergeCell ref="P36:S36"/>
    <mergeCell ref="BP37:BS37"/>
    <mergeCell ref="CN38:CQ38"/>
    <mergeCell ref="CR38:CU38"/>
    <mergeCell ref="BL37:BO37"/>
    <mergeCell ref="AJ37:AM37"/>
    <mergeCell ref="AN37:AQ37"/>
    <mergeCell ref="AR37:AU37"/>
    <mergeCell ref="BH37:BK37"/>
    <mergeCell ref="CN37:CQ37"/>
    <mergeCell ref="BT38:BW38"/>
    <mergeCell ref="BT37:BW37"/>
    <mergeCell ref="AR38:AU38"/>
    <mergeCell ref="BH38:BK38"/>
    <mergeCell ref="CR37:CU37"/>
    <mergeCell ref="BX37:CA37"/>
    <mergeCell ref="AR39:AU39"/>
    <mergeCell ref="B39:O39"/>
    <mergeCell ref="T39:W39"/>
    <mergeCell ref="X39:AA39"/>
    <mergeCell ref="AB39:AE39"/>
    <mergeCell ref="P39:S39"/>
    <mergeCell ref="B38:O38"/>
    <mergeCell ref="T38:W38"/>
    <mergeCell ref="X38:AA38"/>
    <mergeCell ref="AB38:AE38"/>
    <mergeCell ref="AF39:AI39"/>
    <mergeCell ref="CJ38:CM38"/>
    <mergeCell ref="CF38:CI38"/>
    <mergeCell ref="AF38:AI38"/>
    <mergeCell ref="AV39:AY39"/>
    <mergeCell ref="AZ39:BC39"/>
    <mergeCell ref="BT39:BW39"/>
    <mergeCell ref="P37:S37"/>
    <mergeCell ref="BL38:BO38"/>
    <mergeCell ref="BP38:BS38"/>
    <mergeCell ref="BH39:BK39"/>
    <mergeCell ref="BD38:BG38"/>
    <mergeCell ref="AJ39:AM39"/>
    <mergeCell ref="AN39:AQ39"/>
    <mergeCell ref="AJ41:AM41"/>
    <mergeCell ref="AN41:AQ41"/>
    <mergeCell ref="B41:O41"/>
    <mergeCell ref="T41:W41"/>
    <mergeCell ref="X41:AA41"/>
    <mergeCell ref="AB41:AE41"/>
    <mergeCell ref="B40:O40"/>
    <mergeCell ref="AF40:AI40"/>
    <mergeCell ref="AZ41:BC41"/>
    <mergeCell ref="BD40:BG40"/>
    <mergeCell ref="P38:S38"/>
    <mergeCell ref="BD39:BG39"/>
    <mergeCell ref="T40:W40"/>
    <mergeCell ref="X40:AA40"/>
    <mergeCell ref="AB40:AE40"/>
    <mergeCell ref="CB39:CE39"/>
    <mergeCell ref="BL39:BO39"/>
    <mergeCell ref="CN41:CQ41"/>
    <mergeCell ref="BP39:BS39"/>
    <mergeCell ref="BX39:CA39"/>
    <mergeCell ref="CR41:CU41"/>
    <mergeCell ref="CF41:CI41"/>
    <mergeCell ref="CJ41:CM41"/>
    <mergeCell ref="CF39:CI39"/>
    <mergeCell ref="CJ39:CM39"/>
    <mergeCell ref="CR40:CU40"/>
    <mergeCell ref="CF40:CI40"/>
    <mergeCell ref="CJ40:CM40"/>
    <mergeCell ref="CN39:CQ39"/>
    <mergeCell ref="CR39:CU39"/>
    <mergeCell ref="AJ40:AM40"/>
    <mergeCell ref="BH40:BK40"/>
    <mergeCell ref="AN40:AQ40"/>
    <mergeCell ref="AR40:AU40"/>
    <mergeCell ref="CB41:CE41"/>
    <mergeCell ref="X42:AA42"/>
    <mergeCell ref="AN43:AQ43"/>
    <mergeCell ref="AF43:AI43"/>
    <mergeCell ref="AV40:AY40"/>
    <mergeCell ref="AZ40:BC40"/>
    <mergeCell ref="AZ43:BC43"/>
    <mergeCell ref="AR43:AU43"/>
    <mergeCell ref="AJ43:AM43"/>
    <mergeCell ref="AF41:AI41"/>
    <mergeCell ref="BX40:CA40"/>
    <mergeCell ref="CB40:CE40"/>
    <mergeCell ref="AR41:AU41"/>
    <mergeCell ref="BD41:BG41"/>
    <mergeCell ref="AV41:AY41"/>
    <mergeCell ref="BH41:BK41"/>
    <mergeCell ref="BL41:BO41"/>
    <mergeCell ref="BP41:BS41"/>
    <mergeCell ref="BT41:BW41"/>
    <mergeCell ref="BX41:CA41"/>
    <mergeCell ref="BL40:BO40"/>
    <mergeCell ref="BP40:BS40"/>
    <mergeCell ref="AR42:AU42"/>
    <mergeCell ref="BX42:CA42"/>
    <mergeCell ref="CB42:CE42"/>
    <mergeCell ref="AF42:AI42"/>
    <mergeCell ref="B43:O43"/>
    <mergeCell ref="T43:W43"/>
    <mergeCell ref="X43:AA43"/>
    <mergeCell ref="AB43:AE43"/>
    <mergeCell ref="B42:O42"/>
    <mergeCell ref="BP43:BS43"/>
    <mergeCell ref="BD43:BG43"/>
    <mergeCell ref="BL43:BO43"/>
    <mergeCell ref="BX44:CA44"/>
    <mergeCell ref="BD52:BG52"/>
    <mergeCell ref="BD50:BG50"/>
    <mergeCell ref="BX49:CA49"/>
    <mergeCell ref="BL44:BO44"/>
    <mergeCell ref="BD44:BG44"/>
    <mergeCell ref="B55:O55"/>
    <mergeCell ref="AB54:AE54"/>
    <mergeCell ref="P54:S54"/>
    <mergeCell ref="P52:S52"/>
    <mergeCell ref="B53:O53"/>
    <mergeCell ref="T53:W53"/>
    <mergeCell ref="AB52:AE52"/>
    <mergeCell ref="P53:S53"/>
    <mergeCell ref="AF47:AI47"/>
    <mergeCell ref="B54:O54"/>
    <mergeCell ref="T54:W54"/>
    <mergeCell ref="X54:AA54"/>
    <mergeCell ref="B44:O44"/>
    <mergeCell ref="T44:W44"/>
    <mergeCell ref="X44:AA44"/>
    <mergeCell ref="AB53:AE53"/>
    <mergeCell ref="AF52:AI52"/>
    <mergeCell ref="P51:S51"/>
    <mergeCell ref="T55:W55"/>
    <mergeCell ref="CN43:CQ43"/>
    <mergeCell ref="BT42:BW42"/>
    <mergeCell ref="CN42:CQ42"/>
    <mergeCell ref="BH42:BK42"/>
    <mergeCell ref="BL42:BO42"/>
    <mergeCell ref="CF43:CI43"/>
    <mergeCell ref="CJ43:CM43"/>
    <mergeCell ref="CF58:CI58"/>
    <mergeCell ref="CJ58:CM58"/>
    <mergeCell ref="CB58:CE58"/>
    <mergeCell ref="AB42:AE42"/>
    <mergeCell ref="BP42:BS42"/>
    <mergeCell ref="CF42:CI42"/>
    <mergeCell ref="CJ42:CM42"/>
    <mergeCell ref="AZ42:BC42"/>
    <mergeCell ref="AF57:AI57"/>
    <mergeCell ref="AJ57:AM57"/>
    <mergeCell ref="AJ56:AM56"/>
    <mergeCell ref="X55:AA55"/>
    <mergeCell ref="AB55:AE55"/>
    <mergeCell ref="AB44:AE44"/>
    <mergeCell ref="AJ42:AM42"/>
    <mergeCell ref="AN42:AQ42"/>
    <mergeCell ref="AF44:AI44"/>
    <mergeCell ref="AJ44:AM44"/>
    <mergeCell ref="CB43:CE43"/>
    <mergeCell ref="BT43:BW43"/>
    <mergeCell ref="BX43:CA43"/>
    <mergeCell ref="T58:W58"/>
    <mergeCell ref="BH43:BK43"/>
    <mergeCell ref="T42:W42"/>
    <mergeCell ref="CR44:CU44"/>
    <mergeCell ref="CF44:CI44"/>
    <mergeCell ref="CJ44:CM44"/>
    <mergeCell ref="AN44:AQ44"/>
    <mergeCell ref="AR44:AU44"/>
    <mergeCell ref="BH44:BK44"/>
    <mergeCell ref="AN58:AQ58"/>
    <mergeCell ref="AR58:AU58"/>
    <mergeCell ref="CN44:CQ44"/>
    <mergeCell ref="BD55:BG55"/>
    <mergeCell ref="CB53:CE53"/>
    <mergeCell ref="BD53:BG53"/>
    <mergeCell ref="BP44:BS44"/>
    <mergeCell ref="CB44:CE44"/>
    <mergeCell ref="AV52:AY52"/>
    <mergeCell ref="AZ52:BC52"/>
    <mergeCell ref="BP52:BS52"/>
    <mergeCell ref="BT52:BW52"/>
    <mergeCell ref="BD49:BG49"/>
    <mergeCell ref="AV58:AY58"/>
    <mergeCell ref="AZ58:BC58"/>
    <mergeCell ref="BH58:BK58"/>
    <mergeCell ref="CR56:CU56"/>
    <mergeCell ref="CF56:CI56"/>
    <mergeCell ref="CN58:CQ58"/>
    <mergeCell ref="BL58:BO58"/>
    <mergeCell ref="BD58:BG58"/>
    <mergeCell ref="BT44:BW44"/>
    <mergeCell ref="BH53:BK53"/>
    <mergeCell ref="BL53:BO53"/>
    <mergeCell ref="BP53:BS53"/>
    <mergeCell ref="CJ57:CM57"/>
    <mergeCell ref="AJ59:AM59"/>
    <mergeCell ref="AN59:AQ59"/>
    <mergeCell ref="BH59:BK59"/>
    <mergeCell ref="BL59:BO59"/>
    <mergeCell ref="AJ58:AM58"/>
    <mergeCell ref="BT59:BW59"/>
    <mergeCell ref="BH60:BK60"/>
    <mergeCell ref="X58:AA58"/>
    <mergeCell ref="AB58:AE58"/>
    <mergeCell ref="P58:S58"/>
    <mergeCell ref="B59:O59"/>
    <mergeCell ref="T59:W59"/>
    <mergeCell ref="X59:AA59"/>
    <mergeCell ref="AB59:AE59"/>
    <mergeCell ref="P59:S59"/>
    <mergeCell ref="AF61:AI61"/>
    <mergeCell ref="AF60:AI60"/>
    <mergeCell ref="B61:O61"/>
    <mergeCell ref="T61:W61"/>
    <mergeCell ref="X61:AA61"/>
    <mergeCell ref="AB61:AE61"/>
    <mergeCell ref="AR60:AU60"/>
    <mergeCell ref="BL61:BO61"/>
    <mergeCell ref="BD61:BG61"/>
    <mergeCell ref="AV61:AY61"/>
    <mergeCell ref="AZ61:BC61"/>
    <mergeCell ref="AV60:AY60"/>
    <mergeCell ref="B58:O58"/>
    <mergeCell ref="AF59:AI59"/>
    <mergeCell ref="CB61:CE61"/>
    <mergeCell ref="CF61:CI61"/>
    <mergeCell ref="CF62:CI62"/>
    <mergeCell ref="BD62:BG62"/>
    <mergeCell ref="BX61:CA61"/>
    <mergeCell ref="BP61:BS61"/>
    <mergeCell ref="BT61:BW61"/>
    <mergeCell ref="BH61:BK61"/>
    <mergeCell ref="BH62:BK62"/>
    <mergeCell ref="B62:O62"/>
    <mergeCell ref="T62:W62"/>
    <mergeCell ref="X62:AA62"/>
    <mergeCell ref="AB62:AE62"/>
    <mergeCell ref="AN62:AQ62"/>
    <mergeCell ref="BX60:CA60"/>
    <mergeCell ref="CB60:CE60"/>
    <mergeCell ref="BD60:BG60"/>
    <mergeCell ref="BT60:BW60"/>
    <mergeCell ref="CF60:CI60"/>
    <mergeCell ref="BL60:BO60"/>
    <mergeCell ref="AZ60:BC60"/>
    <mergeCell ref="B60:O60"/>
    <mergeCell ref="T60:W60"/>
    <mergeCell ref="X60:AA60"/>
    <mergeCell ref="B63:O63"/>
    <mergeCell ref="T63:W63"/>
    <mergeCell ref="X63:AA63"/>
    <mergeCell ref="AB63:AE63"/>
    <mergeCell ref="CB62:CE62"/>
    <mergeCell ref="BD63:BG63"/>
    <mergeCell ref="CN63:CQ63"/>
    <mergeCell ref="CR63:CU63"/>
    <mergeCell ref="CB63:CE63"/>
    <mergeCell ref="AR62:AU62"/>
    <mergeCell ref="BL62:BO62"/>
    <mergeCell ref="BP62:BS62"/>
    <mergeCell ref="CJ62:CM62"/>
    <mergeCell ref="BX62:CA62"/>
    <mergeCell ref="CJ63:CM63"/>
    <mergeCell ref="BH63:BK63"/>
    <mergeCell ref="BL63:BO63"/>
    <mergeCell ref="BP63:BS63"/>
    <mergeCell ref="BT63:BW63"/>
    <mergeCell ref="CF63:CI63"/>
    <mergeCell ref="BX63:CA63"/>
    <mergeCell ref="B64:O64"/>
    <mergeCell ref="T64:W64"/>
    <mergeCell ref="X64:AA64"/>
    <mergeCell ref="AB64:AE64"/>
    <mergeCell ref="AZ66:BC66"/>
    <mergeCell ref="AJ64:AM64"/>
    <mergeCell ref="AN64:AQ64"/>
    <mergeCell ref="AR64:AU64"/>
    <mergeCell ref="AR65:AU65"/>
    <mergeCell ref="BD65:BG65"/>
    <mergeCell ref="BD64:BG64"/>
    <mergeCell ref="AF64:AI64"/>
    <mergeCell ref="AV65:AY65"/>
    <mergeCell ref="AV66:AY66"/>
    <mergeCell ref="BX70:CA70"/>
    <mergeCell ref="BX64:CA64"/>
    <mergeCell ref="AF68:AI68"/>
    <mergeCell ref="AJ68:AM68"/>
    <mergeCell ref="AR68:AU68"/>
    <mergeCell ref="B70:O70"/>
    <mergeCell ref="T70:W70"/>
    <mergeCell ref="X70:AA70"/>
    <mergeCell ref="AB70:AE70"/>
    <mergeCell ref="P70:S70"/>
    <mergeCell ref="AZ69:BC69"/>
    <mergeCell ref="AF70:AI70"/>
    <mergeCell ref="AJ70:AM70"/>
    <mergeCell ref="AB69:AE69"/>
    <mergeCell ref="T69:W69"/>
    <mergeCell ref="AV70:AY70"/>
    <mergeCell ref="BT70:BW70"/>
    <mergeCell ref="AV64:AY64"/>
    <mergeCell ref="AB76:AE76"/>
    <mergeCell ref="BT75:BW75"/>
    <mergeCell ref="BH75:BK75"/>
    <mergeCell ref="AJ78:AM78"/>
    <mergeCell ref="BH78:BK78"/>
    <mergeCell ref="AN76:AQ76"/>
    <mergeCell ref="AF76:AI76"/>
    <mergeCell ref="AJ75:AM75"/>
    <mergeCell ref="AN75:AQ75"/>
    <mergeCell ref="AV78:AY78"/>
    <mergeCell ref="AZ78:BC78"/>
    <mergeCell ref="BT76:BW76"/>
    <mergeCell ref="BP75:BS75"/>
    <mergeCell ref="AZ74:BC74"/>
    <mergeCell ref="BL77:BO77"/>
    <mergeCell ref="CF65:CI65"/>
    <mergeCell ref="BH64:BK64"/>
    <mergeCell ref="BL64:BO64"/>
    <mergeCell ref="BT64:BW64"/>
    <mergeCell ref="CB64:CE64"/>
    <mergeCell ref="BP64:BS64"/>
    <mergeCell ref="CF64:CI64"/>
    <mergeCell ref="AN72:AQ72"/>
    <mergeCell ref="BL72:BO72"/>
    <mergeCell ref="AJ71:AM71"/>
    <mergeCell ref="BH72:BK72"/>
    <mergeCell ref="AV71:AY71"/>
    <mergeCell ref="BH73:BK73"/>
    <mergeCell ref="BL73:BO73"/>
    <mergeCell ref="AZ71:BC71"/>
    <mergeCell ref="AR74:AU74"/>
    <mergeCell ref="AN73:AQ73"/>
    <mergeCell ref="CN78:CQ78"/>
    <mergeCell ref="B74:O74"/>
    <mergeCell ref="T74:W74"/>
    <mergeCell ref="X74:AA74"/>
    <mergeCell ref="B75:O75"/>
    <mergeCell ref="T75:W75"/>
    <mergeCell ref="X75:AA75"/>
    <mergeCell ref="BL74:BO74"/>
    <mergeCell ref="AR75:AU75"/>
    <mergeCell ref="CN75:CQ75"/>
    <mergeCell ref="CR75:CU75"/>
    <mergeCell ref="CJ76:CM76"/>
    <mergeCell ref="CN76:CQ76"/>
    <mergeCell ref="AV76:AY76"/>
    <mergeCell ref="AZ76:BC76"/>
    <mergeCell ref="BL76:BO76"/>
    <mergeCell ref="BP76:BS76"/>
    <mergeCell ref="CB74:CE74"/>
    <mergeCell ref="AN74:AQ74"/>
    <mergeCell ref="AV74:AY74"/>
    <mergeCell ref="BX78:CA78"/>
    <mergeCell ref="AR77:AU77"/>
    <mergeCell ref="BL78:BO78"/>
    <mergeCell ref="AZ75:BC75"/>
    <mergeCell ref="CB76:CE76"/>
    <mergeCell ref="BH76:BK76"/>
    <mergeCell ref="BH74:BK74"/>
    <mergeCell ref="CF76:CI76"/>
    <mergeCell ref="CF75:CI75"/>
    <mergeCell ref="AR76:AU76"/>
    <mergeCell ref="BD76:BG76"/>
    <mergeCell ref="AV75:AY75"/>
    <mergeCell ref="CJ78:CM78"/>
    <mergeCell ref="AF77:AI77"/>
    <mergeCell ref="AJ77:AM77"/>
    <mergeCell ref="AV77:AY77"/>
    <mergeCell ref="AN77:AQ77"/>
    <mergeCell ref="CF78:CI78"/>
    <mergeCell ref="BP78:BS78"/>
    <mergeCell ref="BT78:BW78"/>
    <mergeCell ref="BP77:BS77"/>
    <mergeCell ref="BT77:BW77"/>
    <mergeCell ref="P65:S65"/>
    <mergeCell ref="P66:S66"/>
    <mergeCell ref="P67:S67"/>
    <mergeCell ref="P68:S68"/>
    <mergeCell ref="AJ76:AM76"/>
    <mergeCell ref="T77:W77"/>
    <mergeCell ref="AB75:AE75"/>
    <mergeCell ref="AF75:AI75"/>
    <mergeCell ref="AF74:AI74"/>
    <mergeCell ref="AJ74:AM74"/>
    <mergeCell ref="AN68:AQ68"/>
    <mergeCell ref="CF77:CI77"/>
    <mergeCell ref="CB77:CE77"/>
    <mergeCell ref="P74:S74"/>
    <mergeCell ref="P75:S75"/>
    <mergeCell ref="BX75:CA75"/>
    <mergeCell ref="AR69:AU69"/>
    <mergeCell ref="AJ69:AM69"/>
    <mergeCell ref="X72:AA72"/>
    <mergeCell ref="AB72:AE72"/>
    <mergeCell ref="BX73:CA73"/>
    <mergeCell ref="BT72:BW72"/>
    <mergeCell ref="B78:O78"/>
    <mergeCell ref="T78:W78"/>
    <mergeCell ref="X78:AA78"/>
    <mergeCell ref="AB78:AE78"/>
    <mergeCell ref="X76:AA76"/>
    <mergeCell ref="B77:O77"/>
    <mergeCell ref="X77:AA77"/>
    <mergeCell ref="AB77:AE77"/>
    <mergeCell ref="B76:O76"/>
    <mergeCell ref="T76:W76"/>
    <mergeCell ref="AN63:AQ63"/>
    <mergeCell ref="AR63:AU63"/>
    <mergeCell ref="P61:S61"/>
    <mergeCell ref="AF62:AI62"/>
    <mergeCell ref="AN61:AQ61"/>
    <mergeCell ref="AR61:AU61"/>
    <mergeCell ref="AJ61:AM61"/>
    <mergeCell ref="AJ62:AM62"/>
    <mergeCell ref="AB68:AE68"/>
    <mergeCell ref="X69:AA69"/>
    <mergeCell ref="AF63:AI63"/>
    <mergeCell ref="AJ63:AM63"/>
    <mergeCell ref="AF69:AI69"/>
    <mergeCell ref="P62:S62"/>
    <mergeCell ref="P63:S63"/>
    <mergeCell ref="AJ73:AM73"/>
    <mergeCell ref="AN78:AQ78"/>
    <mergeCell ref="AR78:AU78"/>
    <mergeCell ref="P71:S71"/>
    <mergeCell ref="X71:AA71"/>
    <mergeCell ref="AB71:AE71"/>
    <mergeCell ref="AF71:AI71"/>
    <mergeCell ref="CF5:CI5"/>
    <mergeCell ref="BT9:BW9"/>
    <mergeCell ref="BX9:CA9"/>
    <mergeCell ref="CJ9:CM9"/>
    <mergeCell ref="BH12:BK12"/>
    <mergeCell ref="BL12:BO12"/>
    <mergeCell ref="BP12:BS12"/>
    <mergeCell ref="CF12:CI12"/>
    <mergeCell ref="CF37:CI37"/>
    <mergeCell ref="CF32:CI32"/>
    <mergeCell ref="CF31:CI31"/>
    <mergeCell ref="BT30:BW30"/>
    <mergeCell ref="BT14:BW14"/>
    <mergeCell ref="CF17:CI17"/>
    <mergeCell ref="BT26:BW26"/>
    <mergeCell ref="BX31:CA31"/>
    <mergeCell ref="CB31:CE31"/>
    <mergeCell ref="CJ23:CM23"/>
    <mergeCell ref="BL9:BO9"/>
    <mergeCell ref="CJ31:CM31"/>
    <mergeCell ref="BP21:BS21"/>
    <mergeCell ref="BT21:BW21"/>
    <mergeCell ref="BX19:CA19"/>
    <mergeCell ref="BL30:BO30"/>
    <mergeCell ref="BL6:BO6"/>
    <mergeCell ref="BP6:BS6"/>
    <mergeCell ref="BT6:BW6"/>
    <mergeCell ref="CB14:CE14"/>
    <mergeCell ref="CF14:CI14"/>
    <mergeCell ref="BT12:BW12"/>
    <mergeCell ref="CB11:CE11"/>
    <mergeCell ref="BX7:CA7"/>
    <mergeCell ref="CB6:CE6"/>
    <mergeCell ref="CN5:CQ5"/>
    <mergeCell ref="CJ5:CM5"/>
    <mergeCell ref="CF8:CI8"/>
    <mergeCell ref="CJ8:CM8"/>
    <mergeCell ref="CF9:CI9"/>
    <mergeCell ref="CJ11:CM11"/>
    <mergeCell ref="CN11:CQ11"/>
    <mergeCell ref="CF11:CI11"/>
    <mergeCell ref="CF7:CI7"/>
    <mergeCell ref="CJ7:CM7"/>
    <mergeCell ref="CJ29:CM29"/>
    <mergeCell ref="CR9:CU9"/>
    <mergeCell ref="CN10:CQ10"/>
    <mergeCell ref="CR10:CU10"/>
    <mergeCell ref="BH11:BK11"/>
    <mergeCell ref="BL11:BO11"/>
    <mergeCell ref="BP11:BS11"/>
    <mergeCell ref="BT11:BW11"/>
    <mergeCell ref="BX11:CA11"/>
    <mergeCell ref="CF28:CI28"/>
    <mergeCell ref="CR11:CU11"/>
    <mergeCell ref="CB5:CE5"/>
    <mergeCell ref="BH10:BK10"/>
    <mergeCell ref="BL10:BO10"/>
    <mergeCell ref="BP10:BS10"/>
    <mergeCell ref="BT10:BW10"/>
    <mergeCell ref="BX10:CA10"/>
    <mergeCell ref="CB10:CE10"/>
    <mergeCell ref="CF10:CI10"/>
    <mergeCell ref="CJ10:CM10"/>
    <mergeCell ref="CN14:CQ14"/>
    <mergeCell ref="BX14:CA14"/>
    <mergeCell ref="CJ14:CM14"/>
    <mergeCell ref="BX12:CA12"/>
    <mergeCell ref="CB12:CE12"/>
    <mergeCell ref="CR14:CU14"/>
    <mergeCell ref="BX13:CA13"/>
    <mergeCell ref="CR12:CU12"/>
    <mergeCell ref="CR13:CU13"/>
    <mergeCell ref="BH15:BK15"/>
    <mergeCell ref="BL15:BO15"/>
    <mergeCell ref="BP15:BS15"/>
    <mergeCell ref="BT15:BW15"/>
    <mergeCell ref="BX15:CA15"/>
    <mergeCell ref="CB15:CE15"/>
    <mergeCell ref="BH13:BK13"/>
    <mergeCell ref="BL13:BO13"/>
    <mergeCell ref="CF13:CI13"/>
    <mergeCell ref="CJ13:CM13"/>
    <mergeCell ref="BP13:BS13"/>
    <mergeCell ref="BT13:BW13"/>
    <mergeCell ref="CR20:CU20"/>
    <mergeCell ref="CN20:CQ20"/>
    <mergeCell ref="CJ18:CM18"/>
    <mergeCell ref="CR15:CU15"/>
    <mergeCell ref="CF15:CI15"/>
    <mergeCell ref="CJ15:CM15"/>
    <mergeCell ref="CN18:CQ18"/>
    <mergeCell ref="CN17:CQ17"/>
    <mergeCell ref="CB18:CE18"/>
    <mergeCell ref="CF18:CI18"/>
    <mergeCell ref="BX18:CA18"/>
    <mergeCell ref="CJ16:CM16"/>
    <mergeCell ref="CF16:CI16"/>
    <mergeCell ref="CR18:CU18"/>
    <mergeCell ref="BX16:CA16"/>
    <mergeCell ref="CJ28:CM28"/>
    <mergeCell ref="CN27:CQ27"/>
    <mergeCell ref="CR27:CU27"/>
    <mergeCell ref="CR16:CU16"/>
    <mergeCell ref="CN16:CQ16"/>
    <mergeCell ref="CN15:CQ15"/>
    <mergeCell ref="CN21:CQ21"/>
    <mergeCell ref="CJ19:CM19"/>
    <mergeCell ref="CN19:CQ19"/>
    <mergeCell ref="CR19:CU19"/>
    <mergeCell ref="BX26:CA26"/>
    <mergeCell ref="CR25:CU25"/>
    <mergeCell ref="CF25:CI25"/>
    <mergeCell ref="CR24:CU24"/>
    <mergeCell ref="CR28:CU28"/>
    <mergeCell ref="CJ27:CM27"/>
    <mergeCell ref="CR72:CU72"/>
    <mergeCell ref="CN71:CQ71"/>
    <mergeCell ref="CJ75:CM75"/>
    <mergeCell ref="CJ73:CM73"/>
    <mergeCell ref="CR73:CU73"/>
    <mergeCell ref="CN74:CQ74"/>
    <mergeCell ref="CR70:CU70"/>
    <mergeCell ref="CR71:CU71"/>
    <mergeCell ref="CN69:CQ69"/>
    <mergeCell ref="CR69:CU69"/>
    <mergeCell ref="CR26:CU26"/>
    <mergeCell ref="CN28:CQ28"/>
    <mergeCell ref="CJ30:CM30"/>
    <mergeCell ref="CN30:CQ30"/>
    <mergeCell ref="CR30:CU30"/>
    <mergeCell ref="CN29:CQ29"/>
    <mergeCell ref="CR29:CU29"/>
    <mergeCell ref="CR53:CU53"/>
    <mergeCell ref="CJ37:CM37"/>
    <mergeCell ref="CN67:CQ67"/>
    <mergeCell ref="CN64:CQ64"/>
    <mergeCell ref="CR64:CU64"/>
    <mergeCell ref="CJ64:CM64"/>
    <mergeCell ref="CR67:CU67"/>
    <mergeCell ref="CN62:CQ62"/>
    <mergeCell ref="CR62:CU62"/>
    <mergeCell ref="CN61:CQ61"/>
    <mergeCell ref="CR61:CU61"/>
    <mergeCell ref="CN60:CQ60"/>
    <mergeCell ref="CR60:CU60"/>
    <mergeCell ref="CJ60:CM60"/>
    <mergeCell ref="CN40:CQ40"/>
    <mergeCell ref="CN80:CQ80"/>
    <mergeCell ref="CR81:CU81"/>
    <mergeCell ref="CR80:CU80"/>
    <mergeCell ref="CN81:CQ81"/>
    <mergeCell ref="CJ81:CM81"/>
    <mergeCell ref="CR42:CU42"/>
    <mergeCell ref="CR43:CU43"/>
    <mergeCell ref="CJ61:CM61"/>
    <mergeCell ref="CN59:CQ59"/>
    <mergeCell ref="CJ67:CM67"/>
    <mergeCell ref="CJ77:CM77"/>
    <mergeCell ref="BH81:BK81"/>
    <mergeCell ref="BL81:BO81"/>
    <mergeCell ref="BP81:BS81"/>
    <mergeCell ref="BT81:BW81"/>
    <mergeCell ref="CF81:CI81"/>
    <mergeCell ref="CJ80:CM80"/>
    <mergeCell ref="CF80:CI80"/>
    <mergeCell ref="CB80:CE80"/>
    <mergeCell ref="BL80:BO80"/>
    <mergeCell ref="CN77:CQ77"/>
    <mergeCell ref="CR78:CU78"/>
    <mergeCell ref="CR76:CU76"/>
    <mergeCell ref="CR74:CU74"/>
    <mergeCell ref="CR77:CU77"/>
    <mergeCell ref="CN70:CQ70"/>
    <mergeCell ref="CN73:CQ73"/>
    <mergeCell ref="CN68:CQ68"/>
    <mergeCell ref="CR68:CU68"/>
    <mergeCell ref="CN65:CQ65"/>
    <mergeCell ref="CJ71:CM71"/>
    <mergeCell ref="CN72:CQ72"/>
    <mergeCell ref="BH80:BK80"/>
    <mergeCell ref="BH79:BK79"/>
    <mergeCell ref="CB78:CE78"/>
    <mergeCell ref="P81:S81"/>
    <mergeCell ref="BX81:CA81"/>
    <mergeCell ref="CB81:CE81"/>
    <mergeCell ref="BT80:BW80"/>
    <mergeCell ref="BX80:CA80"/>
    <mergeCell ref="BP80:BS80"/>
    <mergeCell ref="BD81:BG81"/>
    <mergeCell ref="P21:S21"/>
    <mergeCell ref="P22:S22"/>
    <mergeCell ref="P25:S25"/>
    <mergeCell ref="P26:S26"/>
    <mergeCell ref="P30:S30"/>
    <mergeCell ref="P31:S31"/>
    <mergeCell ref="P24:S24"/>
    <mergeCell ref="P27:S27"/>
    <mergeCell ref="P40:S40"/>
    <mergeCell ref="P33:S33"/>
    <mergeCell ref="P28:S28"/>
    <mergeCell ref="P78:S78"/>
    <mergeCell ref="BX77:CA77"/>
    <mergeCell ref="BL75:BO75"/>
    <mergeCell ref="BX76:CA76"/>
    <mergeCell ref="BH77:BK77"/>
    <mergeCell ref="CB75:CE75"/>
    <mergeCell ref="BX72:CA72"/>
    <mergeCell ref="BP74:BS74"/>
    <mergeCell ref="BX74:CA74"/>
    <mergeCell ref="AB74:AE74"/>
    <mergeCell ref="AF78:AI78"/>
    <mergeCell ref="P79:S79"/>
    <mergeCell ref="P80:S80"/>
    <mergeCell ref="P50:S50"/>
    <mergeCell ref="P44:S44"/>
    <mergeCell ref="P55:S55"/>
    <mergeCell ref="P64:S64"/>
    <mergeCell ref="P60:S60"/>
    <mergeCell ref="P77:S77"/>
    <mergeCell ref="P73:S73"/>
    <mergeCell ref="P72:S72"/>
    <mergeCell ref="P5:S5"/>
    <mergeCell ref="P6:S6"/>
    <mergeCell ref="P7:S7"/>
    <mergeCell ref="P8:S8"/>
    <mergeCell ref="P9:S9"/>
    <mergeCell ref="P23:S23"/>
    <mergeCell ref="P13:S13"/>
    <mergeCell ref="P14:S14"/>
    <mergeCell ref="P15:S15"/>
    <mergeCell ref="P16:S16"/>
    <mergeCell ref="P76:S76"/>
    <mergeCell ref="P43:S43"/>
    <mergeCell ref="P45:S45"/>
    <mergeCell ref="P42:S42"/>
    <mergeCell ref="P41:S41"/>
  </mergeCells>
  <phoneticPr fontId="2" type="noConversion"/>
  <pageMargins left="0.43307086614173229" right="0.19685039370078741" top="1.2598425196850394" bottom="0.98425196850393704" header="0.51181102362204722" footer="0.51181102362204722"/>
  <pageSetup paperSize="9" scale="58" orientation="landscape" r:id="rId1"/>
  <headerFooter alignWithMargins="0">
    <oddHeader>&amp;R&amp;G</oddHeader>
    <oddFooter>&amp;L&amp;"Verdana,Normal"&amp;7&amp;F
&amp;A&amp;R&amp;"Verdana,Normal"&amp;7&amp;D  &amp;T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/>
  <dimension ref="A1:IV59"/>
  <sheetViews>
    <sheetView showGridLines="0" topLeftCell="A19" zoomScale="80" zoomScaleNormal="73" workbookViewId="0">
      <pane xSplit="13" topLeftCell="N1" activePane="topRight" state="frozen"/>
      <selection pane="topRight" activeCell="IV48" sqref="IV48"/>
    </sheetView>
  </sheetViews>
  <sheetFormatPr defaultColWidth="4.42578125" defaultRowHeight="11.25" outlineLevelCol="1" x14ac:dyDescent="0.15"/>
  <cols>
    <col min="1" max="11" width="4.42578125" style="2"/>
    <col min="12" max="12" width="4.42578125" style="2" customWidth="1"/>
    <col min="13" max="17" width="4.42578125" style="2"/>
    <col min="18" max="249" width="4.42578125" style="2" hidden="1" customWidth="1" outlineLevel="1"/>
    <col min="250" max="250" width="4.42578125" style="2" collapsed="1"/>
    <col min="251" max="16384" width="4.42578125" style="2"/>
  </cols>
  <sheetData>
    <row r="1" spans="1:251" s="1" customFormat="1" ht="20.25" customHeight="1" x14ac:dyDescent="0.2">
      <c r="A1" s="20" t="s">
        <v>116</v>
      </c>
      <c r="B1" s="20"/>
      <c r="C1" s="20"/>
      <c r="D1" s="20"/>
      <c r="E1" s="20"/>
      <c r="F1" s="20"/>
      <c r="G1" s="20"/>
      <c r="H1" s="20"/>
      <c r="I1" s="20"/>
      <c r="J1" s="20" t="s">
        <v>136</v>
      </c>
      <c r="K1" s="20"/>
      <c r="L1" s="20"/>
      <c r="N1" s="21" t="str">
        <f>IF(Setup!C39="","",IF(Setup!Z9="","Ange omräkningskurs i blad 7.G!",""))</f>
        <v/>
      </c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FP1" s="20" t="s">
        <v>76</v>
      </c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</row>
    <row r="2" spans="1:251" ht="12" customHeight="1" thickBot="1" x14ac:dyDescent="0.2">
      <c r="A2" s="40"/>
      <c r="B2" s="41">
        <f>Setup!H3</f>
        <v>0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2"/>
      <c r="O2" s="42"/>
      <c r="P2" s="42"/>
      <c r="Q2" s="42"/>
      <c r="R2" s="22"/>
      <c r="S2" s="22"/>
      <c r="T2" s="22"/>
      <c r="U2" s="22"/>
      <c r="V2" s="22"/>
      <c r="W2" s="22"/>
      <c r="X2" s="22"/>
      <c r="Y2" s="22"/>
      <c r="Z2" s="22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FP2" s="40"/>
      <c r="FQ2" s="40"/>
      <c r="FR2" s="40"/>
      <c r="FS2" s="40"/>
      <c r="FT2" s="34"/>
      <c r="FU2" s="34"/>
      <c r="FV2" s="34"/>
      <c r="FW2" s="34"/>
      <c r="FX2" s="40"/>
      <c r="FY2" s="40"/>
      <c r="FZ2" s="40"/>
      <c r="GA2" s="40"/>
      <c r="GB2" s="40"/>
      <c r="GC2" s="40"/>
      <c r="GD2" s="40"/>
      <c r="GE2" s="42"/>
      <c r="GF2" s="42"/>
      <c r="GG2" s="42"/>
      <c r="GH2" s="42"/>
      <c r="GI2" s="42"/>
      <c r="GJ2" s="42"/>
      <c r="GK2" s="42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</row>
    <row r="3" spans="1:251" ht="47.25" customHeight="1" thickTop="1" x14ac:dyDescent="0.15">
      <c r="A3" s="28"/>
      <c r="B3" s="380" t="s">
        <v>37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67" t="str">
        <f>IF(Setup!C39="","",Kostnadsslag_partner!Z3)</f>
        <v/>
      </c>
      <c r="O3" s="367"/>
      <c r="P3" s="367"/>
      <c r="Q3" s="367"/>
      <c r="R3" s="22"/>
      <c r="S3" s="22"/>
      <c r="T3" s="22"/>
      <c r="U3" s="22"/>
      <c r="V3" s="22"/>
      <c r="W3" s="22"/>
      <c r="X3" s="22"/>
      <c r="Y3" s="22"/>
      <c r="Z3" s="22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FP3" s="28"/>
      <c r="FQ3" s="29" t="s">
        <v>37</v>
      </c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367" t="str">
        <f>IF(Kostnadsslag_partner!FJ21="","",Kostnadsslag_partner!FJ21)</f>
        <v/>
      </c>
      <c r="GE3" s="367"/>
      <c r="GF3" s="367"/>
      <c r="GG3" s="367"/>
      <c r="GH3" s="367" t="str">
        <f>IF(Kostnadsslag_partner!FN21="","",Kostnadsslag_partner!FN21)</f>
        <v/>
      </c>
      <c r="GI3" s="367"/>
      <c r="GJ3" s="367"/>
      <c r="GK3" s="367"/>
      <c r="GL3" s="367" t="str">
        <f>IF(Kostnadsslag_partner!FR21="","",Kostnadsslag_partner!FR21)</f>
        <v/>
      </c>
      <c r="GM3" s="367"/>
      <c r="GN3" s="367"/>
      <c r="GO3" s="367"/>
      <c r="GP3" s="367" t="str">
        <f>IF(Kostnadsslag_partner!FV21="","",Kostnadsslag_partner!FV21)</f>
        <v/>
      </c>
      <c r="GQ3" s="367"/>
      <c r="GR3" s="367"/>
      <c r="GS3" s="367"/>
      <c r="GT3" s="367" t="str">
        <f>IF(Kostnadsslag_partner!FZ21="","",Kostnadsslag_partner!FZ21)</f>
        <v/>
      </c>
      <c r="GU3" s="367"/>
      <c r="GV3" s="367"/>
      <c r="GW3" s="367"/>
      <c r="GX3" s="367" t="str">
        <f>IF(Kostnadsslag_partner!GD21="","",Kostnadsslag_partner!GD21)</f>
        <v/>
      </c>
      <c r="GY3" s="367"/>
      <c r="GZ3" s="367"/>
      <c r="HA3" s="367"/>
      <c r="HB3" s="367" t="str">
        <f>IF(Kostnadsslag_partner!GH21="","",Kostnadsslag_partner!GH21)</f>
        <v/>
      </c>
      <c r="HC3" s="367"/>
      <c r="HD3" s="367"/>
      <c r="HE3" s="367"/>
      <c r="HF3" s="367" t="str">
        <f>IF(Kostnadsslag_partner!GL21="","",Kostnadsslag_partner!GL21)</f>
        <v/>
      </c>
      <c r="HG3" s="367"/>
      <c r="HH3" s="367"/>
      <c r="HI3" s="367"/>
      <c r="HJ3" s="367" t="str">
        <f>IF(Kostnadsslag_partner!GP21="","",Kostnadsslag_partner!GP21)</f>
        <v/>
      </c>
      <c r="HK3" s="367"/>
      <c r="HL3" s="367"/>
      <c r="HM3" s="367"/>
      <c r="HN3" s="367" t="str">
        <f>IF(Kostnadsslag_partner!GT21="","",Kostnadsslag_partner!GT21)</f>
        <v/>
      </c>
      <c r="HO3" s="367"/>
      <c r="HP3" s="367"/>
      <c r="HQ3" s="367"/>
      <c r="HR3" s="367" t="str">
        <f>IF(Kostnadsslag_partner!GX21="","",Kostnadsslag_partner!GX21)</f>
        <v/>
      </c>
      <c r="HS3" s="367"/>
      <c r="HT3" s="367"/>
      <c r="HU3" s="367"/>
      <c r="HV3" s="367" t="str">
        <f>IF(Kostnadsslag_partner!HB21="","",Kostnadsslag_partner!HB21)</f>
        <v/>
      </c>
      <c r="HW3" s="367"/>
      <c r="HX3" s="367"/>
      <c r="HY3" s="367"/>
      <c r="HZ3" s="367" t="str">
        <f>IF(Kostnadsslag_partner!HF21="","",Kostnadsslag_partner!HF21)</f>
        <v/>
      </c>
      <c r="IA3" s="367"/>
      <c r="IB3" s="367"/>
      <c r="IC3" s="367"/>
      <c r="ID3" s="367" t="str">
        <f>IF(Kostnadsslag_partner!HJ21="","",Kostnadsslag_partner!HJ21)</f>
        <v/>
      </c>
      <c r="IE3" s="367"/>
      <c r="IF3" s="367"/>
      <c r="IG3" s="367"/>
      <c r="IH3" s="367" t="str">
        <f>IF(Kostnadsslag_partner!HN21="","",Kostnadsslag_partner!HN21)</f>
        <v/>
      </c>
      <c r="II3" s="367"/>
      <c r="IJ3" s="367"/>
      <c r="IK3" s="367"/>
      <c r="IL3" s="367" t="str">
        <f>IF(Kostnadsslag_partner!HR21="","",Kostnadsslag_partner!HR21)</f>
        <v/>
      </c>
      <c r="IM3" s="367"/>
      <c r="IN3" s="367"/>
      <c r="IO3" s="367"/>
    </row>
    <row r="4" spans="1:251" ht="12.75" customHeight="1" x14ac:dyDescent="0.15">
      <c r="A4" s="23" t="s">
        <v>118</v>
      </c>
      <c r="B4" s="375" t="s">
        <v>44</v>
      </c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64" t="str">
        <f>IF($N$3="","",(SUMPRODUCT((Kostnader_Intäkter!$C$6:$C$2630=Kostnader_Intäkter!$EE$5)*(Kostnader_Intäkter!$R$6:$R$2630=Kostnader_Intäkter!$EG85)*Kostnader_Intäkter!$DX$6:$DX$2630)))</f>
        <v/>
      </c>
      <c r="O4" s="364"/>
      <c r="P4" s="364"/>
      <c r="Q4" s="364"/>
      <c r="R4" s="22"/>
      <c r="S4" s="22"/>
      <c r="T4" s="22"/>
      <c r="U4" s="22"/>
      <c r="V4" s="22"/>
      <c r="W4" s="22"/>
      <c r="X4" s="22"/>
      <c r="Y4" s="22"/>
      <c r="Z4" s="22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FP4" s="7" t="s">
        <v>4</v>
      </c>
      <c r="FQ4" s="17" t="s">
        <v>44</v>
      </c>
      <c r="FR4" s="17"/>
      <c r="FS4" s="17"/>
      <c r="FX4" s="17"/>
      <c r="FY4" s="17"/>
      <c r="FZ4" s="17"/>
      <c r="GA4" s="17"/>
      <c r="GB4" s="17"/>
      <c r="GC4" s="17"/>
      <c r="GD4" s="362" t="str">
        <f>IF(Kostnadsslag_partner!FJ22="","",Kostnadsslag_partner!FJ22)</f>
        <v/>
      </c>
      <c r="GE4" s="362"/>
      <c r="GF4" s="362"/>
      <c r="GG4" s="362"/>
      <c r="GH4" s="362" t="str">
        <f>IF(Kostnadsslag_partner!FN22="","",Kostnadsslag_partner!FN22)</f>
        <v/>
      </c>
      <c r="GI4" s="362"/>
      <c r="GJ4" s="362"/>
      <c r="GK4" s="362"/>
      <c r="GL4" s="362" t="str">
        <f>IF(Kostnadsslag_partner!FR22="","",Kostnadsslag_partner!FR22)</f>
        <v/>
      </c>
      <c r="GM4" s="362"/>
      <c r="GN4" s="362"/>
      <c r="GO4" s="362"/>
      <c r="GP4" s="362" t="str">
        <f>IF(Kostnadsslag_partner!FV22="","",Kostnadsslag_partner!FV22)</f>
        <v/>
      </c>
      <c r="GQ4" s="362"/>
      <c r="GR4" s="362"/>
      <c r="GS4" s="362"/>
      <c r="GT4" s="362" t="str">
        <f>IF(Kostnadsslag_partner!FZ22="","",Kostnadsslag_partner!FZ22)</f>
        <v/>
      </c>
      <c r="GU4" s="362"/>
      <c r="GV4" s="362"/>
      <c r="GW4" s="362"/>
      <c r="GX4" s="362" t="str">
        <f>IF(Kostnadsslag_partner!GD22="","",Kostnadsslag_partner!GD22)</f>
        <v/>
      </c>
      <c r="GY4" s="362"/>
      <c r="GZ4" s="362"/>
      <c r="HA4" s="362"/>
      <c r="HB4" s="362" t="str">
        <f>IF(Kostnadsslag_partner!GH22="","",Kostnadsslag_partner!GH22)</f>
        <v/>
      </c>
      <c r="HC4" s="362"/>
      <c r="HD4" s="362"/>
      <c r="HE4" s="362"/>
      <c r="HF4" s="362" t="str">
        <f>IF(Kostnadsslag_partner!GL22="","",Kostnadsslag_partner!GL22)</f>
        <v/>
      </c>
      <c r="HG4" s="362"/>
      <c r="HH4" s="362"/>
      <c r="HI4" s="362"/>
      <c r="HJ4" s="362" t="str">
        <f>IF(Kostnadsslag_partner!GP22="","",Kostnadsslag_partner!GP22)</f>
        <v/>
      </c>
      <c r="HK4" s="362"/>
      <c r="HL4" s="362"/>
      <c r="HM4" s="362"/>
      <c r="HN4" s="362" t="str">
        <f>IF(Kostnadsslag_partner!GT22="","",Kostnadsslag_partner!GT22)</f>
        <v/>
      </c>
      <c r="HO4" s="362"/>
      <c r="HP4" s="362"/>
      <c r="HQ4" s="362"/>
      <c r="HR4" s="362" t="str">
        <f>IF(Kostnadsslag_partner!GX22="","",Kostnadsslag_partner!GX22)</f>
        <v/>
      </c>
      <c r="HS4" s="362"/>
      <c r="HT4" s="362"/>
      <c r="HU4" s="362"/>
      <c r="HV4" s="362" t="str">
        <f>IF(Kostnadsslag_partner!HB22="","",Kostnadsslag_partner!HB22)</f>
        <v/>
      </c>
      <c r="HW4" s="362"/>
      <c r="HX4" s="362"/>
      <c r="HY4" s="362"/>
      <c r="HZ4" s="362" t="str">
        <f>IF(Kostnadsslag_partner!HF22="","",Kostnadsslag_partner!HF22)</f>
        <v/>
      </c>
      <c r="IA4" s="362"/>
      <c r="IB4" s="362"/>
      <c r="IC4" s="362"/>
      <c r="ID4" s="362" t="str">
        <f>IF(Kostnadsslag_partner!HJ22="","",Kostnadsslag_partner!HJ22)</f>
        <v/>
      </c>
      <c r="IE4" s="362"/>
      <c r="IF4" s="362"/>
      <c r="IG4" s="362"/>
      <c r="IH4" s="362" t="str">
        <f>IF(Kostnadsslag_partner!HN22="","",Kostnadsslag_partner!HN22)</f>
        <v/>
      </c>
      <c r="II4" s="362"/>
      <c r="IJ4" s="362"/>
      <c r="IK4" s="362"/>
      <c r="IL4" s="362" t="str">
        <f>IF(Kostnadsslag_partner!HR22="","",Kostnadsslag_partner!HR22)</f>
        <v/>
      </c>
      <c r="IM4" s="362"/>
      <c r="IN4" s="362"/>
      <c r="IO4" s="362"/>
    </row>
    <row r="5" spans="1:251" ht="12.75" customHeight="1" x14ac:dyDescent="0.15">
      <c r="A5" s="23" t="s">
        <v>119</v>
      </c>
      <c r="B5" s="375" t="s">
        <v>43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64" t="str">
        <f>IF($N$3="","",(SUMPRODUCT((Kostnader_Intäkter!$C$6:$C$2630=Kostnader_Intäkter!$EE$5)*(Kostnader_Intäkter!$R$6:$R$2630=Kostnader_Intäkter!$EG86)*Kostnader_Intäkter!$DX$6:$DX$2630)))</f>
        <v/>
      </c>
      <c r="O5" s="364"/>
      <c r="P5" s="364"/>
      <c r="Q5" s="364"/>
      <c r="R5" s="22"/>
      <c r="S5" s="22"/>
      <c r="T5" s="22"/>
      <c r="U5" s="22"/>
      <c r="V5" s="22"/>
      <c r="W5" s="22"/>
      <c r="X5" s="22"/>
      <c r="Y5" s="22"/>
      <c r="Z5" s="22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FP5" s="23" t="s">
        <v>5</v>
      </c>
      <c r="FQ5" s="18" t="s">
        <v>43</v>
      </c>
      <c r="FR5" s="18"/>
      <c r="FS5" s="18"/>
      <c r="FX5" s="18"/>
      <c r="FY5" s="18"/>
      <c r="FZ5" s="18"/>
      <c r="GA5" s="18"/>
      <c r="GB5" s="18"/>
      <c r="GC5" s="18"/>
      <c r="GD5" s="362" t="str">
        <f>IF(Kostnadsslag_partner!FJ23="","",Kostnadsslag_partner!FJ23)</f>
        <v/>
      </c>
      <c r="GE5" s="362"/>
      <c r="GF5" s="362"/>
      <c r="GG5" s="362"/>
      <c r="GH5" s="362" t="str">
        <f>IF(Kostnadsslag_partner!FN23="","",Kostnadsslag_partner!FN23)</f>
        <v/>
      </c>
      <c r="GI5" s="362"/>
      <c r="GJ5" s="362"/>
      <c r="GK5" s="362"/>
      <c r="GL5" s="362" t="str">
        <f>IF(Kostnadsslag_partner!FR23="","",Kostnadsslag_partner!FR23)</f>
        <v/>
      </c>
      <c r="GM5" s="362"/>
      <c r="GN5" s="362"/>
      <c r="GO5" s="362"/>
      <c r="GP5" s="362" t="str">
        <f>IF(Kostnadsslag_partner!FV23="","",Kostnadsslag_partner!FV23)</f>
        <v/>
      </c>
      <c r="GQ5" s="362"/>
      <c r="GR5" s="362"/>
      <c r="GS5" s="362"/>
      <c r="GT5" s="362" t="str">
        <f>IF(Kostnadsslag_partner!FZ23="","",Kostnadsslag_partner!FZ23)</f>
        <v/>
      </c>
      <c r="GU5" s="362"/>
      <c r="GV5" s="362"/>
      <c r="GW5" s="362"/>
      <c r="GX5" s="362" t="str">
        <f>IF(Kostnadsslag_partner!GD23="","",Kostnadsslag_partner!GD23)</f>
        <v/>
      </c>
      <c r="GY5" s="362"/>
      <c r="GZ5" s="362"/>
      <c r="HA5" s="362"/>
      <c r="HB5" s="362" t="str">
        <f>IF(Kostnadsslag_partner!GH23="","",Kostnadsslag_partner!GH23)</f>
        <v/>
      </c>
      <c r="HC5" s="362"/>
      <c r="HD5" s="362"/>
      <c r="HE5" s="362"/>
      <c r="HF5" s="362" t="str">
        <f>IF(Kostnadsslag_partner!GL23="","",Kostnadsslag_partner!GL23)</f>
        <v/>
      </c>
      <c r="HG5" s="362"/>
      <c r="HH5" s="362"/>
      <c r="HI5" s="362"/>
      <c r="HJ5" s="362" t="str">
        <f>IF(Kostnadsslag_partner!GP23="","",Kostnadsslag_partner!GP23)</f>
        <v/>
      </c>
      <c r="HK5" s="362"/>
      <c r="HL5" s="362"/>
      <c r="HM5" s="362"/>
      <c r="HN5" s="362" t="str">
        <f>IF(Kostnadsslag_partner!GT23="","",Kostnadsslag_partner!GT23)</f>
        <v/>
      </c>
      <c r="HO5" s="362"/>
      <c r="HP5" s="362"/>
      <c r="HQ5" s="362"/>
      <c r="HR5" s="362" t="str">
        <f>IF(Kostnadsslag_partner!GX23="","",Kostnadsslag_partner!GX23)</f>
        <v/>
      </c>
      <c r="HS5" s="362"/>
      <c r="HT5" s="362"/>
      <c r="HU5" s="362"/>
      <c r="HV5" s="362" t="str">
        <f>IF(Kostnadsslag_partner!HB23="","",Kostnadsslag_partner!HB23)</f>
        <v/>
      </c>
      <c r="HW5" s="362"/>
      <c r="HX5" s="362"/>
      <c r="HY5" s="362"/>
      <c r="HZ5" s="362" t="str">
        <f>IF(Kostnadsslag_partner!HF23="","",Kostnadsslag_partner!HF23)</f>
        <v/>
      </c>
      <c r="IA5" s="362"/>
      <c r="IB5" s="362"/>
      <c r="IC5" s="362"/>
      <c r="ID5" s="362" t="str">
        <f>IF(Kostnadsslag_partner!HJ23="","",Kostnadsslag_partner!HJ23)</f>
        <v/>
      </c>
      <c r="IE5" s="362"/>
      <c r="IF5" s="362"/>
      <c r="IG5" s="362"/>
      <c r="IH5" s="362" t="str">
        <f>IF(Kostnadsslag_partner!HN23="","",Kostnadsslag_partner!HN23)</f>
        <v/>
      </c>
      <c r="II5" s="362"/>
      <c r="IJ5" s="362"/>
      <c r="IK5" s="362"/>
      <c r="IL5" s="362" t="str">
        <f>IF(Kostnadsslag_partner!HR23="","",Kostnadsslag_partner!HR23)</f>
        <v/>
      </c>
      <c r="IM5" s="362"/>
      <c r="IN5" s="362"/>
      <c r="IO5" s="362"/>
    </row>
    <row r="6" spans="1:251" ht="12.75" customHeight="1" x14ac:dyDescent="0.15">
      <c r="A6" s="23" t="s">
        <v>120</v>
      </c>
      <c r="B6" s="375" t="s">
        <v>21</v>
      </c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64" t="str">
        <f>IF($N$3="","",(SUMPRODUCT((Kostnader_Intäkter!$C$6:$C$2630=Kostnader_Intäkter!$EE$5)*(Kostnader_Intäkter!$R$6:$R$2630=Kostnader_Intäkter!$EG87)*Kostnader_Intäkter!$DX$6:$DX$2630)))</f>
        <v/>
      </c>
      <c r="O6" s="364"/>
      <c r="P6" s="364"/>
      <c r="Q6" s="364"/>
      <c r="R6" s="22"/>
      <c r="S6" s="22"/>
      <c r="T6" s="22"/>
      <c r="U6" s="22"/>
      <c r="V6" s="22"/>
      <c r="W6" s="22"/>
      <c r="X6" s="22"/>
      <c r="Y6" s="22"/>
      <c r="Z6" s="22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FP6" s="23" t="s">
        <v>6</v>
      </c>
      <c r="FQ6" s="18" t="s">
        <v>21</v>
      </c>
      <c r="FR6" s="18"/>
      <c r="FS6" s="18"/>
      <c r="FX6" s="18"/>
      <c r="FY6" s="18"/>
      <c r="FZ6" s="18"/>
      <c r="GA6" s="18"/>
      <c r="GB6" s="18"/>
      <c r="GC6" s="18"/>
      <c r="GD6" s="362" t="str">
        <f>IF(Kostnadsslag_partner!FJ24="","",Kostnadsslag_partner!FJ24)</f>
        <v/>
      </c>
      <c r="GE6" s="362"/>
      <c r="GF6" s="362"/>
      <c r="GG6" s="362"/>
      <c r="GH6" s="362" t="str">
        <f>IF(Kostnadsslag_partner!FN24="","",Kostnadsslag_partner!FN24)</f>
        <v/>
      </c>
      <c r="GI6" s="362"/>
      <c r="GJ6" s="362"/>
      <c r="GK6" s="362"/>
      <c r="GL6" s="362" t="str">
        <f>IF(Kostnadsslag_partner!FR24="","",Kostnadsslag_partner!FR24)</f>
        <v/>
      </c>
      <c r="GM6" s="362"/>
      <c r="GN6" s="362"/>
      <c r="GO6" s="362"/>
      <c r="GP6" s="362" t="str">
        <f>IF(Kostnadsslag_partner!FV24="","",Kostnadsslag_partner!FV24)</f>
        <v/>
      </c>
      <c r="GQ6" s="362"/>
      <c r="GR6" s="362"/>
      <c r="GS6" s="362"/>
      <c r="GT6" s="362" t="str">
        <f>IF(Kostnadsslag_partner!FZ24="","",Kostnadsslag_partner!FZ24)</f>
        <v/>
      </c>
      <c r="GU6" s="362"/>
      <c r="GV6" s="362"/>
      <c r="GW6" s="362"/>
      <c r="GX6" s="362" t="str">
        <f>IF(Kostnadsslag_partner!GD24="","",Kostnadsslag_partner!GD24)</f>
        <v/>
      </c>
      <c r="GY6" s="362"/>
      <c r="GZ6" s="362"/>
      <c r="HA6" s="362"/>
      <c r="HB6" s="362" t="str">
        <f>IF(Kostnadsslag_partner!GH24="","",Kostnadsslag_partner!GH24)</f>
        <v/>
      </c>
      <c r="HC6" s="362"/>
      <c r="HD6" s="362"/>
      <c r="HE6" s="362"/>
      <c r="HF6" s="362" t="str">
        <f>IF(Kostnadsslag_partner!GL24="","",Kostnadsslag_partner!GL24)</f>
        <v/>
      </c>
      <c r="HG6" s="362"/>
      <c r="HH6" s="362"/>
      <c r="HI6" s="362"/>
      <c r="HJ6" s="362" t="str">
        <f>IF(Kostnadsslag_partner!GP24="","",Kostnadsslag_partner!GP24)</f>
        <v/>
      </c>
      <c r="HK6" s="362"/>
      <c r="HL6" s="362"/>
      <c r="HM6" s="362"/>
      <c r="HN6" s="362" t="str">
        <f>IF(Kostnadsslag_partner!GT24="","",Kostnadsslag_partner!GT24)</f>
        <v/>
      </c>
      <c r="HO6" s="362"/>
      <c r="HP6" s="362"/>
      <c r="HQ6" s="362"/>
      <c r="HR6" s="362" t="str">
        <f>IF(Kostnadsslag_partner!GX24="","",Kostnadsslag_partner!GX24)</f>
        <v/>
      </c>
      <c r="HS6" s="362"/>
      <c r="HT6" s="362"/>
      <c r="HU6" s="362"/>
      <c r="HV6" s="362" t="str">
        <f>IF(Kostnadsslag_partner!HB24="","",Kostnadsslag_partner!HB24)</f>
        <v/>
      </c>
      <c r="HW6" s="362"/>
      <c r="HX6" s="362"/>
      <c r="HY6" s="362"/>
      <c r="HZ6" s="362" t="str">
        <f>IF(Kostnadsslag_partner!HF24="","",Kostnadsslag_partner!HF24)</f>
        <v/>
      </c>
      <c r="IA6" s="362"/>
      <c r="IB6" s="362"/>
      <c r="IC6" s="362"/>
      <c r="ID6" s="362" t="str">
        <f>IF(Kostnadsslag_partner!HJ24="","",Kostnadsslag_partner!HJ24)</f>
        <v/>
      </c>
      <c r="IE6" s="362"/>
      <c r="IF6" s="362"/>
      <c r="IG6" s="362"/>
      <c r="IH6" s="362" t="str">
        <f>IF(Kostnadsslag_partner!HN24="","",Kostnadsslag_partner!HN24)</f>
        <v/>
      </c>
      <c r="II6" s="362"/>
      <c r="IJ6" s="362"/>
      <c r="IK6" s="362"/>
      <c r="IL6" s="362" t="str">
        <f>IF(Kostnadsslag_partner!HR24="","",Kostnadsslag_partner!HR24)</f>
        <v/>
      </c>
      <c r="IM6" s="362"/>
      <c r="IN6" s="362"/>
      <c r="IO6" s="362"/>
    </row>
    <row r="7" spans="1:251" ht="12.75" customHeight="1" x14ac:dyDescent="0.15">
      <c r="A7" s="23" t="s">
        <v>121</v>
      </c>
      <c r="B7" s="375" t="s">
        <v>1</v>
      </c>
      <c r="C7" s="375"/>
      <c r="D7" s="375"/>
      <c r="E7" s="375"/>
      <c r="F7" s="375"/>
      <c r="G7" s="375"/>
      <c r="H7" s="375"/>
      <c r="I7" s="375"/>
      <c r="J7" s="375"/>
      <c r="K7" s="375"/>
      <c r="L7" s="375"/>
      <c r="M7" s="375"/>
      <c r="N7" s="364" t="str">
        <f>IF($N$3="","",(SUMPRODUCT((Kostnader_Intäkter!$C$6:$C$2630=Kostnader_Intäkter!$EE$5)*(Kostnader_Intäkter!$R$6:$R$2630=Kostnader_Intäkter!$EG88)*Kostnader_Intäkter!$DX$6:$DX$2630)))</f>
        <v/>
      </c>
      <c r="O7" s="364"/>
      <c r="P7" s="364"/>
      <c r="Q7" s="364"/>
      <c r="R7" s="22"/>
      <c r="S7" s="22"/>
      <c r="T7" s="22"/>
      <c r="U7" s="22"/>
      <c r="V7" s="22"/>
      <c r="W7" s="22"/>
      <c r="X7" s="22"/>
      <c r="Y7" s="22"/>
      <c r="Z7" s="22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FP7" s="23" t="s">
        <v>7</v>
      </c>
      <c r="FQ7" s="18" t="s">
        <v>1</v>
      </c>
      <c r="FR7" s="18"/>
      <c r="FS7" s="18"/>
      <c r="FX7" s="18"/>
      <c r="FY7" s="18"/>
      <c r="FZ7" s="18"/>
      <c r="GA7" s="18"/>
      <c r="GB7" s="18"/>
      <c r="GC7" s="18"/>
      <c r="GD7" s="362" t="str">
        <f>IF(Kostnadsslag_partner!FJ25="","",Kostnadsslag_partner!FJ25)</f>
        <v/>
      </c>
      <c r="GE7" s="362"/>
      <c r="GF7" s="362"/>
      <c r="GG7" s="362"/>
      <c r="GH7" s="362" t="str">
        <f>IF(Kostnadsslag_partner!FN25="","",Kostnadsslag_partner!FN25)</f>
        <v/>
      </c>
      <c r="GI7" s="362"/>
      <c r="GJ7" s="362"/>
      <c r="GK7" s="362"/>
      <c r="GL7" s="362" t="str">
        <f>IF(Kostnadsslag_partner!FR25="","",Kostnadsslag_partner!FR25)</f>
        <v/>
      </c>
      <c r="GM7" s="362"/>
      <c r="GN7" s="362"/>
      <c r="GO7" s="362"/>
      <c r="GP7" s="362" t="str">
        <f>IF(Kostnadsslag_partner!FV25="","",Kostnadsslag_partner!FV25)</f>
        <v/>
      </c>
      <c r="GQ7" s="362"/>
      <c r="GR7" s="362"/>
      <c r="GS7" s="362"/>
      <c r="GT7" s="362" t="str">
        <f>IF(Kostnadsslag_partner!FZ25="","",Kostnadsslag_partner!FZ25)</f>
        <v/>
      </c>
      <c r="GU7" s="362"/>
      <c r="GV7" s="362"/>
      <c r="GW7" s="362"/>
      <c r="GX7" s="362" t="str">
        <f>IF(Kostnadsslag_partner!GD25="","",Kostnadsslag_partner!GD25)</f>
        <v/>
      </c>
      <c r="GY7" s="362"/>
      <c r="GZ7" s="362"/>
      <c r="HA7" s="362"/>
      <c r="HB7" s="362" t="str">
        <f>IF(Kostnadsslag_partner!GH25="","",Kostnadsslag_partner!GH25)</f>
        <v/>
      </c>
      <c r="HC7" s="362"/>
      <c r="HD7" s="362"/>
      <c r="HE7" s="362"/>
      <c r="HF7" s="362" t="str">
        <f>IF(Kostnadsslag_partner!GL25="","",Kostnadsslag_partner!GL25)</f>
        <v/>
      </c>
      <c r="HG7" s="362"/>
      <c r="HH7" s="362"/>
      <c r="HI7" s="362"/>
      <c r="HJ7" s="362" t="str">
        <f>IF(Kostnadsslag_partner!GP25="","",Kostnadsslag_partner!GP25)</f>
        <v/>
      </c>
      <c r="HK7" s="362"/>
      <c r="HL7" s="362"/>
      <c r="HM7" s="362"/>
      <c r="HN7" s="362" t="str">
        <f>IF(Kostnadsslag_partner!GT25="","",Kostnadsslag_partner!GT25)</f>
        <v/>
      </c>
      <c r="HO7" s="362"/>
      <c r="HP7" s="362"/>
      <c r="HQ7" s="362"/>
      <c r="HR7" s="362" t="str">
        <f>IF(Kostnadsslag_partner!GX25="","",Kostnadsslag_partner!GX25)</f>
        <v/>
      </c>
      <c r="HS7" s="362"/>
      <c r="HT7" s="362"/>
      <c r="HU7" s="362"/>
      <c r="HV7" s="362" t="str">
        <f>IF(Kostnadsslag_partner!HB25="","",Kostnadsslag_partner!HB25)</f>
        <v/>
      </c>
      <c r="HW7" s="362"/>
      <c r="HX7" s="362"/>
      <c r="HY7" s="362"/>
      <c r="HZ7" s="362" t="str">
        <f>IF(Kostnadsslag_partner!HF25="","",Kostnadsslag_partner!HF25)</f>
        <v/>
      </c>
      <c r="IA7" s="362"/>
      <c r="IB7" s="362"/>
      <c r="IC7" s="362"/>
      <c r="ID7" s="362" t="str">
        <f>IF(Kostnadsslag_partner!HJ25="","",Kostnadsslag_partner!HJ25)</f>
        <v/>
      </c>
      <c r="IE7" s="362"/>
      <c r="IF7" s="362"/>
      <c r="IG7" s="362"/>
      <c r="IH7" s="362" t="str">
        <f>IF(Kostnadsslag_partner!HN25="","",Kostnadsslag_partner!HN25)</f>
        <v/>
      </c>
      <c r="II7" s="362"/>
      <c r="IJ7" s="362"/>
      <c r="IK7" s="362"/>
      <c r="IL7" s="362" t="str">
        <f>IF(Kostnadsslag_partner!HR25="","",Kostnadsslag_partner!HR25)</f>
        <v/>
      </c>
      <c r="IM7" s="362"/>
      <c r="IN7" s="362"/>
      <c r="IO7" s="362"/>
    </row>
    <row r="8" spans="1:251" ht="12.75" customHeight="1" x14ac:dyDescent="0.15">
      <c r="A8" s="23" t="s">
        <v>122</v>
      </c>
      <c r="B8" s="375" t="s">
        <v>42</v>
      </c>
      <c r="C8" s="375"/>
      <c r="D8" s="375"/>
      <c r="E8" s="375"/>
      <c r="F8" s="375"/>
      <c r="G8" s="375"/>
      <c r="H8" s="375"/>
      <c r="I8" s="375"/>
      <c r="J8" s="375"/>
      <c r="K8" s="375"/>
      <c r="L8" s="375"/>
      <c r="M8" s="375"/>
      <c r="N8" s="364" t="str">
        <f>IF($N$3="","",(SUMPRODUCT((Kostnader_Intäkter!$C$6:$C$2630=Kostnader_Intäkter!$EE$5)*(Kostnader_Intäkter!$R$6:$R$2630=Kostnader_Intäkter!$EG89)*Kostnader_Intäkter!$DX$6:$DX$2630)))</f>
        <v/>
      </c>
      <c r="O8" s="364"/>
      <c r="P8" s="364"/>
      <c r="Q8" s="364"/>
      <c r="R8" s="22"/>
      <c r="S8" s="22"/>
      <c r="T8" s="22"/>
      <c r="U8" s="22"/>
      <c r="V8" s="22"/>
      <c r="W8" s="22"/>
      <c r="X8" s="22"/>
      <c r="Y8" s="22"/>
      <c r="Z8" s="22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FP8" s="23" t="s">
        <v>8</v>
      </c>
      <c r="FQ8" s="18" t="s">
        <v>42</v>
      </c>
      <c r="FR8" s="18"/>
      <c r="FS8" s="18"/>
      <c r="FX8" s="18"/>
      <c r="FY8" s="18"/>
      <c r="FZ8" s="18"/>
      <c r="GA8" s="18"/>
      <c r="GB8" s="18"/>
      <c r="GC8" s="18"/>
      <c r="GD8" s="362" t="str">
        <f>IF(Kostnadsslag_partner!FJ26="","",Kostnadsslag_partner!FJ26)</f>
        <v/>
      </c>
      <c r="GE8" s="362"/>
      <c r="GF8" s="362"/>
      <c r="GG8" s="362"/>
      <c r="GH8" s="362" t="str">
        <f>IF(Kostnadsslag_partner!FN26="","",Kostnadsslag_partner!FN26)</f>
        <v/>
      </c>
      <c r="GI8" s="362"/>
      <c r="GJ8" s="362"/>
      <c r="GK8" s="362"/>
      <c r="GL8" s="362" t="str">
        <f>IF(Kostnadsslag_partner!FR26="","",Kostnadsslag_partner!FR26)</f>
        <v/>
      </c>
      <c r="GM8" s="362"/>
      <c r="GN8" s="362"/>
      <c r="GO8" s="362"/>
      <c r="GP8" s="362" t="str">
        <f>IF(Kostnadsslag_partner!FV26="","",Kostnadsslag_partner!FV26)</f>
        <v/>
      </c>
      <c r="GQ8" s="362"/>
      <c r="GR8" s="362"/>
      <c r="GS8" s="362"/>
      <c r="GT8" s="362" t="str">
        <f>IF(Kostnadsslag_partner!FZ26="","",Kostnadsslag_partner!FZ26)</f>
        <v/>
      </c>
      <c r="GU8" s="362"/>
      <c r="GV8" s="362"/>
      <c r="GW8" s="362"/>
      <c r="GX8" s="362" t="str">
        <f>IF(Kostnadsslag_partner!GD26="","",Kostnadsslag_partner!GD26)</f>
        <v/>
      </c>
      <c r="GY8" s="362"/>
      <c r="GZ8" s="362"/>
      <c r="HA8" s="362"/>
      <c r="HB8" s="362" t="str">
        <f>IF(Kostnadsslag_partner!GH26="","",Kostnadsslag_partner!GH26)</f>
        <v/>
      </c>
      <c r="HC8" s="362"/>
      <c r="HD8" s="362"/>
      <c r="HE8" s="362"/>
      <c r="HF8" s="362" t="str">
        <f>IF(Kostnadsslag_partner!GL26="","",Kostnadsslag_partner!GL26)</f>
        <v/>
      </c>
      <c r="HG8" s="362"/>
      <c r="HH8" s="362"/>
      <c r="HI8" s="362"/>
      <c r="HJ8" s="362" t="str">
        <f>IF(Kostnadsslag_partner!GP26="","",Kostnadsslag_partner!GP26)</f>
        <v/>
      </c>
      <c r="HK8" s="362"/>
      <c r="HL8" s="362"/>
      <c r="HM8" s="362"/>
      <c r="HN8" s="362" t="str">
        <f>IF(Kostnadsslag_partner!GT26="","",Kostnadsslag_partner!GT26)</f>
        <v/>
      </c>
      <c r="HO8" s="362"/>
      <c r="HP8" s="362"/>
      <c r="HQ8" s="362"/>
      <c r="HR8" s="362" t="str">
        <f>IF(Kostnadsslag_partner!GX26="","",Kostnadsslag_partner!GX26)</f>
        <v/>
      </c>
      <c r="HS8" s="362"/>
      <c r="HT8" s="362"/>
      <c r="HU8" s="362"/>
      <c r="HV8" s="362" t="str">
        <f>IF(Kostnadsslag_partner!HB26="","",Kostnadsslag_partner!HB26)</f>
        <v/>
      </c>
      <c r="HW8" s="362"/>
      <c r="HX8" s="362"/>
      <c r="HY8" s="362"/>
      <c r="HZ8" s="362" t="str">
        <f>IF(Kostnadsslag_partner!HF26="","",Kostnadsslag_partner!HF26)</f>
        <v/>
      </c>
      <c r="IA8" s="362"/>
      <c r="IB8" s="362"/>
      <c r="IC8" s="362"/>
      <c r="ID8" s="362" t="str">
        <f>IF(Kostnadsslag_partner!HJ26="","",Kostnadsslag_partner!HJ26)</f>
        <v/>
      </c>
      <c r="IE8" s="362"/>
      <c r="IF8" s="362"/>
      <c r="IG8" s="362"/>
      <c r="IH8" s="362" t="str">
        <f>IF(Kostnadsslag_partner!HN26="","",Kostnadsslag_partner!HN26)</f>
        <v/>
      </c>
      <c r="II8" s="362"/>
      <c r="IJ8" s="362"/>
      <c r="IK8" s="362"/>
      <c r="IL8" s="362" t="str">
        <f>IF(Kostnadsslag_partner!HR26="","",Kostnadsslag_partner!HR26)</f>
        <v/>
      </c>
      <c r="IM8" s="362"/>
      <c r="IN8" s="362"/>
      <c r="IO8" s="362"/>
    </row>
    <row r="9" spans="1:251" ht="12.75" customHeight="1" x14ac:dyDescent="0.15">
      <c r="A9" s="23" t="s">
        <v>123</v>
      </c>
      <c r="B9" s="375" t="s">
        <v>15</v>
      </c>
      <c r="C9" s="375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64" t="str">
        <f>IF($N$3="","",(SUMPRODUCT((Kostnader_Intäkter!$C$6:$C$2630=Kostnader_Intäkter!$EE$5)*(Kostnader_Intäkter!$R$6:$R$2630=Kostnader_Intäkter!$EG90)*Kostnader_Intäkter!$DX$6:$DX$2630)))</f>
        <v/>
      </c>
      <c r="O9" s="364"/>
      <c r="P9" s="364"/>
      <c r="Q9" s="364"/>
      <c r="R9" s="22"/>
      <c r="S9" s="22"/>
      <c r="T9" s="22"/>
      <c r="U9" s="22"/>
      <c r="V9" s="22"/>
      <c r="W9" s="22"/>
      <c r="X9" s="22"/>
      <c r="Y9" s="22"/>
      <c r="Z9" s="22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FP9" s="23" t="s">
        <v>46</v>
      </c>
      <c r="FQ9" s="18" t="s">
        <v>15</v>
      </c>
      <c r="FR9" s="18"/>
      <c r="FS9" s="18"/>
      <c r="FX9" s="18"/>
      <c r="FY9" s="18"/>
      <c r="FZ9" s="18"/>
      <c r="GA9" s="18"/>
      <c r="GB9" s="18"/>
      <c r="GC9" s="18"/>
      <c r="GD9" s="362" t="str">
        <f>IF(Kostnadsslag_partner!FJ27="","",Kostnadsslag_partner!FJ27)</f>
        <v/>
      </c>
      <c r="GE9" s="362"/>
      <c r="GF9" s="362"/>
      <c r="GG9" s="362"/>
      <c r="GH9" s="362" t="str">
        <f>IF(Kostnadsslag_partner!FN27="","",Kostnadsslag_partner!FN27)</f>
        <v/>
      </c>
      <c r="GI9" s="362"/>
      <c r="GJ9" s="362"/>
      <c r="GK9" s="362"/>
      <c r="GL9" s="362" t="str">
        <f>IF(Kostnadsslag_partner!FR27="","",Kostnadsslag_partner!FR27)</f>
        <v/>
      </c>
      <c r="GM9" s="362"/>
      <c r="GN9" s="362"/>
      <c r="GO9" s="362"/>
      <c r="GP9" s="362" t="str">
        <f>IF(Kostnadsslag_partner!FV27="","",Kostnadsslag_partner!FV27)</f>
        <v/>
      </c>
      <c r="GQ9" s="362"/>
      <c r="GR9" s="362"/>
      <c r="GS9" s="362"/>
      <c r="GT9" s="362" t="str">
        <f>IF(Kostnadsslag_partner!FZ27="","",Kostnadsslag_partner!FZ27)</f>
        <v/>
      </c>
      <c r="GU9" s="362"/>
      <c r="GV9" s="362"/>
      <c r="GW9" s="362"/>
      <c r="GX9" s="362" t="str">
        <f>IF(Kostnadsslag_partner!GD27="","",Kostnadsslag_partner!GD27)</f>
        <v/>
      </c>
      <c r="GY9" s="362"/>
      <c r="GZ9" s="362"/>
      <c r="HA9" s="362"/>
      <c r="HB9" s="362" t="str">
        <f>IF(Kostnadsslag_partner!GH27="","",Kostnadsslag_partner!GH27)</f>
        <v/>
      </c>
      <c r="HC9" s="362"/>
      <c r="HD9" s="362"/>
      <c r="HE9" s="362"/>
      <c r="HF9" s="362" t="str">
        <f>IF(Kostnadsslag_partner!GL27="","",Kostnadsslag_partner!GL27)</f>
        <v/>
      </c>
      <c r="HG9" s="362"/>
      <c r="HH9" s="362"/>
      <c r="HI9" s="362"/>
      <c r="HJ9" s="362" t="str">
        <f>IF(Kostnadsslag_partner!GP27="","",Kostnadsslag_partner!GP27)</f>
        <v/>
      </c>
      <c r="HK9" s="362"/>
      <c r="HL9" s="362"/>
      <c r="HM9" s="362"/>
      <c r="HN9" s="362" t="str">
        <f>IF(Kostnadsslag_partner!GT27="","",Kostnadsslag_partner!GT27)</f>
        <v/>
      </c>
      <c r="HO9" s="362"/>
      <c r="HP9" s="362"/>
      <c r="HQ9" s="362"/>
      <c r="HR9" s="362" t="str">
        <f>IF(Kostnadsslag_partner!GX27="","",Kostnadsslag_partner!GX27)</f>
        <v/>
      </c>
      <c r="HS9" s="362"/>
      <c r="HT9" s="362"/>
      <c r="HU9" s="362"/>
      <c r="HV9" s="362" t="str">
        <f>IF(Kostnadsslag_partner!HB27="","",Kostnadsslag_partner!HB27)</f>
        <v/>
      </c>
      <c r="HW9" s="362"/>
      <c r="HX9" s="362"/>
      <c r="HY9" s="362"/>
      <c r="HZ9" s="362" t="str">
        <f>IF(Kostnadsslag_partner!HF27="","",Kostnadsslag_partner!HF27)</f>
        <v/>
      </c>
      <c r="IA9" s="362"/>
      <c r="IB9" s="362"/>
      <c r="IC9" s="362"/>
      <c r="ID9" s="362" t="str">
        <f>IF(Kostnadsslag_partner!HJ27="","",Kostnadsslag_partner!HJ27)</f>
        <v/>
      </c>
      <c r="IE9" s="362"/>
      <c r="IF9" s="362"/>
      <c r="IG9" s="362"/>
      <c r="IH9" s="362" t="str">
        <f>IF(Kostnadsslag_partner!HN27="","",Kostnadsslag_partner!HN27)</f>
        <v/>
      </c>
      <c r="II9" s="362"/>
      <c r="IJ9" s="362"/>
      <c r="IK9" s="362"/>
      <c r="IL9" s="362" t="str">
        <f>IF(Kostnadsslag_partner!HR27="","",Kostnadsslag_partner!HR27)</f>
        <v/>
      </c>
      <c r="IM9" s="362"/>
      <c r="IN9" s="362"/>
      <c r="IO9" s="362"/>
    </row>
    <row r="10" spans="1:251" ht="12.75" customHeight="1" x14ac:dyDescent="0.15">
      <c r="A10" s="23" t="s">
        <v>124</v>
      </c>
      <c r="B10" s="375" t="s">
        <v>28</v>
      </c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64" t="str">
        <f>IF($N$3="","",(SUMPRODUCT((Kostnader_Intäkter!$C$6:$C$2630=Kostnader_Intäkter!$EE$5)*(Kostnader_Intäkter!$R$6:$R$2630=Kostnader_Intäkter!$EG91)*Kostnader_Intäkter!$DX$6:$DX$2630)))</f>
        <v/>
      </c>
      <c r="O10" s="364"/>
      <c r="P10" s="364"/>
      <c r="Q10" s="364"/>
      <c r="R10" s="22"/>
      <c r="S10" s="22"/>
      <c r="T10" s="22"/>
      <c r="U10" s="22"/>
      <c r="V10" s="22"/>
      <c r="W10" s="22"/>
      <c r="X10" s="22"/>
      <c r="Y10" s="22"/>
      <c r="Z10" s="22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FP10" s="23" t="s">
        <v>9</v>
      </c>
      <c r="FQ10" s="18" t="s">
        <v>28</v>
      </c>
      <c r="FR10" s="18"/>
      <c r="FS10" s="18"/>
      <c r="FX10" s="18"/>
      <c r="FY10" s="18"/>
      <c r="FZ10" s="18"/>
      <c r="GA10" s="18"/>
      <c r="GB10" s="18"/>
      <c r="GC10" s="18"/>
      <c r="GD10" s="362" t="str">
        <f>IF(Kostnadsslag_partner!FJ28="","",Kostnadsslag_partner!FJ28)</f>
        <v/>
      </c>
      <c r="GE10" s="362"/>
      <c r="GF10" s="362"/>
      <c r="GG10" s="362"/>
      <c r="GH10" s="362" t="str">
        <f>IF(Kostnadsslag_partner!FN28="","",Kostnadsslag_partner!FN28)</f>
        <v/>
      </c>
      <c r="GI10" s="362"/>
      <c r="GJ10" s="362"/>
      <c r="GK10" s="362"/>
      <c r="GL10" s="362" t="str">
        <f>IF(Kostnadsslag_partner!FR28="","",Kostnadsslag_partner!FR28)</f>
        <v/>
      </c>
      <c r="GM10" s="362"/>
      <c r="GN10" s="362"/>
      <c r="GO10" s="362"/>
      <c r="GP10" s="362" t="str">
        <f>IF(Kostnadsslag_partner!FV28="","",Kostnadsslag_partner!FV28)</f>
        <v/>
      </c>
      <c r="GQ10" s="362"/>
      <c r="GR10" s="362"/>
      <c r="GS10" s="362"/>
      <c r="GT10" s="362" t="str">
        <f>IF(Kostnadsslag_partner!FZ28="","",Kostnadsslag_partner!FZ28)</f>
        <v/>
      </c>
      <c r="GU10" s="362"/>
      <c r="GV10" s="362"/>
      <c r="GW10" s="362"/>
      <c r="GX10" s="362" t="str">
        <f>IF(Kostnadsslag_partner!GD28="","",Kostnadsslag_partner!GD28)</f>
        <v/>
      </c>
      <c r="GY10" s="362"/>
      <c r="GZ10" s="362"/>
      <c r="HA10" s="362"/>
      <c r="HB10" s="362" t="str">
        <f>IF(Kostnadsslag_partner!GH28="","",Kostnadsslag_partner!GH28)</f>
        <v/>
      </c>
      <c r="HC10" s="362"/>
      <c r="HD10" s="362"/>
      <c r="HE10" s="362"/>
      <c r="HF10" s="362" t="str">
        <f>IF(Kostnadsslag_partner!GL28="","",Kostnadsslag_partner!GL28)</f>
        <v/>
      </c>
      <c r="HG10" s="362"/>
      <c r="HH10" s="362"/>
      <c r="HI10" s="362"/>
      <c r="HJ10" s="362" t="str">
        <f>IF(Kostnadsslag_partner!GP28="","",Kostnadsslag_partner!GP28)</f>
        <v/>
      </c>
      <c r="HK10" s="362"/>
      <c r="HL10" s="362"/>
      <c r="HM10" s="362"/>
      <c r="HN10" s="362" t="str">
        <f>IF(Kostnadsslag_partner!GT28="","",Kostnadsslag_partner!GT28)</f>
        <v/>
      </c>
      <c r="HO10" s="362"/>
      <c r="HP10" s="362"/>
      <c r="HQ10" s="362"/>
      <c r="HR10" s="362" t="str">
        <f>IF(Kostnadsslag_partner!GX28="","",Kostnadsslag_partner!GX28)</f>
        <v/>
      </c>
      <c r="HS10" s="362"/>
      <c r="HT10" s="362"/>
      <c r="HU10" s="362"/>
      <c r="HV10" s="362" t="str">
        <f>IF(Kostnadsslag_partner!HB28="","",Kostnadsslag_partner!HB28)</f>
        <v/>
      </c>
      <c r="HW10" s="362"/>
      <c r="HX10" s="362"/>
      <c r="HY10" s="362"/>
      <c r="HZ10" s="362" t="str">
        <f>IF(Kostnadsslag_partner!HF28="","",Kostnadsslag_partner!HF28)</f>
        <v/>
      </c>
      <c r="IA10" s="362"/>
      <c r="IB10" s="362"/>
      <c r="IC10" s="362"/>
      <c r="ID10" s="362" t="str">
        <f>IF(Kostnadsslag_partner!HJ28="","",Kostnadsslag_partner!HJ28)</f>
        <v/>
      </c>
      <c r="IE10" s="362"/>
      <c r="IF10" s="362"/>
      <c r="IG10" s="362"/>
      <c r="IH10" s="362" t="str">
        <f>IF(Kostnadsslag_partner!HN28="","",Kostnadsslag_partner!HN28)</f>
        <v/>
      </c>
      <c r="II10" s="362"/>
      <c r="IJ10" s="362"/>
      <c r="IK10" s="362"/>
      <c r="IL10" s="362" t="str">
        <f>IF(Kostnadsslag_partner!HR28="","",Kostnadsslag_partner!HR28)</f>
        <v/>
      </c>
      <c r="IM10" s="362"/>
      <c r="IN10" s="362"/>
      <c r="IO10" s="362"/>
    </row>
    <row r="11" spans="1:251" ht="12.75" customHeight="1" x14ac:dyDescent="0.15">
      <c r="A11" s="23" t="s">
        <v>125</v>
      </c>
      <c r="B11" s="375" t="s">
        <v>57</v>
      </c>
      <c r="C11" s="375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64" t="str">
        <f>IF($N$3="","",(SUMPRODUCT((Kostnader_Intäkter!$C$6:$C$2630=Kostnader_Intäkter!$EE$5)*(Kostnader_Intäkter!$R$6:$R$2630=Kostnader_Intäkter!$EG92)*Kostnader_Intäkter!$DX$6:$DX$2630)))</f>
        <v/>
      </c>
      <c r="O11" s="364"/>
      <c r="P11" s="364"/>
      <c r="Q11" s="364"/>
      <c r="R11" s="22"/>
      <c r="S11" s="22"/>
      <c r="T11" s="22"/>
      <c r="U11" s="22"/>
      <c r="V11" s="22"/>
      <c r="W11" s="22"/>
      <c r="X11" s="22"/>
      <c r="Y11" s="22"/>
      <c r="Z11" s="22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FP11" s="23" t="s">
        <v>10</v>
      </c>
      <c r="FQ11" s="18" t="s">
        <v>57</v>
      </c>
      <c r="FR11" s="18"/>
      <c r="FS11" s="18"/>
      <c r="FX11" s="18"/>
      <c r="FY11" s="18"/>
      <c r="FZ11" s="18"/>
      <c r="GA11" s="18"/>
      <c r="GB11" s="18"/>
      <c r="GC11" s="18"/>
      <c r="GD11" s="362" t="e">
        <f>IF(Kostnadsslag_partner!#REF!="","",Kostnadsslag_partner!#REF!)</f>
        <v>#REF!</v>
      </c>
      <c r="GE11" s="362"/>
      <c r="GF11" s="362"/>
      <c r="GG11" s="362"/>
      <c r="GH11" s="362" t="e">
        <f>IF(Kostnadsslag_partner!#REF!="","",Kostnadsslag_partner!#REF!)</f>
        <v>#REF!</v>
      </c>
      <c r="GI11" s="362"/>
      <c r="GJ11" s="362"/>
      <c r="GK11" s="362"/>
      <c r="GL11" s="362" t="e">
        <f>IF(Kostnadsslag_partner!#REF!="","",Kostnadsslag_partner!#REF!)</f>
        <v>#REF!</v>
      </c>
      <c r="GM11" s="362"/>
      <c r="GN11" s="362"/>
      <c r="GO11" s="362"/>
      <c r="GP11" s="362" t="e">
        <f>IF(Kostnadsslag_partner!#REF!="","",Kostnadsslag_partner!#REF!)</f>
        <v>#REF!</v>
      </c>
      <c r="GQ11" s="362"/>
      <c r="GR11" s="362"/>
      <c r="GS11" s="362"/>
      <c r="GT11" s="362" t="e">
        <f>IF(Kostnadsslag_partner!#REF!="","",Kostnadsslag_partner!#REF!)</f>
        <v>#REF!</v>
      </c>
      <c r="GU11" s="362"/>
      <c r="GV11" s="362"/>
      <c r="GW11" s="362"/>
      <c r="GX11" s="362" t="e">
        <f>IF(Kostnadsslag_partner!#REF!="","",Kostnadsslag_partner!#REF!)</f>
        <v>#REF!</v>
      </c>
      <c r="GY11" s="362"/>
      <c r="GZ11" s="362"/>
      <c r="HA11" s="362"/>
      <c r="HB11" s="362" t="e">
        <f>IF(Kostnadsslag_partner!#REF!="","",Kostnadsslag_partner!#REF!)</f>
        <v>#REF!</v>
      </c>
      <c r="HC11" s="362"/>
      <c r="HD11" s="362"/>
      <c r="HE11" s="362"/>
      <c r="HF11" s="362" t="e">
        <f>IF(Kostnadsslag_partner!#REF!="","",Kostnadsslag_partner!#REF!)</f>
        <v>#REF!</v>
      </c>
      <c r="HG11" s="362"/>
      <c r="HH11" s="362"/>
      <c r="HI11" s="362"/>
      <c r="HJ11" s="362" t="e">
        <f>IF(Kostnadsslag_partner!#REF!="","",Kostnadsslag_partner!#REF!)</f>
        <v>#REF!</v>
      </c>
      <c r="HK11" s="362"/>
      <c r="HL11" s="362"/>
      <c r="HM11" s="362"/>
      <c r="HN11" s="362" t="e">
        <f>IF(Kostnadsslag_partner!#REF!="","",Kostnadsslag_partner!#REF!)</f>
        <v>#REF!</v>
      </c>
      <c r="HO11" s="362"/>
      <c r="HP11" s="362"/>
      <c r="HQ11" s="362"/>
      <c r="HR11" s="362" t="e">
        <f>IF(Kostnadsslag_partner!#REF!="","",Kostnadsslag_partner!#REF!)</f>
        <v>#REF!</v>
      </c>
      <c r="HS11" s="362"/>
      <c r="HT11" s="362"/>
      <c r="HU11" s="362"/>
      <c r="HV11" s="362" t="e">
        <f>IF(Kostnadsslag_partner!#REF!="","",Kostnadsslag_partner!#REF!)</f>
        <v>#REF!</v>
      </c>
      <c r="HW11" s="362"/>
      <c r="HX11" s="362"/>
      <c r="HY11" s="362"/>
      <c r="HZ11" s="362" t="e">
        <f>IF(Kostnadsslag_partner!#REF!="","",Kostnadsslag_partner!#REF!)</f>
        <v>#REF!</v>
      </c>
      <c r="IA11" s="362"/>
      <c r="IB11" s="362"/>
      <c r="IC11" s="362"/>
      <c r="ID11" s="362" t="e">
        <f>IF(Kostnadsslag_partner!#REF!="","",Kostnadsslag_partner!#REF!)</f>
        <v>#REF!</v>
      </c>
      <c r="IE11" s="362"/>
      <c r="IF11" s="362"/>
      <c r="IG11" s="362"/>
      <c r="IH11" s="362" t="e">
        <f>IF(Kostnadsslag_partner!#REF!="","",Kostnadsslag_partner!#REF!)</f>
        <v>#REF!</v>
      </c>
      <c r="II11" s="362"/>
      <c r="IJ11" s="362"/>
      <c r="IK11" s="362"/>
      <c r="IL11" s="362" t="e">
        <f>IF(Kostnadsslag_partner!#REF!="","",Kostnadsslag_partner!#REF!)</f>
        <v>#REF!</v>
      </c>
      <c r="IM11" s="362"/>
      <c r="IN11" s="362"/>
      <c r="IO11" s="362"/>
    </row>
    <row r="12" spans="1:251" ht="12.75" customHeight="1" x14ac:dyDescent="0.15">
      <c r="A12" s="23" t="s">
        <v>126</v>
      </c>
      <c r="B12" s="375" t="s">
        <v>59</v>
      </c>
      <c r="C12" s="375"/>
      <c r="D12" s="375"/>
      <c r="E12" s="375"/>
      <c r="F12" s="375"/>
      <c r="G12" s="375"/>
      <c r="H12" s="375"/>
      <c r="I12" s="375"/>
      <c r="J12" s="375"/>
      <c r="K12" s="375"/>
      <c r="L12" s="375"/>
      <c r="M12" s="375"/>
      <c r="N12" s="364" t="str">
        <f>IF($N$3="","",(SUMPRODUCT((Kostnader_Intäkter!$C$6:$C$2630=Kostnader_Intäkter!$EE$5)*(Kostnader_Intäkter!$R$6:$R$2630=Kostnader_Intäkter!$EG93)*Kostnader_Intäkter!$DX$6:$DX$2630)))</f>
        <v/>
      </c>
      <c r="O12" s="364"/>
      <c r="P12" s="364"/>
      <c r="Q12" s="364"/>
      <c r="R12" s="22"/>
      <c r="S12" s="22"/>
      <c r="T12" s="22"/>
      <c r="U12" s="22"/>
      <c r="V12" s="22"/>
      <c r="W12" s="22"/>
      <c r="X12" s="22"/>
      <c r="Y12" s="22"/>
      <c r="Z12" s="22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FP12" s="23" t="s">
        <v>11</v>
      </c>
      <c r="FQ12" s="18" t="s">
        <v>59</v>
      </c>
      <c r="FR12" s="18"/>
      <c r="FS12" s="18"/>
      <c r="FX12" s="18"/>
      <c r="FY12" s="18"/>
      <c r="FZ12" s="18"/>
      <c r="GA12" s="18"/>
      <c r="GB12" s="18"/>
      <c r="GC12" s="18"/>
      <c r="GD12" s="362" t="e">
        <f>IF(Kostnadsslag_partner!#REF!="","",Kostnadsslag_partner!#REF!)</f>
        <v>#REF!</v>
      </c>
      <c r="GE12" s="362"/>
      <c r="GF12" s="362"/>
      <c r="GG12" s="362"/>
      <c r="GH12" s="362" t="e">
        <f>IF(Kostnadsslag_partner!#REF!="","",Kostnadsslag_partner!#REF!)</f>
        <v>#REF!</v>
      </c>
      <c r="GI12" s="362"/>
      <c r="GJ12" s="362"/>
      <c r="GK12" s="362"/>
      <c r="GL12" s="362" t="e">
        <f>IF(Kostnadsslag_partner!#REF!="","",Kostnadsslag_partner!#REF!)</f>
        <v>#REF!</v>
      </c>
      <c r="GM12" s="362"/>
      <c r="GN12" s="362"/>
      <c r="GO12" s="362"/>
      <c r="GP12" s="362" t="e">
        <f>IF(Kostnadsslag_partner!#REF!="","",Kostnadsslag_partner!#REF!)</f>
        <v>#REF!</v>
      </c>
      <c r="GQ12" s="362"/>
      <c r="GR12" s="362"/>
      <c r="GS12" s="362"/>
      <c r="GT12" s="362" t="e">
        <f>IF(Kostnadsslag_partner!#REF!="","",Kostnadsslag_partner!#REF!)</f>
        <v>#REF!</v>
      </c>
      <c r="GU12" s="362"/>
      <c r="GV12" s="362"/>
      <c r="GW12" s="362"/>
      <c r="GX12" s="362" t="e">
        <f>IF(Kostnadsslag_partner!#REF!="","",Kostnadsslag_partner!#REF!)</f>
        <v>#REF!</v>
      </c>
      <c r="GY12" s="362"/>
      <c r="GZ12" s="362"/>
      <c r="HA12" s="362"/>
      <c r="HB12" s="362" t="e">
        <f>IF(Kostnadsslag_partner!#REF!="","",Kostnadsslag_partner!#REF!)</f>
        <v>#REF!</v>
      </c>
      <c r="HC12" s="362"/>
      <c r="HD12" s="362"/>
      <c r="HE12" s="362"/>
      <c r="HF12" s="362" t="e">
        <f>IF(Kostnadsslag_partner!#REF!="","",Kostnadsslag_partner!#REF!)</f>
        <v>#REF!</v>
      </c>
      <c r="HG12" s="362"/>
      <c r="HH12" s="362"/>
      <c r="HI12" s="362"/>
      <c r="HJ12" s="362" t="e">
        <f>IF(Kostnadsslag_partner!#REF!="","",Kostnadsslag_partner!#REF!)</f>
        <v>#REF!</v>
      </c>
      <c r="HK12" s="362"/>
      <c r="HL12" s="362"/>
      <c r="HM12" s="362"/>
      <c r="HN12" s="362" t="e">
        <f>IF(Kostnadsslag_partner!#REF!="","",Kostnadsslag_partner!#REF!)</f>
        <v>#REF!</v>
      </c>
      <c r="HO12" s="362"/>
      <c r="HP12" s="362"/>
      <c r="HQ12" s="362"/>
      <c r="HR12" s="362" t="e">
        <f>IF(Kostnadsslag_partner!#REF!="","",Kostnadsslag_partner!#REF!)</f>
        <v>#REF!</v>
      </c>
      <c r="HS12" s="362"/>
      <c r="HT12" s="362"/>
      <c r="HU12" s="362"/>
      <c r="HV12" s="362" t="e">
        <f>IF(Kostnadsslag_partner!#REF!="","",Kostnadsslag_partner!#REF!)</f>
        <v>#REF!</v>
      </c>
      <c r="HW12" s="362"/>
      <c r="HX12" s="362"/>
      <c r="HY12" s="362"/>
      <c r="HZ12" s="362" t="e">
        <f>IF(Kostnadsslag_partner!#REF!="","",Kostnadsslag_partner!#REF!)</f>
        <v>#REF!</v>
      </c>
      <c r="IA12" s="362"/>
      <c r="IB12" s="362"/>
      <c r="IC12" s="362"/>
      <c r="ID12" s="362" t="e">
        <f>IF(Kostnadsslag_partner!#REF!="","",Kostnadsslag_partner!#REF!)</f>
        <v>#REF!</v>
      </c>
      <c r="IE12" s="362"/>
      <c r="IF12" s="362"/>
      <c r="IG12" s="362"/>
      <c r="IH12" s="362" t="e">
        <f>IF(Kostnadsslag_partner!#REF!="","",Kostnadsslag_partner!#REF!)</f>
        <v>#REF!</v>
      </c>
      <c r="II12" s="362"/>
      <c r="IJ12" s="362"/>
      <c r="IK12" s="362"/>
      <c r="IL12" s="362" t="e">
        <f>IF(Kostnadsslag_partner!#REF!="","",Kostnadsslag_partner!#REF!)</f>
        <v>#REF!</v>
      </c>
      <c r="IM12" s="362"/>
      <c r="IN12" s="362"/>
      <c r="IO12" s="362"/>
    </row>
    <row r="13" spans="1:251" ht="12.75" customHeight="1" x14ac:dyDescent="0.15">
      <c r="A13" s="23" t="s">
        <v>127</v>
      </c>
      <c r="B13" s="375" t="s">
        <v>49</v>
      </c>
      <c r="C13" s="375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64" t="str">
        <f>IF($N$3="","",(SUMPRODUCT((Kostnader_Intäkter!$C$6:$C$2630=Kostnader_Intäkter!$EE$5)*(Kostnader_Intäkter!$R$6:$R$2630=Kostnader_Intäkter!$EG94)*Kostnader_Intäkter!$DX$6:$DX$2630)))</f>
        <v/>
      </c>
      <c r="O13" s="364"/>
      <c r="P13" s="364"/>
      <c r="Q13" s="364"/>
      <c r="R13" s="22"/>
      <c r="S13" s="22"/>
      <c r="T13" s="22"/>
      <c r="U13" s="22"/>
      <c r="V13" s="22"/>
      <c r="W13" s="22"/>
      <c r="X13" s="22"/>
      <c r="Y13" s="22"/>
      <c r="Z13" s="22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FP13" s="23" t="s">
        <v>50</v>
      </c>
      <c r="FQ13" s="18" t="s">
        <v>49</v>
      </c>
      <c r="FR13" s="18"/>
      <c r="FS13" s="18"/>
      <c r="FX13" s="18"/>
      <c r="FY13" s="18"/>
      <c r="FZ13" s="18"/>
      <c r="GA13" s="18"/>
      <c r="GB13" s="18"/>
      <c r="GC13" s="18"/>
      <c r="GD13" s="363" t="e">
        <f>IF(Kostnadsslag_partner!#REF!="","",Kostnadsslag_partner!#REF!)</f>
        <v>#REF!</v>
      </c>
      <c r="GE13" s="363"/>
      <c r="GF13" s="363"/>
      <c r="GG13" s="363"/>
      <c r="GH13" s="363" t="e">
        <f>IF(Kostnadsslag_partner!#REF!="","",Kostnadsslag_partner!#REF!)</f>
        <v>#REF!</v>
      </c>
      <c r="GI13" s="363"/>
      <c r="GJ13" s="363"/>
      <c r="GK13" s="363"/>
      <c r="GL13" s="363" t="e">
        <f>IF(Kostnadsslag_partner!#REF!="","",Kostnadsslag_partner!#REF!)</f>
        <v>#REF!</v>
      </c>
      <c r="GM13" s="363"/>
      <c r="GN13" s="363"/>
      <c r="GO13" s="363"/>
      <c r="GP13" s="363" t="e">
        <f>IF(Kostnadsslag_partner!#REF!="","",Kostnadsslag_partner!#REF!)</f>
        <v>#REF!</v>
      </c>
      <c r="GQ13" s="363"/>
      <c r="GR13" s="363"/>
      <c r="GS13" s="363"/>
      <c r="GT13" s="363" t="e">
        <f>IF(Kostnadsslag_partner!#REF!="","",Kostnadsslag_partner!#REF!)</f>
        <v>#REF!</v>
      </c>
      <c r="GU13" s="363"/>
      <c r="GV13" s="363"/>
      <c r="GW13" s="363"/>
      <c r="GX13" s="363" t="e">
        <f>IF(Kostnadsslag_partner!#REF!="","",Kostnadsslag_partner!#REF!)</f>
        <v>#REF!</v>
      </c>
      <c r="GY13" s="363"/>
      <c r="GZ13" s="363"/>
      <c r="HA13" s="363"/>
      <c r="HB13" s="363" t="e">
        <f>IF(Kostnadsslag_partner!#REF!="","",Kostnadsslag_partner!#REF!)</f>
        <v>#REF!</v>
      </c>
      <c r="HC13" s="363"/>
      <c r="HD13" s="363"/>
      <c r="HE13" s="363"/>
      <c r="HF13" s="363" t="e">
        <f>IF(Kostnadsslag_partner!#REF!="","",Kostnadsslag_partner!#REF!)</f>
        <v>#REF!</v>
      </c>
      <c r="HG13" s="363"/>
      <c r="HH13" s="363"/>
      <c r="HI13" s="363"/>
      <c r="HJ13" s="363" t="e">
        <f>IF(Kostnadsslag_partner!#REF!="","",Kostnadsslag_partner!#REF!)</f>
        <v>#REF!</v>
      </c>
      <c r="HK13" s="363"/>
      <c r="HL13" s="363"/>
      <c r="HM13" s="363"/>
      <c r="HN13" s="363" t="e">
        <f>IF(Kostnadsslag_partner!#REF!="","",Kostnadsslag_partner!#REF!)</f>
        <v>#REF!</v>
      </c>
      <c r="HO13" s="363"/>
      <c r="HP13" s="363"/>
      <c r="HQ13" s="363"/>
      <c r="HR13" s="363" t="e">
        <f>IF(Kostnadsslag_partner!#REF!="","",Kostnadsslag_partner!#REF!)</f>
        <v>#REF!</v>
      </c>
      <c r="HS13" s="363"/>
      <c r="HT13" s="363"/>
      <c r="HU13" s="363"/>
      <c r="HV13" s="363" t="e">
        <f>IF(Kostnadsslag_partner!#REF!="","",Kostnadsslag_partner!#REF!)</f>
        <v>#REF!</v>
      </c>
      <c r="HW13" s="363"/>
      <c r="HX13" s="363"/>
      <c r="HY13" s="363"/>
      <c r="HZ13" s="363" t="e">
        <f>IF(Kostnadsslag_partner!#REF!="","",Kostnadsslag_partner!#REF!)</f>
        <v>#REF!</v>
      </c>
      <c r="IA13" s="363"/>
      <c r="IB13" s="363"/>
      <c r="IC13" s="363"/>
      <c r="ID13" s="363" t="e">
        <f>IF(Kostnadsslag_partner!#REF!="","",Kostnadsslag_partner!#REF!)</f>
        <v>#REF!</v>
      </c>
      <c r="IE13" s="363"/>
      <c r="IF13" s="363"/>
      <c r="IG13" s="363"/>
      <c r="IH13" s="363" t="e">
        <f>IF(Kostnadsslag_partner!#REF!="","",Kostnadsslag_partner!#REF!)</f>
        <v>#REF!</v>
      </c>
      <c r="II13" s="363"/>
      <c r="IJ13" s="363"/>
      <c r="IK13" s="363"/>
      <c r="IL13" s="363" t="e">
        <f>IF(Kostnadsslag_partner!#REF!="","",Kostnadsslag_partner!#REF!)</f>
        <v>#REF!</v>
      </c>
      <c r="IM13" s="363"/>
      <c r="IN13" s="363"/>
      <c r="IO13" s="363"/>
    </row>
    <row r="14" spans="1:251" ht="16.5" customHeight="1" x14ac:dyDescent="0.15">
      <c r="A14" s="24" t="s">
        <v>128</v>
      </c>
      <c r="B14" s="376" t="s">
        <v>30</v>
      </c>
      <c r="C14" s="376"/>
      <c r="D14" s="376"/>
      <c r="E14" s="376"/>
      <c r="F14" s="376"/>
      <c r="G14" s="376"/>
      <c r="H14" s="376"/>
      <c r="I14" s="376"/>
      <c r="J14" s="376"/>
      <c r="K14" s="376"/>
      <c r="L14" s="376"/>
      <c r="M14" s="376"/>
      <c r="N14" s="379" t="str">
        <f>IF(N3="","",((SUM(N4:Q12)-N13)))</f>
        <v/>
      </c>
      <c r="O14" s="379"/>
      <c r="P14" s="379"/>
      <c r="Q14" s="379"/>
      <c r="R14" s="22"/>
      <c r="S14" s="22"/>
      <c r="T14" s="22"/>
      <c r="U14" s="22"/>
      <c r="V14" s="22"/>
      <c r="W14" s="22"/>
      <c r="X14" s="22"/>
      <c r="Y14" s="22"/>
      <c r="Z14" s="22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FP14" s="24" t="s">
        <v>51</v>
      </c>
      <c r="FQ14" s="19" t="s">
        <v>30</v>
      </c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362" t="str">
        <f>IF(Kostnadsslag_partner!FJ29="","",Kostnadsslag_partner!FJ29)</f>
        <v/>
      </c>
      <c r="GE14" s="362"/>
      <c r="GF14" s="362"/>
      <c r="GG14" s="362"/>
      <c r="GH14" s="362" t="str">
        <f>IF(Kostnadsslag_partner!FN29="","",Kostnadsslag_partner!FN29)</f>
        <v/>
      </c>
      <c r="GI14" s="362"/>
      <c r="GJ14" s="362"/>
      <c r="GK14" s="362"/>
      <c r="GL14" s="362" t="str">
        <f>IF(Kostnadsslag_partner!FR29="","",Kostnadsslag_partner!FR29)</f>
        <v/>
      </c>
      <c r="GM14" s="362"/>
      <c r="GN14" s="362"/>
      <c r="GO14" s="362"/>
      <c r="GP14" s="362" t="str">
        <f>IF(Kostnadsslag_partner!FV29="","",Kostnadsslag_partner!FV29)</f>
        <v/>
      </c>
      <c r="GQ14" s="362"/>
      <c r="GR14" s="362"/>
      <c r="GS14" s="362"/>
      <c r="GT14" s="362" t="str">
        <f>IF(Kostnadsslag_partner!FZ29="","",Kostnadsslag_partner!FZ29)</f>
        <v/>
      </c>
      <c r="GU14" s="362"/>
      <c r="GV14" s="362"/>
      <c r="GW14" s="362"/>
      <c r="GX14" s="362" t="str">
        <f>IF(Kostnadsslag_partner!GD29="","",Kostnadsslag_partner!GD29)</f>
        <v/>
      </c>
      <c r="GY14" s="362"/>
      <c r="GZ14" s="362"/>
      <c r="HA14" s="362"/>
      <c r="HB14" s="362" t="str">
        <f>IF(Kostnadsslag_partner!GH29="","",Kostnadsslag_partner!GH29)</f>
        <v/>
      </c>
      <c r="HC14" s="362"/>
      <c r="HD14" s="362"/>
      <c r="HE14" s="362"/>
      <c r="HF14" s="362" t="str">
        <f>IF(Kostnadsslag_partner!GL29="","",Kostnadsslag_partner!GL29)</f>
        <v/>
      </c>
      <c r="HG14" s="362"/>
      <c r="HH14" s="362"/>
      <c r="HI14" s="362"/>
      <c r="HJ14" s="362" t="str">
        <f>IF(Kostnadsslag_partner!GP29="","",Kostnadsslag_partner!GP29)</f>
        <v/>
      </c>
      <c r="HK14" s="362"/>
      <c r="HL14" s="362"/>
      <c r="HM14" s="362"/>
      <c r="HN14" s="362" t="str">
        <f>IF(Kostnadsslag_partner!GT29="","",Kostnadsslag_partner!GT29)</f>
        <v/>
      </c>
      <c r="HO14" s="362"/>
      <c r="HP14" s="362"/>
      <c r="HQ14" s="362"/>
      <c r="HR14" s="362" t="str">
        <f>IF(Kostnadsslag_partner!GX29="","",Kostnadsslag_partner!GX29)</f>
        <v/>
      </c>
      <c r="HS14" s="362"/>
      <c r="HT14" s="362"/>
      <c r="HU14" s="362"/>
      <c r="HV14" s="362" t="str">
        <f>IF(Kostnadsslag_partner!HB29="","",Kostnadsslag_partner!HB29)</f>
        <v/>
      </c>
      <c r="HW14" s="362"/>
      <c r="HX14" s="362"/>
      <c r="HY14" s="362"/>
      <c r="HZ14" s="362" t="str">
        <f>IF(Kostnadsslag_partner!HF29="","",Kostnadsslag_partner!HF29)</f>
        <v/>
      </c>
      <c r="IA14" s="362"/>
      <c r="IB14" s="362"/>
      <c r="IC14" s="362"/>
      <c r="ID14" s="362" t="str">
        <f>IF(Kostnadsslag_partner!HJ29="","",Kostnadsslag_partner!HJ29)</f>
        <v/>
      </c>
      <c r="IE14" s="362"/>
      <c r="IF14" s="362"/>
      <c r="IG14" s="362"/>
      <c r="IH14" s="362" t="str">
        <f>IF(Kostnadsslag_partner!HN29="","",Kostnadsslag_partner!HN29)</f>
        <v/>
      </c>
      <c r="II14" s="362"/>
      <c r="IJ14" s="362"/>
      <c r="IK14" s="362"/>
      <c r="IL14" s="362" t="str">
        <f>IF(Kostnadsslag_partner!HR29="","",Kostnadsslag_partner!HR29)</f>
        <v/>
      </c>
      <c r="IM14" s="362"/>
      <c r="IN14" s="362"/>
      <c r="IO14" s="362"/>
    </row>
    <row r="15" spans="1:251" ht="0.75" customHeight="1" thickBot="1" x14ac:dyDescent="0.2">
      <c r="A15" s="23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25"/>
      <c r="O15" s="25"/>
      <c r="P15" s="25"/>
      <c r="Q15" s="25"/>
      <c r="R15" s="22"/>
      <c r="S15" s="22"/>
      <c r="T15" s="22"/>
      <c r="U15" s="22"/>
      <c r="V15" s="22"/>
      <c r="W15" s="22"/>
      <c r="X15" s="22"/>
      <c r="Y15" s="22"/>
      <c r="Z15" s="22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FP15" s="23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</row>
    <row r="16" spans="1:251" s="10" customFormat="1" ht="22.5" customHeight="1" thickTop="1" x14ac:dyDescent="0.15">
      <c r="A16" s="35"/>
      <c r="B16" s="377" t="s">
        <v>35</v>
      </c>
      <c r="C16" s="377"/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61"/>
      <c r="O16" s="361"/>
      <c r="P16" s="361"/>
      <c r="Q16" s="361"/>
      <c r="R16" s="22"/>
      <c r="S16" s="22"/>
      <c r="T16" s="22"/>
      <c r="U16" s="22"/>
      <c r="V16" s="22"/>
      <c r="W16" s="22"/>
      <c r="X16" s="22"/>
      <c r="Y16" s="22"/>
      <c r="Z16" s="22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FP16" s="35"/>
      <c r="FQ16" s="49" t="s">
        <v>35</v>
      </c>
      <c r="FR16" s="49"/>
      <c r="FS16" s="49"/>
      <c r="FT16" s="49"/>
      <c r="FU16" s="49"/>
      <c r="FV16" s="49"/>
      <c r="FW16" s="49"/>
      <c r="FX16" s="49"/>
      <c r="FY16" s="49"/>
      <c r="FZ16" s="49"/>
      <c r="GA16" s="49"/>
      <c r="GB16" s="49"/>
      <c r="GC16" s="49"/>
      <c r="GD16" s="49"/>
      <c r="GE16" s="49"/>
      <c r="GF16" s="49"/>
      <c r="GG16" s="49"/>
      <c r="GH16" s="361"/>
      <c r="GI16" s="361"/>
      <c r="GJ16" s="361"/>
      <c r="GK16" s="361"/>
      <c r="GL16" s="361"/>
      <c r="GM16" s="361"/>
      <c r="GN16" s="361"/>
      <c r="GO16" s="361"/>
      <c r="GP16" s="361"/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  <c r="HE16" s="361"/>
      <c r="HF16" s="361"/>
      <c r="HG16" s="361"/>
      <c r="HH16" s="361"/>
      <c r="HI16" s="361"/>
      <c r="HJ16" s="361"/>
      <c r="HK16" s="361"/>
      <c r="HL16" s="361"/>
      <c r="HM16" s="361"/>
      <c r="HN16" s="361"/>
      <c r="HO16" s="361"/>
      <c r="HP16" s="361"/>
      <c r="HQ16" s="361"/>
      <c r="HR16" s="361"/>
      <c r="HS16" s="361"/>
      <c r="HT16" s="361"/>
      <c r="HU16" s="361"/>
      <c r="HV16" s="361"/>
      <c r="HW16" s="361"/>
      <c r="HX16" s="361"/>
      <c r="HY16" s="361"/>
      <c r="HZ16" s="361"/>
      <c r="IA16" s="361"/>
      <c r="IB16" s="361"/>
      <c r="IC16" s="361"/>
      <c r="ID16" s="361"/>
      <c r="IE16" s="361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</row>
    <row r="17" spans="1:256" ht="12.75" customHeight="1" x14ac:dyDescent="0.15">
      <c r="A17" s="31" t="s">
        <v>129</v>
      </c>
      <c r="B17" s="375" t="s">
        <v>47</v>
      </c>
      <c r="C17" s="375"/>
      <c r="D17" s="375"/>
      <c r="E17" s="375"/>
      <c r="F17" s="375"/>
      <c r="G17" s="375"/>
      <c r="H17" s="375"/>
      <c r="I17" s="375"/>
      <c r="J17" s="375"/>
      <c r="K17" s="375"/>
      <c r="L17" s="375"/>
      <c r="M17" s="375"/>
      <c r="N17" s="364" t="str">
        <f>IF(N3="","",SUMIF(Finansiering!B6:B105,"NORGE",(Finansiering!CL6:CL105)))</f>
        <v/>
      </c>
      <c r="O17" s="364"/>
      <c r="P17" s="364"/>
      <c r="Q17" s="364"/>
      <c r="R17" s="22"/>
      <c r="S17" s="22"/>
      <c r="T17" s="22"/>
      <c r="U17" s="22"/>
      <c r="V17" s="22"/>
      <c r="W17" s="22"/>
      <c r="X17" s="22"/>
      <c r="Y17" s="22"/>
      <c r="Z17" s="22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FP17" s="31" t="s">
        <v>12</v>
      </c>
      <c r="FQ17" s="18" t="s">
        <v>47</v>
      </c>
      <c r="FR17" s="18"/>
      <c r="FS17" s="18"/>
      <c r="FX17" s="18"/>
      <c r="FY17" s="18"/>
      <c r="FZ17" s="18"/>
      <c r="GA17" s="18"/>
      <c r="GB17" s="18"/>
      <c r="GC17" s="18"/>
      <c r="GD17" s="364" t="str">
        <f>IF(Kostnadsslag_partner!FJ32="","",Kostnadsslag_partner!FJ32)</f>
        <v/>
      </c>
      <c r="GE17" s="364"/>
      <c r="GF17" s="364"/>
      <c r="GG17" s="364"/>
      <c r="GH17" s="364" t="str">
        <f>IF(Kostnadsslag_partner!FN32="","",Kostnadsslag_partner!FN32)</f>
        <v/>
      </c>
      <c r="GI17" s="364"/>
      <c r="GJ17" s="364"/>
      <c r="GK17" s="364"/>
      <c r="GL17" s="364" t="str">
        <f>IF(Kostnadsslag_partner!FR32="","",Kostnadsslag_partner!FR32)</f>
        <v/>
      </c>
      <c r="GM17" s="364"/>
      <c r="GN17" s="364"/>
      <c r="GO17" s="364"/>
      <c r="GP17" s="364" t="str">
        <f>IF(Kostnadsslag_partner!FV32="","",Kostnadsslag_partner!FV32)</f>
        <v/>
      </c>
      <c r="GQ17" s="364"/>
      <c r="GR17" s="364"/>
      <c r="GS17" s="364"/>
      <c r="GT17" s="364" t="str">
        <f>IF(Kostnadsslag_partner!FZ32="","",Kostnadsslag_partner!FZ32)</f>
        <v/>
      </c>
      <c r="GU17" s="364"/>
      <c r="GV17" s="364"/>
      <c r="GW17" s="364"/>
      <c r="GX17" s="364" t="str">
        <f>IF(Kostnadsslag_partner!GD32="","",Kostnadsslag_partner!GD32)</f>
        <v/>
      </c>
      <c r="GY17" s="364"/>
      <c r="GZ17" s="364"/>
      <c r="HA17" s="364"/>
      <c r="HB17" s="364" t="str">
        <f>IF(Kostnadsslag_partner!GH32="","",Kostnadsslag_partner!GH32)</f>
        <v/>
      </c>
      <c r="HC17" s="364"/>
      <c r="HD17" s="364"/>
      <c r="HE17" s="364"/>
      <c r="HF17" s="364" t="str">
        <f>IF(Kostnadsslag_partner!GL32="","",Kostnadsslag_partner!GL32)</f>
        <v/>
      </c>
      <c r="HG17" s="364"/>
      <c r="HH17" s="364"/>
      <c r="HI17" s="364"/>
      <c r="HJ17" s="364" t="str">
        <f>IF(Kostnadsslag_partner!GP32="","",Kostnadsslag_partner!GP32)</f>
        <v/>
      </c>
      <c r="HK17" s="364"/>
      <c r="HL17" s="364"/>
      <c r="HM17" s="364"/>
      <c r="HN17" s="364" t="str">
        <f>IF(Kostnadsslag_partner!GT32="","",Kostnadsslag_partner!GT32)</f>
        <v/>
      </c>
      <c r="HO17" s="364"/>
      <c r="HP17" s="364"/>
      <c r="HQ17" s="364"/>
      <c r="HR17" s="364" t="str">
        <f>IF(Kostnadsslag_partner!GX32="","",Kostnadsslag_partner!GX32)</f>
        <v/>
      </c>
      <c r="HS17" s="364"/>
      <c r="HT17" s="364"/>
      <c r="HU17" s="364"/>
      <c r="HV17" s="364" t="str">
        <f>IF(Kostnadsslag_partner!HB32="","",Kostnadsslag_partner!HB32)</f>
        <v/>
      </c>
      <c r="HW17" s="364"/>
      <c r="HX17" s="364"/>
      <c r="HY17" s="364"/>
      <c r="HZ17" s="364" t="str">
        <f>IF(Kostnadsslag_partner!HF32="","",Kostnadsslag_partner!HF32)</f>
        <v/>
      </c>
      <c r="IA17" s="364"/>
      <c r="IB17" s="364"/>
      <c r="IC17" s="364"/>
      <c r="ID17" s="364" t="str">
        <f>IF(Kostnadsslag_partner!HJ32="","",Kostnadsslag_partner!HJ32)</f>
        <v/>
      </c>
      <c r="IE17" s="364"/>
      <c r="IF17" s="364"/>
      <c r="IG17" s="364"/>
      <c r="IH17" s="364" t="str">
        <f>IF(Kostnadsslag_partner!HN32="","",Kostnadsslag_partner!HN32)</f>
        <v/>
      </c>
      <c r="II17" s="364"/>
      <c r="IJ17" s="364"/>
      <c r="IK17" s="364"/>
      <c r="IL17" s="364" t="str">
        <f>IF(Kostnadsslag_partner!HR32="","",Kostnadsslag_partner!HR32)</f>
        <v/>
      </c>
      <c r="IM17" s="364"/>
      <c r="IN17" s="364"/>
      <c r="IO17" s="364"/>
    </row>
    <row r="18" spans="1:256" ht="12.75" customHeight="1" x14ac:dyDescent="0.15">
      <c r="A18" s="8" t="s">
        <v>130</v>
      </c>
      <c r="B18" s="375" t="s">
        <v>48</v>
      </c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65" t="str">
        <f>IF(N3="","",SUMIF(Finansiering!#REF!,Finansiering!BJ101,(Finansiering!#REF!)))</f>
        <v/>
      </c>
      <c r="O18" s="365"/>
      <c r="P18" s="365"/>
      <c r="Q18" s="365"/>
      <c r="R18" s="22"/>
      <c r="S18" s="22"/>
      <c r="T18" s="22"/>
      <c r="U18" s="22"/>
      <c r="V18" s="22"/>
      <c r="W18" s="22"/>
      <c r="X18" s="22"/>
      <c r="Y18" s="22"/>
      <c r="Z18" s="22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FP18" s="8" t="s">
        <v>13</v>
      </c>
      <c r="FQ18" s="18" t="s">
        <v>48</v>
      </c>
      <c r="FR18" s="18"/>
      <c r="FS18" s="18"/>
      <c r="FX18" s="18"/>
      <c r="FY18" s="18"/>
      <c r="FZ18" s="18"/>
      <c r="GA18" s="18"/>
      <c r="GB18" s="18"/>
      <c r="GC18" s="18"/>
      <c r="GD18" s="365" t="str">
        <f>IF(Kostnadsslag_partner!FJ33="","",Kostnadsslag_partner!FJ33)</f>
        <v/>
      </c>
      <c r="GE18" s="365"/>
      <c r="GF18" s="365"/>
      <c r="GG18" s="365"/>
      <c r="GH18" s="365" t="str">
        <f>IF(Kostnadsslag_partner!FN33="","",Kostnadsslag_partner!FN33)</f>
        <v/>
      </c>
      <c r="GI18" s="365"/>
      <c r="GJ18" s="365"/>
      <c r="GK18" s="365"/>
      <c r="GL18" s="365" t="str">
        <f>IF(Kostnadsslag_partner!FR33="","",Kostnadsslag_partner!FR33)</f>
        <v/>
      </c>
      <c r="GM18" s="365"/>
      <c r="GN18" s="365"/>
      <c r="GO18" s="365"/>
      <c r="GP18" s="365" t="str">
        <f>IF(Kostnadsslag_partner!FV33="","",Kostnadsslag_partner!FV33)</f>
        <v/>
      </c>
      <c r="GQ18" s="365"/>
      <c r="GR18" s="365"/>
      <c r="GS18" s="365"/>
      <c r="GT18" s="365" t="str">
        <f>IF(Kostnadsslag_partner!FZ33="","",Kostnadsslag_partner!FZ33)</f>
        <v/>
      </c>
      <c r="GU18" s="365"/>
      <c r="GV18" s="365"/>
      <c r="GW18" s="365"/>
      <c r="GX18" s="365" t="str">
        <f>IF(Kostnadsslag_partner!GD33="","",Kostnadsslag_partner!GD33)</f>
        <v/>
      </c>
      <c r="GY18" s="365"/>
      <c r="GZ18" s="365"/>
      <c r="HA18" s="365"/>
      <c r="HB18" s="365" t="str">
        <f>IF(Kostnadsslag_partner!GH33="","",Kostnadsslag_partner!GH33)</f>
        <v/>
      </c>
      <c r="HC18" s="365"/>
      <c r="HD18" s="365"/>
      <c r="HE18" s="365"/>
      <c r="HF18" s="365" t="str">
        <f>IF(Kostnadsslag_partner!GL33="","",Kostnadsslag_partner!GL33)</f>
        <v/>
      </c>
      <c r="HG18" s="365"/>
      <c r="HH18" s="365"/>
      <c r="HI18" s="365"/>
      <c r="HJ18" s="365" t="str">
        <f>IF(Kostnadsslag_partner!GP33="","",Kostnadsslag_partner!GP33)</f>
        <v/>
      </c>
      <c r="HK18" s="365"/>
      <c r="HL18" s="365"/>
      <c r="HM18" s="365"/>
      <c r="HN18" s="365" t="str">
        <f>IF(Kostnadsslag_partner!GT33="","",Kostnadsslag_partner!GT33)</f>
        <v/>
      </c>
      <c r="HO18" s="365"/>
      <c r="HP18" s="365"/>
      <c r="HQ18" s="365"/>
      <c r="HR18" s="365" t="str">
        <f>IF(Kostnadsslag_partner!GX33="","",Kostnadsslag_partner!GX33)</f>
        <v/>
      </c>
      <c r="HS18" s="365"/>
      <c r="HT18" s="365"/>
      <c r="HU18" s="365"/>
      <c r="HV18" s="365" t="str">
        <f>IF(Kostnadsslag_partner!HB33="","",Kostnadsslag_partner!HB33)</f>
        <v/>
      </c>
      <c r="HW18" s="365"/>
      <c r="HX18" s="365"/>
      <c r="HY18" s="365"/>
      <c r="HZ18" s="365" t="str">
        <f>IF(Kostnadsslag_partner!HF33="","",Kostnadsslag_partner!HF33)</f>
        <v/>
      </c>
      <c r="IA18" s="365"/>
      <c r="IB18" s="365"/>
      <c r="IC18" s="365"/>
      <c r="ID18" s="365" t="str">
        <f>IF(Kostnadsslag_partner!HJ33="","",Kostnadsslag_partner!HJ33)</f>
        <v/>
      </c>
      <c r="IE18" s="365"/>
      <c r="IF18" s="365"/>
      <c r="IG18" s="365"/>
      <c r="IH18" s="365" t="str">
        <f>IF(Kostnadsslag_partner!HN33="","",Kostnadsslag_partner!HN33)</f>
        <v/>
      </c>
      <c r="II18" s="365"/>
      <c r="IJ18" s="365"/>
      <c r="IK18" s="365"/>
      <c r="IL18" s="365" t="str">
        <f>IF(Kostnadsslag_partner!HR33="","",Kostnadsslag_partner!HR33)</f>
        <v/>
      </c>
      <c r="IM18" s="365"/>
      <c r="IN18" s="365"/>
      <c r="IO18" s="365"/>
    </row>
    <row r="19" spans="1:256" ht="12.75" customHeight="1" x14ac:dyDescent="0.15">
      <c r="A19" s="9" t="s">
        <v>131</v>
      </c>
      <c r="B19" s="376" t="s">
        <v>31</v>
      </c>
      <c r="C19" s="376"/>
      <c r="D19" s="376"/>
      <c r="E19" s="376"/>
      <c r="F19" s="376"/>
      <c r="G19" s="376"/>
      <c r="H19" s="376"/>
      <c r="I19" s="376"/>
      <c r="J19" s="376"/>
      <c r="K19" s="376"/>
      <c r="L19" s="376"/>
      <c r="M19" s="376"/>
      <c r="N19" s="366" t="str">
        <f>IF(N3="","",(SUM(N17:Q18)))</f>
        <v/>
      </c>
      <c r="O19" s="366"/>
      <c r="P19" s="366"/>
      <c r="Q19" s="366"/>
      <c r="R19" s="22"/>
      <c r="S19" s="22"/>
      <c r="T19" s="22"/>
      <c r="U19" s="22"/>
      <c r="V19" s="22"/>
      <c r="W19" s="22"/>
      <c r="X19" s="22"/>
      <c r="Y19" s="22"/>
      <c r="Z19" s="22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FP19" s="9" t="s">
        <v>29</v>
      </c>
      <c r="FQ19" s="19" t="s">
        <v>31</v>
      </c>
      <c r="FR19" s="19"/>
      <c r="FS19" s="19"/>
      <c r="FX19" s="19"/>
      <c r="FY19" s="19"/>
      <c r="FZ19" s="19"/>
      <c r="GA19" s="19"/>
      <c r="GB19" s="19"/>
      <c r="GC19" s="19"/>
      <c r="GD19" s="366" t="str">
        <f>IF(Kostnadsslag_partner!FJ34="","",Kostnadsslag_partner!FJ34)</f>
        <v/>
      </c>
      <c r="GE19" s="366"/>
      <c r="GF19" s="366"/>
      <c r="GG19" s="366"/>
      <c r="GH19" s="366" t="str">
        <f>IF(Kostnadsslag_partner!FN34="","",Kostnadsslag_partner!FN34)</f>
        <v/>
      </c>
      <c r="GI19" s="366"/>
      <c r="GJ19" s="366"/>
      <c r="GK19" s="366"/>
      <c r="GL19" s="366" t="str">
        <f>IF(Kostnadsslag_partner!FR34="","",Kostnadsslag_partner!FR34)</f>
        <v/>
      </c>
      <c r="GM19" s="366"/>
      <c r="GN19" s="366"/>
      <c r="GO19" s="366"/>
      <c r="GP19" s="366" t="str">
        <f>IF(Kostnadsslag_partner!FV34="","",Kostnadsslag_partner!FV34)</f>
        <v/>
      </c>
      <c r="GQ19" s="366"/>
      <c r="GR19" s="366"/>
      <c r="GS19" s="366"/>
      <c r="GT19" s="366" t="str">
        <f>IF(Kostnadsslag_partner!FZ34="","",Kostnadsslag_partner!FZ34)</f>
        <v/>
      </c>
      <c r="GU19" s="366"/>
      <c r="GV19" s="366"/>
      <c r="GW19" s="366"/>
      <c r="GX19" s="366" t="str">
        <f>IF(Kostnadsslag_partner!GD34="","",Kostnadsslag_partner!GD34)</f>
        <v/>
      </c>
      <c r="GY19" s="366"/>
      <c r="GZ19" s="366"/>
      <c r="HA19" s="366"/>
      <c r="HB19" s="366" t="str">
        <f>IF(Kostnadsslag_partner!GH34="","",Kostnadsslag_partner!GH34)</f>
        <v/>
      </c>
      <c r="HC19" s="366"/>
      <c r="HD19" s="366"/>
      <c r="HE19" s="366"/>
      <c r="HF19" s="366" t="str">
        <f>IF(Kostnadsslag_partner!GL34="","",Kostnadsslag_partner!GL34)</f>
        <v/>
      </c>
      <c r="HG19" s="366"/>
      <c r="HH19" s="366"/>
      <c r="HI19" s="366"/>
      <c r="HJ19" s="366" t="str">
        <f>IF(Kostnadsslag_partner!GP34="","",Kostnadsslag_partner!GP34)</f>
        <v/>
      </c>
      <c r="HK19" s="366"/>
      <c r="HL19" s="366"/>
      <c r="HM19" s="366"/>
      <c r="HN19" s="366" t="str">
        <f>IF(Kostnadsslag_partner!GT34="","",Kostnadsslag_partner!GT34)</f>
        <v/>
      </c>
      <c r="HO19" s="366"/>
      <c r="HP19" s="366"/>
      <c r="HQ19" s="366"/>
      <c r="HR19" s="366" t="str">
        <f>IF(Kostnadsslag_partner!GX34="","",Kostnadsslag_partner!GX34)</f>
        <v/>
      </c>
      <c r="HS19" s="366"/>
      <c r="HT19" s="366"/>
      <c r="HU19" s="366"/>
      <c r="HV19" s="366" t="str">
        <f>IF(Kostnadsslag_partner!HB34="","",Kostnadsslag_partner!HB34)</f>
        <v/>
      </c>
      <c r="HW19" s="366"/>
      <c r="HX19" s="366"/>
      <c r="HY19" s="366"/>
      <c r="HZ19" s="366" t="str">
        <f>IF(Kostnadsslag_partner!HF34="","",Kostnadsslag_partner!HF34)</f>
        <v/>
      </c>
      <c r="IA19" s="366"/>
      <c r="IB19" s="366"/>
      <c r="IC19" s="366"/>
      <c r="ID19" s="366" t="str">
        <f>IF(Kostnadsslag_partner!HJ34="","",Kostnadsslag_partner!HJ34)</f>
        <v/>
      </c>
      <c r="IE19" s="366"/>
      <c r="IF19" s="366"/>
      <c r="IG19" s="366"/>
      <c r="IH19" s="366" t="str">
        <f>IF(Kostnadsslag_partner!HN34="","",Kostnadsslag_partner!HN34)</f>
        <v/>
      </c>
      <c r="II19" s="366"/>
      <c r="IJ19" s="366"/>
      <c r="IK19" s="366"/>
      <c r="IL19" s="366" t="str">
        <f>IF(Kostnadsslag_partner!HR34="","",Kostnadsslag_partner!HR34)</f>
        <v/>
      </c>
      <c r="IM19" s="366"/>
      <c r="IN19" s="366"/>
      <c r="IO19" s="366"/>
    </row>
    <row r="20" spans="1:256" ht="6" customHeight="1" thickBot="1" x14ac:dyDescent="0.2">
      <c r="A20" s="3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32"/>
      <c r="O20" s="32"/>
      <c r="P20" s="32"/>
      <c r="Q20" s="32"/>
      <c r="R20" s="22"/>
      <c r="S20" s="22"/>
      <c r="T20" s="22"/>
      <c r="U20" s="22"/>
      <c r="V20" s="22"/>
      <c r="W20" s="22"/>
      <c r="X20" s="22"/>
      <c r="Y20" s="22"/>
      <c r="Z20" s="22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FP20" s="33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32"/>
      <c r="GI20" s="32"/>
      <c r="GJ20" s="32"/>
      <c r="GK20" s="32"/>
      <c r="GL20" s="32"/>
      <c r="GM20" s="32"/>
      <c r="GN20" s="32"/>
      <c r="GO20" s="32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56" ht="12.75" customHeight="1" thickTop="1" x14ac:dyDescent="0.15">
      <c r="A21" s="51" t="s">
        <v>132</v>
      </c>
      <c r="B21" s="378" t="s">
        <v>32</v>
      </c>
      <c r="C21" s="378"/>
      <c r="D21" s="378"/>
      <c r="E21" s="378"/>
      <c r="F21" s="378"/>
      <c r="G21" s="378"/>
      <c r="H21" s="378"/>
      <c r="I21" s="378"/>
      <c r="J21" s="378"/>
      <c r="K21" s="378"/>
      <c r="L21" s="378"/>
      <c r="M21" s="378"/>
      <c r="N21" s="361" t="str">
        <f>IF(N3="","",IF(N19&gt;=((N14-N25)*0.6),N14-(N19+N25),"Ej balans!"))</f>
        <v/>
      </c>
      <c r="O21" s="361"/>
      <c r="P21" s="361"/>
      <c r="Q21" s="361"/>
      <c r="R21" s="22"/>
      <c r="S21" s="22"/>
      <c r="T21" s="22"/>
      <c r="U21" s="22"/>
      <c r="V21" s="22"/>
      <c r="W21" s="22"/>
      <c r="X21" s="22"/>
      <c r="Y21" s="22"/>
      <c r="Z21" s="22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FP21" s="51" t="s">
        <v>36</v>
      </c>
      <c r="FQ21" s="35" t="s">
        <v>32</v>
      </c>
      <c r="FR21" s="35"/>
      <c r="FS21" s="35"/>
      <c r="FT21" s="52"/>
      <c r="FU21" s="52"/>
      <c r="FV21" s="52"/>
      <c r="FW21" s="52"/>
      <c r="FX21" s="35"/>
      <c r="FY21" s="35"/>
      <c r="FZ21" s="35"/>
      <c r="GA21" s="35"/>
      <c r="GB21" s="35"/>
      <c r="GC21" s="35"/>
      <c r="GD21" s="361" t="str">
        <f>IF(Kostnadsslag_partner!FJ36="","",Kostnadsslag_partner!FJ36)</f>
        <v/>
      </c>
      <c r="GE21" s="361"/>
      <c r="GF21" s="361"/>
      <c r="GG21" s="361"/>
      <c r="GH21" s="361" t="str">
        <f>IF(Kostnadsslag_partner!FN36="","",Kostnadsslag_partner!FN36)</f>
        <v/>
      </c>
      <c r="GI21" s="361"/>
      <c r="GJ21" s="361"/>
      <c r="GK21" s="361"/>
      <c r="GL21" s="361" t="str">
        <f>IF(Kostnadsslag_partner!FR36="","",Kostnadsslag_partner!FR36)</f>
        <v/>
      </c>
      <c r="GM21" s="361"/>
      <c r="GN21" s="361"/>
      <c r="GO21" s="361"/>
      <c r="GP21" s="361" t="str">
        <f>IF(Kostnadsslag_partner!FV36="","",Kostnadsslag_partner!FV36)</f>
        <v/>
      </c>
      <c r="GQ21" s="361"/>
      <c r="GR21" s="361"/>
      <c r="GS21" s="361"/>
      <c r="GT21" s="361" t="str">
        <f>IF(Kostnadsslag_partner!FZ36="","",Kostnadsslag_partner!FZ36)</f>
        <v/>
      </c>
      <c r="GU21" s="361"/>
      <c r="GV21" s="361"/>
      <c r="GW21" s="361"/>
      <c r="GX21" s="361" t="str">
        <f>IF(Kostnadsslag_partner!GD36="","",Kostnadsslag_partner!GD36)</f>
        <v/>
      </c>
      <c r="GY21" s="361"/>
      <c r="GZ21" s="361"/>
      <c r="HA21" s="361"/>
      <c r="HB21" s="361" t="str">
        <f>IF(Kostnadsslag_partner!GH36="","",Kostnadsslag_partner!GH36)</f>
        <v/>
      </c>
      <c r="HC21" s="361"/>
      <c r="HD21" s="361"/>
      <c r="HE21" s="361"/>
      <c r="HF21" s="361" t="str">
        <f>IF(Kostnadsslag_partner!GL36="","",Kostnadsslag_partner!GL36)</f>
        <v/>
      </c>
      <c r="HG21" s="361"/>
      <c r="HH21" s="361"/>
      <c r="HI21" s="361"/>
      <c r="HJ21" s="361" t="str">
        <f>IF(Kostnadsslag_partner!GP36="","",Kostnadsslag_partner!GP36)</f>
        <v/>
      </c>
      <c r="HK21" s="361"/>
      <c r="HL21" s="361"/>
      <c r="HM21" s="361"/>
      <c r="HN21" s="361" t="str">
        <f>IF(Kostnadsslag_partner!GT36="","",Kostnadsslag_partner!GT36)</f>
        <v/>
      </c>
      <c r="HO21" s="361"/>
      <c r="HP21" s="361"/>
      <c r="HQ21" s="361"/>
      <c r="HR21" s="361" t="str">
        <f>IF(Kostnadsslag_partner!GX36="","",Kostnadsslag_partner!GX36)</f>
        <v/>
      </c>
      <c r="HS21" s="361"/>
      <c r="HT21" s="361"/>
      <c r="HU21" s="361"/>
      <c r="HV21" s="361" t="str">
        <f>IF(Kostnadsslag_partner!HB36="","",Kostnadsslag_partner!HB36)</f>
        <v/>
      </c>
      <c r="HW21" s="361"/>
      <c r="HX21" s="361"/>
      <c r="HY21" s="361"/>
      <c r="HZ21" s="361" t="str">
        <f>IF(Kostnadsslag_partner!HF36="","",Kostnadsslag_partner!HF36)</f>
        <v/>
      </c>
      <c r="IA21" s="361"/>
      <c r="IB21" s="361"/>
      <c r="IC21" s="361"/>
      <c r="ID21" s="361" t="str">
        <f>IF(Kostnadsslag_partner!HJ36="","",Kostnadsslag_partner!HJ36)</f>
        <v/>
      </c>
      <c r="IE21" s="361"/>
      <c r="IF21" s="361"/>
      <c r="IG21" s="361"/>
      <c r="IH21" s="361" t="str">
        <f>IF(Kostnadsslag_partner!HN36="","",Kostnadsslag_partner!HN36)</f>
        <v/>
      </c>
      <c r="II21" s="361"/>
      <c r="IJ21" s="361"/>
      <c r="IK21" s="361"/>
      <c r="IL21" s="361" t="str">
        <f>IF(Kostnadsslag_partner!HR36="","",Kostnadsslag_partner!HR36)</f>
        <v/>
      </c>
      <c r="IM21" s="361"/>
      <c r="IN21" s="361"/>
      <c r="IO21" s="361"/>
    </row>
    <row r="22" spans="1:256" ht="6" customHeight="1" thickBot="1" x14ac:dyDescent="0.2">
      <c r="A22" s="36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57"/>
      <c r="O22" s="57"/>
      <c r="P22" s="57"/>
      <c r="Q22" s="57"/>
      <c r="R22" s="22"/>
      <c r="S22" s="22"/>
      <c r="T22" s="22"/>
      <c r="U22" s="22"/>
      <c r="V22" s="22"/>
      <c r="W22" s="22"/>
      <c r="X22" s="22"/>
      <c r="Y22" s="22"/>
      <c r="Z22" s="22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FP22" s="33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32"/>
      <c r="GI22" s="32"/>
      <c r="GJ22" s="32"/>
      <c r="GK22" s="32"/>
      <c r="GL22" s="32"/>
      <c r="GM22" s="32"/>
      <c r="GN22" s="32"/>
      <c r="GO22" s="32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56" ht="12.75" customHeight="1" thickTop="1" x14ac:dyDescent="0.15">
      <c r="A23" s="12" t="s">
        <v>133</v>
      </c>
      <c r="B23" s="382" t="s">
        <v>53</v>
      </c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66" t="str">
        <f>IF(N3="","",IF(N19&gt;=((N14-N25)*0.6),(N19+N21),"Ej balans!"))</f>
        <v/>
      </c>
      <c r="O23" s="366"/>
      <c r="P23" s="366"/>
      <c r="Q23" s="366"/>
      <c r="R23" s="22"/>
      <c r="S23" s="22"/>
      <c r="T23" s="22"/>
      <c r="U23" s="22"/>
      <c r="V23" s="22"/>
      <c r="W23" s="22"/>
      <c r="X23" s="22"/>
      <c r="Y23" s="22"/>
      <c r="Z23" s="22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FP23" s="51" t="s">
        <v>16</v>
      </c>
      <c r="FQ23" s="35" t="s">
        <v>53</v>
      </c>
      <c r="FR23" s="35"/>
      <c r="FS23" s="35"/>
      <c r="FT23" s="52"/>
      <c r="FU23" s="52"/>
      <c r="FV23" s="52"/>
      <c r="FW23" s="52"/>
      <c r="FX23" s="35"/>
      <c r="FY23" s="35"/>
      <c r="FZ23" s="35"/>
      <c r="GA23" s="35"/>
      <c r="GB23" s="35"/>
      <c r="GC23" s="35"/>
      <c r="GD23" s="361" t="str">
        <f>IF(Kostnadsslag_partner!FJ38="","",Kostnadsslag_partner!FJ38)</f>
        <v/>
      </c>
      <c r="GE23" s="361"/>
      <c r="GF23" s="361"/>
      <c r="GG23" s="361"/>
      <c r="GH23" s="361" t="str">
        <f>IF(Kostnadsslag_partner!FN38="","",Kostnadsslag_partner!FN38)</f>
        <v/>
      </c>
      <c r="GI23" s="361"/>
      <c r="GJ23" s="361"/>
      <c r="GK23" s="361"/>
      <c r="GL23" s="361" t="str">
        <f>IF(Kostnadsslag_partner!FR38="","",Kostnadsslag_partner!FR38)</f>
        <v/>
      </c>
      <c r="GM23" s="361"/>
      <c r="GN23" s="361"/>
      <c r="GO23" s="361"/>
      <c r="GP23" s="361" t="str">
        <f>IF(Kostnadsslag_partner!FV38="","",Kostnadsslag_partner!FV38)</f>
        <v/>
      </c>
      <c r="GQ23" s="361"/>
      <c r="GR23" s="361"/>
      <c r="GS23" s="361"/>
      <c r="GT23" s="361" t="str">
        <f>IF(Kostnadsslag_partner!FZ38="","",Kostnadsslag_partner!FZ38)</f>
        <v/>
      </c>
      <c r="GU23" s="361"/>
      <c r="GV23" s="361"/>
      <c r="GW23" s="361"/>
      <c r="GX23" s="361" t="str">
        <f>IF(Kostnadsslag_partner!GD38="","",Kostnadsslag_partner!GD38)</f>
        <v/>
      </c>
      <c r="GY23" s="361"/>
      <c r="GZ23" s="361"/>
      <c r="HA23" s="361"/>
      <c r="HB23" s="361" t="str">
        <f>IF(Kostnadsslag_partner!GH38="","",Kostnadsslag_partner!GH38)</f>
        <v/>
      </c>
      <c r="HC23" s="361"/>
      <c r="HD23" s="361"/>
      <c r="HE23" s="361"/>
      <c r="HF23" s="361" t="str">
        <f>IF(Kostnadsslag_partner!GL38="","",Kostnadsslag_partner!GL38)</f>
        <v/>
      </c>
      <c r="HG23" s="361"/>
      <c r="HH23" s="361"/>
      <c r="HI23" s="361"/>
      <c r="HJ23" s="361" t="str">
        <f>IF(Kostnadsslag_partner!GP38="","",Kostnadsslag_partner!GP38)</f>
        <v/>
      </c>
      <c r="HK23" s="361"/>
      <c r="HL23" s="361"/>
      <c r="HM23" s="361"/>
      <c r="HN23" s="361" t="str">
        <f>IF(Kostnadsslag_partner!GT38="","",Kostnadsslag_partner!GT38)</f>
        <v/>
      </c>
      <c r="HO23" s="361"/>
      <c r="HP23" s="361"/>
      <c r="HQ23" s="361"/>
      <c r="HR23" s="361" t="str">
        <f>IF(Kostnadsslag_partner!GX38="","",Kostnadsslag_partner!GX38)</f>
        <v/>
      </c>
      <c r="HS23" s="361"/>
      <c r="HT23" s="361"/>
      <c r="HU23" s="361"/>
      <c r="HV23" s="361" t="str">
        <f>IF(Kostnadsslag_partner!HB38="","",Kostnadsslag_partner!HB38)</f>
        <v/>
      </c>
      <c r="HW23" s="361"/>
      <c r="HX23" s="361"/>
      <c r="HY23" s="361"/>
      <c r="HZ23" s="361" t="str">
        <f>IF(Kostnadsslag_partner!HF38="","",Kostnadsslag_partner!HF38)</f>
        <v/>
      </c>
      <c r="IA23" s="361"/>
      <c r="IB23" s="361"/>
      <c r="IC23" s="361"/>
      <c r="ID23" s="361" t="str">
        <f>IF(Kostnadsslag_partner!HJ38="","",Kostnadsslag_partner!HJ38)</f>
        <v/>
      </c>
      <c r="IE23" s="361"/>
      <c r="IF23" s="361"/>
      <c r="IG23" s="361"/>
      <c r="IH23" s="361" t="str">
        <f>IF(Kostnadsslag_partner!HN38="","",Kostnadsslag_partner!HN38)</f>
        <v/>
      </c>
      <c r="II23" s="361"/>
      <c r="IJ23" s="361"/>
      <c r="IK23" s="361"/>
      <c r="IL23" s="361" t="str">
        <f>IF(Kostnadsslag_partner!HR38="","",Kostnadsslag_partner!HR38)</f>
        <v/>
      </c>
      <c r="IM23" s="361"/>
      <c r="IN23" s="361"/>
      <c r="IO23" s="361"/>
    </row>
    <row r="24" spans="1:256" ht="6" customHeight="1" thickBot="1" x14ac:dyDescent="0.2">
      <c r="A24" s="36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57"/>
      <c r="O24" s="57"/>
      <c r="P24" s="57"/>
      <c r="Q24" s="57"/>
      <c r="R24" s="22"/>
      <c r="S24" s="22"/>
      <c r="T24" s="22"/>
      <c r="U24" s="22"/>
      <c r="V24" s="22"/>
      <c r="W24" s="22"/>
      <c r="X24" s="22"/>
      <c r="Y24" s="22"/>
      <c r="Z24" s="22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FP24" s="33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32"/>
      <c r="GI24" s="32"/>
      <c r="GJ24" s="32"/>
      <c r="GK24" s="32"/>
      <c r="GL24" s="32"/>
      <c r="GM24" s="32"/>
      <c r="GN24" s="32"/>
      <c r="GO24" s="32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56" ht="12.75" customHeight="1" thickTop="1" x14ac:dyDescent="0.15">
      <c r="A25" s="12" t="s">
        <v>134</v>
      </c>
      <c r="B25" s="382" t="s">
        <v>52</v>
      </c>
      <c r="C25" s="382"/>
      <c r="D25" s="382"/>
      <c r="E25" s="382"/>
      <c r="F25" s="382"/>
      <c r="G25" s="382"/>
      <c r="H25" s="382"/>
      <c r="I25" s="382"/>
      <c r="J25" s="382"/>
      <c r="K25" s="382"/>
      <c r="L25" s="382"/>
      <c r="M25" s="382"/>
      <c r="N25" s="366" t="str">
        <f>IF(N3="","",SUMIF(Finansiering!C113:C212,Finansiering!BJ101,(Finansiering!CL113:CL212)))</f>
        <v/>
      </c>
      <c r="O25" s="366"/>
      <c r="P25" s="366"/>
      <c r="Q25" s="366"/>
      <c r="R25" s="22"/>
      <c r="S25" s="22"/>
      <c r="T25" s="22"/>
      <c r="U25" s="22"/>
      <c r="V25" s="22"/>
      <c r="W25" s="22"/>
      <c r="X25" s="22"/>
      <c r="Y25" s="22"/>
      <c r="Z25" s="22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FP25" s="51" t="s">
        <v>17</v>
      </c>
      <c r="FQ25" s="35" t="s">
        <v>52</v>
      </c>
      <c r="FR25" s="35"/>
      <c r="FS25" s="35"/>
      <c r="FT25" s="52"/>
      <c r="FU25" s="52"/>
      <c r="FV25" s="52"/>
      <c r="FW25" s="52"/>
      <c r="FX25" s="35"/>
      <c r="FY25" s="35"/>
      <c r="FZ25" s="35"/>
      <c r="GA25" s="35"/>
      <c r="GB25" s="35"/>
      <c r="GC25" s="35"/>
      <c r="GD25" s="361" t="e">
        <f>IF(Kostnadsslag_partner!#REF!="","",Kostnadsslag_partner!#REF!)</f>
        <v>#REF!</v>
      </c>
      <c r="GE25" s="361"/>
      <c r="GF25" s="361"/>
      <c r="GG25" s="361"/>
      <c r="GH25" s="361" t="e">
        <f>IF(Kostnadsslag_partner!#REF!="","",Kostnadsslag_partner!#REF!)</f>
        <v>#REF!</v>
      </c>
      <c r="GI25" s="361"/>
      <c r="GJ25" s="361"/>
      <c r="GK25" s="361"/>
      <c r="GL25" s="361" t="e">
        <f>IF(Kostnadsslag_partner!#REF!="","",Kostnadsslag_partner!#REF!)</f>
        <v>#REF!</v>
      </c>
      <c r="GM25" s="361"/>
      <c r="GN25" s="361"/>
      <c r="GO25" s="361"/>
      <c r="GP25" s="361" t="e">
        <f>IF(Kostnadsslag_partner!#REF!="","",Kostnadsslag_partner!#REF!)</f>
        <v>#REF!</v>
      </c>
      <c r="GQ25" s="361"/>
      <c r="GR25" s="361"/>
      <c r="GS25" s="361"/>
      <c r="GT25" s="361" t="e">
        <f>IF(Kostnadsslag_partner!#REF!="","",Kostnadsslag_partner!#REF!)</f>
        <v>#REF!</v>
      </c>
      <c r="GU25" s="361"/>
      <c r="GV25" s="361"/>
      <c r="GW25" s="361"/>
      <c r="GX25" s="361" t="e">
        <f>IF(Kostnadsslag_partner!#REF!="","",Kostnadsslag_partner!#REF!)</f>
        <v>#REF!</v>
      </c>
      <c r="GY25" s="361"/>
      <c r="GZ25" s="361"/>
      <c r="HA25" s="361"/>
      <c r="HB25" s="361" t="e">
        <f>IF(Kostnadsslag_partner!#REF!="","",Kostnadsslag_partner!#REF!)</f>
        <v>#REF!</v>
      </c>
      <c r="HC25" s="361"/>
      <c r="HD25" s="361"/>
      <c r="HE25" s="361"/>
      <c r="HF25" s="361" t="e">
        <f>IF(Kostnadsslag_partner!#REF!="","",Kostnadsslag_partner!#REF!)</f>
        <v>#REF!</v>
      </c>
      <c r="HG25" s="361"/>
      <c r="HH25" s="361"/>
      <c r="HI25" s="361"/>
      <c r="HJ25" s="361" t="e">
        <f>IF(Kostnadsslag_partner!#REF!="","",Kostnadsslag_partner!#REF!)</f>
        <v>#REF!</v>
      </c>
      <c r="HK25" s="361"/>
      <c r="HL25" s="361"/>
      <c r="HM25" s="361"/>
      <c r="HN25" s="361" t="e">
        <f>IF(Kostnadsslag_partner!#REF!="","",Kostnadsslag_partner!#REF!)</f>
        <v>#REF!</v>
      </c>
      <c r="HO25" s="361"/>
      <c r="HP25" s="361"/>
      <c r="HQ25" s="361"/>
      <c r="HR25" s="361" t="e">
        <f>IF(Kostnadsslag_partner!#REF!="","",Kostnadsslag_partner!#REF!)</f>
        <v>#REF!</v>
      </c>
      <c r="HS25" s="361"/>
      <c r="HT25" s="361"/>
      <c r="HU25" s="361"/>
      <c r="HV25" s="361" t="e">
        <f>IF(Kostnadsslag_partner!#REF!="","",Kostnadsslag_partner!#REF!)</f>
        <v>#REF!</v>
      </c>
      <c r="HW25" s="361"/>
      <c r="HX25" s="361"/>
      <c r="HY25" s="361"/>
      <c r="HZ25" s="361" t="e">
        <f>IF(Kostnadsslag_partner!#REF!="","",Kostnadsslag_partner!#REF!)</f>
        <v>#REF!</v>
      </c>
      <c r="IA25" s="361"/>
      <c r="IB25" s="361"/>
      <c r="IC25" s="361"/>
      <c r="ID25" s="361" t="e">
        <f>IF(Kostnadsslag_partner!#REF!="","",Kostnadsslag_partner!#REF!)</f>
        <v>#REF!</v>
      </c>
      <c r="IE25" s="361"/>
      <c r="IF25" s="361"/>
      <c r="IG25" s="361"/>
      <c r="IH25" s="361" t="e">
        <f>IF(Kostnadsslag_partner!#REF!="","",Kostnadsslag_partner!#REF!)</f>
        <v>#REF!</v>
      </c>
      <c r="II25" s="361"/>
      <c r="IJ25" s="361"/>
      <c r="IK25" s="361"/>
      <c r="IL25" s="361" t="e">
        <f>IF(Kostnadsslag_partner!#REF!="","",Kostnadsslag_partner!#REF!)</f>
        <v>#REF!</v>
      </c>
      <c r="IM25" s="361"/>
      <c r="IN25" s="361"/>
      <c r="IO25" s="361"/>
    </row>
    <row r="26" spans="1:256" ht="6" customHeight="1" thickBot="1" x14ac:dyDescent="0.2">
      <c r="A26" s="36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57"/>
      <c r="O26" s="57"/>
      <c r="P26" s="57"/>
      <c r="Q26" s="57"/>
      <c r="R26" s="22"/>
      <c r="S26" s="22"/>
      <c r="T26" s="22"/>
      <c r="U26" s="22"/>
      <c r="V26" s="22"/>
      <c r="W26" s="22"/>
      <c r="X26" s="22"/>
      <c r="Y26" s="22"/>
      <c r="Z26" s="22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FP26" s="33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32"/>
      <c r="GI26" s="32"/>
      <c r="GJ26" s="32"/>
      <c r="GK26" s="32"/>
      <c r="GL26" s="32"/>
      <c r="GM26" s="32"/>
      <c r="GN26" s="32"/>
      <c r="GO26" s="32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56" ht="12.75" customHeight="1" thickTop="1" x14ac:dyDescent="0.15">
      <c r="A27" s="12" t="s">
        <v>135</v>
      </c>
      <c r="B27" s="382" t="s">
        <v>34</v>
      </c>
      <c r="C27" s="382"/>
      <c r="D27" s="382"/>
      <c r="E27" s="382"/>
      <c r="F27" s="382"/>
      <c r="G27" s="382"/>
      <c r="H27" s="382"/>
      <c r="I27" s="382"/>
      <c r="J27" s="382"/>
      <c r="K27" s="382"/>
      <c r="L27" s="382"/>
      <c r="M27" s="382"/>
      <c r="N27" s="366" t="str">
        <f>IF(N3="","",(N23+N25))</f>
        <v/>
      </c>
      <c r="O27" s="366"/>
      <c r="P27" s="366"/>
      <c r="Q27" s="366"/>
      <c r="R27" s="22"/>
      <c r="S27" s="22"/>
      <c r="T27" s="22"/>
      <c r="U27" s="22"/>
      <c r="V27" s="22"/>
      <c r="W27" s="22"/>
      <c r="X27" s="22"/>
      <c r="Y27" s="22"/>
      <c r="Z27" s="22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51" t="s">
        <v>33</v>
      </c>
      <c r="FQ27" s="35" t="s">
        <v>34</v>
      </c>
      <c r="FR27" s="35"/>
      <c r="FS27" s="35"/>
      <c r="FT27" s="52"/>
      <c r="FU27" s="35"/>
      <c r="FV27" s="35"/>
      <c r="FW27" s="35"/>
      <c r="FX27" s="35"/>
      <c r="FY27" s="35"/>
      <c r="FZ27" s="35"/>
      <c r="GA27" s="35"/>
      <c r="GB27" s="35"/>
      <c r="GC27" s="35"/>
      <c r="GD27" s="361" t="e">
        <f>IF(Kostnadsslag_partner!#REF!="","",Kostnadsslag_partner!#REF!)</f>
        <v>#REF!</v>
      </c>
      <c r="GE27" s="361"/>
      <c r="GF27" s="361"/>
      <c r="GG27" s="361"/>
      <c r="GH27" s="361" t="e">
        <f>IF(Kostnadsslag_partner!#REF!="","",Kostnadsslag_partner!#REF!)</f>
        <v>#REF!</v>
      </c>
      <c r="GI27" s="361"/>
      <c r="GJ27" s="361"/>
      <c r="GK27" s="361"/>
      <c r="GL27" s="361" t="e">
        <f>IF(Kostnadsslag_partner!#REF!="","",Kostnadsslag_partner!#REF!)</f>
        <v>#REF!</v>
      </c>
      <c r="GM27" s="361"/>
      <c r="GN27" s="361"/>
      <c r="GO27" s="361"/>
      <c r="GP27" s="361" t="e">
        <f>IF(Kostnadsslag_partner!#REF!="","",Kostnadsslag_partner!#REF!)</f>
        <v>#REF!</v>
      </c>
      <c r="GQ27" s="361"/>
      <c r="GR27" s="361"/>
      <c r="GS27" s="361"/>
      <c r="GT27" s="361" t="e">
        <f>IF(Kostnadsslag_partner!#REF!="","",Kostnadsslag_partner!#REF!)</f>
        <v>#REF!</v>
      </c>
      <c r="GU27" s="361"/>
      <c r="GV27" s="361"/>
      <c r="GW27" s="361"/>
      <c r="GX27" s="361" t="e">
        <f>IF(Kostnadsslag_partner!#REF!="","",Kostnadsslag_partner!#REF!)</f>
        <v>#REF!</v>
      </c>
      <c r="GY27" s="361"/>
      <c r="GZ27" s="361"/>
      <c r="HA27" s="361"/>
      <c r="HB27" s="361" t="e">
        <f>IF(Kostnadsslag_partner!#REF!="","",Kostnadsslag_partner!#REF!)</f>
        <v>#REF!</v>
      </c>
      <c r="HC27" s="361"/>
      <c r="HD27" s="361"/>
      <c r="HE27" s="361"/>
      <c r="HF27" s="361" t="e">
        <f>IF(Kostnadsslag_partner!#REF!="","",Kostnadsslag_partner!#REF!)</f>
        <v>#REF!</v>
      </c>
      <c r="HG27" s="361"/>
      <c r="HH27" s="361"/>
      <c r="HI27" s="361"/>
      <c r="HJ27" s="361" t="e">
        <f>IF(Kostnadsslag_partner!#REF!="","",Kostnadsslag_partner!#REF!)</f>
        <v>#REF!</v>
      </c>
      <c r="HK27" s="361"/>
      <c r="HL27" s="361"/>
      <c r="HM27" s="361"/>
      <c r="HN27" s="361" t="e">
        <f>IF(Kostnadsslag_partner!#REF!="","",Kostnadsslag_partner!#REF!)</f>
        <v>#REF!</v>
      </c>
      <c r="HO27" s="361"/>
      <c r="HP27" s="361"/>
      <c r="HQ27" s="361"/>
      <c r="HR27" s="361" t="e">
        <f>IF(Kostnadsslag_partner!#REF!="","",Kostnadsslag_partner!#REF!)</f>
        <v>#REF!</v>
      </c>
      <c r="HS27" s="361"/>
      <c r="HT27" s="361"/>
      <c r="HU27" s="361"/>
      <c r="HV27" s="361" t="e">
        <f>IF(Kostnadsslag_partner!#REF!="","",Kostnadsslag_partner!#REF!)</f>
        <v>#REF!</v>
      </c>
      <c r="HW27" s="361"/>
      <c r="HX27" s="361"/>
      <c r="HY27" s="361"/>
      <c r="HZ27" s="361" t="e">
        <f>IF(Kostnadsslag_partner!#REF!="","",Kostnadsslag_partner!#REF!)</f>
        <v>#REF!</v>
      </c>
      <c r="IA27" s="361"/>
      <c r="IB27" s="361"/>
      <c r="IC27" s="361"/>
      <c r="ID27" s="361" t="e">
        <f>IF(Kostnadsslag_partner!#REF!="","",Kostnadsslag_partner!#REF!)</f>
        <v>#REF!</v>
      </c>
      <c r="IE27" s="361"/>
      <c r="IF27" s="361"/>
      <c r="IG27" s="361"/>
      <c r="IH27" s="361" t="e">
        <f>IF(Kostnadsslag_partner!#REF!="","",Kostnadsslag_partner!#REF!)</f>
        <v>#REF!</v>
      </c>
      <c r="II27" s="361"/>
      <c r="IJ27" s="361"/>
      <c r="IK27" s="361"/>
      <c r="IL27" s="361" t="e">
        <f>IF(Kostnadsslag_partner!#REF!="","",Kostnadsslag_partner!#REF!)</f>
        <v>#REF!</v>
      </c>
      <c r="IM27" s="361"/>
      <c r="IN27" s="361"/>
      <c r="IO27" s="361"/>
    </row>
    <row r="28" spans="1:256" ht="12.75" customHeight="1" x14ac:dyDescent="0.1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384"/>
      <c r="O28" s="385"/>
      <c r="P28" s="385"/>
      <c r="Q28" s="385"/>
      <c r="R28" s="22"/>
      <c r="S28" s="22"/>
      <c r="T28" s="22"/>
      <c r="U28" s="22"/>
      <c r="V28" s="22"/>
      <c r="W28" s="22"/>
      <c r="X28" s="22"/>
      <c r="Y28" s="22"/>
      <c r="Z28" s="22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5"/>
      <c r="GD28" s="391" t="str">
        <f>IF(GD3="","",IF(GD14=GD27,"","Ej balans!"))</f>
        <v/>
      </c>
      <c r="GE28" s="391"/>
      <c r="GF28" s="391"/>
      <c r="GG28" s="391"/>
      <c r="GH28" s="391" t="str">
        <f>IF(GH3="","",IF(GH14=GH27,"","Ej balans!"))</f>
        <v/>
      </c>
      <c r="GI28" s="391"/>
      <c r="GJ28" s="391"/>
      <c r="GK28" s="391"/>
      <c r="GL28" s="391" t="str">
        <f>IF(GL3="","",IF(GL14=GL27,"","Ej balans!"))</f>
        <v/>
      </c>
      <c r="GM28" s="391"/>
      <c r="GN28" s="391"/>
      <c r="GO28" s="391"/>
      <c r="GP28" s="391" t="str">
        <f>IF(GP3="","",IF(GP14=GP27,"","Ej balans!"))</f>
        <v/>
      </c>
      <c r="GQ28" s="391"/>
      <c r="GR28" s="391"/>
      <c r="GS28" s="391"/>
      <c r="GT28" s="391" t="str">
        <f>IF(GT3="","",IF(GT14=GT27,"","Ej balans!"))</f>
        <v/>
      </c>
      <c r="GU28" s="391"/>
      <c r="GV28" s="391"/>
      <c r="GW28" s="391"/>
      <c r="GX28" s="391" t="str">
        <f>IF(GX3="","",IF(GX14=GX27,"","Ej balans!"))</f>
        <v/>
      </c>
      <c r="GY28" s="391"/>
      <c r="GZ28" s="391"/>
      <c r="HA28" s="391"/>
      <c r="HB28" s="391" t="str">
        <f>IF(HB3="","",IF(HB14=HB27,"","Ej balans!"))</f>
        <v/>
      </c>
      <c r="HC28" s="391"/>
      <c r="HD28" s="391"/>
      <c r="HE28" s="391"/>
      <c r="HF28" s="391" t="str">
        <f>IF(HF3="","",IF(HF14=HF27,"","Ej balans!"))</f>
        <v/>
      </c>
      <c r="HG28" s="391"/>
      <c r="HH28" s="391"/>
      <c r="HI28" s="391"/>
      <c r="HJ28" s="391" t="str">
        <f>IF(HJ3="","",IF(HJ14=HJ27,"","Ej balans!"))</f>
        <v/>
      </c>
      <c r="HK28" s="391"/>
      <c r="HL28" s="391"/>
      <c r="HM28" s="391"/>
      <c r="HN28" s="391" t="str">
        <f>IF(HN3="","",IF(HN14=HN27,"","Ej balans!"))</f>
        <v/>
      </c>
      <c r="HO28" s="391"/>
      <c r="HP28" s="391"/>
      <c r="HQ28" s="391"/>
      <c r="HR28" s="391" t="str">
        <f>IF(HR3="","",IF(HR14=HR27,"","Ej balans!"))</f>
        <v/>
      </c>
      <c r="HS28" s="391"/>
      <c r="HT28" s="391"/>
      <c r="HU28" s="391"/>
      <c r="HV28" s="391" t="str">
        <f>IF(HV3="","",IF(HV14=HV27,"","Ej balans!"))</f>
        <v/>
      </c>
      <c r="HW28" s="391"/>
      <c r="HX28" s="391"/>
      <c r="HY28" s="391"/>
      <c r="HZ28" s="391" t="str">
        <f>IF(HZ3="","",IF(HZ14=HZ27,"","Ej balans!"))</f>
        <v/>
      </c>
      <c r="IA28" s="391"/>
      <c r="IB28" s="391"/>
      <c r="IC28" s="391"/>
      <c r="ID28" s="391" t="str">
        <f>IF(ID3="","",IF(ID14=ID27,"","Ej balans!"))</f>
        <v/>
      </c>
      <c r="IE28" s="391"/>
      <c r="IF28" s="391"/>
      <c r="IG28" s="391"/>
      <c r="IH28" s="391" t="str">
        <f>IF(IH3="","",IF(IH14=IH27,"","Ej balans!"))</f>
        <v/>
      </c>
      <c r="II28" s="391"/>
      <c r="IJ28" s="391"/>
      <c r="IK28" s="391"/>
      <c r="IL28" s="391" t="str">
        <f>IF(IL3="","",IF(IL14=IL27,"","Ej balans!"))</f>
        <v/>
      </c>
      <c r="IM28" s="391"/>
      <c r="IN28" s="391"/>
      <c r="IO28" s="391"/>
    </row>
    <row r="29" spans="1:256" x14ac:dyDescent="0.1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5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R29" s="11"/>
      <c r="IS29" s="11"/>
      <c r="IT29" s="11"/>
      <c r="IU29" s="11"/>
      <c r="IV29" s="11"/>
    </row>
    <row r="30" spans="1:256" s="1" customFormat="1" ht="19.5" customHeight="1" x14ac:dyDescent="0.2">
      <c r="A30" s="50" t="s">
        <v>117</v>
      </c>
      <c r="B30" s="50"/>
      <c r="C30" s="50"/>
      <c r="D30" s="50"/>
      <c r="E30" s="50"/>
      <c r="F30" s="50"/>
      <c r="G30" s="50"/>
      <c r="H30" s="50"/>
      <c r="I30" s="50"/>
      <c r="J30" s="50"/>
      <c r="K30" s="50" t="s">
        <v>136</v>
      </c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20"/>
      <c r="BK30" s="20"/>
      <c r="BL30" s="20"/>
      <c r="BM30" s="20"/>
      <c r="BN30" s="26"/>
      <c r="BO30" s="26"/>
      <c r="BP30" s="26"/>
      <c r="BQ30" s="26"/>
      <c r="BR30" s="26"/>
      <c r="BS30" s="26"/>
      <c r="BT30" s="20"/>
      <c r="BU30" s="20"/>
      <c r="BV30" s="20"/>
      <c r="BW30" s="26"/>
      <c r="BX30" s="26"/>
      <c r="BY30" s="26"/>
      <c r="BZ30" s="26"/>
      <c r="CA30" s="26"/>
      <c r="CB30" s="26"/>
      <c r="CC30" s="20"/>
      <c r="CD30" s="20"/>
      <c r="CE30" s="20"/>
      <c r="CF30" s="26"/>
      <c r="CG30" s="26"/>
      <c r="CH30" s="26"/>
      <c r="CI30" s="26"/>
      <c r="CJ30" s="26"/>
      <c r="CK30" s="26"/>
      <c r="CL30" s="20"/>
      <c r="CM30" s="20"/>
      <c r="CN30" s="20"/>
      <c r="CO30" s="26"/>
      <c r="CP30" s="26"/>
      <c r="CQ30" s="26"/>
      <c r="CR30" s="26"/>
      <c r="CS30" s="26"/>
      <c r="CT30" s="26"/>
      <c r="CU30" s="20"/>
      <c r="CV30" s="20"/>
      <c r="CW30" s="20"/>
      <c r="CX30" s="26"/>
      <c r="CY30" s="26"/>
      <c r="CZ30" s="26"/>
      <c r="DA30" s="26"/>
      <c r="DB30" s="26"/>
      <c r="DC30" s="26"/>
      <c r="DD30" s="20"/>
      <c r="DE30" s="20"/>
      <c r="DF30" s="20"/>
      <c r="DG30" s="26"/>
      <c r="DH30" s="26"/>
      <c r="DI30" s="26"/>
      <c r="DJ30" s="26"/>
      <c r="DK30" s="26"/>
      <c r="DL30" s="26"/>
      <c r="DM30" s="20"/>
      <c r="DN30" s="20"/>
      <c r="DO30" s="20"/>
      <c r="DP30" s="26"/>
      <c r="DQ30" s="26"/>
      <c r="DR30" s="26"/>
      <c r="DS30" s="26"/>
      <c r="DT30" s="26"/>
      <c r="DU30" s="26"/>
      <c r="DV30" s="20"/>
      <c r="DW30" s="20"/>
      <c r="DX30" s="20"/>
      <c r="DY30" s="26"/>
      <c r="DZ30" s="26"/>
      <c r="EA30" s="26"/>
      <c r="EB30" s="26"/>
      <c r="EC30" s="26"/>
      <c r="ED30" s="26"/>
      <c r="EE30" s="20"/>
      <c r="EF30" s="20"/>
      <c r="EG30" s="20"/>
      <c r="EH30" s="26"/>
      <c r="EI30" s="26"/>
      <c r="EJ30" s="26"/>
      <c r="EK30" s="26"/>
      <c r="EL30" s="26"/>
      <c r="EM30" s="26"/>
      <c r="EN30" s="20"/>
      <c r="EO30" s="20"/>
      <c r="EP30" s="20"/>
      <c r="EQ30" s="26"/>
      <c r="ER30" s="26"/>
      <c r="ES30" s="26"/>
      <c r="ET30" s="26"/>
      <c r="EU30" s="26"/>
      <c r="EV30" s="26"/>
      <c r="EW30" s="20"/>
      <c r="EX30" s="20"/>
      <c r="EY30" s="20"/>
      <c r="EZ30" s="26"/>
      <c r="FA30" s="26"/>
      <c r="FB30" s="26"/>
      <c r="FC30" s="26"/>
      <c r="FD30" s="26"/>
      <c r="FE30" s="26"/>
      <c r="FF30" s="20"/>
      <c r="FG30" s="20"/>
      <c r="FH30" s="20"/>
      <c r="FI30" s="26"/>
      <c r="FJ30" s="26"/>
      <c r="FK30" s="26"/>
      <c r="FL30" s="26"/>
      <c r="FM30" s="26"/>
      <c r="FN30" s="26"/>
      <c r="FO30" s="20"/>
      <c r="FP30" s="20"/>
      <c r="FQ30" s="20"/>
      <c r="FR30" s="26"/>
      <c r="FS30" s="26"/>
      <c r="FT30" s="26"/>
      <c r="FU30" s="26"/>
      <c r="FV30" s="26"/>
      <c r="FW30" s="26"/>
      <c r="FX30" s="20"/>
      <c r="FY30" s="20"/>
      <c r="FZ30" s="20"/>
      <c r="GA30" s="26"/>
      <c r="GB30" s="26"/>
      <c r="GC30" s="26"/>
      <c r="GD30" s="26"/>
      <c r="GE30" s="26"/>
      <c r="GF30" s="26"/>
      <c r="GG30" s="20"/>
      <c r="GH30" s="20"/>
      <c r="GI30" s="20"/>
      <c r="GJ30" s="26"/>
      <c r="GK30" s="26"/>
      <c r="GL30" s="26"/>
      <c r="GM30" s="26"/>
      <c r="GN30" s="26"/>
      <c r="GO30" s="26"/>
      <c r="GP30" s="20"/>
      <c r="GQ30" s="20"/>
      <c r="GR30" s="20"/>
      <c r="GS30" s="26"/>
      <c r="GT30" s="26"/>
      <c r="GU30" s="26"/>
      <c r="GV30" s="26"/>
      <c r="GW30" s="26"/>
      <c r="GX30" s="26"/>
      <c r="GY30" s="20"/>
      <c r="GZ30" s="20"/>
      <c r="HA30" s="20"/>
      <c r="HB30" s="26"/>
      <c r="HC30" s="26"/>
      <c r="HD30" s="26"/>
      <c r="HE30" s="26"/>
      <c r="HF30" s="26"/>
      <c r="HG30" s="26"/>
      <c r="HH30" s="20"/>
      <c r="HI30" s="20"/>
      <c r="HJ30" s="20"/>
      <c r="HK30" s="26"/>
      <c r="HL30" s="26"/>
      <c r="HM30" s="26"/>
      <c r="HN30" s="26"/>
      <c r="HO30" s="26"/>
      <c r="HP30" s="26"/>
      <c r="HQ30" s="20"/>
      <c r="HR30" s="20"/>
      <c r="HS30" s="20"/>
      <c r="HT30" s="26"/>
      <c r="HU30" s="26"/>
      <c r="HV30" s="26"/>
      <c r="HW30" s="26"/>
      <c r="HX30" s="26"/>
      <c r="HY30" s="26"/>
      <c r="HZ30" s="20"/>
      <c r="IA30" s="20"/>
      <c r="IB30" s="20"/>
      <c r="IC30" s="26"/>
      <c r="ID30" s="26"/>
      <c r="IE30" s="26"/>
      <c r="IF30" s="26"/>
      <c r="IG30" s="26"/>
      <c r="IH30" s="26"/>
      <c r="II30" s="20"/>
      <c r="IJ30" s="20"/>
      <c r="IK30" s="20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</row>
    <row r="31" spans="1:256" s="13" customFormat="1" ht="12.75" customHeight="1" thickBot="1" x14ac:dyDescent="0.2">
      <c r="A31" s="34"/>
      <c r="B31" s="43">
        <f>B2</f>
        <v>0</v>
      </c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15"/>
      <c r="IQ31" s="11"/>
      <c r="IR31" s="11"/>
      <c r="IS31" s="11"/>
      <c r="IT31" s="11"/>
      <c r="IU31" s="11"/>
      <c r="IV31" s="11"/>
    </row>
    <row r="32" spans="1:256" ht="36.75" customHeight="1" thickTop="1" x14ac:dyDescent="0.2">
      <c r="A32" s="28"/>
      <c r="B32" s="381" t="s">
        <v>37</v>
      </c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6" t="s">
        <v>41</v>
      </c>
      <c r="O32" s="386"/>
      <c r="P32" s="386"/>
      <c r="Q32" s="386"/>
      <c r="R32" s="374" t="str">
        <f>Kostnadsslag_partner!AD3</f>
        <v/>
      </c>
      <c r="S32" s="374"/>
      <c r="T32" s="374"/>
      <c r="U32" s="374"/>
      <c r="V32" s="374" t="str">
        <f>Kostnadsslag_partner!AH3</f>
        <v/>
      </c>
      <c r="W32" s="374"/>
      <c r="X32" s="374"/>
      <c r="Y32" s="374"/>
      <c r="Z32" s="374" t="str">
        <f>Kostnadsslag_partner!AL3</f>
        <v/>
      </c>
      <c r="AA32" s="374"/>
      <c r="AB32" s="374"/>
      <c r="AC32" s="374"/>
      <c r="AD32" s="374" t="str">
        <f>Kostnadsslag_partner!AP3</f>
        <v/>
      </c>
      <c r="AE32" s="374"/>
      <c r="AF32" s="374"/>
      <c r="AG32" s="374"/>
      <c r="AH32" s="374" t="str">
        <f>Kostnadsslag_partner!AT3</f>
        <v/>
      </c>
      <c r="AI32" s="374"/>
      <c r="AJ32" s="374"/>
      <c r="AK32" s="374"/>
      <c r="AL32" s="374" t="str">
        <f>Kostnadsslag_partner!AX3</f>
        <v/>
      </c>
      <c r="AM32" s="374"/>
      <c r="AN32" s="374"/>
      <c r="AO32" s="374"/>
      <c r="AP32" s="374" t="str">
        <f>Kostnadsslag_partner!BB3</f>
        <v/>
      </c>
      <c r="AQ32" s="374"/>
      <c r="AR32" s="374"/>
      <c r="AS32" s="374"/>
      <c r="AT32" s="374" t="str">
        <f>Kostnadsslag_partner!BF3</f>
        <v/>
      </c>
      <c r="AU32" s="374"/>
      <c r="AV32" s="374"/>
      <c r="AW32" s="374"/>
      <c r="AX32" s="374" t="str">
        <f>Kostnadsslag_partner!BJ3</f>
        <v/>
      </c>
      <c r="AY32" s="374"/>
      <c r="AZ32" s="374"/>
      <c r="BA32" s="374"/>
      <c r="BB32" s="374" t="str">
        <f>Kostnadsslag_partner!BN3</f>
        <v/>
      </c>
      <c r="BC32" s="374"/>
      <c r="BD32" s="374"/>
      <c r="BE32" s="374"/>
      <c r="BF32" s="374" t="str">
        <f>Kostnadsslag_partner!BR3</f>
        <v/>
      </c>
      <c r="BG32" s="374"/>
      <c r="BH32" s="374"/>
      <c r="BI32" s="374"/>
      <c r="BJ32" s="374" t="str">
        <f>Kostnadsslag_partner!BV3</f>
        <v/>
      </c>
      <c r="BK32" s="374"/>
      <c r="BL32" s="374"/>
      <c r="BM32" s="374"/>
      <c r="BN32" s="374" t="str">
        <f>Kostnadsslag_partner!BZ3</f>
        <v/>
      </c>
      <c r="BO32" s="374"/>
      <c r="BP32" s="374"/>
      <c r="BQ32" s="374"/>
      <c r="BR32" s="374" t="str">
        <f>Kostnadsslag_partner!CD3</f>
        <v/>
      </c>
      <c r="BS32" s="374"/>
      <c r="BT32" s="374"/>
      <c r="BU32" s="374"/>
      <c r="BV32" s="374" t="str">
        <f>Kostnadsslag_partner!CH3</f>
        <v/>
      </c>
      <c r="BW32" s="374"/>
      <c r="BX32" s="374"/>
      <c r="BY32" s="374"/>
      <c r="BZ32" s="374" t="str">
        <f>Kostnadsslag_partner!CL3</f>
        <v/>
      </c>
      <c r="CA32" s="374"/>
      <c r="CB32" s="374"/>
      <c r="CC32" s="374"/>
      <c r="CD32" s="374" t="str">
        <f>Kostnadsslag_partner!CP3</f>
        <v/>
      </c>
      <c r="CE32" s="374"/>
      <c r="CF32" s="374"/>
      <c r="CG32" s="374"/>
      <c r="CH32" s="374" t="str">
        <f>Kostnadsslag_partner!CT3</f>
        <v/>
      </c>
      <c r="CI32" s="374"/>
      <c r="CJ32" s="374"/>
      <c r="CK32" s="374"/>
      <c r="CL32" s="374" t="str">
        <f>Kostnadsslag_partner!CX3</f>
        <v/>
      </c>
      <c r="CM32" s="374"/>
      <c r="CN32" s="374"/>
      <c r="CO32" s="374"/>
      <c r="CP32" s="374" t="str">
        <f>Kostnadsslag_partner!DB3</f>
        <v/>
      </c>
      <c r="CQ32" s="374"/>
      <c r="CR32" s="374"/>
      <c r="CS32" s="374"/>
      <c r="CT32" s="374" t="str">
        <f>Kostnadsslag_partner!DF3</f>
        <v/>
      </c>
      <c r="CU32" s="374"/>
      <c r="CV32" s="374"/>
      <c r="CW32" s="374"/>
      <c r="CX32" s="374" t="str">
        <f>Kostnadsslag_partner!DJ3</f>
        <v/>
      </c>
      <c r="CY32" s="374"/>
      <c r="CZ32" s="374"/>
      <c r="DA32" s="374"/>
      <c r="DB32" s="374" t="str">
        <f>Kostnadsslag_partner!DN3</f>
        <v/>
      </c>
      <c r="DC32" s="374"/>
      <c r="DD32" s="374"/>
      <c r="DE32" s="374"/>
      <c r="DF32" s="374" t="str">
        <f>Kostnadsslag_partner!DR3</f>
        <v/>
      </c>
      <c r="DG32" s="374"/>
      <c r="DH32" s="374"/>
      <c r="DI32" s="374"/>
      <c r="DJ32" s="374" t="str">
        <f>Kostnadsslag_partner!DV3</f>
        <v/>
      </c>
      <c r="DK32" s="374"/>
      <c r="DL32" s="374"/>
      <c r="DM32" s="374"/>
      <c r="DN32" s="374" t="str">
        <f>Kostnadsslag_partner!DZ3</f>
        <v/>
      </c>
      <c r="DO32" s="374"/>
      <c r="DP32" s="374"/>
      <c r="DQ32" s="374"/>
      <c r="DR32" s="374" t="str">
        <f>Kostnadsslag_partner!ED3</f>
        <v/>
      </c>
      <c r="DS32" s="374"/>
      <c r="DT32" s="374"/>
      <c r="DU32" s="374"/>
      <c r="DV32" s="374" t="str">
        <f>Kostnadsslag_partner!EH3</f>
        <v/>
      </c>
      <c r="DW32" s="374"/>
      <c r="DX32" s="374"/>
      <c r="DY32" s="374"/>
      <c r="DZ32" s="374" t="str">
        <f>Kostnadsslag_partner!EL3</f>
        <v/>
      </c>
      <c r="EA32" s="374"/>
      <c r="EB32" s="374"/>
      <c r="EC32" s="374"/>
      <c r="ED32" s="374" t="str">
        <f>Kostnadsslag_partner!EP3</f>
        <v/>
      </c>
      <c r="EE32" s="374"/>
      <c r="EF32" s="374"/>
      <c r="EG32" s="374"/>
      <c r="EH32" s="374" t="str">
        <f>Kostnadsslag_partner!ET3</f>
        <v/>
      </c>
      <c r="EI32" s="374"/>
      <c r="EJ32" s="374"/>
      <c r="EK32" s="374"/>
      <c r="EL32" s="374" t="str">
        <f>Kostnadsslag_partner!EX3</f>
        <v/>
      </c>
      <c r="EM32" s="374"/>
      <c r="EN32" s="374"/>
      <c r="EO32" s="374"/>
      <c r="EP32" s="374" t="str">
        <f>Kostnadsslag_partner!FB3</f>
        <v/>
      </c>
      <c r="EQ32" s="374"/>
      <c r="ER32" s="374"/>
      <c r="ES32" s="374"/>
      <c r="ET32" s="374" t="str">
        <f>Kostnadsslag_partner!FF3</f>
        <v/>
      </c>
      <c r="EU32" s="374"/>
      <c r="EV32" s="374"/>
      <c r="EW32" s="374"/>
      <c r="EX32" s="374" t="str">
        <f>Kostnadsslag_partner!FJ3</f>
        <v/>
      </c>
      <c r="EY32" s="374"/>
      <c r="EZ32" s="374"/>
      <c r="FA32" s="374"/>
      <c r="FB32" s="374" t="str">
        <f>Kostnadsslag_partner!FN3</f>
        <v/>
      </c>
      <c r="FC32" s="374"/>
      <c r="FD32" s="374"/>
      <c r="FE32" s="374"/>
      <c r="FF32" s="374" t="str">
        <f>Kostnadsslag_partner!FR3</f>
        <v/>
      </c>
      <c r="FG32" s="374"/>
      <c r="FH32" s="374"/>
      <c r="FI32" s="374"/>
      <c r="FJ32" s="374" t="str">
        <f>Kostnadsslag_partner!FV3</f>
        <v/>
      </c>
      <c r="FK32" s="374"/>
      <c r="FL32" s="374"/>
      <c r="FM32" s="374"/>
      <c r="FN32" s="374" t="str">
        <f>Kostnadsslag_partner!FZ3</f>
        <v/>
      </c>
      <c r="FO32" s="374"/>
      <c r="FP32" s="374"/>
      <c r="FQ32" s="374"/>
      <c r="FR32" s="374" t="str">
        <f>Kostnadsslag_partner!GD3</f>
        <v/>
      </c>
      <c r="FS32" s="374"/>
      <c r="FT32" s="374"/>
      <c r="FU32" s="374"/>
      <c r="FV32" s="374" t="str">
        <f>Kostnadsslag_partner!GH3</f>
        <v/>
      </c>
      <c r="FW32" s="374"/>
      <c r="FX32" s="374"/>
      <c r="FY32" s="374"/>
      <c r="FZ32" s="374" t="str">
        <f>Kostnadsslag_partner!GL3</f>
        <v/>
      </c>
      <c r="GA32" s="374"/>
      <c r="GB32" s="374"/>
      <c r="GC32" s="374"/>
      <c r="GD32" s="374" t="str">
        <f>Kostnadsslag_partner!GP3</f>
        <v/>
      </c>
      <c r="GE32" s="374"/>
      <c r="GF32" s="374"/>
      <c r="GG32" s="374"/>
      <c r="GH32" s="374" t="str">
        <f>Kostnadsslag_partner!GT3</f>
        <v/>
      </c>
      <c r="GI32" s="374"/>
      <c r="GJ32" s="374"/>
      <c r="GK32" s="374"/>
      <c r="GL32" s="374" t="str">
        <f>Kostnadsslag_partner!GX3</f>
        <v/>
      </c>
      <c r="GM32" s="374"/>
      <c r="GN32" s="374"/>
      <c r="GO32" s="374"/>
      <c r="GP32" s="374" t="str">
        <f>Kostnadsslag_partner!HB3</f>
        <v/>
      </c>
      <c r="GQ32" s="374"/>
      <c r="GR32" s="374"/>
      <c r="GS32" s="374"/>
      <c r="GT32" s="374" t="str">
        <f>Kostnadsslag_partner!HF3</f>
        <v/>
      </c>
      <c r="GU32" s="374"/>
      <c r="GV32" s="374"/>
      <c r="GW32" s="374"/>
      <c r="GX32" s="374" t="str">
        <f>Kostnadsslag_partner!HJ3</f>
        <v/>
      </c>
      <c r="GY32" s="374"/>
      <c r="GZ32" s="374"/>
      <c r="HA32" s="374"/>
      <c r="HB32" s="374" t="str">
        <f>Kostnadsslag_partner!HN3</f>
        <v/>
      </c>
      <c r="HC32" s="374"/>
      <c r="HD32" s="374"/>
      <c r="HE32" s="374"/>
      <c r="HF32" s="374" t="str">
        <f>Kostnadsslag_partner!HR3</f>
        <v/>
      </c>
      <c r="HG32" s="374"/>
      <c r="HH32" s="374"/>
      <c r="HI32" s="374"/>
      <c r="HJ32" s="374" t="str">
        <f>Kostnadsslag_partner!ED21</f>
        <v/>
      </c>
      <c r="HK32" s="374"/>
      <c r="HL32" s="374"/>
      <c r="HM32" s="374"/>
      <c r="HN32" s="374" t="str">
        <f>Kostnadsslag_partner!EH21</f>
        <v/>
      </c>
      <c r="HO32" s="374"/>
      <c r="HP32" s="374"/>
      <c r="HQ32" s="374"/>
      <c r="HR32" s="374" t="str">
        <f>Kostnadsslag_partner!EL21</f>
        <v/>
      </c>
      <c r="HS32" s="374"/>
      <c r="HT32" s="374"/>
      <c r="HU32" s="374"/>
      <c r="HV32" s="374" t="str">
        <f>Kostnadsslag_partner!EP21</f>
        <v/>
      </c>
      <c r="HW32" s="374"/>
      <c r="HX32" s="374"/>
      <c r="HY32" s="374"/>
      <c r="HZ32" s="374" t="str">
        <f>Kostnadsslag_partner!ET21</f>
        <v/>
      </c>
      <c r="IA32" s="374"/>
      <c r="IB32" s="374"/>
      <c r="IC32" s="374"/>
      <c r="ID32" s="374" t="str">
        <f>Kostnadsslag_partner!EX21</f>
        <v/>
      </c>
      <c r="IE32" s="374"/>
      <c r="IF32" s="374"/>
      <c r="IG32" s="374"/>
      <c r="IH32" s="374" t="str">
        <f>Kostnadsslag_partner!FB21</f>
        <v/>
      </c>
      <c r="II32" s="374"/>
      <c r="IJ32" s="374"/>
      <c r="IK32" s="374"/>
      <c r="IL32" s="374" t="str">
        <f>Kostnadsslag_partner!FF21</f>
        <v/>
      </c>
      <c r="IM32" s="374"/>
      <c r="IN32" s="374"/>
      <c r="IO32" s="374"/>
      <c r="IP32" s="15"/>
      <c r="IQ32" s="11"/>
      <c r="IR32" s="11"/>
      <c r="IS32" s="11"/>
      <c r="IT32" s="11"/>
      <c r="IU32" s="11"/>
      <c r="IV32" s="11"/>
    </row>
    <row r="33" spans="1:256" ht="12.75" x14ac:dyDescent="0.15">
      <c r="A33" s="3" t="s">
        <v>118</v>
      </c>
      <c r="B33" s="383" t="s">
        <v>44</v>
      </c>
      <c r="C33" s="383"/>
      <c r="D33" s="383"/>
      <c r="E33" s="383"/>
      <c r="F33" s="383"/>
      <c r="G33" s="383"/>
      <c r="H33" s="383"/>
      <c r="I33" s="383"/>
      <c r="J33" s="383"/>
      <c r="K33" s="383"/>
      <c r="L33" s="383"/>
      <c r="M33" s="383"/>
      <c r="N33" s="370">
        <f>Kostnadsslag_partner!R4</f>
        <v>0</v>
      </c>
      <c r="O33" s="370"/>
      <c r="P33" s="370"/>
      <c r="Q33" s="370"/>
      <c r="R33" s="370" t="str">
        <f>Kostnadsslag_partner!AD4</f>
        <v/>
      </c>
      <c r="S33" s="370"/>
      <c r="T33" s="370"/>
      <c r="U33" s="370"/>
      <c r="V33" s="370" t="str">
        <f>Kostnadsslag_partner!AH4</f>
        <v/>
      </c>
      <c r="W33" s="370"/>
      <c r="X33" s="370"/>
      <c r="Y33" s="370"/>
      <c r="Z33" s="370" t="str">
        <f>Kostnadsslag_partner!AL4</f>
        <v/>
      </c>
      <c r="AA33" s="370"/>
      <c r="AB33" s="370"/>
      <c r="AC33" s="370"/>
      <c r="AD33" s="370" t="str">
        <f>Kostnadsslag_partner!AP4</f>
        <v/>
      </c>
      <c r="AE33" s="370"/>
      <c r="AF33" s="370"/>
      <c r="AG33" s="370"/>
      <c r="AH33" s="370" t="str">
        <f>Kostnadsslag_partner!AT4</f>
        <v/>
      </c>
      <c r="AI33" s="370"/>
      <c r="AJ33" s="370"/>
      <c r="AK33" s="370"/>
      <c r="AL33" s="370" t="str">
        <f>Kostnadsslag_partner!AX4</f>
        <v/>
      </c>
      <c r="AM33" s="370"/>
      <c r="AN33" s="370"/>
      <c r="AO33" s="370"/>
      <c r="AP33" s="370" t="str">
        <f>Kostnadsslag_partner!BB4</f>
        <v/>
      </c>
      <c r="AQ33" s="370"/>
      <c r="AR33" s="370"/>
      <c r="AS33" s="370"/>
      <c r="AT33" s="370" t="str">
        <f>Kostnadsslag_partner!BF4</f>
        <v/>
      </c>
      <c r="AU33" s="370"/>
      <c r="AV33" s="370"/>
      <c r="AW33" s="370"/>
      <c r="AX33" s="370" t="str">
        <f>Kostnadsslag_partner!BJ4</f>
        <v/>
      </c>
      <c r="AY33" s="370"/>
      <c r="AZ33" s="370"/>
      <c r="BA33" s="370"/>
      <c r="BB33" s="370" t="str">
        <f>Kostnadsslag_partner!BN4</f>
        <v/>
      </c>
      <c r="BC33" s="370"/>
      <c r="BD33" s="370"/>
      <c r="BE33" s="370"/>
      <c r="BF33" s="373" t="str">
        <f>Kostnadsslag_partner!BR4</f>
        <v/>
      </c>
      <c r="BG33" s="373"/>
      <c r="BH33" s="373"/>
      <c r="BI33" s="373"/>
      <c r="BJ33" s="373" t="str">
        <f>Kostnadsslag_partner!BV4</f>
        <v/>
      </c>
      <c r="BK33" s="373"/>
      <c r="BL33" s="373"/>
      <c r="BM33" s="373"/>
      <c r="BN33" s="373" t="str">
        <f>Kostnadsslag_partner!BZ4</f>
        <v/>
      </c>
      <c r="BO33" s="373"/>
      <c r="BP33" s="373"/>
      <c r="BQ33" s="373"/>
      <c r="BR33" s="373" t="str">
        <f>Kostnadsslag_partner!CD4</f>
        <v/>
      </c>
      <c r="BS33" s="373"/>
      <c r="BT33" s="373"/>
      <c r="BU33" s="373"/>
      <c r="BV33" s="373" t="str">
        <f>Kostnadsslag_partner!CH4</f>
        <v/>
      </c>
      <c r="BW33" s="373"/>
      <c r="BX33" s="373"/>
      <c r="BY33" s="373"/>
      <c r="BZ33" s="373" t="str">
        <f>Kostnadsslag_partner!CL4</f>
        <v/>
      </c>
      <c r="CA33" s="373"/>
      <c r="CB33" s="373"/>
      <c r="CC33" s="373"/>
      <c r="CD33" s="373" t="str">
        <f>Kostnadsslag_partner!CP4</f>
        <v/>
      </c>
      <c r="CE33" s="373"/>
      <c r="CF33" s="373"/>
      <c r="CG33" s="373"/>
      <c r="CH33" s="373" t="str">
        <f>Kostnadsslag_partner!CT4</f>
        <v/>
      </c>
      <c r="CI33" s="373"/>
      <c r="CJ33" s="373"/>
      <c r="CK33" s="373"/>
      <c r="CL33" s="373" t="str">
        <f>Kostnadsslag_partner!CX4</f>
        <v/>
      </c>
      <c r="CM33" s="373"/>
      <c r="CN33" s="373"/>
      <c r="CO33" s="373"/>
      <c r="CP33" s="373" t="str">
        <f>Kostnadsslag_partner!DB4</f>
        <v/>
      </c>
      <c r="CQ33" s="373"/>
      <c r="CR33" s="373"/>
      <c r="CS33" s="373"/>
      <c r="CT33" s="373" t="str">
        <f>Kostnadsslag_partner!DF4</f>
        <v/>
      </c>
      <c r="CU33" s="373"/>
      <c r="CV33" s="373"/>
      <c r="CW33" s="373"/>
      <c r="CX33" s="373" t="str">
        <f>Kostnadsslag_partner!DJ4</f>
        <v/>
      </c>
      <c r="CY33" s="373"/>
      <c r="CZ33" s="373"/>
      <c r="DA33" s="373"/>
      <c r="DB33" s="373" t="str">
        <f>Kostnadsslag_partner!DN4</f>
        <v/>
      </c>
      <c r="DC33" s="373"/>
      <c r="DD33" s="373"/>
      <c r="DE33" s="373"/>
      <c r="DF33" s="373" t="str">
        <f>Kostnadsslag_partner!DR4</f>
        <v/>
      </c>
      <c r="DG33" s="373"/>
      <c r="DH33" s="373"/>
      <c r="DI33" s="373"/>
      <c r="DJ33" s="373" t="str">
        <f>Kostnadsslag_partner!DV4</f>
        <v/>
      </c>
      <c r="DK33" s="373"/>
      <c r="DL33" s="373"/>
      <c r="DM33" s="373"/>
      <c r="DN33" s="373" t="str">
        <f>Kostnadsslag_partner!DZ4</f>
        <v/>
      </c>
      <c r="DO33" s="373"/>
      <c r="DP33" s="373"/>
      <c r="DQ33" s="373"/>
      <c r="DR33" s="373" t="str">
        <f>Kostnadsslag_partner!ED4</f>
        <v/>
      </c>
      <c r="DS33" s="373"/>
      <c r="DT33" s="373"/>
      <c r="DU33" s="373"/>
      <c r="DV33" s="373" t="str">
        <f>Kostnadsslag_partner!EH4</f>
        <v/>
      </c>
      <c r="DW33" s="373"/>
      <c r="DX33" s="373"/>
      <c r="DY33" s="373"/>
      <c r="DZ33" s="373" t="str">
        <f>Kostnadsslag_partner!EL4</f>
        <v/>
      </c>
      <c r="EA33" s="373"/>
      <c r="EB33" s="373"/>
      <c r="EC33" s="373"/>
      <c r="ED33" s="373" t="str">
        <f>Kostnadsslag_partner!EP4</f>
        <v/>
      </c>
      <c r="EE33" s="373"/>
      <c r="EF33" s="373"/>
      <c r="EG33" s="373"/>
      <c r="EH33" s="373" t="str">
        <f>Kostnadsslag_partner!ET4</f>
        <v/>
      </c>
      <c r="EI33" s="373"/>
      <c r="EJ33" s="373"/>
      <c r="EK33" s="373"/>
      <c r="EL33" s="373" t="str">
        <f>Kostnadsslag_partner!EX4</f>
        <v/>
      </c>
      <c r="EM33" s="373"/>
      <c r="EN33" s="373"/>
      <c r="EO33" s="373"/>
      <c r="EP33" s="373" t="str">
        <f>Kostnadsslag_partner!FB4</f>
        <v/>
      </c>
      <c r="EQ33" s="373"/>
      <c r="ER33" s="373"/>
      <c r="ES33" s="373"/>
      <c r="ET33" s="373" t="str">
        <f>Kostnadsslag_partner!FF4</f>
        <v/>
      </c>
      <c r="EU33" s="373"/>
      <c r="EV33" s="373"/>
      <c r="EW33" s="373"/>
      <c r="EX33" s="373" t="str">
        <f>Kostnadsslag_partner!FJ4</f>
        <v/>
      </c>
      <c r="EY33" s="373"/>
      <c r="EZ33" s="373"/>
      <c r="FA33" s="373"/>
      <c r="FB33" s="373" t="str">
        <f>Kostnadsslag_partner!FN4</f>
        <v/>
      </c>
      <c r="FC33" s="373"/>
      <c r="FD33" s="373"/>
      <c r="FE33" s="373"/>
      <c r="FF33" s="373" t="str">
        <f>Kostnadsslag_partner!FR4</f>
        <v/>
      </c>
      <c r="FG33" s="373"/>
      <c r="FH33" s="373"/>
      <c r="FI33" s="373"/>
      <c r="FJ33" s="373" t="str">
        <f>Kostnadsslag_partner!FV4</f>
        <v/>
      </c>
      <c r="FK33" s="373"/>
      <c r="FL33" s="373"/>
      <c r="FM33" s="373"/>
      <c r="FN33" s="373" t="str">
        <f>Kostnadsslag_partner!FZ4</f>
        <v/>
      </c>
      <c r="FO33" s="373"/>
      <c r="FP33" s="373"/>
      <c r="FQ33" s="373"/>
      <c r="FR33" s="373" t="str">
        <f>Kostnadsslag_partner!GD4</f>
        <v/>
      </c>
      <c r="FS33" s="373"/>
      <c r="FT33" s="373"/>
      <c r="FU33" s="373"/>
      <c r="FV33" s="373" t="str">
        <f>Kostnadsslag_partner!GH4</f>
        <v/>
      </c>
      <c r="FW33" s="373"/>
      <c r="FX33" s="373"/>
      <c r="FY33" s="373"/>
      <c r="FZ33" s="373" t="str">
        <f>Kostnadsslag_partner!GL4</f>
        <v/>
      </c>
      <c r="GA33" s="373"/>
      <c r="GB33" s="373"/>
      <c r="GC33" s="373"/>
      <c r="GD33" s="373" t="str">
        <f>Kostnadsslag_partner!GP4</f>
        <v/>
      </c>
      <c r="GE33" s="373"/>
      <c r="GF33" s="373"/>
      <c r="GG33" s="373"/>
      <c r="GH33" s="373" t="str">
        <f>Kostnadsslag_partner!GT4</f>
        <v/>
      </c>
      <c r="GI33" s="373"/>
      <c r="GJ33" s="373"/>
      <c r="GK33" s="373"/>
      <c r="GL33" s="373" t="str">
        <f>Kostnadsslag_partner!GX4</f>
        <v/>
      </c>
      <c r="GM33" s="373"/>
      <c r="GN33" s="373"/>
      <c r="GO33" s="373"/>
      <c r="GP33" s="373" t="str">
        <f>Kostnadsslag_partner!HB4</f>
        <v/>
      </c>
      <c r="GQ33" s="373"/>
      <c r="GR33" s="373"/>
      <c r="GS33" s="373"/>
      <c r="GT33" s="373" t="str">
        <f>Kostnadsslag_partner!HF4</f>
        <v/>
      </c>
      <c r="GU33" s="373"/>
      <c r="GV33" s="373"/>
      <c r="GW33" s="373"/>
      <c r="GX33" s="373" t="str">
        <f>Kostnadsslag_partner!HJ4</f>
        <v/>
      </c>
      <c r="GY33" s="373"/>
      <c r="GZ33" s="373"/>
      <c r="HA33" s="373"/>
      <c r="HB33" s="373" t="str">
        <f>Kostnadsslag_partner!HN4</f>
        <v/>
      </c>
      <c r="HC33" s="373"/>
      <c r="HD33" s="373"/>
      <c r="HE33" s="373"/>
      <c r="HF33" s="373" t="str">
        <f>Kostnadsslag_partner!HR4</f>
        <v/>
      </c>
      <c r="HG33" s="373"/>
      <c r="HH33" s="373"/>
      <c r="HI33" s="373"/>
      <c r="HJ33" s="373" t="str">
        <f>Kostnadsslag_partner!ED22</f>
        <v/>
      </c>
      <c r="HK33" s="373"/>
      <c r="HL33" s="373"/>
      <c r="HM33" s="373"/>
      <c r="HN33" s="373" t="str">
        <f>Kostnadsslag_partner!EH22</f>
        <v/>
      </c>
      <c r="HO33" s="373"/>
      <c r="HP33" s="373"/>
      <c r="HQ33" s="373"/>
      <c r="HR33" s="373" t="str">
        <f>Kostnadsslag_partner!EL22</f>
        <v/>
      </c>
      <c r="HS33" s="373"/>
      <c r="HT33" s="373"/>
      <c r="HU33" s="373"/>
      <c r="HV33" s="373" t="str">
        <f>Kostnadsslag_partner!EP22</f>
        <v/>
      </c>
      <c r="HW33" s="373"/>
      <c r="HX33" s="373"/>
      <c r="HY33" s="373"/>
      <c r="HZ33" s="373" t="str">
        <f>Kostnadsslag_partner!ET22</f>
        <v/>
      </c>
      <c r="IA33" s="373"/>
      <c r="IB33" s="373"/>
      <c r="IC33" s="373"/>
      <c r="ID33" s="373" t="str">
        <f>Kostnadsslag_partner!EX22</f>
        <v/>
      </c>
      <c r="IE33" s="373"/>
      <c r="IF33" s="373"/>
      <c r="IG33" s="373"/>
      <c r="IH33" s="373" t="str">
        <f>Kostnadsslag_partner!FB22</f>
        <v/>
      </c>
      <c r="II33" s="373"/>
      <c r="IJ33" s="373"/>
      <c r="IK33" s="373"/>
      <c r="IL33" s="373" t="str">
        <f>Kostnadsslag_partner!FF22</f>
        <v/>
      </c>
      <c r="IM33" s="373"/>
      <c r="IN33" s="373"/>
      <c r="IO33" s="373"/>
      <c r="IP33" s="15"/>
      <c r="IQ33" s="11"/>
      <c r="IR33" s="11"/>
      <c r="IS33" s="11"/>
      <c r="IT33" s="11"/>
      <c r="IU33" s="11"/>
      <c r="IV33" s="11"/>
    </row>
    <row r="34" spans="1:256" ht="12.75" x14ac:dyDescent="0.15">
      <c r="A34" s="5" t="s">
        <v>119</v>
      </c>
      <c r="B34" s="375" t="s">
        <v>43</v>
      </c>
      <c r="C34" s="375"/>
      <c r="D34" s="375"/>
      <c r="E34" s="375"/>
      <c r="F34" s="375"/>
      <c r="G34" s="375"/>
      <c r="H34" s="375"/>
      <c r="I34" s="375"/>
      <c r="J34" s="375"/>
      <c r="K34" s="375"/>
      <c r="L34" s="375"/>
      <c r="M34" s="375"/>
      <c r="N34" s="370">
        <f>Kostnadsslag_partner!R5</f>
        <v>0</v>
      </c>
      <c r="O34" s="370"/>
      <c r="P34" s="370"/>
      <c r="Q34" s="370"/>
      <c r="R34" s="370" t="str">
        <f>Kostnadsslag_partner!AD5</f>
        <v/>
      </c>
      <c r="S34" s="370"/>
      <c r="T34" s="370"/>
      <c r="U34" s="370"/>
      <c r="V34" s="370" t="str">
        <f>Kostnadsslag_partner!AH5</f>
        <v/>
      </c>
      <c r="W34" s="370"/>
      <c r="X34" s="370"/>
      <c r="Y34" s="370"/>
      <c r="Z34" s="370" t="str">
        <f>Kostnadsslag_partner!AL5</f>
        <v/>
      </c>
      <c r="AA34" s="370"/>
      <c r="AB34" s="370"/>
      <c r="AC34" s="370"/>
      <c r="AD34" s="370" t="str">
        <f>Kostnadsslag_partner!AP5</f>
        <v/>
      </c>
      <c r="AE34" s="370"/>
      <c r="AF34" s="370"/>
      <c r="AG34" s="370"/>
      <c r="AH34" s="370" t="str">
        <f>Kostnadsslag_partner!AT5</f>
        <v/>
      </c>
      <c r="AI34" s="370"/>
      <c r="AJ34" s="370"/>
      <c r="AK34" s="370"/>
      <c r="AL34" s="370" t="str">
        <f>Kostnadsslag_partner!AX5</f>
        <v/>
      </c>
      <c r="AM34" s="370"/>
      <c r="AN34" s="370"/>
      <c r="AO34" s="370"/>
      <c r="AP34" s="370" t="str">
        <f>Kostnadsslag_partner!BB5</f>
        <v/>
      </c>
      <c r="AQ34" s="370"/>
      <c r="AR34" s="370"/>
      <c r="AS34" s="370"/>
      <c r="AT34" s="370" t="str">
        <f>Kostnadsslag_partner!BF5</f>
        <v/>
      </c>
      <c r="AU34" s="370"/>
      <c r="AV34" s="370"/>
      <c r="AW34" s="370"/>
      <c r="AX34" s="370" t="str">
        <f>Kostnadsslag_partner!BJ5</f>
        <v/>
      </c>
      <c r="AY34" s="370"/>
      <c r="AZ34" s="370"/>
      <c r="BA34" s="370"/>
      <c r="BB34" s="370" t="str">
        <f>Kostnadsslag_partner!BN5</f>
        <v/>
      </c>
      <c r="BC34" s="370"/>
      <c r="BD34" s="370"/>
      <c r="BE34" s="370"/>
      <c r="BF34" s="373" t="str">
        <f>Kostnadsslag_partner!BR5</f>
        <v/>
      </c>
      <c r="BG34" s="373"/>
      <c r="BH34" s="373"/>
      <c r="BI34" s="373"/>
      <c r="BJ34" s="373" t="str">
        <f>Kostnadsslag_partner!BV5</f>
        <v/>
      </c>
      <c r="BK34" s="373"/>
      <c r="BL34" s="373"/>
      <c r="BM34" s="373"/>
      <c r="BN34" s="373" t="str">
        <f>Kostnadsslag_partner!BZ5</f>
        <v/>
      </c>
      <c r="BO34" s="373"/>
      <c r="BP34" s="373"/>
      <c r="BQ34" s="373"/>
      <c r="BR34" s="373" t="str">
        <f>Kostnadsslag_partner!CD5</f>
        <v/>
      </c>
      <c r="BS34" s="373"/>
      <c r="BT34" s="373"/>
      <c r="BU34" s="373"/>
      <c r="BV34" s="373" t="str">
        <f>Kostnadsslag_partner!CH5</f>
        <v/>
      </c>
      <c r="BW34" s="373"/>
      <c r="BX34" s="373"/>
      <c r="BY34" s="373"/>
      <c r="BZ34" s="373" t="str">
        <f>Kostnadsslag_partner!CL5</f>
        <v/>
      </c>
      <c r="CA34" s="373"/>
      <c r="CB34" s="373"/>
      <c r="CC34" s="373"/>
      <c r="CD34" s="373" t="str">
        <f>Kostnadsslag_partner!CP5</f>
        <v/>
      </c>
      <c r="CE34" s="373"/>
      <c r="CF34" s="373"/>
      <c r="CG34" s="373"/>
      <c r="CH34" s="373" t="str">
        <f>Kostnadsslag_partner!CT5</f>
        <v/>
      </c>
      <c r="CI34" s="373"/>
      <c r="CJ34" s="373"/>
      <c r="CK34" s="373"/>
      <c r="CL34" s="373" t="str">
        <f>Kostnadsslag_partner!CX5</f>
        <v/>
      </c>
      <c r="CM34" s="373"/>
      <c r="CN34" s="373"/>
      <c r="CO34" s="373"/>
      <c r="CP34" s="373" t="str">
        <f>Kostnadsslag_partner!DB5</f>
        <v/>
      </c>
      <c r="CQ34" s="373"/>
      <c r="CR34" s="373"/>
      <c r="CS34" s="373"/>
      <c r="CT34" s="373" t="str">
        <f>Kostnadsslag_partner!DF5</f>
        <v/>
      </c>
      <c r="CU34" s="373"/>
      <c r="CV34" s="373"/>
      <c r="CW34" s="373"/>
      <c r="CX34" s="373" t="str">
        <f>Kostnadsslag_partner!DJ5</f>
        <v/>
      </c>
      <c r="CY34" s="373"/>
      <c r="CZ34" s="373"/>
      <c r="DA34" s="373"/>
      <c r="DB34" s="373" t="str">
        <f>Kostnadsslag_partner!DN5</f>
        <v/>
      </c>
      <c r="DC34" s="373"/>
      <c r="DD34" s="373"/>
      <c r="DE34" s="373"/>
      <c r="DF34" s="373" t="str">
        <f>Kostnadsslag_partner!DR5</f>
        <v/>
      </c>
      <c r="DG34" s="373"/>
      <c r="DH34" s="373"/>
      <c r="DI34" s="373"/>
      <c r="DJ34" s="373" t="str">
        <f>Kostnadsslag_partner!DV5</f>
        <v/>
      </c>
      <c r="DK34" s="373"/>
      <c r="DL34" s="373"/>
      <c r="DM34" s="373"/>
      <c r="DN34" s="373" t="str">
        <f>Kostnadsslag_partner!DZ5</f>
        <v/>
      </c>
      <c r="DO34" s="373"/>
      <c r="DP34" s="373"/>
      <c r="DQ34" s="373"/>
      <c r="DR34" s="373" t="str">
        <f>Kostnadsslag_partner!ED5</f>
        <v/>
      </c>
      <c r="DS34" s="373"/>
      <c r="DT34" s="373"/>
      <c r="DU34" s="373"/>
      <c r="DV34" s="373" t="str">
        <f>Kostnadsslag_partner!EH5</f>
        <v/>
      </c>
      <c r="DW34" s="373"/>
      <c r="DX34" s="373"/>
      <c r="DY34" s="373"/>
      <c r="DZ34" s="373" t="str">
        <f>Kostnadsslag_partner!EL5</f>
        <v/>
      </c>
      <c r="EA34" s="373"/>
      <c r="EB34" s="373"/>
      <c r="EC34" s="373"/>
      <c r="ED34" s="373" t="str">
        <f>Kostnadsslag_partner!EP5</f>
        <v/>
      </c>
      <c r="EE34" s="373"/>
      <c r="EF34" s="373"/>
      <c r="EG34" s="373"/>
      <c r="EH34" s="373" t="str">
        <f>Kostnadsslag_partner!ET5</f>
        <v/>
      </c>
      <c r="EI34" s="373"/>
      <c r="EJ34" s="373"/>
      <c r="EK34" s="373"/>
      <c r="EL34" s="373" t="str">
        <f>Kostnadsslag_partner!EX5</f>
        <v/>
      </c>
      <c r="EM34" s="373"/>
      <c r="EN34" s="373"/>
      <c r="EO34" s="373"/>
      <c r="EP34" s="373" t="str">
        <f>Kostnadsslag_partner!FB5</f>
        <v/>
      </c>
      <c r="EQ34" s="373"/>
      <c r="ER34" s="373"/>
      <c r="ES34" s="373"/>
      <c r="ET34" s="373" t="str">
        <f>Kostnadsslag_partner!FF5</f>
        <v/>
      </c>
      <c r="EU34" s="373"/>
      <c r="EV34" s="373"/>
      <c r="EW34" s="373"/>
      <c r="EX34" s="373" t="str">
        <f>Kostnadsslag_partner!FJ5</f>
        <v/>
      </c>
      <c r="EY34" s="373"/>
      <c r="EZ34" s="373"/>
      <c r="FA34" s="373"/>
      <c r="FB34" s="373" t="str">
        <f>Kostnadsslag_partner!FN5</f>
        <v/>
      </c>
      <c r="FC34" s="373"/>
      <c r="FD34" s="373"/>
      <c r="FE34" s="373"/>
      <c r="FF34" s="373" t="str">
        <f>Kostnadsslag_partner!FR5</f>
        <v/>
      </c>
      <c r="FG34" s="373"/>
      <c r="FH34" s="373"/>
      <c r="FI34" s="373"/>
      <c r="FJ34" s="373" t="str">
        <f>Kostnadsslag_partner!FV5</f>
        <v/>
      </c>
      <c r="FK34" s="373"/>
      <c r="FL34" s="373"/>
      <c r="FM34" s="373"/>
      <c r="FN34" s="373" t="str">
        <f>Kostnadsslag_partner!FZ5</f>
        <v/>
      </c>
      <c r="FO34" s="373"/>
      <c r="FP34" s="373"/>
      <c r="FQ34" s="373"/>
      <c r="FR34" s="373" t="str">
        <f>Kostnadsslag_partner!GD5</f>
        <v/>
      </c>
      <c r="FS34" s="373"/>
      <c r="FT34" s="373"/>
      <c r="FU34" s="373"/>
      <c r="FV34" s="373" t="str">
        <f>Kostnadsslag_partner!GH5</f>
        <v/>
      </c>
      <c r="FW34" s="373"/>
      <c r="FX34" s="373"/>
      <c r="FY34" s="373"/>
      <c r="FZ34" s="373" t="str">
        <f>Kostnadsslag_partner!GL5</f>
        <v/>
      </c>
      <c r="GA34" s="373"/>
      <c r="GB34" s="373"/>
      <c r="GC34" s="373"/>
      <c r="GD34" s="373" t="str">
        <f>Kostnadsslag_partner!GP5</f>
        <v/>
      </c>
      <c r="GE34" s="373"/>
      <c r="GF34" s="373"/>
      <c r="GG34" s="373"/>
      <c r="GH34" s="373" t="str">
        <f>Kostnadsslag_partner!GT5</f>
        <v/>
      </c>
      <c r="GI34" s="373"/>
      <c r="GJ34" s="373"/>
      <c r="GK34" s="373"/>
      <c r="GL34" s="373" t="str">
        <f>Kostnadsslag_partner!GX5</f>
        <v/>
      </c>
      <c r="GM34" s="373"/>
      <c r="GN34" s="373"/>
      <c r="GO34" s="373"/>
      <c r="GP34" s="373" t="str">
        <f>Kostnadsslag_partner!HB5</f>
        <v/>
      </c>
      <c r="GQ34" s="373"/>
      <c r="GR34" s="373"/>
      <c r="GS34" s="373"/>
      <c r="GT34" s="373" t="str">
        <f>Kostnadsslag_partner!HF5</f>
        <v/>
      </c>
      <c r="GU34" s="373"/>
      <c r="GV34" s="373"/>
      <c r="GW34" s="373"/>
      <c r="GX34" s="373" t="str">
        <f>Kostnadsslag_partner!HJ5</f>
        <v/>
      </c>
      <c r="GY34" s="373"/>
      <c r="GZ34" s="373"/>
      <c r="HA34" s="373"/>
      <c r="HB34" s="373" t="str">
        <f>Kostnadsslag_partner!HN5</f>
        <v/>
      </c>
      <c r="HC34" s="373"/>
      <c r="HD34" s="373"/>
      <c r="HE34" s="373"/>
      <c r="HF34" s="373" t="str">
        <f>Kostnadsslag_partner!HR5</f>
        <v/>
      </c>
      <c r="HG34" s="373"/>
      <c r="HH34" s="373"/>
      <c r="HI34" s="373"/>
      <c r="HJ34" s="373" t="str">
        <f>Kostnadsslag_partner!ED23</f>
        <v/>
      </c>
      <c r="HK34" s="373"/>
      <c r="HL34" s="373"/>
      <c r="HM34" s="373"/>
      <c r="HN34" s="373" t="str">
        <f>Kostnadsslag_partner!EH23</f>
        <v/>
      </c>
      <c r="HO34" s="373"/>
      <c r="HP34" s="373"/>
      <c r="HQ34" s="373"/>
      <c r="HR34" s="373" t="str">
        <f>Kostnadsslag_partner!EL23</f>
        <v/>
      </c>
      <c r="HS34" s="373"/>
      <c r="HT34" s="373"/>
      <c r="HU34" s="373"/>
      <c r="HV34" s="373" t="str">
        <f>Kostnadsslag_partner!EP23</f>
        <v/>
      </c>
      <c r="HW34" s="373"/>
      <c r="HX34" s="373"/>
      <c r="HY34" s="373"/>
      <c r="HZ34" s="373" t="str">
        <f>Kostnadsslag_partner!ET23</f>
        <v/>
      </c>
      <c r="IA34" s="373"/>
      <c r="IB34" s="373"/>
      <c r="IC34" s="373"/>
      <c r="ID34" s="373" t="str">
        <f>Kostnadsslag_partner!EX23</f>
        <v/>
      </c>
      <c r="IE34" s="373"/>
      <c r="IF34" s="373"/>
      <c r="IG34" s="373"/>
      <c r="IH34" s="373" t="str">
        <f>Kostnadsslag_partner!FB23</f>
        <v/>
      </c>
      <c r="II34" s="373"/>
      <c r="IJ34" s="373"/>
      <c r="IK34" s="373"/>
      <c r="IL34" s="373" t="str">
        <f>Kostnadsslag_partner!FF23</f>
        <v/>
      </c>
      <c r="IM34" s="373"/>
      <c r="IN34" s="373"/>
      <c r="IO34" s="373"/>
      <c r="IP34" s="15"/>
      <c r="IQ34" s="11"/>
      <c r="IR34" s="11"/>
      <c r="IS34" s="11"/>
      <c r="IT34" s="11"/>
      <c r="IU34" s="11"/>
      <c r="IV34" s="11"/>
    </row>
    <row r="35" spans="1:256" ht="12.75" x14ac:dyDescent="0.15">
      <c r="A35" s="5" t="s">
        <v>120</v>
      </c>
      <c r="B35" s="375" t="s">
        <v>21</v>
      </c>
      <c r="C35" s="375"/>
      <c r="D35" s="375"/>
      <c r="E35" s="375"/>
      <c r="F35" s="375"/>
      <c r="G35" s="375"/>
      <c r="H35" s="375"/>
      <c r="I35" s="375"/>
      <c r="J35" s="375"/>
      <c r="K35" s="375"/>
      <c r="L35" s="375"/>
      <c r="M35" s="375"/>
      <c r="N35" s="370">
        <f>Kostnadsslag_partner!R6</f>
        <v>0</v>
      </c>
      <c r="O35" s="370"/>
      <c r="P35" s="370"/>
      <c r="Q35" s="370"/>
      <c r="R35" s="370" t="str">
        <f>Kostnadsslag_partner!AD6</f>
        <v/>
      </c>
      <c r="S35" s="370"/>
      <c r="T35" s="370"/>
      <c r="U35" s="370"/>
      <c r="V35" s="370" t="str">
        <f>Kostnadsslag_partner!AH6</f>
        <v/>
      </c>
      <c r="W35" s="370"/>
      <c r="X35" s="370"/>
      <c r="Y35" s="370"/>
      <c r="Z35" s="370" t="str">
        <f>Kostnadsslag_partner!AL6</f>
        <v/>
      </c>
      <c r="AA35" s="370"/>
      <c r="AB35" s="370"/>
      <c r="AC35" s="370"/>
      <c r="AD35" s="370" t="str">
        <f>Kostnadsslag_partner!AP6</f>
        <v/>
      </c>
      <c r="AE35" s="370"/>
      <c r="AF35" s="370"/>
      <c r="AG35" s="370"/>
      <c r="AH35" s="370" t="str">
        <f>Kostnadsslag_partner!AT6</f>
        <v/>
      </c>
      <c r="AI35" s="370"/>
      <c r="AJ35" s="370"/>
      <c r="AK35" s="370"/>
      <c r="AL35" s="370" t="str">
        <f>Kostnadsslag_partner!AX6</f>
        <v/>
      </c>
      <c r="AM35" s="370"/>
      <c r="AN35" s="370"/>
      <c r="AO35" s="370"/>
      <c r="AP35" s="370" t="str">
        <f>Kostnadsslag_partner!BB6</f>
        <v/>
      </c>
      <c r="AQ35" s="370"/>
      <c r="AR35" s="370"/>
      <c r="AS35" s="370"/>
      <c r="AT35" s="370" t="str">
        <f>Kostnadsslag_partner!BF6</f>
        <v/>
      </c>
      <c r="AU35" s="370"/>
      <c r="AV35" s="370"/>
      <c r="AW35" s="370"/>
      <c r="AX35" s="370" t="str">
        <f>Kostnadsslag_partner!BJ6</f>
        <v/>
      </c>
      <c r="AY35" s="370"/>
      <c r="AZ35" s="370"/>
      <c r="BA35" s="370"/>
      <c r="BB35" s="370" t="str">
        <f>Kostnadsslag_partner!BN6</f>
        <v/>
      </c>
      <c r="BC35" s="370"/>
      <c r="BD35" s="370"/>
      <c r="BE35" s="370"/>
      <c r="BF35" s="373" t="str">
        <f>Kostnadsslag_partner!BR6</f>
        <v/>
      </c>
      <c r="BG35" s="373"/>
      <c r="BH35" s="373"/>
      <c r="BI35" s="373"/>
      <c r="BJ35" s="373" t="str">
        <f>Kostnadsslag_partner!BV6</f>
        <v/>
      </c>
      <c r="BK35" s="373"/>
      <c r="BL35" s="373"/>
      <c r="BM35" s="373"/>
      <c r="BN35" s="373" t="str">
        <f>Kostnadsslag_partner!BZ6</f>
        <v/>
      </c>
      <c r="BO35" s="373"/>
      <c r="BP35" s="373"/>
      <c r="BQ35" s="373"/>
      <c r="BR35" s="373" t="str">
        <f>Kostnadsslag_partner!CD6</f>
        <v/>
      </c>
      <c r="BS35" s="373"/>
      <c r="BT35" s="373"/>
      <c r="BU35" s="373"/>
      <c r="BV35" s="373" t="str">
        <f>Kostnadsslag_partner!CH6</f>
        <v/>
      </c>
      <c r="BW35" s="373"/>
      <c r="BX35" s="373"/>
      <c r="BY35" s="373"/>
      <c r="BZ35" s="373" t="str">
        <f>Kostnadsslag_partner!CL6</f>
        <v/>
      </c>
      <c r="CA35" s="373"/>
      <c r="CB35" s="373"/>
      <c r="CC35" s="373"/>
      <c r="CD35" s="373" t="str">
        <f>Kostnadsslag_partner!CP6</f>
        <v/>
      </c>
      <c r="CE35" s="373"/>
      <c r="CF35" s="373"/>
      <c r="CG35" s="373"/>
      <c r="CH35" s="373" t="str">
        <f>Kostnadsslag_partner!CT6</f>
        <v/>
      </c>
      <c r="CI35" s="373"/>
      <c r="CJ35" s="373"/>
      <c r="CK35" s="373"/>
      <c r="CL35" s="373" t="str">
        <f>Kostnadsslag_partner!CX6</f>
        <v/>
      </c>
      <c r="CM35" s="373"/>
      <c r="CN35" s="373"/>
      <c r="CO35" s="373"/>
      <c r="CP35" s="373" t="str">
        <f>Kostnadsslag_partner!DB6</f>
        <v/>
      </c>
      <c r="CQ35" s="373"/>
      <c r="CR35" s="373"/>
      <c r="CS35" s="373"/>
      <c r="CT35" s="373" t="str">
        <f>Kostnadsslag_partner!DF6</f>
        <v/>
      </c>
      <c r="CU35" s="373"/>
      <c r="CV35" s="373"/>
      <c r="CW35" s="373"/>
      <c r="CX35" s="373" t="str">
        <f>Kostnadsslag_partner!DJ6</f>
        <v/>
      </c>
      <c r="CY35" s="373"/>
      <c r="CZ35" s="373"/>
      <c r="DA35" s="373"/>
      <c r="DB35" s="373" t="str">
        <f>Kostnadsslag_partner!DN6</f>
        <v/>
      </c>
      <c r="DC35" s="373"/>
      <c r="DD35" s="373"/>
      <c r="DE35" s="373"/>
      <c r="DF35" s="373" t="str">
        <f>Kostnadsslag_partner!DR6</f>
        <v/>
      </c>
      <c r="DG35" s="373"/>
      <c r="DH35" s="373"/>
      <c r="DI35" s="373"/>
      <c r="DJ35" s="373" t="str">
        <f>Kostnadsslag_partner!DV6</f>
        <v/>
      </c>
      <c r="DK35" s="373"/>
      <c r="DL35" s="373"/>
      <c r="DM35" s="373"/>
      <c r="DN35" s="373" t="str">
        <f>Kostnadsslag_partner!DZ6</f>
        <v/>
      </c>
      <c r="DO35" s="373"/>
      <c r="DP35" s="373"/>
      <c r="DQ35" s="373"/>
      <c r="DR35" s="373" t="str">
        <f>Kostnadsslag_partner!ED6</f>
        <v/>
      </c>
      <c r="DS35" s="373"/>
      <c r="DT35" s="373"/>
      <c r="DU35" s="373"/>
      <c r="DV35" s="373" t="str">
        <f>Kostnadsslag_partner!EH6</f>
        <v/>
      </c>
      <c r="DW35" s="373"/>
      <c r="DX35" s="373"/>
      <c r="DY35" s="373"/>
      <c r="DZ35" s="373" t="str">
        <f>Kostnadsslag_partner!EL6</f>
        <v/>
      </c>
      <c r="EA35" s="373"/>
      <c r="EB35" s="373"/>
      <c r="EC35" s="373"/>
      <c r="ED35" s="373" t="str">
        <f>Kostnadsslag_partner!EP6</f>
        <v/>
      </c>
      <c r="EE35" s="373"/>
      <c r="EF35" s="373"/>
      <c r="EG35" s="373"/>
      <c r="EH35" s="373" t="str">
        <f>Kostnadsslag_partner!ET6</f>
        <v/>
      </c>
      <c r="EI35" s="373"/>
      <c r="EJ35" s="373"/>
      <c r="EK35" s="373"/>
      <c r="EL35" s="373" t="str">
        <f>Kostnadsslag_partner!EX6</f>
        <v/>
      </c>
      <c r="EM35" s="373"/>
      <c r="EN35" s="373"/>
      <c r="EO35" s="373"/>
      <c r="EP35" s="373" t="str">
        <f>Kostnadsslag_partner!FB6</f>
        <v/>
      </c>
      <c r="EQ35" s="373"/>
      <c r="ER35" s="373"/>
      <c r="ES35" s="373"/>
      <c r="ET35" s="373" t="str">
        <f>Kostnadsslag_partner!FF6</f>
        <v/>
      </c>
      <c r="EU35" s="373"/>
      <c r="EV35" s="373"/>
      <c r="EW35" s="373"/>
      <c r="EX35" s="373" t="str">
        <f>Kostnadsslag_partner!FJ6</f>
        <v/>
      </c>
      <c r="EY35" s="373"/>
      <c r="EZ35" s="373"/>
      <c r="FA35" s="373"/>
      <c r="FB35" s="373" t="str">
        <f>Kostnadsslag_partner!FN6</f>
        <v/>
      </c>
      <c r="FC35" s="373"/>
      <c r="FD35" s="373"/>
      <c r="FE35" s="373"/>
      <c r="FF35" s="373" t="str">
        <f>Kostnadsslag_partner!FR6</f>
        <v/>
      </c>
      <c r="FG35" s="373"/>
      <c r="FH35" s="373"/>
      <c r="FI35" s="373"/>
      <c r="FJ35" s="373" t="str">
        <f>Kostnadsslag_partner!FV6</f>
        <v/>
      </c>
      <c r="FK35" s="373"/>
      <c r="FL35" s="373"/>
      <c r="FM35" s="373"/>
      <c r="FN35" s="373" t="str">
        <f>Kostnadsslag_partner!FZ6</f>
        <v/>
      </c>
      <c r="FO35" s="373"/>
      <c r="FP35" s="373"/>
      <c r="FQ35" s="373"/>
      <c r="FR35" s="373" t="str">
        <f>Kostnadsslag_partner!GD6</f>
        <v/>
      </c>
      <c r="FS35" s="373"/>
      <c r="FT35" s="373"/>
      <c r="FU35" s="373"/>
      <c r="FV35" s="373" t="str">
        <f>Kostnadsslag_partner!GH6</f>
        <v/>
      </c>
      <c r="FW35" s="373"/>
      <c r="FX35" s="373"/>
      <c r="FY35" s="373"/>
      <c r="FZ35" s="373" t="str">
        <f>Kostnadsslag_partner!GL6</f>
        <v/>
      </c>
      <c r="GA35" s="373"/>
      <c r="GB35" s="373"/>
      <c r="GC35" s="373"/>
      <c r="GD35" s="373" t="str">
        <f>Kostnadsslag_partner!GP6</f>
        <v/>
      </c>
      <c r="GE35" s="373"/>
      <c r="GF35" s="373"/>
      <c r="GG35" s="373"/>
      <c r="GH35" s="373" t="str">
        <f>Kostnadsslag_partner!GT6</f>
        <v/>
      </c>
      <c r="GI35" s="373"/>
      <c r="GJ35" s="373"/>
      <c r="GK35" s="373"/>
      <c r="GL35" s="373" t="str">
        <f>Kostnadsslag_partner!GX6</f>
        <v/>
      </c>
      <c r="GM35" s="373"/>
      <c r="GN35" s="373"/>
      <c r="GO35" s="373"/>
      <c r="GP35" s="373" t="str">
        <f>Kostnadsslag_partner!HB6</f>
        <v/>
      </c>
      <c r="GQ35" s="373"/>
      <c r="GR35" s="373"/>
      <c r="GS35" s="373"/>
      <c r="GT35" s="373" t="str">
        <f>Kostnadsslag_partner!HF6</f>
        <v/>
      </c>
      <c r="GU35" s="373"/>
      <c r="GV35" s="373"/>
      <c r="GW35" s="373"/>
      <c r="GX35" s="373" t="str">
        <f>Kostnadsslag_partner!HJ6</f>
        <v/>
      </c>
      <c r="GY35" s="373"/>
      <c r="GZ35" s="373"/>
      <c r="HA35" s="373"/>
      <c r="HB35" s="373" t="str">
        <f>Kostnadsslag_partner!HN6</f>
        <v/>
      </c>
      <c r="HC35" s="373"/>
      <c r="HD35" s="373"/>
      <c r="HE35" s="373"/>
      <c r="HF35" s="373" t="str">
        <f>Kostnadsslag_partner!HR6</f>
        <v/>
      </c>
      <c r="HG35" s="373"/>
      <c r="HH35" s="373"/>
      <c r="HI35" s="373"/>
      <c r="HJ35" s="373" t="str">
        <f>Kostnadsslag_partner!ED24</f>
        <v/>
      </c>
      <c r="HK35" s="373"/>
      <c r="HL35" s="373"/>
      <c r="HM35" s="373"/>
      <c r="HN35" s="373" t="str">
        <f>Kostnadsslag_partner!EH24</f>
        <v/>
      </c>
      <c r="HO35" s="373"/>
      <c r="HP35" s="373"/>
      <c r="HQ35" s="373"/>
      <c r="HR35" s="373" t="str">
        <f>Kostnadsslag_partner!EL24</f>
        <v/>
      </c>
      <c r="HS35" s="373"/>
      <c r="HT35" s="373"/>
      <c r="HU35" s="373"/>
      <c r="HV35" s="373" t="str">
        <f>Kostnadsslag_partner!EP24</f>
        <v/>
      </c>
      <c r="HW35" s="373"/>
      <c r="HX35" s="373"/>
      <c r="HY35" s="373"/>
      <c r="HZ35" s="373" t="str">
        <f>Kostnadsslag_partner!ET24</f>
        <v/>
      </c>
      <c r="IA35" s="373"/>
      <c r="IB35" s="373"/>
      <c r="IC35" s="373"/>
      <c r="ID35" s="373" t="str">
        <f>Kostnadsslag_partner!EX24</f>
        <v/>
      </c>
      <c r="IE35" s="373"/>
      <c r="IF35" s="373"/>
      <c r="IG35" s="373"/>
      <c r="IH35" s="373" t="str">
        <f>Kostnadsslag_partner!FB24</f>
        <v/>
      </c>
      <c r="II35" s="373"/>
      <c r="IJ35" s="373"/>
      <c r="IK35" s="373"/>
      <c r="IL35" s="373" t="str">
        <f>Kostnadsslag_partner!FF24</f>
        <v/>
      </c>
      <c r="IM35" s="373"/>
      <c r="IN35" s="373"/>
      <c r="IO35" s="373"/>
      <c r="IP35" s="15"/>
      <c r="IQ35" s="11"/>
      <c r="IR35" s="11"/>
      <c r="IS35" s="11"/>
      <c r="IT35" s="11"/>
      <c r="IU35" s="11"/>
      <c r="IV35" s="11"/>
    </row>
    <row r="36" spans="1:256" ht="12.75" x14ac:dyDescent="0.15">
      <c r="A36" s="5" t="s">
        <v>121</v>
      </c>
      <c r="B36" s="387" t="s">
        <v>1</v>
      </c>
      <c r="C36" s="387"/>
      <c r="D36" s="387"/>
      <c r="E36" s="387"/>
      <c r="F36" s="387"/>
      <c r="G36" s="387"/>
      <c r="H36" s="387"/>
      <c r="I36" s="387"/>
      <c r="J36" s="387"/>
      <c r="K36" s="387"/>
      <c r="L36" s="387"/>
      <c r="M36" s="387"/>
      <c r="N36" s="370">
        <f>Kostnadsslag_partner!R7</f>
        <v>0</v>
      </c>
      <c r="O36" s="370"/>
      <c r="P36" s="370"/>
      <c r="Q36" s="370"/>
      <c r="R36" s="370" t="str">
        <f>Kostnadsslag_partner!AD7</f>
        <v/>
      </c>
      <c r="S36" s="370"/>
      <c r="T36" s="370"/>
      <c r="U36" s="370"/>
      <c r="V36" s="370" t="str">
        <f>Kostnadsslag_partner!AH7</f>
        <v/>
      </c>
      <c r="W36" s="370"/>
      <c r="X36" s="370"/>
      <c r="Y36" s="370"/>
      <c r="Z36" s="370" t="str">
        <f>Kostnadsslag_partner!AL7</f>
        <v/>
      </c>
      <c r="AA36" s="370"/>
      <c r="AB36" s="370"/>
      <c r="AC36" s="370"/>
      <c r="AD36" s="370" t="str">
        <f>Kostnadsslag_partner!AP7</f>
        <v/>
      </c>
      <c r="AE36" s="370"/>
      <c r="AF36" s="370"/>
      <c r="AG36" s="370"/>
      <c r="AH36" s="370" t="str">
        <f>Kostnadsslag_partner!AT7</f>
        <v/>
      </c>
      <c r="AI36" s="370"/>
      <c r="AJ36" s="370"/>
      <c r="AK36" s="370"/>
      <c r="AL36" s="370" t="str">
        <f>Kostnadsslag_partner!AX7</f>
        <v/>
      </c>
      <c r="AM36" s="370"/>
      <c r="AN36" s="370"/>
      <c r="AO36" s="370"/>
      <c r="AP36" s="370" t="str">
        <f>Kostnadsslag_partner!BB7</f>
        <v/>
      </c>
      <c r="AQ36" s="370"/>
      <c r="AR36" s="370"/>
      <c r="AS36" s="370"/>
      <c r="AT36" s="370" t="str">
        <f>Kostnadsslag_partner!BF7</f>
        <v/>
      </c>
      <c r="AU36" s="370"/>
      <c r="AV36" s="370"/>
      <c r="AW36" s="370"/>
      <c r="AX36" s="370" t="str">
        <f>Kostnadsslag_partner!BJ7</f>
        <v/>
      </c>
      <c r="AY36" s="370"/>
      <c r="AZ36" s="370"/>
      <c r="BA36" s="370"/>
      <c r="BB36" s="370" t="str">
        <f>Kostnadsslag_partner!BN7</f>
        <v/>
      </c>
      <c r="BC36" s="370"/>
      <c r="BD36" s="370"/>
      <c r="BE36" s="370"/>
      <c r="BF36" s="373" t="str">
        <f>Kostnadsslag_partner!BR7</f>
        <v/>
      </c>
      <c r="BG36" s="373"/>
      <c r="BH36" s="373"/>
      <c r="BI36" s="373"/>
      <c r="BJ36" s="373" t="str">
        <f>Kostnadsslag_partner!BV7</f>
        <v/>
      </c>
      <c r="BK36" s="373"/>
      <c r="BL36" s="373"/>
      <c r="BM36" s="373"/>
      <c r="BN36" s="373" t="str">
        <f>Kostnadsslag_partner!BZ7</f>
        <v/>
      </c>
      <c r="BO36" s="373"/>
      <c r="BP36" s="373"/>
      <c r="BQ36" s="373"/>
      <c r="BR36" s="373" t="str">
        <f>Kostnadsslag_partner!CD7</f>
        <v/>
      </c>
      <c r="BS36" s="373"/>
      <c r="BT36" s="373"/>
      <c r="BU36" s="373"/>
      <c r="BV36" s="373" t="str">
        <f>Kostnadsslag_partner!CH7</f>
        <v/>
      </c>
      <c r="BW36" s="373"/>
      <c r="BX36" s="373"/>
      <c r="BY36" s="373"/>
      <c r="BZ36" s="373" t="str">
        <f>Kostnadsslag_partner!CL7</f>
        <v/>
      </c>
      <c r="CA36" s="373"/>
      <c r="CB36" s="373"/>
      <c r="CC36" s="373"/>
      <c r="CD36" s="373" t="str">
        <f>Kostnadsslag_partner!CP7</f>
        <v/>
      </c>
      <c r="CE36" s="373"/>
      <c r="CF36" s="373"/>
      <c r="CG36" s="373"/>
      <c r="CH36" s="373" t="str">
        <f>Kostnadsslag_partner!CT7</f>
        <v/>
      </c>
      <c r="CI36" s="373"/>
      <c r="CJ36" s="373"/>
      <c r="CK36" s="373"/>
      <c r="CL36" s="373" t="str">
        <f>Kostnadsslag_partner!CX7</f>
        <v/>
      </c>
      <c r="CM36" s="373"/>
      <c r="CN36" s="373"/>
      <c r="CO36" s="373"/>
      <c r="CP36" s="373" t="str">
        <f>Kostnadsslag_partner!DB7</f>
        <v/>
      </c>
      <c r="CQ36" s="373"/>
      <c r="CR36" s="373"/>
      <c r="CS36" s="373"/>
      <c r="CT36" s="373" t="str">
        <f>Kostnadsslag_partner!DF7</f>
        <v/>
      </c>
      <c r="CU36" s="373"/>
      <c r="CV36" s="373"/>
      <c r="CW36" s="373"/>
      <c r="CX36" s="373" t="str">
        <f>Kostnadsslag_partner!DJ7</f>
        <v/>
      </c>
      <c r="CY36" s="373"/>
      <c r="CZ36" s="373"/>
      <c r="DA36" s="373"/>
      <c r="DB36" s="373" t="str">
        <f>Kostnadsslag_partner!DN7</f>
        <v/>
      </c>
      <c r="DC36" s="373"/>
      <c r="DD36" s="373"/>
      <c r="DE36" s="373"/>
      <c r="DF36" s="373" t="str">
        <f>Kostnadsslag_partner!DR7</f>
        <v/>
      </c>
      <c r="DG36" s="373"/>
      <c r="DH36" s="373"/>
      <c r="DI36" s="373"/>
      <c r="DJ36" s="373" t="str">
        <f>Kostnadsslag_partner!DV7</f>
        <v/>
      </c>
      <c r="DK36" s="373"/>
      <c r="DL36" s="373"/>
      <c r="DM36" s="373"/>
      <c r="DN36" s="373" t="str">
        <f>Kostnadsslag_partner!DZ7</f>
        <v/>
      </c>
      <c r="DO36" s="373"/>
      <c r="DP36" s="373"/>
      <c r="DQ36" s="373"/>
      <c r="DR36" s="373" t="str">
        <f>Kostnadsslag_partner!ED7</f>
        <v/>
      </c>
      <c r="DS36" s="373"/>
      <c r="DT36" s="373"/>
      <c r="DU36" s="373"/>
      <c r="DV36" s="373" t="str">
        <f>Kostnadsslag_partner!EH7</f>
        <v/>
      </c>
      <c r="DW36" s="373"/>
      <c r="DX36" s="373"/>
      <c r="DY36" s="373"/>
      <c r="DZ36" s="373" t="str">
        <f>Kostnadsslag_partner!EL7</f>
        <v/>
      </c>
      <c r="EA36" s="373"/>
      <c r="EB36" s="373"/>
      <c r="EC36" s="373"/>
      <c r="ED36" s="373" t="str">
        <f>Kostnadsslag_partner!EP7</f>
        <v/>
      </c>
      <c r="EE36" s="373"/>
      <c r="EF36" s="373"/>
      <c r="EG36" s="373"/>
      <c r="EH36" s="373" t="str">
        <f>Kostnadsslag_partner!ET7</f>
        <v/>
      </c>
      <c r="EI36" s="373"/>
      <c r="EJ36" s="373"/>
      <c r="EK36" s="373"/>
      <c r="EL36" s="373" t="str">
        <f>Kostnadsslag_partner!EX7</f>
        <v/>
      </c>
      <c r="EM36" s="373"/>
      <c r="EN36" s="373"/>
      <c r="EO36" s="373"/>
      <c r="EP36" s="373" t="str">
        <f>Kostnadsslag_partner!FB7</f>
        <v/>
      </c>
      <c r="EQ36" s="373"/>
      <c r="ER36" s="373"/>
      <c r="ES36" s="373"/>
      <c r="ET36" s="373" t="str">
        <f>Kostnadsslag_partner!FF7</f>
        <v/>
      </c>
      <c r="EU36" s="373"/>
      <c r="EV36" s="373"/>
      <c r="EW36" s="373"/>
      <c r="EX36" s="373" t="str">
        <f>Kostnadsslag_partner!FJ7</f>
        <v/>
      </c>
      <c r="EY36" s="373"/>
      <c r="EZ36" s="373"/>
      <c r="FA36" s="373"/>
      <c r="FB36" s="373" t="str">
        <f>Kostnadsslag_partner!FN7</f>
        <v/>
      </c>
      <c r="FC36" s="373"/>
      <c r="FD36" s="373"/>
      <c r="FE36" s="373"/>
      <c r="FF36" s="373" t="str">
        <f>Kostnadsslag_partner!FR7</f>
        <v/>
      </c>
      <c r="FG36" s="373"/>
      <c r="FH36" s="373"/>
      <c r="FI36" s="373"/>
      <c r="FJ36" s="373" t="str">
        <f>Kostnadsslag_partner!FV7</f>
        <v/>
      </c>
      <c r="FK36" s="373"/>
      <c r="FL36" s="373"/>
      <c r="FM36" s="373"/>
      <c r="FN36" s="373" t="str">
        <f>Kostnadsslag_partner!FZ7</f>
        <v/>
      </c>
      <c r="FO36" s="373"/>
      <c r="FP36" s="373"/>
      <c r="FQ36" s="373"/>
      <c r="FR36" s="373" t="str">
        <f>Kostnadsslag_partner!GD7</f>
        <v/>
      </c>
      <c r="FS36" s="373"/>
      <c r="FT36" s="373"/>
      <c r="FU36" s="373"/>
      <c r="FV36" s="373" t="str">
        <f>Kostnadsslag_partner!GH7</f>
        <v/>
      </c>
      <c r="FW36" s="373"/>
      <c r="FX36" s="373"/>
      <c r="FY36" s="373"/>
      <c r="FZ36" s="373" t="str">
        <f>Kostnadsslag_partner!GL7</f>
        <v/>
      </c>
      <c r="GA36" s="373"/>
      <c r="GB36" s="373"/>
      <c r="GC36" s="373"/>
      <c r="GD36" s="373" t="str">
        <f>Kostnadsslag_partner!GP7</f>
        <v/>
      </c>
      <c r="GE36" s="373"/>
      <c r="GF36" s="373"/>
      <c r="GG36" s="373"/>
      <c r="GH36" s="373" t="str">
        <f>Kostnadsslag_partner!GT7</f>
        <v/>
      </c>
      <c r="GI36" s="373"/>
      <c r="GJ36" s="373"/>
      <c r="GK36" s="373"/>
      <c r="GL36" s="373" t="str">
        <f>Kostnadsslag_partner!GX7</f>
        <v/>
      </c>
      <c r="GM36" s="373"/>
      <c r="GN36" s="373"/>
      <c r="GO36" s="373"/>
      <c r="GP36" s="373" t="str">
        <f>Kostnadsslag_partner!HB7</f>
        <v/>
      </c>
      <c r="GQ36" s="373"/>
      <c r="GR36" s="373"/>
      <c r="GS36" s="373"/>
      <c r="GT36" s="373" t="str">
        <f>Kostnadsslag_partner!HF7</f>
        <v/>
      </c>
      <c r="GU36" s="373"/>
      <c r="GV36" s="373"/>
      <c r="GW36" s="373"/>
      <c r="GX36" s="373" t="str">
        <f>Kostnadsslag_partner!HJ7</f>
        <v/>
      </c>
      <c r="GY36" s="373"/>
      <c r="GZ36" s="373"/>
      <c r="HA36" s="373"/>
      <c r="HB36" s="373" t="str">
        <f>Kostnadsslag_partner!HN7</f>
        <v/>
      </c>
      <c r="HC36" s="373"/>
      <c r="HD36" s="373"/>
      <c r="HE36" s="373"/>
      <c r="HF36" s="373" t="str">
        <f>Kostnadsslag_partner!HR7</f>
        <v/>
      </c>
      <c r="HG36" s="373"/>
      <c r="HH36" s="373"/>
      <c r="HI36" s="373"/>
      <c r="HJ36" s="373" t="str">
        <f>Kostnadsslag_partner!ED25</f>
        <v/>
      </c>
      <c r="HK36" s="373"/>
      <c r="HL36" s="373"/>
      <c r="HM36" s="373"/>
      <c r="HN36" s="373" t="str">
        <f>Kostnadsslag_partner!EH25</f>
        <v/>
      </c>
      <c r="HO36" s="373"/>
      <c r="HP36" s="373"/>
      <c r="HQ36" s="373"/>
      <c r="HR36" s="373" t="str">
        <f>Kostnadsslag_partner!EL25</f>
        <v/>
      </c>
      <c r="HS36" s="373"/>
      <c r="HT36" s="373"/>
      <c r="HU36" s="373"/>
      <c r="HV36" s="373" t="str">
        <f>Kostnadsslag_partner!EP25</f>
        <v/>
      </c>
      <c r="HW36" s="373"/>
      <c r="HX36" s="373"/>
      <c r="HY36" s="373"/>
      <c r="HZ36" s="373" t="str">
        <f>Kostnadsslag_partner!ET25</f>
        <v/>
      </c>
      <c r="IA36" s="373"/>
      <c r="IB36" s="373"/>
      <c r="IC36" s="373"/>
      <c r="ID36" s="373" t="str">
        <f>Kostnadsslag_partner!EX25</f>
        <v/>
      </c>
      <c r="IE36" s="373"/>
      <c r="IF36" s="373"/>
      <c r="IG36" s="373"/>
      <c r="IH36" s="373" t="str">
        <f>Kostnadsslag_partner!FB25</f>
        <v/>
      </c>
      <c r="II36" s="373"/>
      <c r="IJ36" s="373"/>
      <c r="IK36" s="373"/>
      <c r="IL36" s="373" t="str">
        <f>Kostnadsslag_partner!FF25</f>
        <v/>
      </c>
      <c r="IM36" s="373"/>
      <c r="IN36" s="373"/>
      <c r="IO36" s="373"/>
      <c r="IP36" s="15"/>
      <c r="IQ36" s="11"/>
      <c r="IR36" s="11"/>
      <c r="IS36" s="11"/>
      <c r="IT36" s="11"/>
      <c r="IU36" s="11"/>
      <c r="IV36" s="11"/>
    </row>
    <row r="37" spans="1:256" ht="12.75" x14ac:dyDescent="0.15">
      <c r="A37" s="5" t="s">
        <v>122</v>
      </c>
      <c r="B37" s="375" t="s">
        <v>42</v>
      </c>
      <c r="C37" s="375"/>
      <c r="D37" s="375"/>
      <c r="E37" s="375"/>
      <c r="F37" s="375"/>
      <c r="G37" s="375"/>
      <c r="H37" s="375"/>
      <c r="I37" s="375"/>
      <c r="J37" s="375"/>
      <c r="K37" s="375"/>
      <c r="L37" s="375"/>
      <c r="M37" s="375"/>
      <c r="N37" s="370">
        <f>Kostnadsslag_partner!R8</f>
        <v>0</v>
      </c>
      <c r="O37" s="370"/>
      <c r="P37" s="370"/>
      <c r="Q37" s="370"/>
      <c r="R37" s="370" t="str">
        <f>Kostnadsslag_partner!AD8</f>
        <v/>
      </c>
      <c r="S37" s="370"/>
      <c r="T37" s="370"/>
      <c r="U37" s="370"/>
      <c r="V37" s="370" t="str">
        <f>Kostnadsslag_partner!AH8</f>
        <v/>
      </c>
      <c r="W37" s="370"/>
      <c r="X37" s="370"/>
      <c r="Y37" s="370"/>
      <c r="Z37" s="370" t="str">
        <f>Kostnadsslag_partner!AL8</f>
        <v/>
      </c>
      <c r="AA37" s="370"/>
      <c r="AB37" s="370"/>
      <c r="AC37" s="370"/>
      <c r="AD37" s="370" t="str">
        <f>Kostnadsslag_partner!AP8</f>
        <v/>
      </c>
      <c r="AE37" s="370"/>
      <c r="AF37" s="370"/>
      <c r="AG37" s="370"/>
      <c r="AH37" s="370" t="str">
        <f>Kostnadsslag_partner!AT8</f>
        <v/>
      </c>
      <c r="AI37" s="370"/>
      <c r="AJ37" s="370"/>
      <c r="AK37" s="370"/>
      <c r="AL37" s="370" t="str">
        <f>Kostnadsslag_partner!AX8</f>
        <v/>
      </c>
      <c r="AM37" s="370"/>
      <c r="AN37" s="370"/>
      <c r="AO37" s="370"/>
      <c r="AP37" s="370" t="str">
        <f>Kostnadsslag_partner!BB8</f>
        <v/>
      </c>
      <c r="AQ37" s="370"/>
      <c r="AR37" s="370"/>
      <c r="AS37" s="370"/>
      <c r="AT37" s="370" t="str">
        <f>Kostnadsslag_partner!BF8</f>
        <v/>
      </c>
      <c r="AU37" s="370"/>
      <c r="AV37" s="370"/>
      <c r="AW37" s="370"/>
      <c r="AX37" s="370" t="str">
        <f>Kostnadsslag_partner!BJ8</f>
        <v/>
      </c>
      <c r="AY37" s="370"/>
      <c r="AZ37" s="370"/>
      <c r="BA37" s="370"/>
      <c r="BB37" s="370" t="str">
        <f>Kostnadsslag_partner!BN8</f>
        <v/>
      </c>
      <c r="BC37" s="370"/>
      <c r="BD37" s="370"/>
      <c r="BE37" s="370"/>
      <c r="BF37" s="373" t="str">
        <f>Kostnadsslag_partner!BR8</f>
        <v/>
      </c>
      <c r="BG37" s="373"/>
      <c r="BH37" s="373"/>
      <c r="BI37" s="373"/>
      <c r="BJ37" s="373" t="str">
        <f>Kostnadsslag_partner!BV8</f>
        <v/>
      </c>
      <c r="BK37" s="373"/>
      <c r="BL37" s="373"/>
      <c r="BM37" s="373"/>
      <c r="BN37" s="373" t="str">
        <f>Kostnadsslag_partner!BZ8</f>
        <v/>
      </c>
      <c r="BO37" s="373"/>
      <c r="BP37" s="373"/>
      <c r="BQ37" s="373"/>
      <c r="BR37" s="373" t="str">
        <f>Kostnadsslag_partner!CD8</f>
        <v/>
      </c>
      <c r="BS37" s="373"/>
      <c r="BT37" s="373"/>
      <c r="BU37" s="373"/>
      <c r="BV37" s="373" t="str">
        <f>Kostnadsslag_partner!CH8</f>
        <v/>
      </c>
      <c r="BW37" s="373"/>
      <c r="BX37" s="373"/>
      <c r="BY37" s="373"/>
      <c r="BZ37" s="373" t="str">
        <f>Kostnadsslag_partner!CL8</f>
        <v/>
      </c>
      <c r="CA37" s="373"/>
      <c r="CB37" s="373"/>
      <c r="CC37" s="373"/>
      <c r="CD37" s="373" t="str">
        <f>Kostnadsslag_partner!CP8</f>
        <v/>
      </c>
      <c r="CE37" s="373"/>
      <c r="CF37" s="373"/>
      <c r="CG37" s="373"/>
      <c r="CH37" s="373" t="str">
        <f>Kostnadsslag_partner!CT8</f>
        <v/>
      </c>
      <c r="CI37" s="373"/>
      <c r="CJ37" s="373"/>
      <c r="CK37" s="373"/>
      <c r="CL37" s="373" t="str">
        <f>Kostnadsslag_partner!CX8</f>
        <v/>
      </c>
      <c r="CM37" s="373"/>
      <c r="CN37" s="373"/>
      <c r="CO37" s="373"/>
      <c r="CP37" s="373" t="str">
        <f>Kostnadsslag_partner!DB8</f>
        <v/>
      </c>
      <c r="CQ37" s="373"/>
      <c r="CR37" s="373"/>
      <c r="CS37" s="373"/>
      <c r="CT37" s="373" t="str">
        <f>Kostnadsslag_partner!DF8</f>
        <v/>
      </c>
      <c r="CU37" s="373"/>
      <c r="CV37" s="373"/>
      <c r="CW37" s="373"/>
      <c r="CX37" s="373" t="str">
        <f>Kostnadsslag_partner!DJ8</f>
        <v/>
      </c>
      <c r="CY37" s="373"/>
      <c r="CZ37" s="373"/>
      <c r="DA37" s="373"/>
      <c r="DB37" s="373" t="str">
        <f>Kostnadsslag_partner!DN8</f>
        <v/>
      </c>
      <c r="DC37" s="373"/>
      <c r="DD37" s="373"/>
      <c r="DE37" s="373"/>
      <c r="DF37" s="373" t="str">
        <f>Kostnadsslag_partner!DR8</f>
        <v/>
      </c>
      <c r="DG37" s="373"/>
      <c r="DH37" s="373"/>
      <c r="DI37" s="373"/>
      <c r="DJ37" s="373" t="str">
        <f>Kostnadsslag_partner!DV8</f>
        <v/>
      </c>
      <c r="DK37" s="373"/>
      <c r="DL37" s="373"/>
      <c r="DM37" s="373"/>
      <c r="DN37" s="373" t="str">
        <f>Kostnadsslag_partner!DZ8</f>
        <v/>
      </c>
      <c r="DO37" s="373"/>
      <c r="DP37" s="373"/>
      <c r="DQ37" s="373"/>
      <c r="DR37" s="373" t="str">
        <f>Kostnadsslag_partner!ED8</f>
        <v/>
      </c>
      <c r="DS37" s="373"/>
      <c r="DT37" s="373"/>
      <c r="DU37" s="373"/>
      <c r="DV37" s="373" t="str">
        <f>Kostnadsslag_partner!EH8</f>
        <v/>
      </c>
      <c r="DW37" s="373"/>
      <c r="DX37" s="373"/>
      <c r="DY37" s="373"/>
      <c r="DZ37" s="373" t="str">
        <f>Kostnadsslag_partner!EL8</f>
        <v/>
      </c>
      <c r="EA37" s="373"/>
      <c r="EB37" s="373"/>
      <c r="EC37" s="373"/>
      <c r="ED37" s="373" t="str">
        <f>Kostnadsslag_partner!EP8</f>
        <v/>
      </c>
      <c r="EE37" s="373"/>
      <c r="EF37" s="373"/>
      <c r="EG37" s="373"/>
      <c r="EH37" s="373" t="str">
        <f>Kostnadsslag_partner!ET8</f>
        <v/>
      </c>
      <c r="EI37" s="373"/>
      <c r="EJ37" s="373"/>
      <c r="EK37" s="373"/>
      <c r="EL37" s="373" t="str">
        <f>Kostnadsslag_partner!EX8</f>
        <v/>
      </c>
      <c r="EM37" s="373"/>
      <c r="EN37" s="373"/>
      <c r="EO37" s="373"/>
      <c r="EP37" s="373" t="str">
        <f>Kostnadsslag_partner!FB8</f>
        <v/>
      </c>
      <c r="EQ37" s="373"/>
      <c r="ER37" s="373"/>
      <c r="ES37" s="373"/>
      <c r="ET37" s="373" t="str">
        <f>Kostnadsslag_partner!FF8</f>
        <v/>
      </c>
      <c r="EU37" s="373"/>
      <c r="EV37" s="373"/>
      <c r="EW37" s="373"/>
      <c r="EX37" s="373" t="str">
        <f>Kostnadsslag_partner!FJ8</f>
        <v/>
      </c>
      <c r="EY37" s="373"/>
      <c r="EZ37" s="373"/>
      <c r="FA37" s="373"/>
      <c r="FB37" s="373" t="str">
        <f>Kostnadsslag_partner!FN8</f>
        <v/>
      </c>
      <c r="FC37" s="373"/>
      <c r="FD37" s="373"/>
      <c r="FE37" s="373"/>
      <c r="FF37" s="373" t="str">
        <f>Kostnadsslag_partner!FR8</f>
        <v/>
      </c>
      <c r="FG37" s="373"/>
      <c r="FH37" s="373"/>
      <c r="FI37" s="373"/>
      <c r="FJ37" s="373" t="str">
        <f>Kostnadsslag_partner!FV8</f>
        <v/>
      </c>
      <c r="FK37" s="373"/>
      <c r="FL37" s="373"/>
      <c r="FM37" s="373"/>
      <c r="FN37" s="373" t="str">
        <f>Kostnadsslag_partner!FZ8</f>
        <v/>
      </c>
      <c r="FO37" s="373"/>
      <c r="FP37" s="373"/>
      <c r="FQ37" s="373"/>
      <c r="FR37" s="373" t="str">
        <f>Kostnadsslag_partner!GD8</f>
        <v/>
      </c>
      <c r="FS37" s="373"/>
      <c r="FT37" s="373"/>
      <c r="FU37" s="373"/>
      <c r="FV37" s="373" t="str">
        <f>Kostnadsslag_partner!GH8</f>
        <v/>
      </c>
      <c r="FW37" s="373"/>
      <c r="FX37" s="373"/>
      <c r="FY37" s="373"/>
      <c r="FZ37" s="373" t="str">
        <f>Kostnadsslag_partner!GL8</f>
        <v/>
      </c>
      <c r="GA37" s="373"/>
      <c r="GB37" s="373"/>
      <c r="GC37" s="373"/>
      <c r="GD37" s="373" t="str">
        <f>Kostnadsslag_partner!GP8</f>
        <v/>
      </c>
      <c r="GE37" s="373"/>
      <c r="GF37" s="373"/>
      <c r="GG37" s="373"/>
      <c r="GH37" s="373" t="str">
        <f>Kostnadsslag_partner!GT8</f>
        <v/>
      </c>
      <c r="GI37" s="373"/>
      <c r="GJ37" s="373"/>
      <c r="GK37" s="373"/>
      <c r="GL37" s="373" t="str">
        <f>Kostnadsslag_partner!GX8</f>
        <v/>
      </c>
      <c r="GM37" s="373"/>
      <c r="GN37" s="373"/>
      <c r="GO37" s="373"/>
      <c r="GP37" s="373" t="str">
        <f>Kostnadsslag_partner!HB8</f>
        <v/>
      </c>
      <c r="GQ37" s="373"/>
      <c r="GR37" s="373"/>
      <c r="GS37" s="373"/>
      <c r="GT37" s="373" t="str">
        <f>Kostnadsslag_partner!HF8</f>
        <v/>
      </c>
      <c r="GU37" s="373"/>
      <c r="GV37" s="373"/>
      <c r="GW37" s="373"/>
      <c r="GX37" s="373" t="str">
        <f>Kostnadsslag_partner!HJ8</f>
        <v/>
      </c>
      <c r="GY37" s="373"/>
      <c r="GZ37" s="373"/>
      <c r="HA37" s="373"/>
      <c r="HB37" s="373" t="str">
        <f>Kostnadsslag_partner!HN8</f>
        <v/>
      </c>
      <c r="HC37" s="373"/>
      <c r="HD37" s="373"/>
      <c r="HE37" s="373"/>
      <c r="HF37" s="373" t="str">
        <f>Kostnadsslag_partner!HR8</f>
        <v/>
      </c>
      <c r="HG37" s="373"/>
      <c r="HH37" s="373"/>
      <c r="HI37" s="373"/>
      <c r="HJ37" s="373" t="str">
        <f>Kostnadsslag_partner!ED26</f>
        <v/>
      </c>
      <c r="HK37" s="373"/>
      <c r="HL37" s="373"/>
      <c r="HM37" s="373"/>
      <c r="HN37" s="373" t="str">
        <f>Kostnadsslag_partner!EH26</f>
        <v/>
      </c>
      <c r="HO37" s="373"/>
      <c r="HP37" s="373"/>
      <c r="HQ37" s="373"/>
      <c r="HR37" s="373" t="str">
        <f>Kostnadsslag_partner!EL26</f>
        <v/>
      </c>
      <c r="HS37" s="373"/>
      <c r="HT37" s="373"/>
      <c r="HU37" s="373"/>
      <c r="HV37" s="373" t="str">
        <f>Kostnadsslag_partner!EP26</f>
        <v/>
      </c>
      <c r="HW37" s="373"/>
      <c r="HX37" s="373"/>
      <c r="HY37" s="373"/>
      <c r="HZ37" s="373" t="str">
        <f>Kostnadsslag_partner!ET26</f>
        <v/>
      </c>
      <c r="IA37" s="373"/>
      <c r="IB37" s="373"/>
      <c r="IC37" s="373"/>
      <c r="ID37" s="373" t="str">
        <f>Kostnadsslag_partner!EX26</f>
        <v/>
      </c>
      <c r="IE37" s="373"/>
      <c r="IF37" s="373"/>
      <c r="IG37" s="373"/>
      <c r="IH37" s="373" t="str">
        <f>Kostnadsslag_partner!FB26</f>
        <v/>
      </c>
      <c r="II37" s="373"/>
      <c r="IJ37" s="373"/>
      <c r="IK37" s="373"/>
      <c r="IL37" s="373" t="str">
        <f>Kostnadsslag_partner!FF26</f>
        <v/>
      </c>
      <c r="IM37" s="373"/>
      <c r="IN37" s="373"/>
      <c r="IO37" s="373"/>
      <c r="IP37" s="15"/>
      <c r="IQ37" s="11"/>
      <c r="IR37" s="11"/>
      <c r="IS37" s="11"/>
      <c r="IT37" s="11"/>
      <c r="IU37" s="11"/>
      <c r="IV37" s="11"/>
    </row>
    <row r="38" spans="1:256" ht="12.75" x14ac:dyDescent="0.15">
      <c r="A38" s="5" t="s">
        <v>123</v>
      </c>
      <c r="B38" s="375" t="s">
        <v>15</v>
      </c>
      <c r="C38" s="375"/>
      <c r="D38" s="375"/>
      <c r="E38" s="375"/>
      <c r="F38" s="375"/>
      <c r="G38" s="375"/>
      <c r="H38" s="375"/>
      <c r="I38" s="375"/>
      <c r="J38" s="375"/>
      <c r="K38" s="375"/>
      <c r="L38" s="375"/>
      <c r="M38" s="375"/>
      <c r="N38" s="370">
        <f>Kostnadsslag_partner!R9</f>
        <v>0</v>
      </c>
      <c r="O38" s="370"/>
      <c r="P38" s="370"/>
      <c r="Q38" s="370"/>
      <c r="R38" s="370" t="str">
        <f>Kostnadsslag_partner!AD9</f>
        <v/>
      </c>
      <c r="S38" s="370"/>
      <c r="T38" s="370"/>
      <c r="U38" s="370"/>
      <c r="V38" s="370" t="str">
        <f>Kostnadsslag_partner!AH9</f>
        <v/>
      </c>
      <c r="W38" s="370"/>
      <c r="X38" s="370"/>
      <c r="Y38" s="370"/>
      <c r="Z38" s="370" t="str">
        <f>Kostnadsslag_partner!AL9</f>
        <v/>
      </c>
      <c r="AA38" s="370"/>
      <c r="AB38" s="370"/>
      <c r="AC38" s="370"/>
      <c r="AD38" s="370" t="str">
        <f>Kostnadsslag_partner!AP9</f>
        <v/>
      </c>
      <c r="AE38" s="370"/>
      <c r="AF38" s="370"/>
      <c r="AG38" s="370"/>
      <c r="AH38" s="370" t="str">
        <f>Kostnadsslag_partner!AT9</f>
        <v/>
      </c>
      <c r="AI38" s="370"/>
      <c r="AJ38" s="370"/>
      <c r="AK38" s="370"/>
      <c r="AL38" s="370" t="str">
        <f>Kostnadsslag_partner!AX9</f>
        <v/>
      </c>
      <c r="AM38" s="370"/>
      <c r="AN38" s="370"/>
      <c r="AO38" s="370"/>
      <c r="AP38" s="370" t="str">
        <f>Kostnadsslag_partner!BB9</f>
        <v/>
      </c>
      <c r="AQ38" s="370"/>
      <c r="AR38" s="370"/>
      <c r="AS38" s="370"/>
      <c r="AT38" s="370" t="str">
        <f>Kostnadsslag_partner!BF9</f>
        <v/>
      </c>
      <c r="AU38" s="370"/>
      <c r="AV38" s="370"/>
      <c r="AW38" s="370"/>
      <c r="AX38" s="370" t="str">
        <f>Kostnadsslag_partner!BJ9</f>
        <v/>
      </c>
      <c r="AY38" s="370"/>
      <c r="AZ38" s="370"/>
      <c r="BA38" s="370"/>
      <c r="BB38" s="370" t="str">
        <f>Kostnadsslag_partner!BN9</f>
        <v/>
      </c>
      <c r="BC38" s="370"/>
      <c r="BD38" s="370"/>
      <c r="BE38" s="370"/>
      <c r="BF38" s="373" t="str">
        <f>Kostnadsslag_partner!BR9</f>
        <v/>
      </c>
      <c r="BG38" s="373"/>
      <c r="BH38" s="373"/>
      <c r="BI38" s="373"/>
      <c r="BJ38" s="373" t="str">
        <f>Kostnadsslag_partner!BV9</f>
        <v/>
      </c>
      <c r="BK38" s="373"/>
      <c r="BL38" s="373"/>
      <c r="BM38" s="373"/>
      <c r="BN38" s="373" t="str">
        <f>Kostnadsslag_partner!BZ9</f>
        <v/>
      </c>
      <c r="BO38" s="373"/>
      <c r="BP38" s="373"/>
      <c r="BQ38" s="373"/>
      <c r="BR38" s="373" t="str">
        <f>Kostnadsslag_partner!CD9</f>
        <v/>
      </c>
      <c r="BS38" s="373"/>
      <c r="BT38" s="373"/>
      <c r="BU38" s="373"/>
      <c r="BV38" s="373" t="str">
        <f>Kostnadsslag_partner!CH9</f>
        <v/>
      </c>
      <c r="BW38" s="373"/>
      <c r="BX38" s="373"/>
      <c r="BY38" s="373"/>
      <c r="BZ38" s="373" t="str">
        <f>Kostnadsslag_partner!CL9</f>
        <v/>
      </c>
      <c r="CA38" s="373"/>
      <c r="CB38" s="373"/>
      <c r="CC38" s="373"/>
      <c r="CD38" s="373" t="str">
        <f>Kostnadsslag_partner!CP9</f>
        <v/>
      </c>
      <c r="CE38" s="373"/>
      <c r="CF38" s="373"/>
      <c r="CG38" s="373"/>
      <c r="CH38" s="373" t="str">
        <f>Kostnadsslag_partner!CT9</f>
        <v/>
      </c>
      <c r="CI38" s="373"/>
      <c r="CJ38" s="373"/>
      <c r="CK38" s="373"/>
      <c r="CL38" s="373" t="str">
        <f>Kostnadsslag_partner!CX9</f>
        <v/>
      </c>
      <c r="CM38" s="373"/>
      <c r="CN38" s="373"/>
      <c r="CO38" s="373"/>
      <c r="CP38" s="373" t="str">
        <f>Kostnadsslag_partner!DB9</f>
        <v/>
      </c>
      <c r="CQ38" s="373"/>
      <c r="CR38" s="373"/>
      <c r="CS38" s="373"/>
      <c r="CT38" s="373" t="str">
        <f>Kostnadsslag_partner!DF9</f>
        <v/>
      </c>
      <c r="CU38" s="373"/>
      <c r="CV38" s="373"/>
      <c r="CW38" s="373"/>
      <c r="CX38" s="373" t="str">
        <f>Kostnadsslag_partner!DJ9</f>
        <v/>
      </c>
      <c r="CY38" s="373"/>
      <c r="CZ38" s="373"/>
      <c r="DA38" s="373"/>
      <c r="DB38" s="373" t="str">
        <f>Kostnadsslag_partner!DN9</f>
        <v/>
      </c>
      <c r="DC38" s="373"/>
      <c r="DD38" s="373"/>
      <c r="DE38" s="373"/>
      <c r="DF38" s="373" t="str">
        <f>Kostnadsslag_partner!DR9</f>
        <v/>
      </c>
      <c r="DG38" s="373"/>
      <c r="DH38" s="373"/>
      <c r="DI38" s="373"/>
      <c r="DJ38" s="373" t="str">
        <f>Kostnadsslag_partner!DV9</f>
        <v/>
      </c>
      <c r="DK38" s="373"/>
      <c r="DL38" s="373"/>
      <c r="DM38" s="373"/>
      <c r="DN38" s="373" t="str">
        <f>Kostnadsslag_partner!DZ9</f>
        <v/>
      </c>
      <c r="DO38" s="373"/>
      <c r="DP38" s="373"/>
      <c r="DQ38" s="373"/>
      <c r="DR38" s="373" t="str">
        <f>Kostnadsslag_partner!ED9</f>
        <v/>
      </c>
      <c r="DS38" s="373"/>
      <c r="DT38" s="373"/>
      <c r="DU38" s="373"/>
      <c r="DV38" s="373" t="str">
        <f>Kostnadsslag_partner!EH9</f>
        <v/>
      </c>
      <c r="DW38" s="373"/>
      <c r="DX38" s="373"/>
      <c r="DY38" s="373"/>
      <c r="DZ38" s="373" t="str">
        <f>Kostnadsslag_partner!EL9</f>
        <v/>
      </c>
      <c r="EA38" s="373"/>
      <c r="EB38" s="373"/>
      <c r="EC38" s="373"/>
      <c r="ED38" s="373" t="str">
        <f>Kostnadsslag_partner!EP9</f>
        <v/>
      </c>
      <c r="EE38" s="373"/>
      <c r="EF38" s="373"/>
      <c r="EG38" s="373"/>
      <c r="EH38" s="373" t="str">
        <f>Kostnadsslag_partner!ET9</f>
        <v/>
      </c>
      <c r="EI38" s="373"/>
      <c r="EJ38" s="373"/>
      <c r="EK38" s="373"/>
      <c r="EL38" s="373" t="str">
        <f>Kostnadsslag_partner!EX9</f>
        <v/>
      </c>
      <c r="EM38" s="373"/>
      <c r="EN38" s="373"/>
      <c r="EO38" s="373"/>
      <c r="EP38" s="373" t="str">
        <f>Kostnadsslag_partner!FB9</f>
        <v/>
      </c>
      <c r="EQ38" s="373"/>
      <c r="ER38" s="373"/>
      <c r="ES38" s="373"/>
      <c r="ET38" s="373" t="str">
        <f>Kostnadsslag_partner!FF9</f>
        <v/>
      </c>
      <c r="EU38" s="373"/>
      <c r="EV38" s="373"/>
      <c r="EW38" s="373"/>
      <c r="EX38" s="373" t="str">
        <f>Kostnadsslag_partner!FJ9</f>
        <v/>
      </c>
      <c r="EY38" s="373"/>
      <c r="EZ38" s="373"/>
      <c r="FA38" s="373"/>
      <c r="FB38" s="373" t="str">
        <f>Kostnadsslag_partner!FN9</f>
        <v/>
      </c>
      <c r="FC38" s="373"/>
      <c r="FD38" s="373"/>
      <c r="FE38" s="373"/>
      <c r="FF38" s="373" t="str">
        <f>Kostnadsslag_partner!FR9</f>
        <v/>
      </c>
      <c r="FG38" s="373"/>
      <c r="FH38" s="373"/>
      <c r="FI38" s="373"/>
      <c r="FJ38" s="373" t="str">
        <f>Kostnadsslag_partner!FV9</f>
        <v/>
      </c>
      <c r="FK38" s="373"/>
      <c r="FL38" s="373"/>
      <c r="FM38" s="373"/>
      <c r="FN38" s="373" t="str">
        <f>Kostnadsslag_partner!FZ9</f>
        <v/>
      </c>
      <c r="FO38" s="373"/>
      <c r="FP38" s="373"/>
      <c r="FQ38" s="373"/>
      <c r="FR38" s="373" t="str">
        <f>Kostnadsslag_partner!GD9</f>
        <v/>
      </c>
      <c r="FS38" s="373"/>
      <c r="FT38" s="373"/>
      <c r="FU38" s="373"/>
      <c r="FV38" s="373" t="str">
        <f>Kostnadsslag_partner!GH9</f>
        <v/>
      </c>
      <c r="FW38" s="373"/>
      <c r="FX38" s="373"/>
      <c r="FY38" s="373"/>
      <c r="FZ38" s="373" t="str">
        <f>Kostnadsslag_partner!GL9</f>
        <v/>
      </c>
      <c r="GA38" s="373"/>
      <c r="GB38" s="373"/>
      <c r="GC38" s="373"/>
      <c r="GD38" s="373" t="str">
        <f>Kostnadsslag_partner!GP9</f>
        <v/>
      </c>
      <c r="GE38" s="373"/>
      <c r="GF38" s="373"/>
      <c r="GG38" s="373"/>
      <c r="GH38" s="373" t="str">
        <f>Kostnadsslag_partner!GT9</f>
        <v/>
      </c>
      <c r="GI38" s="373"/>
      <c r="GJ38" s="373"/>
      <c r="GK38" s="373"/>
      <c r="GL38" s="373" t="str">
        <f>Kostnadsslag_partner!GX9</f>
        <v/>
      </c>
      <c r="GM38" s="373"/>
      <c r="GN38" s="373"/>
      <c r="GO38" s="373"/>
      <c r="GP38" s="373" t="str">
        <f>Kostnadsslag_partner!HB9</f>
        <v/>
      </c>
      <c r="GQ38" s="373"/>
      <c r="GR38" s="373"/>
      <c r="GS38" s="373"/>
      <c r="GT38" s="373" t="str">
        <f>Kostnadsslag_partner!HF9</f>
        <v/>
      </c>
      <c r="GU38" s="373"/>
      <c r="GV38" s="373"/>
      <c r="GW38" s="373"/>
      <c r="GX38" s="373" t="str">
        <f>Kostnadsslag_partner!HJ9</f>
        <v/>
      </c>
      <c r="GY38" s="373"/>
      <c r="GZ38" s="373"/>
      <c r="HA38" s="373"/>
      <c r="HB38" s="373" t="str">
        <f>Kostnadsslag_partner!HN9</f>
        <v/>
      </c>
      <c r="HC38" s="373"/>
      <c r="HD38" s="373"/>
      <c r="HE38" s="373"/>
      <c r="HF38" s="373" t="str">
        <f>Kostnadsslag_partner!HR9</f>
        <v/>
      </c>
      <c r="HG38" s="373"/>
      <c r="HH38" s="373"/>
      <c r="HI38" s="373"/>
      <c r="HJ38" s="373" t="str">
        <f>Kostnadsslag_partner!ED27</f>
        <v/>
      </c>
      <c r="HK38" s="373"/>
      <c r="HL38" s="373"/>
      <c r="HM38" s="373"/>
      <c r="HN38" s="373" t="str">
        <f>Kostnadsslag_partner!EH27</f>
        <v/>
      </c>
      <c r="HO38" s="373"/>
      <c r="HP38" s="373"/>
      <c r="HQ38" s="373"/>
      <c r="HR38" s="373" t="str">
        <f>Kostnadsslag_partner!EL27</f>
        <v/>
      </c>
      <c r="HS38" s="373"/>
      <c r="HT38" s="373"/>
      <c r="HU38" s="373"/>
      <c r="HV38" s="373" t="str">
        <f>Kostnadsslag_partner!EP27</f>
        <v/>
      </c>
      <c r="HW38" s="373"/>
      <c r="HX38" s="373"/>
      <c r="HY38" s="373"/>
      <c r="HZ38" s="373" t="str">
        <f>Kostnadsslag_partner!ET27</f>
        <v/>
      </c>
      <c r="IA38" s="373"/>
      <c r="IB38" s="373"/>
      <c r="IC38" s="373"/>
      <c r="ID38" s="373" t="str">
        <f>Kostnadsslag_partner!EX27</f>
        <v/>
      </c>
      <c r="IE38" s="373"/>
      <c r="IF38" s="373"/>
      <c r="IG38" s="373"/>
      <c r="IH38" s="373" t="str">
        <f>Kostnadsslag_partner!FB27</f>
        <v/>
      </c>
      <c r="II38" s="373"/>
      <c r="IJ38" s="373"/>
      <c r="IK38" s="373"/>
      <c r="IL38" s="373" t="str">
        <f>Kostnadsslag_partner!FF27</f>
        <v/>
      </c>
      <c r="IM38" s="373"/>
      <c r="IN38" s="373"/>
      <c r="IO38" s="373"/>
      <c r="IP38" s="15"/>
      <c r="IQ38" s="11"/>
      <c r="IR38" s="11"/>
      <c r="IS38" s="11"/>
      <c r="IT38" s="11"/>
      <c r="IU38" s="11"/>
      <c r="IV38" s="11"/>
    </row>
    <row r="39" spans="1:256" ht="12.75" x14ac:dyDescent="0.15">
      <c r="A39" s="5" t="s">
        <v>124</v>
      </c>
      <c r="B39" s="375" t="s">
        <v>28</v>
      </c>
      <c r="C39" s="375"/>
      <c r="D39" s="375"/>
      <c r="E39" s="375"/>
      <c r="F39" s="375"/>
      <c r="G39" s="375"/>
      <c r="H39" s="375"/>
      <c r="I39" s="375"/>
      <c r="J39" s="375"/>
      <c r="K39" s="375"/>
      <c r="L39" s="375"/>
      <c r="M39" s="375"/>
      <c r="N39" s="370">
        <f>Kostnadsslag_partner!R10</f>
        <v>0</v>
      </c>
      <c r="O39" s="370"/>
      <c r="P39" s="370"/>
      <c r="Q39" s="370"/>
      <c r="R39" s="370" t="str">
        <f>Kostnadsslag_partner!AD10</f>
        <v/>
      </c>
      <c r="S39" s="370"/>
      <c r="T39" s="370"/>
      <c r="U39" s="370"/>
      <c r="V39" s="370" t="str">
        <f>Kostnadsslag_partner!AH10</f>
        <v/>
      </c>
      <c r="W39" s="370"/>
      <c r="X39" s="370"/>
      <c r="Y39" s="370"/>
      <c r="Z39" s="370" t="str">
        <f>Kostnadsslag_partner!AL10</f>
        <v/>
      </c>
      <c r="AA39" s="370"/>
      <c r="AB39" s="370"/>
      <c r="AC39" s="370"/>
      <c r="AD39" s="370" t="str">
        <f>Kostnadsslag_partner!AP10</f>
        <v/>
      </c>
      <c r="AE39" s="370"/>
      <c r="AF39" s="370"/>
      <c r="AG39" s="370"/>
      <c r="AH39" s="370" t="str">
        <f>Kostnadsslag_partner!AT10</f>
        <v/>
      </c>
      <c r="AI39" s="370"/>
      <c r="AJ39" s="370"/>
      <c r="AK39" s="370"/>
      <c r="AL39" s="370" t="str">
        <f>Kostnadsslag_partner!AX10</f>
        <v/>
      </c>
      <c r="AM39" s="370"/>
      <c r="AN39" s="370"/>
      <c r="AO39" s="370"/>
      <c r="AP39" s="370" t="str">
        <f>Kostnadsslag_partner!BB10</f>
        <v/>
      </c>
      <c r="AQ39" s="370"/>
      <c r="AR39" s="370"/>
      <c r="AS39" s="370"/>
      <c r="AT39" s="370" t="str">
        <f>Kostnadsslag_partner!BF10</f>
        <v/>
      </c>
      <c r="AU39" s="370"/>
      <c r="AV39" s="370"/>
      <c r="AW39" s="370"/>
      <c r="AX39" s="370" t="str">
        <f>Kostnadsslag_partner!BJ10</f>
        <v/>
      </c>
      <c r="AY39" s="370"/>
      <c r="AZ39" s="370"/>
      <c r="BA39" s="370"/>
      <c r="BB39" s="370" t="str">
        <f>Kostnadsslag_partner!BN10</f>
        <v/>
      </c>
      <c r="BC39" s="370"/>
      <c r="BD39" s="370"/>
      <c r="BE39" s="370"/>
      <c r="BF39" s="373" t="str">
        <f>Kostnadsslag_partner!BR10</f>
        <v/>
      </c>
      <c r="BG39" s="373"/>
      <c r="BH39" s="373"/>
      <c r="BI39" s="373"/>
      <c r="BJ39" s="373" t="str">
        <f>Kostnadsslag_partner!BV10</f>
        <v/>
      </c>
      <c r="BK39" s="373"/>
      <c r="BL39" s="373"/>
      <c r="BM39" s="373"/>
      <c r="BN39" s="373" t="str">
        <f>Kostnadsslag_partner!BZ10</f>
        <v/>
      </c>
      <c r="BO39" s="373"/>
      <c r="BP39" s="373"/>
      <c r="BQ39" s="373"/>
      <c r="BR39" s="373" t="str">
        <f>Kostnadsslag_partner!CD10</f>
        <v/>
      </c>
      <c r="BS39" s="373"/>
      <c r="BT39" s="373"/>
      <c r="BU39" s="373"/>
      <c r="BV39" s="373" t="str">
        <f>Kostnadsslag_partner!CH10</f>
        <v/>
      </c>
      <c r="BW39" s="373"/>
      <c r="BX39" s="373"/>
      <c r="BY39" s="373"/>
      <c r="BZ39" s="373" t="str">
        <f>Kostnadsslag_partner!CL10</f>
        <v/>
      </c>
      <c r="CA39" s="373"/>
      <c r="CB39" s="373"/>
      <c r="CC39" s="373"/>
      <c r="CD39" s="373" t="str">
        <f>Kostnadsslag_partner!CP10</f>
        <v/>
      </c>
      <c r="CE39" s="373"/>
      <c r="CF39" s="373"/>
      <c r="CG39" s="373"/>
      <c r="CH39" s="373" t="str">
        <f>Kostnadsslag_partner!CT10</f>
        <v/>
      </c>
      <c r="CI39" s="373"/>
      <c r="CJ39" s="373"/>
      <c r="CK39" s="373"/>
      <c r="CL39" s="373" t="str">
        <f>Kostnadsslag_partner!CX10</f>
        <v/>
      </c>
      <c r="CM39" s="373"/>
      <c r="CN39" s="373"/>
      <c r="CO39" s="373"/>
      <c r="CP39" s="373" t="str">
        <f>Kostnadsslag_partner!DB10</f>
        <v/>
      </c>
      <c r="CQ39" s="373"/>
      <c r="CR39" s="373"/>
      <c r="CS39" s="373"/>
      <c r="CT39" s="373" t="str">
        <f>Kostnadsslag_partner!DF10</f>
        <v/>
      </c>
      <c r="CU39" s="373"/>
      <c r="CV39" s="373"/>
      <c r="CW39" s="373"/>
      <c r="CX39" s="373" t="str">
        <f>Kostnadsslag_partner!DJ10</f>
        <v/>
      </c>
      <c r="CY39" s="373"/>
      <c r="CZ39" s="373"/>
      <c r="DA39" s="373"/>
      <c r="DB39" s="373" t="str">
        <f>Kostnadsslag_partner!DN10</f>
        <v/>
      </c>
      <c r="DC39" s="373"/>
      <c r="DD39" s="373"/>
      <c r="DE39" s="373"/>
      <c r="DF39" s="373" t="str">
        <f>Kostnadsslag_partner!DR10</f>
        <v/>
      </c>
      <c r="DG39" s="373"/>
      <c r="DH39" s="373"/>
      <c r="DI39" s="373"/>
      <c r="DJ39" s="373" t="str">
        <f>Kostnadsslag_partner!DV10</f>
        <v/>
      </c>
      <c r="DK39" s="373"/>
      <c r="DL39" s="373"/>
      <c r="DM39" s="373"/>
      <c r="DN39" s="373" t="str">
        <f>Kostnadsslag_partner!DZ10</f>
        <v/>
      </c>
      <c r="DO39" s="373"/>
      <c r="DP39" s="373"/>
      <c r="DQ39" s="373"/>
      <c r="DR39" s="373" t="str">
        <f>Kostnadsslag_partner!ED10</f>
        <v/>
      </c>
      <c r="DS39" s="373"/>
      <c r="DT39" s="373"/>
      <c r="DU39" s="373"/>
      <c r="DV39" s="373" t="str">
        <f>Kostnadsslag_partner!EH10</f>
        <v/>
      </c>
      <c r="DW39" s="373"/>
      <c r="DX39" s="373"/>
      <c r="DY39" s="373"/>
      <c r="DZ39" s="373" t="str">
        <f>Kostnadsslag_partner!EL10</f>
        <v/>
      </c>
      <c r="EA39" s="373"/>
      <c r="EB39" s="373"/>
      <c r="EC39" s="373"/>
      <c r="ED39" s="373" t="str">
        <f>Kostnadsslag_partner!EP10</f>
        <v/>
      </c>
      <c r="EE39" s="373"/>
      <c r="EF39" s="373"/>
      <c r="EG39" s="373"/>
      <c r="EH39" s="373" t="str">
        <f>Kostnadsslag_partner!ET10</f>
        <v/>
      </c>
      <c r="EI39" s="373"/>
      <c r="EJ39" s="373"/>
      <c r="EK39" s="373"/>
      <c r="EL39" s="373" t="str">
        <f>Kostnadsslag_partner!EX10</f>
        <v/>
      </c>
      <c r="EM39" s="373"/>
      <c r="EN39" s="373"/>
      <c r="EO39" s="373"/>
      <c r="EP39" s="373" t="str">
        <f>Kostnadsslag_partner!FB10</f>
        <v/>
      </c>
      <c r="EQ39" s="373"/>
      <c r="ER39" s="373"/>
      <c r="ES39" s="373"/>
      <c r="ET39" s="373" t="str">
        <f>Kostnadsslag_partner!FF10</f>
        <v/>
      </c>
      <c r="EU39" s="373"/>
      <c r="EV39" s="373"/>
      <c r="EW39" s="373"/>
      <c r="EX39" s="373" t="str">
        <f>Kostnadsslag_partner!FJ10</f>
        <v/>
      </c>
      <c r="EY39" s="373"/>
      <c r="EZ39" s="373"/>
      <c r="FA39" s="373"/>
      <c r="FB39" s="373" t="str">
        <f>Kostnadsslag_partner!FN10</f>
        <v/>
      </c>
      <c r="FC39" s="373"/>
      <c r="FD39" s="373"/>
      <c r="FE39" s="373"/>
      <c r="FF39" s="373" t="str">
        <f>Kostnadsslag_partner!FR10</f>
        <v/>
      </c>
      <c r="FG39" s="373"/>
      <c r="FH39" s="373"/>
      <c r="FI39" s="373"/>
      <c r="FJ39" s="373" t="str">
        <f>Kostnadsslag_partner!FV10</f>
        <v/>
      </c>
      <c r="FK39" s="373"/>
      <c r="FL39" s="373"/>
      <c r="FM39" s="373"/>
      <c r="FN39" s="373" t="str">
        <f>Kostnadsslag_partner!FZ10</f>
        <v/>
      </c>
      <c r="FO39" s="373"/>
      <c r="FP39" s="373"/>
      <c r="FQ39" s="373"/>
      <c r="FR39" s="373" t="str">
        <f>Kostnadsslag_partner!GD10</f>
        <v/>
      </c>
      <c r="FS39" s="373"/>
      <c r="FT39" s="373"/>
      <c r="FU39" s="373"/>
      <c r="FV39" s="373" t="str">
        <f>Kostnadsslag_partner!GH10</f>
        <v/>
      </c>
      <c r="FW39" s="373"/>
      <c r="FX39" s="373"/>
      <c r="FY39" s="373"/>
      <c r="FZ39" s="373" t="str">
        <f>Kostnadsslag_partner!GL10</f>
        <v/>
      </c>
      <c r="GA39" s="373"/>
      <c r="GB39" s="373"/>
      <c r="GC39" s="373"/>
      <c r="GD39" s="373" t="str">
        <f>Kostnadsslag_partner!GP10</f>
        <v/>
      </c>
      <c r="GE39" s="373"/>
      <c r="GF39" s="373"/>
      <c r="GG39" s="373"/>
      <c r="GH39" s="373" t="str">
        <f>Kostnadsslag_partner!GT10</f>
        <v/>
      </c>
      <c r="GI39" s="373"/>
      <c r="GJ39" s="373"/>
      <c r="GK39" s="373"/>
      <c r="GL39" s="373" t="str">
        <f>Kostnadsslag_partner!GX10</f>
        <v/>
      </c>
      <c r="GM39" s="373"/>
      <c r="GN39" s="373"/>
      <c r="GO39" s="373"/>
      <c r="GP39" s="373" t="str">
        <f>Kostnadsslag_partner!HB10</f>
        <v/>
      </c>
      <c r="GQ39" s="373"/>
      <c r="GR39" s="373"/>
      <c r="GS39" s="373"/>
      <c r="GT39" s="373" t="str">
        <f>Kostnadsslag_partner!HF10</f>
        <v/>
      </c>
      <c r="GU39" s="373"/>
      <c r="GV39" s="373"/>
      <c r="GW39" s="373"/>
      <c r="GX39" s="373" t="str">
        <f>Kostnadsslag_partner!HJ10</f>
        <v/>
      </c>
      <c r="GY39" s="373"/>
      <c r="GZ39" s="373"/>
      <c r="HA39" s="373"/>
      <c r="HB39" s="373" t="str">
        <f>Kostnadsslag_partner!HN10</f>
        <v/>
      </c>
      <c r="HC39" s="373"/>
      <c r="HD39" s="373"/>
      <c r="HE39" s="373"/>
      <c r="HF39" s="373" t="str">
        <f>Kostnadsslag_partner!HR10</f>
        <v/>
      </c>
      <c r="HG39" s="373"/>
      <c r="HH39" s="373"/>
      <c r="HI39" s="373"/>
      <c r="HJ39" s="373" t="str">
        <f>Kostnadsslag_partner!ED28</f>
        <v/>
      </c>
      <c r="HK39" s="373"/>
      <c r="HL39" s="373"/>
      <c r="HM39" s="373"/>
      <c r="HN39" s="373" t="str">
        <f>Kostnadsslag_partner!EH28</f>
        <v/>
      </c>
      <c r="HO39" s="373"/>
      <c r="HP39" s="373"/>
      <c r="HQ39" s="373"/>
      <c r="HR39" s="373" t="str">
        <f>Kostnadsslag_partner!EL28</f>
        <v/>
      </c>
      <c r="HS39" s="373"/>
      <c r="HT39" s="373"/>
      <c r="HU39" s="373"/>
      <c r="HV39" s="373" t="str">
        <f>Kostnadsslag_partner!EP28</f>
        <v/>
      </c>
      <c r="HW39" s="373"/>
      <c r="HX39" s="373"/>
      <c r="HY39" s="373"/>
      <c r="HZ39" s="373" t="str">
        <f>Kostnadsslag_partner!ET28</f>
        <v/>
      </c>
      <c r="IA39" s="373"/>
      <c r="IB39" s="373"/>
      <c r="IC39" s="373"/>
      <c r="ID39" s="373" t="str">
        <f>Kostnadsslag_partner!EX28</f>
        <v/>
      </c>
      <c r="IE39" s="373"/>
      <c r="IF39" s="373"/>
      <c r="IG39" s="373"/>
      <c r="IH39" s="373" t="str">
        <f>Kostnadsslag_partner!FB28</f>
        <v/>
      </c>
      <c r="II39" s="373"/>
      <c r="IJ39" s="373"/>
      <c r="IK39" s="373"/>
      <c r="IL39" s="373" t="str">
        <f>Kostnadsslag_partner!FF28</f>
        <v/>
      </c>
      <c r="IM39" s="373"/>
      <c r="IN39" s="373"/>
      <c r="IO39" s="373"/>
      <c r="IP39" s="15"/>
      <c r="IQ39" s="11"/>
      <c r="IR39" s="11"/>
      <c r="IS39" s="11"/>
      <c r="IT39" s="11"/>
      <c r="IU39" s="11"/>
      <c r="IV39" s="11"/>
    </row>
    <row r="40" spans="1:256" ht="12.75" x14ac:dyDescent="0.15">
      <c r="A40" s="5" t="s">
        <v>125</v>
      </c>
      <c r="B40" s="375" t="s">
        <v>57</v>
      </c>
      <c r="C40" s="375"/>
      <c r="D40" s="375"/>
      <c r="E40" s="375"/>
      <c r="F40" s="375"/>
      <c r="G40" s="375"/>
      <c r="H40" s="375"/>
      <c r="I40" s="375"/>
      <c r="J40" s="375"/>
      <c r="K40" s="375"/>
      <c r="L40" s="375"/>
      <c r="M40" s="375"/>
      <c r="N40" s="370" t="e">
        <f>Kostnadsslag_partner!#REF!</f>
        <v>#REF!</v>
      </c>
      <c r="O40" s="370"/>
      <c r="P40" s="370"/>
      <c r="Q40" s="370"/>
      <c r="R40" s="370" t="e">
        <f>Kostnadsslag_partner!#REF!</f>
        <v>#REF!</v>
      </c>
      <c r="S40" s="370"/>
      <c r="T40" s="370"/>
      <c r="U40" s="370"/>
      <c r="V40" s="370" t="e">
        <f>Kostnadsslag_partner!#REF!</f>
        <v>#REF!</v>
      </c>
      <c r="W40" s="370"/>
      <c r="X40" s="370"/>
      <c r="Y40" s="370"/>
      <c r="Z40" s="370" t="e">
        <f>Kostnadsslag_partner!#REF!</f>
        <v>#REF!</v>
      </c>
      <c r="AA40" s="370"/>
      <c r="AB40" s="370"/>
      <c r="AC40" s="370"/>
      <c r="AD40" s="370" t="e">
        <f>Kostnadsslag_partner!#REF!</f>
        <v>#REF!</v>
      </c>
      <c r="AE40" s="370"/>
      <c r="AF40" s="370"/>
      <c r="AG40" s="370"/>
      <c r="AH40" s="370" t="e">
        <f>Kostnadsslag_partner!#REF!</f>
        <v>#REF!</v>
      </c>
      <c r="AI40" s="370"/>
      <c r="AJ40" s="370"/>
      <c r="AK40" s="370"/>
      <c r="AL40" s="370" t="e">
        <f>Kostnadsslag_partner!#REF!</f>
        <v>#REF!</v>
      </c>
      <c r="AM40" s="370"/>
      <c r="AN40" s="370"/>
      <c r="AO40" s="370"/>
      <c r="AP40" s="370" t="e">
        <f>Kostnadsslag_partner!#REF!</f>
        <v>#REF!</v>
      </c>
      <c r="AQ40" s="370"/>
      <c r="AR40" s="370"/>
      <c r="AS40" s="370"/>
      <c r="AT40" s="370" t="e">
        <f>Kostnadsslag_partner!#REF!</f>
        <v>#REF!</v>
      </c>
      <c r="AU40" s="370"/>
      <c r="AV40" s="370"/>
      <c r="AW40" s="370"/>
      <c r="AX40" s="370" t="e">
        <f>Kostnadsslag_partner!#REF!</f>
        <v>#REF!</v>
      </c>
      <c r="AY40" s="370"/>
      <c r="AZ40" s="370"/>
      <c r="BA40" s="370"/>
      <c r="BB40" s="370" t="e">
        <f>Kostnadsslag_partner!#REF!</f>
        <v>#REF!</v>
      </c>
      <c r="BC40" s="370"/>
      <c r="BD40" s="370"/>
      <c r="BE40" s="370"/>
      <c r="BF40" s="373" t="e">
        <f>Kostnadsslag_partner!#REF!</f>
        <v>#REF!</v>
      </c>
      <c r="BG40" s="373"/>
      <c r="BH40" s="373"/>
      <c r="BI40" s="373"/>
      <c r="BJ40" s="373" t="e">
        <f>Kostnadsslag_partner!#REF!</f>
        <v>#REF!</v>
      </c>
      <c r="BK40" s="373"/>
      <c r="BL40" s="373"/>
      <c r="BM40" s="373"/>
      <c r="BN40" s="373" t="e">
        <f>Kostnadsslag_partner!#REF!</f>
        <v>#REF!</v>
      </c>
      <c r="BO40" s="373"/>
      <c r="BP40" s="373"/>
      <c r="BQ40" s="373"/>
      <c r="BR40" s="373" t="e">
        <f>Kostnadsslag_partner!#REF!</f>
        <v>#REF!</v>
      </c>
      <c r="BS40" s="373"/>
      <c r="BT40" s="373"/>
      <c r="BU40" s="373"/>
      <c r="BV40" s="373" t="e">
        <f>Kostnadsslag_partner!#REF!</f>
        <v>#REF!</v>
      </c>
      <c r="BW40" s="373"/>
      <c r="BX40" s="373"/>
      <c r="BY40" s="373"/>
      <c r="BZ40" s="373" t="e">
        <f>Kostnadsslag_partner!#REF!</f>
        <v>#REF!</v>
      </c>
      <c r="CA40" s="373"/>
      <c r="CB40" s="373"/>
      <c r="CC40" s="373"/>
      <c r="CD40" s="373" t="e">
        <f>Kostnadsslag_partner!#REF!</f>
        <v>#REF!</v>
      </c>
      <c r="CE40" s="373"/>
      <c r="CF40" s="373"/>
      <c r="CG40" s="373"/>
      <c r="CH40" s="373" t="e">
        <f>Kostnadsslag_partner!#REF!</f>
        <v>#REF!</v>
      </c>
      <c r="CI40" s="373"/>
      <c r="CJ40" s="373"/>
      <c r="CK40" s="373"/>
      <c r="CL40" s="373" t="e">
        <f>Kostnadsslag_partner!#REF!</f>
        <v>#REF!</v>
      </c>
      <c r="CM40" s="373"/>
      <c r="CN40" s="373"/>
      <c r="CO40" s="373"/>
      <c r="CP40" s="373" t="e">
        <f>Kostnadsslag_partner!#REF!</f>
        <v>#REF!</v>
      </c>
      <c r="CQ40" s="373"/>
      <c r="CR40" s="373"/>
      <c r="CS40" s="373"/>
      <c r="CT40" s="373" t="e">
        <f>Kostnadsslag_partner!#REF!</f>
        <v>#REF!</v>
      </c>
      <c r="CU40" s="373"/>
      <c r="CV40" s="373"/>
      <c r="CW40" s="373"/>
      <c r="CX40" s="373" t="e">
        <f>Kostnadsslag_partner!#REF!</f>
        <v>#REF!</v>
      </c>
      <c r="CY40" s="373"/>
      <c r="CZ40" s="373"/>
      <c r="DA40" s="373"/>
      <c r="DB40" s="373" t="e">
        <f>Kostnadsslag_partner!#REF!</f>
        <v>#REF!</v>
      </c>
      <c r="DC40" s="373"/>
      <c r="DD40" s="373"/>
      <c r="DE40" s="373"/>
      <c r="DF40" s="373" t="e">
        <f>Kostnadsslag_partner!#REF!</f>
        <v>#REF!</v>
      </c>
      <c r="DG40" s="373"/>
      <c r="DH40" s="373"/>
      <c r="DI40" s="373"/>
      <c r="DJ40" s="373" t="e">
        <f>Kostnadsslag_partner!#REF!</f>
        <v>#REF!</v>
      </c>
      <c r="DK40" s="373"/>
      <c r="DL40" s="373"/>
      <c r="DM40" s="373"/>
      <c r="DN40" s="373" t="e">
        <f>Kostnadsslag_partner!#REF!</f>
        <v>#REF!</v>
      </c>
      <c r="DO40" s="373"/>
      <c r="DP40" s="373"/>
      <c r="DQ40" s="373"/>
      <c r="DR40" s="373" t="e">
        <f>Kostnadsslag_partner!#REF!</f>
        <v>#REF!</v>
      </c>
      <c r="DS40" s="373"/>
      <c r="DT40" s="373"/>
      <c r="DU40" s="373"/>
      <c r="DV40" s="373" t="e">
        <f>Kostnadsslag_partner!#REF!</f>
        <v>#REF!</v>
      </c>
      <c r="DW40" s="373"/>
      <c r="DX40" s="373"/>
      <c r="DY40" s="373"/>
      <c r="DZ40" s="373" t="e">
        <f>Kostnadsslag_partner!#REF!</f>
        <v>#REF!</v>
      </c>
      <c r="EA40" s="373"/>
      <c r="EB40" s="373"/>
      <c r="EC40" s="373"/>
      <c r="ED40" s="373" t="e">
        <f>Kostnadsslag_partner!#REF!</f>
        <v>#REF!</v>
      </c>
      <c r="EE40" s="373"/>
      <c r="EF40" s="373"/>
      <c r="EG40" s="373"/>
      <c r="EH40" s="373" t="e">
        <f>Kostnadsslag_partner!#REF!</f>
        <v>#REF!</v>
      </c>
      <c r="EI40" s="373"/>
      <c r="EJ40" s="373"/>
      <c r="EK40" s="373"/>
      <c r="EL40" s="373" t="e">
        <f>Kostnadsslag_partner!#REF!</f>
        <v>#REF!</v>
      </c>
      <c r="EM40" s="373"/>
      <c r="EN40" s="373"/>
      <c r="EO40" s="373"/>
      <c r="EP40" s="373" t="e">
        <f>Kostnadsslag_partner!#REF!</f>
        <v>#REF!</v>
      </c>
      <c r="EQ40" s="373"/>
      <c r="ER40" s="373"/>
      <c r="ES40" s="373"/>
      <c r="ET40" s="373" t="e">
        <f>Kostnadsslag_partner!#REF!</f>
        <v>#REF!</v>
      </c>
      <c r="EU40" s="373"/>
      <c r="EV40" s="373"/>
      <c r="EW40" s="373"/>
      <c r="EX40" s="373" t="e">
        <f>Kostnadsslag_partner!#REF!</f>
        <v>#REF!</v>
      </c>
      <c r="EY40" s="373"/>
      <c r="EZ40" s="373"/>
      <c r="FA40" s="373"/>
      <c r="FB40" s="373" t="e">
        <f>Kostnadsslag_partner!#REF!</f>
        <v>#REF!</v>
      </c>
      <c r="FC40" s="373"/>
      <c r="FD40" s="373"/>
      <c r="FE40" s="373"/>
      <c r="FF40" s="373" t="e">
        <f>Kostnadsslag_partner!#REF!</f>
        <v>#REF!</v>
      </c>
      <c r="FG40" s="373"/>
      <c r="FH40" s="373"/>
      <c r="FI40" s="373"/>
      <c r="FJ40" s="373" t="e">
        <f>Kostnadsslag_partner!#REF!</f>
        <v>#REF!</v>
      </c>
      <c r="FK40" s="373"/>
      <c r="FL40" s="373"/>
      <c r="FM40" s="373"/>
      <c r="FN40" s="373" t="e">
        <f>Kostnadsslag_partner!#REF!</f>
        <v>#REF!</v>
      </c>
      <c r="FO40" s="373"/>
      <c r="FP40" s="373"/>
      <c r="FQ40" s="373"/>
      <c r="FR40" s="373" t="e">
        <f>Kostnadsslag_partner!#REF!</f>
        <v>#REF!</v>
      </c>
      <c r="FS40" s="373"/>
      <c r="FT40" s="373"/>
      <c r="FU40" s="373"/>
      <c r="FV40" s="373" t="e">
        <f>Kostnadsslag_partner!#REF!</f>
        <v>#REF!</v>
      </c>
      <c r="FW40" s="373"/>
      <c r="FX40" s="373"/>
      <c r="FY40" s="373"/>
      <c r="FZ40" s="373" t="e">
        <f>Kostnadsslag_partner!#REF!</f>
        <v>#REF!</v>
      </c>
      <c r="GA40" s="373"/>
      <c r="GB40" s="373"/>
      <c r="GC40" s="373"/>
      <c r="GD40" s="373" t="e">
        <f>Kostnadsslag_partner!#REF!</f>
        <v>#REF!</v>
      </c>
      <c r="GE40" s="373"/>
      <c r="GF40" s="373"/>
      <c r="GG40" s="373"/>
      <c r="GH40" s="373" t="e">
        <f>Kostnadsslag_partner!#REF!</f>
        <v>#REF!</v>
      </c>
      <c r="GI40" s="373"/>
      <c r="GJ40" s="373"/>
      <c r="GK40" s="373"/>
      <c r="GL40" s="373" t="e">
        <f>Kostnadsslag_partner!#REF!</f>
        <v>#REF!</v>
      </c>
      <c r="GM40" s="373"/>
      <c r="GN40" s="373"/>
      <c r="GO40" s="373"/>
      <c r="GP40" s="373" t="e">
        <f>Kostnadsslag_partner!#REF!</f>
        <v>#REF!</v>
      </c>
      <c r="GQ40" s="373"/>
      <c r="GR40" s="373"/>
      <c r="GS40" s="373"/>
      <c r="GT40" s="373" t="e">
        <f>Kostnadsslag_partner!#REF!</f>
        <v>#REF!</v>
      </c>
      <c r="GU40" s="373"/>
      <c r="GV40" s="373"/>
      <c r="GW40" s="373"/>
      <c r="GX40" s="373" t="e">
        <f>Kostnadsslag_partner!#REF!</f>
        <v>#REF!</v>
      </c>
      <c r="GY40" s="373"/>
      <c r="GZ40" s="373"/>
      <c r="HA40" s="373"/>
      <c r="HB40" s="373" t="e">
        <f>Kostnadsslag_partner!#REF!</f>
        <v>#REF!</v>
      </c>
      <c r="HC40" s="373"/>
      <c r="HD40" s="373"/>
      <c r="HE40" s="373"/>
      <c r="HF40" s="373" t="e">
        <f>Kostnadsslag_partner!#REF!</f>
        <v>#REF!</v>
      </c>
      <c r="HG40" s="373"/>
      <c r="HH40" s="373"/>
      <c r="HI40" s="373"/>
      <c r="HJ40" s="373" t="e">
        <f>Kostnadsslag_partner!#REF!</f>
        <v>#REF!</v>
      </c>
      <c r="HK40" s="373"/>
      <c r="HL40" s="373"/>
      <c r="HM40" s="373"/>
      <c r="HN40" s="373" t="e">
        <f>Kostnadsslag_partner!#REF!</f>
        <v>#REF!</v>
      </c>
      <c r="HO40" s="373"/>
      <c r="HP40" s="373"/>
      <c r="HQ40" s="373"/>
      <c r="HR40" s="373" t="e">
        <f>Kostnadsslag_partner!#REF!</f>
        <v>#REF!</v>
      </c>
      <c r="HS40" s="373"/>
      <c r="HT40" s="373"/>
      <c r="HU40" s="373"/>
      <c r="HV40" s="373" t="e">
        <f>Kostnadsslag_partner!#REF!</f>
        <v>#REF!</v>
      </c>
      <c r="HW40" s="373"/>
      <c r="HX40" s="373"/>
      <c r="HY40" s="373"/>
      <c r="HZ40" s="373" t="e">
        <f>Kostnadsslag_partner!#REF!</f>
        <v>#REF!</v>
      </c>
      <c r="IA40" s="373"/>
      <c r="IB40" s="373"/>
      <c r="IC40" s="373"/>
      <c r="ID40" s="373" t="e">
        <f>Kostnadsslag_partner!#REF!</f>
        <v>#REF!</v>
      </c>
      <c r="IE40" s="373"/>
      <c r="IF40" s="373"/>
      <c r="IG40" s="373"/>
      <c r="IH40" s="373" t="e">
        <f>Kostnadsslag_partner!#REF!</f>
        <v>#REF!</v>
      </c>
      <c r="II40" s="373"/>
      <c r="IJ40" s="373"/>
      <c r="IK40" s="373"/>
      <c r="IL40" s="373" t="e">
        <f>Kostnadsslag_partner!#REF!</f>
        <v>#REF!</v>
      </c>
      <c r="IM40" s="373"/>
      <c r="IN40" s="373"/>
      <c r="IO40" s="373"/>
      <c r="IP40" s="15"/>
      <c r="IQ40" s="11"/>
      <c r="IR40" s="11"/>
      <c r="IS40" s="11"/>
      <c r="IT40" s="11"/>
      <c r="IU40" s="11"/>
      <c r="IV40" s="11"/>
    </row>
    <row r="41" spans="1:256" ht="12.75" x14ac:dyDescent="0.15">
      <c r="A41" s="5" t="s">
        <v>126</v>
      </c>
      <c r="B41" s="387" t="s">
        <v>58</v>
      </c>
      <c r="C41" s="387"/>
      <c r="D41" s="387"/>
      <c r="E41" s="387"/>
      <c r="F41" s="387"/>
      <c r="G41" s="387"/>
      <c r="H41" s="387"/>
      <c r="I41" s="387"/>
      <c r="J41" s="387"/>
      <c r="K41" s="387"/>
      <c r="L41" s="387"/>
      <c r="M41" s="387"/>
      <c r="N41" s="370" t="e">
        <f>Kostnadsslag_partner!#REF!</f>
        <v>#REF!</v>
      </c>
      <c r="O41" s="370"/>
      <c r="P41" s="370"/>
      <c r="Q41" s="370"/>
      <c r="R41" s="370" t="e">
        <f>Kostnadsslag_partner!#REF!</f>
        <v>#REF!</v>
      </c>
      <c r="S41" s="370"/>
      <c r="T41" s="370"/>
      <c r="U41" s="370"/>
      <c r="V41" s="370" t="e">
        <f>Kostnadsslag_partner!#REF!</f>
        <v>#REF!</v>
      </c>
      <c r="W41" s="370"/>
      <c r="X41" s="370"/>
      <c r="Y41" s="370"/>
      <c r="Z41" s="370" t="e">
        <f>Kostnadsslag_partner!#REF!</f>
        <v>#REF!</v>
      </c>
      <c r="AA41" s="370"/>
      <c r="AB41" s="370"/>
      <c r="AC41" s="370"/>
      <c r="AD41" s="370" t="e">
        <f>Kostnadsslag_partner!#REF!</f>
        <v>#REF!</v>
      </c>
      <c r="AE41" s="370"/>
      <c r="AF41" s="370"/>
      <c r="AG41" s="370"/>
      <c r="AH41" s="370" t="e">
        <f>Kostnadsslag_partner!#REF!</f>
        <v>#REF!</v>
      </c>
      <c r="AI41" s="370"/>
      <c r="AJ41" s="370"/>
      <c r="AK41" s="370"/>
      <c r="AL41" s="370" t="e">
        <f>Kostnadsslag_partner!#REF!</f>
        <v>#REF!</v>
      </c>
      <c r="AM41" s="370"/>
      <c r="AN41" s="370"/>
      <c r="AO41" s="370"/>
      <c r="AP41" s="370" t="e">
        <f>Kostnadsslag_partner!#REF!</f>
        <v>#REF!</v>
      </c>
      <c r="AQ41" s="370"/>
      <c r="AR41" s="370"/>
      <c r="AS41" s="370"/>
      <c r="AT41" s="370" t="e">
        <f>Kostnadsslag_partner!#REF!</f>
        <v>#REF!</v>
      </c>
      <c r="AU41" s="370"/>
      <c r="AV41" s="370"/>
      <c r="AW41" s="370"/>
      <c r="AX41" s="370" t="e">
        <f>Kostnadsslag_partner!#REF!</f>
        <v>#REF!</v>
      </c>
      <c r="AY41" s="370"/>
      <c r="AZ41" s="370"/>
      <c r="BA41" s="370"/>
      <c r="BB41" s="370" t="e">
        <f>Kostnadsslag_partner!#REF!</f>
        <v>#REF!</v>
      </c>
      <c r="BC41" s="370"/>
      <c r="BD41" s="370"/>
      <c r="BE41" s="370"/>
      <c r="BF41" s="373" t="e">
        <f>Kostnadsslag_partner!#REF!</f>
        <v>#REF!</v>
      </c>
      <c r="BG41" s="373"/>
      <c r="BH41" s="373"/>
      <c r="BI41" s="373"/>
      <c r="BJ41" s="373" t="e">
        <f>Kostnadsslag_partner!#REF!</f>
        <v>#REF!</v>
      </c>
      <c r="BK41" s="373"/>
      <c r="BL41" s="373"/>
      <c r="BM41" s="373"/>
      <c r="BN41" s="373" t="e">
        <f>Kostnadsslag_partner!#REF!</f>
        <v>#REF!</v>
      </c>
      <c r="BO41" s="373"/>
      <c r="BP41" s="373"/>
      <c r="BQ41" s="373"/>
      <c r="BR41" s="373" t="e">
        <f>Kostnadsslag_partner!#REF!</f>
        <v>#REF!</v>
      </c>
      <c r="BS41" s="373"/>
      <c r="BT41" s="373"/>
      <c r="BU41" s="373"/>
      <c r="BV41" s="373" t="e">
        <f>Kostnadsslag_partner!#REF!</f>
        <v>#REF!</v>
      </c>
      <c r="BW41" s="373"/>
      <c r="BX41" s="373"/>
      <c r="BY41" s="373"/>
      <c r="BZ41" s="373" t="e">
        <f>Kostnadsslag_partner!#REF!</f>
        <v>#REF!</v>
      </c>
      <c r="CA41" s="373"/>
      <c r="CB41" s="373"/>
      <c r="CC41" s="373"/>
      <c r="CD41" s="373" t="e">
        <f>Kostnadsslag_partner!#REF!</f>
        <v>#REF!</v>
      </c>
      <c r="CE41" s="373"/>
      <c r="CF41" s="373"/>
      <c r="CG41" s="373"/>
      <c r="CH41" s="373" t="e">
        <f>Kostnadsslag_partner!#REF!</f>
        <v>#REF!</v>
      </c>
      <c r="CI41" s="373"/>
      <c r="CJ41" s="373"/>
      <c r="CK41" s="373"/>
      <c r="CL41" s="373" t="e">
        <f>Kostnadsslag_partner!#REF!</f>
        <v>#REF!</v>
      </c>
      <c r="CM41" s="373"/>
      <c r="CN41" s="373"/>
      <c r="CO41" s="373"/>
      <c r="CP41" s="373" t="e">
        <f>Kostnadsslag_partner!#REF!</f>
        <v>#REF!</v>
      </c>
      <c r="CQ41" s="373"/>
      <c r="CR41" s="373"/>
      <c r="CS41" s="373"/>
      <c r="CT41" s="373" t="e">
        <f>Kostnadsslag_partner!#REF!</f>
        <v>#REF!</v>
      </c>
      <c r="CU41" s="373"/>
      <c r="CV41" s="373"/>
      <c r="CW41" s="373"/>
      <c r="CX41" s="373" t="e">
        <f>Kostnadsslag_partner!#REF!</f>
        <v>#REF!</v>
      </c>
      <c r="CY41" s="373"/>
      <c r="CZ41" s="373"/>
      <c r="DA41" s="373"/>
      <c r="DB41" s="373" t="e">
        <f>Kostnadsslag_partner!#REF!</f>
        <v>#REF!</v>
      </c>
      <c r="DC41" s="373"/>
      <c r="DD41" s="373"/>
      <c r="DE41" s="373"/>
      <c r="DF41" s="373" t="e">
        <f>Kostnadsslag_partner!#REF!</f>
        <v>#REF!</v>
      </c>
      <c r="DG41" s="373"/>
      <c r="DH41" s="373"/>
      <c r="DI41" s="373"/>
      <c r="DJ41" s="373" t="e">
        <f>Kostnadsslag_partner!#REF!</f>
        <v>#REF!</v>
      </c>
      <c r="DK41" s="373"/>
      <c r="DL41" s="373"/>
      <c r="DM41" s="373"/>
      <c r="DN41" s="373" t="e">
        <f>Kostnadsslag_partner!#REF!</f>
        <v>#REF!</v>
      </c>
      <c r="DO41" s="373"/>
      <c r="DP41" s="373"/>
      <c r="DQ41" s="373"/>
      <c r="DR41" s="373" t="e">
        <f>Kostnadsslag_partner!#REF!</f>
        <v>#REF!</v>
      </c>
      <c r="DS41" s="373"/>
      <c r="DT41" s="373"/>
      <c r="DU41" s="373"/>
      <c r="DV41" s="373" t="e">
        <f>Kostnadsslag_partner!#REF!</f>
        <v>#REF!</v>
      </c>
      <c r="DW41" s="373"/>
      <c r="DX41" s="373"/>
      <c r="DY41" s="373"/>
      <c r="DZ41" s="373" t="e">
        <f>Kostnadsslag_partner!#REF!</f>
        <v>#REF!</v>
      </c>
      <c r="EA41" s="373"/>
      <c r="EB41" s="373"/>
      <c r="EC41" s="373"/>
      <c r="ED41" s="373" t="e">
        <f>Kostnadsslag_partner!#REF!</f>
        <v>#REF!</v>
      </c>
      <c r="EE41" s="373"/>
      <c r="EF41" s="373"/>
      <c r="EG41" s="373"/>
      <c r="EH41" s="373" t="e">
        <f>Kostnadsslag_partner!#REF!</f>
        <v>#REF!</v>
      </c>
      <c r="EI41" s="373"/>
      <c r="EJ41" s="373"/>
      <c r="EK41" s="373"/>
      <c r="EL41" s="373" t="e">
        <f>Kostnadsslag_partner!#REF!</f>
        <v>#REF!</v>
      </c>
      <c r="EM41" s="373"/>
      <c r="EN41" s="373"/>
      <c r="EO41" s="373"/>
      <c r="EP41" s="373" t="e">
        <f>Kostnadsslag_partner!#REF!</f>
        <v>#REF!</v>
      </c>
      <c r="EQ41" s="373"/>
      <c r="ER41" s="373"/>
      <c r="ES41" s="373"/>
      <c r="ET41" s="373" t="e">
        <f>Kostnadsslag_partner!#REF!</f>
        <v>#REF!</v>
      </c>
      <c r="EU41" s="373"/>
      <c r="EV41" s="373"/>
      <c r="EW41" s="373"/>
      <c r="EX41" s="373" t="e">
        <f>Kostnadsslag_partner!#REF!</f>
        <v>#REF!</v>
      </c>
      <c r="EY41" s="373"/>
      <c r="EZ41" s="373"/>
      <c r="FA41" s="373"/>
      <c r="FB41" s="373" t="e">
        <f>Kostnadsslag_partner!#REF!</f>
        <v>#REF!</v>
      </c>
      <c r="FC41" s="373"/>
      <c r="FD41" s="373"/>
      <c r="FE41" s="373"/>
      <c r="FF41" s="373" t="e">
        <f>Kostnadsslag_partner!#REF!</f>
        <v>#REF!</v>
      </c>
      <c r="FG41" s="373"/>
      <c r="FH41" s="373"/>
      <c r="FI41" s="373"/>
      <c r="FJ41" s="373" t="e">
        <f>Kostnadsslag_partner!#REF!</f>
        <v>#REF!</v>
      </c>
      <c r="FK41" s="373"/>
      <c r="FL41" s="373"/>
      <c r="FM41" s="373"/>
      <c r="FN41" s="373" t="e">
        <f>Kostnadsslag_partner!#REF!</f>
        <v>#REF!</v>
      </c>
      <c r="FO41" s="373"/>
      <c r="FP41" s="373"/>
      <c r="FQ41" s="373"/>
      <c r="FR41" s="373" t="e">
        <f>Kostnadsslag_partner!#REF!</f>
        <v>#REF!</v>
      </c>
      <c r="FS41" s="373"/>
      <c r="FT41" s="373"/>
      <c r="FU41" s="373"/>
      <c r="FV41" s="373" t="e">
        <f>Kostnadsslag_partner!#REF!</f>
        <v>#REF!</v>
      </c>
      <c r="FW41" s="373"/>
      <c r="FX41" s="373"/>
      <c r="FY41" s="373"/>
      <c r="FZ41" s="373" t="e">
        <f>Kostnadsslag_partner!#REF!</f>
        <v>#REF!</v>
      </c>
      <c r="GA41" s="373"/>
      <c r="GB41" s="373"/>
      <c r="GC41" s="373"/>
      <c r="GD41" s="373" t="e">
        <f>Kostnadsslag_partner!#REF!</f>
        <v>#REF!</v>
      </c>
      <c r="GE41" s="373"/>
      <c r="GF41" s="373"/>
      <c r="GG41" s="373"/>
      <c r="GH41" s="373" t="e">
        <f>Kostnadsslag_partner!#REF!</f>
        <v>#REF!</v>
      </c>
      <c r="GI41" s="373"/>
      <c r="GJ41" s="373"/>
      <c r="GK41" s="373"/>
      <c r="GL41" s="373" t="e">
        <f>Kostnadsslag_partner!#REF!</f>
        <v>#REF!</v>
      </c>
      <c r="GM41" s="373"/>
      <c r="GN41" s="373"/>
      <c r="GO41" s="373"/>
      <c r="GP41" s="373" t="e">
        <f>Kostnadsslag_partner!#REF!</f>
        <v>#REF!</v>
      </c>
      <c r="GQ41" s="373"/>
      <c r="GR41" s="373"/>
      <c r="GS41" s="373"/>
      <c r="GT41" s="373" t="e">
        <f>Kostnadsslag_partner!#REF!</f>
        <v>#REF!</v>
      </c>
      <c r="GU41" s="373"/>
      <c r="GV41" s="373"/>
      <c r="GW41" s="373"/>
      <c r="GX41" s="373" t="e">
        <f>Kostnadsslag_partner!#REF!</f>
        <v>#REF!</v>
      </c>
      <c r="GY41" s="373"/>
      <c r="GZ41" s="373"/>
      <c r="HA41" s="373"/>
      <c r="HB41" s="373" t="e">
        <f>Kostnadsslag_partner!#REF!</f>
        <v>#REF!</v>
      </c>
      <c r="HC41" s="373"/>
      <c r="HD41" s="373"/>
      <c r="HE41" s="373"/>
      <c r="HF41" s="373" t="e">
        <f>Kostnadsslag_partner!#REF!</f>
        <v>#REF!</v>
      </c>
      <c r="HG41" s="373"/>
      <c r="HH41" s="373"/>
      <c r="HI41" s="373"/>
      <c r="HJ41" s="373" t="e">
        <f>Kostnadsslag_partner!#REF!</f>
        <v>#REF!</v>
      </c>
      <c r="HK41" s="373"/>
      <c r="HL41" s="373"/>
      <c r="HM41" s="373"/>
      <c r="HN41" s="373" t="e">
        <f>Kostnadsslag_partner!#REF!</f>
        <v>#REF!</v>
      </c>
      <c r="HO41" s="373"/>
      <c r="HP41" s="373"/>
      <c r="HQ41" s="373"/>
      <c r="HR41" s="373" t="e">
        <f>Kostnadsslag_partner!#REF!</f>
        <v>#REF!</v>
      </c>
      <c r="HS41" s="373"/>
      <c r="HT41" s="373"/>
      <c r="HU41" s="373"/>
      <c r="HV41" s="373" t="e">
        <f>Kostnadsslag_partner!#REF!</f>
        <v>#REF!</v>
      </c>
      <c r="HW41" s="373"/>
      <c r="HX41" s="373"/>
      <c r="HY41" s="373"/>
      <c r="HZ41" s="373" t="e">
        <f>Kostnadsslag_partner!#REF!</f>
        <v>#REF!</v>
      </c>
      <c r="IA41" s="373"/>
      <c r="IB41" s="373"/>
      <c r="IC41" s="373"/>
      <c r="ID41" s="373" t="e">
        <f>Kostnadsslag_partner!#REF!</f>
        <v>#REF!</v>
      </c>
      <c r="IE41" s="373"/>
      <c r="IF41" s="373"/>
      <c r="IG41" s="373"/>
      <c r="IH41" s="373" t="e">
        <f>Kostnadsslag_partner!#REF!</f>
        <v>#REF!</v>
      </c>
      <c r="II41" s="373"/>
      <c r="IJ41" s="373"/>
      <c r="IK41" s="373"/>
      <c r="IL41" s="373" t="e">
        <f>Kostnadsslag_partner!#REF!</f>
        <v>#REF!</v>
      </c>
      <c r="IM41" s="373"/>
      <c r="IN41" s="373"/>
      <c r="IO41" s="373"/>
      <c r="IP41" s="15"/>
      <c r="IQ41" s="11"/>
      <c r="IR41" s="11"/>
      <c r="IS41" s="11"/>
      <c r="IT41" s="11"/>
      <c r="IU41" s="11"/>
      <c r="IV41" s="11"/>
    </row>
    <row r="42" spans="1:256" ht="12.75" x14ac:dyDescent="0.15">
      <c r="A42" s="6" t="s">
        <v>127</v>
      </c>
      <c r="B42" s="389" t="s">
        <v>49</v>
      </c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69" t="e">
        <f>Kostnadsslag_partner!#REF!</f>
        <v>#REF!</v>
      </c>
      <c r="O42" s="369"/>
      <c r="P42" s="369"/>
      <c r="Q42" s="369"/>
      <c r="R42" s="370" t="e">
        <f>Kostnadsslag_partner!#REF!</f>
        <v>#REF!</v>
      </c>
      <c r="S42" s="370"/>
      <c r="T42" s="370"/>
      <c r="U42" s="370"/>
      <c r="V42" s="370" t="e">
        <f>Kostnadsslag_partner!#REF!</f>
        <v>#REF!</v>
      </c>
      <c r="W42" s="370"/>
      <c r="X42" s="370"/>
      <c r="Y42" s="370"/>
      <c r="Z42" s="370" t="e">
        <f>Kostnadsslag_partner!#REF!</f>
        <v>#REF!</v>
      </c>
      <c r="AA42" s="370"/>
      <c r="AB42" s="370"/>
      <c r="AC42" s="370"/>
      <c r="AD42" s="370" t="e">
        <f>Kostnadsslag_partner!#REF!</f>
        <v>#REF!</v>
      </c>
      <c r="AE42" s="370"/>
      <c r="AF42" s="370"/>
      <c r="AG42" s="370"/>
      <c r="AH42" s="370" t="e">
        <f>Kostnadsslag_partner!#REF!</f>
        <v>#REF!</v>
      </c>
      <c r="AI42" s="370"/>
      <c r="AJ42" s="370"/>
      <c r="AK42" s="370"/>
      <c r="AL42" s="370" t="e">
        <f>Kostnadsslag_partner!#REF!</f>
        <v>#REF!</v>
      </c>
      <c r="AM42" s="370"/>
      <c r="AN42" s="370"/>
      <c r="AO42" s="370"/>
      <c r="AP42" s="370" t="e">
        <f>Kostnadsslag_partner!#REF!</f>
        <v>#REF!</v>
      </c>
      <c r="AQ42" s="370"/>
      <c r="AR42" s="370"/>
      <c r="AS42" s="370"/>
      <c r="AT42" s="370" t="e">
        <f>Kostnadsslag_partner!#REF!</f>
        <v>#REF!</v>
      </c>
      <c r="AU42" s="370"/>
      <c r="AV42" s="370"/>
      <c r="AW42" s="370"/>
      <c r="AX42" s="370" t="e">
        <f>Kostnadsslag_partner!#REF!</f>
        <v>#REF!</v>
      </c>
      <c r="AY42" s="370"/>
      <c r="AZ42" s="370"/>
      <c r="BA42" s="370"/>
      <c r="BB42" s="370" t="e">
        <f>Kostnadsslag_partner!#REF!</f>
        <v>#REF!</v>
      </c>
      <c r="BC42" s="370"/>
      <c r="BD42" s="370"/>
      <c r="BE42" s="370"/>
      <c r="BF42" s="372" t="e">
        <f>Kostnadsslag_partner!#REF!</f>
        <v>#REF!</v>
      </c>
      <c r="BG42" s="372"/>
      <c r="BH42" s="372"/>
      <c r="BI42" s="372"/>
      <c r="BJ42" s="372" t="e">
        <f>Kostnadsslag_partner!#REF!</f>
        <v>#REF!</v>
      </c>
      <c r="BK42" s="372"/>
      <c r="BL42" s="372"/>
      <c r="BM42" s="372"/>
      <c r="BN42" s="372" t="e">
        <f>Kostnadsslag_partner!#REF!</f>
        <v>#REF!</v>
      </c>
      <c r="BO42" s="372"/>
      <c r="BP42" s="372"/>
      <c r="BQ42" s="372"/>
      <c r="BR42" s="372" t="e">
        <f>Kostnadsslag_partner!#REF!</f>
        <v>#REF!</v>
      </c>
      <c r="BS42" s="372"/>
      <c r="BT42" s="372"/>
      <c r="BU42" s="372"/>
      <c r="BV42" s="372" t="e">
        <f>Kostnadsslag_partner!#REF!</f>
        <v>#REF!</v>
      </c>
      <c r="BW42" s="372"/>
      <c r="BX42" s="372"/>
      <c r="BY42" s="372"/>
      <c r="BZ42" s="372" t="e">
        <f>Kostnadsslag_partner!#REF!</f>
        <v>#REF!</v>
      </c>
      <c r="CA42" s="372"/>
      <c r="CB42" s="372"/>
      <c r="CC42" s="372"/>
      <c r="CD42" s="372" t="e">
        <f>Kostnadsslag_partner!#REF!</f>
        <v>#REF!</v>
      </c>
      <c r="CE42" s="372"/>
      <c r="CF42" s="372"/>
      <c r="CG42" s="372"/>
      <c r="CH42" s="372" t="e">
        <f>Kostnadsslag_partner!#REF!</f>
        <v>#REF!</v>
      </c>
      <c r="CI42" s="372"/>
      <c r="CJ42" s="372"/>
      <c r="CK42" s="372"/>
      <c r="CL42" s="372" t="e">
        <f>Kostnadsslag_partner!#REF!</f>
        <v>#REF!</v>
      </c>
      <c r="CM42" s="372"/>
      <c r="CN42" s="372"/>
      <c r="CO42" s="372"/>
      <c r="CP42" s="372" t="e">
        <f>Kostnadsslag_partner!#REF!</f>
        <v>#REF!</v>
      </c>
      <c r="CQ42" s="372"/>
      <c r="CR42" s="372"/>
      <c r="CS42" s="372"/>
      <c r="CT42" s="372" t="e">
        <f>Kostnadsslag_partner!#REF!</f>
        <v>#REF!</v>
      </c>
      <c r="CU42" s="372"/>
      <c r="CV42" s="372"/>
      <c r="CW42" s="372"/>
      <c r="CX42" s="372" t="e">
        <f>Kostnadsslag_partner!#REF!</f>
        <v>#REF!</v>
      </c>
      <c r="CY42" s="372"/>
      <c r="CZ42" s="372"/>
      <c r="DA42" s="372"/>
      <c r="DB42" s="372" t="e">
        <f>Kostnadsslag_partner!#REF!</f>
        <v>#REF!</v>
      </c>
      <c r="DC42" s="372"/>
      <c r="DD42" s="372"/>
      <c r="DE42" s="372"/>
      <c r="DF42" s="372" t="e">
        <f>Kostnadsslag_partner!#REF!</f>
        <v>#REF!</v>
      </c>
      <c r="DG42" s="372"/>
      <c r="DH42" s="372"/>
      <c r="DI42" s="372"/>
      <c r="DJ42" s="372" t="e">
        <f>Kostnadsslag_partner!#REF!</f>
        <v>#REF!</v>
      </c>
      <c r="DK42" s="372"/>
      <c r="DL42" s="372"/>
      <c r="DM42" s="372"/>
      <c r="DN42" s="372" t="e">
        <f>Kostnadsslag_partner!#REF!</f>
        <v>#REF!</v>
      </c>
      <c r="DO42" s="372"/>
      <c r="DP42" s="372"/>
      <c r="DQ42" s="372"/>
      <c r="DR42" s="372" t="e">
        <f>Kostnadsslag_partner!#REF!</f>
        <v>#REF!</v>
      </c>
      <c r="DS42" s="372"/>
      <c r="DT42" s="372"/>
      <c r="DU42" s="372"/>
      <c r="DV42" s="372" t="e">
        <f>Kostnadsslag_partner!#REF!</f>
        <v>#REF!</v>
      </c>
      <c r="DW42" s="372"/>
      <c r="DX42" s="372"/>
      <c r="DY42" s="372"/>
      <c r="DZ42" s="372" t="e">
        <f>Kostnadsslag_partner!#REF!</f>
        <v>#REF!</v>
      </c>
      <c r="EA42" s="372"/>
      <c r="EB42" s="372"/>
      <c r="EC42" s="372"/>
      <c r="ED42" s="372" t="e">
        <f>Kostnadsslag_partner!#REF!</f>
        <v>#REF!</v>
      </c>
      <c r="EE42" s="372"/>
      <c r="EF42" s="372"/>
      <c r="EG42" s="372"/>
      <c r="EH42" s="372" t="e">
        <f>Kostnadsslag_partner!#REF!</f>
        <v>#REF!</v>
      </c>
      <c r="EI42" s="372"/>
      <c r="EJ42" s="372"/>
      <c r="EK42" s="372"/>
      <c r="EL42" s="372" t="e">
        <f>Kostnadsslag_partner!#REF!</f>
        <v>#REF!</v>
      </c>
      <c r="EM42" s="372"/>
      <c r="EN42" s="372"/>
      <c r="EO42" s="372"/>
      <c r="EP42" s="372" t="e">
        <f>Kostnadsslag_partner!#REF!</f>
        <v>#REF!</v>
      </c>
      <c r="EQ42" s="372"/>
      <c r="ER42" s="372"/>
      <c r="ES42" s="372"/>
      <c r="ET42" s="372" t="e">
        <f>Kostnadsslag_partner!#REF!</f>
        <v>#REF!</v>
      </c>
      <c r="EU42" s="372"/>
      <c r="EV42" s="372"/>
      <c r="EW42" s="372"/>
      <c r="EX42" s="372" t="e">
        <f>Kostnadsslag_partner!#REF!</f>
        <v>#REF!</v>
      </c>
      <c r="EY42" s="372"/>
      <c r="EZ42" s="372"/>
      <c r="FA42" s="372"/>
      <c r="FB42" s="372" t="e">
        <f>Kostnadsslag_partner!#REF!</f>
        <v>#REF!</v>
      </c>
      <c r="FC42" s="372"/>
      <c r="FD42" s="372"/>
      <c r="FE42" s="372"/>
      <c r="FF42" s="372" t="e">
        <f>Kostnadsslag_partner!#REF!</f>
        <v>#REF!</v>
      </c>
      <c r="FG42" s="372"/>
      <c r="FH42" s="372"/>
      <c r="FI42" s="372"/>
      <c r="FJ42" s="372" t="e">
        <f>Kostnadsslag_partner!#REF!</f>
        <v>#REF!</v>
      </c>
      <c r="FK42" s="372"/>
      <c r="FL42" s="372"/>
      <c r="FM42" s="372"/>
      <c r="FN42" s="372" t="e">
        <f>Kostnadsslag_partner!#REF!</f>
        <v>#REF!</v>
      </c>
      <c r="FO42" s="372"/>
      <c r="FP42" s="372"/>
      <c r="FQ42" s="372"/>
      <c r="FR42" s="372" t="e">
        <f>Kostnadsslag_partner!#REF!</f>
        <v>#REF!</v>
      </c>
      <c r="FS42" s="372"/>
      <c r="FT42" s="372"/>
      <c r="FU42" s="372"/>
      <c r="FV42" s="372" t="e">
        <f>Kostnadsslag_partner!#REF!</f>
        <v>#REF!</v>
      </c>
      <c r="FW42" s="372"/>
      <c r="FX42" s="372"/>
      <c r="FY42" s="372"/>
      <c r="FZ42" s="372" t="e">
        <f>Kostnadsslag_partner!#REF!</f>
        <v>#REF!</v>
      </c>
      <c r="GA42" s="372"/>
      <c r="GB42" s="372"/>
      <c r="GC42" s="372"/>
      <c r="GD42" s="372" t="e">
        <f>Kostnadsslag_partner!#REF!</f>
        <v>#REF!</v>
      </c>
      <c r="GE42" s="372"/>
      <c r="GF42" s="372"/>
      <c r="GG42" s="372"/>
      <c r="GH42" s="372" t="e">
        <f>Kostnadsslag_partner!#REF!</f>
        <v>#REF!</v>
      </c>
      <c r="GI42" s="372"/>
      <c r="GJ42" s="372"/>
      <c r="GK42" s="372"/>
      <c r="GL42" s="372" t="e">
        <f>Kostnadsslag_partner!#REF!</f>
        <v>#REF!</v>
      </c>
      <c r="GM42" s="372"/>
      <c r="GN42" s="372"/>
      <c r="GO42" s="372"/>
      <c r="GP42" s="372" t="e">
        <f>Kostnadsslag_partner!#REF!</f>
        <v>#REF!</v>
      </c>
      <c r="GQ42" s="372"/>
      <c r="GR42" s="372"/>
      <c r="GS42" s="372"/>
      <c r="GT42" s="372" t="e">
        <f>Kostnadsslag_partner!#REF!</f>
        <v>#REF!</v>
      </c>
      <c r="GU42" s="372"/>
      <c r="GV42" s="372"/>
      <c r="GW42" s="372"/>
      <c r="GX42" s="372" t="e">
        <f>Kostnadsslag_partner!#REF!</f>
        <v>#REF!</v>
      </c>
      <c r="GY42" s="372"/>
      <c r="GZ42" s="372"/>
      <c r="HA42" s="372"/>
      <c r="HB42" s="372" t="e">
        <f>Kostnadsslag_partner!#REF!</f>
        <v>#REF!</v>
      </c>
      <c r="HC42" s="372"/>
      <c r="HD42" s="372"/>
      <c r="HE42" s="372"/>
      <c r="HF42" s="372" t="e">
        <f>Kostnadsslag_partner!#REF!</f>
        <v>#REF!</v>
      </c>
      <c r="HG42" s="372"/>
      <c r="HH42" s="372"/>
      <c r="HI42" s="372"/>
      <c r="HJ42" s="372" t="e">
        <f>Kostnadsslag_partner!#REF!</f>
        <v>#REF!</v>
      </c>
      <c r="HK42" s="372"/>
      <c r="HL42" s="372"/>
      <c r="HM42" s="372"/>
      <c r="HN42" s="372" t="e">
        <f>Kostnadsslag_partner!#REF!</f>
        <v>#REF!</v>
      </c>
      <c r="HO42" s="372"/>
      <c r="HP42" s="372"/>
      <c r="HQ42" s="372"/>
      <c r="HR42" s="372" t="e">
        <f>Kostnadsslag_partner!#REF!</f>
        <v>#REF!</v>
      </c>
      <c r="HS42" s="372"/>
      <c r="HT42" s="372"/>
      <c r="HU42" s="372"/>
      <c r="HV42" s="372" t="e">
        <f>Kostnadsslag_partner!#REF!</f>
        <v>#REF!</v>
      </c>
      <c r="HW42" s="372"/>
      <c r="HX42" s="372"/>
      <c r="HY42" s="372"/>
      <c r="HZ42" s="372" t="e">
        <f>Kostnadsslag_partner!#REF!</f>
        <v>#REF!</v>
      </c>
      <c r="IA42" s="372"/>
      <c r="IB42" s="372"/>
      <c r="IC42" s="372"/>
      <c r="ID42" s="372" t="e">
        <f>Kostnadsslag_partner!#REF!</f>
        <v>#REF!</v>
      </c>
      <c r="IE42" s="372"/>
      <c r="IF42" s="372"/>
      <c r="IG42" s="372"/>
      <c r="IH42" s="372" t="e">
        <f>Kostnadsslag_partner!#REF!</f>
        <v>#REF!</v>
      </c>
      <c r="II42" s="372"/>
      <c r="IJ42" s="372"/>
      <c r="IK42" s="372"/>
      <c r="IL42" s="372" t="e">
        <f>Kostnadsslag_partner!#REF!</f>
        <v>#REF!</v>
      </c>
      <c r="IM42" s="372"/>
      <c r="IN42" s="372"/>
      <c r="IO42" s="372"/>
      <c r="IP42" s="15"/>
      <c r="IQ42" s="11"/>
      <c r="IR42" s="11"/>
      <c r="IS42" s="11"/>
      <c r="IT42" s="11"/>
      <c r="IU42" s="11"/>
      <c r="IV42" s="11"/>
    </row>
    <row r="43" spans="1:256" ht="16.5" customHeight="1" x14ac:dyDescent="0.15">
      <c r="A43" s="24" t="s">
        <v>128</v>
      </c>
      <c r="B43" s="376" t="s">
        <v>30</v>
      </c>
      <c r="C43" s="376"/>
      <c r="D43" s="376"/>
      <c r="E43" s="376"/>
      <c r="F43" s="376"/>
      <c r="G43" s="376"/>
      <c r="H43" s="376"/>
      <c r="I43" s="376"/>
      <c r="J43" s="376"/>
      <c r="K43" s="376"/>
      <c r="L43" s="376"/>
      <c r="M43" s="376"/>
      <c r="N43" s="368">
        <f>Kostnadsslag_partner!R11</f>
        <v>0</v>
      </c>
      <c r="O43" s="368"/>
      <c r="P43" s="368"/>
      <c r="Q43" s="368"/>
      <c r="R43" s="388" t="str">
        <f>Kostnadsslag_partner!AD11</f>
        <v/>
      </c>
      <c r="S43" s="388"/>
      <c r="T43" s="388"/>
      <c r="U43" s="388"/>
      <c r="V43" s="388" t="str">
        <f>Kostnadsslag_partner!AH11</f>
        <v/>
      </c>
      <c r="W43" s="388"/>
      <c r="X43" s="388"/>
      <c r="Y43" s="388"/>
      <c r="Z43" s="388" t="str">
        <f>Kostnadsslag_partner!AL11</f>
        <v/>
      </c>
      <c r="AA43" s="388"/>
      <c r="AB43" s="388"/>
      <c r="AC43" s="388"/>
      <c r="AD43" s="388" t="str">
        <f>Kostnadsslag_partner!AP11</f>
        <v/>
      </c>
      <c r="AE43" s="388"/>
      <c r="AF43" s="388"/>
      <c r="AG43" s="388"/>
      <c r="AH43" s="388" t="str">
        <f>Kostnadsslag_partner!AT11</f>
        <v/>
      </c>
      <c r="AI43" s="388"/>
      <c r="AJ43" s="388"/>
      <c r="AK43" s="388"/>
      <c r="AL43" s="388" t="str">
        <f>Kostnadsslag_partner!AX11</f>
        <v/>
      </c>
      <c r="AM43" s="388"/>
      <c r="AN43" s="388"/>
      <c r="AO43" s="388"/>
      <c r="AP43" s="388" t="str">
        <f>Kostnadsslag_partner!BB11</f>
        <v/>
      </c>
      <c r="AQ43" s="388"/>
      <c r="AR43" s="388"/>
      <c r="AS43" s="388"/>
      <c r="AT43" s="388" t="str">
        <f>Kostnadsslag_partner!BF11</f>
        <v/>
      </c>
      <c r="AU43" s="388"/>
      <c r="AV43" s="388"/>
      <c r="AW43" s="388"/>
      <c r="AX43" s="388" t="str">
        <f>Kostnadsslag_partner!BJ11</f>
        <v/>
      </c>
      <c r="AY43" s="388"/>
      <c r="AZ43" s="388"/>
      <c r="BA43" s="388"/>
      <c r="BB43" s="388" t="str">
        <f>Kostnadsslag_partner!BN11</f>
        <v/>
      </c>
      <c r="BC43" s="388"/>
      <c r="BD43" s="388"/>
      <c r="BE43" s="388"/>
      <c r="BF43" s="371" t="str">
        <f>Kostnadsslag_partner!BR11</f>
        <v/>
      </c>
      <c r="BG43" s="371"/>
      <c r="BH43" s="371"/>
      <c r="BI43" s="371"/>
      <c r="BJ43" s="371" t="str">
        <f>Kostnadsslag_partner!BV11</f>
        <v/>
      </c>
      <c r="BK43" s="371"/>
      <c r="BL43" s="371"/>
      <c r="BM43" s="371"/>
      <c r="BN43" s="371" t="str">
        <f>Kostnadsslag_partner!BZ11</f>
        <v/>
      </c>
      <c r="BO43" s="371"/>
      <c r="BP43" s="371"/>
      <c r="BQ43" s="371"/>
      <c r="BR43" s="371" t="str">
        <f>Kostnadsslag_partner!CD11</f>
        <v/>
      </c>
      <c r="BS43" s="371"/>
      <c r="BT43" s="371"/>
      <c r="BU43" s="371"/>
      <c r="BV43" s="371" t="str">
        <f>Kostnadsslag_partner!CH11</f>
        <v/>
      </c>
      <c r="BW43" s="371"/>
      <c r="BX43" s="371"/>
      <c r="BY43" s="371"/>
      <c r="BZ43" s="371" t="str">
        <f>Kostnadsslag_partner!CL11</f>
        <v/>
      </c>
      <c r="CA43" s="371"/>
      <c r="CB43" s="371"/>
      <c r="CC43" s="371"/>
      <c r="CD43" s="371" t="str">
        <f>Kostnadsslag_partner!CP11</f>
        <v/>
      </c>
      <c r="CE43" s="371"/>
      <c r="CF43" s="371"/>
      <c r="CG43" s="371"/>
      <c r="CH43" s="371" t="str">
        <f>Kostnadsslag_partner!CT11</f>
        <v/>
      </c>
      <c r="CI43" s="371"/>
      <c r="CJ43" s="371"/>
      <c r="CK43" s="371"/>
      <c r="CL43" s="371" t="str">
        <f>Kostnadsslag_partner!CX11</f>
        <v/>
      </c>
      <c r="CM43" s="371"/>
      <c r="CN43" s="371"/>
      <c r="CO43" s="371"/>
      <c r="CP43" s="371" t="str">
        <f>Kostnadsslag_partner!DB11</f>
        <v/>
      </c>
      <c r="CQ43" s="371"/>
      <c r="CR43" s="371"/>
      <c r="CS43" s="371"/>
      <c r="CT43" s="371" t="str">
        <f>Kostnadsslag_partner!DF11</f>
        <v/>
      </c>
      <c r="CU43" s="371"/>
      <c r="CV43" s="371"/>
      <c r="CW43" s="371"/>
      <c r="CX43" s="371" t="str">
        <f>Kostnadsslag_partner!DJ11</f>
        <v/>
      </c>
      <c r="CY43" s="371"/>
      <c r="CZ43" s="371"/>
      <c r="DA43" s="371"/>
      <c r="DB43" s="371" t="str">
        <f>Kostnadsslag_partner!DN11</f>
        <v/>
      </c>
      <c r="DC43" s="371"/>
      <c r="DD43" s="371"/>
      <c r="DE43" s="371"/>
      <c r="DF43" s="371" t="str">
        <f>Kostnadsslag_partner!DR11</f>
        <v/>
      </c>
      <c r="DG43" s="371"/>
      <c r="DH43" s="371"/>
      <c r="DI43" s="371"/>
      <c r="DJ43" s="371" t="str">
        <f>Kostnadsslag_partner!DV11</f>
        <v/>
      </c>
      <c r="DK43" s="371"/>
      <c r="DL43" s="371"/>
      <c r="DM43" s="371"/>
      <c r="DN43" s="371" t="str">
        <f>Kostnadsslag_partner!DZ11</f>
        <v/>
      </c>
      <c r="DO43" s="371"/>
      <c r="DP43" s="371"/>
      <c r="DQ43" s="371"/>
      <c r="DR43" s="371" t="str">
        <f>Kostnadsslag_partner!ED11</f>
        <v/>
      </c>
      <c r="DS43" s="371"/>
      <c r="DT43" s="371"/>
      <c r="DU43" s="371"/>
      <c r="DV43" s="371" t="str">
        <f>Kostnadsslag_partner!EH11</f>
        <v/>
      </c>
      <c r="DW43" s="371"/>
      <c r="DX43" s="371"/>
      <c r="DY43" s="371"/>
      <c r="DZ43" s="371" t="str">
        <f>Kostnadsslag_partner!EL11</f>
        <v/>
      </c>
      <c r="EA43" s="371"/>
      <c r="EB43" s="371"/>
      <c r="EC43" s="371"/>
      <c r="ED43" s="371" t="str">
        <f>Kostnadsslag_partner!EP11</f>
        <v/>
      </c>
      <c r="EE43" s="371"/>
      <c r="EF43" s="371"/>
      <c r="EG43" s="371"/>
      <c r="EH43" s="371" t="str">
        <f>Kostnadsslag_partner!ET11</f>
        <v/>
      </c>
      <c r="EI43" s="371"/>
      <c r="EJ43" s="371"/>
      <c r="EK43" s="371"/>
      <c r="EL43" s="371" t="str">
        <f>Kostnadsslag_partner!EX11</f>
        <v/>
      </c>
      <c r="EM43" s="371"/>
      <c r="EN43" s="371"/>
      <c r="EO43" s="371"/>
      <c r="EP43" s="371" t="str">
        <f>Kostnadsslag_partner!FB11</f>
        <v/>
      </c>
      <c r="EQ43" s="371"/>
      <c r="ER43" s="371"/>
      <c r="ES43" s="371"/>
      <c r="ET43" s="371" t="str">
        <f>Kostnadsslag_partner!FF11</f>
        <v/>
      </c>
      <c r="EU43" s="371"/>
      <c r="EV43" s="371"/>
      <c r="EW43" s="371"/>
      <c r="EX43" s="371" t="str">
        <f>Kostnadsslag_partner!FJ11</f>
        <v/>
      </c>
      <c r="EY43" s="371"/>
      <c r="EZ43" s="371"/>
      <c r="FA43" s="371"/>
      <c r="FB43" s="371" t="str">
        <f>Kostnadsslag_partner!FN11</f>
        <v/>
      </c>
      <c r="FC43" s="371"/>
      <c r="FD43" s="371"/>
      <c r="FE43" s="371"/>
      <c r="FF43" s="371" t="str">
        <f>Kostnadsslag_partner!FR11</f>
        <v/>
      </c>
      <c r="FG43" s="371"/>
      <c r="FH43" s="371"/>
      <c r="FI43" s="371"/>
      <c r="FJ43" s="371" t="str">
        <f>Kostnadsslag_partner!FV11</f>
        <v/>
      </c>
      <c r="FK43" s="371"/>
      <c r="FL43" s="371"/>
      <c r="FM43" s="371"/>
      <c r="FN43" s="371" t="str">
        <f>Kostnadsslag_partner!FZ11</f>
        <v/>
      </c>
      <c r="FO43" s="371"/>
      <c r="FP43" s="371"/>
      <c r="FQ43" s="371"/>
      <c r="FR43" s="371" t="str">
        <f>Kostnadsslag_partner!GD11</f>
        <v/>
      </c>
      <c r="FS43" s="371"/>
      <c r="FT43" s="371"/>
      <c r="FU43" s="371"/>
      <c r="FV43" s="371" t="str">
        <f>Kostnadsslag_partner!GH11</f>
        <v/>
      </c>
      <c r="FW43" s="371"/>
      <c r="FX43" s="371"/>
      <c r="FY43" s="371"/>
      <c r="FZ43" s="371" t="str">
        <f>Kostnadsslag_partner!GL11</f>
        <v/>
      </c>
      <c r="GA43" s="371"/>
      <c r="GB43" s="371"/>
      <c r="GC43" s="371"/>
      <c r="GD43" s="371" t="str">
        <f>Kostnadsslag_partner!GP11</f>
        <v/>
      </c>
      <c r="GE43" s="371"/>
      <c r="GF43" s="371"/>
      <c r="GG43" s="371"/>
      <c r="GH43" s="371" t="str">
        <f>Kostnadsslag_partner!GT11</f>
        <v/>
      </c>
      <c r="GI43" s="371"/>
      <c r="GJ43" s="371"/>
      <c r="GK43" s="371"/>
      <c r="GL43" s="371" t="str">
        <f>Kostnadsslag_partner!GX11</f>
        <v/>
      </c>
      <c r="GM43" s="371"/>
      <c r="GN43" s="371"/>
      <c r="GO43" s="371"/>
      <c r="GP43" s="371" t="str">
        <f>Kostnadsslag_partner!HB11</f>
        <v/>
      </c>
      <c r="GQ43" s="371"/>
      <c r="GR43" s="371"/>
      <c r="GS43" s="371"/>
      <c r="GT43" s="371" t="str">
        <f>Kostnadsslag_partner!HF11</f>
        <v/>
      </c>
      <c r="GU43" s="371"/>
      <c r="GV43" s="371"/>
      <c r="GW43" s="371"/>
      <c r="GX43" s="371" t="str">
        <f>Kostnadsslag_partner!HJ11</f>
        <v/>
      </c>
      <c r="GY43" s="371"/>
      <c r="GZ43" s="371"/>
      <c r="HA43" s="371"/>
      <c r="HB43" s="371" t="str">
        <f>Kostnadsslag_partner!HN11</f>
        <v/>
      </c>
      <c r="HC43" s="371"/>
      <c r="HD43" s="371"/>
      <c r="HE43" s="371"/>
      <c r="HF43" s="371" t="str">
        <f>Kostnadsslag_partner!HR11</f>
        <v/>
      </c>
      <c r="HG43" s="371"/>
      <c r="HH43" s="371"/>
      <c r="HI43" s="371"/>
      <c r="HJ43" s="371" t="str">
        <f>Kostnadsslag_partner!ED29</f>
        <v/>
      </c>
      <c r="HK43" s="371"/>
      <c r="HL43" s="371"/>
      <c r="HM43" s="371"/>
      <c r="HN43" s="371" t="str">
        <f>Kostnadsslag_partner!EH29</f>
        <v/>
      </c>
      <c r="HO43" s="371"/>
      <c r="HP43" s="371"/>
      <c r="HQ43" s="371"/>
      <c r="HR43" s="371" t="str">
        <f>Kostnadsslag_partner!EL29</f>
        <v/>
      </c>
      <c r="HS43" s="371"/>
      <c r="HT43" s="371"/>
      <c r="HU43" s="371"/>
      <c r="HV43" s="371" t="str">
        <f>Kostnadsslag_partner!EP29</f>
        <v/>
      </c>
      <c r="HW43" s="371"/>
      <c r="HX43" s="371"/>
      <c r="HY43" s="371"/>
      <c r="HZ43" s="371" t="str">
        <f>Kostnadsslag_partner!ET29</f>
        <v/>
      </c>
      <c r="IA43" s="371"/>
      <c r="IB43" s="371"/>
      <c r="IC43" s="371"/>
      <c r="ID43" s="371" t="str">
        <f>Kostnadsslag_partner!EX29</f>
        <v/>
      </c>
      <c r="IE43" s="371"/>
      <c r="IF43" s="371"/>
      <c r="IG43" s="371"/>
      <c r="IH43" s="371" t="str">
        <f>Kostnadsslag_partner!FB29</f>
        <v/>
      </c>
      <c r="II43" s="371"/>
      <c r="IJ43" s="371"/>
      <c r="IK43" s="371"/>
      <c r="IL43" s="371" t="str">
        <f>Kostnadsslag_partner!FF29</f>
        <v/>
      </c>
      <c r="IM43" s="371"/>
      <c r="IN43" s="371"/>
      <c r="IO43" s="371"/>
      <c r="IP43" s="15"/>
      <c r="IQ43" s="11"/>
      <c r="IR43" s="11"/>
      <c r="IS43" s="11"/>
      <c r="IT43" s="11"/>
      <c r="IU43" s="11"/>
      <c r="IV43" s="11"/>
    </row>
    <row r="44" spans="1:256" s="13" customFormat="1" ht="0.75" customHeight="1" thickBot="1" x14ac:dyDescent="0.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8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15"/>
      <c r="IQ44" s="11"/>
      <c r="IR44" s="11"/>
      <c r="IS44" s="11"/>
      <c r="IT44" s="11"/>
      <c r="IU44" s="11"/>
      <c r="IV44" s="11"/>
    </row>
    <row r="45" spans="1:256" s="10" customFormat="1" ht="22.5" customHeight="1" thickTop="1" x14ac:dyDescent="0.15">
      <c r="A45" s="44"/>
      <c r="B45" s="390" t="s">
        <v>35</v>
      </c>
      <c r="C45" s="390"/>
      <c r="D45" s="390"/>
      <c r="E45" s="390"/>
      <c r="F45" s="390"/>
      <c r="G45" s="390"/>
      <c r="H45" s="390"/>
      <c r="I45" s="390"/>
      <c r="J45" s="390"/>
      <c r="K45" s="390"/>
      <c r="L45" s="390"/>
      <c r="M45" s="390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15"/>
      <c r="IQ45" s="15"/>
      <c r="IR45" s="15"/>
      <c r="IS45" s="15"/>
      <c r="IT45" s="15"/>
      <c r="IU45" s="15"/>
      <c r="IV45" s="15"/>
    </row>
    <row r="46" spans="1:256" x14ac:dyDescent="0.15">
      <c r="A46" s="23" t="s">
        <v>129</v>
      </c>
      <c r="B46" s="375" t="s">
        <v>47</v>
      </c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0">
        <f>Kostnadsslag_partner!R13</f>
        <v>0</v>
      </c>
      <c r="O46" s="370"/>
      <c r="P46" s="370"/>
      <c r="Q46" s="370"/>
      <c r="R46" s="370" t="str">
        <f>Kostnadsslag_partner!AD13</f>
        <v/>
      </c>
      <c r="S46" s="370"/>
      <c r="T46" s="370"/>
      <c r="U46" s="370"/>
      <c r="V46" s="370" t="str">
        <f>Kostnadsslag_partner!AH13</f>
        <v/>
      </c>
      <c r="W46" s="370"/>
      <c r="X46" s="370"/>
      <c r="Y46" s="370"/>
      <c r="Z46" s="370" t="str">
        <f>Kostnadsslag_partner!AL13</f>
        <v/>
      </c>
      <c r="AA46" s="370"/>
      <c r="AB46" s="370"/>
      <c r="AC46" s="370"/>
      <c r="AD46" s="370" t="str">
        <f>Kostnadsslag_partner!AP13</f>
        <v/>
      </c>
      <c r="AE46" s="370"/>
      <c r="AF46" s="370"/>
      <c r="AG46" s="370"/>
      <c r="AH46" s="370" t="str">
        <f>Kostnadsslag_partner!AT13</f>
        <v/>
      </c>
      <c r="AI46" s="370"/>
      <c r="AJ46" s="370"/>
      <c r="AK46" s="370"/>
      <c r="AL46" s="370" t="str">
        <f>Kostnadsslag_partner!AX13</f>
        <v/>
      </c>
      <c r="AM46" s="370"/>
      <c r="AN46" s="370"/>
      <c r="AO46" s="370"/>
      <c r="AP46" s="370" t="str">
        <f>Kostnadsslag_partner!BB13</f>
        <v/>
      </c>
      <c r="AQ46" s="370"/>
      <c r="AR46" s="370"/>
      <c r="AS46" s="370"/>
      <c r="AT46" s="370" t="str">
        <f>Kostnadsslag_partner!BF13</f>
        <v/>
      </c>
      <c r="AU46" s="370"/>
      <c r="AV46" s="370"/>
      <c r="AW46" s="370"/>
      <c r="AX46" s="370" t="str">
        <f>Kostnadsslag_partner!BJ13</f>
        <v/>
      </c>
      <c r="AY46" s="370"/>
      <c r="AZ46" s="370"/>
      <c r="BA46" s="370"/>
      <c r="BB46" s="370" t="str">
        <f>Kostnadsslag_partner!BN13</f>
        <v/>
      </c>
      <c r="BC46" s="370"/>
      <c r="BD46" s="370"/>
      <c r="BE46" s="370"/>
      <c r="BF46" s="370" t="str">
        <f>Kostnadsslag_partner!BR13</f>
        <v/>
      </c>
      <c r="BG46" s="370"/>
      <c r="BH46" s="370"/>
      <c r="BI46" s="370"/>
      <c r="BJ46" s="370" t="str">
        <f>Kostnadsslag_partner!BV13</f>
        <v/>
      </c>
      <c r="BK46" s="370"/>
      <c r="BL46" s="370"/>
      <c r="BM46" s="370"/>
      <c r="BN46" s="370" t="str">
        <f>Kostnadsslag_partner!BZ13</f>
        <v/>
      </c>
      <c r="BO46" s="370"/>
      <c r="BP46" s="370"/>
      <c r="BQ46" s="370"/>
      <c r="BR46" s="370" t="str">
        <f>Kostnadsslag_partner!CD13</f>
        <v/>
      </c>
      <c r="BS46" s="370"/>
      <c r="BT46" s="370"/>
      <c r="BU46" s="370"/>
      <c r="BV46" s="370" t="str">
        <f>Kostnadsslag_partner!CH13</f>
        <v/>
      </c>
      <c r="BW46" s="370"/>
      <c r="BX46" s="370"/>
      <c r="BY46" s="370"/>
      <c r="BZ46" s="370" t="str">
        <f>Kostnadsslag_partner!CL13</f>
        <v/>
      </c>
      <c r="CA46" s="370"/>
      <c r="CB46" s="370"/>
      <c r="CC46" s="370"/>
      <c r="CD46" s="370" t="str">
        <f>Kostnadsslag_partner!CP13</f>
        <v/>
      </c>
      <c r="CE46" s="370"/>
      <c r="CF46" s="370"/>
      <c r="CG46" s="370"/>
      <c r="CH46" s="370" t="str">
        <f>Kostnadsslag_partner!CT13</f>
        <v/>
      </c>
      <c r="CI46" s="370"/>
      <c r="CJ46" s="370"/>
      <c r="CK46" s="370"/>
      <c r="CL46" s="370" t="str">
        <f>Kostnadsslag_partner!CX13</f>
        <v/>
      </c>
      <c r="CM46" s="370"/>
      <c r="CN46" s="370"/>
      <c r="CO46" s="370"/>
      <c r="CP46" s="370" t="str">
        <f>Kostnadsslag_partner!DB13</f>
        <v/>
      </c>
      <c r="CQ46" s="370"/>
      <c r="CR46" s="370"/>
      <c r="CS46" s="370"/>
      <c r="CT46" s="370" t="str">
        <f>Kostnadsslag_partner!DF13</f>
        <v/>
      </c>
      <c r="CU46" s="370"/>
      <c r="CV46" s="370"/>
      <c r="CW46" s="370"/>
      <c r="CX46" s="370" t="str">
        <f>Kostnadsslag_partner!DJ13</f>
        <v/>
      </c>
      <c r="CY46" s="370"/>
      <c r="CZ46" s="370"/>
      <c r="DA46" s="370"/>
      <c r="DB46" s="370" t="str">
        <f>Kostnadsslag_partner!DN13</f>
        <v/>
      </c>
      <c r="DC46" s="370"/>
      <c r="DD46" s="370"/>
      <c r="DE46" s="370"/>
      <c r="DF46" s="370" t="str">
        <f>Kostnadsslag_partner!DR13</f>
        <v/>
      </c>
      <c r="DG46" s="370"/>
      <c r="DH46" s="370"/>
      <c r="DI46" s="370"/>
      <c r="DJ46" s="370" t="str">
        <f>Kostnadsslag_partner!DV13</f>
        <v/>
      </c>
      <c r="DK46" s="370"/>
      <c r="DL46" s="370"/>
      <c r="DM46" s="370"/>
      <c r="DN46" s="370" t="str">
        <f>Kostnadsslag_partner!DZ13</f>
        <v/>
      </c>
      <c r="DO46" s="370"/>
      <c r="DP46" s="370"/>
      <c r="DQ46" s="370"/>
      <c r="DR46" s="370" t="str">
        <f>Kostnadsslag_partner!ED13</f>
        <v/>
      </c>
      <c r="DS46" s="370"/>
      <c r="DT46" s="370"/>
      <c r="DU46" s="370"/>
      <c r="DV46" s="370" t="str">
        <f>Kostnadsslag_partner!EH13</f>
        <v/>
      </c>
      <c r="DW46" s="370"/>
      <c r="DX46" s="370"/>
      <c r="DY46" s="370"/>
      <c r="DZ46" s="370" t="str">
        <f>Kostnadsslag_partner!EL13</f>
        <v/>
      </c>
      <c r="EA46" s="370"/>
      <c r="EB46" s="370"/>
      <c r="EC46" s="370"/>
      <c r="ED46" s="370" t="str">
        <f>Kostnadsslag_partner!EP13</f>
        <v/>
      </c>
      <c r="EE46" s="370"/>
      <c r="EF46" s="370"/>
      <c r="EG46" s="370"/>
      <c r="EH46" s="370" t="str">
        <f>Kostnadsslag_partner!ET13</f>
        <v/>
      </c>
      <c r="EI46" s="370"/>
      <c r="EJ46" s="370"/>
      <c r="EK46" s="370"/>
      <c r="EL46" s="370" t="str">
        <f>Kostnadsslag_partner!EX13</f>
        <v/>
      </c>
      <c r="EM46" s="370"/>
      <c r="EN46" s="370"/>
      <c r="EO46" s="370"/>
      <c r="EP46" s="370" t="str">
        <f>Kostnadsslag_partner!FB13</f>
        <v/>
      </c>
      <c r="EQ46" s="370"/>
      <c r="ER46" s="370"/>
      <c r="ES46" s="370"/>
      <c r="ET46" s="370" t="str">
        <f>Kostnadsslag_partner!FF13</f>
        <v/>
      </c>
      <c r="EU46" s="370"/>
      <c r="EV46" s="370"/>
      <c r="EW46" s="370"/>
      <c r="EX46" s="370" t="str">
        <f>Kostnadsslag_partner!FJ13</f>
        <v/>
      </c>
      <c r="EY46" s="370"/>
      <c r="EZ46" s="370"/>
      <c r="FA46" s="370"/>
      <c r="FB46" s="370" t="str">
        <f>Kostnadsslag_partner!FN13</f>
        <v/>
      </c>
      <c r="FC46" s="370"/>
      <c r="FD46" s="370"/>
      <c r="FE46" s="370"/>
      <c r="FF46" s="370" t="str">
        <f>Kostnadsslag_partner!FR13</f>
        <v/>
      </c>
      <c r="FG46" s="370"/>
      <c r="FH46" s="370"/>
      <c r="FI46" s="370"/>
      <c r="FJ46" s="370" t="str">
        <f>Kostnadsslag_partner!FV13</f>
        <v/>
      </c>
      <c r="FK46" s="370"/>
      <c r="FL46" s="370"/>
      <c r="FM46" s="370"/>
      <c r="FN46" s="370" t="str">
        <f>Kostnadsslag_partner!FZ13</f>
        <v/>
      </c>
      <c r="FO46" s="370"/>
      <c r="FP46" s="370"/>
      <c r="FQ46" s="370"/>
      <c r="FR46" s="370" t="str">
        <f>Kostnadsslag_partner!GD13</f>
        <v/>
      </c>
      <c r="FS46" s="370"/>
      <c r="FT46" s="370"/>
      <c r="FU46" s="370"/>
      <c r="FV46" s="370" t="str">
        <f>Kostnadsslag_partner!GH13</f>
        <v/>
      </c>
      <c r="FW46" s="370"/>
      <c r="FX46" s="370"/>
      <c r="FY46" s="370"/>
      <c r="FZ46" s="370" t="str">
        <f>Kostnadsslag_partner!GL13</f>
        <v/>
      </c>
      <c r="GA46" s="370"/>
      <c r="GB46" s="370"/>
      <c r="GC46" s="370"/>
      <c r="GD46" s="370" t="str">
        <f>Kostnadsslag_partner!GP13</f>
        <v/>
      </c>
      <c r="GE46" s="370"/>
      <c r="GF46" s="370"/>
      <c r="GG46" s="370"/>
      <c r="GH46" s="370" t="str">
        <f>Kostnadsslag_partner!GT13</f>
        <v/>
      </c>
      <c r="GI46" s="370"/>
      <c r="GJ46" s="370"/>
      <c r="GK46" s="370"/>
      <c r="GL46" s="370" t="str">
        <f>Kostnadsslag_partner!GX13</f>
        <v/>
      </c>
      <c r="GM46" s="370"/>
      <c r="GN46" s="370"/>
      <c r="GO46" s="370"/>
      <c r="GP46" s="370" t="str">
        <f>Kostnadsslag_partner!HB13</f>
        <v/>
      </c>
      <c r="GQ46" s="370"/>
      <c r="GR46" s="370"/>
      <c r="GS46" s="370"/>
      <c r="GT46" s="370" t="str">
        <f>Kostnadsslag_partner!HF13</f>
        <v/>
      </c>
      <c r="GU46" s="370"/>
      <c r="GV46" s="370"/>
      <c r="GW46" s="370"/>
      <c r="GX46" s="370" t="str">
        <f>Kostnadsslag_partner!HJ13</f>
        <v/>
      </c>
      <c r="GY46" s="370"/>
      <c r="GZ46" s="370"/>
      <c r="HA46" s="370"/>
      <c r="HB46" s="370" t="str">
        <f>Kostnadsslag_partner!HN13</f>
        <v/>
      </c>
      <c r="HC46" s="370"/>
      <c r="HD46" s="370"/>
      <c r="HE46" s="370"/>
      <c r="HF46" s="370" t="str">
        <f>Kostnadsslag_partner!HR13</f>
        <v/>
      </c>
      <c r="HG46" s="370"/>
      <c r="HH46" s="370"/>
      <c r="HI46" s="370"/>
      <c r="HJ46" s="370" t="str">
        <f>Kostnadsslag_partner!ED32</f>
        <v/>
      </c>
      <c r="HK46" s="370"/>
      <c r="HL46" s="370"/>
      <c r="HM46" s="370"/>
      <c r="HN46" s="370" t="str">
        <f>Kostnadsslag_partner!EH32</f>
        <v/>
      </c>
      <c r="HO46" s="370"/>
      <c r="HP46" s="370"/>
      <c r="HQ46" s="370"/>
      <c r="HR46" s="370" t="str">
        <f>Kostnadsslag_partner!EL32</f>
        <v/>
      </c>
      <c r="HS46" s="370"/>
      <c r="HT46" s="370"/>
      <c r="HU46" s="370"/>
      <c r="HV46" s="370" t="str">
        <f>Kostnadsslag_partner!EP32</f>
        <v/>
      </c>
      <c r="HW46" s="370"/>
      <c r="HX46" s="370"/>
      <c r="HY46" s="370"/>
      <c r="HZ46" s="370" t="str">
        <f>Kostnadsslag_partner!ET32</f>
        <v/>
      </c>
      <c r="IA46" s="370"/>
      <c r="IB46" s="370"/>
      <c r="IC46" s="370"/>
      <c r="ID46" s="370" t="str">
        <f>Kostnadsslag_partner!EX32</f>
        <v/>
      </c>
      <c r="IE46" s="370"/>
      <c r="IF46" s="370"/>
      <c r="IG46" s="370"/>
      <c r="IH46" s="370" t="str">
        <f>Kostnadsslag_partner!FB32</f>
        <v/>
      </c>
      <c r="II46" s="370"/>
      <c r="IJ46" s="370"/>
      <c r="IK46" s="370"/>
      <c r="IL46" s="370" t="str">
        <f>Kostnadsslag_partner!FF32</f>
        <v/>
      </c>
      <c r="IM46" s="370"/>
      <c r="IN46" s="370"/>
      <c r="IO46" s="370"/>
      <c r="IP46" s="15"/>
      <c r="IQ46" s="11"/>
      <c r="IR46" s="11"/>
      <c r="IS46" s="11"/>
      <c r="IT46" s="11"/>
      <c r="IU46" s="11"/>
      <c r="IV46" s="11"/>
    </row>
    <row r="47" spans="1:256" x14ac:dyDescent="0.15">
      <c r="A47" s="27" t="s">
        <v>130</v>
      </c>
      <c r="B47" s="375" t="s">
        <v>48</v>
      </c>
      <c r="C47" s="375"/>
      <c r="D47" s="375"/>
      <c r="E47" s="375"/>
      <c r="F47" s="375"/>
      <c r="G47" s="375"/>
      <c r="H47" s="375"/>
      <c r="I47" s="375"/>
      <c r="J47" s="375"/>
      <c r="K47" s="375"/>
      <c r="L47" s="375"/>
      <c r="M47" s="375"/>
      <c r="N47" s="369">
        <f>Kostnadsslag_partner!R14</f>
        <v>0</v>
      </c>
      <c r="O47" s="369"/>
      <c r="P47" s="369"/>
      <c r="Q47" s="369"/>
      <c r="R47" s="369" t="str">
        <f>Kostnadsslag_partner!AD14</f>
        <v/>
      </c>
      <c r="S47" s="369"/>
      <c r="T47" s="369"/>
      <c r="U47" s="369"/>
      <c r="V47" s="369" t="str">
        <f>Kostnadsslag_partner!AH14</f>
        <v/>
      </c>
      <c r="W47" s="369"/>
      <c r="X47" s="369"/>
      <c r="Y47" s="369"/>
      <c r="Z47" s="369" t="str">
        <f>Kostnadsslag_partner!AL14</f>
        <v/>
      </c>
      <c r="AA47" s="369"/>
      <c r="AB47" s="369"/>
      <c r="AC47" s="369"/>
      <c r="AD47" s="369" t="str">
        <f>Kostnadsslag_partner!AP14</f>
        <v/>
      </c>
      <c r="AE47" s="369"/>
      <c r="AF47" s="369"/>
      <c r="AG47" s="369"/>
      <c r="AH47" s="369" t="str">
        <f>Kostnadsslag_partner!AT14</f>
        <v/>
      </c>
      <c r="AI47" s="369"/>
      <c r="AJ47" s="369"/>
      <c r="AK47" s="369"/>
      <c r="AL47" s="369" t="str">
        <f>Kostnadsslag_partner!AX14</f>
        <v/>
      </c>
      <c r="AM47" s="369"/>
      <c r="AN47" s="369"/>
      <c r="AO47" s="369"/>
      <c r="AP47" s="369" t="str">
        <f>Kostnadsslag_partner!BB14</f>
        <v/>
      </c>
      <c r="AQ47" s="369"/>
      <c r="AR47" s="369"/>
      <c r="AS47" s="369"/>
      <c r="AT47" s="369" t="str">
        <f>Kostnadsslag_partner!BF14</f>
        <v/>
      </c>
      <c r="AU47" s="369"/>
      <c r="AV47" s="369"/>
      <c r="AW47" s="369"/>
      <c r="AX47" s="369" t="str">
        <f>Kostnadsslag_partner!BJ14</f>
        <v/>
      </c>
      <c r="AY47" s="369"/>
      <c r="AZ47" s="369"/>
      <c r="BA47" s="369"/>
      <c r="BB47" s="369" t="str">
        <f>Kostnadsslag_partner!BN14</f>
        <v/>
      </c>
      <c r="BC47" s="369"/>
      <c r="BD47" s="369"/>
      <c r="BE47" s="369"/>
      <c r="BF47" s="369" t="str">
        <f>Kostnadsslag_partner!BR14</f>
        <v/>
      </c>
      <c r="BG47" s="369"/>
      <c r="BH47" s="369"/>
      <c r="BI47" s="369"/>
      <c r="BJ47" s="369" t="str">
        <f>Kostnadsslag_partner!BV14</f>
        <v/>
      </c>
      <c r="BK47" s="369"/>
      <c r="BL47" s="369"/>
      <c r="BM47" s="369"/>
      <c r="BN47" s="369" t="str">
        <f>Kostnadsslag_partner!BZ14</f>
        <v/>
      </c>
      <c r="BO47" s="369"/>
      <c r="BP47" s="369"/>
      <c r="BQ47" s="369"/>
      <c r="BR47" s="369" t="str">
        <f>Kostnadsslag_partner!CD14</f>
        <v/>
      </c>
      <c r="BS47" s="369"/>
      <c r="BT47" s="369"/>
      <c r="BU47" s="369"/>
      <c r="BV47" s="369" t="str">
        <f>Kostnadsslag_partner!CH14</f>
        <v/>
      </c>
      <c r="BW47" s="369"/>
      <c r="BX47" s="369"/>
      <c r="BY47" s="369"/>
      <c r="BZ47" s="369" t="str">
        <f>Kostnadsslag_partner!CL14</f>
        <v/>
      </c>
      <c r="CA47" s="369"/>
      <c r="CB47" s="369"/>
      <c r="CC47" s="369"/>
      <c r="CD47" s="369" t="str">
        <f>Kostnadsslag_partner!CP14</f>
        <v/>
      </c>
      <c r="CE47" s="369"/>
      <c r="CF47" s="369"/>
      <c r="CG47" s="369"/>
      <c r="CH47" s="369" t="str">
        <f>Kostnadsslag_partner!CT14</f>
        <v/>
      </c>
      <c r="CI47" s="369"/>
      <c r="CJ47" s="369"/>
      <c r="CK47" s="369"/>
      <c r="CL47" s="369" t="str">
        <f>Kostnadsslag_partner!CX14</f>
        <v/>
      </c>
      <c r="CM47" s="369"/>
      <c r="CN47" s="369"/>
      <c r="CO47" s="369"/>
      <c r="CP47" s="369" t="str">
        <f>Kostnadsslag_partner!DB14</f>
        <v/>
      </c>
      <c r="CQ47" s="369"/>
      <c r="CR47" s="369"/>
      <c r="CS47" s="369"/>
      <c r="CT47" s="369" t="str">
        <f>Kostnadsslag_partner!DF14</f>
        <v/>
      </c>
      <c r="CU47" s="369"/>
      <c r="CV47" s="369"/>
      <c r="CW47" s="369"/>
      <c r="CX47" s="369" t="str">
        <f>Kostnadsslag_partner!DJ14</f>
        <v/>
      </c>
      <c r="CY47" s="369"/>
      <c r="CZ47" s="369"/>
      <c r="DA47" s="369"/>
      <c r="DB47" s="369" t="str">
        <f>Kostnadsslag_partner!DN14</f>
        <v/>
      </c>
      <c r="DC47" s="369"/>
      <c r="DD47" s="369"/>
      <c r="DE47" s="369"/>
      <c r="DF47" s="369" t="str">
        <f>Kostnadsslag_partner!DR14</f>
        <v/>
      </c>
      <c r="DG47" s="369"/>
      <c r="DH47" s="369"/>
      <c r="DI47" s="369"/>
      <c r="DJ47" s="369" t="str">
        <f>Kostnadsslag_partner!DV14</f>
        <v/>
      </c>
      <c r="DK47" s="369"/>
      <c r="DL47" s="369"/>
      <c r="DM47" s="369"/>
      <c r="DN47" s="369" t="str">
        <f>Kostnadsslag_partner!DZ14</f>
        <v/>
      </c>
      <c r="DO47" s="369"/>
      <c r="DP47" s="369"/>
      <c r="DQ47" s="369"/>
      <c r="DR47" s="369" t="str">
        <f>Kostnadsslag_partner!ED14</f>
        <v/>
      </c>
      <c r="DS47" s="369"/>
      <c r="DT47" s="369"/>
      <c r="DU47" s="369"/>
      <c r="DV47" s="369" t="str">
        <f>Kostnadsslag_partner!EH14</f>
        <v/>
      </c>
      <c r="DW47" s="369"/>
      <c r="DX47" s="369"/>
      <c r="DY47" s="369"/>
      <c r="DZ47" s="369" t="str">
        <f>Kostnadsslag_partner!EL14</f>
        <v/>
      </c>
      <c r="EA47" s="369"/>
      <c r="EB47" s="369"/>
      <c r="EC47" s="369"/>
      <c r="ED47" s="369" t="str">
        <f>Kostnadsslag_partner!EP14</f>
        <v/>
      </c>
      <c r="EE47" s="369"/>
      <c r="EF47" s="369"/>
      <c r="EG47" s="369"/>
      <c r="EH47" s="369" t="str">
        <f>Kostnadsslag_partner!ET14</f>
        <v/>
      </c>
      <c r="EI47" s="369"/>
      <c r="EJ47" s="369"/>
      <c r="EK47" s="369"/>
      <c r="EL47" s="369" t="str">
        <f>Kostnadsslag_partner!EX14</f>
        <v/>
      </c>
      <c r="EM47" s="369"/>
      <c r="EN47" s="369"/>
      <c r="EO47" s="369"/>
      <c r="EP47" s="369" t="str">
        <f>Kostnadsslag_partner!FB14</f>
        <v/>
      </c>
      <c r="EQ47" s="369"/>
      <c r="ER47" s="369"/>
      <c r="ES47" s="369"/>
      <c r="ET47" s="369" t="str">
        <f>Kostnadsslag_partner!FF14</f>
        <v/>
      </c>
      <c r="EU47" s="369"/>
      <c r="EV47" s="369"/>
      <c r="EW47" s="369"/>
      <c r="EX47" s="369" t="str">
        <f>Kostnadsslag_partner!FJ14</f>
        <v/>
      </c>
      <c r="EY47" s="369"/>
      <c r="EZ47" s="369"/>
      <c r="FA47" s="369"/>
      <c r="FB47" s="369" t="str">
        <f>Kostnadsslag_partner!FN14</f>
        <v/>
      </c>
      <c r="FC47" s="369"/>
      <c r="FD47" s="369"/>
      <c r="FE47" s="369"/>
      <c r="FF47" s="369" t="str">
        <f>Kostnadsslag_partner!FR14</f>
        <v/>
      </c>
      <c r="FG47" s="369"/>
      <c r="FH47" s="369"/>
      <c r="FI47" s="369"/>
      <c r="FJ47" s="369" t="str">
        <f>Kostnadsslag_partner!FV14</f>
        <v/>
      </c>
      <c r="FK47" s="369"/>
      <c r="FL47" s="369"/>
      <c r="FM47" s="369"/>
      <c r="FN47" s="369" t="str">
        <f>Kostnadsslag_partner!FZ14</f>
        <v/>
      </c>
      <c r="FO47" s="369"/>
      <c r="FP47" s="369"/>
      <c r="FQ47" s="369"/>
      <c r="FR47" s="369" t="str">
        <f>Kostnadsslag_partner!GD14</f>
        <v/>
      </c>
      <c r="FS47" s="369"/>
      <c r="FT47" s="369"/>
      <c r="FU47" s="369"/>
      <c r="FV47" s="369" t="str">
        <f>Kostnadsslag_partner!GH14</f>
        <v/>
      </c>
      <c r="FW47" s="369"/>
      <c r="FX47" s="369"/>
      <c r="FY47" s="369"/>
      <c r="FZ47" s="369" t="str">
        <f>Kostnadsslag_partner!GL14</f>
        <v/>
      </c>
      <c r="GA47" s="369"/>
      <c r="GB47" s="369"/>
      <c r="GC47" s="369"/>
      <c r="GD47" s="369" t="str">
        <f>Kostnadsslag_partner!GP14</f>
        <v/>
      </c>
      <c r="GE47" s="369"/>
      <c r="GF47" s="369"/>
      <c r="GG47" s="369"/>
      <c r="GH47" s="369" t="str">
        <f>Kostnadsslag_partner!GT14</f>
        <v/>
      </c>
      <c r="GI47" s="369"/>
      <c r="GJ47" s="369"/>
      <c r="GK47" s="369"/>
      <c r="GL47" s="369" t="str">
        <f>Kostnadsslag_partner!GX14</f>
        <v/>
      </c>
      <c r="GM47" s="369"/>
      <c r="GN47" s="369"/>
      <c r="GO47" s="369"/>
      <c r="GP47" s="369" t="str">
        <f>Kostnadsslag_partner!HB14</f>
        <v/>
      </c>
      <c r="GQ47" s="369"/>
      <c r="GR47" s="369"/>
      <c r="GS47" s="369"/>
      <c r="GT47" s="369" t="str">
        <f>Kostnadsslag_partner!HF14</f>
        <v/>
      </c>
      <c r="GU47" s="369"/>
      <c r="GV47" s="369"/>
      <c r="GW47" s="369"/>
      <c r="GX47" s="369" t="str">
        <f>Kostnadsslag_partner!HJ14</f>
        <v/>
      </c>
      <c r="GY47" s="369"/>
      <c r="GZ47" s="369"/>
      <c r="HA47" s="369"/>
      <c r="HB47" s="369" t="str">
        <f>Kostnadsslag_partner!HN14</f>
        <v/>
      </c>
      <c r="HC47" s="369"/>
      <c r="HD47" s="369"/>
      <c r="HE47" s="369"/>
      <c r="HF47" s="369" t="str">
        <f>Kostnadsslag_partner!HR14</f>
        <v/>
      </c>
      <c r="HG47" s="369"/>
      <c r="HH47" s="369"/>
      <c r="HI47" s="369"/>
      <c r="HJ47" s="369" t="str">
        <f>Kostnadsslag_partner!ED33</f>
        <v/>
      </c>
      <c r="HK47" s="369"/>
      <c r="HL47" s="369"/>
      <c r="HM47" s="369"/>
      <c r="HN47" s="369" t="str">
        <f>Kostnadsslag_partner!EH33</f>
        <v/>
      </c>
      <c r="HO47" s="369"/>
      <c r="HP47" s="369"/>
      <c r="HQ47" s="369"/>
      <c r="HR47" s="369" t="str">
        <f>Kostnadsslag_partner!EL33</f>
        <v/>
      </c>
      <c r="HS47" s="369"/>
      <c r="HT47" s="369"/>
      <c r="HU47" s="369"/>
      <c r="HV47" s="369" t="str">
        <f>Kostnadsslag_partner!EP33</f>
        <v/>
      </c>
      <c r="HW47" s="369"/>
      <c r="HX47" s="369"/>
      <c r="HY47" s="369"/>
      <c r="HZ47" s="369" t="str">
        <f>Kostnadsslag_partner!ET33</f>
        <v/>
      </c>
      <c r="IA47" s="369"/>
      <c r="IB47" s="369"/>
      <c r="IC47" s="369"/>
      <c r="ID47" s="369" t="str">
        <f>Kostnadsslag_partner!EX33</f>
        <v/>
      </c>
      <c r="IE47" s="369"/>
      <c r="IF47" s="369"/>
      <c r="IG47" s="369"/>
      <c r="IH47" s="369" t="str">
        <f>Kostnadsslag_partner!FB33</f>
        <v/>
      </c>
      <c r="II47" s="369"/>
      <c r="IJ47" s="369"/>
      <c r="IK47" s="369"/>
      <c r="IL47" s="369" t="str">
        <f>Kostnadsslag_partner!FF33</f>
        <v/>
      </c>
      <c r="IM47" s="369"/>
      <c r="IN47" s="369"/>
      <c r="IO47" s="369"/>
      <c r="IP47" s="15"/>
      <c r="IQ47" s="11"/>
      <c r="IR47" s="11"/>
      <c r="IS47" s="11"/>
      <c r="IT47" s="11"/>
      <c r="IU47" s="11"/>
      <c r="IV47" s="11"/>
    </row>
    <row r="48" spans="1:256" x14ac:dyDescent="0.15">
      <c r="A48" s="24" t="s">
        <v>131</v>
      </c>
      <c r="B48" s="376" t="s">
        <v>31</v>
      </c>
      <c r="C48" s="376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68">
        <f>Kostnadsslag_partner!R15</f>
        <v>0</v>
      </c>
      <c r="O48" s="368"/>
      <c r="P48" s="368"/>
      <c r="Q48" s="368"/>
      <c r="R48" s="388" t="str">
        <f>Kostnadsslag_partner!AD15</f>
        <v/>
      </c>
      <c r="S48" s="388"/>
      <c r="T48" s="388"/>
      <c r="U48" s="388"/>
      <c r="V48" s="388" t="str">
        <f>Kostnadsslag_partner!AH15</f>
        <v/>
      </c>
      <c r="W48" s="388"/>
      <c r="X48" s="388"/>
      <c r="Y48" s="388"/>
      <c r="Z48" s="388" t="str">
        <f>Kostnadsslag_partner!AL15</f>
        <v/>
      </c>
      <c r="AA48" s="388"/>
      <c r="AB48" s="388"/>
      <c r="AC48" s="388"/>
      <c r="AD48" s="388" t="str">
        <f>Kostnadsslag_partner!AP15</f>
        <v/>
      </c>
      <c r="AE48" s="388"/>
      <c r="AF48" s="388"/>
      <c r="AG48" s="388"/>
      <c r="AH48" s="388" t="str">
        <f>Kostnadsslag_partner!AT15</f>
        <v/>
      </c>
      <c r="AI48" s="388"/>
      <c r="AJ48" s="388"/>
      <c r="AK48" s="388"/>
      <c r="AL48" s="388" t="str">
        <f>Kostnadsslag_partner!AX15</f>
        <v/>
      </c>
      <c r="AM48" s="388"/>
      <c r="AN48" s="388"/>
      <c r="AO48" s="388"/>
      <c r="AP48" s="388" t="str">
        <f>Kostnadsslag_partner!BB15</f>
        <v/>
      </c>
      <c r="AQ48" s="388"/>
      <c r="AR48" s="388"/>
      <c r="AS48" s="388"/>
      <c r="AT48" s="388" t="str">
        <f>Kostnadsslag_partner!BF15</f>
        <v/>
      </c>
      <c r="AU48" s="388"/>
      <c r="AV48" s="388"/>
      <c r="AW48" s="388"/>
      <c r="AX48" s="388" t="str">
        <f>Kostnadsslag_partner!BJ15</f>
        <v/>
      </c>
      <c r="AY48" s="388"/>
      <c r="AZ48" s="388"/>
      <c r="BA48" s="388"/>
      <c r="BB48" s="388" t="str">
        <f>Kostnadsslag_partner!BN15</f>
        <v/>
      </c>
      <c r="BC48" s="388"/>
      <c r="BD48" s="388"/>
      <c r="BE48" s="388"/>
      <c r="BF48" s="368" t="str">
        <f>Kostnadsslag_partner!BR15</f>
        <v/>
      </c>
      <c r="BG48" s="368"/>
      <c r="BH48" s="368"/>
      <c r="BI48" s="368"/>
      <c r="BJ48" s="368" t="str">
        <f>Kostnadsslag_partner!BV15</f>
        <v/>
      </c>
      <c r="BK48" s="368"/>
      <c r="BL48" s="368"/>
      <c r="BM48" s="368"/>
      <c r="BN48" s="368" t="str">
        <f>Kostnadsslag_partner!BZ15</f>
        <v/>
      </c>
      <c r="BO48" s="368"/>
      <c r="BP48" s="368"/>
      <c r="BQ48" s="368"/>
      <c r="BR48" s="368" t="str">
        <f>Kostnadsslag_partner!CD15</f>
        <v/>
      </c>
      <c r="BS48" s="368"/>
      <c r="BT48" s="368"/>
      <c r="BU48" s="368"/>
      <c r="BV48" s="368" t="str">
        <f>Kostnadsslag_partner!CH15</f>
        <v/>
      </c>
      <c r="BW48" s="368"/>
      <c r="BX48" s="368"/>
      <c r="BY48" s="368"/>
      <c r="BZ48" s="368" t="str">
        <f>Kostnadsslag_partner!CL15</f>
        <v/>
      </c>
      <c r="CA48" s="368"/>
      <c r="CB48" s="368"/>
      <c r="CC48" s="368"/>
      <c r="CD48" s="368" t="str">
        <f>Kostnadsslag_partner!CP15</f>
        <v/>
      </c>
      <c r="CE48" s="368"/>
      <c r="CF48" s="368"/>
      <c r="CG48" s="368"/>
      <c r="CH48" s="368" t="str">
        <f>Kostnadsslag_partner!CT15</f>
        <v/>
      </c>
      <c r="CI48" s="368"/>
      <c r="CJ48" s="368"/>
      <c r="CK48" s="368"/>
      <c r="CL48" s="368" t="str">
        <f>Kostnadsslag_partner!CX15</f>
        <v/>
      </c>
      <c r="CM48" s="368"/>
      <c r="CN48" s="368"/>
      <c r="CO48" s="368"/>
      <c r="CP48" s="368" t="str">
        <f>Kostnadsslag_partner!DB15</f>
        <v/>
      </c>
      <c r="CQ48" s="368"/>
      <c r="CR48" s="368"/>
      <c r="CS48" s="368"/>
      <c r="CT48" s="368" t="str">
        <f>Kostnadsslag_partner!DF15</f>
        <v/>
      </c>
      <c r="CU48" s="368"/>
      <c r="CV48" s="368"/>
      <c r="CW48" s="368"/>
      <c r="CX48" s="368" t="str">
        <f>Kostnadsslag_partner!DJ15</f>
        <v/>
      </c>
      <c r="CY48" s="368"/>
      <c r="CZ48" s="368"/>
      <c r="DA48" s="368"/>
      <c r="DB48" s="368" t="str">
        <f>Kostnadsslag_partner!DN15</f>
        <v/>
      </c>
      <c r="DC48" s="368"/>
      <c r="DD48" s="368"/>
      <c r="DE48" s="368"/>
      <c r="DF48" s="368" t="str">
        <f>Kostnadsslag_partner!DR15</f>
        <v/>
      </c>
      <c r="DG48" s="368"/>
      <c r="DH48" s="368"/>
      <c r="DI48" s="368"/>
      <c r="DJ48" s="368" t="str">
        <f>Kostnadsslag_partner!DV15</f>
        <v/>
      </c>
      <c r="DK48" s="368"/>
      <c r="DL48" s="368"/>
      <c r="DM48" s="368"/>
      <c r="DN48" s="368" t="str">
        <f>Kostnadsslag_partner!DZ15</f>
        <v/>
      </c>
      <c r="DO48" s="368"/>
      <c r="DP48" s="368"/>
      <c r="DQ48" s="368"/>
      <c r="DR48" s="368" t="str">
        <f>Kostnadsslag_partner!ED15</f>
        <v/>
      </c>
      <c r="DS48" s="368"/>
      <c r="DT48" s="368"/>
      <c r="DU48" s="368"/>
      <c r="DV48" s="368" t="str">
        <f>Kostnadsslag_partner!EH15</f>
        <v/>
      </c>
      <c r="DW48" s="368"/>
      <c r="DX48" s="368"/>
      <c r="DY48" s="368"/>
      <c r="DZ48" s="368" t="str">
        <f>Kostnadsslag_partner!EL15</f>
        <v/>
      </c>
      <c r="EA48" s="368"/>
      <c r="EB48" s="368"/>
      <c r="EC48" s="368"/>
      <c r="ED48" s="368" t="str">
        <f>Kostnadsslag_partner!EP15</f>
        <v/>
      </c>
      <c r="EE48" s="368"/>
      <c r="EF48" s="368"/>
      <c r="EG48" s="368"/>
      <c r="EH48" s="368" t="str">
        <f>Kostnadsslag_partner!ET15</f>
        <v/>
      </c>
      <c r="EI48" s="368"/>
      <c r="EJ48" s="368"/>
      <c r="EK48" s="368"/>
      <c r="EL48" s="368" t="str">
        <f>Kostnadsslag_partner!EX15</f>
        <v/>
      </c>
      <c r="EM48" s="368"/>
      <c r="EN48" s="368"/>
      <c r="EO48" s="368"/>
      <c r="EP48" s="368" t="str">
        <f>Kostnadsslag_partner!FB15</f>
        <v/>
      </c>
      <c r="EQ48" s="368"/>
      <c r="ER48" s="368"/>
      <c r="ES48" s="368"/>
      <c r="ET48" s="368" t="str">
        <f>Kostnadsslag_partner!FF15</f>
        <v/>
      </c>
      <c r="EU48" s="368"/>
      <c r="EV48" s="368"/>
      <c r="EW48" s="368"/>
      <c r="EX48" s="368" t="str">
        <f>Kostnadsslag_partner!FJ15</f>
        <v/>
      </c>
      <c r="EY48" s="368"/>
      <c r="EZ48" s="368"/>
      <c r="FA48" s="368"/>
      <c r="FB48" s="368" t="str">
        <f>Kostnadsslag_partner!FN15</f>
        <v/>
      </c>
      <c r="FC48" s="368"/>
      <c r="FD48" s="368"/>
      <c r="FE48" s="368"/>
      <c r="FF48" s="368" t="str">
        <f>Kostnadsslag_partner!FR15</f>
        <v/>
      </c>
      <c r="FG48" s="368"/>
      <c r="FH48" s="368"/>
      <c r="FI48" s="368"/>
      <c r="FJ48" s="368" t="str">
        <f>Kostnadsslag_partner!FV15</f>
        <v/>
      </c>
      <c r="FK48" s="368"/>
      <c r="FL48" s="368"/>
      <c r="FM48" s="368"/>
      <c r="FN48" s="368" t="str">
        <f>Kostnadsslag_partner!FZ15</f>
        <v/>
      </c>
      <c r="FO48" s="368"/>
      <c r="FP48" s="368"/>
      <c r="FQ48" s="368"/>
      <c r="FR48" s="368" t="str">
        <f>Kostnadsslag_partner!GD15</f>
        <v/>
      </c>
      <c r="FS48" s="368"/>
      <c r="FT48" s="368"/>
      <c r="FU48" s="368"/>
      <c r="FV48" s="368" t="str">
        <f>Kostnadsslag_partner!GH15</f>
        <v/>
      </c>
      <c r="FW48" s="368"/>
      <c r="FX48" s="368"/>
      <c r="FY48" s="368"/>
      <c r="FZ48" s="368" t="str">
        <f>Kostnadsslag_partner!GL15</f>
        <v/>
      </c>
      <c r="GA48" s="368"/>
      <c r="GB48" s="368"/>
      <c r="GC48" s="368"/>
      <c r="GD48" s="368" t="str">
        <f>Kostnadsslag_partner!GP15</f>
        <v/>
      </c>
      <c r="GE48" s="368"/>
      <c r="GF48" s="368"/>
      <c r="GG48" s="368"/>
      <c r="GH48" s="368" t="str">
        <f>Kostnadsslag_partner!GT15</f>
        <v/>
      </c>
      <c r="GI48" s="368"/>
      <c r="GJ48" s="368"/>
      <c r="GK48" s="368"/>
      <c r="GL48" s="368" t="str">
        <f>Kostnadsslag_partner!GX15</f>
        <v/>
      </c>
      <c r="GM48" s="368"/>
      <c r="GN48" s="368"/>
      <c r="GO48" s="368"/>
      <c r="GP48" s="368" t="str">
        <f>Kostnadsslag_partner!HB15</f>
        <v/>
      </c>
      <c r="GQ48" s="368"/>
      <c r="GR48" s="368"/>
      <c r="GS48" s="368"/>
      <c r="GT48" s="368" t="str">
        <f>Kostnadsslag_partner!HF15</f>
        <v/>
      </c>
      <c r="GU48" s="368"/>
      <c r="GV48" s="368"/>
      <c r="GW48" s="368"/>
      <c r="GX48" s="368" t="str">
        <f>Kostnadsslag_partner!HJ15</f>
        <v/>
      </c>
      <c r="GY48" s="368"/>
      <c r="GZ48" s="368"/>
      <c r="HA48" s="368"/>
      <c r="HB48" s="368" t="str">
        <f>Kostnadsslag_partner!HN15</f>
        <v/>
      </c>
      <c r="HC48" s="368"/>
      <c r="HD48" s="368"/>
      <c r="HE48" s="368"/>
      <c r="HF48" s="368" t="str">
        <f>Kostnadsslag_partner!HR15</f>
        <v/>
      </c>
      <c r="HG48" s="368"/>
      <c r="HH48" s="368"/>
      <c r="HI48" s="368"/>
      <c r="HJ48" s="368" t="str">
        <f>Kostnadsslag_partner!ED34</f>
        <v/>
      </c>
      <c r="HK48" s="368"/>
      <c r="HL48" s="368"/>
      <c r="HM48" s="368"/>
      <c r="HN48" s="368" t="str">
        <f>Kostnadsslag_partner!EH34</f>
        <v/>
      </c>
      <c r="HO48" s="368"/>
      <c r="HP48" s="368"/>
      <c r="HQ48" s="368"/>
      <c r="HR48" s="368" t="str">
        <f>Kostnadsslag_partner!EL34</f>
        <v/>
      </c>
      <c r="HS48" s="368"/>
      <c r="HT48" s="368"/>
      <c r="HU48" s="368"/>
      <c r="HV48" s="368" t="str">
        <f>Kostnadsslag_partner!EP34</f>
        <v/>
      </c>
      <c r="HW48" s="368"/>
      <c r="HX48" s="368"/>
      <c r="HY48" s="368"/>
      <c r="HZ48" s="368" t="str">
        <f>Kostnadsslag_partner!ET34</f>
        <v/>
      </c>
      <c r="IA48" s="368"/>
      <c r="IB48" s="368"/>
      <c r="IC48" s="368"/>
      <c r="ID48" s="368" t="str">
        <f>Kostnadsslag_partner!EX34</f>
        <v/>
      </c>
      <c r="IE48" s="368"/>
      <c r="IF48" s="368"/>
      <c r="IG48" s="368"/>
      <c r="IH48" s="368" t="str">
        <f>Kostnadsslag_partner!FB34</f>
        <v/>
      </c>
      <c r="II48" s="368"/>
      <c r="IJ48" s="368"/>
      <c r="IK48" s="368"/>
      <c r="IL48" s="368" t="str">
        <f>Kostnadsslag_partner!FF34</f>
        <v/>
      </c>
      <c r="IM48" s="368"/>
      <c r="IN48" s="368"/>
      <c r="IO48" s="368"/>
      <c r="IP48" s="15"/>
      <c r="IQ48" s="11"/>
      <c r="IR48" s="11"/>
      <c r="IS48" s="11"/>
      <c r="IT48" s="11"/>
      <c r="IU48" s="11"/>
      <c r="IV48" s="11"/>
    </row>
    <row r="49" spans="1:256" s="13" customFormat="1" ht="6.75" customHeight="1" thickBot="1" x14ac:dyDescent="0.2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8"/>
      <c r="O49" s="38"/>
      <c r="P49" s="38"/>
      <c r="Q49" s="38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15"/>
      <c r="IQ49" s="11"/>
      <c r="IR49" s="11"/>
      <c r="IS49" s="11"/>
      <c r="IT49" s="11"/>
      <c r="IU49" s="11"/>
      <c r="IV49" s="11"/>
    </row>
    <row r="50" spans="1:256" ht="12" thickTop="1" x14ac:dyDescent="0.15">
      <c r="A50" s="16" t="s">
        <v>132</v>
      </c>
      <c r="B50" s="382" t="s">
        <v>32</v>
      </c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2"/>
      <c r="N50" s="368">
        <f>Kostnadsslag_partner!R17</f>
        <v>0</v>
      </c>
      <c r="O50" s="368"/>
      <c r="P50" s="368"/>
      <c r="Q50" s="368"/>
      <c r="R50" s="360" t="str">
        <f>Kostnadsslag_partner!AD17</f>
        <v/>
      </c>
      <c r="S50" s="360"/>
      <c r="T50" s="360"/>
      <c r="U50" s="360"/>
      <c r="V50" s="360" t="str">
        <f>Kostnadsslag_partner!AH17</f>
        <v/>
      </c>
      <c r="W50" s="360"/>
      <c r="X50" s="360"/>
      <c r="Y50" s="360"/>
      <c r="Z50" s="360" t="str">
        <f>Kostnadsslag_partner!AL17</f>
        <v/>
      </c>
      <c r="AA50" s="360"/>
      <c r="AB50" s="360"/>
      <c r="AC50" s="360"/>
      <c r="AD50" s="360" t="str">
        <f>Kostnadsslag_partner!AP17</f>
        <v/>
      </c>
      <c r="AE50" s="360"/>
      <c r="AF50" s="360"/>
      <c r="AG50" s="360"/>
      <c r="AH50" s="360" t="str">
        <f>Kostnadsslag_partner!AT17</f>
        <v/>
      </c>
      <c r="AI50" s="360"/>
      <c r="AJ50" s="360"/>
      <c r="AK50" s="360"/>
      <c r="AL50" s="360" t="str">
        <f>Kostnadsslag_partner!AX17</f>
        <v/>
      </c>
      <c r="AM50" s="360"/>
      <c r="AN50" s="360"/>
      <c r="AO50" s="360"/>
      <c r="AP50" s="360" t="str">
        <f>Kostnadsslag_partner!BB17</f>
        <v/>
      </c>
      <c r="AQ50" s="360"/>
      <c r="AR50" s="360"/>
      <c r="AS50" s="360"/>
      <c r="AT50" s="360" t="str">
        <f>Kostnadsslag_partner!BF17</f>
        <v/>
      </c>
      <c r="AU50" s="360"/>
      <c r="AV50" s="360"/>
      <c r="AW50" s="360"/>
      <c r="AX50" s="360" t="str">
        <f>Kostnadsslag_partner!BJ17</f>
        <v/>
      </c>
      <c r="AY50" s="360"/>
      <c r="AZ50" s="360"/>
      <c r="BA50" s="360"/>
      <c r="BB50" s="360" t="str">
        <f>Kostnadsslag_partner!BN17</f>
        <v/>
      </c>
      <c r="BC50" s="360"/>
      <c r="BD50" s="360"/>
      <c r="BE50" s="360"/>
      <c r="BF50" s="360" t="str">
        <f>Kostnadsslag_partner!BR17</f>
        <v/>
      </c>
      <c r="BG50" s="360"/>
      <c r="BH50" s="360"/>
      <c r="BI50" s="360"/>
      <c r="BJ50" s="360" t="str">
        <f>Kostnadsslag_partner!BV17</f>
        <v/>
      </c>
      <c r="BK50" s="360"/>
      <c r="BL50" s="360"/>
      <c r="BM50" s="360"/>
      <c r="BN50" s="360" t="str">
        <f>Kostnadsslag_partner!BZ17</f>
        <v/>
      </c>
      <c r="BO50" s="360"/>
      <c r="BP50" s="360"/>
      <c r="BQ50" s="360"/>
      <c r="BR50" s="360" t="str">
        <f>Kostnadsslag_partner!CD17</f>
        <v/>
      </c>
      <c r="BS50" s="360"/>
      <c r="BT50" s="360"/>
      <c r="BU50" s="360"/>
      <c r="BV50" s="360" t="str">
        <f>Kostnadsslag_partner!CH17</f>
        <v/>
      </c>
      <c r="BW50" s="360"/>
      <c r="BX50" s="360"/>
      <c r="BY50" s="360"/>
      <c r="BZ50" s="360" t="str">
        <f>Kostnadsslag_partner!CL17</f>
        <v/>
      </c>
      <c r="CA50" s="360"/>
      <c r="CB50" s="360"/>
      <c r="CC50" s="360"/>
      <c r="CD50" s="360" t="str">
        <f>Kostnadsslag_partner!CP17</f>
        <v/>
      </c>
      <c r="CE50" s="360"/>
      <c r="CF50" s="360"/>
      <c r="CG50" s="360"/>
      <c r="CH50" s="360" t="str">
        <f>Kostnadsslag_partner!CT17</f>
        <v/>
      </c>
      <c r="CI50" s="360"/>
      <c r="CJ50" s="360"/>
      <c r="CK50" s="360"/>
      <c r="CL50" s="360" t="str">
        <f>Kostnadsslag_partner!CX17</f>
        <v/>
      </c>
      <c r="CM50" s="360"/>
      <c r="CN50" s="360"/>
      <c r="CO50" s="360"/>
      <c r="CP50" s="360" t="str">
        <f>Kostnadsslag_partner!DB17</f>
        <v/>
      </c>
      <c r="CQ50" s="360"/>
      <c r="CR50" s="360"/>
      <c r="CS50" s="360"/>
      <c r="CT50" s="360" t="str">
        <f>Kostnadsslag_partner!DF17</f>
        <v/>
      </c>
      <c r="CU50" s="360"/>
      <c r="CV50" s="360"/>
      <c r="CW50" s="360"/>
      <c r="CX50" s="360" t="str">
        <f>Kostnadsslag_partner!DJ17</f>
        <v/>
      </c>
      <c r="CY50" s="360"/>
      <c r="CZ50" s="360"/>
      <c r="DA50" s="360"/>
      <c r="DB50" s="360" t="str">
        <f>Kostnadsslag_partner!DN17</f>
        <v/>
      </c>
      <c r="DC50" s="360"/>
      <c r="DD50" s="360"/>
      <c r="DE50" s="360"/>
      <c r="DF50" s="360" t="str">
        <f>Kostnadsslag_partner!DR17</f>
        <v/>
      </c>
      <c r="DG50" s="360"/>
      <c r="DH50" s="360"/>
      <c r="DI50" s="360"/>
      <c r="DJ50" s="360" t="str">
        <f>Kostnadsslag_partner!DV17</f>
        <v/>
      </c>
      <c r="DK50" s="360"/>
      <c r="DL50" s="360"/>
      <c r="DM50" s="360"/>
      <c r="DN50" s="360" t="str">
        <f>Kostnadsslag_partner!DZ17</f>
        <v/>
      </c>
      <c r="DO50" s="360"/>
      <c r="DP50" s="360"/>
      <c r="DQ50" s="360"/>
      <c r="DR50" s="360" t="str">
        <f>Kostnadsslag_partner!ED17</f>
        <v/>
      </c>
      <c r="DS50" s="360"/>
      <c r="DT50" s="360"/>
      <c r="DU50" s="360"/>
      <c r="DV50" s="360" t="str">
        <f>Kostnadsslag_partner!EH17</f>
        <v/>
      </c>
      <c r="DW50" s="360"/>
      <c r="DX50" s="360"/>
      <c r="DY50" s="360"/>
      <c r="DZ50" s="360" t="str">
        <f>Kostnadsslag_partner!EL17</f>
        <v/>
      </c>
      <c r="EA50" s="360"/>
      <c r="EB50" s="360"/>
      <c r="EC50" s="360"/>
      <c r="ED50" s="360" t="str">
        <f>Kostnadsslag_partner!EP17</f>
        <v/>
      </c>
      <c r="EE50" s="360"/>
      <c r="EF50" s="360"/>
      <c r="EG50" s="360"/>
      <c r="EH50" s="360" t="str">
        <f>Kostnadsslag_partner!ET17</f>
        <v/>
      </c>
      <c r="EI50" s="360"/>
      <c r="EJ50" s="360"/>
      <c r="EK50" s="360"/>
      <c r="EL50" s="360" t="str">
        <f>Kostnadsslag_partner!EX17</f>
        <v/>
      </c>
      <c r="EM50" s="360"/>
      <c r="EN50" s="360"/>
      <c r="EO50" s="360"/>
      <c r="EP50" s="360" t="str">
        <f>Kostnadsslag_partner!FB17</f>
        <v/>
      </c>
      <c r="EQ50" s="360"/>
      <c r="ER50" s="360"/>
      <c r="ES50" s="360"/>
      <c r="ET50" s="360" t="str">
        <f>Kostnadsslag_partner!FF17</f>
        <v/>
      </c>
      <c r="EU50" s="360"/>
      <c r="EV50" s="360"/>
      <c r="EW50" s="360"/>
      <c r="EX50" s="360" t="str">
        <f>Kostnadsslag_partner!FJ17</f>
        <v/>
      </c>
      <c r="EY50" s="360"/>
      <c r="EZ50" s="360"/>
      <c r="FA50" s="360"/>
      <c r="FB50" s="360" t="str">
        <f>Kostnadsslag_partner!FN17</f>
        <v/>
      </c>
      <c r="FC50" s="360"/>
      <c r="FD50" s="360"/>
      <c r="FE50" s="360"/>
      <c r="FF50" s="360" t="str">
        <f>Kostnadsslag_partner!FR17</f>
        <v/>
      </c>
      <c r="FG50" s="360"/>
      <c r="FH50" s="360"/>
      <c r="FI50" s="360"/>
      <c r="FJ50" s="360" t="str">
        <f>Kostnadsslag_partner!FV17</f>
        <v/>
      </c>
      <c r="FK50" s="360"/>
      <c r="FL50" s="360"/>
      <c r="FM50" s="360"/>
      <c r="FN50" s="360" t="str">
        <f>Kostnadsslag_partner!FZ17</f>
        <v/>
      </c>
      <c r="FO50" s="360"/>
      <c r="FP50" s="360"/>
      <c r="FQ50" s="360"/>
      <c r="FR50" s="360" t="str">
        <f>Kostnadsslag_partner!GD17</f>
        <v/>
      </c>
      <c r="FS50" s="360"/>
      <c r="FT50" s="360"/>
      <c r="FU50" s="360"/>
      <c r="FV50" s="360" t="str">
        <f>Kostnadsslag_partner!GH17</f>
        <v/>
      </c>
      <c r="FW50" s="360"/>
      <c r="FX50" s="360"/>
      <c r="FY50" s="360"/>
      <c r="FZ50" s="360" t="str">
        <f>Kostnadsslag_partner!GL17</f>
        <v/>
      </c>
      <c r="GA50" s="360"/>
      <c r="GB50" s="360"/>
      <c r="GC50" s="360"/>
      <c r="GD50" s="360" t="str">
        <f>Kostnadsslag_partner!GP17</f>
        <v/>
      </c>
      <c r="GE50" s="360"/>
      <c r="GF50" s="360"/>
      <c r="GG50" s="360"/>
      <c r="GH50" s="360" t="str">
        <f>Kostnadsslag_partner!GT17</f>
        <v/>
      </c>
      <c r="GI50" s="360"/>
      <c r="GJ50" s="360"/>
      <c r="GK50" s="360"/>
      <c r="GL50" s="360" t="str">
        <f>Kostnadsslag_partner!GX17</f>
        <v/>
      </c>
      <c r="GM50" s="360"/>
      <c r="GN50" s="360"/>
      <c r="GO50" s="360"/>
      <c r="GP50" s="360" t="str">
        <f>Kostnadsslag_partner!HB17</f>
        <v/>
      </c>
      <c r="GQ50" s="360"/>
      <c r="GR50" s="360"/>
      <c r="GS50" s="360"/>
      <c r="GT50" s="360" t="str">
        <f>Kostnadsslag_partner!HF17</f>
        <v/>
      </c>
      <c r="GU50" s="360"/>
      <c r="GV50" s="360"/>
      <c r="GW50" s="360"/>
      <c r="GX50" s="360" t="str">
        <f>Kostnadsslag_partner!HJ17</f>
        <v/>
      </c>
      <c r="GY50" s="360"/>
      <c r="GZ50" s="360"/>
      <c r="HA50" s="360"/>
      <c r="HB50" s="360" t="str">
        <f>Kostnadsslag_partner!HN17</f>
        <v/>
      </c>
      <c r="HC50" s="360"/>
      <c r="HD50" s="360"/>
      <c r="HE50" s="360"/>
      <c r="HF50" s="360" t="str">
        <f>Kostnadsslag_partner!HR17</f>
        <v/>
      </c>
      <c r="HG50" s="360"/>
      <c r="HH50" s="360"/>
      <c r="HI50" s="360"/>
      <c r="HJ50" s="360" t="str">
        <f>Kostnadsslag_partner!ED36</f>
        <v/>
      </c>
      <c r="HK50" s="360"/>
      <c r="HL50" s="360"/>
      <c r="HM50" s="360"/>
      <c r="HN50" s="360" t="str">
        <f>Kostnadsslag_partner!EH36</f>
        <v/>
      </c>
      <c r="HO50" s="360"/>
      <c r="HP50" s="360"/>
      <c r="HQ50" s="360"/>
      <c r="HR50" s="360" t="str">
        <f>Kostnadsslag_partner!EL36</f>
        <v/>
      </c>
      <c r="HS50" s="360"/>
      <c r="HT50" s="360"/>
      <c r="HU50" s="360"/>
      <c r="HV50" s="360" t="str">
        <f>Kostnadsslag_partner!EP36</f>
        <v/>
      </c>
      <c r="HW50" s="360"/>
      <c r="HX50" s="360"/>
      <c r="HY50" s="360"/>
      <c r="HZ50" s="360" t="str">
        <f>Kostnadsslag_partner!ET36</f>
        <v/>
      </c>
      <c r="IA50" s="360"/>
      <c r="IB50" s="360"/>
      <c r="IC50" s="360"/>
      <c r="ID50" s="360" t="str">
        <f>Kostnadsslag_partner!EX36</f>
        <v/>
      </c>
      <c r="IE50" s="360"/>
      <c r="IF50" s="360"/>
      <c r="IG50" s="360"/>
      <c r="IH50" s="360" t="str">
        <f>Kostnadsslag_partner!FB36</f>
        <v/>
      </c>
      <c r="II50" s="360"/>
      <c r="IJ50" s="360"/>
      <c r="IK50" s="360"/>
      <c r="IL50" s="360" t="str">
        <f>Kostnadsslag_partner!FF36</f>
        <v/>
      </c>
      <c r="IM50" s="360"/>
      <c r="IN50" s="360"/>
      <c r="IO50" s="360"/>
      <c r="IP50" s="15"/>
      <c r="IQ50" s="11"/>
      <c r="IR50" s="11"/>
      <c r="IS50" s="11"/>
      <c r="IT50" s="11"/>
      <c r="IU50" s="11"/>
      <c r="IV50" s="11"/>
    </row>
    <row r="51" spans="1:256" s="13" customFormat="1" ht="6.75" customHeight="1" thickBot="1" x14ac:dyDescent="0.2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8"/>
      <c r="O51" s="38"/>
      <c r="P51" s="38"/>
      <c r="Q51" s="38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15"/>
      <c r="IQ51" s="11"/>
      <c r="IR51" s="11"/>
      <c r="IS51" s="11"/>
      <c r="IT51" s="11"/>
      <c r="IU51" s="11"/>
      <c r="IV51" s="11"/>
    </row>
    <row r="52" spans="1:256" ht="12" thickTop="1" x14ac:dyDescent="0.15">
      <c r="A52" s="16" t="s">
        <v>133</v>
      </c>
      <c r="B52" s="382" t="s">
        <v>53</v>
      </c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2"/>
      <c r="N52" s="368" t="e">
        <f>Kostnadsslag_partner!#REF!</f>
        <v>#REF!</v>
      </c>
      <c r="O52" s="368"/>
      <c r="P52" s="368"/>
      <c r="Q52" s="368"/>
      <c r="R52" s="360" t="e">
        <f>Kostnadsslag_partner!#REF!</f>
        <v>#REF!</v>
      </c>
      <c r="S52" s="360"/>
      <c r="T52" s="360"/>
      <c r="U52" s="360"/>
      <c r="V52" s="360" t="e">
        <f>Kostnadsslag_partner!#REF!</f>
        <v>#REF!</v>
      </c>
      <c r="W52" s="360"/>
      <c r="X52" s="360"/>
      <c r="Y52" s="360"/>
      <c r="Z52" s="360" t="e">
        <f>Kostnadsslag_partner!#REF!</f>
        <v>#REF!</v>
      </c>
      <c r="AA52" s="360"/>
      <c r="AB52" s="360"/>
      <c r="AC52" s="360"/>
      <c r="AD52" s="360" t="e">
        <f>Kostnadsslag_partner!#REF!</f>
        <v>#REF!</v>
      </c>
      <c r="AE52" s="360"/>
      <c r="AF52" s="360"/>
      <c r="AG52" s="360"/>
      <c r="AH52" s="360" t="e">
        <f>Kostnadsslag_partner!#REF!</f>
        <v>#REF!</v>
      </c>
      <c r="AI52" s="360"/>
      <c r="AJ52" s="360"/>
      <c r="AK52" s="360"/>
      <c r="AL52" s="360" t="e">
        <f>Kostnadsslag_partner!#REF!</f>
        <v>#REF!</v>
      </c>
      <c r="AM52" s="360"/>
      <c r="AN52" s="360"/>
      <c r="AO52" s="360"/>
      <c r="AP52" s="360" t="e">
        <f>Kostnadsslag_partner!#REF!</f>
        <v>#REF!</v>
      </c>
      <c r="AQ52" s="360"/>
      <c r="AR52" s="360"/>
      <c r="AS52" s="360"/>
      <c r="AT52" s="360" t="e">
        <f>Kostnadsslag_partner!#REF!</f>
        <v>#REF!</v>
      </c>
      <c r="AU52" s="360"/>
      <c r="AV52" s="360"/>
      <c r="AW52" s="360"/>
      <c r="AX52" s="360" t="e">
        <f>Kostnadsslag_partner!#REF!</f>
        <v>#REF!</v>
      </c>
      <c r="AY52" s="360"/>
      <c r="AZ52" s="360"/>
      <c r="BA52" s="360"/>
      <c r="BB52" s="360" t="e">
        <f>Kostnadsslag_partner!#REF!</f>
        <v>#REF!</v>
      </c>
      <c r="BC52" s="360"/>
      <c r="BD52" s="360"/>
      <c r="BE52" s="360"/>
      <c r="BF52" s="360" t="e">
        <f>Kostnadsslag_partner!#REF!</f>
        <v>#REF!</v>
      </c>
      <c r="BG52" s="360"/>
      <c r="BH52" s="360"/>
      <c r="BI52" s="360"/>
      <c r="BJ52" s="360" t="e">
        <f>Kostnadsslag_partner!#REF!</f>
        <v>#REF!</v>
      </c>
      <c r="BK52" s="360"/>
      <c r="BL52" s="360"/>
      <c r="BM52" s="360"/>
      <c r="BN52" s="360" t="e">
        <f>Kostnadsslag_partner!#REF!</f>
        <v>#REF!</v>
      </c>
      <c r="BO52" s="360"/>
      <c r="BP52" s="360"/>
      <c r="BQ52" s="360"/>
      <c r="BR52" s="360" t="e">
        <f>Kostnadsslag_partner!#REF!</f>
        <v>#REF!</v>
      </c>
      <c r="BS52" s="360"/>
      <c r="BT52" s="360"/>
      <c r="BU52" s="360"/>
      <c r="BV52" s="360" t="e">
        <f>Kostnadsslag_partner!#REF!</f>
        <v>#REF!</v>
      </c>
      <c r="BW52" s="360"/>
      <c r="BX52" s="360"/>
      <c r="BY52" s="360"/>
      <c r="BZ52" s="360" t="e">
        <f>Kostnadsslag_partner!#REF!</f>
        <v>#REF!</v>
      </c>
      <c r="CA52" s="360"/>
      <c r="CB52" s="360"/>
      <c r="CC52" s="360"/>
      <c r="CD52" s="360" t="e">
        <f>Kostnadsslag_partner!#REF!</f>
        <v>#REF!</v>
      </c>
      <c r="CE52" s="360"/>
      <c r="CF52" s="360"/>
      <c r="CG52" s="360"/>
      <c r="CH52" s="360" t="e">
        <f>Kostnadsslag_partner!#REF!</f>
        <v>#REF!</v>
      </c>
      <c r="CI52" s="360"/>
      <c r="CJ52" s="360"/>
      <c r="CK52" s="360"/>
      <c r="CL52" s="360" t="e">
        <f>Kostnadsslag_partner!#REF!</f>
        <v>#REF!</v>
      </c>
      <c r="CM52" s="360"/>
      <c r="CN52" s="360"/>
      <c r="CO52" s="360"/>
      <c r="CP52" s="360" t="e">
        <f>Kostnadsslag_partner!#REF!</f>
        <v>#REF!</v>
      </c>
      <c r="CQ52" s="360"/>
      <c r="CR52" s="360"/>
      <c r="CS52" s="360"/>
      <c r="CT52" s="360" t="e">
        <f>Kostnadsslag_partner!#REF!</f>
        <v>#REF!</v>
      </c>
      <c r="CU52" s="360"/>
      <c r="CV52" s="360"/>
      <c r="CW52" s="360"/>
      <c r="CX52" s="360" t="e">
        <f>Kostnadsslag_partner!#REF!</f>
        <v>#REF!</v>
      </c>
      <c r="CY52" s="360"/>
      <c r="CZ52" s="360"/>
      <c r="DA52" s="360"/>
      <c r="DB52" s="360" t="e">
        <f>Kostnadsslag_partner!#REF!</f>
        <v>#REF!</v>
      </c>
      <c r="DC52" s="360"/>
      <c r="DD52" s="360"/>
      <c r="DE52" s="360"/>
      <c r="DF52" s="360" t="e">
        <f>Kostnadsslag_partner!#REF!</f>
        <v>#REF!</v>
      </c>
      <c r="DG52" s="360"/>
      <c r="DH52" s="360"/>
      <c r="DI52" s="360"/>
      <c r="DJ52" s="360" t="e">
        <f>Kostnadsslag_partner!#REF!</f>
        <v>#REF!</v>
      </c>
      <c r="DK52" s="360"/>
      <c r="DL52" s="360"/>
      <c r="DM52" s="360"/>
      <c r="DN52" s="360" t="e">
        <f>Kostnadsslag_partner!#REF!</f>
        <v>#REF!</v>
      </c>
      <c r="DO52" s="360"/>
      <c r="DP52" s="360"/>
      <c r="DQ52" s="360"/>
      <c r="DR52" s="360" t="e">
        <f>Kostnadsslag_partner!#REF!</f>
        <v>#REF!</v>
      </c>
      <c r="DS52" s="360"/>
      <c r="DT52" s="360"/>
      <c r="DU52" s="360"/>
      <c r="DV52" s="360" t="e">
        <f>Kostnadsslag_partner!#REF!</f>
        <v>#REF!</v>
      </c>
      <c r="DW52" s="360"/>
      <c r="DX52" s="360"/>
      <c r="DY52" s="360"/>
      <c r="DZ52" s="360" t="e">
        <f>Kostnadsslag_partner!#REF!</f>
        <v>#REF!</v>
      </c>
      <c r="EA52" s="360"/>
      <c r="EB52" s="360"/>
      <c r="EC52" s="360"/>
      <c r="ED52" s="360" t="e">
        <f>Kostnadsslag_partner!#REF!</f>
        <v>#REF!</v>
      </c>
      <c r="EE52" s="360"/>
      <c r="EF52" s="360"/>
      <c r="EG52" s="360"/>
      <c r="EH52" s="360" t="e">
        <f>Kostnadsslag_partner!#REF!</f>
        <v>#REF!</v>
      </c>
      <c r="EI52" s="360"/>
      <c r="EJ52" s="360"/>
      <c r="EK52" s="360"/>
      <c r="EL52" s="360" t="e">
        <f>Kostnadsslag_partner!#REF!</f>
        <v>#REF!</v>
      </c>
      <c r="EM52" s="360"/>
      <c r="EN52" s="360"/>
      <c r="EO52" s="360"/>
      <c r="EP52" s="360" t="e">
        <f>Kostnadsslag_partner!#REF!</f>
        <v>#REF!</v>
      </c>
      <c r="EQ52" s="360"/>
      <c r="ER52" s="360"/>
      <c r="ES52" s="360"/>
      <c r="ET52" s="360" t="e">
        <f>Kostnadsslag_partner!#REF!</f>
        <v>#REF!</v>
      </c>
      <c r="EU52" s="360"/>
      <c r="EV52" s="360"/>
      <c r="EW52" s="360"/>
      <c r="EX52" s="360" t="e">
        <f>Kostnadsslag_partner!#REF!</f>
        <v>#REF!</v>
      </c>
      <c r="EY52" s="360"/>
      <c r="EZ52" s="360"/>
      <c r="FA52" s="360"/>
      <c r="FB52" s="360" t="e">
        <f>Kostnadsslag_partner!#REF!</f>
        <v>#REF!</v>
      </c>
      <c r="FC52" s="360"/>
      <c r="FD52" s="360"/>
      <c r="FE52" s="360"/>
      <c r="FF52" s="360" t="e">
        <f>Kostnadsslag_partner!#REF!</f>
        <v>#REF!</v>
      </c>
      <c r="FG52" s="360"/>
      <c r="FH52" s="360"/>
      <c r="FI52" s="360"/>
      <c r="FJ52" s="360" t="e">
        <f>Kostnadsslag_partner!#REF!</f>
        <v>#REF!</v>
      </c>
      <c r="FK52" s="360"/>
      <c r="FL52" s="360"/>
      <c r="FM52" s="360"/>
      <c r="FN52" s="360" t="e">
        <f>Kostnadsslag_partner!#REF!</f>
        <v>#REF!</v>
      </c>
      <c r="FO52" s="360"/>
      <c r="FP52" s="360"/>
      <c r="FQ52" s="360"/>
      <c r="FR52" s="360" t="e">
        <f>Kostnadsslag_partner!#REF!</f>
        <v>#REF!</v>
      </c>
      <c r="FS52" s="360"/>
      <c r="FT52" s="360"/>
      <c r="FU52" s="360"/>
      <c r="FV52" s="360" t="e">
        <f>Kostnadsslag_partner!#REF!</f>
        <v>#REF!</v>
      </c>
      <c r="FW52" s="360"/>
      <c r="FX52" s="360"/>
      <c r="FY52" s="360"/>
      <c r="FZ52" s="360" t="e">
        <f>Kostnadsslag_partner!#REF!</f>
        <v>#REF!</v>
      </c>
      <c r="GA52" s="360"/>
      <c r="GB52" s="360"/>
      <c r="GC52" s="360"/>
      <c r="GD52" s="360" t="e">
        <f>Kostnadsslag_partner!#REF!</f>
        <v>#REF!</v>
      </c>
      <c r="GE52" s="360"/>
      <c r="GF52" s="360"/>
      <c r="GG52" s="360"/>
      <c r="GH52" s="360" t="e">
        <f>Kostnadsslag_partner!#REF!</f>
        <v>#REF!</v>
      </c>
      <c r="GI52" s="360"/>
      <c r="GJ52" s="360"/>
      <c r="GK52" s="360"/>
      <c r="GL52" s="360" t="e">
        <f>Kostnadsslag_partner!#REF!</f>
        <v>#REF!</v>
      </c>
      <c r="GM52" s="360"/>
      <c r="GN52" s="360"/>
      <c r="GO52" s="360"/>
      <c r="GP52" s="360" t="e">
        <f>Kostnadsslag_partner!#REF!</f>
        <v>#REF!</v>
      </c>
      <c r="GQ52" s="360"/>
      <c r="GR52" s="360"/>
      <c r="GS52" s="360"/>
      <c r="GT52" s="360" t="e">
        <f>Kostnadsslag_partner!#REF!</f>
        <v>#REF!</v>
      </c>
      <c r="GU52" s="360"/>
      <c r="GV52" s="360"/>
      <c r="GW52" s="360"/>
      <c r="GX52" s="360" t="e">
        <f>Kostnadsslag_partner!#REF!</f>
        <v>#REF!</v>
      </c>
      <c r="GY52" s="360"/>
      <c r="GZ52" s="360"/>
      <c r="HA52" s="360"/>
      <c r="HB52" s="360" t="e">
        <f>Kostnadsslag_partner!#REF!</f>
        <v>#REF!</v>
      </c>
      <c r="HC52" s="360"/>
      <c r="HD52" s="360"/>
      <c r="HE52" s="360"/>
      <c r="HF52" s="360" t="e">
        <f>Kostnadsslag_partner!#REF!</f>
        <v>#REF!</v>
      </c>
      <c r="HG52" s="360"/>
      <c r="HH52" s="360"/>
      <c r="HI52" s="360"/>
      <c r="HJ52" s="360" t="str">
        <f>Kostnadsslag_partner!ED38</f>
        <v/>
      </c>
      <c r="HK52" s="360"/>
      <c r="HL52" s="360"/>
      <c r="HM52" s="360"/>
      <c r="HN52" s="360" t="str">
        <f>Kostnadsslag_partner!EH38</f>
        <v/>
      </c>
      <c r="HO52" s="360"/>
      <c r="HP52" s="360"/>
      <c r="HQ52" s="360"/>
      <c r="HR52" s="360" t="str">
        <f>Kostnadsslag_partner!EL38</f>
        <v/>
      </c>
      <c r="HS52" s="360"/>
      <c r="HT52" s="360"/>
      <c r="HU52" s="360"/>
      <c r="HV52" s="360" t="str">
        <f>Kostnadsslag_partner!EP38</f>
        <v/>
      </c>
      <c r="HW52" s="360"/>
      <c r="HX52" s="360"/>
      <c r="HY52" s="360"/>
      <c r="HZ52" s="360" t="str">
        <f>Kostnadsslag_partner!ET38</f>
        <v/>
      </c>
      <c r="IA52" s="360"/>
      <c r="IB52" s="360"/>
      <c r="IC52" s="360"/>
      <c r="ID52" s="360" t="str">
        <f>Kostnadsslag_partner!EX38</f>
        <v/>
      </c>
      <c r="IE52" s="360"/>
      <c r="IF52" s="360"/>
      <c r="IG52" s="360"/>
      <c r="IH52" s="360" t="str">
        <f>Kostnadsslag_partner!FB38</f>
        <v/>
      </c>
      <c r="II52" s="360"/>
      <c r="IJ52" s="360"/>
      <c r="IK52" s="360"/>
      <c r="IL52" s="360" t="str">
        <f>Kostnadsslag_partner!FF38</f>
        <v/>
      </c>
      <c r="IM52" s="360"/>
      <c r="IN52" s="360"/>
      <c r="IO52" s="360"/>
      <c r="IP52" s="15"/>
      <c r="IQ52" s="11"/>
      <c r="IR52" s="11"/>
      <c r="IS52" s="11"/>
      <c r="IT52" s="11"/>
      <c r="IU52" s="11"/>
      <c r="IV52" s="11"/>
    </row>
    <row r="53" spans="1:256" s="13" customFormat="1" ht="6.75" customHeight="1" thickBot="1" x14ac:dyDescent="0.2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8"/>
      <c r="O53" s="38"/>
      <c r="P53" s="38"/>
      <c r="Q53" s="38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15"/>
      <c r="IQ53" s="11"/>
      <c r="IR53" s="11"/>
      <c r="IS53" s="11"/>
      <c r="IT53" s="11"/>
      <c r="IU53" s="11"/>
      <c r="IV53" s="11"/>
    </row>
    <row r="54" spans="1:256" ht="12" thickTop="1" x14ac:dyDescent="0.15">
      <c r="A54" s="16" t="s">
        <v>134</v>
      </c>
      <c r="B54" s="382" t="s">
        <v>52</v>
      </c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2"/>
      <c r="N54" s="368" t="e">
        <f>Kostnadsslag_partner!#REF!</f>
        <v>#REF!</v>
      </c>
      <c r="O54" s="368"/>
      <c r="P54" s="368"/>
      <c r="Q54" s="368"/>
      <c r="R54" s="360" t="e">
        <f>Kostnadsslag_partner!#REF!</f>
        <v>#REF!</v>
      </c>
      <c r="S54" s="360"/>
      <c r="T54" s="360"/>
      <c r="U54" s="360"/>
      <c r="V54" s="360" t="e">
        <f>Kostnadsslag_partner!#REF!</f>
        <v>#REF!</v>
      </c>
      <c r="W54" s="360"/>
      <c r="X54" s="360"/>
      <c r="Y54" s="360"/>
      <c r="Z54" s="360" t="e">
        <f>Kostnadsslag_partner!#REF!</f>
        <v>#REF!</v>
      </c>
      <c r="AA54" s="360"/>
      <c r="AB54" s="360"/>
      <c r="AC54" s="360"/>
      <c r="AD54" s="360" t="e">
        <f>Kostnadsslag_partner!#REF!</f>
        <v>#REF!</v>
      </c>
      <c r="AE54" s="360"/>
      <c r="AF54" s="360"/>
      <c r="AG54" s="360"/>
      <c r="AH54" s="360" t="e">
        <f>Kostnadsslag_partner!#REF!</f>
        <v>#REF!</v>
      </c>
      <c r="AI54" s="360"/>
      <c r="AJ54" s="360"/>
      <c r="AK54" s="360"/>
      <c r="AL54" s="360" t="e">
        <f>Kostnadsslag_partner!#REF!</f>
        <v>#REF!</v>
      </c>
      <c r="AM54" s="360"/>
      <c r="AN54" s="360"/>
      <c r="AO54" s="360"/>
      <c r="AP54" s="360" t="e">
        <f>Kostnadsslag_partner!#REF!</f>
        <v>#REF!</v>
      </c>
      <c r="AQ54" s="360"/>
      <c r="AR54" s="360"/>
      <c r="AS54" s="360"/>
      <c r="AT54" s="360" t="e">
        <f>Kostnadsslag_partner!#REF!</f>
        <v>#REF!</v>
      </c>
      <c r="AU54" s="360"/>
      <c r="AV54" s="360"/>
      <c r="AW54" s="360"/>
      <c r="AX54" s="360" t="e">
        <f>Kostnadsslag_partner!#REF!</f>
        <v>#REF!</v>
      </c>
      <c r="AY54" s="360"/>
      <c r="AZ54" s="360"/>
      <c r="BA54" s="360"/>
      <c r="BB54" s="360" t="e">
        <f>Kostnadsslag_partner!#REF!</f>
        <v>#REF!</v>
      </c>
      <c r="BC54" s="360"/>
      <c r="BD54" s="360"/>
      <c r="BE54" s="360"/>
      <c r="BF54" s="360" t="e">
        <f>Kostnadsslag_partner!#REF!</f>
        <v>#REF!</v>
      </c>
      <c r="BG54" s="360"/>
      <c r="BH54" s="360"/>
      <c r="BI54" s="360"/>
      <c r="BJ54" s="360" t="e">
        <f>Kostnadsslag_partner!#REF!</f>
        <v>#REF!</v>
      </c>
      <c r="BK54" s="360"/>
      <c r="BL54" s="360"/>
      <c r="BM54" s="360"/>
      <c r="BN54" s="360" t="e">
        <f>Kostnadsslag_partner!#REF!</f>
        <v>#REF!</v>
      </c>
      <c r="BO54" s="360"/>
      <c r="BP54" s="360"/>
      <c r="BQ54" s="360"/>
      <c r="BR54" s="360" t="e">
        <f>Kostnadsslag_partner!#REF!</f>
        <v>#REF!</v>
      </c>
      <c r="BS54" s="360"/>
      <c r="BT54" s="360"/>
      <c r="BU54" s="360"/>
      <c r="BV54" s="360" t="e">
        <f>Kostnadsslag_partner!#REF!</f>
        <v>#REF!</v>
      </c>
      <c r="BW54" s="360"/>
      <c r="BX54" s="360"/>
      <c r="BY54" s="360"/>
      <c r="BZ54" s="360" t="e">
        <f>Kostnadsslag_partner!#REF!</f>
        <v>#REF!</v>
      </c>
      <c r="CA54" s="360"/>
      <c r="CB54" s="360"/>
      <c r="CC54" s="360"/>
      <c r="CD54" s="360" t="e">
        <f>Kostnadsslag_partner!#REF!</f>
        <v>#REF!</v>
      </c>
      <c r="CE54" s="360"/>
      <c r="CF54" s="360"/>
      <c r="CG54" s="360"/>
      <c r="CH54" s="360" t="e">
        <f>Kostnadsslag_partner!#REF!</f>
        <v>#REF!</v>
      </c>
      <c r="CI54" s="360"/>
      <c r="CJ54" s="360"/>
      <c r="CK54" s="360"/>
      <c r="CL54" s="360" t="e">
        <f>Kostnadsslag_partner!#REF!</f>
        <v>#REF!</v>
      </c>
      <c r="CM54" s="360"/>
      <c r="CN54" s="360"/>
      <c r="CO54" s="360"/>
      <c r="CP54" s="360" t="e">
        <f>Kostnadsslag_partner!#REF!</f>
        <v>#REF!</v>
      </c>
      <c r="CQ54" s="360"/>
      <c r="CR54" s="360"/>
      <c r="CS54" s="360"/>
      <c r="CT54" s="360" t="e">
        <f>Kostnadsslag_partner!#REF!</f>
        <v>#REF!</v>
      </c>
      <c r="CU54" s="360"/>
      <c r="CV54" s="360"/>
      <c r="CW54" s="360"/>
      <c r="CX54" s="360" t="e">
        <f>Kostnadsslag_partner!#REF!</f>
        <v>#REF!</v>
      </c>
      <c r="CY54" s="360"/>
      <c r="CZ54" s="360"/>
      <c r="DA54" s="360"/>
      <c r="DB54" s="360" t="e">
        <f>Kostnadsslag_partner!#REF!</f>
        <v>#REF!</v>
      </c>
      <c r="DC54" s="360"/>
      <c r="DD54" s="360"/>
      <c r="DE54" s="360"/>
      <c r="DF54" s="360" t="e">
        <f>Kostnadsslag_partner!#REF!</f>
        <v>#REF!</v>
      </c>
      <c r="DG54" s="360"/>
      <c r="DH54" s="360"/>
      <c r="DI54" s="360"/>
      <c r="DJ54" s="360" t="e">
        <f>Kostnadsslag_partner!#REF!</f>
        <v>#REF!</v>
      </c>
      <c r="DK54" s="360"/>
      <c r="DL54" s="360"/>
      <c r="DM54" s="360"/>
      <c r="DN54" s="360" t="e">
        <f>Kostnadsslag_partner!#REF!</f>
        <v>#REF!</v>
      </c>
      <c r="DO54" s="360"/>
      <c r="DP54" s="360"/>
      <c r="DQ54" s="360"/>
      <c r="DR54" s="360" t="e">
        <f>Kostnadsslag_partner!#REF!</f>
        <v>#REF!</v>
      </c>
      <c r="DS54" s="360"/>
      <c r="DT54" s="360"/>
      <c r="DU54" s="360"/>
      <c r="DV54" s="360" t="e">
        <f>Kostnadsslag_partner!#REF!</f>
        <v>#REF!</v>
      </c>
      <c r="DW54" s="360"/>
      <c r="DX54" s="360"/>
      <c r="DY54" s="360"/>
      <c r="DZ54" s="360" t="e">
        <f>Kostnadsslag_partner!#REF!</f>
        <v>#REF!</v>
      </c>
      <c r="EA54" s="360"/>
      <c r="EB54" s="360"/>
      <c r="EC54" s="360"/>
      <c r="ED54" s="360" t="e">
        <f>Kostnadsslag_partner!#REF!</f>
        <v>#REF!</v>
      </c>
      <c r="EE54" s="360"/>
      <c r="EF54" s="360"/>
      <c r="EG54" s="360"/>
      <c r="EH54" s="360" t="e">
        <f>Kostnadsslag_partner!#REF!</f>
        <v>#REF!</v>
      </c>
      <c r="EI54" s="360"/>
      <c r="EJ54" s="360"/>
      <c r="EK54" s="360"/>
      <c r="EL54" s="360" t="e">
        <f>Kostnadsslag_partner!#REF!</f>
        <v>#REF!</v>
      </c>
      <c r="EM54" s="360"/>
      <c r="EN54" s="360"/>
      <c r="EO54" s="360"/>
      <c r="EP54" s="360" t="e">
        <f>Kostnadsslag_partner!#REF!</f>
        <v>#REF!</v>
      </c>
      <c r="EQ54" s="360"/>
      <c r="ER54" s="360"/>
      <c r="ES54" s="360"/>
      <c r="ET54" s="360" t="e">
        <f>Kostnadsslag_partner!#REF!</f>
        <v>#REF!</v>
      </c>
      <c r="EU54" s="360"/>
      <c r="EV54" s="360"/>
      <c r="EW54" s="360"/>
      <c r="EX54" s="360" t="e">
        <f>Kostnadsslag_partner!#REF!</f>
        <v>#REF!</v>
      </c>
      <c r="EY54" s="360"/>
      <c r="EZ54" s="360"/>
      <c r="FA54" s="360"/>
      <c r="FB54" s="360" t="e">
        <f>Kostnadsslag_partner!#REF!</f>
        <v>#REF!</v>
      </c>
      <c r="FC54" s="360"/>
      <c r="FD54" s="360"/>
      <c r="FE54" s="360"/>
      <c r="FF54" s="360" t="e">
        <f>Kostnadsslag_partner!#REF!</f>
        <v>#REF!</v>
      </c>
      <c r="FG54" s="360"/>
      <c r="FH54" s="360"/>
      <c r="FI54" s="360"/>
      <c r="FJ54" s="360" t="e">
        <f>Kostnadsslag_partner!#REF!</f>
        <v>#REF!</v>
      </c>
      <c r="FK54" s="360"/>
      <c r="FL54" s="360"/>
      <c r="FM54" s="360"/>
      <c r="FN54" s="360" t="e">
        <f>Kostnadsslag_partner!#REF!</f>
        <v>#REF!</v>
      </c>
      <c r="FO54" s="360"/>
      <c r="FP54" s="360"/>
      <c r="FQ54" s="360"/>
      <c r="FR54" s="360" t="e">
        <f>Kostnadsslag_partner!#REF!</f>
        <v>#REF!</v>
      </c>
      <c r="FS54" s="360"/>
      <c r="FT54" s="360"/>
      <c r="FU54" s="360"/>
      <c r="FV54" s="360" t="e">
        <f>Kostnadsslag_partner!#REF!</f>
        <v>#REF!</v>
      </c>
      <c r="FW54" s="360"/>
      <c r="FX54" s="360"/>
      <c r="FY54" s="360"/>
      <c r="FZ54" s="360" t="e">
        <f>Kostnadsslag_partner!#REF!</f>
        <v>#REF!</v>
      </c>
      <c r="GA54" s="360"/>
      <c r="GB54" s="360"/>
      <c r="GC54" s="360"/>
      <c r="GD54" s="360" t="e">
        <f>Kostnadsslag_partner!#REF!</f>
        <v>#REF!</v>
      </c>
      <c r="GE54" s="360"/>
      <c r="GF54" s="360"/>
      <c r="GG54" s="360"/>
      <c r="GH54" s="360" t="e">
        <f>Kostnadsslag_partner!#REF!</f>
        <v>#REF!</v>
      </c>
      <c r="GI54" s="360"/>
      <c r="GJ54" s="360"/>
      <c r="GK54" s="360"/>
      <c r="GL54" s="360" t="e">
        <f>Kostnadsslag_partner!#REF!</f>
        <v>#REF!</v>
      </c>
      <c r="GM54" s="360"/>
      <c r="GN54" s="360"/>
      <c r="GO54" s="360"/>
      <c r="GP54" s="360" t="e">
        <f>Kostnadsslag_partner!#REF!</f>
        <v>#REF!</v>
      </c>
      <c r="GQ54" s="360"/>
      <c r="GR54" s="360"/>
      <c r="GS54" s="360"/>
      <c r="GT54" s="360" t="e">
        <f>Kostnadsslag_partner!#REF!</f>
        <v>#REF!</v>
      </c>
      <c r="GU54" s="360"/>
      <c r="GV54" s="360"/>
      <c r="GW54" s="360"/>
      <c r="GX54" s="360" t="e">
        <f>Kostnadsslag_partner!#REF!</f>
        <v>#REF!</v>
      </c>
      <c r="GY54" s="360"/>
      <c r="GZ54" s="360"/>
      <c r="HA54" s="360"/>
      <c r="HB54" s="360" t="e">
        <f>Kostnadsslag_partner!#REF!</f>
        <v>#REF!</v>
      </c>
      <c r="HC54" s="360"/>
      <c r="HD54" s="360"/>
      <c r="HE54" s="360"/>
      <c r="HF54" s="360" t="e">
        <f>Kostnadsslag_partner!#REF!</f>
        <v>#REF!</v>
      </c>
      <c r="HG54" s="360"/>
      <c r="HH54" s="360"/>
      <c r="HI54" s="360"/>
      <c r="HJ54" s="360" t="e">
        <f>Kostnadsslag_partner!#REF!</f>
        <v>#REF!</v>
      </c>
      <c r="HK54" s="360"/>
      <c r="HL54" s="360"/>
      <c r="HM54" s="360"/>
      <c r="HN54" s="360" t="e">
        <f>Kostnadsslag_partner!#REF!</f>
        <v>#REF!</v>
      </c>
      <c r="HO54" s="360"/>
      <c r="HP54" s="360"/>
      <c r="HQ54" s="360"/>
      <c r="HR54" s="360" t="e">
        <f>Kostnadsslag_partner!#REF!</f>
        <v>#REF!</v>
      </c>
      <c r="HS54" s="360"/>
      <c r="HT54" s="360"/>
      <c r="HU54" s="360"/>
      <c r="HV54" s="360" t="e">
        <f>Kostnadsslag_partner!#REF!</f>
        <v>#REF!</v>
      </c>
      <c r="HW54" s="360"/>
      <c r="HX54" s="360"/>
      <c r="HY54" s="360"/>
      <c r="HZ54" s="360" t="e">
        <f>Kostnadsslag_partner!#REF!</f>
        <v>#REF!</v>
      </c>
      <c r="IA54" s="360"/>
      <c r="IB54" s="360"/>
      <c r="IC54" s="360"/>
      <c r="ID54" s="360" t="e">
        <f>Kostnadsslag_partner!#REF!</f>
        <v>#REF!</v>
      </c>
      <c r="IE54" s="360"/>
      <c r="IF54" s="360"/>
      <c r="IG54" s="360"/>
      <c r="IH54" s="360" t="e">
        <f>Kostnadsslag_partner!#REF!</f>
        <v>#REF!</v>
      </c>
      <c r="II54" s="360"/>
      <c r="IJ54" s="360"/>
      <c r="IK54" s="360"/>
      <c r="IL54" s="360" t="e">
        <f>Kostnadsslag_partner!#REF!</f>
        <v>#REF!</v>
      </c>
      <c r="IM54" s="360"/>
      <c r="IN54" s="360"/>
      <c r="IO54" s="360"/>
      <c r="IP54" s="15"/>
      <c r="IQ54" s="11"/>
      <c r="IR54" s="11"/>
      <c r="IS54" s="11"/>
      <c r="IT54" s="11"/>
      <c r="IU54" s="11"/>
      <c r="IV54" s="11"/>
    </row>
    <row r="55" spans="1:256" s="13" customFormat="1" ht="6.75" customHeight="1" thickBot="1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8"/>
      <c r="O55" s="38"/>
      <c r="P55" s="38"/>
      <c r="Q55" s="38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15"/>
      <c r="IQ55" s="11"/>
      <c r="IR55" s="11"/>
      <c r="IS55" s="11"/>
      <c r="IT55" s="11"/>
      <c r="IU55" s="11"/>
      <c r="IV55" s="11"/>
    </row>
    <row r="56" spans="1:256" ht="12" thickTop="1" x14ac:dyDescent="0.15">
      <c r="A56" s="16" t="s">
        <v>135</v>
      </c>
      <c r="B56" s="382" t="s">
        <v>34</v>
      </c>
      <c r="C56" s="382"/>
      <c r="D56" s="382"/>
      <c r="E56" s="382"/>
      <c r="F56" s="382"/>
      <c r="G56" s="382"/>
      <c r="H56" s="382"/>
      <c r="I56" s="382"/>
      <c r="J56" s="382"/>
      <c r="K56" s="382"/>
      <c r="L56" s="382"/>
      <c r="M56" s="382"/>
      <c r="N56" s="368">
        <f>Kostnadsslag_partner!R19</f>
        <v>0</v>
      </c>
      <c r="O56" s="368"/>
      <c r="P56" s="368"/>
      <c r="Q56" s="368"/>
      <c r="R56" s="360" t="str">
        <f>Kostnadsslag_partner!AD19</f>
        <v/>
      </c>
      <c r="S56" s="360"/>
      <c r="T56" s="360"/>
      <c r="U56" s="360"/>
      <c r="V56" s="360" t="str">
        <f>Kostnadsslag_partner!AH19</f>
        <v/>
      </c>
      <c r="W56" s="360"/>
      <c r="X56" s="360"/>
      <c r="Y56" s="360"/>
      <c r="Z56" s="360" t="str">
        <f>Kostnadsslag_partner!AL19</f>
        <v/>
      </c>
      <c r="AA56" s="360"/>
      <c r="AB56" s="360"/>
      <c r="AC56" s="360"/>
      <c r="AD56" s="360" t="str">
        <f>Kostnadsslag_partner!AP19</f>
        <v/>
      </c>
      <c r="AE56" s="360"/>
      <c r="AF56" s="360"/>
      <c r="AG56" s="360"/>
      <c r="AH56" s="360" t="str">
        <f>Kostnadsslag_partner!AT19</f>
        <v/>
      </c>
      <c r="AI56" s="360"/>
      <c r="AJ56" s="360"/>
      <c r="AK56" s="360"/>
      <c r="AL56" s="360" t="str">
        <f>Kostnadsslag_partner!AX19</f>
        <v/>
      </c>
      <c r="AM56" s="360"/>
      <c r="AN56" s="360"/>
      <c r="AO56" s="360"/>
      <c r="AP56" s="360" t="str">
        <f>Kostnadsslag_partner!BB19</f>
        <v/>
      </c>
      <c r="AQ56" s="360"/>
      <c r="AR56" s="360"/>
      <c r="AS56" s="360"/>
      <c r="AT56" s="360" t="str">
        <f>Kostnadsslag_partner!BF19</f>
        <v/>
      </c>
      <c r="AU56" s="360"/>
      <c r="AV56" s="360"/>
      <c r="AW56" s="360"/>
      <c r="AX56" s="360" t="str">
        <f>Kostnadsslag_partner!BJ19</f>
        <v/>
      </c>
      <c r="AY56" s="360"/>
      <c r="AZ56" s="360"/>
      <c r="BA56" s="360"/>
      <c r="BB56" s="360" t="str">
        <f>Kostnadsslag_partner!BN19</f>
        <v/>
      </c>
      <c r="BC56" s="360"/>
      <c r="BD56" s="360"/>
      <c r="BE56" s="360"/>
      <c r="BF56" s="360" t="str">
        <f>Kostnadsslag_partner!BR19</f>
        <v/>
      </c>
      <c r="BG56" s="360"/>
      <c r="BH56" s="360"/>
      <c r="BI56" s="360"/>
      <c r="BJ56" s="360" t="str">
        <f>Kostnadsslag_partner!BV19</f>
        <v/>
      </c>
      <c r="BK56" s="360"/>
      <c r="BL56" s="360"/>
      <c r="BM56" s="360"/>
      <c r="BN56" s="360" t="str">
        <f>Kostnadsslag_partner!BZ19</f>
        <v/>
      </c>
      <c r="BO56" s="360"/>
      <c r="BP56" s="360"/>
      <c r="BQ56" s="360"/>
      <c r="BR56" s="360" t="str">
        <f>Kostnadsslag_partner!CD19</f>
        <v/>
      </c>
      <c r="BS56" s="360"/>
      <c r="BT56" s="360"/>
      <c r="BU56" s="360"/>
      <c r="BV56" s="360" t="str">
        <f>Kostnadsslag_partner!CH19</f>
        <v/>
      </c>
      <c r="BW56" s="360"/>
      <c r="BX56" s="360"/>
      <c r="BY56" s="360"/>
      <c r="BZ56" s="360" t="str">
        <f>Kostnadsslag_partner!CL19</f>
        <v/>
      </c>
      <c r="CA56" s="360"/>
      <c r="CB56" s="360"/>
      <c r="CC56" s="360"/>
      <c r="CD56" s="360" t="str">
        <f>Kostnadsslag_partner!CP19</f>
        <v/>
      </c>
      <c r="CE56" s="360"/>
      <c r="CF56" s="360"/>
      <c r="CG56" s="360"/>
      <c r="CH56" s="360" t="str">
        <f>Kostnadsslag_partner!CT19</f>
        <v/>
      </c>
      <c r="CI56" s="360"/>
      <c r="CJ56" s="360"/>
      <c r="CK56" s="360"/>
      <c r="CL56" s="360" t="str">
        <f>Kostnadsslag_partner!CX19</f>
        <v/>
      </c>
      <c r="CM56" s="360"/>
      <c r="CN56" s="360"/>
      <c r="CO56" s="360"/>
      <c r="CP56" s="360" t="str">
        <f>Kostnadsslag_partner!DB19</f>
        <v/>
      </c>
      <c r="CQ56" s="360"/>
      <c r="CR56" s="360"/>
      <c r="CS56" s="360"/>
      <c r="CT56" s="360" t="str">
        <f>Kostnadsslag_partner!DF19</f>
        <v/>
      </c>
      <c r="CU56" s="360"/>
      <c r="CV56" s="360"/>
      <c r="CW56" s="360"/>
      <c r="CX56" s="360" t="str">
        <f>Kostnadsslag_partner!DJ19</f>
        <v/>
      </c>
      <c r="CY56" s="360"/>
      <c r="CZ56" s="360"/>
      <c r="DA56" s="360"/>
      <c r="DB56" s="360" t="str">
        <f>Kostnadsslag_partner!DN19</f>
        <v/>
      </c>
      <c r="DC56" s="360"/>
      <c r="DD56" s="360"/>
      <c r="DE56" s="360"/>
      <c r="DF56" s="360" t="str">
        <f>Kostnadsslag_partner!DR19</f>
        <v/>
      </c>
      <c r="DG56" s="360"/>
      <c r="DH56" s="360"/>
      <c r="DI56" s="360"/>
      <c r="DJ56" s="360" t="str">
        <f>Kostnadsslag_partner!DV19</f>
        <v/>
      </c>
      <c r="DK56" s="360"/>
      <c r="DL56" s="360"/>
      <c r="DM56" s="360"/>
      <c r="DN56" s="360" t="str">
        <f>Kostnadsslag_partner!DZ19</f>
        <v/>
      </c>
      <c r="DO56" s="360"/>
      <c r="DP56" s="360"/>
      <c r="DQ56" s="360"/>
      <c r="DR56" s="360" t="str">
        <f>Kostnadsslag_partner!ED19</f>
        <v/>
      </c>
      <c r="DS56" s="360"/>
      <c r="DT56" s="360"/>
      <c r="DU56" s="360"/>
      <c r="DV56" s="360" t="str">
        <f>Kostnadsslag_partner!EH19</f>
        <v/>
      </c>
      <c r="DW56" s="360"/>
      <c r="DX56" s="360"/>
      <c r="DY56" s="360"/>
      <c r="DZ56" s="360" t="str">
        <f>Kostnadsslag_partner!EL19</f>
        <v/>
      </c>
      <c r="EA56" s="360"/>
      <c r="EB56" s="360"/>
      <c r="EC56" s="360"/>
      <c r="ED56" s="360" t="str">
        <f>Kostnadsslag_partner!EP19</f>
        <v/>
      </c>
      <c r="EE56" s="360"/>
      <c r="EF56" s="360"/>
      <c r="EG56" s="360"/>
      <c r="EH56" s="360" t="str">
        <f>Kostnadsslag_partner!ET19</f>
        <v/>
      </c>
      <c r="EI56" s="360"/>
      <c r="EJ56" s="360"/>
      <c r="EK56" s="360"/>
      <c r="EL56" s="360" t="str">
        <f>Kostnadsslag_partner!EX19</f>
        <v/>
      </c>
      <c r="EM56" s="360"/>
      <c r="EN56" s="360"/>
      <c r="EO56" s="360"/>
      <c r="EP56" s="360" t="str">
        <f>Kostnadsslag_partner!FB19</f>
        <v/>
      </c>
      <c r="EQ56" s="360"/>
      <c r="ER56" s="360"/>
      <c r="ES56" s="360"/>
      <c r="ET56" s="360" t="str">
        <f>Kostnadsslag_partner!FF19</f>
        <v/>
      </c>
      <c r="EU56" s="360"/>
      <c r="EV56" s="360"/>
      <c r="EW56" s="360"/>
      <c r="EX56" s="360" t="str">
        <f>Kostnadsslag_partner!FJ19</f>
        <v/>
      </c>
      <c r="EY56" s="360"/>
      <c r="EZ56" s="360"/>
      <c r="FA56" s="360"/>
      <c r="FB56" s="360" t="str">
        <f>Kostnadsslag_partner!FN19</f>
        <v/>
      </c>
      <c r="FC56" s="360"/>
      <c r="FD56" s="360"/>
      <c r="FE56" s="360"/>
      <c r="FF56" s="360" t="str">
        <f>Kostnadsslag_partner!FR19</f>
        <v/>
      </c>
      <c r="FG56" s="360"/>
      <c r="FH56" s="360"/>
      <c r="FI56" s="360"/>
      <c r="FJ56" s="360" t="str">
        <f>Kostnadsslag_partner!FV19</f>
        <v/>
      </c>
      <c r="FK56" s="360"/>
      <c r="FL56" s="360"/>
      <c r="FM56" s="360"/>
      <c r="FN56" s="360" t="str">
        <f>Kostnadsslag_partner!FZ19</f>
        <v/>
      </c>
      <c r="FO56" s="360"/>
      <c r="FP56" s="360"/>
      <c r="FQ56" s="360"/>
      <c r="FR56" s="360" t="str">
        <f>Kostnadsslag_partner!GD19</f>
        <v/>
      </c>
      <c r="FS56" s="360"/>
      <c r="FT56" s="360"/>
      <c r="FU56" s="360"/>
      <c r="FV56" s="360" t="str">
        <f>Kostnadsslag_partner!GH19</f>
        <v/>
      </c>
      <c r="FW56" s="360"/>
      <c r="FX56" s="360"/>
      <c r="FY56" s="360"/>
      <c r="FZ56" s="360" t="str">
        <f>Kostnadsslag_partner!GL19</f>
        <v/>
      </c>
      <c r="GA56" s="360"/>
      <c r="GB56" s="360"/>
      <c r="GC56" s="360"/>
      <c r="GD56" s="360" t="str">
        <f>Kostnadsslag_partner!GP19</f>
        <v/>
      </c>
      <c r="GE56" s="360"/>
      <c r="GF56" s="360"/>
      <c r="GG56" s="360"/>
      <c r="GH56" s="360" t="str">
        <f>Kostnadsslag_partner!GT19</f>
        <v/>
      </c>
      <c r="GI56" s="360"/>
      <c r="GJ56" s="360"/>
      <c r="GK56" s="360"/>
      <c r="GL56" s="360" t="str">
        <f>Kostnadsslag_partner!GX19</f>
        <v/>
      </c>
      <c r="GM56" s="360"/>
      <c r="GN56" s="360"/>
      <c r="GO56" s="360"/>
      <c r="GP56" s="360" t="str">
        <f>Kostnadsslag_partner!HB19</f>
        <v/>
      </c>
      <c r="GQ56" s="360"/>
      <c r="GR56" s="360"/>
      <c r="GS56" s="360"/>
      <c r="GT56" s="360" t="str">
        <f>Kostnadsslag_partner!HF19</f>
        <v/>
      </c>
      <c r="GU56" s="360"/>
      <c r="GV56" s="360"/>
      <c r="GW56" s="360"/>
      <c r="GX56" s="360" t="str">
        <f>Kostnadsslag_partner!HJ19</f>
        <v/>
      </c>
      <c r="GY56" s="360"/>
      <c r="GZ56" s="360"/>
      <c r="HA56" s="360"/>
      <c r="HB56" s="360" t="str">
        <f>Kostnadsslag_partner!HN19</f>
        <v/>
      </c>
      <c r="HC56" s="360"/>
      <c r="HD56" s="360"/>
      <c r="HE56" s="360"/>
      <c r="HF56" s="360" t="str">
        <f>Kostnadsslag_partner!HR19</f>
        <v/>
      </c>
      <c r="HG56" s="360"/>
      <c r="HH56" s="360"/>
      <c r="HI56" s="360"/>
      <c r="HJ56" s="360" t="e">
        <f>Kostnadsslag_partner!#REF!</f>
        <v>#REF!</v>
      </c>
      <c r="HK56" s="360"/>
      <c r="HL56" s="360"/>
      <c r="HM56" s="360"/>
      <c r="HN56" s="360" t="e">
        <f>Kostnadsslag_partner!#REF!</f>
        <v>#REF!</v>
      </c>
      <c r="HO56" s="360"/>
      <c r="HP56" s="360"/>
      <c r="HQ56" s="360"/>
      <c r="HR56" s="360" t="e">
        <f>Kostnadsslag_partner!#REF!</f>
        <v>#REF!</v>
      </c>
      <c r="HS56" s="360"/>
      <c r="HT56" s="360"/>
      <c r="HU56" s="360"/>
      <c r="HV56" s="360" t="e">
        <f>Kostnadsslag_partner!#REF!</f>
        <v>#REF!</v>
      </c>
      <c r="HW56" s="360"/>
      <c r="HX56" s="360"/>
      <c r="HY56" s="360"/>
      <c r="HZ56" s="360" t="e">
        <f>Kostnadsslag_partner!#REF!</f>
        <v>#REF!</v>
      </c>
      <c r="IA56" s="360"/>
      <c r="IB56" s="360"/>
      <c r="IC56" s="360"/>
      <c r="ID56" s="360" t="e">
        <f>Kostnadsslag_partner!#REF!</f>
        <v>#REF!</v>
      </c>
      <c r="IE56" s="360"/>
      <c r="IF56" s="360"/>
      <c r="IG56" s="360"/>
      <c r="IH56" s="360" t="e">
        <f>Kostnadsslag_partner!#REF!</f>
        <v>#REF!</v>
      </c>
      <c r="II56" s="360"/>
      <c r="IJ56" s="360"/>
      <c r="IK56" s="360"/>
      <c r="IL56" s="360" t="e">
        <f>Kostnadsslag_partner!#REF!</f>
        <v>#REF!</v>
      </c>
      <c r="IM56" s="360"/>
      <c r="IN56" s="360"/>
      <c r="IO56" s="360"/>
      <c r="IP56" s="15"/>
      <c r="IQ56" s="11"/>
      <c r="IR56" s="11"/>
      <c r="IS56" s="11"/>
      <c r="IT56" s="11"/>
      <c r="IU56" s="11"/>
      <c r="IV56" s="11"/>
    </row>
    <row r="57" spans="1:256" x14ac:dyDescent="0.15">
      <c r="N57" s="359"/>
      <c r="O57" s="359"/>
      <c r="P57" s="359"/>
      <c r="Q57" s="359"/>
      <c r="R57" s="359" t="str">
        <f>IF(R32="","",IF(R43=R56,"","Ej balans!"))</f>
        <v/>
      </c>
      <c r="S57" s="359"/>
      <c r="T57" s="359"/>
      <c r="U57" s="359"/>
      <c r="V57" s="359" t="str">
        <f>IF(V32="","",IF(V43=V56,"","Ej balans!"))</f>
        <v/>
      </c>
      <c r="W57" s="359"/>
      <c r="X57" s="359"/>
      <c r="Y57" s="359"/>
      <c r="Z57" s="359" t="str">
        <f>IF(Z32="","",IF(Z43=Z56,"","Ej balans!"))</f>
        <v/>
      </c>
      <c r="AA57" s="359"/>
      <c r="AB57" s="359"/>
      <c r="AC57" s="359"/>
      <c r="AD57" s="359" t="str">
        <f>IF(AD32="","",IF(AD43=AD56,"","Ej balans!"))</f>
        <v/>
      </c>
      <c r="AE57" s="359"/>
      <c r="AF57" s="359"/>
      <c r="AG57" s="359"/>
      <c r="AH57" s="359" t="str">
        <f>IF(AH32="","",IF(AH43=AH56,"","Ej balans!"))</f>
        <v/>
      </c>
      <c r="AI57" s="359"/>
      <c r="AJ57" s="359"/>
      <c r="AK57" s="359"/>
      <c r="AL57" s="359" t="str">
        <f>IF(AL32="","",IF(AL43=AL56,"","Ej balans!"))</f>
        <v/>
      </c>
      <c r="AM57" s="359"/>
      <c r="AN57" s="359"/>
      <c r="AO57" s="359"/>
      <c r="AP57" s="359" t="str">
        <f>IF(AP32="","",IF(AP43=AP56,"","Ej balans!"))</f>
        <v/>
      </c>
      <c r="AQ57" s="359"/>
      <c r="AR57" s="359"/>
      <c r="AS57" s="359"/>
      <c r="AT57" s="359" t="str">
        <f>IF(AT32="","",IF(AT43=AT56,"","Ej balans!"))</f>
        <v/>
      </c>
      <c r="AU57" s="359"/>
      <c r="AV57" s="359"/>
      <c r="AW57" s="359"/>
      <c r="AX57" s="359" t="str">
        <f>IF(AX32="","",IF(AX43=AX56,"","Ej balans!"))</f>
        <v/>
      </c>
      <c r="AY57" s="359"/>
      <c r="AZ57" s="359"/>
      <c r="BA57" s="359"/>
      <c r="BB57" s="359" t="str">
        <f>IF(BB32="","",IF(BB43=BB56,"","Ej balans!"))</f>
        <v/>
      </c>
      <c r="BC57" s="359"/>
      <c r="BD57" s="359"/>
      <c r="BE57" s="359"/>
      <c r="BF57" s="359" t="str">
        <f>IF(BF32="","",IF(BF43=BF56,"","Ej balans!"))</f>
        <v/>
      </c>
      <c r="BG57" s="359"/>
      <c r="BH57" s="359"/>
      <c r="BI57" s="359"/>
      <c r="BJ57" s="359" t="str">
        <f>IF(BJ32="","",IF(BJ43=BJ56,"","Ej balans!"))</f>
        <v/>
      </c>
      <c r="BK57" s="359"/>
      <c r="BL57" s="359"/>
      <c r="BM57" s="359"/>
      <c r="BN57" s="359" t="str">
        <f>IF(BN32="","",IF(BN43=BN56,"","Ej balans!"))</f>
        <v/>
      </c>
      <c r="BO57" s="359"/>
      <c r="BP57" s="359"/>
      <c r="BQ57" s="359"/>
      <c r="BR57" s="359" t="str">
        <f>IF(BR32="","",IF(BR43=BR56,"","Ej balans!"))</f>
        <v/>
      </c>
      <c r="BS57" s="359"/>
      <c r="BT57" s="359"/>
      <c r="BU57" s="359"/>
      <c r="BV57" s="359" t="str">
        <f>IF(BV32="","",IF(BV43=BV56,"","Ej balans!"))</f>
        <v/>
      </c>
      <c r="BW57" s="359"/>
      <c r="BX57" s="359"/>
      <c r="BY57" s="359"/>
      <c r="BZ57" s="359" t="str">
        <f>IF(BZ32="","",IF(BZ43=BZ56,"","Ej balans!"))</f>
        <v/>
      </c>
      <c r="CA57" s="359"/>
      <c r="CB57" s="359"/>
      <c r="CC57" s="359"/>
      <c r="CD57" s="359" t="str">
        <f>IF(CD32="","",IF(CD43=CD56,"","Ej balans!"))</f>
        <v/>
      </c>
      <c r="CE57" s="359"/>
      <c r="CF57" s="359"/>
      <c r="CG57" s="359"/>
      <c r="CH57" s="359" t="str">
        <f>IF(CH32="","",IF(CH43=CH56,"","Ej balans!"))</f>
        <v/>
      </c>
      <c r="CI57" s="359"/>
      <c r="CJ57" s="359"/>
      <c r="CK57" s="359"/>
      <c r="CL57" s="359" t="str">
        <f>IF(CL32="","",IF(CL43=CL56,"","Ej balans!"))</f>
        <v/>
      </c>
      <c r="CM57" s="359"/>
      <c r="CN57" s="359"/>
      <c r="CO57" s="359"/>
      <c r="CP57" s="359" t="str">
        <f>IF(CP32="","",IF(CP43=CP56,"","Ej balans!"))</f>
        <v/>
      </c>
      <c r="CQ57" s="359"/>
      <c r="CR57" s="359"/>
      <c r="CS57" s="359"/>
      <c r="CT57" s="359" t="str">
        <f>IF(CT32="","",IF(CT43=CT56,"","Ej balans!"))</f>
        <v/>
      </c>
      <c r="CU57" s="359"/>
      <c r="CV57" s="359"/>
      <c r="CW57" s="359"/>
      <c r="CX57" s="359" t="str">
        <f>IF(CX32="","",IF(CX43=CX56,"","Ej balans!"))</f>
        <v/>
      </c>
      <c r="CY57" s="359"/>
      <c r="CZ57" s="359"/>
      <c r="DA57" s="359"/>
      <c r="DB57" s="359" t="str">
        <f>IF(DB32="","",IF(DB43=DB56,"","Ej balans!"))</f>
        <v/>
      </c>
      <c r="DC57" s="359"/>
      <c r="DD57" s="359"/>
      <c r="DE57" s="359"/>
      <c r="DF57" s="359" t="str">
        <f>IF(DF32="","",IF(DF43=DF56,"","Ej balans!"))</f>
        <v/>
      </c>
      <c r="DG57" s="359"/>
      <c r="DH57" s="359"/>
      <c r="DI57" s="359"/>
      <c r="DJ57" s="359" t="str">
        <f>IF(DJ32="","",IF(DJ43=DJ56,"","Ej balans!"))</f>
        <v/>
      </c>
      <c r="DK57" s="359"/>
      <c r="DL57" s="359"/>
      <c r="DM57" s="359"/>
      <c r="DN57" s="359" t="str">
        <f>IF(DN32="","",IF(DN43=DN56,"","Ej balans!"))</f>
        <v/>
      </c>
      <c r="DO57" s="359"/>
      <c r="DP57" s="359"/>
      <c r="DQ57" s="359"/>
      <c r="DR57" s="359" t="str">
        <f>IF(DR32="","",IF(DR43=DR56,"","Ej balans!"))</f>
        <v/>
      </c>
      <c r="DS57" s="359"/>
      <c r="DT57" s="359"/>
      <c r="DU57" s="359"/>
      <c r="DV57" s="359" t="str">
        <f>IF(DV32="","",IF(DV43=DV56,"","Ej balans!"))</f>
        <v/>
      </c>
      <c r="DW57" s="359"/>
      <c r="DX57" s="359"/>
      <c r="DY57" s="359"/>
      <c r="DZ57" s="359" t="str">
        <f>IF(DZ32="","",IF(DZ43=DZ56,"","Ej balans!"))</f>
        <v/>
      </c>
      <c r="EA57" s="359"/>
      <c r="EB57" s="359"/>
      <c r="EC57" s="359"/>
      <c r="ED57" s="359" t="str">
        <f>IF(ED32="","",IF(ED43=ED56,"","Ej balans!"))</f>
        <v/>
      </c>
      <c r="EE57" s="359"/>
      <c r="EF57" s="359"/>
      <c r="EG57" s="359"/>
      <c r="EH57" s="359" t="str">
        <f>IF(EH32="","",IF(EH43=EH56,"","Ej balans!"))</f>
        <v/>
      </c>
      <c r="EI57" s="359"/>
      <c r="EJ57" s="359"/>
      <c r="EK57" s="359"/>
      <c r="EL57" s="359" t="str">
        <f>IF(EL32="","",IF(EL43=EL56,"","Ej balans!"))</f>
        <v/>
      </c>
      <c r="EM57" s="359"/>
      <c r="EN57" s="359"/>
      <c r="EO57" s="359"/>
      <c r="EP57" s="359" t="str">
        <f>IF(EP32="","",IF(EP43=EP56,"","Ej balans!"))</f>
        <v/>
      </c>
      <c r="EQ57" s="359"/>
      <c r="ER57" s="359"/>
      <c r="ES57" s="359"/>
      <c r="ET57" s="359" t="str">
        <f>IF(ET32="","",IF(ET43=ET56,"","Ej balans!"))</f>
        <v/>
      </c>
      <c r="EU57" s="359"/>
      <c r="EV57" s="359"/>
      <c r="EW57" s="359"/>
      <c r="EX57" s="359" t="str">
        <f>IF(EX32="","",IF(EX43=EX56,"","Ej balans!"))</f>
        <v/>
      </c>
      <c r="EY57" s="359"/>
      <c r="EZ57" s="359"/>
      <c r="FA57" s="359"/>
      <c r="FB57" s="359" t="str">
        <f>IF(FB32="","",IF(FB43=FB56,"","Ej balans!"))</f>
        <v/>
      </c>
      <c r="FC57" s="359"/>
      <c r="FD57" s="359"/>
      <c r="FE57" s="359"/>
      <c r="FF57" s="359" t="str">
        <f>IF(FF32="","",IF(FF43=FF56,"","Ej balans!"))</f>
        <v/>
      </c>
      <c r="FG57" s="359"/>
      <c r="FH57" s="359"/>
      <c r="FI57" s="359"/>
      <c r="FJ57" s="359" t="str">
        <f>IF(FJ32="","",IF(FJ43=FJ56,"","Ej balans!"))</f>
        <v/>
      </c>
      <c r="FK57" s="359"/>
      <c r="FL57" s="359"/>
      <c r="FM57" s="359"/>
      <c r="FN57" s="359" t="str">
        <f>IF(FN32="","",IF(FN43=FN56,"","Ej balans!"))</f>
        <v/>
      </c>
      <c r="FO57" s="359"/>
      <c r="FP57" s="359"/>
      <c r="FQ57" s="359"/>
      <c r="FR57" s="359" t="str">
        <f>IF(FR32="","",IF(FR43=FR56,"","Ej balans!"))</f>
        <v/>
      </c>
      <c r="FS57" s="359"/>
      <c r="FT57" s="359"/>
      <c r="FU57" s="359"/>
      <c r="FV57" s="359" t="str">
        <f>IF(FV32="","",IF(FV43=FV56,"","Ej balans!"))</f>
        <v/>
      </c>
      <c r="FW57" s="359"/>
      <c r="FX57" s="359"/>
      <c r="FY57" s="359"/>
      <c r="FZ57" s="359" t="str">
        <f>IF(FZ32="","",IF(FZ43=FZ56,"","Ej balans!"))</f>
        <v/>
      </c>
      <c r="GA57" s="359"/>
      <c r="GB57" s="359"/>
      <c r="GC57" s="359"/>
      <c r="GD57" s="359" t="str">
        <f>IF(GD32="","",IF(GD43=GD56,"","Ej balans!"))</f>
        <v/>
      </c>
      <c r="GE57" s="359"/>
      <c r="GF57" s="359"/>
      <c r="GG57" s="359"/>
      <c r="GH57" s="359" t="str">
        <f>IF(GH32="","",IF(GH43=GH56,"","Ej balans!"))</f>
        <v/>
      </c>
      <c r="GI57" s="359"/>
      <c r="GJ57" s="359"/>
      <c r="GK57" s="359"/>
      <c r="GL57" s="359" t="str">
        <f>IF(GL32="","",IF(GL43=GL56,"","Ej balans!"))</f>
        <v/>
      </c>
      <c r="GM57" s="359"/>
      <c r="GN57" s="359"/>
      <c r="GO57" s="359"/>
      <c r="GP57" s="359" t="str">
        <f>IF(GP32="","",IF(GP43=GP56,"","Ej balans!"))</f>
        <v/>
      </c>
      <c r="GQ57" s="359"/>
      <c r="GR57" s="359"/>
      <c r="GS57" s="359"/>
      <c r="GT57" s="359" t="str">
        <f>IF(GT32="","",IF(GT43=GT56,"","Ej balans!"))</f>
        <v/>
      </c>
      <c r="GU57" s="359"/>
      <c r="GV57" s="359"/>
      <c r="GW57" s="359"/>
      <c r="GX57" s="359" t="str">
        <f>IF(GX32="","",IF(GX43=GX56,"","Ej balans!"))</f>
        <v/>
      </c>
      <c r="GY57" s="359"/>
      <c r="GZ57" s="359"/>
      <c r="HA57" s="359"/>
      <c r="HB57" s="359" t="str">
        <f>IF(HB32="","",IF(HB43=HB56,"","Ej balans!"))</f>
        <v/>
      </c>
      <c r="HC57" s="359"/>
      <c r="HD57" s="359"/>
      <c r="HE57" s="359"/>
      <c r="HF57" s="359" t="str">
        <f>IF(HF32="","",IF(HF43=HF56,"","Ej balans!"))</f>
        <v/>
      </c>
      <c r="HG57" s="359"/>
      <c r="HH57" s="359"/>
      <c r="HI57" s="359"/>
      <c r="HJ57" s="359" t="str">
        <f>IF(HJ32="","",IF(HJ43=HJ56,"","Ej balans!"))</f>
        <v/>
      </c>
      <c r="HK57" s="359"/>
      <c r="HL57" s="359"/>
      <c r="HM57" s="359"/>
      <c r="HN57" s="359" t="str">
        <f>IF(HN32="","",IF(HN43=HN56,"","Ej balans!"))</f>
        <v/>
      </c>
      <c r="HO57" s="359"/>
      <c r="HP57" s="359"/>
      <c r="HQ57" s="359"/>
      <c r="HR57" s="359" t="str">
        <f>IF(HR32="","",IF(HR43=HR56,"","Ej balans!"))</f>
        <v/>
      </c>
      <c r="HS57" s="359"/>
      <c r="HT57" s="359"/>
      <c r="HU57" s="359"/>
      <c r="HV57" s="359" t="str">
        <f>IF(HV32="","",IF(HV43=HV56,"","Ej balans!"))</f>
        <v/>
      </c>
      <c r="HW57" s="359"/>
      <c r="HX57" s="359"/>
      <c r="HY57" s="359"/>
      <c r="HZ57" s="359" t="str">
        <f>IF(HZ32="","",IF(HZ43=HZ56,"","Ej balans!"))</f>
        <v/>
      </c>
      <c r="IA57" s="359"/>
      <c r="IB57" s="359"/>
      <c r="IC57" s="359"/>
      <c r="ID57" s="359" t="str">
        <f>IF(ID32="","",IF(ID43=ID56,"","Ej balans!"))</f>
        <v/>
      </c>
      <c r="IE57" s="359"/>
      <c r="IF57" s="359"/>
      <c r="IG57" s="359"/>
      <c r="IH57" s="359" t="str">
        <f>IF(IH32="","",IF(IH43=IH56,"","Ej balans!"))</f>
        <v/>
      </c>
      <c r="II57" s="359"/>
      <c r="IJ57" s="359"/>
      <c r="IK57" s="359"/>
      <c r="IL57" s="359" t="str">
        <f>IF(IL32="","",IF(IL43=IL56,"","Ej balans!"))</f>
        <v/>
      </c>
      <c r="IM57" s="359"/>
      <c r="IN57" s="359"/>
      <c r="IO57" s="359"/>
      <c r="IR57" s="11"/>
      <c r="IS57" s="11"/>
      <c r="IT57" s="11"/>
      <c r="IU57" s="11"/>
      <c r="IV57" s="11"/>
    </row>
    <row r="58" spans="1:256" x14ac:dyDescent="0.15">
      <c r="IR58" s="11"/>
      <c r="IS58" s="11"/>
      <c r="IT58" s="11"/>
      <c r="IU58" s="11"/>
      <c r="IV58" s="11"/>
    </row>
    <row r="59" spans="1:256" x14ac:dyDescent="0.15">
      <c r="IR59" s="11"/>
      <c r="IS59" s="11"/>
      <c r="IT59" s="11"/>
      <c r="IU59" s="11"/>
      <c r="IV59" s="11"/>
    </row>
  </sheetData>
  <sheetProtection password="C869" sheet="1"/>
  <dataConsolidate link="1"/>
  <mergeCells count="1576">
    <mergeCell ref="GH28:GK28"/>
    <mergeCell ref="HN28:HQ28"/>
    <mergeCell ref="HZ28:IC28"/>
    <mergeCell ref="GL28:GO28"/>
    <mergeCell ref="GP28:GS28"/>
    <mergeCell ref="GX28:HA28"/>
    <mergeCell ref="GT28:GW28"/>
    <mergeCell ref="HV28:HY28"/>
    <mergeCell ref="HB28:HE28"/>
    <mergeCell ref="HF28:HI28"/>
    <mergeCell ref="IH57:IK57"/>
    <mergeCell ref="IL57:IO57"/>
    <mergeCell ref="HZ57:IC57"/>
    <mergeCell ref="ID57:IG57"/>
    <mergeCell ref="IH28:IK28"/>
    <mergeCell ref="IL28:IO28"/>
    <mergeCell ref="ID35:IG35"/>
    <mergeCell ref="HZ33:IC33"/>
    <mergeCell ref="HZ35:IC35"/>
    <mergeCell ref="ID38:IG38"/>
    <mergeCell ref="HJ28:HM28"/>
    <mergeCell ref="HJ36:HM36"/>
    <mergeCell ref="HN36:HQ36"/>
    <mergeCell ref="HR36:HU36"/>
    <mergeCell ref="ID28:IG28"/>
    <mergeCell ref="HR28:HU28"/>
    <mergeCell ref="HR33:HU33"/>
    <mergeCell ref="HV36:HY36"/>
    <mergeCell ref="ID36:IG36"/>
    <mergeCell ref="HR57:HU57"/>
    <mergeCell ref="HV57:HY57"/>
    <mergeCell ref="IL33:IO33"/>
    <mergeCell ref="ET57:EW57"/>
    <mergeCell ref="FF57:FI57"/>
    <mergeCell ref="FJ57:FM57"/>
    <mergeCell ref="FN57:FQ57"/>
    <mergeCell ref="HJ57:HM57"/>
    <mergeCell ref="HB57:HE57"/>
    <mergeCell ref="HF57:HI57"/>
    <mergeCell ref="HV37:HY37"/>
    <mergeCell ref="HZ37:IC37"/>
    <mergeCell ref="HJ37:HM37"/>
    <mergeCell ref="HN37:HQ37"/>
    <mergeCell ref="ID37:IG37"/>
    <mergeCell ref="GH38:GK38"/>
    <mergeCell ref="GL38:GO38"/>
    <mergeCell ref="FV38:FY38"/>
    <mergeCell ref="GL39:GO39"/>
    <mergeCell ref="GP39:GS39"/>
    <mergeCell ref="GT39:GW39"/>
    <mergeCell ref="HF40:HI40"/>
    <mergeCell ref="GL40:GO40"/>
    <mergeCell ref="FV41:FY41"/>
    <mergeCell ref="FN41:FQ41"/>
    <mergeCell ref="GT41:GW41"/>
    <mergeCell ref="ET42:EW42"/>
    <mergeCell ref="HN41:HQ41"/>
    <mergeCell ref="HR41:HU41"/>
    <mergeCell ref="ID41:IG41"/>
    <mergeCell ref="FR46:FU46"/>
    <mergeCell ref="FV46:FY46"/>
    <mergeCell ref="HR47:HU47"/>
    <mergeCell ref="FR57:FU57"/>
    <mergeCell ref="FV57:FY57"/>
    <mergeCell ref="HB36:HE36"/>
    <mergeCell ref="FZ35:GC35"/>
    <mergeCell ref="HF36:HI36"/>
    <mergeCell ref="GX37:HA37"/>
    <mergeCell ref="HB37:HE37"/>
    <mergeCell ref="HF37:HI37"/>
    <mergeCell ref="GT37:GW37"/>
    <mergeCell ref="HF38:HI38"/>
    <mergeCell ref="ID33:IG33"/>
    <mergeCell ref="GX33:HA33"/>
    <mergeCell ref="HB33:HE33"/>
    <mergeCell ref="HF33:HI33"/>
    <mergeCell ref="HJ33:HM33"/>
    <mergeCell ref="HV33:HY33"/>
    <mergeCell ref="HN57:HQ57"/>
    <mergeCell ref="GD57:GG57"/>
    <mergeCell ref="GH57:GK57"/>
    <mergeCell ref="GL57:GO57"/>
    <mergeCell ref="GP57:GS57"/>
    <mergeCell ref="GT57:GW57"/>
    <mergeCell ref="GX57:HA57"/>
    <mergeCell ref="GP35:GS35"/>
    <mergeCell ref="GT35:GW35"/>
    <mergeCell ref="GP36:GS36"/>
    <mergeCell ref="HR37:HU37"/>
    <mergeCell ref="GL37:GO37"/>
    <mergeCell ref="GP37:GS37"/>
    <mergeCell ref="HB41:HE41"/>
    <mergeCell ref="HF41:HI41"/>
    <mergeCell ref="HJ41:HM41"/>
    <mergeCell ref="GP41:GS41"/>
    <mergeCell ref="FZ57:GC57"/>
    <mergeCell ref="EX57:FA57"/>
    <mergeCell ref="FB57:FE57"/>
    <mergeCell ref="FB32:FE32"/>
    <mergeCell ref="FF32:FI32"/>
    <mergeCell ref="FJ32:FM32"/>
    <mergeCell ref="GD32:GG32"/>
    <mergeCell ref="FV34:FY34"/>
    <mergeCell ref="FB34:FE34"/>
    <mergeCell ref="FZ34:GC34"/>
    <mergeCell ref="GD34:GG34"/>
    <mergeCell ref="GH34:GK34"/>
    <mergeCell ref="GL34:GO34"/>
    <mergeCell ref="ED57:EG57"/>
    <mergeCell ref="EL35:EO35"/>
    <mergeCell ref="FB35:FE35"/>
    <mergeCell ref="FF35:FI35"/>
    <mergeCell ref="GD35:GG35"/>
    <mergeCell ref="FN35:FQ35"/>
    <mergeCell ref="GL36:GO36"/>
    <mergeCell ref="GD36:GG36"/>
    <mergeCell ref="GH36:GK36"/>
    <mergeCell ref="ET37:EW37"/>
    <mergeCell ref="EL37:EO37"/>
    <mergeCell ref="EP37:ES37"/>
    <mergeCell ref="FR37:FU37"/>
    <mergeCell ref="FV37:FY37"/>
    <mergeCell ref="GD37:GG37"/>
    <mergeCell ref="GH37:GK37"/>
    <mergeCell ref="EP57:ES57"/>
    <mergeCell ref="FR35:FU35"/>
    <mergeCell ref="FV35:FY35"/>
    <mergeCell ref="EX36:FA36"/>
    <mergeCell ref="AD43:AG43"/>
    <mergeCell ref="Z43:AC43"/>
    <mergeCell ref="AL47:AO47"/>
    <mergeCell ref="Z46:AC46"/>
    <mergeCell ref="AD46:AG46"/>
    <mergeCell ref="AH47:AK47"/>
    <mergeCell ref="BF40:BI40"/>
    <mergeCell ref="CL57:CO57"/>
    <mergeCell ref="CP57:CS57"/>
    <mergeCell ref="BR48:BU48"/>
    <mergeCell ref="AT57:AW57"/>
    <mergeCell ref="EH57:EK57"/>
    <mergeCell ref="EL57:EO57"/>
    <mergeCell ref="DJ57:DM57"/>
    <mergeCell ref="DN57:DQ57"/>
    <mergeCell ref="DR57:DU57"/>
    <mergeCell ref="DV57:DY57"/>
    <mergeCell ref="DZ57:EC57"/>
    <mergeCell ref="BV48:BY48"/>
    <mergeCell ref="BF50:BI50"/>
    <mergeCell ref="BF52:BI52"/>
    <mergeCell ref="BV57:BY57"/>
    <mergeCell ref="BZ57:CC57"/>
    <mergeCell ref="DB57:DE57"/>
    <mergeCell ref="DF57:DI57"/>
    <mergeCell ref="CT57:CW57"/>
    <mergeCell ref="CX57:DA57"/>
    <mergeCell ref="BB56:BE56"/>
    <mergeCell ref="Z56:AC56"/>
    <mergeCell ref="BV54:BY54"/>
    <mergeCell ref="CD52:CG52"/>
    <mergeCell ref="CH52:CK52"/>
    <mergeCell ref="N54:Q54"/>
    <mergeCell ref="B56:M56"/>
    <mergeCell ref="Z54:AC54"/>
    <mergeCell ref="V54:Y54"/>
    <mergeCell ref="Z52:AC52"/>
    <mergeCell ref="V52:Y52"/>
    <mergeCell ref="R52:U52"/>
    <mergeCell ref="R54:U54"/>
    <mergeCell ref="N56:Q56"/>
    <mergeCell ref="N52:Q52"/>
    <mergeCell ref="B48:M48"/>
    <mergeCell ref="B54:M54"/>
    <mergeCell ref="B52:M52"/>
    <mergeCell ref="N48:Q48"/>
    <mergeCell ref="B47:M47"/>
    <mergeCell ref="AD47:AG47"/>
    <mergeCell ref="B50:M50"/>
    <mergeCell ref="R50:U50"/>
    <mergeCell ref="AX57:BA57"/>
    <mergeCell ref="BB57:BE57"/>
    <mergeCell ref="AX43:BA43"/>
    <mergeCell ref="BB46:BE46"/>
    <mergeCell ref="AT48:AW48"/>
    <mergeCell ref="BB48:BE48"/>
    <mergeCell ref="AH56:AK56"/>
    <mergeCell ref="AT52:AW52"/>
    <mergeCell ref="AP56:AS56"/>
    <mergeCell ref="AT56:AW56"/>
    <mergeCell ref="AX56:BA56"/>
    <mergeCell ref="AD56:AG56"/>
    <mergeCell ref="R56:U56"/>
    <mergeCell ref="V56:Y56"/>
    <mergeCell ref="BJ33:BM33"/>
    <mergeCell ref="BN33:BQ33"/>
    <mergeCell ref="BR33:BU33"/>
    <mergeCell ref="Z48:AC48"/>
    <mergeCell ref="V48:Y48"/>
    <mergeCell ref="AH50:AK50"/>
    <mergeCell ref="AH52:AK52"/>
    <mergeCell ref="AP52:AS52"/>
    <mergeCell ref="AH54:AK54"/>
    <mergeCell ref="BJ52:BM52"/>
    <mergeCell ref="BN52:BQ52"/>
    <mergeCell ref="BF41:BI41"/>
    <mergeCell ref="BF43:BI43"/>
    <mergeCell ref="BF46:BI46"/>
    <mergeCell ref="BF54:BI54"/>
    <mergeCell ref="AT54:AW54"/>
    <mergeCell ref="BB43:BE43"/>
    <mergeCell ref="BF47:BI47"/>
    <mergeCell ref="CD57:CG57"/>
    <mergeCell ref="CH57:CK57"/>
    <mergeCell ref="R57:U57"/>
    <mergeCell ref="V57:Y57"/>
    <mergeCell ref="Z57:AC57"/>
    <mergeCell ref="AD57:AG57"/>
    <mergeCell ref="AH57:AK57"/>
    <mergeCell ref="AP57:AS57"/>
    <mergeCell ref="AL57:AO57"/>
    <mergeCell ref="BN57:BQ57"/>
    <mergeCell ref="BR57:BU57"/>
    <mergeCell ref="BF57:BI57"/>
    <mergeCell ref="BJ57:BM57"/>
    <mergeCell ref="BF48:BI48"/>
    <mergeCell ref="AL48:AO48"/>
    <mergeCell ref="BF56:BI56"/>
    <mergeCell ref="AP50:AS50"/>
    <mergeCell ref="AT50:AW50"/>
    <mergeCell ref="AL56:AO56"/>
    <mergeCell ref="BJ48:BM48"/>
    <mergeCell ref="AD48:AG48"/>
    <mergeCell ref="AD52:AG52"/>
    <mergeCell ref="AD54:AG54"/>
    <mergeCell ref="Z50:AC50"/>
    <mergeCell ref="AD50:AG50"/>
    <mergeCell ref="V50:Y50"/>
    <mergeCell ref="BR54:BU54"/>
    <mergeCell ref="BJ50:BM50"/>
    <mergeCell ref="BN50:BQ50"/>
    <mergeCell ref="BJ54:BM54"/>
    <mergeCell ref="BN54:BQ54"/>
    <mergeCell ref="AH48:AK48"/>
    <mergeCell ref="AX47:BA47"/>
    <mergeCell ref="BB47:BE47"/>
    <mergeCell ref="BB41:BE41"/>
    <mergeCell ref="GD3:GG3"/>
    <mergeCell ref="GD4:GG4"/>
    <mergeCell ref="GD5:GG5"/>
    <mergeCell ref="GD6:GG6"/>
    <mergeCell ref="GD9:GG9"/>
    <mergeCell ref="BF37:BI37"/>
    <mergeCell ref="GD7:GG7"/>
    <mergeCell ref="GD8:GG8"/>
    <mergeCell ref="GD10:GG10"/>
    <mergeCell ref="GD28:GG28"/>
    <mergeCell ref="AX41:BA41"/>
    <mergeCell ref="BF34:BI34"/>
    <mergeCell ref="BF36:BI36"/>
    <mergeCell ref="BF35:BI35"/>
    <mergeCell ref="BN32:BQ32"/>
    <mergeCell ref="FV32:FY32"/>
    <mergeCell ref="FZ32:GC32"/>
    <mergeCell ref="FR32:FU32"/>
    <mergeCell ref="BF38:BI38"/>
    <mergeCell ref="BF39:BI39"/>
    <mergeCell ref="ED34:EG34"/>
    <mergeCell ref="EH34:EK34"/>
    <mergeCell ref="BV33:BY33"/>
    <mergeCell ref="DR32:DU32"/>
    <mergeCell ref="DV32:DY32"/>
    <mergeCell ref="EP35:ES35"/>
    <mergeCell ref="ET35:EW35"/>
    <mergeCell ref="EX35:FA35"/>
    <mergeCell ref="CD36:CG36"/>
    <mergeCell ref="AT42:AW42"/>
    <mergeCell ref="BF42:BI42"/>
    <mergeCell ref="AP41:AS41"/>
    <mergeCell ref="BN48:BQ48"/>
    <mergeCell ref="AX38:BA38"/>
    <mergeCell ref="BB39:BE39"/>
    <mergeCell ref="AT38:AW38"/>
    <mergeCell ref="BJ38:BM38"/>
    <mergeCell ref="BN38:BQ38"/>
    <mergeCell ref="BJ40:BM40"/>
    <mergeCell ref="BN40:BQ40"/>
    <mergeCell ref="BJ41:BM41"/>
    <mergeCell ref="BN41:BQ41"/>
    <mergeCell ref="AL40:AO40"/>
    <mergeCell ref="BJ43:BM43"/>
    <mergeCell ref="BN43:BQ43"/>
    <mergeCell ref="BB54:BE54"/>
    <mergeCell ref="AX48:BA48"/>
    <mergeCell ref="AP48:AS48"/>
    <mergeCell ref="AT46:AW46"/>
    <mergeCell ref="AL50:AO50"/>
    <mergeCell ref="BB50:BE50"/>
    <mergeCell ref="BB52:BE52"/>
    <mergeCell ref="AX52:BA52"/>
    <mergeCell ref="AX50:BA50"/>
    <mergeCell ref="AL43:AO43"/>
    <mergeCell ref="AP43:AS43"/>
    <mergeCell ref="AT43:AW43"/>
    <mergeCell ref="AX46:BA46"/>
    <mergeCell ref="AP47:AS47"/>
    <mergeCell ref="AT47:AW47"/>
    <mergeCell ref="AL54:AO54"/>
    <mergeCell ref="AP54:AS54"/>
    <mergeCell ref="AL52:AO52"/>
    <mergeCell ref="AL46:AO46"/>
    <mergeCell ref="AP46:AS46"/>
    <mergeCell ref="AX54:BA54"/>
    <mergeCell ref="V46:Y46"/>
    <mergeCell ref="V47:Y47"/>
    <mergeCell ref="N47:Q47"/>
    <mergeCell ref="R48:U48"/>
    <mergeCell ref="R47:U47"/>
    <mergeCell ref="Z47:AC47"/>
    <mergeCell ref="N50:Q50"/>
    <mergeCell ref="V41:Y41"/>
    <mergeCell ref="Z41:AC41"/>
    <mergeCell ref="R42:U42"/>
    <mergeCell ref="N42:Q42"/>
    <mergeCell ref="B42:M42"/>
    <mergeCell ref="N41:Q41"/>
    <mergeCell ref="AD42:AG42"/>
    <mergeCell ref="AL41:AO41"/>
    <mergeCell ref="R46:U46"/>
    <mergeCell ref="B45:M45"/>
    <mergeCell ref="N46:Q46"/>
    <mergeCell ref="AH46:AK46"/>
    <mergeCell ref="B41:M41"/>
    <mergeCell ref="V42:Y42"/>
    <mergeCell ref="Z42:AC42"/>
    <mergeCell ref="R41:U41"/>
    <mergeCell ref="B46:M46"/>
    <mergeCell ref="B43:M43"/>
    <mergeCell ref="AH43:AK43"/>
    <mergeCell ref="V43:Y43"/>
    <mergeCell ref="N43:Q43"/>
    <mergeCell ref="R43:U43"/>
    <mergeCell ref="AD41:AG41"/>
    <mergeCell ref="AL42:AO42"/>
    <mergeCell ref="AH42:AK42"/>
    <mergeCell ref="BB42:BE42"/>
    <mergeCell ref="AX42:BA42"/>
    <mergeCell ref="BB38:BE38"/>
    <mergeCell ref="AT39:AW39"/>
    <mergeCell ref="AX39:BA39"/>
    <mergeCell ref="N37:Q37"/>
    <mergeCell ref="R38:U38"/>
    <mergeCell ref="V38:Y38"/>
    <mergeCell ref="AD38:AG38"/>
    <mergeCell ref="BB37:BE37"/>
    <mergeCell ref="AH38:AK38"/>
    <mergeCell ref="AP38:AS38"/>
    <mergeCell ref="AL38:AO38"/>
    <mergeCell ref="Z38:AC38"/>
    <mergeCell ref="AL39:AO39"/>
    <mergeCell ref="AP39:AS39"/>
    <mergeCell ref="AH37:AK37"/>
    <mergeCell ref="Z37:AC37"/>
    <mergeCell ref="AX37:BA37"/>
    <mergeCell ref="AT37:AW37"/>
    <mergeCell ref="AH39:AK39"/>
    <mergeCell ref="BB40:BE40"/>
    <mergeCell ref="AT40:AW40"/>
    <mergeCell ref="AX40:BA40"/>
    <mergeCell ref="AT41:AW41"/>
    <mergeCell ref="AH40:AK40"/>
    <mergeCell ref="AH41:AK41"/>
    <mergeCell ref="AP42:AS42"/>
    <mergeCell ref="AP40:AS40"/>
    <mergeCell ref="AL37:AO37"/>
    <mergeCell ref="AP37:AS37"/>
    <mergeCell ref="AH36:AK36"/>
    <mergeCell ref="AD39:AG39"/>
    <mergeCell ref="B37:M37"/>
    <mergeCell ref="R37:U37"/>
    <mergeCell ref="AD37:AG37"/>
    <mergeCell ref="N36:Q36"/>
    <mergeCell ref="AD36:AG36"/>
    <mergeCell ref="B36:M36"/>
    <mergeCell ref="R36:U36"/>
    <mergeCell ref="V36:Y36"/>
    <mergeCell ref="Z36:AC36"/>
    <mergeCell ref="V37:Y37"/>
    <mergeCell ref="V39:Y39"/>
    <mergeCell ref="Z39:AC39"/>
    <mergeCell ref="B40:M40"/>
    <mergeCell ref="R40:U40"/>
    <mergeCell ref="AD40:AG40"/>
    <mergeCell ref="V40:Y40"/>
    <mergeCell ref="Z40:AC40"/>
    <mergeCell ref="N40:Q40"/>
    <mergeCell ref="B39:M39"/>
    <mergeCell ref="R39:U39"/>
    <mergeCell ref="N38:Q38"/>
    <mergeCell ref="B38:M38"/>
    <mergeCell ref="N39:Q39"/>
    <mergeCell ref="AH34:AK34"/>
    <mergeCell ref="AP34:AS34"/>
    <mergeCell ref="AL34:AO34"/>
    <mergeCell ref="AT35:AW35"/>
    <mergeCell ref="AL35:AO35"/>
    <mergeCell ref="AP35:AS35"/>
    <mergeCell ref="B34:M34"/>
    <mergeCell ref="R34:U34"/>
    <mergeCell ref="V34:Y34"/>
    <mergeCell ref="Z34:AC34"/>
    <mergeCell ref="AD35:AG35"/>
    <mergeCell ref="AH35:AK35"/>
    <mergeCell ref="N34:Q34"/>
    <mergeCell ref="AD34:AG34"/>
    <mergeCell ref="BB35:BE35"/>
    <mergeCell ref="AX36:BA36"/>
    <mergeCell ref="B35:M35"/>
    <mergeCell ref="R35:U35"/>
    <mergeCell ref="V35:Y35"/>
    <mergeCell ref="Z35:AC35"/>
    <mergeCell ref="N35:Q35"/>
    <mergeCell ref="AT34:AW34"/>
    <mergeCell ref="AX34:BA34"/>
    <mergeCell ref="BB34:BE34"/>
    <mergeCell ref="AL36:AO36"/>
    <mergeCell ref="AT36:AW36"/>
    <mergeCell ref="BB36:BE36"/>
    <mergeCell ref="AX35:BA35"/>
    <mergeCell ref="AP36:AS36"/>
    <mergeCell ref="AD33:AG33"/>
    <mergeCell ref="B33:M33"/>
    <mergeCell ref="R33:U33"/>
    <mergeCell ref="V33:Y33"/>
    <mergeCell ref="N33:Q33"/>
    <mergeCell ref="Z33:AC33"/>
    <mergeCell ref="BF33:BI33"/>
    <mergeCell ref="AH33:AK33"/>
    <mergeCell ref="AL33:AO33"/>
    <mergeCell ref="AP33:AS33"/>
    <mergeCell ref="AT33:AW33"/>
    <mergeCell ref="BB33:BE33"/>
    <mergeCell ref="AX33:BA33"/>
    <mergeCell ref="AP32:AS32"/>
    <mergeCell ref="AT32:AW32"/>
    <mergeCell ref="N28:Q28"/>
    <mergeCell ref="N21:Q21"/>
    <mergeCell ref="Z32:AC32"/>
    <mergeCell ref="N32:Q32"/>
    <mergeCell ref="AH32:AK32"/>
    <mergeCell ref="N27:Q27"/>
    <mergeCell ref="N25:Q25"/>
    <mergeCell ref="N23:Q23"/>
    <mergeCell ref="N3:Q3"/>
    <mergeCell ref="N5:Q5"/>
    <mergeCell ref="N4:Q4"/>
    <mergeCell ref="N10:Q10"/>
    <mergeCell ref="N9:Q9"/>
    <mergeCell ref="N6:Q6"/>
    <mergeCell ref="N7:Q7"/>
    <mergeCell ref="N12:Q12"/>
    <mergeCell ref="N13:Q13"/>
    <mergeCell ref="B16:M16"/>
    <mergeCell ref="B12:M12"/>
    <mergeCell ref="AL32:AO32"/>
    <mergeCell ref="R32:U32"/>
    <mergeCell ref="N18:Q18"/>
    <mergeCell ref="B19:M19"/>
    <mergeCell ref="B18:M18"/>
    <mergeCell ref="B21:M21"/>
    <mergeCell ref="B7:M7"/>
    <mergeCell ref="B8:M8"/>
    <mergeCell ref="B5:M5"/>
    <mergeCell ref="N8:Q8"/>
    <mergeCell ref="B17:M17"/>
    <mergeCell ref="B13:M13"/>
    <mergeCell ref="N14:Q14"/>
    <mergeCell ref="N17:Q17"/>
    <mergeCell ref="B11:M11"/>
    <mergeCell ref="N11:Q11"/>
    <mergeCell ref="B3:M3"/>
    <mergeCell ref="B32:M32"/>
    <mergeCell ref="B27:M27"/>
    <mergeCell ref="B25:M25"/>
    <mergeCell ref="B23:M23"/>
    <mergeCell ref="B10:M10"/>
    <mergeCell ref="B4:M4"/>
    <mergeCell ref="B9:M9"/>
    <mergeCell ref="B6:M6"/>
    <mergeCell ref="BR32:BU32"/>
    <mergeCell ref="CD32:CG32"/>
    <mergeCell ref="CH32:CK32"/>
    <mergeCell ref="BJ32:BM32"/>
    <mergeCell ref="N19:Q19"/>
    <mergeCell ref="BF32:BI32"/>
    <mergeCell ref="BB32:BE32"/>
    <mergeCell ref="AD32:AG32"/>
    <mergeCell ref="V32:Y32"/>
    <mergeCell ref="AX32:BA32"/>
    <mergeCell ref="DJ32:DM32"/>
    <mergeCell ref="DN32:DQ32"/>
    <mergeCell ref="CL32:CO32"/>
    <mergeCell ref="CP32:CS32"/>
    <mergeCell ref="CT32:CW32"/>
    <mergeCell ref="CX32:DA32"/>
    <mergeCell ref="N16:Q16"/>
    <mergeCell ref="B14:M14"/>
    <mergeCell ref="BV32:BY32"/>
    <mergeCell ref="BZ32:CC32"/>
    <mergeCell ref="DB32:DE32"/>
    <mergeCell ref="DF32:DI32"/>
    <mergeCell ref="EP34:ES34"/>
    <mergeCell ref="ET34:EW34"/>
    <mergeCell ref="EX34:FA34"/>
    <mergeCell ref="FF34:FI34"/>
    <mergeCell ref="IL32:IO32"/>
    <mergeCell ref="HJ32:HM32"/>
    <mergeCell ref="HN32:HQ32"/>
    <mergeCell ref="HR32:HU32"/>
    <mergeCell ref="HV32:HY32"/>
    <mergeCell ref="HZ32:IC32"/>
    <mergeCell ref="ID32:IG32"/>
    <mergeCell ref="IH32:IK32"/>
    <mergeCell ref="GH32:GK32"/>
    <mergeCell ref="EP32:ES32"/>
    <mergeCell ref="ET32:EW32"/>
    <mergeCell ref="ET33:EW33"/>
    <mergeCell ref="FB33:FE33"/>
    <mergeCell ref="FF33:FI33"/>
    <mergeCell ref="GD33:GG33"/>
    <mergeCell ref="EX32:FA32"/>
    <mergeCell ref="GT32:GW32"/>
    <mergeCell ref="GX32:HA32"/>
    <mergeCell ref="HB32:HE32"/>
    <mergeCell ref="HF32:HI32"/>
    <mergeCell ref="GT33:GW33"/>
    <mergeCell ref="GP32:GS32"/>
    <mergeCell ref="GP33:GS33"/>
    <mergeCell ref="GL32:GO32"/>
    <mergeCell ref="EX33:FA33"/>
    <mergeCell ref="EP33:ES33"/>
    <mergeCell ref="FN32:FQ32"/>
    <mergeCell ref="EH32:EK32"/>
    <mergeCell ref="EL32:EO32"/>
    <mergeCell ref="ED33:EG33"/>
    <mergeCell ref="EH33:EK33"/>
    <mergeCell ref="EL33:EO33"/>
    <mergeCell ref="DZ32:EC32"/>
    <mergeCell ref="ED32:EG32"/>
    <mergeCell ref="BZ33:CC33"/>
    <mergeCell ref="CD33:CG33"/>
    <mergeCell ref="CH33:CK33"/>
    <mergeCell ref="CL33:CO33"/>
    <mergeCell ref="DV33:DY33"/>
    <mergeCell ref="DZ33:EC33"/>
    <mergeCell ref="DF33:DI33"/>
    <mergeCell ref="DJ33:DM33"/>
    <mergeCell ref="CX33:DA33"/>
    <mergeCell ref="DB33:DE33"/>
    <mergeCell ref="DN33:DQ33"/>
    <mergeCell ref="DR33:DU33"/>
    <mergeCell ref="GT36:GW36"/>
    <mergeCell ref="GX36:HA36"/>
    <mergeCell ref="GL35:GO35"/>
    <mergeCell ref="DN34:DQ34"/>
    <mergeCell ref="DR34:DU34"/>
    <mergeCell ref="HJ35:HM35"/>
    <mergeCell ref="BJ34:BM34"/>
    <mergeCell ref="BN34:BQ34"/>
    <mergeCell ref="BR34:BU34"/>
    <mergeCell ref="BV34:BY34"/>
    <mergeCell ref="IH33:IK33"/>
    <mergeCell ref="CP33:CS33"/>
    <mergeCell ref="CT33:CW33"/>
    <mergeCell ref="FJ33:FM33"/>
    <mergeCell ref="FN33:FQ33"/>
    <mergeCell ref="CT34:CW34"/>
    <mergeCell ref="FR33:FU33"/>
    <mergeCell ref="FV33:FY33"/>
    <mergeCell ref="GH33:GK33"/>
    <mergeCell ref="GL33:GO33"/>
    <mergeCell ref="FZ33:GC33"/>
    <mergeCell ref="HN33:HQ33"/>
    <mergeCell ref="DJ34:DM34"/>
    <mergeCell ref="FN34:FQ34"/>
    <mergeCell ref="FR34:FU34"/>
    <mergeCell ref="BZ34:CC34"/>
    <mergeCell ref="CD34:CG34"/>
    <mergeCell ref="CH34:CK34"/>
    <mergeCell ref="DB34:DE34"/>
    <mergeCell ref="CL34:CO34"/>
    <mergeCell ref="HF34:HI34"/>
    <mergeCell ref="GP34:GS34"/>
    <mergeCell ref="DN35:DQ35"/>
    <mergeCell ref="DR35:DU35"/>
    <mergeCell ref="IL34:IO34"/>
    <mergeCell ref="HJ34:HM34"/>
    <mergeCell ref="HN34:HQ34"/>
    <mergeCell ref="HR34:HU34"/>
    <mergeCell ref="HV34:HY34"/>
    <mergeCell ref="IH34:IK34"/>
    <mergeCell ref="HZ34:IC34"/>
    <mergeCell ref="ID34:IG34"/>
    <mergeCell ref="CD35:CG35"/>
    <mergeCell ref="CH35:CK35"/>
    <mergeCell ref="CL35:CO35"/>
    <mergeCell ref="CP35:CS35"/>
    <mergeCell ref="CT35:CW35"/>
    <mergeCell ref="CX35:DA35"/>
    <mergeCell ref="DB35:DE35"/>
    <mergeCell ref="DF35:DI35"/>
    <mergeCell ref="DJ35:DM35"/>
    <mergeCell ref="CX34:DA34"/>
    <mergeCell ref="DF34:DI34"/>
    <mergeCell ref="CP34:CS34"/>
    <mergeCell ref="DV35:DY35"/>
    <mergeCell ref="HB35:HE35"/>
    <mergeCell ref="HF35:HI35"/>
    <mergeCell ref="FJ34:FM34"/>
    <mergeCell ref="EL34:EO34"/>
    <mergeCell ref="HB34:HE34"/>
    <mergeCell ref="GT34:GW34"/>
    <mergeCell ref="GX34:HA34"/>
    <mergeCell ref="DV34:DY34"/>
    <mergeCell ref="DZ34:EC34"/>
    <mergeCell ref="FB36:FE36"/>
    <mergeCell ref="FJ35:FM35"/>
    <mergeCell ref="DV36:DY36"/>
    <mergeCell ref="FN36:FQ36"/>
    <mergeCell ref="FR36:FU36"/>
    <mergeCell ref="FV36:FY36"/>
    <mergeCell ref="FZ36:GC36"/>
    <mergeCell ref="EP36:ES36"/>
    <mergeCell ref="ET36:EW36"/>
    <mergeCell ref="BJ36:BM36"/>
    <mergeCell ref="BN36:BQ36"/>
    <mergeCell ref="BR36:BU36"/>
    <mergeCell ref="BV36:BY36"/>
    <mergeCell ref="BZ36:CC36"/>
    <mergeCell ref="DZ36:EC36"/>
    <mergeCell ref="CL36:CO36"/>
    <mergeCell ref="CP36:CS36"/>
    <mergeCell ref="CT36:CW36"/>
    <mergeCell ref="CX36:DA36"/>
    <mergeCell ref="DZ35:EC35"/>
    <mergeCell ref="ED35:EG35"/>
    <mergeCell ref="EH35:EK35"/>
    <mergeCell ref="BJ35:BM35"/>
    <mergeCell ref="BN35:BQ35"/>
    <mergeCell ref="BR35:BU35"/>
    <mergeCell ref="BV35:BY35"/>
    <mergeCell ref="BZ35:CC35"/>
    <mergeCell ref="CH36:CK36"/>
    <mergeCell ref="DB36:DE36"/>
    <mergeCell ref="DF36:DI36"/>
    <mergeCell ref="DJ36:DM36"/>
    <mergeCell ref="DN36:DQ36"/>
    <mergeCell ref="BJ37:BM37"/>
    <mergeCell ref="BN37:BQ37"/>
    <mergeCell ref="BR37:BU37"/>
    <mergeCell ref="BV37:BY37"/>
    <mergeCell ref="BZ37:CC37"/>
    <mergeCell ref="CD37:CG37"/>
    <mergeCell ref="CH37:CK37"/>
    <mergeCell ref="CL37:CO37"/>
    <mergeCell ref="FN37:FQ37"/>
    <mergeCell ref="EX37:FA37"/>
    <mergeCell ref="FB37:FE37"/>
    <mergeCell ref="FF37:FI37"/>
    <mergeCell ref="FJ37:FM37"/>
    <mergeCell ref="CT38:CW38"/>
    <mergeCell ref="CX38:DA38"/>
    <mergeCell ref="DZ37:EC37"/>
    <mergeCell ref="IL35:IO35"/>
    <mergeCell ref="ED36:EG36"/>
    <mergeCell ref="HN35:HQ35"/>
    <mergeCell ref="HR35:HU35"/>
    <mergeCell ref="GH35:GK35"/>
    <mergeCell ref="EH36:EK36"/>
    <mergeCell ref="EL36:EO36"/>
    <mergeCell ref="HZ36:IC36"/>
    <mergeCell ref="IH36:IK36"/>
    <mergeCell ref="IL36:IO36"/>
    <mergeCell ref="DR36:DU36"/>
    <mergeCell ref="IH35:IK35"/>
    <mergeCell ref="HV35:HY35"/>
    <mergeCell ref="FF36:FI36"/>
    <mergeCell ref="FJ36:FM36"/>
    <mergeCell ref="GX35:HA35"/>
    <mergeCell ref="CP37:CS37"/>
    <mergeCell ref="CT37:CW37"/>
    <mergeCell ref="DF37:DI37"/>
    <mergeCell ref="DJ37:DM37"/>
    <mergeCell ref="CX37:DA37"/>
    <mergeCell ref="DB37:DE37"/>
    <mergeCell ref="DN37:DQ37"/>
    <mergeCell ref="DR37:DU37"/>
    <mergeCell ref="DV37:DY37"/>
    <mergeCell ref="EX38:FA38"/>
    <mergeCell ref="FB38:FE38"/>
    <mergeCell ref="FF38:FI38"/>
    <mergeCell ref="FJ38:FM38"/>
    <mergeCell ref="FN38:FQ38"/>
    <mergeCell ref="FR38:FU38"/>
    <mergeCell ref="EH37:EK37"/>
    <mergeCell ref="ED38:EG38"/>
    <mergeCell ref="EH38:EK38"/>
    <mergeCell ref="DB38:DE38"/>
    <mergeCell ref="CP38:CS38"/>
    <mergeCell ref="DF38:DI38"/>
    <mergeCell ref="DJ38:DM38"/>
    <mergeCell ref="BJ39:BM39"/>
    <mergeCell ref="BN39:BQ39"/>
    <mergeCell ref="BR39:BU39"/>
    <mergeCell ref="BV39:BY39"/>
    <mergeCell ref="CH39:CK39"/>
    <mergeCell ref="CL39:CO39"/>
    <mergeCell ref="GD38:GG38"/>
    <mergeCell ref="BZ39:CC39"/>
    <mergeCell ref="CD39:CG39"/>
    <mergeCell ref="ET39:EW39"/>
    <mergeCell ref="EX39:FA39"/>
    <mergeCell ref="CP39:CS39"/>
    <mergeCell ref="CT39:CW39"/>
    <mergeCell ref="CX39:DA39"/>
    <mergeCell ref="DB39:DE39"/>
    <mergeCell ref="DR39:DU39"/>
    <mergeCell ref="DV39:DY39"/>
    <mergeCell ref="EL38:EO38"/>
    <mergeCell ref="FZ38:GC38"/>
    <mergeCell ref="EP38:ES38"/>
    <mergeCell ref="ET38:EW38"/>
    <mergeCell ref="FF39:FI39"/>
    <mergeCell ref="FV39:FY39"/>
    <mergeCell ref="BR38:BU38"/>
    <mergeCell ref="BV38:BY38"/>
    <mergeCell ref="BZ38:CC38"/>
    <mergeCell ref="CD38:CG38"/>
    <mergeCell ref="CH38:CK38"/>
    <mergeCell ref="CL38:CO38"/>
    <mergeCell ref="DR38:DU38"/>
    <mergeCell ref="DV38:DY38"/>
    <mergeCell ref="DZ38:EC38"/>
    <mergeCell ref="IL38:IO38"/>
    <mergeCell ref="HJ38:HM38"/>
    <mergeCell ref="HN38:HQ38"/>
    <mergeCell ref="HR38:HU38"/>
    <mergeCell ref="HV38:HY38"/>
    <mergeCell ref="IH38:IK38"/>
    <mergeCell ref="HZ38:IC38"/>
    <mergeCell ref="GX38:HA38"/>
    <mergeCell ref="HB38:HE38"/>
    <mergeCell ref="GT38:GW38"/>
    <mergeCell ref="DN38:DQ38"/>
    <mergeCell ref="IH37:IK37"/>
    <mergeCell ref="IL37:IO37"/>
    <mergeCell ref="DJ39:DM39"/>
    <mergeCell ref="GP38:GS38"/>
    <mergeCell ref="ED37:EG37"/>
    <mergeCell ref="FZ37:GC37"/>
    <mergeCell ref="FB39:FE39"/>
    <mergeCell ref="IL40:IO40"/>
    <mergeCell ref="ID40:IG40"/>
    <mergeCell ref="IH40:IK40"/>
    <mergeCell ref="GT40:GW40"/>
    <mergeCell ref="GX40:HA40"/>
    <mergeCell ref="HB40:HE40"/>
    <mergeCell ref="EX40:FA40"/>
    <mergeCell ref="FB40:FE40"/>
    <mergeCell ref="EH40:EK40"/>
    <mergeCell ref="FF40:FI40"/>
    <mergeCell ref="FJ40:FM40"/>
    <mergeCell ref="EP40:ES40"/>
    <mergeCell ref="EL40:EO40"/>
    <mergeCell ref="IL39:IO39"/>
    <mergeCell ref="FR39:FU39"/>
    <mergeCell ref="FJ39:FM39"/>
    <mergeCell ref="GD39:GG39"/>
    <mergeCell ref="GH39:GK39"/>
    <mergeCell ref="FN39:FQ39"/>
    <mergeCell ref="FZ39:GC39"/>
    <mergeCell ref="ID39:IG39"/>
    <mergeCell ref="IH39:IK39"/>
    <mergeCell ref="HV39:HY39"/>
    <mergeCell ref="HZ39:IC39"/>
    <mergeCell ref="GX39:HA39"/>
    <mergeCell ref="HB39:HE39"/>
    <mergeCell ref="HR39:HU39"/>
    <mergeCell ref="HF39:HI39"/>
    <mergeCell ref="BR41:BU41"/>
    <mergeCell ref="BV41:BY41"/>
    <mergeCell ref="FN40:FQ40"/>
    <mergeCell ref="FR40:FU40"/>
    <mergeCell ref="DR40:DU40"/>
    <mergeCell ref="CT41:CW41"/>
    <mergeCell ref="ET40:EW40"/>
    <mergeCell ref="HJ40:HM40"/>
    <mergeCell ref="HN40:HQ40"/>
    <mergeCell ref="HR40:HU40"/>
    <mergeCell ref="HV40:HY40"/>
    <mergeCell ref="HZ40:IC40"/>
    <mergeCell ref="GP40:GS40"/>
    <mergeCell ref="GD40:GG40"/>
    <mergeCell ref="GH40:GK40"/>
    <mergeCell ref="FV40:FY40"/>
    <mergeCell ref="FZ40:GC40"/>
    <mergeCell ref="CT40:CW40"/>
    <mergeCell ref="CX40:DA40"/>
    <mergeCell ref="BR40:BU40"/>
    <mergeCell ref="BV40:BY40"/>
    <mergeCell ref="BZ40:CC40"/>
    <mergeCell ref="CL40:CO40"/>
    <mergeCell ref="CP40:CS40"/>
    <mergeCell ref="CD40:CG40"/>
    <mergeCell ref="CH40:CK40"/>
    <mergeCell ref="DF39:DI39"/>
    <mergeCell ref="ED40:EG40"/>
    <mergeCell ref="DN40:DQ40"/>
    <mergeCell ref="EH39:EK39"/>
    <mergeCell ref="EL39:EO39"/>
    <mergeCell ref="EP39:ES39"/>
    <mergeCell ref="HJ39:HM39"/>
    <mergeCell ref="HN39:HQ39"/>
    <mergeCell ref="DB41:DE41"/>
    <mergeCell ref="FR41:FU41"/>
    <mergeCell ref="DN41:DQ41"/>
    <mergeCell ref="DR41:DU41"/>
    <mergeCell ref="DV41:DY41"/>
    <mergeCell ref="DZ41:EC41"/>
    <mergeCell ref="EL41:EO41"/>
    <mergeCell ref="EP41:ES41"/>
    <mergeCell ref="ET41:EW41"/>
    <mergeCell ref="EX41:FA41"/>
    <mergeCell ref="FB41:FE41"/>
    <mergeCell ref="FF41:FI41"/>
    <mergeCell ref="FJ41:FM41"/>
    <mergeCell ref="DB40:DE40"/>
    <mergeCell ref="DF40:DI40"/>
    <mergeCell ref="DZ40:EC40"/>
    <mergeCell ref="DV40:DY40"/>
    <mergeCell ref="DJ40:DM40"/>
    <mergeCell ref="DN39:DQ39"/>
    <mergeCell ref="DZ39:EC39"/>
    <mergeCell ref="ED39:EG39"/>
    <mergeCell ref="IH41:IK41"/>
    <mergeCell ref="HV41:HY41"/>
    <mergeCell ref="HZ41:IC41"/>
    <mergeCell ref="FZ41:GC41"/>
    <mergeCell ref="GD41:GG41"/>
    <mergeCell ref="GX41:HA41"/>
    <mergeCell ref="FF42:FI42"/>
    <mergeCell ref="FJ42:FM42"/>
    <mergeCell ref="FN42:FQ42"/>
    <mergeCell ref="FR42:FU42"/>
    <mergeCell ref="FV42:FY42"/>
    <mergeCell ref="FZ42:GC42"/>
    <mergeCell ref="HJ42:HM42"/>
    <mergeCell ref="HN42:HQ42"/>
    <mergeCell ref="GL42:GO42"/>
    <mergeCell ref="GP42:GS42"/>
    <mergeCell ref="IL41:IO41"/>
    <mergeCell ref="IH42:IK42"/>
    <mergeCell ref="IL42:IO42"/>
    <mergeCell ref="HZ42:IC42"/>
    <mergeCell ref="ID42:IG42"/>
    <mergeCell ref="GL41:GO41"/>
    <mergeCell ref="HR42:HU42"/>
    <mergeCell ref="HV42:HY42"/>
    <mergeCell ref="BJ42:BM42"/>
    <mergeCell ref="BN42:BQ42"/>
    <mergeCell ref="BR42:BU42"/>
    <mergeCell ref="BV42:BY42"/>
    <mergeCell ref="BZ42:CC42"/>
    <mergeCell ref="ED41:EG41"/>
    <mergeCell ref="EH41:EK41"/>
    <mergeCell ref="GD42:GG42"/>
    <mergeCell ref="GH42:GK42"/>
    <mergeCell ref="CD42:CG42"/>
    <mergeCell ref="CH42:CK42"/>
    <mergeCell ref="CL42:CO42"/>
    <mergeCell ref="CP42:CS42"/>
    <mergeCell ref="CT42:CW42"/>
    <mergeCell ref="CX42:DA42"/>
    <mergeCell ref="DB42:DE42"/>
    <mergeCell ref="DF42:DI42"/>
    <mergeCell ref="DR42:DU42"/>
    <mergeCell ref="DV42:DY42"/>
    <mergeCell ref="DZ42:EC42"/>
    <mergeCell ref="ED42:EG42"/>
    <mergeCell ref="EH42:EK42"/>
    <mergeCell ref="EL42:EO42"/>
    <mergeCell ref="GH41:GK41"/>
    <mergeCell ref="BZ41:CC41"/>
    <mergeCell ref="CD41:CG41"/>
    <mergeCell ref="CH41:CK41"/>
    <mergeCell ref="CL41:CO41"/>
    <mergeCell ref="CP41:CS41"/>
    <mergeCell ref="DF41:DI41"/>
    <mergeCell ref="DJ41:DM41"/>
    <mergeCell ref="CX41:DA41"/>
    <mergeCell ref="DF43:DI43"/>
    <mergeCell ref="BR43:BU43"/>
    <mergeCell ref="BV43:BY43"/>
    <mergeCell ref="HB42:HE42"/>
    <mergeCell ref="HF42:HI42"/>
    <mergeCell ref="EX42:FA42"/>
    <mergeCell ref="FB42:FE42"/>
    <mergeCell ref="GT42:GW42"/>
    <mergeCell ref="GX42:HA42"/>
    <mergeCell ref="BZ43:CC43"/>
    <mergeCell ref="CD43:CG43"/>
    <mergeCell ref="ET43:EW43"/>
    <mergeCell ref="EX43:FA43"/>
    <mergeCell ref="CP43:CS43"/>
    <mergeCell ref="CT43:CW43"/>
    <mergeCell ref="CX43:DA43"/>
    <mergeCell ref="DB43:DE43"/>
    <mergeCell ref="CH43:CK43"/>
    <mergeCell ref="CL43:CO43"/>
    <mergeCell ref="DJ42:DM42"/>
    <mergeCell ref="DN42:DQ42"/>
    <mergeCell ref="DJ43:DM43"/>
    <mergeCell ref="EL43:EO43"/>
    <mergeCell ref="EP43:ES43"/>
    <mergeCell ref="ED43:EG43"/>
    <mergeCell ref="EH43:EK43"/>
    <mergeCell ref="EP42:ES42"/>
    <mergeCell ref="DZ43:EC43"/>
    <mergeCell ref="DN43:DQ43"/>
    <mergeCell ref="GT43:GW43"/>
    <mergeCell ref="FJ43:FM43"/>
    <mergeCell ref="FN43:FQ43"/>
    <mergeCell ref="IH43:IK43"/>
    <mergeCell ref="FZ47:GC47"/>
    <mergeCell ref="GD47:GG47"/>
    <mergeCell ref="GH47:GK47"/>
    <mergeCell ref="EL47:EO47"/>
    <mergeCell ref="HZ43:IC43"/>
    <mergeCell ref="GX43:HA43"/>
    <mergeCell ref="HB43:HE43"/>
    <mergeCell ref="HN43:HQ43"/>
    <mergeCell ref="GP43:GS43"/>
    <mergeCell ref="DR47:DU47"/>
    <mergeCell ref="DV47:DY47"/>
    <mergeCell ref="DZ47:EC47"/>
    <mergeCell ref="FB43:FE43"/>
    <mergeCell ref="FZ46:GC46"/>
    <mergeCell ref="FJ46:FM46"/>
    <mergeCell ref="FB46:FE46"/>
    <mergeCell ref="EH46:EK46"/>
    <mergeCell ref="FJ47:FM47"/>
    <mergeCell ref="EX46:FA46"/>
    <mergeCell ref="FV43:FY43"/>
    <mergeCell ref="FZ43:GC43"/>
    <mergeCell ref="GD43:GG43"/>
    <mergeCell ref="GH43:GK43"/>
    <mergeCell ref="GL43:GO43"/>
    <mergeCell ref="EL46:EO46"/>
    <mergeCell ref="DR46:DU46"/>
    <mergeCell ref="DV46:DY46"/>
    <mergeCell ref="DR43:DU43"/>
    <mergeCell ref="DV43:DY43"/>
    <mergeCell ref="FF43:FI43"/>
    <mergeCell ref="FR43:FU43"/>
    <mergeCell ref="EP46:ES46"/>
    <mergeCell ref="ET46:EW46"/>
    <mergeCell ref="FF46:FI46"/>
    <mergeCell ref="DF46:DI46"/>
    <mergeCell ref="DJ46:DM46"/>
    <mergeCell ref="CL46:CO46"/>
    <mergeCell ref="CP46:CS46"/>
    <mergeCell ref="CT46:CW46"/>
    <mergeCell ref="CX46:DA46"/>
    <mergeCell ref="DN46:DQ46"/>
    <mergeCell ref="DJ47:DM47"/>
    <mergeCell ref="CX47:DA47"/>
    <mergeCell ref="DB47:DE47"/>
    <mergeCell ref="CD46:CG46"/>
    <mergeCell ref="CH46:CK46"/>
    <mergeCell ref="ED47:EG47"/>
    <mergeCell ref="ET47:EW47"/>
    <mergeCell ref="EX47:FA47"/>
    <mergeCell ref="FB47:FE47"/>
    <mergeCell ref="FF47:FI47"/>
    <mergeCell ref="EP47:ES47"/>
    <mergeCell ref="IL43:IO43"/>
    <mergeCell ref="BJ46:BM46"/>
    <mergeCell ref="BN46:BQ46"/>
    <mergeCell ref="BR46:BU46"/>
    <mergeCell ref="BV46:BY46"/>
    <mergeCell ref="BZ46:CC46"/>
    <mergeCell ref="DZ46:EC46"/>
    <mergeCell ref="ED46:EG46"/>
    <mergeCell ref="ID43:IG43"/>
    <mergeCell ref="HV43:HY43"/>
    <mergeCell ref="HR43:HU43"/>
    <mergeCell ref="HF43:HI43"/>
    <mergeCell ref="HJ43:HM43"/>
    <mergeCell ref="DB46:DE46"/>
    <mergeCell ref="FN47:FQ47"/>
    <mergeCell ref="FR47:FU47"/>
    <mergeCell ref="FV47:FY47"/>
    <mergeCell ref="FN46:FQ46"/>
    <mergeCell ref="IH46:IK46"/>
    <mergeCell ref="IL46:IO46"/>
    <mergeCell ref="HJ46:HM46"/>
    <mergeCell ref="HN46:HQ46"/>
    <mergeCell ref="HR46:HU46"/>
    <mergeCell ref="HV46:HY46"/>
    <mergeCell ref="GX47:HA47"/>
    <mergeCell ref="BJ47:BM47"/>
    <mergeCell ref="BN47:BQ47"/>
    <mergeCell ref="BR47:BU47"/>
    <mergeCell ref="BV47:BY47"/>
    <mergeCell ref="BZ47:CC47"/>
    <mergeCell ref="CD47:CG47"/>
    <mergeCell ref="DN47:DQ47"/>
    <mergeCell ref="HZ46:IC46"/>
    <mergeCell ref="ID46:IG46"/>
    <mergeCell ref="GX46:HA46"/>
    <mergeCell ref="HZ47:IC47"/>
    <mergeCell ref="FZ48:GC48"/>
    <mergeCell ref="GD48:GG48"/>
    <mergeCell ref="GD46:GG46"/>
    <mergeCell ref="GH46:GK46"/>
    <mergeCell ref="GT46:GW46"/>
    <mergeCell ref="HB47:HE47"/>
    <mergeCell ref="HF47:HI47"/>
    <mergeCell ref="HJ47:HM47"/>
    <mergeCell ref="GT48:GW48"/>
    <mergeCell ref="IH47:IK47"/>
    <mergeCell ref="HV47:HY47"/>
    <mergeCell ref="IH48:IK48"/>
    <mergeCell ref="HB46:HE46"/>
    <mergeCell ref="HF46:HI46"/>
    <mergeCell ref="GL46:GO46"/>
    <mergeCell ref="GP46:GS46"/>
    <mergeCell ref="HN48:HQ48"/>
    <mergeCell ref="GT47:GW47"/>
    <mergeCell ref="IL48:IO48"/>
    <mergeCell ref="GL47:GO47"/>
    <mergeCell ref="HN47:HQ47"/>
    <mergeCell ref="ID48:IG48"/>
    <mergeCell ref="FN48:FQ48"/>
    <mergeCell ref="HJ48:HM48"/>
    <mergeCell ref="FR48:FU48"/>
    <mergeCell ref="HZ48:IC48"/>
    <mergeCell ref="IL47:IO47"/>
    <mergeCell ref="ID47:IG47"/>
    <mergeCell ref="ET48:EW48"/>
    <mergeCell ref="HV48:HY48"/>
    <mergeCell ref="GH48:GK48"/>
    <mergeCell ref="GL48:GO48"/>
    <mergeCell ref="HB48:HE48"/>
    <mergeCell ref="HF48:HI48"/>
    <mergeCell ref="GX48:HA48"/>
    <mergeCell ref="GP48:GS48"/>
    <mergeCell ref="EX48:FA48"/>
    <mergeCell ref="FB48:FE48"/>
    <mergeCell ref="GP47:GS47"/>
    <mergeCell ref="FJ48:FM48"/>
    <mergeCell ref="BR52:BU52"/>
    <mergeCell ref="BV52:BY52"/>
    <mergeCell ref="BZ52:CC52"/>
    <mergeCell ref="CL52:CO52"/>
    <mergeCell ref="DV50:DY50"/>
    <mergeCell ref="DZ50:EC50"/>
    <mergeCell ref="BZ50:CC50"/>
    <mergeCell ref="CD50:CG50"/>
    <mergeCell ref="CP50:CS50"/>
    <mergeCell ref="CT50:CW50"/>
    <mergeCell ref="DF50:DI50"/>
    <mergeCell ref="DJ50:DM50"/>
    <mergeCell ref="CL50:CO50"/>
    <mergeCell ref="CX50:DA50"/>
    <mergeCell ref="DB50:DE50"/>
    <mergeCell ref="CP52:CS52"/>
    <mergeCell ref="FV48:FY48"/>
    <mergeCell ref="ED48:EG48"/>
    <mergeCell ref="CT48:CW48"/>
    <mergeCell ref="CX48:DA48"/>
    <mergeCell ref="DB48:DE48"/>
    <mergeCell ref="DF48:DI48"/>
    <mergeCell ref="DJ48:DM48"/>
    <mergeCell ref="DN48:DQ48"/>
    <mergeCell ref="EH48:EK48"/>
    <mergeCell ref="EL48:EO48"/>
    <mergeCell ref="FV50:FY50"/>
    <mergeCell ref="EP48:ES48"/>
    <mergeCell ref="CL48:CO48"/>
    <mergeCell ref="CP48:CS48"/>
    <mergeCell ref="DR48:DU48"/>
    <mergeCell ref="DV48:DY48"/>
    <mergeCell ref="CD48:CG48"/>
    <mergeCell ref="CH48:CK48"/>
    <mergeCell ref="CH50:CK50"/>
    <mergeCell ref="BZ48:CC48"/>
    <mergeCell ref="BR50:BU50"/>
    <mergeCell ref="FF48:FI48"/>
    <mergeCell ref="CP47:CS47"/>
    <mergeCell ref="CT47:CW47"/>
    <mergeCell ref="DF47:DI47"/>
    <mergeCell ref="HJ50:HM50"/>
    <mergeCell ref="HR50:HU50"/>
    <mergeCell ref="DN50:DQ50"/>
    <mergeCell ref="DR50:DU50"/>
    <mergeCell ref="EH50:EK50"/>
    <mergeCell ref="ET50:EW50"/>
    <mergeCell ref="EX50:FA50"/>
    <mergeCell ref="ED50:EG50"/>
    <mergeCell ref="GD50:GG50"/>
    <mergeCell ref="EP50:ES50"/>
    <mergeCell ref="BV50:BY50"/>
    <mergeCell ref="HR48:HU48"/>
    <mergeCell ref="DZ48:EC48"/>
    <mergeCell ref="CH47:CK47"/>
    <mergeCell ref="CL47:CO47"/>
    <mergeCell ref="EH47:EK47"/>
    <mergeCell ref="IL50:IO50"/>
    <mergeCell ref="GL50:GO50"/>
    <mergeCell ref="GP50:GS50"/>
    <mergeCell ref="FB50:FE50"/>
    <mergeCell ref="FF50:FI50"/>
    <mergeCell ref="FJ50:FM50"/>
    <mergeCell ref="FN50:FQ50"/>
    <mergeCell ref="GH50:GK50"/>
    <mergeCell ref="HN50:HQ50"/>
    <mergeCell ref="GT50:GW50"/>
    <mergeCell ref="EL50:EO50"/>
    <mergeCell ref="FZ50:GC50"/>
    <mergeCell ref="FR50:FU50"/>
    <mergeCell ref="IH50:IK50"/>
    <mergeCell ref="HV50:HY50"/>
    <mergeCell ref="HZ50:IC50"/>
    <mergeCell ref="ID50:IG50"/>
    <mergeCell ref="IL52:IO52"/>
    <mergeCell ref="HV52:HY52"/>
    <mergeCell ref="GX52:HA52"/>
    <mergeCell ref="HB52:HE52"/>
    <mergeCell ref="HF52:HI52"/>
    <mergeCell ref="ID52:IG52"/>
    <mergeCell ref="HJ52:HM52"/>
    <mergeCell ref="HZ52:IC52"/>
    <mergeCell ref="HR52:HU52"/>
    <mergeCell ref="IH52:IK52"/>
    <mergeCell ref="CT54:CW54"/>
    <mergeCell ref="FZ52:GC52"/>
    <mergeCell ref="FR52:FU52"/>
    <mergeCell ref="FV52:FY52"/>
    <mergeCell ref="FJ52:FM52"/>
    <mergeCell ref="FB52:FE52"/>
    <mergeCell ref="EP52:ES52"/>
    <mergeCell ref="FZ54:GC54"/>
    <mergeCell ref="FN54:FQ54"/>
    <mergeCell ref="DF54:DI54"/>
    <mergeCell ref="DF52:DI52"/>
    <mergeCell ref="GT52:GW52"/>
    <mergeCell ref="GH52:GK52"/>
    <mergeCell ref="GL52:GO52"/>
    <mergeCell ref="FN52:FQ52"/>
    <mergeCell ref="DN52:DQ52"/>
    <mergeCell ref="CL54:CO54"/>
    <mergeCell ref="CX54:DA54"/>
    <mergeCell ref="DB54:DE54"/>
    <mergeCell ref="CP54:CS54"/>
    <mergeCell ref="HR54:HU54"/>
    <mergeCell ref="HN52:HQ52"/>
    <mergeCell ref="GD52:GG52"/>
    <mergeCell ref="EL52:EO52"/>
    <mergeCell ref="DR52:DU52"/>
    <mergeCell ref="DJ52:DM52"/>
    <mergeCell ref="EX52:FA52"/>
    <mergeCell ref="EP56:ES56"/>
    <mergeCell ref="DB52:DE52"/>
    <mergeCell ref="FJ54:FM54"/>
    <mergeCell ref="CD56:CG56"/>
    <mergeCell ref="CH56:CK56"/>
    <mergeCell ref="CT56:CW56"/>
    <mergeCell ref="CL56:CO56"/>
    <mergeCell ref="CP56:CS56"/>
    <mergeCell ref="CX56:DA56"/>
    <mergeCell ref="EH52:EK52"/>
    <mergeCell ref="DV56:DY56"/>
    <mergeCell ref="DB56:DE56"/>
    <mergeCell ref="FF52:FI52"/>
    <mergeCell ref="CT52:CW52"/>
    <mergeCell ref="CX52:DA52"/>
    <mergeCell ref="DZ52:EC52"/>
    <mergeCell ref="ED52:EG52"/>
    <mergeCell ref="EL54:EO54"/>
    <mergeCell ref="DV52:DY52"/>
    <mergeCell ref="ET52:EW52"/>
    <mergeCell ref="CH54:CK54"/>
    <mergeCell ref="GH56:GK56"/>
    <mergeCell ref="GL56:GO56"/>
    <mergeCell ref="GP56:GS56"/>
    <mergeCell ref="GT54:GW54"/>
    <mergeCell ref="GP54:GS54"/>
    <mergeCell ref="IL56:IO56"/>
    <mergeCell ref="HN56:HQ56"/>
    <mergeCell ref="DF56:DI56"/>
    <mergeCell ref="BJ56:BM56"/>
    <mergeCell ref="BN56:BQ56"/>
    <mergeCell ref="BR56:BU56"/>
    <mergeCell ref="BV56:BY56"/>
    <mergeCell ref="BZ56:CC56"/>
    <mergeCell ref="HV56:HY56"/>
    <mergeCell ref="HZ56:IC56"/>
    <mergeCell ref="ID56:IG56"/>
    <mergeCell ref="IL54:IO54"/>
    <mergeCell ref="ET54:EW54"/>
    <mergeCell ref="EX54:FA54"/>
    <mergeCell ref="FB54:FE54"/>
    <mergeCell ref="FF54:FI54"/>
    <mergeCell ref="FR54:FU54"/>
    <mergeCell ref="FV54:FY54"/>
    <mergeCell ref="IH56:IK56"/>
    <mergeCell ref="HV54:HY54"/>
    <mergeCell ref="HZ54:IC54"/>
    <mergeCell ref="ID54:IG54"/>
    <mergeCell ref="IH54:IK54"/>
    <mergeCell ref="HR56:HU56"/>
    <mergeCell ref="HF56:HI56"/>
    <mergeCell ref="GX56:HA56"/>
    <mergeCell ref="HB56:HE56"/>
    <mergeCell ref="HJ56:HM56"/>
    <mergeCell ref="HJ54:HM54"/>
    <mergeCell ref="GX54:HA54"/>
    <mergeCell ref="DJ54:DM54"/>
    <mergeCell ref="GD56:GG56"/>
    <mergeCell ref="GH3:GK3"/>
    <mergeCell ref="GH4:GK4"/>
    <mergeCell ref="GH5:GK5"/>
    <mergeCell ref="GH6:GK6"/>
    <mergeCell ref="GH12:GK12"/>
    <mergeCell ref="GH13:GK13"/>
    <mergeCell ref="GH21:GK21"/>
    <mergeCell ref="GH23:GK23"/>
    <mergeCell ref="GL18:GO18"/>
    <mergeCell ref="GP18:GS18"/>
    <mergeCell ref="GP25:GS25"/>
    <mergeCell ref="GP52:GS52"/>
    <mergeCell ref="GH27:GK27"/>
    <mergeCell ref="GL3:GO3"/>
    <mergeCell ref="GL9:GO9"/>
    <mergeCell ref="GL27:GO27"/>
    <mergeCell ref="GH7:GK7"/>
    <mergeCell ref="GH19:GK19"/>
    <mergeCell ref="GH18:GK18"/>
    <mergeCell ref="GH8:GK8"/>
    <mergeCell ref="GH9:GK9"/>
    <mergeCell ref="GH16:GK16"/>
    <mergeCell ref="GH10:GK10"/>
    <mergeCell ref="GH11:GK11"/>
    <mergeCell ref="GL13:GO13"/>
    <mergeCell ref="GP13:GS13"/>
    <mergeCell ref="GT3:GW3"/>
    <mergeCell ref="GH14:GK14"/>
    <mergeCell ref="GT8:GW8"/>
    <mergeCell ref="GH17:GK17"/>
    <mergeCell ref="GX3:HA3"/>
    <mergeCell ref="GL6:GO6"/>
    <mergeCell ref="GP6:GS6"/>
    <mergeCell ref="GT6:GW6"/>
    <mergeCell ref="GX6:HA6"/>
    <mergeCell ref="GL4:GO4"/>
    <mergeCell ref="GP4:GS4"/>
    <mergeCell ref="GT4:GW4"/>
    <mergeCell ref="GP3:GS3"/>
    <mergeCell ref="HB6:HE6"/>
    <mergeCell ref="HB3:HE3"/>
    <mergeCell ref="GL5:GO5"/>
    <mergeCell ref="GP5:GS5"/>
    <mergeCell ref="GT5:GW5"/>
    <mergeCell ref="GX5:HA5"/>
    <mergeCell ref="GX4:HA4"/>
    <mergeCell ref="HB5:HE5"/>
    <mergeCell ref="HB4:HE4"/>
    <mergeCell ref="GP9:GS9"/>
    <mergeCell ref="GT9:GW9"/>
    <mergeCell ref="GX9:HA9"/>
    <mergeCell ref="HB9:HE9"/>
    <mergeCell ref="HF4:HI4"/>
    <mergeCell ref="HN4:HQ4"/>
    <mergeCell ref="IH6:IK6"/>
    <mergeCell ref="IH3:IK3"/>
    <mergeCell ref="HR4:HU4"/>
    <mergeCell ref="IH4:IK4"/>
    <mergeCell ref="HJ3:HM3"/>
    <mergeCell ref="IH5:IK5"/>
    <mergeCell ref="HJ5:HM5"/>
    <mergeCell ref="HN5:HQ5"/>
    <mergeCell ref="IL3:IO3"/>
    <mergeCell ref="HR3:HU3"/>
    <mergeCell ref="HV3:HY3"/>
    <mergeCell ref="HZ3:IC3"/>
    <mergeCell ref="ID3:IG3"/>
    <mergeCell ref="HJ4:HM4"/>
    <mergeCell ref="HN3:HQ3"/>
    <mergeCell ref="HV4:HY4"/>
    <mergeCell ref="IL4:IO4"/>
    <mergeCell ref="HF3:HI3"/>
    <mergeCell ref="HF5:HI5"/>
    <mergeCell ref="IL5:IO5"/>
    <mergeCell ref="HZ4:IC4"/>
    <mergeCell ref="ID4:IG4"/>
    <mergeCell ref="HZ5:IC5"/>
    <mergeCell ref="HR5:HU5"/>
    <mergeCell ref="HV5:HY5"/>
    <mergeCell ref="ID5:IG5"/>
    <mergeCell ref="IL6:IO6"/>
    <mergeCell ref="HR6:HU6"/>
    <mergeCell ref="HV6:HY6"/>
    <mergeCell ref="HZ6:IC6"/>
    <mergeCell ref="ID6:IG6"/>
    <mergeCell ref="HB7:HE7"/>
    <mergeCell ref="HF7:HI7"/>
    <mergeCell ref="IH7:IK7"/>
    <mergeCell ref="HJ7:HM7"/>
    <mergeCell ref="HN7:HQ7"/>
    <mergeCell ref="GX8:HA8"/>
    <mergeCell ref="GL7:GO7"/>
    <mergeCell ref="GP7:GS7"/>
    <mergeCell ref="GT7:GW7"/>
    <mergeCell ref="GX7:HA7"/>
    <mergeCell ref="HB8:HE8"/>
    <mergeCell ref="GL8:GO8"/>
    <mergeCell ref="GP8:GS8"/>
    <mergeCell ref="HF8:HI8"/>
    <mergeCell ref="HJ8:HM8"/>
    <mergeCell ref="HN8:HQ8"/>
    <mergeCell ref="HF6:HI6"/>
    <mergeCell ref="HJ6:HM6"/>
    <mergeCell ref="HN6:HQ6"/>
    <mergeCell ref="IL7:IO7"/>
    <mergeCell ref="HZ7:IC7"/>
    <mergeCell ref="ID7:IG7"/>
    <mergeCell ref="IH8:IK8"/>
    <mergeCell ref="IL8:IO8"/>
    <mergeCell ref="HR7:HU7"/>
    <mergeCell ref="HV7:HY7"/>
    <mergeCell ref="IL9:IO9"/>
    <mergeCell ref="HZ8:IC8"/>
    <mergeCell ref="ID8:IG8"/>
    <mergeCell ref="ID9:IG9"/>
    <mergeCell ref="HN9:HQ9"/>
    <mergeCell ref="HR9:HU9"/>
    <mergeCell ref="HR8:HU8"/>
    <mergeCell ref="HV8:HY8"/>
    <mergeCell ref="IH9:IK9"/>
    <mergeCell ref="HV10:HY10"/>
    <mergeCell ref="ID10:IG10"/>
    <mergeCell ref="IH10:IK10"/>
    <mergeCell ref="HF9:HI9"/>
    <mergeCell ref="HJ9:HM9"/>
    <mergeCell ref="HJ10:HM10"/>
    <mergeCell ref="HN10:HQ10"/>
    <mergeCell ref="HR10:HU10"/>
    <mergeCell ref="IL11:IO11"/>
    <mergeCell ref="GL12:GO12"/>
    <mergeCell ref="GP12:GS12"/>
    <mergeCell ref="GT12:GW12"/>
    <mergeCell ref="GX12:HA12"/>
    <mergeCell ref="HB12:HE12"/>
    <mergeCell ref="HV12:HY12"/>
    <mergeCell ref="HZ12:IC12"/>
    <mergeCell ref="ID12:IG12"/>
    <mergeCell ref="IH12:IK12"/>
    <mergeCell ref="IL12:IO12"/>
    <mergeCell ref="HF10:HI10"/>
    <mergeCell ref="HZ10:IC10"/>
    <mergeCell ref="HZ9:IC9"/>
    <mergeCell ref="GL10:GO10"/>
    <mergeCell ref="GP10:GS10"/>
    <mergeCell ref="GT10:GW10"/>
    <mergeCell ref="GX10:HA10"/>
    <mergeCell ref="HB10:HE10"/>
    <mergeCell ref="HV9:HY9"/>
    <mergeCell ref="IL10:IO10"/>
    <mergeCell ref="GL11:GO11"/>
    <mergeCell ref="GP11:GS11"/>
    <mergeCell ref="GT11:GW11"/>
    <mergeCell ref="GX11:HA11"/>
    <mergeCell ref="HB11:HE11"/>
    <mergeCell ref="HF11:HI11"/>
    <mergeCell ref="HF12:HI12"/>
    <mergeCell ref="HJ12:HM12"/>
    <mergeCell ref="IH14:IK14"/>
    <mergeCell ref="HN14:HQ14"/>
    <mergeCell ref="HR14:HU14"/>
    <mergeCell ref="ID13:IG13"/>
    <mergeCell ref="IH13:IK13"/>
    <mergeCell ref="HV13:HY13"/>
    <mergeCell ref="HZ13:IC13"/>
    <mergeCell ref="HN13:HQ13"/>
    <mergeCell ref="HR13:HU13"/>
    <mergeCell ref="HJ14:HM14"/>
    <mergeCell ref="HN12:HQ12"/>
    <mergeCell ref="HR12:HU12"/>
    <mergeCell ref="ID11:IG11"/>
    <mergeCell ref="IH11:IK11"/>
    <mergeCell ref="HV11:HY11"/>
    <mergeCell ref="HZ11:IC11"/>
    <mergeCell ref="HN11:HQ11"/>
    <mergeCell ref="HR11:HU11"/>
    <mergeCell ref="IL13:IO13"/>
    <mergeCell ref="GL14:GO14"/>
    <mergeCell ref="GP14:GS14"/>
    <mergeCell ref="GT14:GW14"/>
    <mergeCell ref="GX14:HA14"/>
    <mergeCell ref="HB14:HE14"/>
    <mergeCell ref="HV14:HY14"/>
    <mergeCell ref="HZ14:IC14"/>
    <mergeCell ref="ID14:IG14"/>
    <mergeCell ref="GT13:GW13"/>
    <mergeCell ref="IL14:IO14"/>
    <mergeCell ref="GL16:GO16"/>
    <mergeCell ref="GP16:GS16"/>
    <mergeCell ref="GT16:GW16"/>
    <mergeCell ref="GX16:HA16"/>
    <mergeCell ref="HB16:HE16"/>
    <mergeCell ref="HF16:HI16"/>
    <mergeCell ref="HJ16:HM16"/>
    <mergeCell ref="HF14:HI14"/>
    <mergeCell ref="HN16:HQ16"/>
    <mergeCell ref="GX13:HA13"/>
    <mergeCell ref="HB13:HE13"/>
    <mergeCell ref="HF13:HI13"/>
    <mergeCell ref="HJ13:HM13"/>
    <mergeCell ref="IH17:IK17"/>
    <mergeCell ref="HN17:HQ17"/>
    <mergeCell ref="HR17:HU17"/>
    <mergeCell ref="HN19:HQ19"/>
    <mergeCell ref="HR19:HU19"/>
    <mergeCell ref="ID18:IG18"/>
    <mergeCell ref="HR16:HU16"/>
    <mergeCell ref="HV17:HY17"/>
    <mergeCell ref="HZ17:IC17"/>
    <mergeCell ref="ID16:IG16"/>
    <mergeCell ref="IH16:IK16"/>
    <mergeCell ref="HV16:HY16"/>
    <mergeCell ref="HZ16:IC16"/>
    <mergeCell ref="IL16:IO16"/>
    <mergeCell ref="GL17:GO17"/>
    <mergeCell ref="GP17:GS17"/>
    <mergeCell ref="GT17:GW17"/>
    <mergeCell ref="GX17:HA17"/>
    <mergeCell ref="HB17:HE17"/>
    <mergeCell ref="IL17:IO17"/>
    <mergeCell ref="HF17:HI17"/>
    <mergeCell ref="HJ17:HM17"/>
    <mergeCell ref="ID17:IG17"/>
    <mergeCell ref="HB18:HE18"/>
    <mergeCell ref="HF19:HI19"/>
    <mergeCell ref="HJ19:HM19"/>
    <mergeCell ref="IH19:IK19"/>
    <mergeCell ref="HV18:HY18"/>
    <mergeCell ref="HZ18:IC18"/>
    <mergeCell ref="HN18:HQ18"/>
    <mergeCell ref="HR18:HU18"/>
    <mergeCell ref="IH18:IK18"/>
    <mergeCell ref="GP19:GS19"/>
    <mergeCell ref="GT19:GW19"/>
    <mergeCell ref="GX19:HA19"/>
    <mergeCell ref="HB19:HE19"/>
    <mergeCell ref="GX18:HA18"/>
    <mergeCell ref="IL25:IO25"/>
    <mergeCell ref="HZ25:IC25"/>
    <mergeCell ref="IL18:IO18"/>
    <mergeCell ref="HB25:HE25"/>
    <mergeCell ref="HF25:HI25"/>
    <mergeCell ref="HJ25:HM25"/>
    <mergeCell ref="HR25:HU25"/>
    <mergeCell ref="ID25:IG25"/>
    <mergeCell ref="HZ21:IC21"/>
    <mergeCell ref="ID21:IG21"/>
    <mergeCell ref="GT18:GW18"/>
    <mergeCell ref="HF18:HI18"/>
    <mergeCell ref="HJ18:HM18"/>
    <mergeCell ref="GP21:GS21"/>
    <mergeCell ref="GT21:GW21"/>
    <mergeCell ref="HB23:HE23"/>
    <mergeCell ref="IL21:IO21"/>
    <mergeCell ref="HF23:HI23"/>
    <mergeCell ref="HR23:HU23"/>
    <mergeCell ref="HV23:HY23"/>
    <mergeCell ref="ID23:IG23"/>
    <mergeCell ref="IH23:IK23"/>
    <mergeCell ref="IL23:IO23"/>
    <mergeCell ref="HZ23:IC23"/>
    <mergeCell ref="HF21:HI21"/>
    <mergeCell ref="HJ21:HM21"/>
    <mergeCell ref="HV21:HY21"/>
    <mergeCell ref="IL27:IO27"/>
    <mergeCell ref="IH25:IK25"/>
    <mergeCell ref="HV25:HY25"/>
    <mergeCell ref="IH27:IK27"/>
    <mergeCell ref="HV27:HY27"/>
    <mergeCell ref="HZ27:IC27"/>
    <mergeCell ref="ID27:IG27"/>
    <mergeCell ref="GT25:GW25"/>
    <mergeCell ref="HR27:HU27"/>
    <mergeCell ref="GX23:HA23"/>
    <mergeCell ref="GX21:HA21"/>
    <mergeCell ref="HB21:HE21"/>
    <mergeCell ref="HJ23:HM23"/>
    <mergeCell ref="HN23:HQ23"/>
    <mergeCell ref="IL19:IO19"/>
    <mergeCell ref="HV19:HY19"/>
    <mergeCell ref="HZ19:IC19"/>
    <mergeCell ref="ID19:IG19"/>
    <mergeCell ref="HR21:HU21"/>
    <mergeCell ref="HN21:HQ21"/>
    <mergeCell ref="IH21:IK21"/>
    <mergeCell ref="GL21:GO21"/>
    <mergeCell ref="GL23:GO23"/>
    <mergeCell ref="GP23:GS23"/>
    <mergeCell ref="GT23:GW23"/>
    <mergeCell ref="GD11:GG11"/>
    <mergeCell ref="GD12:GG12"/>
    <mergeCell ref="GD13:GG13"/>
    <mergeCell ref="GD14:GG14"/>
    <mergeCell ref="GD17:GG17"/>
    <mergeCell ref="GD18:GG18"/>
    <mergeCell ref="GD19:GG19"/>
    <mergeCell ref="GD21:GG21"/>
    <mergeCell ref="HJ27:HM27"/>
    <mergeCell ref="HN54:HQ54"/>
    <mergeCell ref="HF27:HI27"/>
    <mergeCell ref="HN27:HQ27"/>
    <mergeCell ref="HN25:HQ25"/>
    <mergeCell ref="GD23:GG23"/>
    <mergeCell ref="GX27:HA27"/>
    <mergeCell ref="HB27:HE27"/>
    <mergeCell ref="GX50:HA50"/>
    <mergeCell ref="HB50:HE50"/>
    <mergeCell ref="HF50:HI50"/>
    <mergeCell ref="GD25:GG25"/>
    <mergeCell ref="GD27:GG27"/>
    <mergeCell ref="GX25:HA25"/>
    <mergeCell ref="GL25:GO25"/>
    <mergeCell ref="GH25:GK25"/>
    <mergeCell ref="GP27:GS27"/>
    <mergeCell ref="GT27:GW27"/>
    <mergeCell ref="GL19:GO19"/>
    <mergeCell ref="HJ11:HM11"/>
    <mergeCell ref="N57:Q57"/>
    <mergeCell ref="FJ56:FM56"/>
    <mergeCell ref="FN56:FQ56"/>
    <mergeCell ref="FR56:FU56"/>
    <mergeCell ref="DZ56:EC56"/>
    <mergeCell ref="FF56:FI56"/>
    <mergeCell ref="EL56:EO56"/>
    <mergeCell ref="ET56:EW56"/>
    <mergeCell ref="DR56:DU56"/>
    <mergeCell ref="FB56:FE56"/>
    <mergeCell ref="HF54:HI54"/>
    <mergeCell ref="DN54:DQ54"/>
    <mergeCell ref="DR54:DU54"/>
    <mergeCell ref="DV54:DY54"/>
    <mergeCell ref="DZ54:EC54"/>
    <mergeCell ref="HB54:HE54"/>
    <mergeCell ref="GH54:GK54"/>
    <mergeCell ref="GL54:GO54"/>
    <mergeCell ref="EP54:ES54"/>
    <mergeCell ref="GD54:GG54"/>
    <mergeCell ref="FV56:FY56"/>
    <mergeCell ref="FZ56:GC56"/>
    <mergeCell ref="CD54:CG54"/>
    <mergeCell ref="DJ56:DM56"/>
    <mergeCell ref="DN56:DQ56"/>
    <mergeCell ref="ED54:EG54"/>
    <mergeCell ref="EH54:EK54"/>
    <mergeCell ref="ED56:EG56"/>
    <mergeCell ref="EH56:EK56"/>
    <mergeCell ref="EX56:FA56"/>
    <mergeCell ref="GT56:GW56"/>
    <mergeCell ref="BZ54:CC54"/>
  </mergeCells>
  <phoneticPr fontId="2" type="noConversion"/>
  <conditionalFormatting sqref="N50:Q52 N56:Q56">
    <cfRule type="cellIs" dxfId="3" priority="1" stopIfTrue="1" operator="equal">
      <formula>"Ej balans!"</formula>
    </cfRule>
  </conditionalFormatting>
  <pageMargins left="0.43307086614173229" right="0.19685039370078741" top="0.98425196850393704" bottom="0.98425196850393704" header="0.51181102362204722" footer="0.51181102362204722"/>
  <pageSetup paperSize="9" scale="50" orientation="landscape" r:id="rId1"/>
  <headerFooter alignWithMargins="0">
    <oddHeader>&amp;L&amp;G&amp;R&amp;G</oddHeader>
    <oddFooter>&amp;L&amp;"Verdana,Normal"&amp;7&amp;F
&amp;A&amp;R&amp;"Verdana,Normal"&amp;7&amp;D  &amp;T</oddFooter>
  </headerFooter>
  <ignoredErrors>
    <ignoredError sqref="A20 A49 A22 A24 A26 A51 A53 A55" twoDigitTextYear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pageSetUpPr fitToPage="1"/>
  </sheetPr>
  <dimension ref="B1:AI82"/>
  <sheetViews>
    <sheetView showGridLines="0" zoomScale="75" workbookViewId="0">
      <pane xSplit="15" ySplit="3" topLeftCell="P4" activePane="bottomRight" state="frozen"/>
      <selection pane="topRight"/>
      <selection pane="bottomLeft"/>
      <selection pane="bottomRight" activeCell="U82" sqref="U82"/>
    </sheetView>
  </sheetViews>
  <sheetFormatPr defaultColWidth="3.140625" defaultRowHeight="15" customHeight="1" outlineLevelRow="1" x14ac:dyDescent="0.2"/>
  <cols>
    <col min="1" max="1" width="1.42578125" style="125" customWidth="1"/>
    <col min="2" max="15" width="3.140625" style="125" customWidth="1"/>
    <col min="16" max="35" width="4.140625" style="125" customWidth="1"/>
    <col min="36" max="16384" width="3.140625" style="125"/>
  </cols>
  <sheetData>
    <row r="1" spans="2:35" ht="18" customHeight="1" x14ac:dyDescent="0.25">
      <c r="B1" s="129" t="s">
        <v>179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</row>
    <row r="2" spans="2:35" ht="17.25" customHeight="1" thickBot="1" x14ac:dyDescent="0.3">
      <c r="B2" s="130" t="str">
        <f>IF(Setup!H3="","",Setup!H3)</f>
        <v/>
      </c>
      <c r="C2" s="95"/>
      <c r="D2" s="13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</row>
    <row r="3" spans="2:35" ht="51.75" customHeight="1" thickTop="1" x14ac:dyDescent="0.2">
      <c r="B3" s="346" t="s">
        <v>178</v>
      </c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132" t="s">
        <v>14</v>
      </c>
      <c r="Q3" s="70"/>
      <c r="R3" s="70"/>
      <c r="S3" s="70"/>
      <c r="T3" s="392" t="str">
        <f>IF(Setup!$K9="","",(Setup!$K9))</f>
        <v/>
      </c>
      <c r="U3" s="392"/>
      <c r="V3" s="392"/>
      <c r="W3" s="392"/>
      <c r="X3" s="392" t="str">
        <f>IF(Setup!$K10="","",(Setup!$K10))</f>
        <v/>
      </c>
      <c r="Y3" s="392"/>
      <c r="Z3" s="392"/>
      <c r="AA3" s="392"/>
      <c r="AB3" s="392" t="str">
        <f>IF(Setup!$K11="","",(Setup!$K11))</f>
        <v/>
      </c>
      <c r="AC3" s="392"/>
      <c r="AD3" s="392"/>
      <c r="AE3" s="392"/>
      <c r="AF3" s="392" t="str">
        <f>IF(Setup!$K12="","",(Setup!$K12))</f>
        <v/>
      </c>
      <c r="AG3" s="392"/>
      <c r="AH3" s="392"/>
      <c r="AI3" s="392"/>
    </row>
    <row r="4" spans="2:35" ht="17.25" customHeight="1" x14ac:dyDescent="0.2">
      <c r="B4" s="339" t="str">
        <f>Kostnader_Intäkter!EH5</f>
        <v/>
      </c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6" t="str">
        <f t="shared" ref="P4:P35" si="0">IF(B4="","",SUM(T4:AI4))</f>
        <v/>
      </c>
      <c r="Q4" s="335"/>
      <c r="R4" s="335"/>
      <c r="S4" s="335"/>
      <c r="T4" s="338" t="str">
        <f>IF(T$3="","",(IF($B4="","",(SUMIF(Kostnader_Intäkter!$C$6:$C$2630,Kostnader_Intäkter!$EE5,Kostnader_Intäkter!$AB$6:$AV$2630)))))</f>
        <v/>
      </c>
      <c r="U4" s="338"/>
      <c r="V4" s="338"/>
      <c r="W4" s="338"/>
      <c r="X4" s="338" t="str">
        <f>IF(X$3="","",(IF($B4="","",(SUMIF(Kostnader_Intäkter!$C$6:$C$2630,Kostnader_Intäkter!$EE5,Kostnader_Intäkter!$AG$6:$AG$2630)))))</f>
        <v/>
      </c>
      <c r="Y4" s="338"/>
      <c r="Z4" s="338"/>
      <c r="AA4" s="338"/>
      <c r="AB4" s="338" t="str">
        <f>IF(AB$3="","",(IF($B4="","",(SUMIF(Kostnader_Intäkter!$C$6:$C$2630,Kostnader_Intäkter!$EE5,Kostnader_Intäkter!$AL$6:$AL$2630)))))</f>
        <v/>
      </c>
      <c r="AC4" s="338"/>
      <c r="AD4" s="338"/>
      <c r="AE4" s="338"/>
      <c r="AF4" s="338" t="str">
        <f>IF(AF$3="","",(IF($B4="","",(SUMIF(Kostnader_Intäkter!$C$6:$C$2630,Kostnader_Intäkter!$EE5,Kostnader_Intäkter!$AQ$6:$AQ$2630)))))</f>
        <v/>
      </c>
      <c r="AG4" s="338"/>
      <c r="AH4" s="338"/>
      <c r="AI4" s="338"/>
    </row>
    <row r="5" spans="2:35" ht="17.25" customHeight="1" x14ac:dyDescent="0.2">
      <c r="B5" s="339" t="str">
        <f>Kostnader_Intäkter!EH6</f>
        <v/>
      </c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6" t="str">
        <f t="shared" si="0"/>
        <v/>
      </c>
      <c r="Q5" s="335"/>
      <c r="R5" s="335"/>
      <c r="S5" s="335"/>
      <c r="T5" s="338" t="str">
        <f>IF(T$3="","",(IF($B5="","",(SUMIF(Kostnader_Intäkter!$C$6:$C$2630,Kostnader_Intäkter!$EE6,Kostnader_Intäkter!$AB$6:$AV$2630)))))</f>
        <v/>
      </c>
      <c r="U5" s="338"/>
      <c r="V5" s="338"/>
      <c r="W5" s="338"/>
      <c r="X5" s="338" t="str">
        <f>IF(X$3="","",(IF($B5="","",(SUMIF(Kostnader_Intäkter!$C$6:$C$2630,Kostnader_Intäkter!$EE6,Kostnader_Intäkter!$AG$6:$AG$2630)))))</f>
        <v/>
      </c>
      <c r="Y5" s="338"/>
      <c r="Z5" s="338"/>
      <c r="AA5" s="338"/>
      <c r="AB5" s="338" t="str">
        <f>IF(AB$3="","",(IF($B5="","",(SUMIF(Kostnader_Intäkter!$C$6:$C$2630,Kostnader_Intäkter!$EE6,Kostnader_Intäkter!$AL$6:$AL$2630)))))</f>
        <v/>
      </c>
      <c r="AC5" s="338"/>
      <c r="AD5" s="338"/>
      <c r="AE5" s="338"/>
      <c r="AF5" s="338" t="str">
        <f>IF(AF$3="","",(IF($B5="","",(SUMIF(Kostnader_Intäkter!$C$6:$C$2630,Kostnader_Intäkter!$EE6,Kostnader_Intäkter!$AQ$6:$AQ$2630)))))</f>
        <v/>
      </c>
      <c r="AG5" s="338"/>
      <c r="AH5" s="338"/>
      <c r="AI5" s="338"/>
    </row>
    <row r="6" spans="2:35" ht="17.25" customHeight="1" x14ac:dyDescent="0.2">
      <c r="B6" s="339" t="str">
        <f>Kostnader_Intäkter!EH7</f>
        <v/>
      </c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6" t="str">
        <f t="shared" si="0"/>
        <v/>
      </c>
      <c r="Q6" s="335"/>
      <c r="R6" s="335"/>
      <c r="S6" s="335"/>
      <c r="T6" s="338" t="str">
        <f>IF(T$3="","",(IF($B6="","",(SUMIF(Kostnader_Intäkter!$C$6:$C$2630,Kostnader_Intäkter!$EE7,Kostnader_Intäkter!$AB$6:$AV$2630)))))</f>
        <v/>
      </c>
      <c r="U6" s="338"/>
      <c r="V6" s="338"/>
      <c r="W6" s="338"/>
      <c r="X6" s="338" t="str">
        <f>IF(X$3="","",(IF($B6="","",(SUMIF(Kostnader_Intäkter!$C$6:$C$2630,Kostnader_Intäkter!$EE7,Kostnader_Intäkter!$AG$6:$AG$2630)))))</f>
        <v/>
      </c>
      <c r="Y6" s="338"/>
      <c r="Z6" s="338"/>
      <c r="AA6" s="338"/>
      <c r="AB6" s="338" t="str">
        <f>IF(AB$3="","",(IF($B6="","",(SUMIF(Kostnader_Intäkter!$C$6:$C$2630,Kostnader_Intäkter!$EE7,Kostnader_Intäkter!$AL$6:$AL$2630)))))</f>
        <v/>
      </c>
      <c r="AC6" s="338"/>
      <c r="AD6" s="338"/>
      <c r="AE6" s="338"/>
      <c r="AF6" s="338" t="str">
        <f>IF(AF$3="","",(IF($B6="","",(SUMIF(Kostnader_Intäkter!$C$6:$C$2630,Kostnader_Intäkter!$EE7,Kostnader_Intäkter!$AQ$6:$AQ$2630)))))</f>
        <v/>
      </c>
      <c r="AG6" s="338"/>
      <c r="AH6" s="338"/>
      <c r="AI6" s="338"/>
    </row>
    <row r="7" spans="2:35" ht="17.25" customHeight="1" x14ac:dyDescent="0.2">
      <c r="B7" s="339" t="str">
        <f>Kostnader_Intäkter!EH8</f>
        <v/>
      </c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36" t="str">
        <f t="shared" si="0"/>
        <v/>
      </c>
      <c r="Q7" s="335"/>
      <c r="R7" s="335"/>
      <c r="S7" s="335"/>
      <c r="T7" s="338" t="str">
        <f>IF(T$3="","",(IF($B7="","",(SUMIF(Kostnader_Intäkter!$C$6:$C$2630,Kostnader_Intäkter!$EE8,Kostnader_Intäkter!$AB$6:$AV$2630)))))</f>
        <v/>
      </c>
      <c r="U7" s="338"/>
      <c r="V7" s="338"/>
      <c r="W7" s="338"/>
      <c r="X7" s="338" t="str">
        <f>IF(X$3="","",(IF($B7="","",(SUMIF(Kostnader_Intäkter!$C$6:$C$2630,Kostnader_Intäkter!$EE8,Kostnader_Intäkter!$AG$6:$AG$2630)))))</f>
        <v/>
      </c>
      <c r="Y7" s="338"/>
      <c r="Z7" s="338"/>
      <c r="AA7" s="338"/>
      <c r="AB7" s="338" t="str">
        <f>IF(AB$3="","",(IF($B7="","",(SUMIF(Kostnader_Intäkter!$C$6:$C$2630,Kostnader_Intäkter!$EE8,Kostnader_Intäkter!$AL$6:$AL$2630)))))</f>
        <v/>
      </c>
      <c r="AC7" s="338"/>
      <c r="AD7" s="338"/>
      <c r="AE7" s="338"/>
      <c r="AF7" s="338" t="str">
        <f>IF(AF$3="","",(IF($B7="","",(SUMIF(Kostnader_Intäkter!$C$6:$C$2630,Kostnader_Intäkter!$EE8,Kostnader_Intäkter!$AQ$6:$AQ$2630)))))</f>
        <v/>
      </c>
      <c r="AG7" s="338"/>
      <c r="AH7" s="338"/>
      <c r="AI7" s="338"/>
    </row>
    <row r="8" spans="2:35" ht="17.25" customHeight="1" x14ac:dyDescent="0.2">
      <c r="B8" s="339" t="str">
        <f>Kostnader_Intäkter!EH9</f>
        <v/>
      </c>
      <c r="C8" s="339"/>
      <c r="D8" s="339"/>
      <c r="E8" s="339"/>
      <c r="F8" s="339"/>
      <c r="G8" s="339"/>
      <c r="H8" s="339"/>
      <c r="I8" s="339"/>
      <c r="J8" s="339"/>
      <c r="K8" s="339"/>
      <c r="L8" s="339"/>
      <c r="M8" s="339"/>
      <c r="N8" s="339"/>
      <c r="O8" s="339"/>
      <c r="P8" s="336" t="str">
        <f t="shared" si="0"/>
        <v/>
      </c>
      <c r="Q8" s="335"/>
      <c r="R8" s="335"/>
      <c r="S8" s="335"/>
      <c r="T8" s="338" t="str">
        <f>IF(T$3="","",(IF($B8="","",(SUMIF(Kostnader_Intäkter!$C$6:$C$2630,Kostnader_Intäkter!$EE9,Kostnader_Intäkter!$AB$6:$AV$2630)))))</f>
        <v/>
      </c>
      <c r="U8" s="338"/>
      <c r="V8" s="338"/>
      <c r="W8" s="338"/>
      <c r="X8" s="338" t="str">
        <f>IF(X$3="","",(IF($B8="","",(SUMIF(Kostnader_Intäkter!$C$6:$C$2630,Kostnader_Intäkter!$EE9,Kostnader_Intäkter!$AG$6:$AG$2630)))))</f>
        <v/>
      </c>
      <c r="Y8" s="338"/>
      <c r="Z8" s="338"/>
      <c r="AA8" s="338"/>
      <c r="AB8" s="338" t="str">
        <f>IF(AB$3="","",(IF($B8="","",(SUMIF(Kostnader_Intäkter!$C$6:$C$2630,Kostnader_Intäkter!$EE9,Kostnader_Intäkter!$AL$6:$AL$2630)))))</f>
        <v/>
      </c>
      <c r="AC8" s="338"/>
      <c r="AD8" s="338"/>
      <c r="AE8" s="338"/>
      <c r="AF8" s="338" t="str">
        <f>IF(AF$3="","",(IF($B8="","",(SUMIF(Kostnader_Intäkter!$C$6:$C$2630,Kostnader_Intäkter!$EE9,Kostnader_Intäkter!$AQ$6:$AQ$2630)))))</f>
        <v/>
      </c>
      <c r="AG8" s="338"/>
      <c r="AH8" s="338"/>
      <c r="AI8" s="338"/>
    </row>
    <row r="9" spans="2:35" ht="17.25" customHeight="1" x14ac:dyDescent="0.2">
      <c r="B9" s="339" t="str">
        <f>Kostnader_Intäkter!EH10</f>
        <v/>
      </c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39"/>
      <c r="O9" s="339"/>
      <c r="P9" s="336" t="str">
        <f t="shared" si="0"/>
        <v/>
      </c>
      <c r="Q9" s="335"/>
      <c r="R9" s="335"/>
      <c r="S9" s="335"/>
      <c r="T9" s="338" t="str">
        <f>IF(T$3="","",(IF($B9="","",(SUMIF(Kostnader_Intäkter!$C$6:$C$2630,Kostnader_Intäkter!$EE10,Kostnader_Intäkter!$AB$6:$AV$2630)))))</f>
        <v/>
      </c>
      <c r="U9" s="338"/>
      <c r="V9" s="338"/>
      <c r="W9" s="338"/>
      <c r="X9" s="338" t="str">
        <f>IF(X$3="","",(IF($B9="","",(SUMIF(Kostnader_Intäkter!$C$6:$C$2630,Kostnader_Intäkter!$EE10,Kostnader_Intäkter!$AG$6:$AG$2630)))))</f>
        <v/>
      </c>
      <c r="Y9" s="338"/>
      <c r="Z9" s="338"/>
      <c r="AA9" s="338"/>
      <c r="AB9" s="338" t="str">
        <f>IF(AB$3="","",(IF($B9="","",(SUMIF(Kostnader_Intäkter!$C$6:$C$2630,Kostnader_Intäkter!$EE10,Kostnader_Intäkter!$AL$6:$AL$2630)))))</f>
        <v/>
      </c>
      <c r="AC9" s="338"/>
      <c r="AD9" s="338"/>
      <c r="AE9" s="338"/>
      <c r="AF9" s="338" t="str">
        <f>IF(AF$3="","",(IF($B9="","",(SUMIF(Kostnader_Intäkter!$C$6:$C$2630,Kostnader_Intäkter!$EE10,Kostnader_Intäkter!$AQ$6:$AQ$2630)))))</f>
        <v/>
      </c>
      <c r="AG9" s="338"/>
      <c r="AH9" s="338"/>
      <c r="AI9" s="338"/>
    </row>
    <row r="10" spans="2:35" ht="17.25" customHeight="1" x14ac:dyDescent="0.2">
      <c r="B10" s="339" t="str">
        <f>Kostnader_Intäkter!EH11</f>
        <v/>
      </c>
      <c r="C10" s="339"/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6" t="str">
        <f t="shared" si="0"/>
        <v/>
      </c>
      <c r="Q10" s="335"/>
      <c r="R10" s="335"/>
      <c r="S10" s="335"/>
      <c r="T10" s="338" t="str">
        <f>IF(T$3="","",(IF($B10="","",(SUMIF(Kostnader_Intäkter!$C$6:$C$2630,Kostnader_Intäkter!$EE11,Kostnader_Intäkter!$AB$6:$AV$2630)))))</f>
        <v/>
      </c>
      <c r="U10" s="338"/>
      <c r="V10" s="338"/>
      <c r="W10" s="338"/>
      <c r="X10" s="338" t="str">
        <f>IF(X$3="","",(IF($B10="","",(SUMIF(Kostnader_Intäkter!$C$6:$C$2630,Kostnader_Intäkter!$EE11,Kostnader_Intäkter!$AG$6:$AG$2630)))))</f>
        <v/>
      </c>
      <c r="Y10" s="338"/>
      <c r="Z10" s="338"/>
      <c r="AA10" s="338"/>
      <c r="AB10" s="338" t="str">
        <f>IF(AB$3="","",(IF($B10="","",(SUMIF(Kostnader_Intäkter!$C$6:$C$2630,Kostnader_Intäkter!$EE11,Kostnader_Intäkter!$AL$6:$AL$2630)))))</f>
        <v/>
      </c>
      <c r="AC10" s="338"/>
      <c r="AD10" s="338"/>
      <c r="AE10" s="338"/>
      <c r="AF10" s="338" t="str">
        <f>IF(AF$3="","",(IF($B10="","",(SUMIF(Kostnader_Intäkter!$C$6:$C$2630,Kostnader_Intäkter!$EE11,Kostnader_Intäkter!$AQ$6:$AQ$2630)))))</f>
        <v/>
      </c>
      <c r="AG10" s="338"/>
      <c r="AH10" s="338"/>
      <c r="AI10" s="338"/>
    </row>
    <row r="11" spans="2:35" ht="17.25" customHeight="1" x14ac:dyDescent="0.2">
      <c r="B11" s="339" t="str">
        <f>Kostnader_Intäkter!EH12</f>
        <v/>
      </c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39"/>
      <c r="O11" s="339"/>
      <c r="P11" s="336" t="str">
        <f t="shared" si="0"/>
        <v/>
      </c>
      <c r="Q11" s="335"/>
      <c r="R11" s="335"/>
      <c r="S11" s="335"/>
      <c r="T11" s="338" t="str">
        <f>IF(T$3="","",(IF($B11="","",(SUMIF(Kostnader_Intäkter!$C$6:$C$2630,Kostnader_Intäkter!$EE12,Kostnader_Intäkter!$AB$6:$AV$2630)))))</f>
        <v/>
      </c>
      <c r="U11" s="338"/>
      <c r="V11" s="338"/>
      <c r="W11" s="338"/>
      <c r="X11" s="338" t="str">
        <f>IF(X$3="","",(IF($B11="","",(SUMIF(Kostnader_Intäkter!$C$6:$C$2630,Kostnader_Intäkter!$EE12,Kostnader_Intäkter!$AG$6:$AG$2630)))))</f>
        <v/>
      </c>
      <c r="Y11" s="338"/>
      <c r="Z11" s="338"/>
      <c r="AA11" s="338"/>
      <c r="AB11" s="338" t="str">
        <f>IF(AB$3="","",(IF($B11="","",(SUMIF(Kostnader_Intäkter!$C$6:$C$2630,Kostnader_Intäkter!$EE12,Kostnader_Intäkter!$AL$6:$AL$2630)))))</f>
        <v/>
      </c>
      <c r="AC11" s="338"/>
      <c r="AD11" s="338"/>
      <c r="AE11" s="338"/>
      <c r="AF11" s="338" t="str">
        <f>IF(AF$3="","",(IF($B11="","",(SUMIF(Kostnader_Intäkter!$C$6:$C$2630,Kostnader_Intäkter!$EE12,Kostnader_Intäkter!$AQ$6:$AQ$2630)))))</f>
        <v/>
      </c>
      <c r="AG11" s="338"/>
      <c r="AH11" s="338"/>
      <c r="AI11" s="338"/>
    </row>
    <row r="12" spans="2:35" ht="17.25" customHeight="1" x14ac:dyDescent="0.2">
      <c r="B12" s="339" t="str">
        <f>Kostnader_Intäkter!EH13</f>
        <v/>
      </c>
      <c r="C12" s="339"/>
      <c r="D12" s="339"/>
      <c r="E12" s="339"/>
      <c r="F12" s="339"/>
      <c r="G12" s="339"/>
      <c r="H12" s="339"/>
      <c r="I12" s="339"/>
      <c r="J12" s="339"/>
      <c r="K12" s="339"/>
      <c r="L12" s="339"/>
      <c r="M12" s="339"/>
      <c r="N12" s="339"/>
      <c r="O12" s="339"/>
      <c r="P12" s="336" t="str">
        <f t="shared" si="0"/>
        <v/>
      </c>
      <c r="Q12" s="335"/>
      <c r="R12" s="335"/>
      <c r="S12" s="335"/>
      <c r="T12" s="338" t="str">
        <f>IF(T$3="","",(IF($B12="","",(SUMIF(Kostnader_Intäkter!$C$6:$C$2630,Kostnader_Intäkter!$EE13,Kostnader_Intäkter!$AB$6:$AV$2630)))))</f>
        <v/>
      </c>
      <c r="U12" s="338"/>
      <c r="V12" s="338"/>
      <c r="W12" s="338"/>
      <c r="X12" s="338" t="str">
        <f>IF(X$3="","",(IF($B12="","",(SUMIF(Kostnader_Intäkter!$C$6:$C$2630,Kostnader_Intäkter!$EE13,Kostnader_Intäkter!$AG$6:$AG$2630)))))</f>
        <v/>
      </c>
      <c r="Y12" s="338"/>
      <c r="Z12" s="338"/>
      <c r="AA12" s="338"/>
      <c r="AB12" s="338" t="str">
        <f>IF(AB$3="","",(IF($B12="","",(SUMIF(Kostnader_Intäkter!$C$6:$C$2630,Kostnader_Intäkter!$EE13,Kostnader_Intäkter!$AL$6:$AL$2630)))))</f>
        <v/>
      </c>
      <c r="AC12" s="338"/>
      <c r="AD12" s="338"/>
      <c r="AE12" s="338"/>
      <c r="AF12" s="338" t="str">
        <f>IF(AF$3="","",(IF($B12="","",(SUMIF(Kostnader_Intäkter!$C$6:$C$2630,Kostnader_Intäkter!$EE13,Kostnader_Intäkter!$AQ$6:$AQ$2630)))))</f>
        <v/>
      </c>
      <c r="AG12" s="338"/>
      <c r="AH12" s="338"/>
      <c r="AI12" s="338"/>
    </row>
    <row r="13" spans="2:35" ht="17.25" customHeight="1" x14ac:dyDescent="0.2">
      <c r="B13" s="339" t="str">
        <f>Kostnader_Intäkter!EH14</f>
        <v/>
      </c>
      <c r="C13" s="339"/>
      <c r="D13" s="339"/>
      <c r="E13" s="339"/>
      <c r="F13" s="339"/>
      <c r="G13" s="339"/>
      <c r="H13" s="339"/>
      <c r="I13" s="339"/>
      <c r="J13" s="339"/>
      <c r="K13" s="339"/>
      <c r="L13" s="339"/>
      <c r="M13" s="339"/>
      <c r="N13" s="339"/>
      <c r="O13" s="339"/>
      <c r="P13" s="336" t="str">
        <f t="shared" si="0"/>
        <v/>
      </c>
      <c r="Q13" s="335"/>
      <c r="R13" s="335"/>
      <c r="S13" s="335"/>
      <c r="T13" s="338" t="str">
        <f>IF(T$3="","",(IF($B13="","",(SUMIF(Kostnader_Intäkter!$C$6:$C$2630,Kostnader_Intäkter!$EE14,Kostnader_Intäkter!$AB$6:$AV$2630)))))</f>
        <v/>
      </c>
      <c r="U13" s="338"/>
      <c r="V13" s="338"/>
      <c r="W13" s="338"/>
      <c r="X13" s="338" t="str">
        <f>IF(X$3="","",(IF($B13="","",(SUMIF(Kostnader_Intäkter!$C$6:$C$2630,Kostnader_Intäkter!$EE14,Kostnader_Intäkter!$AG$6:$AG$2630)))))</f>
        <v/>
      </c>
      <c r="Y13" s="338"/>
      <c r="Z13" s="338"/>
      <c r="AA13" s="338"/>
      <c r="AB13" s="338" t="str">
        <f>IF(AB$3="","",(IF($B13="","",(SUMIF(Kostnader_Intäkter!$C$6:$C$2630,Kostnader_Intäkter!$EE14,Kostnader_Intäkter!$AL$6:$AL$2630)))))</f>
        <v/>
      </c>
      <c r="AC13" s="338"/>
      <c r="AD13" s="338"/>
      <c r="AE13" s="338"/>
      <c r="AF13" s="338" t="str">
        <f>IF(AF$3="","",(IF($B13="","",(SUMIF(Kostnader_Intäkter!$C$6:$C$2630,Kostnader_Intäkter!$EE14,Kostnader_Intäkter!$AQ$6:$AQ$2630)))))</f>
        <v/>
      </c>
      <c r="AG13" s="338"/>
      <c r="AH13" s="338"/>
      <c r="AI13" s="338"/>
    </row>
    <row r="14" spans="2:35" ht="17.25" customHeight="1" x14ac:dyDescent="0.2">
      <c r="B14" s="339" t="str">
        <f>Kostnader_Intäkter!EH15</f>
        <v/>
      </c>
      <c r="C14" s="339"/>
      <c r="D14" s="339"/>
      <c r="E14" s="339"/>
      <c r="F14" s="339"/>
      <c r="G14" s="339"/>
      <c r="H14" s="339"/>
      <c r="I14" s="339"/>
      <c r="J14" s="339"/>
      <c r="K14" s="339"/>
      <c r="L14" s="339"/>
      <c r="M14" s="339"/>
      <c r="N14" s="339"/>
      <c r="O14" s="339"/>
      <c r="P14" s="336" t="str">
        <f t="shared" si="0"/>
        <v/>
      </c>
      <c r="Q14" s="335"/>
      <c r="R14" s="335"/>
      <c r="S14" s="335"/>
      <c r="T14" s="338" t="str">
        <f>IF(T$3="","",(IF($B14="","",(SUMIF(Kostnader_Intäkter!$C$6:$C$2630,Kostnader_Intäkter!$EE15,Kostnader_Intäkter!$AB$6:$AV$2630)))))</f>
        <v/>
      </c>
      <c r="U14" s="338"/>
      <c r="V14" s="338"/>
      <c r="W14" s="338"/>
      <c r="X14" s="338" t="str">
        <f>IF(X$3="","",(IF($B14="","",(SUMIF(Kostnader_Intäkter!$C$6:$C$2630,Kostnader_Intäkter!$EE15,Kostnader_Intäkter!$AG$6:$AG$2630)))))</f>
        <v/>
      </c>
      <c r="Y14" s="338"/>
      <c r="Z14" s="338"/>
      <c r="AA14" s="338"/>
      <c r="AB14" s="338" t="str">
        <f>IF(AB$3="","",(IF($B14="","",(SUMIF(Kostnader_Intäkter!$C$6:$C$2630,Kostnader_Intäkter!$EE15,Kostnader_Intäkter!$AL$6:$AL$2630)))))</f>
        <v/>
      </c>
      <c r="AC14" s="338"/>
      <c r="AD14" s="338"/>
      <c r="AE14" s="338"/>
      <c r="AF14" s="338" t="str">
        <f>IF(AF$3="","",(IF($B14="","",(SUMIF(Kostnader_Intäkter!$C$6:$C$2630,Kostnader_Intäkter!$EE15,Kostnader_Intäkter!$AQ$6:$AQ$2630)))))</f>
        <v/>
      </c>
      <c r="AG14" s="338"/>
      <c r="AH14" s="338"/>
      <c r="AI14" s="338"/>
    </row>
    <row r="15" spans="2:35" ht="17.25" customHeight="1" x14ac:dyDescent="0.2">
      <c r="B15" s="339" t="str">
        <f>Kostnader_Intäkter!EH16</f>
        <v/>
      </c>
      <c r="C15" s="339"/>
      <c r="D15" s="339"/>
      <c r="E15" s="339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36" t="str">
        <f t="shared" si="0"/>
        <v/>
      </c>
      <c r="Q15" s="335"/>
      <c r="R15" s="335"/>
      <c r="S15" s="335"/>
      <c r="T15" s="338" t="str">
        <f>IF(T$3="","",(IF($B15="","",(SUMIF(Kostnader_Intäkter!$C$6:$C$2630,Kostnader_Intäkter!$EE16,Kostnader_Intäkter!$AB$6:$AV$2630)))))</f>
        <v/>
      </c>
      <c r="U15" s="338"/>
      <c r="V15" s="338"/>
      <c r="W15" s="338"/>
      <c r="X15" s="338" t="str">
        <f>IF(X$3="","",(IF($B15="","",(SUMIF(Kostnader_Intäkter!$C$6:$C$2630,Kostnader_Intäkter!$EE16,Kostnader_Intäkter!$AG$6:$AG$2630)))))</f>
        <v/>
      </c>
      <c r="Y15" s="338"/>
      <c r="Z15" s="338"/>
      <c r="AA15" s="338"/>
      <c r="AB15" s="338" t="str">
        <f>IF(AB$3="","",(IF($B15="","",(SUMIF(Kostnader_Intäkter!$C$6:$C$2630,Kostnader_Intäkter!$EE16,Kostnader_Intäkter!$AL$6:$AL$2630)))))</f>
        <v/>
      </c>
      <c r="AC15" s="338"/>
      <c r="AD15" s="338"/>
      <c r="AE15" s="338"/>
      <c r="AF15" s="338" t="str">
        <f>IF(AF$3="","",(IF($B15="","",(SUMIF(Kostnader_Intäkter!$C$6:$C$2630,Kostnader_Intäkter!$EE16,Kostnader_Intäkter!$AQ$6:$AQ$2630)))))</f>
        <v/>
      </c>
      <c r="AG15" s="338"/>
      <c r="AH15" s="338"/>
      <c r="AI15" s="338"/>
    </row>
    <row r="16" spans="2:35" ht="17.25" customHeight="1" x14ac:dyDescent="0.2">
      <c r="B16" s="339" t="str">
        <f>Kostnader_Intäkter!EH17</f>
        <v/>
      </c>
      <c r="C16" s="339"/>
      <c r="D16" s="339"/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6" t="str">
        <f t="shared" si="0"/>
        <v/>
      </c>
      <c r="Q16" s="335"/>
      <c r="R16" s="335"/>
      <c r="S16" s="335"/>
      <c r="T16" s="338" t="str">
        <f>IF(T$3="","",(IF($B16="","",(SUMIF(Kostnader_Intäkter!$C$6:$C$2630,Kostnader_Intäkter!$EE17,Kostnader_Intäkter!$AB$6:$AV$2630)))))</f>
        <v/>
      </c>
      <c r="U16" s="338"/>
      <c r="V16" s="338"/>
      <c r="W16" s="338"/>
      <c r="X16" s="338" t="str">
        <f>IF(X$3="","",(IF($B16="","",(SUMIF(Kostnader_Intäkter!$C$6:$C$2630,Kostnader_Intäkter!$EE17,Kostnader_Intäkter!$AG$6:$AG$2630)))))</f>
        <v/>
      </c>
      <c r="Y16" s="338"/>
      <c r="Z16" s="338"/>
      <c r="AA16" s="338"/>
      <c r="AB16" s="338" t="str">
        <f>IF(AB$3="","",(IF($B16="","",(SUMIF(Kostnader_Intäkter!$C$6:$C$2630,Kostnader_Intäkter!$EE17,Kostnader_Intäkter!$AL$6:$AL$2630)))))</f>
        <v/>
      </c>
      <c r="AC16" s="338"/>
      <c r="AD16" s="338"/>
      <c r="AE16" s="338"/>
      <c r="AF16" s="338" t="str">
        <f>IF(AF$3="","",(IF($B16="","",(SUMIF(Kostnader_Intäkter!$C$6:$C$2630,Kostnader_Intäkter!$EE17,Kostnader_Intäkter!$AQ$6:$AQ$2630)))))</f>
        <v/>
      </c>
      <c r="AG16" s="338"/>
      <c r="AH16" s="338"/>
      <c r="AI16" s="338"/>
    </row>
    <row r="17" spans="2:35" ht="17.25" customHeight="1" x14ac:dyDescent="0.2">
      <c r="B17" s="339" t="str">
        <f>Kostnader_Intäkter!EH18</f>
        <v/>
      </c>
      <c r="C17" s="339"/>
      <c r="D17" s="339"/>
      <c r="E17" s="339"/>
      <c r="F17" s="339"/>
      <c r="G17" s="339"/>
      <c r="H17" s="339"/>
      <c r="I17" s="339"/>
      <c r="J17" s="339"/>
      <c r="K17" s="339"/>
      <c r="L17" s="339"/>
      <c r="M17" s="339"/>
      <c r="N17" s="339"/>
      <c r="O17" s="339"/>
      <c r="P17" s="336" t="str">
        <f t="shared" si="0"/>
        <v/>
      </c>
      <c r="Q17" s="335"/>
      <c r="R17" s="335"/>
      <c r="S17" s="335"/>
      <c r="T17" s="338" t="str">
        <f>IF(T$3="","",(IF($B17="","",(SUMIF(Kostnader_Intäkter!$C$6:$C$2630,Kostnader_Intäkter!$EE18,Kostnader_Intäkter!$AB$6:$AV$2630)))))</f>
        <v/>
      </c>
      <c r="U17" s="338"/>
      <c r="V17" s="338"/>
      <c r="W17" s="338"/>
      <c r="X17" s="338" t="str">
        <f>IF(X$3="","",(IF($B17="","",(SUMIF(Kostnader_Intäkter!$C$6:$C$2630,Kostnader_Intäkter!$EE18,Kostnader_Intäkter!$AG$6:$AG$2630)))))</f>
        <v/>
      </c>
      <c r="Y17" s="338"/>
      <c r="Z17" s="338"/>
      <c r="AA17" s="338"/>
      <c r="AB17" s="338" t="str">
        <f>IF(AB$3="","",(IF($B17="","",(SUMIF(Kostnader_Intäkter!$C$6:$C$2630,Kostnader_Intäkter!$EE18,Kostnader_Intäkter!$AL$6:$AL$2630)))))</f>
        <v/>
      </c>
      <c r="AC17" s="338"/>
      <c r="AD17" s="338"/>
      <c r="AE17" s="338"/>
      <c r="AF17" s="338" t="str">
        <f>IF(AF$3="","",(IF($B17="","",(SUMIF(Kostnader_Intäkter!$C$6:$C$2630,Kostnader_Intäkter!$EE18,Kostnader_Intäkter!$AQ$6:$AQ$2630)))))</f>
        <v/>
      </c>
      <c r="AG17" s="338"/>
      <c r="AH17" s="338"/>
      <c r="AI17" s="338"/>
    </row>
    <row r="18" spans="2:35" ht="17.25" customHeight="1" x14ac:dyDescent="0.2">
      <c r="B18" s="339" t="str">
        <f>Kostnader_Intäkter!EH19</f>
        <v/>
      </c>
      <c r="C18" s="339"/>
      <c r="D18" s="339"/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O18" s="339"/>
      <c r="P18" s="336" t="str">
        <f t="shared" si="0"/>
        <v/>
      </c>
      <c r="Q18" s="335"/>
      <c r="R18" s="335"/>
      <c r="S18" s="335"/>
      <c r="T18" s="338" t="str">
        <f>IF(T$3="","",(IF($B18="","",(SUMIF(Kostnader_Intäkter!$C$6:$C$2630,Kostnader_Intäkter!$EE19,Kostnader_Intäkter!$AB$6:$AV$2630)))))</f>
        <v/>
      </c>
      <c r="U18" s="338"/>
      <c r="V18" s="338"/>
      <c r="W18" s="338"/>
      <c r="X18" s="338" t="str">
        <f>IF(X$3="","",(IF($B18="","",(SUMIF(Kostnader_Intäkter!$C$6:$C$2630,Kostnader_Intäkter!$EE19,Kostnader_Intäkter!$AG$6:$AG$2630)))))</f>
        <v/>
      </c>
      <c r="Y18" s="338"/>
      <c r="Z18" s="338"/>
      <c r="AA18" s="338"/>
      <c r="AB18" s="338" t="str">
        <f>IF(AB$3="","",(IF($B18="","",(SUMIF(Kostnader_Intäkter!$C$6:$C$2630,Kostnader_Intäkter!$EE19,Kostnader_Intäkter!$AL$6:$AL$2630)))))</f>
        <v/>
      </c>
      <c r="AC18" s="338"/>
      <c r="AD18" s="338"/>
      <c r="AE18" s="338"/>
      <c r="AF18" s="338" t="str">
        <f>IF(AF$3="","",(IF($B18="","",(SUMIF(Kostnader_Intäkter!$C$6:$C$2630,Kostnader_Intäkter!$EE19,Kostnader_Intäkter!$AQ$6:$AQ$2630)))))</f>
        <v/>
      </c>
      <c r="AG18" s="338"/>
      <c r="AH18" s="338"/>
      <c r="AI18" s="338"/>
    </row>
    <row r="19" spans="2:35" ht="17.25" customHeight="1" x14ac:dyDescent="0.2">
      <c r="B19" s="339" t="str">
        <f>Kostnader_Intäkter!EH20</f>
        <v/>
      </c>
      <c r="C19" s="339"/>
      <c r="D19" s="339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6" t="str">
        <f t="shared" si="0"/>
        <v/>
      </c>
      <c r="Q19" s="335"/>
      <c r="R19" s="335"/>
      <c r="S19" s="335"/>
      <c r="T19" s="338" t="str">
        <f>IF(T$3="","",(IF($B19="","",(SUMIF(Kostnader_Intäkter!$C$6:$C$2630,Kostnader_Intäkter!$EE20,Kostnader_Intäkter!$AB$6:$AV$2630)))))</f>
        <v/>
      </c>
      <c r="U19" s="338"/>
      <c r="V19" s="338"/>
      <c r="W19" s="338"/>
      <c r="X19" s="338" t="str">
        <f>IF(X$3="","",(IF($B19="","",(SUMIF(Kostnader_Intäkter!$C$6:$C$2630,Kostnader_Intäkter!$EE20,Kostnader_Intäkter!$AG$6:$AG$2630)))))</f>
        <v/>
      </c>
      <c r="Y19" s="338"/>
      <c r="Z19" s="338"/>
      <c r="AA19" s="338"/>
      <c r="AB19" s="338" t="str">
        <f>IF(AB$3="","",(IF($B19="","",(SUMIF(Kostnader_Intäkter!$C$6:$C$2630,Kostnader_Intäkter!$EE20,Kostnader_Intäkter!$AL$6:$AL$2630)))))</f>
        <v/>
      </c>
      <c r="AC19" s="338"/>
      <c r="AD19" s="338"/>
      <c r="AE19" s="338"/>
      <c r="AF19" s="338" t="str">
        <f>IF(AF$3="","",(IF($B19="","",(SUMIF(Kostnader_Intäkter!$C$6:$C$2630,Kostnader_Intäkter!$EE20,Kostnader_Intäkter!$AQ$6:$AQ$2630)))))</f>
        <v/>
      </c>
      <c r="AG19" s="338"/>
      <c r="AH19" s="338"/>
      <c r="AI19" s="338"/>
    </row>
    <row r="20" spans="2:35" ht="17.25" customHeight="1" x14ac:dyDescent="0.2">
      <c r="B20" s="339" t="str">
        <f>Kostnader_Intäkter!EH21</f>
        <v/>
      </c>
      <c r="C20" s="339"/>
      <c r="D20" s="339"/>
      <c r="E20" s="339"/>
      <c r="F20" s="339"/>
      <c r="G20" s="339"/>
      <c r="H20" s="339"/>
      <c r="I20" s="339"/>
      <c r="J20" s="339"/>
      <c r="K20" s="339"/>
      <c r="L20" s="339"/>
      <c r="M20" s="339"/>
      <c r="N20" s="339"/>
      <c r="O20" s="339"/>
      <c r="P20" s="336" t="str">
        <f t="shared" si="0"/>
        <v/>
      </c>
      <c r="Q20" s="335"/>
      <c r="R20" s="335"/>
      <c r="S20" s="335"/>
      <c r="T20" s="338" t="str">
        <f>IF(T$3="","",(IF($B20="","",(SUMIF(Kostnader_Intäkter!$C$6:$C$2630,Kostnader_Intäkter!$EE21,Kostnader_Intäkter!$AB$6:$AV$2630)))))</f>
        <v/>
      </c>
      <c r="U20" s="338"/>
      <c r="V20" s="338"/>
      <c r="W20" s="338"/>
      <c r="X20" s="338" t="str">
        <f>IF(X$3="","",(IF($B20="","",(SUMIF(Kostnader_Intäkter!$C$6:$C$2630,Kostnader_Intäkter!$EE21,Kostnader_Intäkter!$AG$6:$AG$2630)))))</f>
        <v/>
      </c>
      <c r="Y20" s="338"/>
      <c r="Z20" s="338"/>
      <c r="AA20" s="338"/>
      <c r="AB20" s="338" t="str">
        <f>IF(AB$3="","",(IF($B20="","",(SUMIF(Kostnader_Intäkter!$C$6:$C$2630,Kostnader_Intäkter!$EE21,Kostnader_Intäkter!$AL$6:$AL$2630)))))</f>
        <v/>
      </c>
      <c r="AC20" s="338"/>
      <c r="AD20" s="338"/>
      <c r="AE20" s="338"/>
      <c r="AF20" s="338" t="str">
        <f>IF(AF$3="","",(IF($B20="","",(SUMIF(Kostnader_Intäkter!$C$6:$C$2630,Kostnader_Intäkter!$EE21,Kostnader_Intäkter!$AQ$6:$AQ$2630)))))</f>
        <v/>
      </c>
      <c r="AG20" s="338"/>
      <c r="AH20" s="338"/>
      <c r="AI20" s="338"/>
    </row>
    <row r="21" spans="2:35" ht="17.25" customHeight="1" x14ac:dyDescent="0.2">
      <c r="B21" s="339" t="str">
        <f>Kostnader_Intäkter!EH22</f>
        <v/>
      </c>
      <c r="C21" s="339"/>
      <c r="D21" s="339"/>
      <c r="E21" s="339"/>
      <c r="F21" s="339"/>
      <c r="G21" s="339"/>
      <c r="H21" s="339"/>
      <c r="I21" s="339"/>
      <c r="J21" s="339"/>
      <c r="K21" s="339"/>
      <c r="L21" s="339"/>
      <c r="M21" s="339"/>
      <c r="N21" s="339"/>
      <c r="O21" s="339"/>
      <c r="P21" s="336" t="str">
        <f t="shared" si="0"/>
        <v/>
      </c>
      <c r="Q21" s="335"/>
      <c r="R21" s="335"/>
      <c r="S21" s="335"/>
      <c r="T21" s="338" t="str">
        <f>IF(T$3="","",(IF($B21="","",(SUMIF(Kostnader_Intäkter!$C$6:$C$2630,Kostnader_Intäkter!$EE22,Kostnader_Intäkter!$AB$6:$AV$2630)))))</f>
        <v/>
      </c>
      <c r="U21" s="338"/>
      <c r="V21" s="338"/>
      <c r="W21" s="338"/>
      <c r="X21" s="338" t="str">
        <f>IF(X$3="","",(IF($B21="","",(SUMIF(Kostnader_Intäkter!$C$6:$C$2630,Kostnader_Intäkter!$EE22,Kostnader_Intäkter!$AG$6:$AG$2630)))))</f>
        <v/>
      </c>
      <c r="Y21" s="338"/>
      <c r="Z21" s="338"/>
      <c r="AA21" s="338"/>
      <c r="AB21" s="338" t="str">
        <f>IF(AB$3="","",(IF($B21="","",(SUMIF(Kostnader_Intäkter!$C$6:$C$2630,Kostnader_Intäkter!$EE22,Kostnader_Intäkter!$AL$6:$AL$2630)))))</f>
        <v/>
      </c>
      <c r="AC21" s="338"/>
      <c r="AD21" s="338"/>
      <c r="AE21" s="338"/>
      <c r="AF21" s="338" t="str">
        <f>IF(AF$3="","",(IF($B21="","",(SUMIF(Kostnader_Intäkter!$C$6:$C$2630,Kostnader_Intäkter!$EE22,Kostnader_Intäkter!$AQ$6:$AQ$2630)))))</f>
        <v/>
      </c>
      <c r="AG21" s="338"/>
      <c r="AH21" s="338"/>
      <c r="AI21" s="338"/>
    </row>
    <row r="22" spans="2:35" ht="17.25" customHeight="1" x14ac:dyDescent="0.2">
      <c r="B22" s="339" t="str">
        <f>Kostnader_Intäkter!EH23</f>
        <v/>
      </c>
      <c r="C22" s="339"/>
      <c r="D22" s="339"/>
      <c r="E22" s="339"/>
      <c r="F22" s="339"/>
      <c r="G22" s="339"/>
      <c r="H22" s="339"/>
      <c r="I22" s="339"/>
      <c r="J22" s="339"/>
      <c r="K22" s="339"/>
      <c r="L22" s="339"/>
      <c r="M22" s="339"/>
      <c r="N22" s="339"/>
      <c r="O22" s="339"/>
      <c r="P22" s="336" t="str">
        <f t="shared" si="0"/>
        <v/>
      </c>
      <c r="Q22" s="335"/>
      <c r="R22" s="335"/>
      <c r="S22" s="335"/>
      <c r="T22" s="338" t="str">
        <f>IF(T$3="","",(IF($B22="","",(SUMIF(Kostnader_Intäkter!$C$6:$C$2630,Kostnader_Intäkter!$EE23,Kostnader_Intäkter!$AB$6:$AV$2630)))))</f>
        <v/>
      </c>
      <c r="U22" s="338"/>
      <c r="V22" s="338"/>
      <c r="W22" s="338"/>
      <c r="X22" s="338" t="str">
        <f>IF(X$3="","",(IF($B22="","",(SUMIF(Kostnader_Intäkter!$C$6:$C$2630,Kostnader_Intäkter!$EE23,Kostnader_Intäkter!$AG$6:$AG$2630)))))</f>
        <v/>
      </c>
      <c r="Y22" s="338"/>
      <c r="Z22" s="338"/>
      <c r="AA22" s="338"/>
      <c r="AB22" s="338" t="str">
        <f>IF(AB$3="","",(IF($B22="","",(SUMIF(Kostnader_Intäkter!$C$6:$C$2630,Kostnader_Intäkter!$EE23,Kostnader_Intäkter!$AL$6:$AL$2630)))))</f>
        <v/>
      </c>
      <c r="AC22" s="338"/>
      <c r="AD22" s="338"/>
      <c r="AE22" s="338"/>
      <c r="AF22" s="338" t="str">
        <f>IF(AF$3="","",(IF($B22="","",(SUMIF(Kostnader_Intäkter!$C$6:$C$2630,Kostnader_Intäkter!$EE23,Kostnader_Intäkter!$AQ$6:$AQ$2630)))))</f>
        <v/>
      </c>
      <c r="AG22" s="338"/>
      <c r="AH22" s="338"/>
      <c r="AI22" s="338"/>
    </row>
    <row r="23" spans="2:35" ht="17.25" customHeight="1" x14ac:dyDescent="0.2">
      <c r="B23" s="339" t="str">
        <f>Kostnader_Intäkter!EH24</f>
        <v/>
      </c>
      <c r="C23" s="339"/>
      <c r="D23" s="339"/>
      <c r="E23" s="339"/>
      <c r="F23" s="339"/>
      <c r="G23" s="339"/>
      <c r="H23" s="339"/>
      <c r="I23" s="339"/>
      <c r="J23" s="339"/>
      <c r="K23" s="339"/>
      <c r="L23" s="339"/>
      <c r="M23" s="339"/>
      <c r="N23" s="339"/>
      <c r="O23" s="339"/>
      <c r="P23" s="336" t="str">
        <f t="shared" si="0"/>
        <v/>
      </c>
      <c r="Q23" s="335"/>
      <c r="R23" s="335"/>
      <c r="S23" s="335"/>
      <c r="T23" s="338" t="str">
        <f>IF(T$3="","",(IF($B23="","",(SUMIF(Kostnader_Intäkter!$C$6:$C$2630,Kostnader_Intäkter!$EE24,Kostnader_Intäkter!$AB$6:$AV$2630)))))</f>
        <v/>
      </c>
      <c r="U23" s="338"/>
      <c r="V23" s="338"/>
      <c r="W23" s="338"/>
      <c r="X23" s="338" t="str">
        <f>IF(X$3="","",(IF($B23="","",(SUMIF(Kostnader_Intäkter!$C$6:$C$2630,Kostnader_Intäkter!$EE24,Kostnader_Intäkter!$AG$6:$AG$2630)))))</f>
        <v/>
      </c>
      <c r="Y23" s="338"/>
      <c r="Z23" s="338"/>
      <c r="AA23" s="338"/>
      <c r="AB23" s="338" t="str">
        <f>IF(AB$3="","",(IF($B23="","",(SUMIF(Kostnader_Intäkter!$C$6:$C$2630,Kostnader_Intäkter!$EE24,Kostnader_Intäkter!$AL$6:$AL$2630)))))</f>
        <v/>
      </c>
      <c r="AC23" s="338"/>
      <c r="AD23" s="338"/>
      <c r="AE23" s="338"/>
      <c r="AF23" s="338" t="str">
        <f>IF(AF$3="","",(IF($B23="","",(SUMIF(Kostnader_Intäkter!$C$6:$C$2630,Kostnader_Intäkter!$EE24,Kostnader_Intäkter!$AQ$6:$AQ$2630)))))</f>
        <v/>
      </c>
      <c r="AG23" s="338"/>
      <c r="AH23" s="338"/>
      <c r="AI23" s="338"/>
    </row>
    <row r="24" spans="2:35" ht="17.25" customHeight="1" thickBot="1" x14ac:dyDescent="0.25">
      <c r="B24" s="339" t="str">
        <f>Kostnader_Intäkter!EH25</f>
        <v/>
      </c>
      <c r="C24" s="339"/>
      <c r="D24" s="339"/>
      <c r="E24" s="339"/>
      <c r="F24" s="339"/>
      <c r="G24" s="339"/>
      <c r="H24" s="339"/>
      <c r="I24" s="339"/>
      <c r="J24" s="339"/>
      <c r="K24" s="339"/>
      <c r="L24" s="339"/>
      <c r="M24" s="339"/>
      <c r="N24" s="339"/>
      <c r="O24" s="339"/>
      <c r="P24" s="336" t="str">
        <f t="shared" si="0"/>
        <v/>
      </c>
      <c r="Q24" s="335"/>
      <c r="R24" s="335"/>
      <c r="S24" s="335"/>
      <c r="T24" s="338" t="str">
        <f>IF(T$3="","",(IF($B24="","",(SUMIF(Kostnader_Intäkter!$C$6:$C$2630,Kostnader_Intäkter!$EE25,Kostnader_Intäkter!$AB$6:$AV$2630)))))</f>
        <v/>
      </c>
      <c r="U24" s="338"/>
      <c r="V24" s="338"/>
      <c r="W24" s="338"/>
      <c r="X24" s="338" t="str">
        <f>IF(X$3="","",(IF($B24="","",(SUMIF(Kostnader_Intäkter!$C$6:$C$2630,Kostnader_Intäkter!$EE25,Kostnader_Intäkter!$AG$6:$AG$2630)))))</f>
        <v/>
      </c>
      <c r="Y24" s="338"/>
      <c r="Z24" s="338"/>
      <c r="AA24" s="338"/>
      <c r="AB24" s="338" t="str">
        <f>IF(AB$3="","",(IF($B24="","",(SUMIF(Kostnader_Intäkter!$C$6:$C$2630,Kostnader_Intäkter!$EE25,Kostnader_Intäkter!$AL$6:$AL$2630)))))</f>
        <v/>
      </c>
      <c r="AC24" s="338"/>
      <c r="AD24" s="338"/>
      <c r="AE24" s="338"/>
      <c r="AF24" s="338" t="str">
        <f>IF(AF$3="","",(IF($B24="","",(SUMIF(Kostnader_Intäkter!$C$6:$C$2630,Kostnader_Intäkter!$EE25,Kostnader_Intäkter!$AQ$6:$AQ$2630)))))</f>
        <v/>
      </c>
      <c r="AG24" s="338"/>
      <c r="AH24" s="338"/>
      <c r="AI24" s="338"/>
    </row>
    <row r="25" spans="2:35" ht="17.25" hidden="1" customHeight="1" outlineLevel="1" x14ac:dyDescent="0.2">
      <c r="B25" s="339" t="str">
        <f>Kostnader_Intäkter!EH26</f>
        <v/>
      </c>
      <c r="C25" s="339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6" t="str">
        <f t="shared" si="0"/>
        <v/>
      </c>
      <c r="Q25" s="335"/>
      <c r="R25" s="335"/>
      <c r="S25" s="335"/>
      <c r="T25" s="338" t="str">
        <f>IF(T$3="","",(IF($B25="","",(SUMIF(Kostnader_Intäkter!$C$6:$C$2630,Kostnader_Intäkter!$EE26,Kostnader_Intäkter!$AB$6:$AV$2630)))))</f>
        <v/>
      </c>
      <c r="U25" s="338"/>
      <c r="V25" s="338"/>
      <c r="W25" s="338"/>
      <c r="X25" s="338" t="str">
        <f>IF(X$3="","",(IF($B25="","",(SUMIF(Kostnader_Intäkter!$C$6:$C$2630,Kostnader_Intäkter!$EE26,Kostnader_Intäkter!$AG$6:$AG$2630)))))</f>
        <v/>
      </c>
      <c r="Y25" s="338"/>
      <c r="Z25" s="338"/>
      <c r="AA25" s="338"/>
      <c r="AB25" s="338" t="str">
        <f>IF(AB$3="","",(IF($B25="","",(SUMIF(Kostnader_Intäkter!$C$6:$C$2630,Kostnader_Intäkter!$EE26,Kostnader_Intäkter!$AL$6:$AL$2630)))))</f>
        <v/>
      </c>
      <c r="AC25" s="338"/>
      <c r="AD25" s="338"/>
      <c r="AE25" s="338"/>
      <c r="AF25" s="338" t="str">
        <f>IF(AF$3="","",(IF($B25="","",(SUMIF(Kostnader_Intäkter!$C$6:$C$2630,Kostnader_Intäkter!$EE26,Kostnader_Intäkter!$AQ$6:$AQ$2630)))))</f>
        <v/>
      </c>
      <c r="AG25" s="338"/>
      <c r="AH25" s="338"/>
      <c r="AI25" s="338"/>
    </row>
    <row r="26" spans="2:35" ht="17.25" hidden="1" customHeight="1" outlineLevel="1" x14ac:dyDescent="0.2">
      <c r="B26" s="339" t="str">
        <f>Kostnader_Intäkter!EH27</f>
        <v/>
      </c>
      <c r="C26" s="339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6" t="str">
        <f t="shared" si="0"/>
        <v/>
      </c>
      <c r="Q26" s="335"/>
      <c r="R26" s="335"/>
      <c r="S26" s="335"/>
      <c r="T26" s="338" t="str">
        <f>IF(T$3="","",(IF($B26="","",(SUMIF(Kostnader_Intäkter!$C$6:$C$2630,Kostnader_Intäkter!$EE27,Kostnader_Intäkter!$AB$6:$AV$2630)))))</f>
        <v/>
      </c>
      <c r="U26" s="338"/>
      <c r="V26" s="338"/>
      <c r="W26" s="338"/>
      <c r="X26" s="338" t="str">
        <f>IF(X$3="","",(IF($B26="","",(SUMIF(Kostnader_Intäkter!$C$6:$C$2630,Kostnader_Intäkter!$EE27,Kostnader_Intäkter!$AG$6:$AG$2630)))))</f>
        <v/>
      </c>
      <c r="Y26" s="338"/>
      <c r="Z26" s="338"/>
      <c r="AA26" s="338"/>
      <c r="AB26" s="338" t="str">
        <f>IF(AB$3="","",(IF($B26="","",(SUMIF(Kostnader_Intäkter!$C$6:$C$2630,Kostnader_Intäkter!$EE27,Kostnader_Intäkter!$AL$6:$AL$2630)))))</f>
        <v/>
      </c>
      <c r="AC26" s="338"/>
      <c r="AD26" s="338"/>
      <c r="AE26" s="338"/>
      <c r="AF26" s="338" t="str">
        <f>IF(AF$3="","",(IF($B26="","",(SUMIF(Kostnader_Intäkter!$C$6:$C$2630,Kostnader_Intäkter!$EE27,Kostnader_Intäkter!$AQ$6:$AQ$2630)))))</f>
        <v/>
      </c>
      <c r="AG26" s="338"/>
      <c r="AH26" s="338"/>
      <c r="AI26" s="338"/>
    </row>
    <row r="27" spans="2:35" ht="17.25" hidden="1" customHeight="1" outlineLevel="1" x14ac:dyDescent="0.2">
      <c r="B27" s="339" t="str">
        <f>Kostnader_Intäkter!EH28</f>
        <v/>
      </c>
      <c r="C27" s="339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6" t="str">
        <f t="shared" si="0"/>
        <v/>
      </c>
      <c r="Q27" s="335"/>
      <c r="R27" s="335"/>
      <c r="S27" s="335"/>
      <c r="T27" s="338" t="str">
        <f>IF(T$3="","",(IF($B27="","",(SUMIF(Kostnader_Intäkter!$C$6:$C$2630,Kostnader_Intäkter!$EE28,Kostnader_Intäkter!$AB$6:$AV$2630)))))</f>
        <v/>
      </c>
      <c r="U27" s="338"/>
      <c r="V27" s="338"/>
      <c r="W27" s="338"/>
      <c r="X27" s="338" t="str">
        <f>IF(X$3="","",(IF($B27="","",(SUMIF(Kostnader_Intäkter!$C$6:$C$2630,Kostnader_Intäkter!$EE28,Kostnader_Intäkter!$AG$6:$AG$2630)))))</f>
        <v/>
      </c>
      <c r="Y27" s="338"/>
      <c r="Z27" s="338"/>
      <c r="AA27" s="338"/>
      <c r="AB27" s="338" t="str">
        <f>IF(AB$3="","",(IF($B27="","",(SUMIF(Kostnader_Intäkter!$C$6:$C$2630,Kostnader_Intäkter!$EE28,Kostnader_Intäkter!$AL$6:$AL$2630)))))</f>
        <v/>
      </c>
      <c r="AC27" s="338"/>
      <c r="AD27" s="338"/>
      <c r="AE27" s="338"/>
      <c r="AF27" s="338" t="str">
        <f>IF(AF$3="","",(IF($B27="","",(SUMIF(Kostnader_Intäkter!$C$6:$C$2630,Kostnader_Intäkter!$EE28,Kostnader_Intäkter!$AQ$6:$AQ$2630)))))</f>
        <v/>
      </c>
      <c r="AG27" s="338"/>
      <c r="AH27" s="338"/>
      <c r="AI27" s="338"/>
    </row>
    <row r="28" spans="2:35" ht="17.25" hidden="1" customHeight="1" outlineLevel="1" x14ac:dyDescent="0.2">
      <c r="B28" s="339" t="str">
        <f>Kostnader_Intäkter!EH29</f>
        <v/>
      </c>
      <c r="C28" s="339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6" t="str">
        <f t="shared" si="0"/>
        <v/>
      </c>
      <c r="Q28" s="335"/>
      <c r="R28" s="335"/>
      <c r="S28" s="335"/>
      <c r="T28" s="338" t="str">
        <f>IF(T$3="","",(IF($B28="","",(SUMIF(Kostnader_Intäkter!$C$6:$C$2630,Kostnader_Intäkter!$EE29,Kostnader_Intäkter!$AB$6:$AV$2630)))))</f>
        <v/>
      </c>
      <c r="U28" s="338"/>
      <c r="V28" s="338"/>
      <c r="W28" s="338"/>
      <c r="X28" s="338" t="str">
        <f>IF(X$3="","",(IF($B28="","",(SUMIF(Kostnader_Intäkter!$C$6:$C$2630,Kostnader_Intäkter!$EE29,Kostnader_Intäkter!$AG$6:$AG$2630)))))</f>
        <v/>
      </c>
      <c r="Y28" s="338"/>
      <c r="Z28" s="338"/>
      <c r="AA28" s="338"/>
      <c r="AB28" s="338" t="str">
        <f>IF(AB$3="","",(IF($B28="","",(SUMIF(Kostnader_Intäkter!$C$6:$C$2630,Kostnader_Intäkter!$EE29,Kostnader_Intäkter!$AL$6:$AL$2630)))))</f>
        <v/>
      </c>
      <c r="AC28" s="338"/>
      <c r="AD28" s="338"/>
      <c r="AE28" s="338"/>
      <c r="AF28" s="338" t="str">
        <f>IF(AF$3="","",(IF($B28="","",(SUMIF(Kostnader_Intäkter!$C$6:$C$2630,Kostnader_Intäkter!$EE29,Kostnader_Intäkter!$AQ$6:$AQ$2630)))))</f>
        <v/>
      </c>
      <c r="AG28" s="338"/>
      <c r="AH28" s="338"/>
      <c r="AI28" s="338"/>
    </row>
    <row r="29" spans="2:35" ht="17.25" hidden="1" customHeight="1" outlineLevel="1" x14ac:dyDescent="0.2">
      <c r="B29" s="339" t="str">
        <f>Kostnader_Intäkter!EH30</f>
        <v/>
      </c>
      <c r="C29" s="339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6" t="str">
        <f t="shared" si="0"/>
        <v/>
      </c>
      <c r="Q29" s="335"/>
      <c r="R29" s="335"/>
      <c r="S29" s="335"/>
      <c r="T29" s="338" t="str">
        <f>IF(T$3="","",(IF($B29="","",(SUMIF(Kostnader_Intäkter!$C$6:$C$2630,Kostnader_Intäkter!$EE30,Kostnader_Intäkter!$AB$6:$AV$2630)))))</f>
        <v/>
      </c>
      <c r="U29" s="338"/>
      <c r="V29" s="338"/>
      <c r="W29" s="338"/>
      <c r="X29" s="338" t="str">
        <f>IF(X$3="","",(IF($B29="","",(SUMIF(Kostnader_Intäkter!$C$6:$C$2630,Kostnader_Intäkter!$EE30,Kostnader_Intäkter!$AG$6:$AG$2630)))))</f>
        <v/>
      </c>
      <c r="Y29" s="338"/>
      <c r="Z29" s="338"/>
      <c r="AA29" s="338"/>
      <c r="AB29" s="338" t="str">
        <f>IF(AB$3="","",(IF($B29="","",(SUMIF(Kostnader_Intäkter!$C$6:$C$2630,Kostnader_Intäkter!$EE30,Kostnader_Intäkter!$AL$6:$AL$2630)))))</f>
        <v/>
      </c>
      <c r="AC29" s="338"/>
      <c r="AD29" s="338"/>
      <c r="AE29" s="338"/>
      <c r="AF29" s="338" t="str">
        <f>IF(AF$3="","",(IF($B29="","",(SUMIF(Kostnader_Intäkter!$C$6:$C$2630,Kostnader_Intäkter!$EE30,Kostnader_Intäkter!$AQ$6:$AQ$2630)))))</f>
        <v/>
      </c>
      <c r="AG29" s="338"/>
      <c r="AH29" s="338"/>
      <c r="AI29" s="338"/>
    </row>
    <row r="30" spans="2:35" ht="17.25" hidden="1" customHeight="1" outlineLevel="1" x14ac:dyDescent="0.2">
      <c r="B30" s="339" t="str">
        <f>Kostnader_Intäkter!EH31</f>
        <v/>
      </c>
      <c r="C30" s="339"/>
      <c r="D30" s="339"/>
      <c r="E30" s="339"/>
      <c r="F30" s="339"/>
      <c r="G30" s="339"/>
      <c r="H30" s="339"/>
      <c r="I30" s="339"/>
      <c r="J30" s="339"/>
      <c r="K30" s="339"/>
      <c r="L30" s="339"/>
      <c r="M30" s="339"/>
      <c r="N30" s="339"/>
      <c r="O30" s="339"/>
      <c r="P30" s="336" t="str">
        <f t="shared" si="0"/>
        <v/>
      </c>
      <c r="Q30" s="335"/>
      <c r="R30" s="335"/>
      <c r="S30" s="335"/>
      <c r="T30" s="338" t="str">
        <f>IF(T$3="","",(IF($B30="","",(SUMIF(Kostnader_Intäkter!$C$6:$C$2630,Kostnader_Intäkter!$EE31,Kostnader_Intäkter!$AB$6:$AV$2630)))))</f>
        <v/>
      </c>
      <c r="U30" s="338"/>
      <c r="V30" s="338"/>
      <c r="W30" s="338"/>
      <c r="X30" s="338" t="str">
        <f>IF(X$3="","",(IF($B30="","",(SUMIF(Kostnader_Intäkter!$C$6:$C$2630,Kostnader_Intäkter!$EE31,Kostnader_Intäkter!$AG$6:$AG$2630)))))</f>
        <v/>
      </c>
      <c r="Y30" s="338"/>
      <c r="Z30" s="338"/>
      <c r="AA30" s="338"/>
      <c r="AB30" s="338" t="str">
        <f>IF(AB$3="","",(IF($B30="","",(SUMIF(Kostnader_Intäkter!$C$6:$C$2630,Kostnader_Intäkter!$EE31,Kostnader_Intäkter!$AL$6:$AL$2630)))))</f>
        <v/>
      </c>
      <c r="AC30" s="338"/>
      <c r="AD30" s="338"/>
      <c r="AE30" s="338"/>
      <c r="AF30" s="338" t="str">
        <f>IF(AF$3="","",(IF($B30="","",(SUMIF(Kostnader_Intäkter!$C$6:$C$2630,Kostnader_Intäkter!$EE31,Kostnader_Intäkter!$AQ$6:$AQ$2630)))))</f>
        <v/>
      </c>
      <c r="AG30" s="338"/>
      <c r="AH30" s="338"/>
      <c r="AI30" s="338"/>
    </row>
    <row r="31" spans="2:35" ht="17.25" hidden="1" customHeight="1" outlineLevel="1" x14ac:dyDescent="0.2">
      <c r="B31" s="339" t="str">
        <f>Kostnader_Intäkter!EH32</f>
        <v/>
      </c>
      <c r="C31" s="339"/>
      <c r="D31" s="339"/>
      <c r="E31" s="339"/>
      <c r="F31" s="339"/>
      <c r="G31" s="339"/>
      <c r="H31" s="339"/>
      <c r="I31" s="339"/>
      <c r="J31" s="339"/>
      <c r="K31" s="339"/>
      <c r="L31" s="339"/>
      <c r="M31" s="339"/>
      <c r="N31" s="339"/>
      <c r="O31" s="339"/>
      <c r="P31" s="336" t="str">
        <f t="shared" si="0"/>
        <v/>
      </c>
      <c r="Q31" s="335"/>
      <c r="R31" s="335"/>
      <c r="S31" s="335"/>
      <c r="T31" s="338" t="str">
        <f>IF(T$3="","",(IF($B31="","",(SUMIF(Kostnader_Intäkter!$C$6:$C$2630,Kostnader_Intäkter!$EE32,Kostnader_Intäkter!$AB$6:$AV$2630)))))</f>
        <v/>
      </c>
      <c r="U31" s="338"/>
      <c r="V31" s="338"/>
      <c r="W31" s="338"/>
      <c r="X31" s="338" t="str">
        <f>IF(X$3="","",(IF($B31="","",(SUMIF(Kostnader_Intäkter!$C$6:$C$2630,Kostnader_Intäkter!$EE32,Kostnader_Intäkter!$AG$6:$AG$2630)))))</f>
        <v/>
      </c>
      <c r="Y31" s="338"/>
      <c r="Z31" s="338"/>
      <c r="AA31" s="338"/>
      <c r="AB31" s="338" t="str">
        <f>IF(AB$3="","",(IF($B31="","",(SUMIF(Kostnader_Intäkter!$C$6:$C$2630,Kostnader_Intäkter!$EE32,Kostnader_Intäkter!$AL$6:$AL$2630)))))</f>
        <v/>
      </c>
      <c r="AC31" s="338"/>
      <c r="AD31" s="338"/>
      <c r="AE31" s="338"/>
      <c r="AF31" s="338" t="str">
        <f>IF(AF$3="","",(IF($B31="","",(SUMIF(Kostnader_Intäkter!$C$6:$C$2630,Kostnader_Intäkter!$EE32,Kostnader_Intäkter!$AQ$6:$AQ$2630)))))</f>
        <v/>
      </c>
      <c r="AG31" s="338"/>
      <c r="AH31" s="338"/>
      <c r="AI31" s="338"/>
    </row>
    <row r="32" spans="2:35" ht="17.25" hidden="1" customHeight="1" outlineLevel="1" x14ac:dyDescent="0.2">
      <c r="B32" s="339" t="str">
        <f>Kostnader_Intäkter!EH33</f>
        <v/>
      </c>
      <c r="C32" s="339"/>
      <c r="D32" s="339"/>
      <c r="E32" s="339"/>
      <c r="F32" s="339"/>
      <c r="G32" s="339"/>
      <c r="H32" s="339"/>
      <c r="I32" s="339"/>
      <c r="J32" s="339"/>
      <c r="K32" s="339"/>
      <c r="L32" s="339"/>
      <c r="M32" s="339"/>
      <c r="N32" s="339"/>
      <c r="O32" s="339"/>
      <c r="P32" s="336" t="str">
        <f t="shared" si="0"/>
        <v/>
      </c>
      <c r="Q32" s="335"/>
      <c r="R32" s="335"/>
      <c r="S32" s="335"/>
      <c r="T32" s="338" t="str">
        <f>IF(T$3="","",(IF($B32="","",(SUMIF(Kostnader_Intäkter!$C$6:$C$2630,Kostnader_Intäkter!$EE33,Kostnader_Intäkter!$AB$6:$AV$2630)))))</f>
        <v/>
      </c>
      <c r="U32" s="338"/>
      <c r="V32" s="338"/>
      <c r="W32" s="338"/>
      <c r="X32" s="338" t="str">
        <f>IF(X$3="","",(IF($B32="","",(SUMIF(Kostnader_Intäkter!$C$6:$C$2630,Kostnader_Intäkter!$EE33,Kostnader_Intäkter!$AG$6:$AG$2630)))))</f>
        <v/>
      </c>
      <c r="Y32" s="338"/>
      <c r="Z32" s="338"/>
      <c r="AA32" s="338"/>
      <c r="AB32" s="338" t="str">
        <f>IF(AB$3="","",(IF($B32="","",(SUMIF(Kostnader_Intäkter!$C$6:$C$2630,Kostnader_Intäkter!$EE33,Kostnader_Intäkter!$AL$6:$AL$2630)))))</f>
        <v/>
      </c>
      <c r="AC32" s="338"/>
      <c r="AD32" s="338"/>
      <c r="AE32" s="338"/>
      <c r="AF32" s="338" t="str">
        <f>IF(AF$3="","",(IF($B32="","",(SUMIF(Kostnader_Intäkter!$C$6:$C$2630,Kostnader_Intäkter!$EE33,Kostnader_Intäkter!$AQ$6:$AQ$2630)))))</f>
        <v/>
      </c>
      <c r="AG32" s="338"/>
      <c r="AH32" s="338"/>
      <c r="AI32" s="338"/>
    </row>
    <row r="33" spans="2:35" ht="17.25" hidden="1" customHeight="1" outlineLevel="1" x14ac:dyDescent="0.2">
      <c r="B33" s="339" t="str">
        <f>Kostnader_Intäkter!EH34</f>
        <v/>
      </c>
      <c r="C33" s="339"/>
      <c r="D33" s="339"/>
      <c r="E33" s="339"/>
      <c r="F33" s="339"/>
      <c r="G33" s="339"/>
      <c r="H33" s="339"/>
      <c r="I33" s="339"/>
      <c r="J33" s="339"/>
      <c r="K33" s="339"/>
      <c r="L33" s="339"/>
      <c r="M33" s="339"/>
      <c r="N33" s="339"/>
      <c r="O33" s="339"/>
      <c r="P33" s="336" t="str">
        <f t="shared" si="0"/>
        <v/>
      </c>
      <c r="Q33" s="335"/>
      <c r="R33" s="335"/>
      <c r="S33" s="335"/>
      <c r="T33" s="338" t="str">
        <f>IF(T$3="","",(IF($B33="","",(SUMIF(Kostnader_Intäkter!$C$6:$C$2630,Kostnader_Intäkter!$EE34,Kostnader_Intäkter!$AB$6:$AV$2630)))))</f>
        <v/>
      </c>
      <c r="U33" s="338"/>
      <c r="V33" s="338"/>
      <c r="W33" s="338"/>
      <c r="X33" s="338" t="str">
        <f>IF(X$3="","",(IF($B33="","",(SUMIF(Kostnader_Intäkter!$C$6:$C$2630,Kostnader_Intäkter!$EE34,Kostnader_Intäkter!$AG$6:$AG$2630)))))</f>
        <v/>
      </c>
      <c r="Y33" s="338"/>
      <c r="Z33" s="338"/>
      <c r="AA33" s="338"/>
      <c r="AB33" s="338" t="str">
        <f>IF(AB$3="","",(IF($B33="","",(SUMIF(Kostnader_Intäkter!$C$6:$C$2630,Kostnader_Intäkter!$EE34,Kostnader_Intäkter!$AL$6:$AL$2630)))))</f>
        <v/>
      </c>
      <c r="AC33" s="338"/>
      <c r="AD33" s="338"/>
      <c r="AE33" s="338"/>
      <c r="AF33" s="338" t="str">
        <f>IF(AF$3="","",(IF($B33="","",(SUMIF(Kostnader_Intäkter!$C$6:$C$2630,Kostnader_Intäkter!$EE34,Kostnader_Intäkter!$AQ$6:$AQ$2630)))))</f>
        <v/>
      </c>
      <c r="AG33" s="338"/>
      <c r="AH33" s="338"/>
      <c r="AI33" s="338"/>
    </row>
    <row r="34" spans="2:35" ht="17.25" hidden="1" customHeight="1" outlineLevel="1" x14ac:dyDescent="0.2">
      <c r="B34" s="339" t="str">
        <f>Kostnader_Intäkter!EH35</f>
        <v/>
      </c>
      <c r="C34" s="339"/>
      <c r="D34" s="339"/>
      <c r="E34" s="339"/>
      <c r="F34" s="339"/>
      <c r="G34" s="339"/>
      <c r="H34" s="339"/>
      <c r="I34" s="339"/>
      <c r="J34" s="339"/>
      <c r="K34" s="339"/>
      <c r="L34" s="339"/>
      <c r="M34" s="339"/>
      <c r="N34" s="339"/>
      <c r="O34" s="339"/>
      <c r="P34" s="336" t="str">
        <f t="shared" si="0"/>
        <v/>
      </c>
      <c r="Q34" s="335"/>
      <c r="R34" s="335"/>
      <c r="S34" s="335"/>
      <c r="T34" s="338" t="str">
        <f>IF(T$3="","",(IF($B34="","",(SUMIF(Kostnader_Intäkter!$C$6:$C$2630,Kostnader_Intäkter!$EE35,Kostnader_Intäkter!$AB$6:$AV$2630)))))</f>
        <v/>
      </c>
      <c r="U34" s="338"/>
      <c r="V34" s="338"/>
      <c r="W34" s="338"/>
      <c r="X34" s="338" t="str">
        <f>IF(X$3="","",(IF($B34="","",(SUMIF(Kostnader_Intäkter!$C$6:$C$2630,Kostnader_Intäkter!$EE35,Kostnader_Intäkter!$AG$6:$AG$2630)))))</f>
        <v/>
      </c>
      <c r="Y34" s="338"/>
      <c r="Z34" s="338"/>
      <c r="AA34" s="338"/>
      <c r="AB34" s="338" t="str">
        <f>IF(AB$3="","",(IF($B34="","",(SUMIF(Kostnader_Intäkter!$C$6:$C$2630,Kostnader_Intäkter!$EE35,Kostnader_Intäkter!$AL$6:$AL$2630)))))</f>
        <v/>
      </c>
      <c r="AC34" s="338"/>
      <c r="AD34" s="338"/>
      <c r="AE34" s="338"/>
      <c r="AF34" s="338" t="str">
        <f>IF(AF$3="","",(IF($B34="","",(SUMIF(Kostnader_Intäkter!$C$6:$C$2630,Kostnader_Intäkter!$EE35,Kostnader_Intäkter!$AQ$6:$AQ$2630)))))</f>
        <v/>
      </c>
      <c r="AG34" s="338"/>
      <c r="AH34" s="338"/>
      <c r="AI34" s="338"/>
    </row>
    <row r="35" spans="2:35" ht="17.25" hidden="1" customHeight="1" outlineLevel="1" x14ac:dyDescent="0.2">
      <c r="B35" s="339" t="str">
        <f>Kostnader_Intäkter!EH36</f>
        <v/>
      </c>
      <c r="C35" s="339"/>
      <c r="D35" s="339"/>
      <c r="E35" s="339"/>
      <c r="F35" s="339"/>
      <c r="G35" s="339"/>
      <c r="H35" s="339"/>
      <c r="I35" s="339"/>
      <c r="J35" s="339"/>
      <c r="K35" s="339"/>
      <c r="L35" s="339"/>
      <c r="M35" s="339"/>
      <c r="N35" s="339"/>
      <c r="O35" s="339"/>
      <c r="P35" s="336" t="str">
        <f t="shared" si="0"/>
        <v/>
      </c>
      <c r="Q35" s="335"/>
      <c r="R35" s="335"/>
      <c r="S35" s="335"/>
      <c r="T35" s="338" t="str">
        <f>IF(T$3="","",(IF($B35="","",(SUMIF(Kostnader_Intäkter!$C$6:$C$2630,Kostnader_Intäkter!$EE36,Kostnader_Intäkter!$AB$6:$AV$2630)))))</f>
        <v/>
      </c>
      <c r="U35" s="338"/>
      <c r="V35" s="338"/>
      <c r="W35" s="338"/>
      <c r="X35" s="338" t="str">
        <f>IF(X$3="","",(IF($B35="","",(SUMIF(Kostnader_Intäkter!$C$6:$C$2630,Kostnader_Intäkter!$EE36,Kostnader_Intäkter!$AG$6:$AG$2630)))))</f>
        <v/>
      </c>
      <c r="Y35" s="338"/>
      <c r="Z35" s="338"/>
      <c r="AA35" s="338"/>
      <c r="AB35" s="338" t="str">
        <f>IF(AB$3="","",(IF($B35="","",(SUMIF(Kostnader_Intäkter!$C$6:$C$2630,Kostnader_Intäkter!$EE36,Kostnader_Intäkter!$AL$6:$AL$2630)))))</f>
        <v/>
      </c>
      <c r="AC35" s="338"/>
      <c r="AD35" s="338"/>
      <c r="AE35" s="338"/>
      <c r="AF35" s="338" t="str">
        <f>IF(AF$3="","",(IF($B35="","",(SUMIF(Kostnader_Intäkter!$C$6:$C$2630,Kostnader_Intäkter!$EE36,Kostnader_Intäkter!$AQ$6:$AQ$2630)))))</f>
        <v/>
      </c>
      <c r="AG35" s="338"/>
      <c r="AH35" s="338"/>
      <c r="AI35" s="338"/>
    </row>
    <row r="36" spans="2:35" ht="17.25" hidden="1" customHeight="1" outlineLevel="1" x14ac:dyDescent="0.2">
      <c r="B36" s="339" t="str">
        <f>Kostnader_Intäkter!EH37</f>
        <v/>
      </c>
      <c r="C36" s="339"/>
      <c r="D36" s="339"/>
      <c r="E36" s="339"/>
      <c r="F36" s="339"/>
      <c r="G36" s="339"/>
      <c r="H36" s="339"/>
      <c r="I36" s="339"/>
      <c r="J36" s="339"/>
      <c r="K36" s="339"/>
      <c r="L36" s="339"/>
      <c r="M36" s="339"/>
      <c r="N36" s="339"/>
      <c r="O36" s="339"/>
      <c r="P36" s="336" t="str">
        <f t="shared" ref="P36:P67" si="1">IF(B36="","",SUM(T36:AI36))</f>
        <v/>
      </c>
      <c r="Q36" s="335"/>
      <c r="R36" s="335"/>
      <c r="S36" s="335"/>
      <c r="T36" s="338" t="str">
        <f>IF(T$3="","",(IF($B36="","",(SUMIF(Kostnader_Intäkter!$C$6:$C$2630,Kostnader_Intäkter!$EE37,Kostnader_Intäkter!$AB$6:$AV$2630)))))</f>
        <v/>
      </c>
      <c r="U36" s="338"/>
      <c r="V36" s="338"/>
      <c r="W36" s="338"/>
      <c r="X36" s="338" t="str">
        <f>IF(X$3="","",(IF($B36="","",(SUMIF(Kostnader_Intäkter!$C$6:$C$2630,Kostnader_Intäkter!$EE37,Kostnader_Intäkter!$AG$6:$AG$2630)))))</f>
        <v/>
      </c>
      <c r="Y36" s="338"/>
      <c r="Z36" s="338"/>
      <c r="AA36" s="338"/>
      <c r="AB36" s="338" t="str">
        <f>IF(AB$3="","",(IF($B36="","",(SUMIF(Kostnader_Intäkter!$C$6:$C$2630,Kostnader_Intäkter!$EE37,Kostnader_Intäkter!$AL$6:$AL$2630)))))</f>
        <v/>
      </c>
      <c r="AC36" s="338"/>
      <c r="AD36" s="338"/>
      <c r="AE36" s="338"/>
      <c r="AF36" s="338" t="str">
        <f>IF(AF$3="","",(IF($B36="","",(SUMIF(Kostnader_Intäkter!$C$6:$C$2630,Kostnader_Intäkter!$EE37,Kostnader_Intäkter!$AQ$6:$AQ$2630)))))</f>
        <v/>
      </c>
      <c r="AG36" s="338"/>
      <c r="AH36" s="338"/>
      <c r="AI36" s="338"/>
    </row>
    <row r="37" spans="2:35" ht="17.25" hidden="1" customHeight="1" outlineLevel="1" x14ac:dyDescent="0.2">
      <c r="B37" s="339" t="str">
        <f>Kostnader_Intäkter!EH38</f>
        <v/>
      </c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39"/>
      <c r="P37" s="336" t="str">
        <f t="shared" si="1"/>
        <v/>
      </c>
      <c r="Q37" s="335"/>
      <c r="R37" s="335"/>
      <c r="S37" s="335"/>
      <c r="T37" s="338" t="str">
        <f>IF(T$3="","",(IF($B37="","",(SUMIF(Kostnader_Intäkter!$C$6:$C$2630,Kostnader_Intäkter!$EE38,Kostnader_Intäkter!$AB$6:$AV$2630)))))</f>
        <v/>
      </c>
      <c r="U37" s="338"/>
      <c r="V37" s="338"/>
      <c r="W37" s="338"/>
      <c r="X37" s="338" t="str">
        <f>IF(X$3="","",(IF($B37="","",(SUMIF(Kostnader_Intäkter!$C$6:$C$2630,Kostnader_Intäkter!$EE38,Kostnader_Intäkter!$AG$6:$AG$2630)))))</f>
        <v/>
      </c>
      <c r="Y37" s="338"/>
      <c r="Z37" s="338"/>
      <c r="AA37" s="338"/>
      <c r="AB37" s="338" t="str">
        <f>IF(AB$3="","",(IF($B37="","",(SUMIF(Kostnader_Intäkter!$C$6:$C$2630,Kostnader_Intäkter!$EE38,Kostnader_Intäkter!$AL$6:$AL$2630)))))</f>
        <v/>
      </c>
      <c r="AC37" s="338"/>
      <c r="AD37" s="338"/>
      <c r="AE37" s="338"/>
      <c r="AF37" s="338" t="str">
        <f>IF(AF$3="","",(IF($B37="","",(SUMIF(Kostnader_Intäkter!$C$6:$C$2630,Kostnader_Intäkter!$EE38,Kostnader_Intäkter!$AQ$6:$AQ$2630)))))</f>
        <v/>
      </c>
      <c r="AG37" s="338"/>
      <c r="AH37" s="338"/>
      <c r="AI37" s="338"/>
    </row>
    <row r="38" spans="2:35" ht="17.25" hidden="1" customHeight="1" outlineLevel="1" x14ac:dyDescent="0.2">
      <c r="B38" s="339" t="str">
        <f>Kostnader_Intäkter!EH39</f>
        <v/>
      </c>
      <c r="C38" s="339"/>
      <c r="D38" s="339"/>
      <c r="E38" s="339"/>
      <c r="F38" s="339"/>
      <c r="G38" s="339"/>
      <c r="H38" s="339"/>
      <c r="I38" s="339"/>
      <c r="J38" s="339"/>
      <c r="K38" s="339"/>
      <c r="L38" s="339"/>
      <c r="M38" s="339"/>
      <c r="N38" s="339"/>
      <c r="O38" s="339"/>
      <c r="P38" s="336" t="str">
        <f t="shared" si="1"/>
        <v/>
      </c>
      <c r="Q38" s="335"/>
      <c r="R38" s="335"/>
      <c r="S38" s="335"/>
      <c r="T38" s="338" t="str">
        <f>IF(T$3="","",(IF($B38="","",(SUMIF(Kostnader_Intäkter!$C$6:$C$2630,Kostnader_Intäkter!$EE39,Kostnader_Intäkter!$AB$6:$AV$2630)))))</f>
        <v/>
      </c>
      <c r="U38" s="338"/>
      <c r="V38" s="338"/>
      <c r="W38" s="338"/>
      <c r="X38" s="338" t="str">
        <f>IF(X$3="","",(IF($B38="","",(SUMIF(Kostnader_Intäkter!$C$6:$C$2630,Kostnader_Intäkter!$EE39,Kostnader_Intäkter!$AG$6:$AG$2630)))))</f>
        <v/>
      </c>
      <c r="Y38" s="338"/>
      <c r="Z38" s="338"/>
      <c r="AA38" s="338"/>
      <c r="AB38" s="338" t="str">
        <f>IF(AB$3="","",(IF($B38="","",(SUMIF(Kostnader_Intäkter!$C$6:$C$2630,Kostnader_Intäkter!$EE39,Kostnader_Intäkter!$AL$6:$AL$2630)))))</f>
        <v/>
      </c>
      <c r="AC38" s="338"/>
      <c r="AD38" s="338"/>
      <c r="AE38" s="338"/>
      <c r="AF38" s="338" t="str">
        <f>IF(AF$3="","",(IF($B38="","",(SUMIF(Kostnader_Intäkter!$C$6:$C$2630,Kostnader_Intäkter!$EE39,Kostnader_Intäkter!$AQ$6:$AQ$2630)))))</f>
        <v/>
      </c>
      <c r="AG38" s="338"/>
      <c r="AH38" s="338"/>
      <c r="AI38" s="338"/>
    </row>
    <row r="39" spans="2:35" ht="17.25" hidden="1" customHeight="1" outlineLevel="1" x14ac:dyDescent="0.2">
      <c r="B39" s="339" t="str">
        <f>Kostnader_Intäkter!EH40</f>
        <v/>
      </c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339"/>
      <c r="O39" s="339"/>
      <c r="P39" s="336" t="str">
        <f t="shared" si="1"/>
        <v/>
      </c>
      <c r="Q39" s="335"/>
      <c r="R39" s="335"/>
      <c r="S39" s="335"/>
      <c r="T39" s="338" t="str">
        <f>IF(T$3="","",(IF($B39="","",(SUMIF(Kostnader_Intäkter!$C$6:$C$2630,Kostnader_Intäkter!$EE40,Kostnader_Intäkter!$AB$6:$AV$2630)))))</f>
        <v/>
      </c>
      <c r="U39" s="338"/>
      <c r="V39" s="338"/>
      <c r="W39" s="338"/>
      <c r="X39" s="338" t="str">
        <f>IF(X$3="","",(IF($B39="","",(SUMIF(Kostnader_Intäkter!$C$6:$C$2630,Kostnader_Intäkter!$EE40,Kostnader_Intäkter!$AG$6:$AG$2630)))))</f>
        <v/>
      </c>
      <c r="Y39" s="338"/>
      <c r="Z39" s="338"/>
      <c r="AA39" s="338"/>
      <c r="AB39" s="338" t="str">
        <f>IF(AB$3="","",(IF($B39="","",(SUMIF(Kostnader_Intäkter!$C$6:$C$2630,Kostnader_Intäkter!$EE40,Kostnader_Intäkter!$AL$6:$AL$2630)))))</f>
        <v/>
      </c>
      <c r="AC39" s="338"/>
      <c r="AD39" s="338"/>
      <c r="AE39" s="338"/>
      <c r="AF39" s="338" t="str">
        <f>IF(AF$3="","",(IF($B39="","",(SUMIF(Kostnader_Intäkter!$C$6:$C$2630,Kostnader_Intäkter!$EE40,Kostnader_Intäkter!$AQ$6:$AQ$2630)))))</f>
        <v/>
      </c>
      <c r="AG39" s="338"/>
      <c r="AH39" s="338"/>
      <c r="AI39" s="338"/>
    </row>
    <row r="40" spans="2:35" ht="17.25" hidden="1" customHeight="1" outlineLevel="1" x14ac:dyDescent="0.2">
      <c r="B40" s="339" t="str">
        <f>Kostnader_Intäkter!EH41</f>
        <v/>
      </c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339"/>
      <c r="O40" s="339"/>
      <c r="P40" s="336" t="str">
        <f t="shared" si="1"/>
        <v/>
      </c>
      <c r="Q40" s="335"/>
      <c r="R40" s="335"/>
      <c r="S40" s="335"/>
      <c r="T40" s="338" t="str">
        <f>IF(T$3="","",(IF($B40="","",(SUMIF(Kostnader_Intäkter!$C$6:$C$2630,Kostnader_Intäkter!$EE41,Kostnader_Intäkter!$AB$6:$AV$2630)))))</f>
        <v/>
      </c>
      <c r="U40" s="338"/>
      <c r="V40" s="338"/>
      <c r="W40" s="338"/>
      <c r="X40" s="338" t="str">
        <f>IF(X$3="","",(IF($B40="","",(SUMIF(Kostnader_Intäkter!$C$6:$C$2630,Kostnader_Intäkter!$EE41,Kostnader_Intäkter!$AG$6:$AG$2630)))))</f>
        <v/>
      </c>
      <c r="Y40" s="338"/>
      <c r="Z40" s="338"/>
      <c r="AA40" s="338"/>
      <c r="AB40" s="338" t="str">
        <f>IF(AB$3="","",(IF($B40="","",(SUMIF(Kostnader_Intäkter!$C$6:$C$2630,Kostnader_Intäkter!$EE41,Kostnader_Intäkter!$AL$6:$AL$2630)))))</f>
        <v/>
      </c>
      <c r="AC40" s="338"/>
      <c r="AD40" s="338"/>
      <c r="AE40" s="338"/>
      <c r="AF40" s="338" t="str">
        <f>IF(AF$3="","",(IF($B40="","",(SUMIF(Kostnader_Intäkter!$C$6:$C$2630,Kostnader_Intäkter!$EE41,Kostnader_Intäkter!$AQ$6:$AQ$2630)))))</f>
        <v/>
      </c>
      <c r="AG40" s="338"/>
      <c r="AH40" s="338"/>
      <c r="AI40" s="338"/>
    </row>
    <row r="41" spans="2:35" ht="17.25" hidden="1" customHeight="1" outlineLevel="1" x14ac:dyDescent="0.2">
      <c r="B41" s="339" t="str">
        <f>Kostnader_Intäkter!EH42</f>
        <v/>
      </c>
      <c r="C41" s="339"/>
      <c r="D41" s="339"/>
      <c r="E41" s="339"/>
      <c r="F41" s="339"/>
      <c r="G41" s="339"/>
      <c r="H41" s="339"/>
      <c r="I41" s="339"/>
      <c r="J41" s="339"/>
      <c r="K41" s="339"/>
      <c r="L41" s="339"/>
      <c r="M41" s="339"/>
      <c r="N41" s="339"/>
      <c r="O41" s="339"/>
      <c r="P41" s="336" t="str">
        <f t="shared" si="1"/>
        <v/>
      </c>
      <c r="Q41" s="335"/>
      <c r="R41" s="335"/>
      <c r="S41" s="335"/>
      <c r="T41" s="338" t="str">
        <f>IF(T$3="","",(IF($B41="","",(SUMIF(Kostnader_Intäkter!$C$6:$C$2630,Kostnader_Intäkter!$EE42,Kostnader_Intäkter!$AB$6:$AV$2630)))))</f>
        <v/>
      </c>
      <c r="U41" s="338"/>
      <c r="V41" s="338"/>
      <c r="W41" s="338"/>
      <c r="X41" s="338" t="str">
        <f>IF(X$3="","",(IF($B41="","",(SUMIF(Kostnader_Intäkter!$C$6:$C$2630,Kostnader_Intäkter!$EE42,Kostnader_Intäkter!$AG$6:$AG$2630)))))</f>
        <v/>
      </c>
      <c r="Y41" s="338"/>
      <c r="Z41" s="338"/>
      <c r="AA41" s="338"/>
      <c r="AB41" s="338" t="str">
        <f>IF(AB$3="","",(IF($B41="","",(SUMIF(Kostnader_Intäkter!$C$6:$C$2630,Kostnader_Intäkter!$EE42,Kostnader_Intäkter!$AL$6:$AL$2630)))))</f>
        <v/>
      </c>
      <c r="AC41" s="338"/>
      <c r="AD41" s="338"/>
      <c r="AE41" s="338"/>
      <c r="AF41" s="338" t="str">
        <f>IF(AF$3="","",(IF($B41="","",(SUMIF(Kostnader_Intäkter!$C$6:$C$2630,Kostnader_Intäkter!$EE42,Kostnader_Intäkter!$AQ$6:$AQ$2630)))))</f>
        <v/>
      </c>
      <c r="AG41" s="338"/>
      <c r="AH41" s="338"/>
      <c r="AI41" s="338"/>
    </row>
    <row r="42" spans="2:35" ht="17.25" hidden="1" customHeight="1" outlineLevel="1" x14ac:dyDescent="0.2">
      <c r="B42" s="339" t="str">
        <f>Kostnader_Intäkter!EH43</f>
        <v/>
      </c>
      <c r="C42" s="339"/>
      <c r="D42" s="339"/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339"/>
      <c r="P42" s="336" t="str">
        <f t="shared" si="1"/>
        <v/>
      </c>
      <c r="Q42" s="335"/>
      <c r="R42" s="335"/>
      <c r="S42" s="335"/>
      <c r="T42" s="338" t="str">
        <f>IF(T$3="","",(IF($B42="","",(SUMIF(Kostnader_Intäkter!$C$6:$C$2630,Kostnader_Intäkter!$EE43,Kostnader_Intäkter!$AB$6:$AV$2630)))))</f>
        <v/>
      </c>
      <c r="U42" s="338"/>
      <c r="V42" s="338"/>
      <c r="W42" s="338"/>
      <c r="X42" s="338" t="str">
        <f>IF(X$3="","",(IF($B42="","",(SUMIF(Kostnader_Intäkter!$C$6:$C$2630,Kostnader_Intäkter!$EE43,Kostnader_Intäkter!$AG$6:$AG$2630)))))</f>
        <v/>
      </c>
      <c r="Y42" s="338"/>
      <c r="Z42" s="338"/>
      <c r="AA42" s="338"/>
      <c r="AB42" s="338" t="str">
        <f>IF(AB$3="","",(IF($B42="","",(SUMIF(Kostnader_Intäkter!$C$6:$C$2630,Kostnader_Intäkter!$EE43,Kostnader_Intäkter!$AL$6:$AL$2630)))))</f>
        <v/>
      </c>
      <c r="AC42" s="338"/>
      <c r="AD42" s="338"/>
      <c r="AE42" s="338"/>
      <c r="AF42" s="338" t="str">
        <f>IF(AF$3="","",(IF($B42="","",(SUMIF(Kostnader_Intäkter!$C$6:$C$2630,Kostnader_Intäkter!$EE43,Kostnader_Intäkter!$AQ$6:$AQ$2630)))))</f>
        <v/>
      </c>
      <c r="AG42" s="338"/>
      <c r="AH42" s="338"/>
      <c r="AI42" s="338"/>
    </row>
    <row r="43" spans="2:35" ht="17.25" hidden="1" customHeight="1" outlineLevel="1" x14ac:dyDescent="0.2">
      <c r="B43" s="339" t="str">
        <f>Kostnader_Intäkter!EH44</f>
        <v/>
      </c>
      <c r="C43" s="339"/>
      <c r="D43" s="339"/>
      <c r="E43" s="339"/>
      <c r="F43" s="339"/>
      <c r="G43" s="339"/>
      <c r="H43" s="339"/>
      <c r="I43" s="339"/>
      <c r="J43" s="339"/>
      <c r="K43" s="339"/>
      <c r="L43" s="339"/>
      <c r="M43" s="339"/>
      <c r="N43" s="339"/>
      <c r="O43" s="339"/>
      <c r="P43" s="336" t="str">
        <f t="shared" si="1"/>
        <v/>
      </c>
      <c r="Q43" s="335"/>
      <c r="R43" s="335"/>
      <c r="S43" s="335"/>
      <c r="T43" s="338" t="str">
        <f>IF(T$3="","",(IF($B43="","",(SUMIF(Kostnader_Intäkter!$C$6:$C$2630,Kostnader_Intäkter!$EE44,Kostnader_Intäkter!$AB$6:$AV$2630)))))</f>
        <v/>
      </c>
      <c r="U43" s="338"/>
      <c r="V43" s="338"/>
      <c r="W43" s="338"/>
      <c r="X43" s="338" t="str">
        <f>IF(X$3="","",(IF($B43="","",(SUMIF(Kostnader_Intäkter!$C$6:$C$2630,Kostnader_Intäkter!$EE44,Kostnader_Intäkter!$AG$6:$AG$2630)))))</f>
        <v/>
      </c>
      <c r="Y43" s="338"/>
      <c r="Z43" s="338"/>
      <c r="AA43" s="338"/>
      <c r="AB43" s="338" t="str">
        <f>IF(AB$3="","",(IF($B43="","",(SUMIF(Kostnader_Intäkter!$C$6:$C$2630,Kostnader_Intäkter!$EE44,Kostnader_Intäkter!$AL$6:$AL$2630)))))</f>
        <v/>
      </c>
      <c r="AC43" s="338"/>
      <c r="AD43" s="338"/>
      <c r="AE43" s="338"/>
      <c r="AF43" s="338" t="str">
        <f>IF(AF$3="","",(IF($B43="","",(SUMIF(Kostnader_Intäkter!$C$6:$C$2630,Kostnader_Intäkter!$EE44,Kostnader_Intäkter!$AQ$6:$AQ$2630)))))</f>
        <v/>
      </c>
      <c r="AG43" s="338"/>
      <c r="AH43" s="338"/>
      <c r="AI43" s="338"/>
    </row>
    <row r="44" spans="2:35" ht="17.25" hidden="1" customHeight="1" outlineLevel="1" x14ac:dyDescent="0.2">
      <c r="B44" s="339" t="str">
        <f>Kostnader_Intäkter!EH45</f>
        <v/>
      </c>
      <c r="C44" s="339"/>
      <c r="D44" s="339"/>
      <c r="E44" s="339"/>
      <c r="F44" s="339"/>
      <c r="G44" s="339"/>
      <c r="H44" s="339"/>
      <c r="I44" s="339"/>
      <c r="J44" s="339"/>
      <c r="K44" s="339"/>
      <c r="L44" s="339"/>
      <c r="M44" s="339"/>
      <c r="N44" s="339"/>
      <c r="O44" s="339"/>
      <c r="P44" s="336" t="str">
        <f t="shared" si="1"/>
        <v/>
      </c>
      <c r="Q44" s="335"/>
      <c r="R44" s="335"/>
      <c r="S44" s="335"/>
      <c r="T44" s="338" t="str">
        <f>IF(T$3="","",(IF($B44="","",(SUMIF(Kostnader_Intäkter!$C$6:$C$2630,Kostnader_Intäkter!$EE45,Kostnader_Intäkter!$AB$6:$AV$2630)))))</f>
        <v/>
      </c>
      <c r="U44" s="338"/>
      <c r="V44" s="338"/>
      <c r="W44" s="338"/>
      <c r="X44" s="338" t="str">
        <f>IF(X$3="","",(IF($B44="","",(SUMIF(Kostnader_Intäkter!$C$6:$C$2630,Kostnader_Intäkter!$EE45,Kostnader_Intäkter!$AG$6:$AG$2630)))))</f>
        <v/>
      </c>
      <c r="Y44" s="338"/>
      <c r="Z44" s="338"/>
      <c r="AA44" s="338"/>
      <c r="AB44" s="338" t="str">
        <f>IF(AB$3="","",(IF($B44="","",(SUMIF(Kostnader_Intäkter!$C$6:$C$2630,Kostnader_Intäkter!$EE45,Kostnader_Intäkter!$AL$6:$AL$2630)))))</f>
        <v/>
      </c>
      <c r="AC44" s="338"/>
      <c r="AD44" s="338"/>
      <c r="AE44" s="338"/>
      <c r="AF44" s="338" t="str">
        <f>IF(AF$3="","",(IF($B44="","",(SUMIF(Kostnader_Intäkter!$C$6:$C$2630,Kostnader_Intäkter!$EE45,Kostnader_Intäkter!$AQ$6:$AQ$2630)))))</f>
        <v/>
      </c>
      <c r="AG44" s="338"/>
      <c r="AH44" s="338"/>
      <c r="AI44" s="338"/>
    </row>
    <row r="45" spans="2:35" ht="17.25" hidden="1" customHeight="1" outlineLevel="1" x14ac:dyDescent="0.2">
      <c r="B45" s="339" t="str">
        <f>Kostnader_Intäkter!EH46</f>
        <v/>
      </c>
      <c r="C45" s="339"/>
      <c r="D45" s="339"/>
      <c r="E45" s="339"/>
      <c r="F45" s="339"/>
      <c r="G45" s="339"/>
      <c r="H45" s="339"/>
      <c r="I45" s="339"/>
      <c r="J45" s="339"/>
      <c r="K45" s="339"/>
      <c r="L45" s="339"/>
      <c r="M45" s="339"/>
      <c r="N45" s="339"/>
      <c r="O45" s="339"/>
      <c r="P45" s="336" t="str">
        <f t="shared" si="1"/>
        <v/>
      </c>
      <c r="Q45" s="335"/>
      <c r="R45" s="335"/>
      <c r="S45" s="335"/>
      <c r="T45" s="338" t="str">
        <f>IF(T$3="","",(IF($B45="","",(SUMIF(Kostnader_Intäkter!$C$6:$C$2630,Kostnader_Intäkter!$EE46,Kostnader_Intäkter!$AB$6:$AV$2630)))))</f>
        <v/>
      </c>
      <c r="U45" s="338"/>
      <c r="V45" s="338"/>
      <c r="W45" s="338"/>
      <c r="X45" s="338" t="str">
        <f>IF(X$3="","",(IF($B45="","",(SUMIF(Kostnader_Intäkter!$C$6:$C$2630,Kostnader_Intäkter!$EE46,Kostnader_Intäkter!$AG$6:$AG$2630)))))</f>
        <v/>
      </c>
      <c r="Y45" s="338"/>
      <c r="Z45" s="338"/>
      <c r="AA45" s="338"/>
      <c r="AB45" s="338" t="str">
        <f>IF(AB$3="","",(IF($B45="","",(SUMIF(Kostnader_Intäkter!$C$6:$C$2630,Kostnader_Intäkter!$EE46,Kostnader_Intäkter!$AL$6:$AL$2630)))))</f>
        <v/>
      </c>
      <c r="AC45" s="338"/>
      <c r="AD45" s="338"/>
      <c r="AE45" s="338"/>
      <c r="AF45" s="338" t="str">
        <f>IF(AF$3="","",(IF($B45="","",(SUMIF(Kostnader_Intäkter!$C$6:$C$2630,Kostnader_Intäkter!$EE46,Kostnader_Intäkter!$AQ$6:$AQ$2630)))))</f>
        <v/>
      </c>
      <c r="AG45" s="338"/>
      <c r="AH45" s="338"/>
      <c r="AI45" s="338"/>
    </row>
    <row r="46" spans="2:35" ht="17.25" hidden="1" customHeight="1" outlineLevel="1" x14ac:dyDescent="0.2">
      <c r="B46" s="339" t="str">
        <f>Kostnader_Intäkter!EH47</f>
        <v/>
      </c>
      <c r="C46" s="339"/>
      <c r="D46" s="339"/>
      <c r="E46" s="339"/>
      <c r="F46" s="339"/>
      <c r="G46" s="339"/>
      <c r="H46" s="339"/>
      <c r="I46" s="339"/>
      <c r="J46" s="339"/>
      <c r="K46" s="339"/>
      <c r="L46" s="339"/>
      <c r="M46" s="339"/>
      <c r="N46" s="339"/>
      <c r="O46" s="339"/>
      <c r="P46" s="336" t="str">
        <f t="shared" si="1"/>
        <v/>
      </c>
      <c r="Q46" s="335"/>
      <c r="R46" s="335"/>
      <c r="S46" s="335"/>
      <c r="T46" s="338" t="str">
        <f>IF(T$3="","",(IF($B46="","",(SUMIF(Kostnader_Intäkter!$C$6:$C$2630,Kostnader_Intäkter!$EE47,Kostnader_Intäkter!$AB$6:$AV$2630)))))</f>
        <v/>
      </c>
      <c r="U46" s="338"/>
      <c r="V46" s="338"/>
      <c r="W46" s="338"/>
      <c r="X46" s="338" t="str">
        <f>IF(X$3="","",(IF($B46="","",(SUMIF(Kostnader_Intäkter!$C$6:$C$2630,Kostnader_Intäkter!$EE47,Kostnader_Intäkter!$AG$6:$AG$2630)))))</f>
        <v/>
      </c>
      <c r="Y46" s="338"/>
      <c r="Z46" s="338"/>
      <c r="AA46" s="338"/>
      <c r="AB46" s="338" t="str">
        <f>IF(AB$3="","",(IF($B46="","",(SUMIF(Kostnader_Intäkter!$C$6:$C$2630,Kostnader_Intäkter!$EE47,Kostnader_Intäkter!$AL$6:$AL$2630)))))</f>
        <v/>
      </c>
      <c r="AC46" s="338"/>
      <c r="AD46" s="338"/>
      <c r="AE46" s="338"/>
      <c r="AF46" s="338" t="str">
        <f>IF(AF$3="","",(IF($B46="","",(SUMIF(Kostnader_Intäkter!$C$6:$C$2630,Kostnader_Intäkter!$EE47,Kostnader_Intäkter!$AQ$6:$AQ$2630)))))</f>
        <v/>
      </c>
      <c r="AG46" s="338"/>
      <c r="AH46" s="338"/>
      <c r="AI46" s="338"/>
    </row>
    <row r="47" spans="2:35" ht="17.25" hidden="1" customHeight="1" outlineLevel="1" x14ac:dyDescent="0.2">
      <c r="B47" s="339" t="str">
        <f>Kostnader_Intäkter!EH48</f>
        <v/>
      </c>
      <c r="C47" s="339"/>
      <c r="D47" s="339"/>
      <c r="E47" s="339"/>
      <c r="F47" s="339"/>
      <c r="G47" s="339"/>
      <c r="H47" s="339"/>
      <c r="I47" s="339"/>
      <c r="J47" s="339"/>
      <c r="K47" s="339"/>
      <c r="L47" s="339"/>
      <c r="M47" s="339"/>
      <c r="N47" s="339"/>
      <c r="O47" s="339"/>
      <c r="P47" s="336" t="str">
        <f t="shared" si="1"/>
        <v/>
      </c>
      <c r="Q47" s="335"/>
      <c r="R47" s="335"/>
      <c r="S47" s="335"/>
      <c r="T47" s="338" t="str">
        <f>IF(T$3="","",(IF($B47="","",(SUMIF(Kostnader_Intäkter!$C$6:$C$2630,Kostnader_Intäkter!$EE48,Kostnader_Intäkter!$AB$6:$AV$2630)))))</f>
        <v/>
      </c>
      <c r="U47" s="338"/>
      <c r="V47" s="338"/>
      <c r="W47" s="338"/>
      <c r="X47" s="338" t="str">
        <f>IF(X$3="","",(IF($B47="","",(SUMIF(Kostnader_Intäkter!$C$6:$C$2630,Kostnader_Intäkter!$EE48,Kostnader_Intäkter!$AG$6:$AG$2630)))))</f>
        <v/>
      </c>
      <c r="Y47" s="338"/>
      <c r="Z47" s="338"/>
      <c r="AA47" s="338"/>
      <c r="AB47" s="338" t="str">
        <f>IF(AB$3="","",(IF($B47="","",(SUMIF(Kostnader_Intäkter!$C$6:$C$2630,Kostnader_Intäkter!$EE48,Kostnader_Intäkter!$AL$6:$AL$2630)))))</f>
        <v/>
      </c>
      <c r="AC47" s="338"/>
      <c r="AD47" s="338"/>
      <c r="AE47" s="338"/>
      <c r="AF47" s="338" t="str">
        <f>IF(AF$3="","",(IF($B47="","",(SUMIF(Kostnader_Intäkter!$C$6:$C$2630,Kostnader_Intäkter!$EE48,Kostnader_Intäkter!$AQ$6:$AQ$2630)))))</f>
        <v/>
      </c>
      <c r="AG47" s="338"/>
      <c r="AH47" s="338"/>
      <c r="AI47" s="338"/>
    </row>
    <row r="48" spans="2:35" ht="17.25" hidden="1" customHeight="1" outlineLevel="1" x14ac:dyDescent="0.2">
      <c r="B48" s="339" t="str">
        <f>Kostnader_Intäkter!EH49</f>
        <v/>
      </c>
      <c r="C48" s="339"/>
      <c r="D48" s="339"/>
      <c r="E48" s="339"/>
      <c r="F48" s="339"/>
      <c r="G48" s="339"/>
      <c r="H48" s="339"/>
      <c r="I48" s="339"/>
      <c r="J48" s="339"/>
      <c r="K48" s="339"/>
      <c r="L48" s="339"/>
      <c r="M48" s="339"/>
      <c r="N48" s="339"/>
      <c r="O48" s="339"/>
      <c r="P48" s="336" t="str">
        <f t="shared" si="1"/>
        <v/>
      </c>
      <c r="Q48" s="335"/>
      <c r="R48" s="335"/>
      <c r="S48" s="335"/>
      <c r="T48" s="338" t="str">
        <f>IF(T$3="","",(IF($B48="","",(SUMIF(Kostnader_Intäkter!$C$6:$C$2630,Kostnader_Intäkter!$EE49,Kostnader_Intäkter!$AB$6:$AV$2630)))))</f>
        <v/>
      </c>
      <c r="U48" s="338"/>
      <c r="V48" s="338"/>
      <c r="W48" s="338"/>
      <c r="X48" s="338" t="str">
        <f>IF(X$3="","",(IF($B48="","",(SUMIF(Kostnader_Intäkter!$C$6:$C$2630,Kostnader_Intäkter!$EE49,Kostnader_Intäkter!$AG$6:$AG$2630)))))</f>
        <v/>
      </c>
      <c r="Y48" s="338"/>
      <c r="Z48" s="338"/>
      <c r="AA48" s="338"/>
      <c r="AB48" s="338" t="str">
        <f>IF(AB$3="","",(IF($B48="","",(SUMIF(Kostnader_Intäkter!$C$6:$C$2630,Kostnader_Intäkter!$EE49,Kostnader_Intäkter!$AL$6:$AL$2630)))))</f>
        <v/>
      </c>
      <c r="AC48" s="338"/>
      <c r="AD48" s="338"/>
      <c r="AE48" s="338"/>
      <c r="AF48" s="338" t="str">
        <f>IF(AF$3="","",(IF($B48="","",(SUMIF(Kostnader_Intäkter!$C$6:$C$2630,Kostnader_Intäkter!$EE49,Kostnader_Intäkter!$AQ$6:$AQ$2630)))))</f>
        <v/>
      </c>
      <c r="AG48" s="338"/>
      <c r="AH48" s="338"/>
      <c r="AI48" s="338"/>
    </row>
    <row r="49" spans="2:35" ht="17.25" hidden="1" customHeight="1" outlineLevel="1" x14ac:dyDescent="0.2">
      <c r="B49" s="339" t="str">
        <f>Kostnader_Intäkter!EH50</f>
        <v/>
      </c>
      <c r="C49" s="339"/>
      <c r="D49" s="339"/>
      <c r="E49" s="339"/>
      <c r="F49" s="339"/>
      <c r="G49" s="339"/>
      <c r="H49" s="339"/>
      <c r="I49" s="339"/>
      <c r="J49" s="339"/>
      <c r="K49" s="339"/>
      <c r="L49" s="339"/>
      <c r="M49" s="339"/>
      <c r="N49" s="339"/>
      <c r="O49" s="339"/>
      <c r="P49" s="336" t="str">
        <f t="shared" si="1"/>
        <v/>
      </c>
      <c r="Q49" s="335"/>
      <c r="R49" s="335"/>
      <c r="S49" s="335"/>
      <c r="T49" s="338" t="str">
        <f>IF(T$3="","",(IF($B49="","",(SUMIF(Kostnader_Intäkter!$C$6:$C$2630,Kostnader_Intäkter!$EE50,Kostnader_Intäkter!$AB$6:$AV$2630)))))</f>
        <v/>
      </c>
      <c r="U49" s="338"/>
      <c r="V49" s="338"/>
      <c r="W49" s="338"/>
      <c r="X49" s="338" t="str">
        <f>IF(X$3="","",(IF($B49="","",(SUMIF(Kostnader_Intäkter!$C$6:$C$2630,Kostnader_Intäkter!$EE50,Kostnader_Intäkter!$AG$6:$AG$2630)))))</f>
        <v/>
      </c>
      <c r="Y49" s="338"/>
      <c r="Z49" s="338"/>
      <c r="AA49" s="338"/>
      <c r="AB49" s="338" t="str">
        <f>IF(AB$3="","",(IF($B49="","",(SUMIF(Kostnader_Intäkter!$C$6:$C$2630,Kostnader_Intäkter!$EE50,Kostnader_Intäkter!$AL$6:$AL$2630)))))</f>
        <v/>
      </c>
      <c r="AC49" s="338"/>
      <c r="AD49" s="338"/>
      <c r="AE49" s="338"/>
      <c r="AF49" s="338" t="str">
        <f>IF(AF$3="","",(IF($B49="","",(SUMIF(Kostnader_Intäkter!$C$6:$C$2630,Kostnader_Intäkter!$EE50,Kostnader_Intäkter!$AQ$6:$AQ$2630)))))</f>
        <v/>
      </c>
      <c r="AG49" s="338"/>
      <c r="AH49" s="338"/>
      <c r="AI49" s="338"/>
    </row>
    <row r="50" spans="2:35" ht="17.25" hidden="1" customHeight="1" outlineLevel="1" x14ac:dyDescent="0.2">
      <c r="B50" s="339" t="str">
        <f>Kostnader_Intäkter!EH51</f>
        <v/>
      </c>
      <c r="C50" s="339"/>
      <c r="D50" s="339"/>
      <c r="E50" s="339"/>
      <c r="F50" s="339"/>
      <c r="G50" s="339"/>
      <c r="H50" s="339"/>
      <c r="I50" s="339"/>
      <c r="J50" s="339"/>
      <c r="K50" s="339"/>
      <c r="L50" s="339"/>
      <c r="M50" s="339"/>
      <c r="N50" s="339"/>
      <c r="O50" s="339"/>
      <c r="P50" s="336" t="str">
        <f t="shared" si="1"/>
        <v/>
      </c>
      <c r="Q50" s="335"/>
      <c r="R50" s="335"/>
      <c r="S50" s="335"/>
      <c r="T50" s="338" t="str">
        <f>IF(T$3="","",(IF($B50="","",(SUMIF(Kostnader_Intäkter!$C$6:$C$2630,Kostnader_Intäkter!$EE51,Kostnader_Intäkter!$AB$6:$AV$2630)))))</f>
        <v/>
      </c>
      <c r="U50" s="338"/>
      <c r="V50" s="338"/>
      <c r="W50" s="338"/>
      <c r="X50" s="338" t="str">
        <f>IF(X$3="","",(IF($B50="","",(SUMIF(Kostnader_Intäkter!$C$6:$C$2630,Kostnader_Intäkter!$EE51,Kostnader_Intäkter!$AG$6:$AG$2630)))))</f>
        <v/>
      </c>
      <c r="Y50" s="338"/>
      <c r="Z50" s="338"/>
      <c r="AA50" s="338"/>
      <c r="AB50" s="338" t="str">
        <f>IF(AB$3="","",(IF($B50="","",(SUMIF(Kostnader_Intäkter!$C$6:$C$2630,Kostnader_Intäkter!$EE51,Kostnader_Intäkter!$AL$6:$AL$2630)))))</f>
        <v/>
      </c>
      <c r="AC50" s="338"/>
      <c r="AD50" s="338"/>
      <c r="AE50" s="338"/>
      <c r="AF50" s="338" t="str">
        <f>IF(AF$3="","",(IF($B50="","",(SUMIF(Kostnader_Intäkter!$C$6:$C$2630,Kostnader_Intäkter!$EE51,Kostnader_Intäkter!$AQ$6:$AQ$2630)))))</f>
        <v/>
      </c>
      <c r="AG50" s="338"/>
      <c r="AH50" s="338"/>
      <c r="AI50" s="338"/>
    </row>
    <row r="51" spans="2:35" ht="17.25" hidden="1" customHeight="1" outlineLevel="1" x14ac:dyDescent="0.2">
      <c r="B51" s="339" t="str">
        <f>Kostnader_Intäkter!EH52</f>
        <v/>
      </c>
      <c r="C51" s="339"/>
      <c r="D51" s="339"/>
      <c r="E51" s="339"/>
      <c r="F51" s="339"/>
      <c r="G51" s="339"/>
      <c r="H51" s="339"/>
      <c r="I51" s="339"/>
      <c r="J51" s="339"/>
      <c r="K51" s="339"/>
      <c r="L51" s="339"/>
      <c r="M51" s="339"/>
      <c r="N51" s="339"/>
      <c r="O51" s="339"/>
      <c r="P51" s="336" t="str">
        <f t="shared" si="1"/>
        <v/>
      </c>
      <c r="Q51" s="335"/>
      <c r="R51" s="335"/>
      <c r="S51" s="335"/>
      <c r="T51" s="338" t="str">
        <f>IF(T$3="","",(IF($B51="","",(SUMIF(Kostnader_Intäkter!$C$6:$C$2630,Kostnader_Intäkter!$EE52,Kostnader_Intäkter!$AB$6:$AV$2630)))))</f>
        <v/>
      </c>
      <c r="U51" s="338"/>
      <c r="V51" s="338"/>
      <c r="W51" s="338"/>
      <c r="X51" s="338" t="str">
        <f>IF(X$3="","",(IF($B51="","",(SUMIF(Kostnader_Intäkter!$C$6:$C$2630,Kostnader_Intäkter!$EE52,Kostnader_Intäkter!$AG$6:$AG$2630)))))</f>
        <v/>
      </c>
      <c r="Y51" s="338"/>
      <c r="Z51" s="338"/>
      <c r="AA51" s="338"/>
      <c r="AB51" s="338" t="str">
        <f>IF(AB$3="","",(IF($B51="","",(SUMIF(Kostnader_Intäkter!$C$6:$C$2630,Kostnader_Intäkter!$EE52,Kostnader_Intäkter!$AL$6:$AL$2630)))))</f>
        <v/>
      </c>
      <c r="AC51" s="338"/>
      <c r="AD51" s="338"/>
      <c r="AE51" s="338"/>
      <c r="AF51" s="338" t="str">
        <f>IF(AF$3="","",(IF($B51="","",(SUMIF(Kostnader_Intäkter!$C$6:$C$2630,Kostnader_Intäkter!$EE52,Kostnader_Intäkter!$AQ$6:$AQ$2630)))))</f>
        <v/>
      </c>
      <c r="AG51" s="338"/>
      <c r="AH51" s="338"/>
      <c r="AI51" s="338"/>
    </row>
    <row r="52" spans="2:35" ht="17.25" hidden="1" customHeight="1" outlineLevel="1" x14ac:dyDescent="0.2">
      <c r="B52" s="339" t="str">
        <f>Kostnader_Intäkter!EH53</f>
        <v/>
      </c>
      <c r="C52" s="339"/>
      <c r="D52" s="339"/>
      <c r="E52" s="339"/>
      <c r="F52" s="339"/>
      <c r="G52" s="339"/>
      <c r="H52" s="339"/>
      <c r="I52" s="339"/>
      <c r="J52" s="339"/>
      <c r="K52" s="339"/>
      <c r="L52" s="339"/>
      <c r="M52" s="339"/>
      <c r="N52" s="339"/>
      <c r="O52" s="339"/>
      <c r="P52" s="336" t="str">
        <f t="shared" si="1"/>
        <v/>
      </c>
      <c r="Q52" s="335"/>
      <c r="R52" s="335"/>
      <c r="S52" s="335"/>
      <c r="T52" s="338" t="str">
        <f>IF(T$3="","",(IF($B52="","",(SUMIF(Kostnader_Intäkter!$C$6:$C$2630,Kostnader_Intäkter!$EE53,Kostnader_Intäkter!$AB$6:$AV$2630)))))</f>
        <v/>
      </c>
      <c r="U52" s="338"/>
      <c r="V52" s="338"/>
      <c r="W52" s="338"/>
      <c r="X52" s="338" t="str">
        <f>IF(X$3="","",(IF($B52="","",(SUMIF(Kostnader_Intäkter!$C$6:$C$2630,Kostnader_Intäkter!$EE53,Kostnader_Intäkter!$AG$6:$AG$2630)))))</f>
        <v/>
      </c>
      <c r="Y52" s="338"/>
      <c r="Z52" s="338"/>
      <c r="AA52" s="338"/>
      <c r="AB52" s="338" t="str">
        <f>IF(AB$3="","",(IF($B52="","",(SUMIF(Kostnader_Intäkter!$C$6:$C$2630,Kostnader_Intäkter!$EE53,Kostnader_Intäkter!$AL$6:$AL$2630)))))</f>
        <v/>
      </c>
      <c r="AC52" s="338"/>
      <c r="AD52" s="338"/>
      <c r="AE52" s="338"/>
      <c r="AF52" s="338" t="str">
        <f>IF(AF$3="","",(IF($B52="","",(SUMIF(Kostnader_Intäkter!$C$6:$C$2630,Kostnader_Intäkter!$EE53,Kostnader_Intäkter!$AQ$6:$AQ$2630)))))</f>
        <v/>
      </c>
      <c r="AG52" s="338"/>
      <c r="AH52" s="338"/>
      <c r="AI52" s="338"/>
    </row>
    <row r="53" spans="2:35" ht="17.25" hidden="1" customHeight="1" outlineLevel="1" x14ac:dyDescent="0.2">
      <c r="B53" s="339" t="str">
        <f>Kostnader_Intäkter!EH54</f>
        <v/>
      </c>
      <c r="C53" s="339"/>
      <c r="D53" s="339"/>
      <c r="E53" s="339"/>
      <c r="F53" s="339"/>
      <c r="G53" s="339"/>
      <c r="H53" s="339"/>
      <c r="I53" s="339"/>
      <c r="J53" s="339"/>
      <c r="K53" s="339"/>
      <c r="L53" s="339"/>
      <c r="M53" s="339"/>
      <c r="N53" s="339"/>
      <c r="O53" s="339"/>
      <c r="P53" s="336" t="str">
        <f t="shared" si="1"/>
        <v/>
      </c>
      <c r="Q53" s="335"/>
      <c r="R53" s="335"/>
      <c r="S53" s="335"/>
      <c r="T53" s="338" t="str">
        <f>IF(T$3="","",(IF($B53="","",(SUMIF(Kostnader_Intäkter!$C$6:$C$2630,Kostnader_Intäkter!$EE54,Kostnader_Intäkter!$AB$6:$AV$2630)))))</f>
        <v/>
      </c>
      <c r="U53" s="338"/>
      <c r="V53" s="338"/>
      <c r="W53" s="338"/>
      <c r="X53" s="338" t="str">
        <f>IF(X$3="","",(IF($B53="","",(SUMIF(Kostnader_Intäkter!$C$6:$C$2630,Kostnader_Intäkter!$EE54,Kostnader_Intäkter!$AG$6:$AG$2630)))))</f>
        <v/>
      </c>
      <c r="Y53" s="338"/>
      <c r="Z53" s="338"/>
      <c r="AA53" s="338"/>
      <c r="AB53" s="338" t="str">
        <f>IF(AB$3="","",(IF($B53="","",(SUMIF(Kostnader_Intäkter!$C$6:$C$2630,Kostnader_Intäkter!$EE54,Kostnader_Intäkter!$AL$6:$AL$2630)))))</f>
        <v/>
      </c>
      <c r="AC53" s="338"/>
      <c r="AD53" s="338"/>
      <c r="AE53" s="338"/>
      <c r="AF53" s="338" t="str">
        <f>IF(AF$3="","",(IF($B53="","",(SUMIF(Kostnader_Intäkter!$C$6:$C$2630,Kostnader_Intäkter!$EE54,Kostnader_Intäkter!$AQ$6:$AQ$2630)))))</f>
        <v/>
      </c>
      <c r="AG53" s="338"/>
      <c r="AH53" s="338"/>
      <c r="AI53" s="338"/>
    </row>
    <row r="54" spans="2:35" ht="17.25" hidden="1" customHeight="1" outlineLevel="1" x14ac:dyDescent="0.2">
      <c r="B54" s="339" t="str">
        <f>Kostnader_Intäkter!EH55</f>
        <v/>
      </c>
      <c r="C54" s="339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6" t="str">
        <f t="shared" si="1"/>
        <v/>
      </c>
      <c r="Q54" s="335"/>
      <c r="R54" s="335"/>
      <c r="S54" s="335"/>
      <c r="T54" s="338" t="str">
        <f>IF(T$3="","",(IF($B54="","",(SUMIF(Kostnader_Intäkter!$C$6:$C$2630,Kostnader_Intäkter!$EE55,Kostnader_Intäkter!$AB$6:$AV$2630)))))</f>
        <v/>
      </c>
      <c r="U54" s="338"/>
      <c r="V54" s="338"/>
      <c r="W54" s="338"/>
      <c r="X54" s="338" t="str">
        <f>IF(X$3="","",(IF($B54="","",(SUMIF(Kostnader_Intäkter!$C$6:$C$2630,Kostnader_Intäkter!$EE55,Kostnader_Intäkter!$AG$6:$AG$2630)))))</f>
        <v/>
      </c>
      <c r="Y54" s="338"/>
      <c r="Z54" s="338"/>
      <c r="AA54" s="338"/>
      <c r="AB54" s="338" t="str">
        <f>IF(AB$3="","",(IF($B54="","",(SUMIF(Kostnader_Intäkter!$C$6:$C$2630,Kostnader_Intäkter!$EE55,Kostnader_Intäkter!$AL$6:$AL$2630)))))</f>
        <v/>
      </c>
      <c r="AC54" s="338"/>
      <c r="AD54" s="338"/>
      <c r="AE54" s="338"/>
      <c r="AF54" s="338" t="str">
        <f>IF(AF$3="","",(IF($B54="","",(SUMIF(Kostnader_Intäkter!$C$6:$C$2630,Kostnader_Intäkter!$EE55,Kostnader_Intäkter!$AQ$6:$AQ$2630)))))</f>
        <v/>
      </c>
      <c r="AG54" s="338"/>
      <c r="AH54" s="338"/>
      <c r="AI54" s="338"/>
    </row>
    <row r="55" spans="2:35" ht="17.25" hidden="1" customHeight="1" outlineLevel="1" x14ac:dyDescent="0.2">
      <c r="B55" s="339" t="str">
        <f>Kostnader_Intäkter!EH56</f>
        <v/>
      </c>
      <c r="C55" s="339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6" t="str">
        <f t="shared" si="1"/>
        <v/>
      </c>
      <c r="Q55" s="335"/>
      <c r="R55" s="335"/>
      <c r="S55" s="335"/>
      <c r="T55" s="338" t="str">
        <f>IF(T$3="","",(IF($B55="","",(SUMIF(Kostnader_Intäkter!$C$6:$C$2630,Kostnader_Intäkter!$EE56,Kostnader_Intäkter!$AB$6:$AV$2630)))))</f>
        <v/>
      </c>
      <c r="U55" s="338"/>
      <c r="V55" s="338"/>
      <c r="W55" s="338"/>
      <c r="X55" s="338" t="str">
        <f>IF(X$3="","",(IF($B55="","",(SUMIF(Kostnader_Intäkter!$C$6:$C$2630,Kostnader_Intäkter!$EE56,Kostnader_Intäkter!$AG$6:$AG$2630)))))</f>
        <v/>
      </c>
      <c r="Y55" s="338"/>
      <c r="Z55" s="338"/>
      <c r="AA55" s="338"/>
      <c r="AB55" s="338" t="str">
        <f>IF(AB$3="","",(IF($B55="","",(SUMIF(Kostnader_Intäkter!$C$6:$C$2630,Kostnader_Intäkter!$EE56,Kostnader_Intäkter!$AL$6:$AL$2630)))))</f>
        <v/>
      </c>
      <c r="AC55" s="338"/>
      <c r="AD55" s="338"/>
      <c r="AE55" s="338"/>
      <c r="AF55" s="338" t="str">
        <f>IF(AF$3="","",(IF($B55="","",(SUMIF(Kostnader_Intäkter!$C$6:$C$2630,Kostnader_Intäkter!$EE56,Kostnader_Intäkter!$AQ$6:$AQ$2630)))))</f>
        <v/>
      </c>
      <c r="AG55" s="338"/>
      <c r="AH55" s="338"/>
      <c r="AI55" s="338"/>
    </row>
    <row r="56" spans="2:35" ht="17.25" hidden="1" customHeight="1" outlineLevel="1" x14ac:dyDescent="0.2">
      <c r="B56" s="339" t="str">
        <f>Kostnader_Intäkter!EH57</f>
        <v/>
      </c>
      <c r="C56" s="339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6" t="str">
        <f t="shared" si="1"/>
        <v/>
      </c>
      <c r="Q56" s="335"/>
      <c r="R56" s="335"/>
      <c r="S56" s="335"/>
      <c r="T56" s="338" t="str">
        <f>IF(T$3="","",(IF($B56="","",(SUMIF(Kostnader_Intäkter!$C$6:$C$2630,Kostnader_Intäkter!$EE57,Kostnader_Intäkter!$AB$6:$AV$2630)))))</f>
        <v/>
      </c>
      <c r="U56" s="338"/>
      <c r="V56" s="338"/>
      <c r="W56" s="338"/>
      <c r="X56" s="338" t="str">
        <f>IF(X$3="","",(IF($B56="","",(SUMIF(Kostnader_Intäkter!$C$6:$C$2630,Kostnader_Intäkter!$EE57,Kostnader_Intäkter!$AG$6:$AG$2630)))))</f>
        <v/>
      </c>
      <c r="Y56" s="338"/>
      <c r="Z56" s="338"/>
      <c r="AA56" s="338"/>
      <c r="AB56" s="338" t="str">
        <f>IF(AB$3="","",(IF($B56="","",(SUMIF(Kostnader_Intäkter!$C$6:$C$2630,Kostnader_Intäkter!$EE57,Kostnader_Intäkter!$AL$6:$AL$2630)))))</f>
        <v/>
      </c>
      <c r="AC56" s="338"/>
      <c r="AD56" s="338"/>
      <c r="AE56" s="338"/>
      <c r="AF56" s="338" t="str">
        <f>IF(AF$3="","",(IF($B56="","",(SUMIF(Kostnader_Intäkter!$C$6:$C$2630,Kostnader_Intäkter!$EE57,Kostnader_Intäkter!$AQ$6:$AQ$2630)))))</f>
        <v/>
      </c>
      <c r="AG56" s="338"/>
      <c r="AH56" s="338"/>
      <c r="AI56" s="338"/>
    </row>
    <row r="57" spans="2:35" ht="17.25" hidden="1" customHeight="1" outlineLevel="1" x14ac:dyDescent="0.2">
      <c r="B57" s="339" t="str">
        <f>Kostnader_Intäkter!EH58</f>
        <v/>
      </c>
      <c r="C57" s="339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6" t="str">
        <f t="shared" si="1"/>
        <v/>
      </c>
      <c r="Q57" s="335"/>
      <c r="R57" s="335"/>
      <c r="S57" s="335"/>
      <c r="T57" s="338" t="str">
        <f>IF(T$3="","",(IF($B57="","",(SUMIF(Kostnader_Intäkter!$C$6:$C$2630,Kostnader_Intäkter!$EE58,Kostnader_Intäkter!$AB$6:$AV$2630)))))</f>
        <v/>
      </c>
      <c r="U57" s="338"/>
      <c r="V57" s="338"/>
      <c r="W57" s="338"/>
      <c r="X57" s="338" t="str">
        <f>IF(X$3="","",(IF($B57="","",(SUMIF(Kostnader_Intäkter!$C$6:$C$2630,Kostnader_Intäkter!$EE58,Kostnader_Intäkter!$AG$6:$AG$2630)))))</f>
        <v/>
      </c>
      <c r="Y57" s="338"/>
      <c r="Z57" s="338"/>
      <c r="AA57" s="338"/>
      <c r="AB57" s="338" t="str">
        <f>IF(AB$3="","",(IF($B57="","",(SUMIF(Kostnader_Intäkter!$C$6:$C$2630,Kostnader_Intäkter!$EE58,Kostnader_Intäkter!$AL$6:$AL$2630)))))</f>
        <v/>
      </c>
      <c r="AC57" s="338"/>
      <c r="AD57" s="338"/>
      <c r="AE57" s="338"/>
      <c r="AF57" s="338" t="str">
        <f>IF(AF$3="","",(IF($B57="","",(SUMIF(Kostnader_Intäkter!$C$6:$C$2630,Kostnader_Intäkter!$EE58,Kostnader_Intäkter!$AQ$6:$AQ$2630)))))</f>
        <v/>
      </c>
      <c r="AG57" s="338"/>
      <c r="AH57" s="338"/>
      <c r="AI57" s="338"/>
    </row>
    <row r="58" spans="2:35" ht="17.25" hidden="1" customHeight="1" outlineLevel="1" x14ac:dyDescent="0.2">
      <c r="B58" s="339" t="str">
        <f>Kostnader_Intäkter!EH59</f>
        <v/>
      </c>
      <c r="C58" s="339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6" t="str">
        <f t="shared" si="1"/>
        <v/>
      </c>
      <c r="Q58" s="335"/>
      <c r="R58" s="335"/>
      <c r="S58" s="335"/>
      <c r="T58" s="338" t="str">
        <f>IF(T$3="","",(IF($B58="","",(SUMIF(Kostnader_Intäkter!$C$6:$C$2630,Kostnader_Intäkter!$EE59,Kostnader_Intäkter!$AB$6:$AV$2630)))))</f>
        <v/>
      </c>
      <c r="U58" s="338"/>
      <c r="V58" s="338"/>
      <c r="W58" s="338"/>
      <c r="X58" s="338" t="str">
        <f>IF(X$3="","",(IF($B58="","",(SUMIF(Kostnader_Intäkter!$C$6:$C$2630,Kostnader_Intäkter!$EE59,Kostnader_Intäkter!$AG$6:$AG$2630)))))</f>
        <v/>
      </c>
      <c r="Y58" s="338"/>
      <c r="Z58" s="338"/>
      <c r="AA58" s="338"/>
      <c r="AB58" s="338" t="str">
        <f>IF(AB$3="","",(IF($B58="","",(SUMIF(Kostnader_Intäkter!$C$6:$C$2630,Kostnader_Intäkter!$EE59,Kostnader_Intäkter!$AL$6:$AL$2630)))))</f>
        <v/>
      </c>
      <c r="AC58" s="338"/>
      <c r="AD58" s="338"/>
      <c r="AE58" s="338"/>
      <c r="AF58" s="338" t="str">
        <f>IF(AF$3="","",(IF($B58="","",(SUMIF(Kostnader_Intäkter!$C$6:$C$2630,Kostnader_Intäkter!$EE59,Kostnader_Intäkter!$AQ$6:$AQ$2630)))))</f>
        <v/>
      </c>
      <c r="AG58" s="338"/>
      <c r="AH58" s="338"/>
      <c r="AI58" s="338"/>
    </row>
    <row r="59" spans="2:35" ht="17.25" hidden="1" customHeight="1" outlineLevel="1" x14ac:dyDescent="0.2">
      <c r="B59" s="339" t="str">
        <f>Kostnader_Intäkter!EH60</f>
        <v/>
      </c>
      <c r="C59" s="339"/>
      <c r="D59" s="339"/>
      <c r="E59" s="339"/>
      <c r="F59" s="339"/>
      <c r="G59" s="339"/>
      <c r="H59" s="339"/>
      <c r="I59" s="339"/>
      <c r="J59" s="339"/>
      <c r="K59" s="339"/>
      <c r="L59" s="339"/>
      <c r="M59" s="339"/>
      <c r="N59" s="339"/>
      <c r="O59" s="339"/>
      <c r="P59" s="336" t="str">
        <f t="shared" si="1"/>
        <v/>
      </c>
      <c r="Q59" s="335"/>
      <c r="R59" s="335"/>
      <c r="S59" s="335"/>
      <c r="T59" s="338" t="str">
        <f>IF(T$3="","",(IF($B59="","",(SUMIF(Kostnader_Intäkter!$C$6:$C$2630,Kostnader_Intäkter!$EE60,Kostnader_Intäkter!$AB$6:$AV$2630)))))</f>
        <v/>
      </c>
      <c r="U59" s="338"/>
      <c r="V59" s="338"/>
      <c r="W59" s="338"/>
      <c r="X59" s="338" t="str">
        <f>IF(X$3="","",(IF($B59="","",(SUMIF(Kostnader_Intäkter!$C$6:$C$2630,Kostnader_Intäkter!$EE60,Kostnader_Intäkter!$AG$6:$AG$2630)))))</f>
        <v/>
      </c>
      <c r="Y59" s="338"/>
      <c r="Z59" s="338"/>
      <c r="AA59" s="338"/>
      <c r="AB59" s="338" t="str">
        <f>IF(AB$3="","",(IF($B59="","",(SUMIF(Kostnader_Intäkter!$C$6:$C$2630,Kostnader_Intäkter!$EE60,Kostnader_Intäkter!$AL$6:$AL$2630)))))</f>
        <v/>
      </c>
      <c r="AC59" s="338"/>
      <c r="AD59" s="338"/>
      <c r="AE59" s="338"/>
      <c r="AF59" s="338" t="str">
        <f>IF(AF$3="","",(IF($B59="","",(SUMIF(Kostnader_Intäkter!$C$6:$C$2630,Kostnader_Intäkter!$EE60,Kostnader_Intäkter!$AQ$6:$AQ$2630)))))</f>
        <v/>
      </c>
      <c r="AG59" s="338"/>
      <c r="AH59" s="338"/>
      <c r="AI59" s="338"/>
    </row>
    <row r="60" spans="2:35" ht="17.25" hidden="1" customHeight="1" outlineLevel="1" x14ac:dyDescent="0.2">
      <c r="B60" s="339" t="str">
        <f>Kostnader_Intäkter!EH61</f>
        <v/>
      </c>
      <c r="C60" s="339"/>
      <c r="D60" s="339"/>
      <c r="E60" s="339"/>
      <c r="F60" s="339"/>
      <c r="G60" s="339"/>
      <c r="H60" s="339"/>
      <c r="I60" s="339"/>
      <c r="J60" s="339"/>
      <c r="K60" s="339"/>
      <c r="L60" s="339"/>
      <c r="M60" s="339"/>
      <c r="N60" s="339"/>
      <c r="O60" s="339"/>
      <c r="P60" s="336" t="str">
        <f t="shared" si="1"/>
        <v/>
      </c>
      <c r="Q60" s="335"/>
      <c r="R60" s="335"/>
      <c r="S60" s="335"/>
      <c r="T60" s="338" t="str">
        <f>IF(T$3="","",(IF($B60="","",(SUMIF(Kostnader_Intäkter!$C$6:$C$2630,Kostnader_Intäkter!$EE61,Kostnader_Intäkter!$AB$6:$AV$2630)))))</f>
        <v/>
      </c>
      <c r="U60" s="338"/>
      <c r="V60" s="338"/>
      <c r="W60" s="338"/>
      <c r="X60" s="338" t="str">
        <f>IF(X$3="","",(IF($B60="","",(SUMIF(Kostnader_Intäkter!$C$6:$C$2630,Kostnader_Intäkter!$EE61,Kostnader_Intäkter!$AG$6:$AG$2630)))))</f>
        <v/>
      </c>
      <c r="Y60" s="338"/>
      <c r="Z60" s="338"/>
      <c r="AA60" s="338"/>
      <c r="AB60" s="338" t="str">
        <f>IF(AB$3="","",(IF($B60="","",(SUMIF(Kostnader_Intäkter!$C$6:$C$2630,Kostnader_Intäkter!$EE61,Kostnader_Intäkter!$AL$6:$AL$2630)))))</f>
        <v/>
      </c>
      <c r="AC60" s="338"/>
      <c r="AD60" s="338"/>
      <c r="AE60" s="338"/>
      <c r="AF60" s="338" t="str">
        <f>IF(AF$3="","",(IF($B60="","",(SUMIF(Kostnader_Intäkter!$C$6:$C$2630,Kostnader_Intäkter!$EE61,Kostnader_Intäkter!$AQ$6:$AQ$2630)))))</f>
        <v/>
      </c>
      <c r="AG60" s="338"/>
      <c r="AH60" s="338"/>
      <c r="AI60" s="338"/>
    </row>
    <row r="61" spans="2:35" ht="17.25" hidden="1" customHeight="1" outlineLevel="1" x14ac:dyDescent="0.2">
      <c r="B61" s="339" t="str">
        <f>Kostnader_Intäkter!EH62</f>
        <v/>
      </c>
      <c r="C61" s="339"/>
      <c r="D61" s="339"/>
      <c r="E61" s="339"/>
      <c r="F61" s="339"/>
      <c r="G61" s="339"/>
      <c r="H61" s="339"/>
      <c r="I61" s="339"/>
      <c r="J61" s="339"/>
      <c r="K61" s="339"/>
      <c r="L61" s="339"/>
      <c r="M61" s="339"/>
      <c r="N61" s="339"/>
      <c r="O61" s="339"/>
      <c r="P61" s="336" t="str">
        <f t="shared" si="1"/>
        <v/>
      </c>
      <c r="Q61" s="335"/>
      <c r="R61" s="335"/>
      <c r="S61" s="335"/>
      <c r="T61" s="338" t="str">
        <f>IF(T$3="","",(IF($B61="","",(SUMIF(Kostnader_Intäkter!$C$6:$C$2630,Kostnader_Intäkter!$EE62,Kostnader_Intäkter!$AB$6:$AV$2630)))))</f>
        <v/>
      </c>
      <c r="U61" s="338"/>
      <c r="V61" s="338"/>
      <c r="W61" s="338"/>
      <c r="X61" s="338" t="str">
        <f>IF(X$3="","",(IF($B61="","",(SUMIF(Kostnader_Intäkter!$C$6:$C$2630,Kostnader_Intäkter!$EE62,Kostnader_Intäkter!$AG$6:$AG$2630)))))</f>
        <v/>
      </c>
      <c r="Y61" s="338"/>
      <c r="Z61" s="338"/>
      <c r="AA61" s="338"/>
      <c r="AB61" s="338" t="str">
        <f>IF(AB$3="","",(IF($B61="","",(SUMIF(Kostnader_Intäkter!$C$6:$C$2630,Kostnader_Intäkter!$EE62,Kostnader_Intäkter!$AL$6:$AL$2630)))))</f>
        <v/>
      </c>
      <c r="AC61" s="338"/>
      <c r="AD61" s="338"/>
      <c r="AE61" s="338"/>
      <c r="AF61" s="338" t="str">
        <f>IF(AF$3="","",(IF($B61="","",(SUMIF(Kostnader_Intäkter!$C$6:$C$2630,Kostnader_Intäkter!$EE62,Kostnader_Intäkter!$AQ$6:$AQ$2630)))))</f>
        <v/>
      </c>
      <c r="AG61" s="338"/>
      <c r="AH61" s="338"/>
      <c r="AI61" s="338"/>
    </row>
    <row r="62" spans="2:35" ht="17.25" hidden="1" customHeight="1" outlineLevel="1" x14ac:dyDescent="0.2">
      <c r="B62" s="339" t="str">
        <f>Kostnader_Intäkter!EH63</f>
        <v/>
      </c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6" t="str">
        <f t="shared" si="1"/>
        <v/>
      </c>
      <c r="Q62" s="335"/>
      <c r="R62" s="335"/>
      <c r="S62" s="335"/>
      <c r="T62" s="338" t="str">
        <f>IF(T$3="","",(IF($B62="","",(SUMIF(Kostnader_Intäkter!$C$6:$C$2630,Kostnader_Intäkter!$EE63,Kostnader_Intäkter!$AB$6:$AV$2630)))))</f>
        <v/>
      </c>
      <c r="U62" s="338"/>
      <c r="V62" s="338"/>
      <c r="W62" s="338"/>
      <c r="X62" s="338" t="str">
        <f>IF(X$3="","",(IF($B62="","",(SUMIF(Kostnader_Intäkter!$C$6:$C$2630,Kostnader_Intäkter!$EE63,Kostnader_Intäkter!$AG$6:$AG$2630)))))</f>
        <v/>
      </c>
      <c r="Y62" s="338"/>
      <c r="Z62" s="338"/>
      <c r="AA62" s="338"/>
      <c r="AB62" s="338" t="str">
        <f>IF(AB$3="","",(IF($B62="","",(SUMIF(Kostnader_Intäkter!$C$6:$C$2630,Kostnader_Intäkter!$EE63,Kostnader_Intäkter!$AL$6:$AL$2630)))))</f>
        <v/>
      </c>
      <c r="AC62" s="338"/>
      <c r="AD62" s="338"/>
      <c r="AE62" s="338"/>
      <c r="AF62" s="338" t="str">
        <f>IF(AF$3="","",(IF($B62="","",(SUMIF(Kostnader_Intäkter!$C$6:$C$2630,Kostnader_Intäkter!$EE63,Kostnader_Intäkter!$AQ$6:$AQ$2630)))))</f>
        <v/>
      </c>
      <c r="AG62" s="338"/>
      <c r="AH62" s="338"/>
      <c r="AI62" s="338"/>
    </row>
    <row r="63" spans="2:35" ht="17.25" hidden="1" customHeight="1" outlineLevel="1" x14ac:dyDescent="0.2">
      <c r="B63" s="339" t="str">
        <f>Kostnader_Intäkter!EH64</f>
        <v/>
      </c>
      <c r="C63" s="339"/>
      <c r="D63" s="339"/>
      <c r="E63" s="339"/>
      <c r="F63" s="339"/>
      <c r="G63" s="339"/>
      <c r="H63" s="339"/>
      <c r="I63" s="339"/>
      <c r="J63" s="339"/>
      <c r="K63" s="339"/>
      <c r="L63" s="339"/>
      <c r="M63" s="339"/>
      <c r="N63" s="339"/>
      <c r="O63" s="339"/>
      <c r="P63" s="336" t="str">
        <f t="shared" si="1"/>
        <v/>
      </c>
      <c r="Q63" s="335"/>
      <c r="R63" s="335"/>
      <c r="S63" s="335"/>
      <c r="T63" s="338" t="str">
        <f>IF(T$3="","",(IF($B63="","",(SUMIF(Kostnader_Intäkter!$C$6:$C$2630,Kostnader_Intäkter!$EE64,Kostnader_Intäkter!$AB$6:$AV$2630)))))</f>
        <v/>
      </c>
      <c r="U63" s="338"/>
      <c r="V63" s="338"/>
      <c r="W63" s="338"/>
      <c r="X63" s="338" t="str">
        <f>IF(X$3="","",(IF($B63="","",(SUMIF(Kostnader_Intäkter!$C$6:$C$2630,Kostnader_Intäkter!$EE64,Kostnader_Intäkter!$AG$6:$AG$2630)))))</f>
        <v/>
      </c>
      <c r="Y63" s="338"/>
      <c r="Z63" s="338"/>
      <c r="AA63" s="338"/>
      <c r="AB63" s="338" t="str">
        <f>IF(AB$3="","",(IF($B63="","",(SUMIF(Kostnader_Intäkter!$C$6:$C$2630,Kostnader_Intäkter!$EE64,Kostnader_Intäkter!$AL$6:$AL$2630)))))</f>
        <v/>
      </c>
      <c r="AC63" s="338"/>
      <c r="AD63" s="338"/>
      <c r="AE63" s="338"/>
      <c r="AF63" s="338" t="str">
        <f>IF(AF$3="","",(IF($B63="","",(SUMIF(Kostnader_Intäkter!$C$6:$C$2630,Kostnader_Intäkter!$EE64,Kostnader_Intäkter!$AQ$6:$AQ$2630)))))</f>
        <v/>
      </c>
      <c r="AG63" s="338"/>
      <c r="AH63" s="338"/>
      <c r="AI63" s="338"/>
    </row>
    <row r="64" spans="2:35" ht="17.25" hidden="1" customHeight="1" outlineLevel="1" x14ac:dyDescent="0.2">
      <c r="B64" s="339" t="str">
        <f>Kostnader_Intäkter!EH65</f>
        <v/>
      </c>
      <c r="C64" s="339"/>
      <c r="D64" s="339"/>
      <c r="E64" s="339"/>
      <c r="F64" s="339"/>
      <c r="G64" s="339"/>
      <c r="H64" s="339"/>
      <c r="I64" s="339"/>
      <c r="J64" s="339"/>
      <c r="K64" s="339"/>
      <c r="L64" s="339"/>
      <c r="M64" s="339"/>
      <c r="N64" s="339"/>
      <c r="O64" s="339"/>
      <c r="P64" s="336" t="str">
        <f t="shared" si="1"/>
        <v/>
      </c>
      <c r="Q64" s="335"/>
      <c r="R64" s="335"/>
      <c r="S64" s="335"/>
      <c r="T64" s="338" t="str">
        <f>IF(T$3="","",(IF($B64="","",(SUMIF(Kostnader_Intäkter!$C$6:$C$2630,Kostnader_Intäkter!$EE65,Kostnader_Intäkter!$AB$6:$AV$2630)))))</f>
        <v/>
      </c>
      <c r="U64" s="338"/>
      <c r="V64" s="338"/>
      <c r="W64" s="338"/>
      <c r="X64" s="338" t="str">
        <f>IF(X$3="","",(IF($B64="","",(SUMIF(Kostnader_Intäkter!$C$6:$C$2630,Kostnader_Intäkter!$EE65,Kostnader_Intäkter!$AG$6:$AG$2630)))))</f>
        <v/>
      </c>
      <c r="Y64" s="338"/>
      <c r="Z64" s="338"/>
      <c r="AA64" s="338"/>
      <c r="AB64" s="338" t="str">
        <f>IF(AB$3="","",(IF($B64="","",(SUMIF(Kostnader_Intäkter!$C$6:$C$2630,Kostnader_Intäkter!$EE65,Kostnader_Intäkter!$AL$6:$AL$2630)))))</f>
        <v/>
      </c>
      <c r="AC64" s="338"/>
      <c r="AD64" s="338"/>
      <c r="AE64" s="338"/>
      <c r="AF64" s="338" t="str">
        <f>IF(AF$3="","",(IF($B64="","",(SUMIF(Kostnader_Intäkter!$C$6:$C$2630,Kostnader_Intäkter!$EE65,Kostnader_Intäkter!$AQ$6:$AQ$2630)))))</f>
        <v/>
      </c>
      <c r="AG64" s="338"/>
      <c r="AH64" s="338"/>
      <c r="AI64" s="338"/>
    </row>
    <row r="65" spans="2:35" ht="17.25" hidden="1" customHeight="1" outlineLevel="1" x14ac:dyDescent="0.2">
      <c r="B65" s="339" t="str">
        <f>Kostnader_Intäkter!EH66</f>
        <v/>
      </c>
      <c r="C65" s="339"/>
      <c r="D65" s="339"/>
      <c r="E65" s="339"/>
      <c r="F65" s="339"/>
      <c r="G65" s="339"/>
      <c r="H65" s="339"/>
      <c r="I65" s="339"/>
      <c r="J65" s="339"/>
      <c r="K65" s="339"/>
      <c r="L65" s="339"/>
      <c r="M65" s="339"/>
      <c r="N65" s="339"/>
      <c r="O65" s="339"/>
      <c r="P65" s="336" t="str">
        <f t="shared" si="1"/>
        <v/>
      </c>
      <c r="Q65" s="335"/>
      <c r="R65" s="335"/>
      <c r="S65" s="335"/>
      <c r="T65" s="338" t="str">
        <f>IF(T$3="","",(IF($B65="","",(SUMIF(Kostnader_Intäkter!$C$6:$C$2630,Kostnader_Intäkter!$EE66,Kostnader_Intäkter!$AB$6:$AV$2630)))))</f>
        <v/>
      </c>
      <c r="U65" s="338"/>
      <c r="V65" s="338"/>
      <c r="W65" s="338"/>
      <c r="X65" s="338" t="str">
        <f>IF(X$3="","",(IF($B65="","",(SUMIF(Kostnader_Intäkter!$C$6:$C$2630,Kostnader_Intäkter!$EE66,Kostnader_Intäkter!$AG$6:$AG$2630)))))</f>
        <v/>
      </c>
      <c r="Y65" s="338"/>
      <c r="Z65" s="338"/>
      <c r="AA65" s="338"/>
      <c r="AB65" s="338" t="str">
        <f>IF(AB$3="","",(IF($B65="","",(SUMIF(Kostnader_Intäkter!$C$6:$C$2630,Kostnader_Intäkter!$EE66,Kostnader_Intäkter!$AL$6:$AL$2630)))))</f>
        <v/>
      </c>
      <c r="AC65" s="338"/>
      <c r="AD65" s="338"/>
      <c r="AE65" s="338"/>
      <c r="AF65" s="338" t="str">
        <f>IF(AF$3="","",(IF($B65="","",(SUMIF(Kostnader_Intäkter!$C$6:$C$2630,Kostnader_Intäkter!$EE66,Kostnader_Intäkter!$AQ$6:$AQ$2630)))))</f>
        <v/>
      </c>
      <c r="AG65" s="338"/>
      <c r="AH65" s="338"/>
      <c r="AI65" s="338"/>
    </row>
    <row r="66" spans="2:35" ht="17.25" hidden="1" customHeight="1" outlineLevel="1" x14ac:dyDescent="0.2">
      <c r="B66" s="339" t="str">
        <f>Kostnader_Intäkter!EH67</f>
        <v/>
      </c>
      <c r="C66" s="339"/>
      <c r="D66" s="339"/>
      <c r="E66" s="339"/>
      <c r="F66" s="339"/>
      <c r="G66" s="339"/>
      <c r="H66" s="339"/>
      <c r="I66" s="339"/>
      <c r="J66" s="339"/>
      <c r="K66" s="339"/>
      <c r="L66" s="339"/>
      <c r="M66" s="339"/>
      <c r="N66" s="339"/>
      <c r="O66" s="339"/>
      <c r="P66" s="336" t="str">
        <f t="shared" si="1"/>
        <v/>
      </c>
      <c r="Q66" s="335"/>
      <c r="R66" s="335"/>
      <c r="S66" s="335"/>
      <c r="T66" s="338" t="str">
        <f>IF(T$3="","",(IF($B66="","",(SUMIF(Kostnader_Intäkter!$C$6:$C$2630,Kostnader_Intäkter!$EE67,Kostnader_Intäkter!$AB$6:$AV$2630)))))</f>
        <v/>
      </c>
      <c r="U66" s="338"/>
      <c r="V66" s="338"/>
      <c r="W66" s="338"/>
      <c r="X66" s="338" t="str">
        <f>IF(X$3="","",(IF($B66="","",(SUMIF(Kostnader_Intäkter!$C$6:$C$2630,Kostnader_Intäkter!$EE67,Kostnader_Intäkter!$AG$6:$AG$2630)))))</f>
        <v/>
      </c>
      <c r="Y66" s="338"/>
      <c r="Z66" s="338"/>
      <c r="AA66" s="338"/>
      <c r="AB66" s="338" t="str">
        <f>IF(AB$3="","",(IF($B66="","",(SUMIF(Kostnader_Intäkter!$C$6:$C$2630,Kostnader_Intäkter!$EE67,Kostnader_Intäkter!$AL$6:$AL$2630)))))</f>
        <v/>
      </c>
      <c r="AC66" s="338"/>
      <c r="AD66" s="338"/>
      <c r="AE66" s="338"/>
      <c r="AF66" s="338" t="str">
        <f>IF(AF$3="","",(IF($B66="","",(SUMIF(Kostnader_Intäkter!$C$6:$C$2630,Kostnader_Intäkter!$EE67,Kostnader_Intäkter!$AQ$6:$AQ$2630)))))</f>
        <v/>
      </c>
      <c r="AG66" s="338"/>
      <c r="AH66" s="338"/>
      <c r="AI66" s="338"/>
    </row>
    <row r="67" spans="2:35" ht="17.25" hidden="1" customHeight="1" outlineLevel="1" x14ac:dyDescent="0.2">
      <c r="B67" s="339" t="str">
        <f>Kostnader_Intäkter!EH68</f>
        <v/>
      </c>
      <c r="C67" s="339"/>
      <c r="D67" s="339"/>
      <c r="E67" s="339"/>
      <c r="F67" s="339"/>
      <c r="G67" s="339"/>
      <c r="H67" s="339"/>
      <c r="I67" s="339"/>
      <c r="J67" s="339"/>
      <c r="K67" s="339"/>
      <c r="L67" s="339"/>
      <c r="M67" s="339"/>
      <c r="N67" s="339"/>
      <c r="O67" s="339"/>
      <c r="P67" s="336" t="str">
        <f t="shared" si="1"/>
        <v/>
      </c>
      <c r="Q67" s="335"/>
      <c r="R67" s="335"/>
      <c r="S67" s="335"/>
      <c r="T67" s="338" t="str">
        <f>IF(T$3="","",(IF($B67="","",(SUMIF(Kostnader_Intäkter!$C$6:$C$2630,Kostnader_Intäkter!$EE68,Kostnader_Intäkter!$AB$6:$AV$2630)))))</f>
        <v/>
      </c>
      <c r="U67" s="338"/>
      <c r="V67" s="338"/>
      <c r="W67" s="338"/>
      <c r="X67" s="338" t="str">
        <f>IF(X$3="","",(IF($B67="","",(SUMIF(Kostnader_Intäkter!$C$6:$C$2630,Kostnader_Intäkter!$EE68,Kostnader_Intäkter!$AG$6:$AG$2630)))))</f>
        <v/>
      </c>
      <c r="Y67" s="338"/>
      <c r="Z67" s="338"/>
      <c r="AA67" s="338"/>
      <c r="AB67" s="338" t="str">
        <f>IF(AB$3="","",(IF($B67="","",(SUMIF(Kostnader_Intäkter!$C$6:$C$2630,Kostnader_Intäkter!$EE68,Kostnader_Intäkter!$AL$6:$AL$2630)))))</f>
        <v/>
      </c>
      <c r="AC67" s="338"/>
      <c r="AD67" s="338"/>
      <c r="AE67" s="338"/>
      <c r="AF67" s="338" t="str">
        <f>IF(AF$3="","",(IF($B67="","",(SUMIF(Kostnader_Intäkter!$C$6:$C$2630,Kostnader_Intäkter!$EE68,Kostnader_Intäkter!$AQ$6:$AQ$2630)))))</f>
        <v/>
      </c>
      <c r="AG67" s="338"/>
      <c r="AH67" s="338"/>
      <c r="AI67" s="338"/>
    </row>
    <row r="68" spans="2:35" ht="17.25" hidden="1" customHeight="1" outlineLevel="1" x14ac:dyDescent="0.2">
      <c r="B68" s="339" t="str">
        <f>Kostnader_Intäkter!EH69</f>
        <v/>
      </c>
      <c r="C68" s="339"/>
      <c r="D68" s="339"/>
      <c r="E68" s="339"/>
      <c r="F68" s="339"/>
      <c r="G68" s="339"/>
      <c r="H68" s="339"/>
      <c r="I68" s="339"/>
      <c r="J68" s="339"/>
      <c r="K68" s="339"/>
      <c r="L68" s="339"/>
      <c r="M68" s="339"/>
      <c r="N68" s="339"/>
      <c r="O68" s="339"/>
      <c r="P68" s="336" t="str">
        <f t="shared" ref="P68:P78" si="2">IF(B68="","",SUM(T68:AI68))</f>
        <v/>
      </c>
      <c r="Q68" s="335"/>
      <c r="R68" s="335"/>
      <c r="S68" s="335"/>
      <c r="T68" s="338" t="str">
        <f>IF(T$3="","",(IF($B68="","",(SUMIF(Kostnader_Intäkter!$C$6:$C$2630,Kostnader_Intäkter!$EE69,Kostnader_Intäkter!$AB$6:$AV$2630)))))</f>
        <v/>
      </c>
      <c r="U68" s="338"/>
      <c r="V68" s="338"/>
      <c r="W68" s="338"/>
      <c r="X68" s="338" t="str">
        <f>IF(X$3="","",(IF($B68="","",(SUMIF(Kostnader_Intäkter!$C$6:$C$2630,Kostnader_Intäkter!$EE69,Kostnader_Intäkter!$AG$6:$AG$2630)))))</f>
        <v/>
      </c>
      <c r="Y68" s="338"/>
      <c r="Z68" s="338"/>
      <c r="AA68" s="338"/>
      <c r="AB68" s="338" t="str">
        <f>IF(AB$3="","",(IF($B68="","",(SUMIF(Kostnader_Intäkter!$C$6:$C$2630,Kostnader_Intäkter!$EE69,Kostnader_Intäkter!$AL$6:$AL$2630)))))</f>
        <v/>
      </c>
      <c r="AC68" s="338"/>
      <c r="AD68" s="338"/>
      <c r="AE68" s="338"/>
      <c r="AF68" s="338" t="str">
        <f>IF(AF$3="","",(IF($B68="","",(SUMIF(Kostnader_Intäkter!$C$6:$C$2630,Kostnader_Intäkter!$EE69,Kostnader_Intäkter!$AQ$6:$AQ$2630)))))</f>
        <v/>
      </c>
      <c r="AG68" s="338"/>
      <c r="AH68" s="338"/>
      <c r="AI68" s="338"/>
    </row>
    <row r="69" spans="2:35" ht="17.25" hidden="1" customHeight="1" outlineLevel="1" x14ac:dyDescent="0.2">
      <c r="B69" s="339" t="str">
        <f>Kostnader_Intäkter!EH70</f>
        <v/>
      </c>
      <c r="C69" s="339"/>
      <c r="D69" s="339"/>
      <c r="E69" s="339"/>
      <c r="F69" s="339"/>
      <c r="G69" s="339"/>
      <c r="H69" s="339"/>
      <c r="I69" s="339"/>
      <c r="J69" s="339"/>
      <c r="K69" s="339"/>
      <c r="L69" s="339"/>
      <c r="M69" s="339"/>
      <c r="N69" s="339"/>
      <c r="O69" s="339"/>
      <c r="P69" s="336" t="str">
        <f t="shared" si="2"/>
        <v/>
      </c>
      <c r="Q69" s="335"/>
      <c r="R69" s="335"/>
      <c r="S69" s="335"/>
      <c r="T69" s="338" t="str">
        <f>IF(T$3="","",(IF($B69="","",(SUMIF(Kostnader_Intäkter!$C$6:$C$2630,Kostnader_Intäkter!$EE70,Kostnader_Intäkter!$AB$6:$AV$2630)))))</f>
        <v/>
      </c>
      <c r="U69" s="338"/>
      <c r="V69" s="338"/>
      <c r="W69" s="338"/>
      <c r="X69" s="338" t="str">
        <f>IF(X$3="","",(IF($B69="","",(SUMIF(Kostnader_Intäkter!$C$6:$C$2630,Kostnader_Intäkter!$EE70,Kostnader_Intäkter!$AG$6:$AG$2630)))))</f>
        <v/>
      </c>
      <c r="Y69" s="338"/>
      <c r="Z69" s="338"/>
      <c r="AA69" s="338"/>
      <c r="AB69" s="338" t="str">
        <f>IF(AB$3="","",(IF($B69="","",(SUMIF(Kostnader_Intäkter!$C$6:$C$2630,Kostnader_Intäkter!$EE70,Kostnader_Intäkter!$AL$6:$AL$2630)))))</f>
        <v/>
      </c>
      <c r="AC69" s="338"/>
      <c r="AD69" s="338"/>
      <c r="AE69" s="338"/>
      <c r="AF69" s="338" t="str">
        <f>IF(AF$3="","",(IF($B69="","",(SUMIF(Kostnader_Intäkter!$C$6:$C$2630,Kostnader_Intäkter!$EE70,Kostnader_Intäkter!$AQ$6:$AQ$2630)))))</f>
        <v/>
      </c>
      <c r="AG69" s="338"/>
      <c r="AH69" s="338"/>
      <c r="AI69" s="338"/>
    </row>
    <row r="70" spans="2:35" ht="17.25" hidden="1" customHeight="1" outlineLevel="1" x14ac:dyDescent="0.2">
      <c r="B70" s="339" t="str">
        <f>Kostnader_Intäkter!EH71</f>
        <v/>
      </c>
      <c r="C70" s="339"/>
      <c r="D70" s="339"/>
      <c r="E70" s="339"/>
      <c r="F70" s="339"/>
      <c r="G70" s="339"/>
      <c r="H70" s="339"/>
      <c r="I70" s="339"/>
      <c r="J70" s="339"/>
      <c r="K70" s="339"/>
      <c r="L70" s="339"/>
      <c r="M70" s="339"/>
      <c r="N70" s="339"/>
      <c r="O70" s="339"/>
      <c r="P70" s="336" t="str">
        <f t="shared" si="2"/>
        <v/>
      </c>
      <c r="Q70" s="335"/>
      <c r="R70" s="335"/>
      <c r="S70" s="335"/>
      <c r="T70" s="338" t="str">
        <f>IF(T$3="","",(IF($B70="","",(SUMIF(Kostnader_Intäkter!$C$6:$C$2630,Kostnader_Intäkter!$EE71,Kostnader_Intäkter!$AB$6:$AV$2630)))))</f>
        <v/>
      </c>
      <c r="U70" s="338"/>
      <c r="V70" s="338"/>
      <c r="W70" s="338"/>
      <c r="X70" s="338" t="str">
        <f>IF(X$3="","",(IF($B70="","",(SUMIF(Kostnader_Intäkter!$C$6:$C$2630,Kostnader_Intäkter!$EE71,Kostnader_Intäkter!$AG$6:$AG$2630)))))</f>
        <v/>
      </c>
      <c r="Y70" s="338"/>
      <c r="Z70" s="338"/>
      <c r="AA70" s="338"/>
      <c r="AB70" s="338" t="str">
        <f>IF(AB$3="","",(IF($B70="","",(SUMIF(Kostnader_Intäkter!$C$6:$C$2630,Kostnader_Intäkter!$EE71,Kostnader_Intäkter!$AL$6:$AL$2630)))))</f>
        <v/>
      </c>
      <c r="AC70" s="338"/>
      <c r="AD70" s="338"/>
      <c r="AE70" s="338"/>
      <c r="AF70" s="338" t="str">
        <f>IF(AF$3="","",(IF($B70="","",(SUMIF(Kostnader_Intäkter!$C$6:$C$2630,Kostnader_Intäkter!$EE71,Kostnader_Intäkter!$AQ$6:$AQ$2630)))))</f>
        <v/>
      </c>
      <c r="AG70" s="338"/>
      <c r="AH70" s="338"/>
      <c r="AI70" s="338"/>
    </row>
    <row r="71" spans="2:35" ht="17.25" hidden="1" customHeight="1" outlineLevel="1" x14ac:dyDescent="0.2">
      <c r="B71" s="339" t="str">
        <f>Kostnader_Intäkter!EH72</f>
        <v/>
      </c>
      <c r="C71" s="339"/>
      <c r="D71" s="339"/>
      <c r="E71" s="339"/>
      <c r="F71" s="339"/>
      <c r="G71" s="339"/>
      <c r="H71" s="339"/>
      <c r="I71" s="339"/>
      <c r="J71" s="339"/>
      <c r="K71" s="339"/>
      <c r="L71" s="339"/>
      <c r="M71" s="339"/>
      <c r="N71" s="339"/>
      <c r="O71" s="339"/>
      <c r="P71" s="336" t="str">
        <f t="shared" si="2"/>
        <v/>
      </c>
      <c r="Q71" s="335"/>
      <c r="R71" s="335"/>
      <c r="S71" s="335"/>
      <c r="T71" s="338" t="str">
        <f>IF(T$3="","",(IF($B71="","",(SUMIF(Kostnader_Intäkter!$C$6:$C$2630,Kostnader_Intäkter!$EE72,Kostnader_Intäkter!$AB$6:$AV$2630)))))</f>
        <v/>
      </c>
      <c r="U71" s="338"/>
      <c r="V71" s="338"/>
      <c r="W71" s="338"/>
      <c r="X71" s="338" t="str">
        <f>IF(X$3="","",(IF($B71="","",(SUMIF(Kostnader_Intäkter!$C$6:$C$2630,Kostnader_Intäkter!$EE72,Kostnader_Intäkter!$AG$6:$AG$2630)))))</f>
        <v/>
      </c>
      <c r="Y71" s="338"/>
      <c r="Z71" s="338"/>
      <c r="AA71" s="338"/>
      <c r="AB71" s="338" t="str">
        <f>IF(AB$3="","",(IF($B71="","",(SUMIF(Kostnader_Intäkter!$C$6:$C$2630,Kostnader_Intäkter!$EE72,Kostnader_Intäkter!$AL$6:$AL$2630)))))</f>
        <v/>
      </c>
      <c r="AC71" s="338"/>
      <c r="AD71" s="338"/>
      <c r="AE71" s="338"/>
      <c r="AF71" s="338" t="str">
        <f>IF(AF$3="","",(IF($B71="","",(SUMIF(Kostnader_Intäkter!$C$6:$C$2630,Kostnader_Intäkter!$EE72,Kostnader_Intäkter!$AQ$6:$AQ$2630)))))</f>
        <v/>
      </c>
      <c r="AG71" s="338"/>
      <c r="AH71" s="338"/>
      <c r="AI71" s="338"/>
    </row>
    <row r="72" spans="2:35" ht="17.25" hidden="1" customHeight="1" outlineLevel="1" x14ac:dyDescent="0.2">
      <c r="B72" s="339" t="str">
        <f>Kostnader_Intäkter!EH73</f>
        <v/>
      </c>
      <c r="C72" s="339"/>
      <c r="D72" s="339"/>
      <c r="E72" s="339"/>
      <c r="F72" s="339"/>
      <c r="G72" s="339"/>
      <c r="H72" s="339"/>
      <c r="I72" s="339"/>
      <c r="J72" s="339"/>
      <c r="K72" s="339"/>
      <c r="L72" s="339"/>
      <c r="M72" s="339"/>
      <c r="N72" s="339"/>
      <c r="O72" s="339"/>
      <c r="P72" s="336" t="str">
        <f t="shared" si="2"/>
        <v/>
      </c>
      <c r="Q72" s="335"/>
      <c r="R72" s="335"/>
      <c r="S72" s="335"/>
      <c r="T72" s="338" t="str">
        <f>IF(T$3="","",(IF($B72="","",(SUMIF(Kostnader_Intäkter!$C$6:$C$2630,Kostnader_Intäkter!$EE73,Kostnader_Intäkter!$AB$6:$AV$2630)))))</f>
        <v/>
      </c>
      <c r="U72" s="338"/>
      <c r="V72" s="338"/>
      <c r="W72" s="338"/>
      <c r="X72" s="338" t="str">
        <f>IF(X$3="","",(IF($B72="","",(SUMIF(Kostnader_Intäkter!$C$6:$C$2630,Kostnader_Intäkter!$EE73,Kostnader_Intäkter!$AG$6:$AG$2630)))))</f>
        <v/>
      </c>
      <c r="Y72" s="338"/>
      <c r="Z72" s="338"/>
      <c r="AA72" s="338"/>
      <c r="AB72" s="338" t="str">
        <f>IF(AB$3="","",(IF($B72="","",(SUMIF(Kostnader_Intäkter!$C$6:$C$2630,Kostnader_Intäkter!$EE73,Kostnader_Intäkter!$AL$6:$AL$2630)))))</f>
        <v/>
      </c>
      <c r="AC72" s="338"/>
      <c r="AD72" s="338"/>
      <c r="AE72" s="338"/>
      <c r="AF72" s="338" t="str">
        <f>IF(AF$3="","",(IF($B72="","",(SUMIF(Kostnader_Intäkter!$C$6:$C$2630,Kostnader_Intäkter!$EE73,Kostnader_Intäkter!$AQ$6:$AQ$2630)))))</f>
        <v/>
      </c>
      <c r="AG72" s="338"/>
      <c r="AH72" s="338"/>
      <c r="AI72" s="338"/>
    </row>
    <row r="73" spans="2:35" ht="17.25" hidden="1" customHeight="1" outlineLevel="1" x14ac:dyDescent="0.2">
      <c r="B73" s="339" t="str">
        <f>Kostnader_Intäkter!EH74</f>
        <v/>
      </c>
      <c r="C73" s="339"/>
      <c r="D73" s="339"/>
      <c r="E73" s="339"/>
      <c r="F73" s="339"/>
      <c r="G73" s="339"/>
      <c r="H73" s="339"/>
      <c r="I73" s="339"/>
      <c r="J73" s="339"/>
      <c r="K73" s="339"/>
      <c r="L73" s="339"/>
      <c r="M73" s="339"/>
      <c r="N73" s="339"/>
      <c r="O73" s="339"/>
      <c r="P73" s="336" t="str">
        <f t="shared" si="2"/>
        <v/>
      </c>
      <c r="Q73" s="335"/>
      <c r="R73" s="335"/>
      <c r="S73" s="335"/>
      <c r="T73" s="338" t="str">
        <f>IF(T$3="","",(IF($B73="","",(SUMIF(Kostnader_Intäkter!$C$6:$C$2630,Kostnader_Intäkter!$EE74,Kostnader_Intäkter!$AB$6:$AV$2630)))))</f>
        <v/>
      </c>
      <c r="U73" s="338"/>
      <c r="V73" s="338"/>
      <c r="W73" s="338"/>
      <c r="X73" s="338" t="str">
        <f>IF(X$3="","",(IF($B73="","",(SUMIF(Kostnader_Intäkter!$C$6:$C$2630,Kostnader_Intäkter!$EE74,Kostnader_Intäkter!$AG$6:$AG$2630)))))</f>
        <v/>
      </c>
      <c r="Y73" s="338"/>
      <c r="Z73" s="338"/>
      <c r="AA73" s="338"/>
      <c r="AB73" s="338" t="str">
        <f>IF(AB$3="","",(IF($B73="","",(SUMIF(Kostnader_Intäkter!$C$6:$C$2630,Kostnader_Intäkter!$EE74,Kostnader_Intäkter!$AL$6:$AL$2630)))))</f>
        <v/>
      </c>
      <c r="AC73" s="338"/>
      <c r="AD73" s="338"/>
      <c r="AE73" s="338"/>
      <c r="AF73" s="338" t="str">
        <f>IF(AF$3="","",(IF($B73="","",(SUMIF(Kostnader_Intäkter!$C$6:$C$2630,Kostnader_Intäkter!$EE74,Kostnader_Intäkter!$AQ$6:$AQ$2630)))))</f>
        <v/>
      </c>
      <c r="AG73" s="338"/>
      <c r="AH73" s="338"/>
      <c r="AI73" s="338"/>
    </row>
    <row r="74" spans="2:35" ht="17.25" hidden="1" customHeight="1" outlineLevel="1" x14ac:dyDescent="0.2">
      <c r="B74" s="339" t="str">
        <f>Kostnader_Intäkter!EH75</f>
        <v/>
      </c>
      <c r="C74" s="339"/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6" t="str">
        <f t="shared" si="2"/>
        <v/>
      </c>
      <c r="Q74" s="335"/>
      <c r="R74" s="335"/>
      <c r="S74" s="335"/>
      <c r="T74" s="338" t="str">
        <f>IF(T$3="","",(IF($B74="","",(SUMIF(Kostnader_Intäkter!$C$6:$C$2630,Kostnader_Intäkter!$EE75,Kostnader_Intäkter!$AB$6:$AV$2630)))))</f>
        <v/>
      </c>
      <c r="U74" s="338"/>
      <c r="V74" s="338"/>
      <c r="W74" s="338"/>
      <c r="X74" s="338" t="str">
        <f>IF(X$3="","",(IF($B74="","",(SUMIF(Kostnader_Intäkter!$C$6:$C$2630,Kostnader_Intäkter!$EE75,Kostnader_Intäkter!$AG$6:$AG$2630)))))</f>
        <v/>
      </c>
      <c r="Y74" s="338"/>
      <c r="Z74" s="338"/>
      <c r="AA74" s="338"/>
      <c r="AB74" s="338" t="str">
        <f>IF(AB$3="","",(IF($B74="","",(SUMIF(Kostnader_Intäkter!$C$6:$C$2630,Kostnader_Intäkter!$EE75,Kostnader_Intäkter!$AL$6:$AL$2630)))))</f>
        <v/>
      </c>
      <c r="AC74" s="338"/>
      <c r="AD74" s="338"/>
      <c r="AE74" s="338"/>
      <c r="AF74" s="338" t="str">
        <f>IF(AF$3="","",(IF($B74="","",(SUMIF(Kostnader_Intäkter!$C$6:$C$2630,Kostnader_Intäkter!$EE75,Kostnader_Intäkter!$AQ$6:$AQ$2630)))))</f>
        <v/>
      </c>
      <c r="AG74" s="338"/>
      <c r="AH74" s="338"/>
      <c r="AI74" s="338"/>
    </row>
    <row r="75" spans="2:35" ht="17.25" hidden="1" customHeight="1" outlineLevel="1" x14ac:dyDescent="0.2">
      <c r="B75" s="339" t="str">
        <f>Kostnader_Intäkter!EH76</f>
        <v/>
      </c>
      <c r="C75" s="339"/>
      <c r="D75" s="339"/>
      <c r="E75" s="339"/>
      <c r="F75" s="339"/>
      <c r="G75" s="339"/>
      <c r="H75" s="339"/>
      <c r="I75" s="339"/>
      <c r="J75" s="339"/>
      <c r="K75" s="339"/>
      <c r="L75" s="339"/>
      <c r="M75" s="339"/>
      <c r="N75" s="339"/>
      <c r="O75" s="339"/>
      <c r="P75" s="336" t="str">
        <f t="shared" si="2"/>
        <v/>
      </c>
      <c r="Q75" s="335"/>
      <c r="R75" s="335"/>
      <c r="S75" s="335"/>
      <c r="T75" s="338" t="str">
        <f>IF(T$3="","",(IF($B75="","",(SUMIF(Kostnader_Intäkter!$C$6:$C$2630,Kostnader_Intäkter!$EE76,Kostnader_Intäkter!$AB$6:$AV$2630)))))</f>
        <v/>
      </c>
      <c r="U75" s="338"/>
      <c r="V75" s="338"/>
      <c r="W75" s="338"/>
      <c r="X75" s="338" t="str">
        <f>IF(X$3="","",(IF($B75="","",(SUMIF(Kostnader_Intäkter!$C$6:$C$2630,Kostnader_Intäkter!$EE76,Kostnader_Intäkter!$AG$6:$AG$2630)))))</f>
        <v/>
      </c>
      <c r="Y75" s="338"/>
      <c r="Z75" s="338"/>
      <c r="AA75" s="338"/>
      <c r="AB75" s="338" t="str">
        <f>IF(AB$3="","",(IF($B75="","",(SUMIF(Kostnader_Intäkter!$C$6:$C$2630,Kostnader_Intäkter!$EE76,Kostnader_Intäkter!$AL$6:$AL$2630)))))</f>
        <v/>
      </c>
      <c r="AC75" s="338"/>
      <c r="AD75" s="338"/>
      <c r="AE75" s="338"/>
      <c r="AF75" s="338" t="str">
        <f>IF(AF$3="","",(IF($B75="","",(SUMIF(Kostnader_Intäkter!$C$6:$C$2630,Kostnader_Intäkter!$EE76,Kostnader_Intäkter!$AQ$6:$AQ$2630)))))</f>
        <v/>
      </c>
      <c r="AG75" s="338"/>
      <c r="AH75" s="338"/>
      <c r="AI75" s="338"/>
    </row>
    <row r="76" spans="2:35" ht="17.25" hidden="1" customHeight="1" outlineLevel="1" x14ac:dyDescent="0.2">
      <c r="B76" s="339" t="str">
        <f>Kostnader_Intäkter!EH77</f>
        <v/>
      </c>
      <c r="C76" s="339"/>
      <c r="D76" s="339"/>
      <c r="E76" s="339"/>
      <c r="F76" s="339"/>
      <c r="G76" s="339"/>
      <c r="H76" s="339"/>
      <c r="I76" s="339"/>
      <c r="J76" s="339"/>
      <c r="K76" s="339"/>
      <c r="L76" s="339"/>
      <c r="M76" s="339"/>
      <c r="N76" s="339"/>
      <c r="O76" s="339"/>
      <c r="P76" s="336" t="str">
        <f t="shared" si="2"/>
        <v/>
      </c>
      <c r="Q76" s="335"/>
      <c r="R76" s="335"/>
      <c r="S76" s="335"/>
      <c r="T76" s="338" t="str">
        <f>IF(T$3="","",(IF($B76="","",(SUMIF(Kostnader_Intäkter!$C$6:$C$2630,Kostnader_Intäkter!$EE77,Kostnader_Intäkter!$AB$6:$AV$2630)))))</f>
        <v/>
      </c>
      <c r="U76" s="338"/>
      <c r="V76" s="338"/>
      <c r="W76" s="338"/>
      <c r="X76" s="338" t="str">
        <f>IF(X$3="","",(IF($B76="","",(SUMIF(Kostnader_Intäkter!$C$6:$C$2630,Kostnader_Intäkter!$EE77,Kostnader_Intäkter!$AG$6:$AG$2630)))))</f>
        <v/>
      </c>
      <c r="Y76" s="338"/>
      <c r="Z76" s="338"/>
      <c r="AA76" s="338"/>
      <c r="AB76" s="338" t="str">
        <f>IF(AB$3="","",(IF($B76="","",(SUMIF(Kostnader_Intäkter!$C$6:$C$2630,Kostnader_Intäkter!$EE77,Kostnader_Intäkter!$AL$6:$AL$2630)))))</f>
        <v/>
      </c>
      <c r="AC76" s="338"/>
      <c r="AD76" s="338"/>
      <c r="AE76" s="338"/>
      <c r="AF76" s="338" t="str">
        <f>IF(AF$3="","",(IF($B76="","",(SUMIF(Kostnader_Intäkter!$C$6:$C$2630,Kostnader_Intäkter!$EE77,Kostnader_Intäkter!$AQ$6:$AQ$2630)))))</f>
        <v/>
      </c>
      <c r="AG76" s="338"/>
      <c r="AH76" s="338"/>
      <c r="AI76" s="338"/>
    </row>
    <row r="77" spans="2:35" ht="17.25" hidden="1" customHeight="1" outlineLevel="1" x14ac:dyDescent="0.2">
      <c r="B77" s="339" t="str">
        <f>Kostnader_Intäkter!EH78</f>
        <v/>
      </c>
      <c r="C77" s="339"/>
      <c r="D77" s="339"/>
      <c r="E77" s="339"/>
      <c r="F77" s="339"/>
      <c r="G77" s="339"/>
      <c r="H77" s="339"/>
      <c r="I77" s="339"/>
      <c r="J77" s="339"/>
      <c r="K77" s="339"/>
      <c r="L77" s="339"/>
      <c r="M77" s="339"/>
      <c r="N77" s="339"/>
      <c r="O77" s="339"/>
      <c r="P77" s="336" t="str">
        <f t="shared" si="2"/>
        <v/>
      </c>
      <c r="Q77" s="335"/>
      <c r="R77" s="335"/>
      <c r="S77" s="335"/>
      <c r="T77" s="338" t="str">
        <f>IF(T$3="","",(IF($B77="","",(SUMIF(Kostnader_Intäkter!$C$6:$C$2630,Kostnader_Intäkter!$EE78,Kostnader_Intäkter!$AB$6:$AV$2630)))))</f>
        <v/>
      </c>
      <c r="U77" s="338"/>
      <c r="V77" s="338"/>
      <c r="W77" s="338"/>
      <c r="X77" s="338" t="str">
        <f>IF(X$3="","",(IF($B77="","",(SUMIF(Kostnader_Intäkter!$C$6:$C$2630,Kostnader_Intäkter!$EE78,Kostnader_Intäkter!$AG$6:$AG$2630)))))</f>
        <v/>
      </c>
      <c r="Y77" s="338"/>
      <c r="Z77" s="338"/>
      <c r="AA77" s="338"/>
      <c r="AB77" s="338" t="str">
        <f>IF(AB$3="","",(IF($B77="","",(SUMIF(Kostnader_Intäkter!$C$6:$C$2630,Kostnader_Intäkter!$EE78,Kostnader_Intäkter!$AL$6:$AL$2630)))))</f>
        <v/>
      </c>
      <c r="AC77" s="338"/>
      <c r="AD77" s="338"/>
      <c r="AE77" s="338"/>
      <c r="AF77" s="338" t="str">
        <f>IF(AF$3="","",(IF($B77="","",(SUMIF(Kostnader_Intäkter!$C$6:$C$2630,Kostnader_Intäkter!$EE78,Kostnader_Intäkter!$AQ$6:$AQ$2630)))))</f>
        <v/>
      </c>
      <c r="AG77" s="338"/>
      <c r="AH77" s="338"/>
      <c r="AI77" s="338"/>
    </row>
    <row r="78" spans="2:35" ht="17.25" hidden="1" customHeight="1" outlineLevel="1" thickBot="1" x14ac:dyDescent="0.25">
      <c r="B78" s="339" t="str">
        <f>Kostnader_Intäkter!EH79</f>
        <v/>
      </c>
      <c r="C78" s="339"/>
      <c r="D78" s="339"/>
      <c r="E78" s="339"/>
      <c r="F78" s="339"/>
      <c r="G78" s="339"/>
      <c r="H78" s="339"/>
      <c r="I78" s="339"/>
      <c r="J78" s="339"/>
      <c r="K78" s="339"/>
      <c r="L78" s="339"/>
      <c r="M78" s="339"/>
      <c r="N78" s="339"/>
      <c r="O78" s="339"/>
      <c r="P78" s="336" t="str">
        <f t="shared" si="2"/>
        <v/>
      </c>
      <c r="Q78" s="335"/>
      <c r="R78" s="335"/>
      <c r="S78" s="335"/>
      <c r="T78" s="338" t="str">
        <f>IF(T$3="","",(IF($B78="","",(SUMIF(Kostnader_Intäkter!$C$6:$C$2630,Kostnader_Intäkter!$EE79,Kostnader_Intäkter!$AB$6:$AV$2630)))))</f>
        <v/>
      </c>
      <c r="U78" s="338"/>
      <c r="V78" s="338"/>
      <c r="W78" s="338"/>
      <c r="X78" s="338" t="str">
        <f>IF(X$3="","",(IF($B78="","",(SUMIF(Kostnader_Intäkter!$C$6:$C$2630,Kostnader_Intäkter!$EE79,Kostnader_Intäkter!$AG$6:$AG$2630)))))</f>
        <v/>
      </c>
      <c r="Y78" s="338"/>
      <c r="Z78" s="338"/>
      <c r="AA78" s="338"/>
      <c r="AB78" s="338" t="str">
        <f>IF(AB$3="","",(IF($B78="","",(SUMIF(Kostnader_Intäkter!$C$6:$C$2630,Kostnader_Intäkter!$EE79,Kostnader_Intäkter!$AL$6:$AL$2630)))))</f>
        <v/>
      </c>
      <c r="AC78" s="338"/>
      <c r="AD78" s="338"/>
      <c r="AE78" s="338"/>
      <c r="AF78" s="338" t="str">
        <f>IF(AF$3="","",(IF($B78="","",(SUMIF(Kostnader_Intäkter!$C$6:$C$2630,Kostnader_Intäkter!$EE79,Kostnader_Intäkter!$AQ$6:$AQ$2630)))))</f>
        <v/>
      </c>
      <c r="AG78" s="338"/>
      <c r="AH78" s="338"/>
      <c r="AI78" s="338"/>
    </row>
    <row r="79" spans="2:35" ht="18.75" customHeight="1" collapsed="1" thickTop="1" thickBot="1" x14ac:dyDescent="0.25">
      <c r="B79" s="343" t="s">
        <v>39</v>
      </c>
      <c r="C79" s="343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357">
        <f>SUM(T79:AI79)</f>
        <v>0</v>
      </c>
      <c r="Q79" s="332"/>
      <c r="R79" s="332"/>
      <c r="S79" s="332"/>
      <c r="T79" s="332" t="str">
        <f>IF(T3="","",IF(Setup!$C$39="",SUM(T4:W78),SUM(T5:W78)))</f>
        <v/>
      </c>
      <c r="U79" s="332"/>
      <c r="V79" s="332"/>
      <c r="W79" s="332"/>
      <c r="X79" s="332" t="str">
        <f>IF(X3="","",IF(Setup!$C$39="",SUM(X4:AA78),SUM(X5:AA78)))</f>
        <v/>
      </c>
      <c r="Y79" s="332"/>
      <c r="Z79" s="332"/>
      <c r="AA79" s="332"/>
      <c r="AB79" s="332" t="str">
        <f>IF(AB3="","",IF(Setup!$C$39="",SUM(AB4:AE78),SUM(AB5:AE78)))</f>
        <v/>
      </c>
      <c r="AC79" s="332"/>
      <c r="AD79" s="332"/>
      <c r="AE79" s="332"/>
      <c r="AF79" s="332" t="str">
        <f>IF(AF3="","",IF(Setup!$C$39="",SUM(AF4:AI78),SUM(AF5:AI78)))</f>
        <v/>
      </c>
      <c r="AG79" s="332"/>
      <c r="AH79" s="332"/>
      <c r="AI79" s="332"/>
    </row>
    <row r="80" spans="2:35" ht="18.75" customHeight="1" thickTop="1" thickBot="1" x14ac:dyDescent="0.25">
      <c r="B80" s="343" t="s">
        <v>40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57" t="str">
        <f>IF(Setup!$C$39="","",P4)</f>
        <v/>
      </c>
      <c r="Q80" s="332"/>
      <c r="R80" s="332"/>
      <c r="S80" s="332"/>
      <c r="T80" s="332" t="str">
        <f>IF(Setup!$C$39="","",T4)</f>
        <v/>
      </c>
      <c r="U80" s="332"/>
      <c r="V80" s="332"/>
      <c r="W80" s="332"/>
      <c r="X80" s="332" t="str">
        <f>IF(Setup!$C$39="","",X4)</f>
        <v/>
      </c>
      <c r="Y80" s="332"/>
      <c r="Z80" s="332"/>
      <c r="AA80" s="332"/>
      <c r="AB80" s="332" t="str">
        <f>IF(Setup!$C$39="","",AB4)</f>
        <v/>
      </c>
      <c r="AC80" s="332"/>
      <c r="AD80" s="332"/>
      <c r="AE80" s="332"/>
      <c r="AF80" s="332" t="str">
        <f>IF(Setup!$C$39="","",AF4)</f>
        <v/>
      </c>
      <c r="AG80" s="332"/>
      <c r="AH80" s="332"/>
      <c r="AI80" s="332"/>
    </row>
    <row r="81" spans="2:35" s="126" customFormat="1" ht="18.75" customHeight="1" thickTop="1" x14ac:dyDescent="0.2">
      <c r="B81" s="337" t="s">
        <v>14</v>
      </c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6">
        <f>IF(P80="",P79,P79+P80)</f>
        <v>0</v>
      </c>
      <c r="Q81" s="335"/>
      <c r="R81" s="335"/>
      <c r="S81" s="335"/>
      <c r="T81" s="335" t="str">
        <f>IF(T80="",T79,T79+T80)</f>
        <v/>
      </c>
      <c r="U81" s="335"/>
      <c r="V81" s="335"/>
      <c r="W81" s="335"/>
      <c r="X81" s="335" t="str">
        <f>IF(X80="",X79,X79+X80)</f>
        <v/>
      </c>
      <c r="Y81" s="335"/>
      <c r="Z81" s="335"/>
      <c r="AA81" s="335"/>
      <c r="AB81" s="335" t="str">
        <f>IF(AB80="",AB79,AB79+AB80)</f>
        <v/>
      </c>
      <c r="AC81" s="335"/>
      <c r="AD81" s="335"/>
      <c r="AE81" s="335"/>
      <c r="AF81" s="335" t="str">
        <f>IF(AF80="",AF79,AF79+AF80)</f>
        <v/>
      </c>
      <c r="AG81" s="335"/>
      <c r="AH81" s="335"/>
      <c r="AI81" s="335"/>
    </row>
    <row r="82" spans="2:35" ht="23.25" customHeight="1" x14ac:dyDescent="0.2"/>
  </sheetData>
  <sheetProtection password="C869" sheet="1" objects="1" scenarios="1"/>
  <mergeCells count="473">
    <mergeCell ref="B3:O3"/>
    <mergeCell ref="T3:W3"/>
    <mergeCell ref="X3:AA3"/>
    <mergeCell ref="AB3:AE3"/>
    <mergeCell ref="AF3:AI3"/>
    <mergeCell ref="B5:O5"/>
    <mergeCell ref="P5:S5"/>
    <mergeCell ref="T5:W5"/>
    <mergeCell ref="X5:AA5"/>
    <mergeCell ref="AB5:AE5"/>
    <mergeCell ref="AF5:AI5"/>
    <mergeCell ref="B4:O4"/>
    <mergeCell ref="P4:S4"/>
    <mergeCell ref="T4:W4"/>
    <mergeCell ref="X4:AA4"/>
    <mergeCell ref="AB4:AE4"/>
    <mergeCell ref="AF4:AI4"/>
    <mergeCell ref="B7:O7"/>
    <mergeCell ref="P7:S7"/>
    <mergeCell ref="T7:W7"/>
    <mergeCell ref="X7:AA7"/>
    <mergeCell ref="AB7:AE7"/>
    <mergeCell ref="AF7:AI7"/>
    <mergeCell ref="B6:O6"/>
    <mergeCell ref="P6:S6"/>
    <mergeCell ref="T6:W6"/>
    <mergeCell ref="X6:AA6"/>
    <mergeCell ref="AB6:AE6"/>
    <mergeCell ref="AF6:AI6"/>
    <mergeCell ref="B9:O9"/>
    <mergeCell ref="P9:S9"/>
    <mergeCell ref="T9:W9"/>
    <mergeCell ref="X9:AA9"/>
    <mergeCell ref="AB9:AE9"/>
    <mergeCell ref="AF9:AI9"/>
    <mergeCell ref="B8:O8"/>
    <mergeCell ref="P8:S8"/>
    <mergeCell ref="T8:W8"/>
    <mergeCell ref="X8:AA8"/>
    <mergeCell ref="AB8:AE8"/>
    <mergeCell ref="AF8:AI8"/>
    <mergeCell ref="B11:O11"/>
    <mergeCell ref="P11:S11"/>
    <mergeCell ref="T11:W11"/>
    <mergeCell ref="X11:AA11"/>
    <mergeCell ref="AB11:AE11"/>
    <mergeCell ref="AF11:AI11"/>
    <mergeCell ref="B10:O10"/>
    <mergeCell ref="P10:S10"/>
    <mergeCell ref="T10:W10"/>
    <mergeCell ref="X10:AA10"/>
    <mergeCell ref="AB10:AE10"/>
    <mergeCell ref="AF10:AI10"/>
    <mergeCell ref="B13:O13"/>
    <mergeCell ref="P13:S13"/>
    <mergeCell ref="T13:W13"/>
    <mergeCell ref="X13:AA13"/>
    <mergeCell ref="AB13:AE13"/>
    <mergeCell ref="AF13:AI13"/>
    <mergeCell ref="B12:O12"/>
    <mergeCell ref="P12:S12"/>
    <mergeCell ref="T12:W12"/>
    <mergeCell ref="X12:AA12"/>
    <mergeCell ref="AB12:AE12"/>
    <mergeCell ref="AF12:AI12"/>
    <mergeCell ref="B15:O15"/>
    <mergeCell ref="P15:S15"/>
    <mergeCell ref="T15:W15"/>
    <mergeCell ref="X15:AA15"/>
    <mergeCell ref="AB15:AE15"/>
    <mergeCell ref="AF15:AI15"/>
    <mergeCell ref="B14:O14"/>
    <mergeCell ref="P14:S14"/>
    <mergeCell ref="T14:W14"/>
    <mergeCell ref="X14:AA14"/>
    <mergeCell ref="AB14:AE14"/>
    <mergeCell ref="AF14:AI14"/>
    <mergeCell ref="B17:O17"/>
    <mergeCell ref="P17:S17"/>
    <mergeCell ref="T17:W17"/>
    <mergeCell ref="X17:AA17"/>
    <mergeCell ref="AB17:AE17"/>
    <mergeCell ref="AF17:AI17"/>
    <mergeCell ref="B16:O16"/>
    <mergeCell ref="P16:S16"/>
    <mergeCell ref="T16:W16"/>
    <mergeCell ref="X16:AA16"/>
    <mergeCell ref="AB16:AE16"/>
    <mergeCell ref="AF16:AI16"/>
    <mergeCell ref="B19:O19"/>
    <mergeCell ref="P19:S19"/>
    <mergeCell ref="T19:W19"/>
    <mergeCell ref="X19:AA19"/>
    <mergeCell ref="AB19:AE19"/>
    <mergeCell ref="AF19:AI19"/>
    <mergeCell ref="B18:O18"/>
    <mergeCell ref="P18:S18"/>
    <mergeCell ref="T18:W18"/>
    <mergeCell ref="X18:AA18"/>
    <mergeCell ref="AB18:AE18"/>
    <mergeCell ref="AF18:AI18"/>
    <mergeCell ref="B21:O21"/>
    <mergeCell ref="P21:S21"/>
    <mergeCell ref="T21:W21"/>
    <mergeCell ref="X21:AA21"/>
    <mergeCell ref="AB21:AE21"/>
    <mergeCell ref="AF21:AI21"/>
    <mergeCell ref="B20:O20"/>
    <mergeCell ref="P20:S20"/>
    <mergeCell ref="T20:W20"/>
    <mergeCell ref="X20:AA20"/>
    <mergeCell ref="AB20:AE20"/>
    <mergeCell ref="AF20:AI20"/>
    <mergeCell ref="B23:O23"/>
    <mergeCell ref="P23:S23"/>
    <mergeCell ref="T23:W23"/>
    <mergeCell ref="X23:AA23"/>
    <mergeCell ref="AB23:AE23"/>
    <mergeCell ref="AF23:AI23"/>
    <mergeCell ref="B22:O22"/>
    <mergeCell ref="P22:S22"/>
    <mergeCell ref="T22:W22"/>
    <mergeCell ref="X22:AA22"/>
    <mergeCell ref="AB22:AE22"/>
    <mergeCell ref="AF22:AI22"/>
    <mergeCell ref="B25:O25"/>
    <mergeCell ref="P25:S25"/>
    <mergeCell ref="T25:W25"/>
    <mergeCell ref="X25:AA25"/>
    <mergeCell ref="AB25:AE25"/>
    <mergeCell ref="AF25:AI25"/>
    <mergeCell ref="B24:O24"/>
    <mergeCell ref="P24:S24"/>
    <mergeCell ref="T24:W24"/>
    <mergeCell ref="X24:AA24"/>
    <mergeCell ref="AB24:AE24"/>
    <mergeCell ref="AF24:AI24"/>
    <mergeCell ref="B27:O27"/>
    <mergeCell ref="P27:S27"/>
    <mergeCell ref="T27:W27"/>
    <mergeCell ref="X27:AA27"/>
    <mergeCell ref="AB27:AE27"/>
    <mergeCell ref="AF27:AI27"/>
    <mergeCell ref="B26:O26"/>
    <mergeCell ref="P26:S26"/>
    <mergeCell ref="T26:W26"/>
    <mergeCell ref="X26:AA26"/>
    <mergeCell ref="AB26:AE26"/>
    <mergeCell ref="AF26:AI26"/>
    <mergeCell ref="B29:O29"/>
    <mergeCell ref="P29:S29"/>
    <mergeCell ref="T29:W29"/>
    <mergeCell ref="X29:AA29"/>
    <mergeCell ref="AB29:AE29"/>
    <mergeCell ref="AF29:AI29"/>
    <mergeCell ref="B28:O28"/>
    <mergeCell ref="P28:S28"/>
    <mergeCell ref="T28:W28"/>
    <mergeCell ref="X28:AA28"/>
    <mergeCell ref="AB28:AE28"/>
    <mergeCell ref="AF28:AI28"/>
    <mergeCell ref="B31:O31"/>
    <mergeCell ref="P31:S31"/>
    <mergeCell ref="T31:W31"/>
    <mergeCell ref="X31:AA31"/>
    <mergeCell ref="AB31:AE31"/>
    <mergeCell ref="AF31:AI31"/>
    <mergeCell ref="B30:O30"/>
    <mergeCell ref="P30:S30"/>
    <mergeCell ref="T30:W30"/>
    <mergeCell ref="X30:AA30"/>
    <mergeCell ref="AB30:AE30"/>
    <mergeCell ref="AF30:AI30"/>
    <mergeCell ref="B33:O33"/>
    <mergeCell ref="P33:S33"/>
    <mergeCell ref="T33:W33"/>
    <mergeCell ref="X33:AA33"/>
    <mergeCell ref="AB33:AE33"/>
    <mergeCell ref="AF33:AI33"/>
    <mergeCell ref="B32:O32"/>
    <mergeCell ref="P32:S32"/>
    <mergeCell ref="T32:W32"/>
    <mergeCell ref="X32:AA32"/>
    <mergeCell ref="AB32:AE32"/>
    <mergeCell ref="AF32:AI32"/>
    <mergeCell ref="B35:O35"/>
    <mergeCell ref="P35:S35"/>
    <mergeCell ref="T35:W35"/>
    <mergeCell ref="X35:AA35"/>
    <mergeCell ref="AB35:AE35"/>
    <mergeCell ref="AF35:AI35"/>
    <mergeCell ref="B34:O34"/>
    <mergeCell ref="P34:S34"/>
    <mergeCell ref="T34:W34"/>
    <mergeCell ref="X34:AA34"/>
    <mergeCell ref="AB34:AE34"/>
    <mergeCell ref="AF34:AI34"/>
    <mergeCell ref="B37:O37"/>
    <mergeCell ref="P37:S37"/>
    <mergeCell ref="T37:W37"/>
    <mergeCell ref="X37:AA37"/>
    <mergeCell ref="AB37:AE37"/>
    <mergeCell ref="AF37:AI37"/>
    <mergeCell ref="B36:O36"/>
    <mergeCell ref="P36:S36"/>
    <mergeCell ref="T36:W36"/>
    <mergeCell ref="X36:AA36"/>
    <mergeCell ref="AB36:AE36"/>
    <mergeCell ref="AF36:AI36"/>
    <mergeCell ref="B39:O39"/>
    <mergeCell ref="P39:S39"/>
    <mergeCell ref="T39:W39"/>
    <mergeCell ref="X39:AA39"/>
    <mergeCell ref="AB39:AE39"/>
    <mergeCell ref="AF39:AI39"/>
    <mergeCell ref="B38:O38"/>
    <mergeCell ref="P38:S38"/>
    <mergeCell ref="T38:W38"/>
    <mergeCell ref="X38:AA38"/>
    <mergeCell ref="AB38:AE38"/>
    <mergeCell ref="AF38:AI38"/>
    <mergeCell ref="B41:O41"/>
    <mergeCell ref="P41:S41"/>
    <mergeCell ref="T41:W41"/>
    <mergeCell ref="X41:AA41"/>
    <mergeCell ref="AB41:AE41"/>
    <mergeCell ref="AF41:AI41"/>
    <mergeCell ref="B40:O40"/>
    <mergeCell ref="P40:S40"/>
    <mergeCell ref="T40:W40"/>
    <mergeCell ref="X40:AA40"/>
    <mergeCell ref="AB40:AE40"/>
    <mergeCell ref="AF40:AI40"/>
    <mergeCell ref="B43:O43"/>
    <mergeCell ref="P43:S43"/>
    <mergeCell ref="T43:W43"/>
    <mergeCell ref="X43:AA43"/>
    <mergeCell ref="AB43:AE43"/>
    <mergeCell ref="AF43:AI43"/>
    <mergeCell ref="B42:O42"/>
    <mergeCell ref="P42:S42"/>
    <mergeCell ref="T42:W42"/>
    <mergeCell ref="X42:AA42"/>
    <mergeCell ref="AB42:AE42"/>
    <mergeCell ref="AF42:AI42"/>
    <mergeCell ref="B45:O45"/>
    <mergeCell ref="P45:S45"/>
    <mergeCell ref="T45:W45"/>
    <mergeCell ref="X45:AA45"/>
    <mergeCell ref="AB45:AE45"/>
    <mergeCell ref="AF45:AI45"/>
    <mergeCell ref="B44:O44"/>
    <mergeCell ref="P44:S44"/>
    <mergeCell ref="T44:W44"/>
    <mergeCell ref="X44:AA44"/>
    <mergeCell ref="AB44:AE44"/>
    <mergeCell ref="AF44:AI44"/>
    <mergeCell ref="B47:O47"/>
    <mergeCell ref="P47:S47"/>
    <mergeCell ref="T47:W47"/>
    <mergeCell ref="X47:AA47"/>
    <mergeCell ref="AB47:AE47"/>
    <mergeCell ref="AF47:AI47"/>
    <mergeCell ref="B46:O46"/>
    <mergeCell ref="P46:S46"/>
    <mergeCell ref="T46:W46"/>
    <mergeCell ref="X46:AA46"/>
    <mergeCell ref="AB46:AE46"/>
    <mergeCell ref="AF46:AI46"/>
    <mergeCell ref="B49:O49"/>
    <mergeCell ref="P49:S49"/>
    <mergeCell ref="T49:W49"/>
    <mergeCell ref="X49:AA49"/>
    <mergeCell ref="AB49:AE49"/>
    <mergeCell ref="AF49:AI49"/>
    <mergeCell ref="B48:O48"/>
    <mergeCell ref="P48:S48"/>
    <mergeCell ref="T48:W48"/>
    <mergeCell ref="X48:AA48"/>
    <mergeCell ref="AB48:AE48"/>
    <mergeCell ref="AF48:AI48"/>
    <mergeCell ref="B51:O51"/>
    <mergeCell ref="P51:S51"/>
    <mergeCell ref="T51:W51"/>
    <mergeCell ref="X51:AA51"/>
    <mergeCell ref="AB51:AE51"/>
    <mergeCell ref="AF51:AI51"/>
    <mergeCell ref="B50:O50"/>
    <mergeCell ref="P50:S50"/>
    <mergeCell ref="T50:W50"/>
    <mergeCell ref="X50:AA50"/>
    <mergeCell ref="AB50:AE50"/>
    <mergeCell ref="AF50:AI50"/>
    <mergeCell ref="B53:O53"/>
    <mergeCell ref="P53:S53"/>
    <mergeCell ref="T53:W53"/>
    <mergeCell ref="X53:AA53"/>
    <mergeCell ref="AB53:AE53"/>
    <mergeCell ref="AF53:AI53"/>
    <mergeCell ref="B52:O52"/>
    <mergeCell ref="P52:S52"/>
    <mergeCell ref="T52:W52"/>
    <mergeCell ref="X52:AA52"/>
    <mergeCell ref="AB52:AE52"/>
    <mergeCell ref="AF52:AI52"/>
    <mergeCell ref="B55:O55"/>
    <mergeCell ref="P55:S55"/>
    <mergeCell ref="T55:W55"/>
    <mergeCell ref="X55:AA55"/>
    <mergeCell ref="AB55:AE55"/>
    <mergeCell ref="AF55:AI55"/>
    <mergeCell ref="B54:O54"/>
    <mergeCell ref="P54:S54"/>
    <mergeCell ref="T54:W54"/>
    <mergeCell ref="X54:AA54"/>
    <mergeCell ref="AB54:AE54"/>
    <mergeCell ref="AF54:AI54"/>
    <mergeCell ref="B57:O57"/>
    <mergeCell ref="P57:S57"/>
    <mergeCell ref="T57:W57"/>
    <mergeCell ref="X57:AA57"/>
    <mergeCell ref="AB57:AE57"/>
    <mergeCell ref="AF57:AI57"/>
    <mergeCell ref="B56:O56"/>
    <mergeCell ref="P56:S56"/>
    <mergeCell ref="T56:W56"/>
    <mergeCell ref="X56:AA56"/>
    <mergeCell ref="AB56:AE56"/>
    <mergeCell ref="AF56:AI56"/>
    <mergeCell ref="B59:O59"/>
    <mergeCell ref="P59:S59"/>
    <mergeCell ref="T59:W59"/>
    <mergeCell ref="X59:AA59"/>
    <mergeCell ref="AB59:AE59"/>
    <mergeCell ref="AF59:AI59"/>
    <mergeCell ref="B58:O58"/>
    <mergeCell ref="P58:S58"/>
    <mergeCell ref="T58:W58"/>
    <mergeCell ref="X58:AA58"/>
    <mergeCell ref="AB58:AE58"/>
    <mergeCell ref="AF58:AI58"/>
    <mergeCell ref="B61:O61"/>
    <mergeCell ref="P61:S61"/>
    <mergeCell ref="T61:W61"/>
    <mergeCell ref="X61:AA61"/>
    <mergeCell ref="AB61:AE61"/>
    <mergeCell ref="AF61:AI61"/>
    <mergeCell ref="B60:O60"/>
    <mergeCell ref="P60:S60"/>
    <mergeCell ref="T60:W60"/>
    <mergeCell ref="X60:AA60"/>
    <mergeCell ref="AB60:AE60"/>
    <mergeCell ref="AF60:AI60"/>
    <mergeCell ref="B63:O63"/>
    <mergeCell ref="P63:S63"/>
    <mergeCell ref="T63:W63"/>
    <mergeCell ref="X63:AA63"/>
    <mergeCell ref="AB63:AE63"/>
    <mergeCell ref="AF63:AI63"/>
    <mergeCell ref="B62:O62"/>
    <mergeCell ref="P62:S62"/>
    <mergeCell ref="T62:W62"/>
    <mergeCell ref="X62:AA62"/>
    <mergeCell ref="AB62:AE62"/>
    <mergeCell ref="AF62:AI62"/>
    <mergeCell ref="B65:O65"/>
    <mergeCell ref="P65:S65"/>
    <mergeCell ref="T65:W65"/>
    <mergeCell ref="X65:AA65"/>
    <mergeCell ref="AB65:AE65"/>
    <mergeCell ref="AF65:AI65"/>
    <mergeCell ref="B64:O64"/>
    <mergeCell ref="P64:S64"/>
    <mergeCell ref="T64:W64"/>
    <mergeCell ref="X64:AA64"/>
    <mergeCell ref="AB64:AE64"/>
    <mergeCell ref="AF64:AI64"/>
    <mergeCell ref="B67:O67"/>
    <mergeCell ref="P67:S67"/>
    <mergeCell ref="T67:W67"/>
    <mergeCell ref="X67:AA67"/>
    <mergeCell ref="AB67:AE67"/>
    <mergeCell ref="AF67:AI67"/>
    <mergeCell ref="B66:O66"/>
    <mergeCell ref="P66:S66"/>
    <mergeCell ref="T66:W66"/>
    <mergeCell ref="X66:AA66"/>
    <mergeCell ref="AB66:AE66"/>
    <mergeCell ref="AF66:AI66"/>
    <mergeCell ref="B69:O69"/>
    <mergeCell ref="P69:S69"/>
    <mergeCell ref="T69:W69"/>
    <mergeCell ref="X69:AA69"/>
    <mergeCell ref="AB69:AE69"/>
    <mergeCell ref="AF69:AI69"/>
    <mergeCell ref="B68:O68"/>
    <mergeCell ref="P68:S68"/>
    <mergeCell ref="T68:W68"/>
    <mergeCell ref="X68:AA68"/>
    <mergeCell ref="AB68:AE68"/>
    <mergeCell ref="AF68:AI68"/>
    <mergeCell ref="B71:O71"/>
    <mergeCell ref="P71:S71"/>
    <mergeCell ref="T71:W71"/>
    <mergeCell ref="X71:AA71"/>
    <mergeCell ref="AB71:AE71"/>
    <mergeCell ref="AF71:AI71"/>
    <mergeCell ref="B70:O70"/>
    <mergeCell ref="P70:S70"/>
    <mergeCell ref="T70:W70"/>
    <mergeCell ref="X70:AA70"/>
    <mergeCell ref="AB70:AE70"/>
    <mergeCell ref="AF70:AI70"/>
    <mergeCell ref="B73:O73"/>
    <mergeCell ref="P73:S73"/>
    <mergeCell ref="T73:W73"/>
    <mergeCell ref="X73:AA73"/>
    <mergeCell ref="AB73:AE73"/>
    <mergeCell ref="AF73:AI73"/>
    <mergeCell ref="B72:O72"/>
    <mergeCell ref="P72:S72"/>
    <mergeCell ref="T72:W72"/>
    <mergeCell ref="X72:AA72"/>
    <mergeCell ref="AB72:AE72"/>
    <mergeCell ref="AF72:AI72"/>
    <mergeCell ref="B75:O75"/>
    <mergeCell ref="P75:S75"/>
    <mergeCell ref="T75:W75"/>
    <mergeCell ref="X75:AA75"/>
    <mergeCell ref="AB75:AE75"/>
    <mergeCell ref="AF75:AI75"/>
    <mergeCell ref="B74:O74"/>
    <mergeCell ref="P74:S74"/>
    <mergeCell ref="T74:W74"/>
    <mergeCell ref="X74:AA74"/>
    <mergeCell ref="AB74:AE74"/>
    <mergeCell ref="AF74:AI74"/>
    <mergeCell ref="B77:O77"/>
    <mergeCell ref="P77:S77"/>
    <mergeCell ref="T77:W77"/>
    <mergeCell ref="X77:AA77"/>
    <mergeCell ref="AB77:AE77"/>
    <mergeCell ref="AF77:AI77"/>
    <mergeCell ref="B76:O76"/>
    <mergeCell ref="P76:S76"/>
    <mergeCell ref="T76:W76"/>
    <mergeCell ref="X76:AA76"/>
    <mergeCell ref="AB76:AE76"/>
    <mergeCell ref="AF76:AI76"/>
    <mergeCell ref="B79:O79"/>
    <mergeCell ref="P79:S79"/>
    <mergeCell ref="T79:W79"/>
    <mergeCell ref="X79:AA79"/>
    <mergeCell ref="AB79:AE79"/>
    <mergeCell ref="AF79:AI79"/>
    <mergeCell ref="B78:O78"/>
    <mergeCell ref="P78:S78"/>
    <mergeCell ref="T78:W78"/>
    <mergeCell ref="X78:AA78"/>
    <mergeCell ref="AB78:AE78"/>
    <mergeCell ref="AF78:AI78"/>
    <mergeCell ref="B81:O81"/>
    <mergeCell ref="P81:S81"/>
    <mergeCell ref="T81:W81"/>
    <mergeCell ref="X81:AA81"/>
    <mergeCell ref="AB81:AE81"/>
    <mergeCell ref="AF81:AI81"/>
    <mergeCell ref="B80:O80"/>
    <mergeCell ref="P80:S80"/>
    <mergeCell ref="T80:W80"/>
    <mergeCell ref="X80:AA80"/>
    <mergeCell ref="AB80:AE80"/>
    <mergeCell ref="AF80:AI80"/>
  </mergeCells>
  <pageMargins left="0.43307086614173229" right="0.19685039370078741" top="1.2598425196850394" bottom="0.98425196850393704" header="0.51181102362204722" footer="0.51181102362204722"/>
  <pageSetup paperSize="9" scale="75" orientation="landscape" r:id="rId1"/>
  <headerFooter alignWithMargins="0">
    <oddHeader>&amp;R&amp;G</oddHeader>
    <oddFooter>&amp;L&amp;"Verdana,Normal"&amp;7&amp;F
&amp;A&amp;R&amp;"Verdana,Normal"&amp;7&amp;D  &amp;T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>
    <pageSetUpPr fitToPage="1"/>
  </sheetPr>
  <dimension ref="A1:BB228"/>
  <sheetViews>
    <sheetView showGridLines="0" zoomScale="85" zoomScaleNormal="75" workbookViewId="0">
      <selection activeCell="G174" sqref="G174"/>
    </sheetView>
  </sheetViews>
  <sheetFormatPr defaultColWidth="9" defaultRowHeight="12.75" customHeight="1" outlineLevelRow="1" x14ac:dyDescent="0.2"/>
  <cols>
    <col min="1" max="1" width="3.5703125" style="125" customWidth="1"/>
    <col min="2" max="7" width="9" style="125" customWidth="1"/>
    <col min="8" max="12" width="14.28515625" style="125" customWidth="1"/>
    <col min="13" max="39" width="9" style="125"/>
    <col min="40" max="40" width="0" style="134" hidden="1" customWidth="1"/>
    <col min="41" max="54" width="9" style="125" hidden="1" customWidth="1"/>
    <col min="55" max="55" width="0" style="125" hidden="1" customWidth="1"/>
    <col min="56" max="16384" width="9" style="125"/>
  </cols>
  <sheetData>
    <row r="1" spans="1:54" ht="12.75" customHeight="1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</row>
    <row r="2" spans="1:54" ht="12.75" customHeight="1" x14ac:dyDescent="0.2">
      <c r="A2" s="72"/>
      <c r="B2" s="72" t="str">
        <f>IF(Setup!H3="","",Setup!H3)</f>
        <v/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</row>
    <row r="3" spans="1:54" ht="14.25" customHeight="1" thickBot="1" x14ac:dyDescent="0.25">
      <c r="A3" s="135"/>
      <c r="B3" s="136" t="s">
        <v>173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9"/>
      <c r="AC3" s="139"/>
      <c r="AD3" s="139"/>
      <c r="AE3" s="139"/>
      <c r="AK3" s="72"/>
      <c r="AO3" s="393" t="str">
        <f>Kostnader_Intäkter!CV11</f>
        <v/>
      </c>
      <c r="AP3" s="393"/>
      <c r="AQ3" s="393"/>
      <c r="AR3" s="393"/>
      <c r="AS3" s="393"/>
      <c r="AT3" s="393"/>
      <c r="AU3" s="393"/>
      <c r="AV3" s="393"/>
      <c r="AW3" s="393"/>
      <c r="AX3" s="393"/>
      <c r="AY3" s="393"/>
      <c r="AZ3" s="393"/>
      <c r="BA3" s="393"/>
      <c r="BB3" s="393"/>
    </row>
    <row r="4" spans="1:54" ht="12" customHeight="1" thickTop="1" x14ac:dyDescent="0.2">
      <c r="A4" s="135"/>
      <c r="B4" s="140"/>
      <c r="C4" s="141"/>
      <c r="D4" s="141"/>
      <c r="E4" s="141"/>
      <c r="F4" s="141"/>
      <c r="G4" s="141"/>
      <c r="H4" s="142" t="str">
        <f>IF(Setup!K9="","",Setup!K9)</f>
        <v/>
      </c>
      <c r="I4" s="143" t="str">
        <f>IF(Setup!K10="","",Setup!K10)</f>
        <v/>
      </c>
      <c r="J4" s="142" t="str">
        <f>IF(Setup!K11="","",Setup!K11)</f>
        <v/>
      </c>
      <c r="K4" s="142" t="str">
        <f>IF(Setup!K12="","",Setup!K12)</f>
        <v/>
      </c>
      <c r="L4" s="144" t="s">
        <v>14</v>
      </c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9"/>
      <c r="AC4" s="139"/>
      <c r="AD4" s="139"/>
      <c r="AE4" s="139"/>
      <c r="AK4" s="72"/>
      <c r="AO4" s="393" t="str">
        <f>Kostnader_Intäkter!CV13</f>
        <v/>
      </c>
      <c r="AP4" s="393"/>
      <c r="AQ4" s="393"/>
      <c r="AR4" s="393"/>
      <c r="AS4" s="393"/>
      <c r="AT4" s="393"/>
      <c r="AU4" s="393"/>
      <c r="AV4" s="393"/>
      <c r="AW4" s="393"/>
      <c r="AX4" s="393"/>
      <c r="AY4" s="393"/>
      <c r="AZ4" s="393"/>
      <c r="BA4" s="393"/>
      <c r="BB4" s="393"/>
    </row>
    <row r="5" spans="1:54" ht="12.75" customHeight="1" x14ac:dyDescent="0.2">
      <c r="A5" s="135"/>
      <c r="B5" s="86" t="s">
        <v>150</v>
      </c>
      <c r="C5" s="86"/>
      <c r="D5" s="86"/>
      <c r="E5" s="86"/>
      <c r="F5" s="86"/>
      <c r="G5" s="86"/>
      <c r="H5" s="145" t="str">
        <f>IF($H$4="","",ROUND(SUMPRODUCT((Kostnader_Intäkter!$R$6:$R$2630=Kostnader_Intäkter!$EG85)*(Kostnader_Intäkter!$B$6:$B$2630="NORGE")*(Kostnader_Intäkter!$DD$6:$DD$2630)),0))</f>
        <v/>
      </c>
      <c r="I5" s="145" t="str">
        <f>IF($I$4="","",ROUND(SUMPRODUCT((Kostnader_Intäkter!$R$6:$R$2630=Kostnader_Intäkter!$EG85)*(Kostnader_Intäkter!$B$6:$B$2630="NORGE")*(Kostnader_Intäkter!$DI$6:$DI$2630)),0))</f>
        <v/>
      </c>
      <c r="J5" s="145" t="str">
        <f>IF($J$4="","",ROUND(SUMPRODUCT((Kostnader_Intäkter!$R$6:$R$2630=Kostnader_Intäkter!$EG85)*(Kostnader_Intäkter!$B$6:$B$2630="NORGE")*(Kostnader_Intäkter!$DN$6:$DN$2630)),0))</f>
        <v/>
      </c>
      <c r="K5" s="145" t="str">
        <f>IF($K$4="","",ROUND(SUMPRODUCT((Kostnader_Intäkter!$R$6:$R$2630=Kostnader_Intäkter!$EG85)*(Kostnader_Intäkter!$B$6:$B$2630="NORGE")*(Kostnader_Intäkter!$DS$6:$DS$2630)),0))</f>
        <v/>
      </c>
      <c r="L5" s="146">
        <f t="shared" ref="L5:L12" si="0">SUM(H5:K5)</f>
        <v>0</v>
      </c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9"/>
      <c r="AC5" s="139"/>
      <c r="AD5" s="139"/>
      <c r="AE5" s="139"/>
      <c r="AK5" s="72"/>
      <c r="AO5" s="393" t="str">
        <f>Kostnader_Intäkter!CV14</f>
        <v/>
      </c>
      <c r="AP5" s="393"/>
      <c r="AQ5" s="393"/>
      <c r="AR5" s="393"/>
      <c r="AS5" s="393"/>
      <c r="AT5" s="393"/>
      <c r="AU5" s="393"/>
      <c r="AV5" s="393"/>
      <c r="AW5" s="393"/>
      <c r="AX5" s="393"/>
      <c r="AY5" s="393"/>
      <c r="AZ5" s="393"/>
      <c r="BA5" s="393"/>
      <c r="BB5" s="393"/>
    </row>
    <row r="6" spans="1:54" ht="12.75" customHeight="1" x14ac:dyDescent="0.2">
      <c r="A6" s="135"/>
      <c r="B6" s="86" t="s">
        <v>151</v>
      </c>
      <c r="C6" s="86"/>
      <c r="D6" s="86"/>
      <c r="E6" s="86"/>
      <c r="F6" s="86"/>
      <c r="G6" s="86"/>
      <c r="H6" s="145" t="str">
        <f>IF($H$4="","",ROUND(SUMPRODUCT((Kostnader_Intäkter!$R$6:$R$2630=Kostnader_Intäkter!$EG86)*(Kostnader_Intäkter!$B$6:$B$2630="NORGE")*(Kostnader_Intäkter!$DD$6:$DD$2630)),0))</f>
        <v/>
      </c>
      <c r="I6" s="120" t="str">
        <f>IF($I$4="","",ROUND(SUMPRODUCT((Kostnader_Intäkter!$R$6:$R$2630=Kostnader_Intäkter!$EG86)*(Kostnader_Intäkter!$B$6:$B$2630="NORGE")*(Kostnader_Intäkter!$DI$6:$DI$2630)),0))</f>
        <v/>
      </c>
      <c r="J6" s="120" t="str">
        <f>IF($J$4="","",ROUND(SUMPRODUCT((Kostnader_Intäkter!$R$6:$R$2630=Kostnader_Intäkter!$EG86)*(Kostnader_Intäkter!$B$6:$B$2630="NORGE")*(Kostnader_Intäkter!$DN$6:$DN$2630)),0))</f>
        <v/>
      </c>
      <c r="K6" s="120" t="str">
        <f>IF($K$4="","",ROUND(SUMPRODUCT((Kostnader_Intäkter!$R$6:$R$2630=Kostnader_Intäkter!$EG86)*(Kostnader_Intäkter!$B$6:$B$2630="NORGE")*(Kostnader_Intäkter!$DS$6:$DS$2630)),0))</f>
        <v/>
      </c>
      <c r="L6" s="146">
        <f t="shared" si="0"/>
        <v>0</v>
      </c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9"/>
      <c r="AC6" s="139"/>
      <c r="AD6" s="139"/>
      <c r="AE6" s="139"/>
      <c r="AK6" s="86"/>
      <c r="AO6" s="393" t="str">
        <f>Kostnader_Intäkter!CV15</f>
        <v/>
      </c>
      <c r="AP6" s="393"/>
      <c r="AQ6" s="393"/>
      <c r="AR6" s="393"/>
      <c r="AS6" s="393"/>
      <c r="AT6" s="393"/>
      <c r="AU6" s="393"/>
      <c r="AV6" s="393"/>
      <c r="AW6" s="393"/>
      <c r="AX6" s="393"/>
      <c r="AY6" s="393"/>
      <c r="AZ6" s="393"/>
      <c r="BA6" s="393"/>
      <c r="BB6" s="393"/>
    </row>
    <row r="7" spans="1:54" ht="12.75" customHeight="1" x14ac:dyDescent="0.2">
      <c r="A7" s="135"/>
      <c r="B7" s="86" t="s">
        <v>152</v>
      </c>
      <c r="C7" s="86"/>
      <c r="D7" s="86"/>
      <c r="E7" s="86"/>
      <c r="F7" s="86"/>
      <c r="G7" s="86"/>
      <c r="H7" s="145" t="str">
        <f>IF($H$4="","",ROUND(SUMPRODUCT((Kostnader_Intäkter!$R$6:$R$2630=Kostnader_Intäkter!$EG87)*(Kostnader_Intäkter!$B$6:$B$2630="NORGE")*(Kostnader_Intäkter!$DD$6:$DD$2630)),0))</f>
        <v/>
      </c>
      <c r="I7" s="120" t="str">
        <f>IF($I$4="","",ROUND(SUMPRODUCT((Kostnader_Intäkter!$R$6:$R$2630=Kostnader_Intäkter!$EG87)*(Kostnader_Intäkter!$B$6:$B$2630="NORGE")*(Kostnader_Intäkter!$DI$6:$DI$2630)),0))</f>
        <v/>
      </c>
      <c r="J7" s="120" t="str">
        <f>IF($J$4="","",ROUND(SUMPRODUCT((Kostnader_Intäkter!$R$6:$R$2630=Kostnader_Intäkter!$EG87)*(Kostnader_Intäkter!$B$6:$B$2630="NORGE")*(Kostnader_Intäkter!$DN$6:$DN$2630)),0))</f>
        <v/>
      </c>
      <c r="K7" s="120" t="str">
        <f>IF($K$4="","",ROUND(SUMPRODUCT((Kostnader_Intäkter!$R$6:$R$2630=Kostnader_Intäkter!$EG87)*(Kostnader_Intäkter!$B$6:$B$2630="NORGE")*(Kostnader_Intäkter!$DS$6:$DS$2630)),0))</f>
        <v/>
      </c>
      <c r="L7" s="146">
        <f t="shared" si="0"/>
        <v>0</v>
      </c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9"/>
      <c r="AC7" s="139"/>
      <c r="AD7" s="139"/>
      <c r="AE7" s="139"/>
      <c r="AO7" s="393" t="str">
        <f>Kostnader_Intäkter!CV16</f>
        <v/>
      </c>
      <c r="AP7" s="393"/>
      <c r="AQ7" s="393"/>
      <c r="AR7" s="393"/>
      <c r="AS7" s="393"/>
      <c r="AT7" s="393"/>
      <c r="AU7" s="393"/>
      <c r="AV7" s="393"/>
      <c r="AW7" s="393"/>
      <c r="AX7" s="393"/>
      <c r="AY7" s="393"/>
      <c r="AZ7" s="393"/>
      <c r="BA7" s="393"/>
      <c r="BB7" s="393"/>
    </row>
    <row r="8" spans="1:54" ht="12.75" customHeight="1" x14ac:dyDescent="0.2">
      <c r="A8" s="135"/>
      <c r="B8" s="86" t="s">
        <v>153</v>
      </c>
      <c r="C8" s="86"/>
      <c r="D8" s="86"/>
      <c r="E8" s="86"/>
      <c r="F8" s="86"/>
      <c r="G8" s="86"/>
      <c r="H8" s="145" t="str">
        <f>IF($H$4="","",ROUND(SUMPRODUCT((Kostnader_Intäkter!$R$6:$R$2630=Kostnader_Intäkter!$EG88)*(Kostnader_Intäkter!$B$6:$B$2630="NORGE")*(Kostnader_Intäkter!$DD$6:$DD$2630)),0))</f>
        <v/>
      </c>
      <c r="I8" s="120" t="str">
        <f>IF($I$4="","",ROUND(SUMPRODUCT((Kostnader_Intäkter!$R$6:$R$2630=Kostnader_Intäkter!$EG88)*(Kostnader_Intäkter!$B$6:$B$2630="NORGE")*(Kostnader_Intäkter!$DI$6:$DI$2630)),0))</f>
        <v/>
      </c>
      <c r="J8" s="120" t="str">
        <f>IF($J$4="","",ROUND(SUMPRODUCT((Kostnader_Intäkter!$R$6:$R$2630=Kostnader_Intäkter!$EG88)*(Kostnader_Intäkter!$B$6:$B$2630="NORGE")*(Kostnader_Intäkter!$DN$6:$DN$2630)),0))</f>
        <v/>
      </c>
      <c r="K8" s="120" t="str">
        <f>IF($K$4="","",ROUND(SUMPRODUCT((Kostnader_Intäkter!$R$6:$R$2630=Kostnader_Intäkter!$EG88)*(Kostnader_Intäkter!$B$6:$B$2630="NORGE")*(Kostnader_Intäkter!$DS$6:$DS$2630)),0))</f>
        <v/>
      </c>
      <c r="L8" s="146">
        <f t="shared" si="0"/>
        <v>0</v>
      </c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9"/>
      <c r="AC8" s="139"/>
      <c r="AD8" s="139"/>
      <c r="AE8" s="139"/>
      <c r="AO8" s="393" t="str">
        <f>Kostnader_Intäkter!CV17</f>
        <v/>
      </c>
      <c r="AP8" s="393"/>
      <c r="AQ8" s="393"/>
      <c r="AR8" s="393"/>
      <c r="AS8" s="393"/>
      <c r="AT8" s="393"/>
      <c r="AU8" s="393"/>
      <c r="AV8" s="393"/>
      <c r="AW8" s="393"/>
      <c r="AX8" s="393"/>
      <c r="AY8" s="393"/>
      <c r="AZ8" s="393"/>
      <c r="BA8" s="393"/>
      <c r="BB8" s="393"/>
    </row>
    <row r="9" spans="1:54" ht="12.75" customHeight="1" x14ac:dyDescent="0.2">
      <c r="A9" s="135"/>
      <c r="B9" s="86" t="s">
        <v>154</v>
      </c>
      <c r="C9" s="86"/>
      <c r="D9" s="86"/>
      <c r="E9" s="86"/>
      <c r="F9" s="86"/>
      <c r="G9" s="86"/>
      <c r="H9" s="145" t="str">
        <f>IF($H$4="","",ROUND(SUMPRODUCT((Kostnader_Intäkter!$R$6:$R$2630=Kostnader_Intäkter!$EG89)*(Kostnader_Intäkter!$B$6:$B$2630="NORGE")*(Kostnader_Intäkter!$DD$6:$DD$2630)),0))</f>
        <v/>
      </c>
      <c r="I9" s="120" t="str">
        <f>IF($I$4="","",ROUND(SUMPRODUCT((Kostnader_Intäkter!$R$6:$R$2630=Kostnader_Intäkter!$EG89)*(Kostnader_Intäkter!$B$6:$B$2630="NORGE")*(Kostnader_Intäkter!$DI$6:$DI$2630)),0))</f>
        <v/>
      </c>
      <c r="J9" s="120" t="str">
        <f>IF($J$4="","",ROUND(SUMPRODUCT((Kostnader_Intäkter!$R$6:$R$2630=Kostnader_Intäkter!$EG89)*(Kostnader_Intäkter!$B$6:$B$2630="NORGE")*(Kostnader_Intäkter!$DN$6:$DN$2630)),0))</f>
        <v/>
      </c>
      <c r="K9" s="120" t="str">
        <f>IF($K$4="","",ROUND(SUMPRODUCT((Kostnader_Intäkter!$R$6:$R$2630=Kostnader_Intäkter!$EG89)*(Kostnader_Intäkter!$B$6:$B$2630="NORGE")*(Kostnader_Intäkter!$DS$6:$DS$2630)),0))</f>
        <v/>
      </c>
      <c r="L9" s="146">
        <f t="shared" si="0"/>
        <v>0</v>
      </c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9"/>
      <c r="AC9" s="139"/>
      <c r="AD9" s="139"/>
      <c r="AE9" s="139"/>
      <c r="AO9" s="393" t="str">
        <f>Kostnader_Intäkter!CV18</f>
        <v/>
      </c>
      <c r="AP9" s="393"/>
      <c r="AQ9" s="393"/>
      <c r="AR9" s="393"/>
      <c r="AS9" s="393"/>
      <c r="AT9" s="393"/>
      <c r="AU9" s="393"/>
      <c r="AV9" s="393"/>
      <c r="AW9" s="393"/>
      <c r="AX9" s="393"/>
      <c r="AY9" s="393"/>
      <c r="AZ9" s="393"/>
      <c r="BA9" s="393"/>
      <c r="BB9" s="393"/>
    </row>
    <row r="10" spans="1:54" ht="12.75" customHeight="1" x14ac:dyDescent="0.2">
      <c r="A10" s="135"/>
      <c r="B10" s="86" t="s">
        <v>155</v>
      </c>
      <c r="C10" s="86"/>
      <c r="D10" s="86"/>
      <c r="E10" s="86"/>
      <c r="F10" s="86"/>
      <c r="G10" s="86"/>
      <c r="H10" s="145" t="str">
        <f>IF($H$4="","",ROUND(SUMPRODUCT((Kostnader_Intäkter!$R$6:$R$2630=Kostnader_Intäkter!$EG90)*(Kostnader_Intäkter!$B$6:$B$2630="NORGE")*(Kostnader_Intäkter!$DD$6:$DD$2630)),0))</f>
        <v/>
      </c>
      <c r="I10" s="120" t="str">
        <f>IF($I$4="","",ROUND(SUMPRODUCT((Kostnader_Intäkter!$R$6:$R$2630=Kostnader_Intäkter!$EG90)*(Kostnader_Intäkter!$B$6:$B$2630="NORGE")*(Kostnader_Intäkter!$DI$6:$DI$2630)),0))</f>
        <v/>
      </c>
      <c r="J10" s="120" t="str">
        <f>IF($J$4="","",ROUND(SUMPRODUCT((Kostnader_Intäkter!$R$6:$R$2630=Kostnader_Intäkter!$EG90)*(Kostnader_Intäkter!$B$6:$B$2630="NORGE")*(Kostnader_Intäkter!$DN$6:$DN$2630)),0))</f>
        <v/>
      </c>
      <c r="K10" s="120" t="str">
        <f>IF($K$4="","",ROUND(SUMPRODUCT((Kostnader_Intäkter!$R$6:$R$2630=Kostnader_Intäkter!$EG90)*(Kostnader_Intäkter!$B$6:$B$2630="NORGE")*(Kostnader_Intäkter!$DS$6:$DS$2630)),0))</f>
        <v/>
      </c>
      <c r="L10" s="146">
        <f t="shared" si="0"/>
        <v>0</v>
      </c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9"/>
      <c r="AC10" s="139"/>
      <c r="AD10" s="139"/>
      <c r="AE10" s="139"/>
      <c r="AO10" s="393" t="str">
        <f>Kostnader_Intäkter!CV19</f>
        <v/>
      </c>
      <c r="AP10" s="393"/>
      <c r="AQ10" s="393"/>
      <c r="AR10" s="393"/>
      <c r="AS10" s="393"/>
      <c r="AT10" s="393"/>
      <c r="AU10" s="393"/>
      <c r="AV10" s="393"/>
      <c r="AW10" s="393"/>
      <c r="AX10" s="393"/>
      <c r="AY10" s="393"/>
      <c r="AZ10" s="393"/>
      <c r="BA10" s="393"/>
      <c r="BB10" s="393"/>
    </row>
    <row r="11" spans="1:54" ht="12.75" customHeight="1" x14ac:dyDescent="0.2">
      <c r="A11" s="135"/>
      <c r="B11" s="86" t="s">
        <v>156</v>
      </c>
      <c r="C11" s="86"/>
      <c r="D11" s="86"/>
      <c r="E11" s="86"/>
      <c r="F11" s="86"/>
      <c r="G11" s="86"/>
      <c r="H11" s="145" t="str">
        <f>IF($H$4="","",ROUND(SUMPRODUCT((Kostnader_Intäkter!$R$6:$R$2630=Kostnader_Intäkter!$EG91)*(Kostnader_Intäkter!$B$6:$B$2630="NORGE")*(Kostnader_Intäkter!$DD$6:$DD$2630)),0))</f>
        <v/>
      </c>
      <c r="I11" s="120" t="str">
        <f>IF($I$4="","",ROUND(SUMPRODUCT((Kostnader_Intäkter!$R$6:$R$2630=Kostnader_Intäkter!$EG91)*(Kostnader_Intäkter!$B$6:$B$2630="NORGE")*(Kostnader_Intäkter!$DI$6:$DI$2630)),0))</f>
        <v/>
      </c>
      <c r="J11" s="120" t="str">
        <f>IF($J$4="","",ROUND(SUMPRODUCT((Kostnader_Intäkter!$R$6:$R$2630=Kostnader_Intäkter!$EG91)*(Kostnader_Intäkter!$B$6:$B$2630="NORGE")*(Kostnader_Intäkter!$DN$6:$DN$2630)),0))</f>
        <v/>
      </c>
      <c r="K11" s="120" t="str">
        <f>IF($K$4="","",ROUND(SUMPRODUCT((Kostnader_Intäkter!$R$6:$R$2630=Kostnader_Intäkter!$EG91)*(Kostnader_Intäkter!$B$6:$B$2630="NORGE")*(Kostnader_Intäkter!$DS$6:$DS$2630)),0))</f>
        <v/>
      </c>
      <c r="L11" s="146">
        <f t="shared" si="0"/>
        <v>0</v>
      </c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9"/>
      <c r="AC11" s="139"/>
      <c r="AD11" s="139"/>
      <c r="AE11" s="139"/>
      <c r="AO11" s="393" t="str">
        <f>Kostnader_Intäkter!CV20</f>
        <v/>
      </c>
      <c r="AP11" s="393"/>
      <c r="AQ11" s="393"/>
      <c r="AR11" s="393"/>
      <c r="AS11" s="393"/>
      <c r="AT11" s="393"/>
      <c r="AU11" s="393"/>
      <c r="AV11" s="393"/>
      <c r="AW11" s="393"/>
      <c r="AX11" s="393"/>
      <c r="AY11" s="393"/>
      <c r="AZ11" s="393"/>
      <c r="BA11" s="393"/>
      <c r="BB11" s="393"/>
    </row>
    <row r="12" spans="1:54" ht="12.75" customHeight="1" x14ac:dyDescent="0.2">
      <c r="A12" s="135"/>
      <c r="B12" s="147" t="s">
        <v>111</v>
      </c>
      <c r="C12" s="59"/>
      <c r="D12" s="59"/>
      <c r="E12" s="59"/>
      <c r="F12" s="59"/>
      <c r="G12" s="59"/>
      <c r="H12" s="148" t="str">
        <f>IF(H4="","",(SUM(H5:H11)))</f>
        <v/>
      </c>
      <c r="I12" s="148" t="str">
        <f>IF(I4="","",(SUM(I5:I11)))</f>
        <v/>
      </c>
      <c r="J12" s="148" t="str">
        <f>IF(J4="","",(SUM(J5:J11)))</f>
        <v/>
      </c>
      <c r="K12" s="148" t="str">
        <f>IF(K4="","",(SUM(K5:K11)))</f>
        <v/>
      </c>
      <c r="L12" s="149">
        <f t="shared" si="0"/>
        <v>0</v>
      </c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9"/>
      <c r="AC12" s="139"/>
      <c r="AD12" s="139"/>
      <c r="AE12" s="139"/>
      <c r="AO12" s="393" t="str">
        <f>Kostnader_Intäkter!CV24</f>
        <v/>
      </c>
      <c r="AP12" s="393"/>
      <c r="AQ12" s="393"/>
      <c r="AR12" s="393"/>
      <c r="AS12" s="393"/>
      <c r="AT12" s="393"/>
      <c r="AU12" s="393"/>
      <c r="AV12" s="393"/>
      <c r="AW12" s="393"/>
      <c r="AX12" s="393"/>
      <c r="AY12" s="393"/>
      <c r="AZ12" s="393"/>
      <c r="BA12" s="393"/>
      <c r="BB12" s="393"/>
    </row>
    <row r="13" spans="1:54" ht="12.75" customHeight="1" x14ac:dyDescent="0.2">
      <c r="A13" s="135"/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9"/>
      <c r="AC13" s="139"/>
      <c r="AD13" s="139"/>
      <c r="AE13" s="139"/>
      <c r="AO13" s="393" t="str">
        <f>Kostnader_Intäkter!CV25</f>
        <v/>
      </c>
      <c r="AP13" s="393"/>
      <c r="AQ13" s="393"/>
      <c r="AR13" s="393"/>
      <c r="AS13" s="393"/>
      <c r="AT13" s="393"/>
      <c r="AU13" s="393"/>
      <c r="AV13" s="393"/>
      <c r="AW13" s="393"/>
      <c r="AX13" s="393"/>
      <c r="AY13" s="393"/>
      <c r="AZ13" s="393"/>
      <c r="BA13" s="393"/>
      <c r="BB13" s="393"/>
    </row>
    <row r="14" spans="1:54" ht="12.75" customHeight="1" x14ac:dyDescent="0.2">
      <c r="A14" s="135"/>
      <c r="B14" s="150" t="s">
        <v>113</v>
      </c>
      <c r="C14" s="135"/>
      <c r="D14" s="135"/>
      <c r="E14" s="135"/>
      <c r="F14" s="135"/>
      <c r="G14" s="135"/>
      <c r="H14" s="135"/>
      <c r="I14" s="135"/>
      <c r="J14" s="135"/>
      <c r="K14" s="135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9"/>
      <c r="AC14" s="139"/>
      <c r="AD14" s="139"/>
      <c r="AE14" s="139"/>
      <c r="AO14" s="393" t="str">
        <f>Kostnader_Intäkter!CV26</f>
        <v/>
      </c>
      <c r="AP14" s="393"/>
      <c r="AQ14" s="393"/>
      <c r="AR14" s="393"/>
      <c r="AS14" s="393"/>
      <c r="AT14" s="393"/>
      <c r="AU14" s="393"/>
      <c r="AV14" s="393"/>
      <c r="AW14" s="393"/>
      <c r="AX14" s="393"/>
      <c r="AY14" s="393"/>
      <c r="AZ14" s="393"/>
      <c r="BA14" s="393"/>
      <c r="BB14" s="393"/>
    </row>
    <row r="15" spans="1:54" ht="7.5" customHeight="1" thickBot="1" x14ac:dyDescent="0.25">
      <c r="A15" s="135"/>
      <c r="B15" s="135"/>
      <c r="C15" s="135"/>
      <c r="D15" s="135"/>
      <c r="E15" s="135"/>
      <c r="F15" s="135"/>
      <c r="G15" s="135"/>
      <c r="H15" s="135"/>
      <c r="I15" s="135"/>
      <c r="J15" s="135"/>
      <c r="K15" s="135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9"/>
      <c r="AC15" s="139"/>
      <c r="AD15" s="139"/>
      <c r="AE15" s="139"/>
      <c r="AO15" s="393" t="str">
        <f>Kostnader_Intäkter!CV27</f>
        <v/>
      </c>
      <c r="AP15" s="393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</row>
    <row r="16" spans="1:54" ht="16.5" customHeight="1" thickTop="1" x14ac:dyDescent="0.2">
      <c r="A16" s="135"/>
      <c r="B16" s="151" t="s">
        <v>101</v>
      </c>
      <c r="C16" s="152"/>
      <c r="D16" s="153"/>
      <c r="E16" s="153"/>
      <c r="F16" s="153"/>
      <c r="G16" s="153"/>
      <c r="H16" s="154" t="str">
        <f>IF(Setup!K9="","",Setup!K9)</f>
        <v/>
      </c>
      <c r="I16" s="155" t="str">
        <f>IF(Setup!K10="","",Setup!K10)</f>
        <v/>
      </c>
      <c r="J16" s="155" t="str">
        <f>IF(Setup!K11="","",Setup!K11)</f>
        <v/>
      </c>
      <c r="K16" s="155" t="str">
        <f>IF(Setup!K12="","",Setup!K12)</f>
        <v/>
      </c>
      <c r="L16" s="156" t="s">
        <v>14</v>
      </c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9"/>
      <c r="AC16" s="139"/>
      <c r="AD16" s="139"/>
      <c r="AE16" s="139"/>
      <c r="AO16" s="393" t="str">
        <f>Kostnader_Intäkter!CV28</f>
        <v/>
      </c>
      <c r="AP16" s="393"/>
      <c r="AQ16" s="393"/>
      <c r="AR16" s="393"/>
      <c r="AS16" s="393"/>
      <c r="AT16" s="393"/>
      <c r="AU16" s="393"/>
      <c r="AV16" s="393"/>
      <c r="AW16" s="393"/>
      <c r="AX16" s="393"/>
      <c r="AY16" s="393"/>
      <c r="AZ16" s="393"/>
      <c r="BA16" s="393"/>
      <c r="BB16" s="393"/>
    </row>
    <row r="17" spans="1:54" ht="12.75" customHeight="1" x14ac:dyDescent="0.2">
      <c r="A17" s="135"/>
      <c r="B17" s="157" t="str">
        <f>Kostnader_Intäkter!DB11</f>
        <v/>
      </c>
      <c r="C17" s="135"/>
      <c r="D17" s="135"/>
      <c r="E17" s="135"/>
      <c r="F17" s="135"/>
      <c r="G17" s="135"/>
      <c r="H17" s="158" t="str">
        <f>IF($B17="","",IF($H$4="","",(SUMIF(Finansiering!$C$6:$C$107,Kostnader_Intäkter!$CX11,Finansiering!$BR$6:$BR$107))))</f>
        <v/>
      </c>
      <c r="I17" s="158" t="str">
        <f>IF($B17="","",IF($I$4="","",(SUMIF(Finansiering!$C$6:$C$107,Kostnader_Intäkter!$CX11,Finansiering!$BW$6:$BW$107))))</f>
        <v/>
      </c>
      <c r="J17" s="158" t="str">
        <f>IF($B17="","",IF($J$4="","",(SUMIF(Finansiering!$C$6:$C$107,Kostnader_Intäkter!$CX11,Finansiering!$CB$6:$CB$107))))</f>
        <v/>
      </c>
      <c r="K17" s="158" t="str">
        <f>IF($B17="","",IF($K$4="","",(SUMIF(Finansiering!$C$6:$C$107,Kostnader_Intäkter!$CX11,Finansiering!$CG$6:$CG$107))))</f>
        <v/>
      </c>
      <c r="L17" s="159" t="str">
        <f>IF(B17="","",SUM(H17:K17))</f>
        <v/>
      </c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9"/>
      <c r="AC17" s="139"/>
      <c r="AD17" s="139"/>
      <c r="AE17" s="139"/>
      <c r="AO17" s="393" t="str">
        <f>Kostnader_Intäkter!CV29</f>
        <v/>
      </c>
      <c r="AP17" s="393"/>
      <c r="AQ17" s="393"/>
      <c r="AR17" s="393"/>
      <c r="AS17" s="393"/>
      <c r="AT17" s="393"/>
      <c r="AU17" s="393"/>
      <c r="AV17" s="393"/>
      <c r="AW17" s="393"/>
      <c r="AX17" s="393"/>
      <c r="AY17" s="393"/>
      <c r="AZ17" s="393"/>
      <c r="BA17" s="393"/>
      <c r="BB17" s="393"/>
    </row>
    <row r="18" spans="1:54" ht="12.75" customHeight="1" x14ac:dyDescent="0.2">
      <c r="A18" s="135"/>
      <c r="B18" s="135" t="str">
        <f>Kostnader_Intäkter!DB12</f>
        <v/>
      </c>
      <c r="C18" s="135"/>
      <c r="D18" s="135"/>
      <c r="E18" s="135"/>
      <c r="F18" s="135"/>
      <c r="G18" s="135"/>
      <c r="H18" s="160" t="str">
        <f>IF($B18="","",IF($H$4="","",(SUMIF(Finansiering!$C$6:$C$107,Kostnader_Intäkter!$CX12,Finansiering!$BR$6:$BR$107))))</f>
        <v/>
      </c>
      <c r="I18" s="160" t="str">
        <f>IF($B18="","",IF($I$4="","",(SUMIF(Finansiering!$C$6:$C$107,Kostnader_Intäkter!$CX12,Finansiering!$BW$6:$BW$107))))</f>
        <v/>
      </c>
      <c r="J18" s="160" t="str">
        <f>IF($B18="","",IF($J$4="","",(SUMIF(Finansiering!$C$6:$C$107,Kostnader_Intäkter!$CX12,Finansiering!$CB$6:$CB$107))))</f>
        <v/>
      </c>
      <c r="K18" s="160" t="str">
        <f>IF($B18="","",IF($K$4="","",(SUMIF(Finansiering!$C$6:$C$107,Kostnader_Intäkter!$CX12,Finansiering!$CG$6:$CG$107))))</f>
        <v/>
      </c>
      <c r="L18" s="146" t="str">
        <f>IF(B18="","",SUM(H18:K18))</f>
        <v/>
      </c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9"/>
      <c r="AC18" s="139"/>
      <c r="AD18" s="139"/>
      <c r="AE18" s="139"/>
      <c r="AO18" s="393" t="str">
        <f>Kostnader_Intäkter!CV30</f>
        <v/>
      </c>
      <c r="AP18" s="393"/>
      <c r="AQ18" s="393"/>
      <c r="AR18" s="393"/>
      <c r="AS18" s="393"/>
      <c r="AT18" s="393"/>
      <c r="AU18" s="393"/>
      <c r="AV18" s="393"/>
      <c r="AW18" s="393"/>
      <c r="AX18" s="393"/>
      <c r="AY18" s="393"/>
      <c r="AZ18" s="393"/>
      <c r="BA18" s="393"/>
      <c r="BB18" s="393"/>
    </row>
    <row r="19" spans="1:54" ht="12.75" customHeight="1" x14ac:dyDescent="0.2">
      <c r="A19" s="135"/>
      <c r="B19" s="135" t="str">
        <f>Kostnader_Intäkter!DB13</f>
        <v/>
      </c>
      <c r="C19" s="135"/>
      <c r="D19" s="135"/>
      <c r="E19" s="135"/>
      <c r="F19" s="135"/>
      <c r="G19" s="135"/>
      <c r="H19" s="160" t="str">
        <f>IF($B19="","",IF($H$4="","",(SUMIF(Finansiering!$C$6:$C$107,Kostnader_Intäkter!$CX13,Finansiering!$BR$6:$BR$107))))</f>
        <v/>
      </c>
      <c r="I19" s="160" t="str">
        <f>IF($B19="","",IF($I$4="","",(SUMIF(Finansiering!$C$6:$C$107,Kostnader_Intäkter!$CX13,Finansiering!$BW$6:$BW$107))))</f>
        <v/>
      </c>
      <c r="J19" s="160" t="str">
        <f>IF($B19="","",IF($J$4="","",(SUMIF(Finansiering!$C$6:$C$107,Kostnader_Intäkter!$CX13,Finansiering!$CB$6:$CB$107))))</f>
        <v/>
      </c>
      <c r="K19" s="160" t="str">
        <f>IF($B19="","",IF($K$4="","",(SUMIF(Finansiering!$C$6:$C$107,Kostnader_Intäkter!$CX13,Finansiering!$CG$6:$CG$107))))</f>
        <v/>
      </c>
      <c r="L19" s="146" t="str">
        <f t="shared" ref="L19:L82" si="1">IF(B19="","",SUM(H19:K19))</f>
        <v/>
      </c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9"/>
      <c r="AC19" s="139"/>
      <c r="AD19" s="139"/>
      <c r="AE19" s="139"/>
      <c r="AO19" s="393" t="str">
        <f>Kostnader_Intäkter!CV31</f>
        <v/>
      </c>
      <c r="AP19" s="393"/>
      <c r="AQ19" s="393"/>
      <c r="AR19" s="393"/>
      <c r="AS19" s="393"/>
      <c r="AT19" s="393"/>
      <c r="AU19" s="393"/>
      <c r="AV19" s="393"/>
      <c r="AW19" s="393"/>
      <c r="AX19" s="393"/>
      <c r="AY19" s="393"/>
      <c r="AZ19" s="393"/>
      <c r="BA19" s="393"/>
      <c r="BB19" s="393"/>
    </row>
    <row r="20" spans="1:54" ht="12.75" customHeight="1" x14ac:dyDescent="0.2">
      <c r="A20" s="135"/>
      <c r="B20" s="135" t="str">
        <f>Kostnader_Intäkter!DB14</f>
        <v/>
      </c>
      <c r="C20" s="135"/>
      <c r="D20" s="135"/>
      <c r="E20" s="135"/>
      <c r="F20" s="135"/>
      <c r="G20" s="135"/>
      <c r="H20" s="160" t="str">
        <f>IF($B20="","",IF($H$4="","",(SUMIF(Finansiering!$C$6:$C$107,Kostnader_Intäkter!$CX14,Finansiering!$BR$6:$BR$107))))</f>
        <v/>
      </c>
      <c r="I20" s="160" t="str">
        <f>IF($B20="","",IF($I$4="","",(SUMIF(Finansiering!$C$6:$C$107,Kostnader_Intäkter!$CX14,Finansiering!$BW$6:$BW$107))))</f>
        <v/>
      </c>
      <c r="J20" s="160" t="str">
        <f>IF($B20="","",IF($J$4="","",(SUMIF(Finansiering!$C$6:$C$107,Kostnader_Intäkter!$CX14,Finansiering!$CB$6:$CB$107))))</f>
        <v/>
      </c>
      <c r="K20" s="160" t="str">
        <f>IF($B20="","",IF($K$4="","",(SUMIF(Finansiering!$C$6:$C$107,Kostnader_Intäkter!$CX14,Finansiering!$CG$6:$CG$107))))</f>
        <v/>
      </c>
      <c r="L20" s="146" t="str">
        <f t="shared" si="1"/>
        <v/>
      </c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9"/>
      <c r="AC20" s="139"/>
      <c r="AD20" s="139"/>
      <c r="AE20" s="139"/>
      <c r="AO20" s="393" t="str">
        <f>Kostnader_Intäkter!CV32</f>
        <v/>
      </c>
      <c r="AP20" s="393"/>
      <c r="AQ20" s="393"/>
      <c r="AR20" s="393"/>
      <c r="AS20" s="393"/>
      <c r="AT20" s="393"/>
      <c r="AU20" s="393"/>
      <c r="AV20" s="393"/>
      <c r="AW20" s="393"/>
      <c r="AX20" s="393"/>
      <c r="AY20" s="393"/>
      <c r="AZ20" s="393"/>
      <c r="BA20" s="393"/>
      <c r="BB20" s="393"/>
    </row>
    <row r="21" spans="1:54" ht="12.75" customHeight="1" x14ac:dyDescent="0.2">
      <c r="A21" s="135"/>
      <c r="B21" s="135" t="str">
        <f>Kostnader_Intäkter!DB15</f>
        <v/>
      </c>
      <c r="C21" s="135"/>
      <c r="D21" s="135"/>
      <c r="E21" s="135"/>
      <c r="F21" s="135"/>
      <c r="G21" s="135"/>
      <c r="H21" s="160" t="str">
        <f>IF($B21="","",IF($H$4="","",(SUMIF(Finansiering!$C$6:$C$107,Kostnader_Intäkter!$CX15,Finansiering!$BR$6:$BR$107))))</f>
        <v/>
      </c>
      <c r="I21" s="160" t="str">
        <f>IF($B21="","",IF($I$4="","",(SUMIF(Finansiering!$C$6:$C$107,Kostnader_Intäkter!$CX15,Finansiering!$BW$6:$BW$107))))</f>
        <v/>
      </c>
      <c r="J21" s="160" t="str">
        <f>IF($B21="","",IF($J$4="","",(SUMIF(Finansiering!$C$6:$C$107,Kostnader_Intäkter!$CX15,Finansiering!$CB$6:$CB$107))))</f>
        <v/>
      </c>
      <c r="K21" s="160" t="str">
        <f>IF($B21="","",IF($K$4="","",(SUMIF(Finansiering!$C$6:$C$107,Kostnader_Intäkter!$CX15,Finansiering!$CG$6:$CG$107))))</f>
        <v/>
      </c>
      <c r="L21" s="146" t="str">
        <f t="shared" si="1"/>
        <v/>
      </c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9"/>
      <c r="AC21" s="139"/>
      <c r="AD21" s="139"/>
      <c r="AE21" s="139"/>
      <c r="AO21" s="393" t="str">
        <f>Kostnader_Intäkter!CV33</f>
        <v/>
      </c>
      <c r="AP21" s="393"/>
      <c r="AQ21" s="393"/>
      <c r="AR21" s="393"/>
      <c r="AS21" s="393"/>
      <c r="AT21" s="393"/>
      <c r="AU21" s="393"/>
      <c r="AV21" s="393"/>
      <c r="AW21" s="393"/>
      <c r="AX21" s="393"/>
      <c r="AY21" s="393"/>
      <c r="AZ21" s="393"/>
      <c r="BA21" s="393"/>
      <c r="BB21" s="393"/>
    </row>
    <row r="22" spans="1:54" ht="12.75" customHeight="1" x14ac:dyDescent="0.2">
      <c r="A22" s="135"/>
      <c r="B22" s="135" t="str">
        <f>Kostnader_Intäkter!DB16</f>
        <v/>
      </c>
      <c r="C22" s="135"/>
      <c r="D22" s="135"/>
      <c r="E22" s="135"/>
      <c r="F22" s="135"/>
      <c r="G22" s="135"/>
      <c r="H22" s="160" t="str">
        <f>IF($B22="","",IF($H$4="","",(SUMIF(Finansiering!$C$6:$C$107,Kostnader_Intäkter!$CX16,Finansiering!$BR$6:$BR$107))))</f>
        <v/>
      </c>
      <c r="I22" s="160" t="str">
        <f>IF($B22="","",IF($I$4="","",(SUMIF(Finansiering!$C$6:$C$107,Kostnader_Intäkter!$CX16,Finansiering!$BW$6:$BW$107))))</f>
        <v/>
      </c>
      <c r="J22" s="160" t="str">
        <f>IF($B22="","",IF($J$4="","",(SUMIF(Finansiering!$C$6:$C$107,Kostnader_Intäkter!$CX16,Finansiering!$CB$6:$CB$107))))</f>
        <v/>
      </c>
      <c r="K22" s="160" t="str">
        <f>IF($B22="","",IF($K$4="","",(SUMIF(Finansiering!$C$6:$C$107,Kostnader_Intäkter!$CX16,Finansiering!$CG$6:$CG$107))))</f>
        <v/>
      </c>
      <c r="L22" s="146" t="str">
        <f t="shared" si="1"/>
        <v/>
      </c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9"/>
      <c r="AC22" s="139"/>
      <c r="AD22" s="139"/>
      <c r="AE22" s="139"/>
      <c r="AO22" s="393" t="str">
        <f>Kostnader_Intäkter!CV34</f>
        <v/>
      </c>
      <c r="AP22" s="393"/>
      <c r="AQ22" s="393"/>
      <c r="AR22" s="393"/>
      <c r="AS22" s="393"/>
      <c r="AT22" s="393"/>
      <c r="AU22" s="393"/>
      <c r="AV22" s="393"/>
      <c r="AW22" s="393"/>
      <c r="AX22" s="393"/>
      <c r="AY22" s="393"/>
      <c r="AZ22" s="393"/>
      <c r="BA22" s="393"/>
      <c r="BB22" s="393"/>
    </row>
    <row r="23" spans="1:54" ht="12.75" customHeight="1" x14ac:dyDescent="0.2">
      <c r="A23" s="135"/>
      <c r="B23" s="135" t="str">
        <f>Kostnader_Intäkter!DB17</f>
        <v/>
      </c>
      <c r="C23" s="135"/>
      <c r="D23" s="135"/>
      <c r="E23" s="135"/>
      <c r="F23" s="135"/>
      <c r="G23" s="135"/>
      <c r="H23" s="160" t="str">
        <f>IF($B23="","",IF($H$4="","",(SUMIF(Finansiering!$C$6:$C$107,Kostnader_Intäkter!$CX17,Finansiering!$BR$6:$BR$107))))</f>
        <v/>
      </c>
      <c r="I23" s="160" t="str">
        <f>IF($B23="","",IF($I$4="","",(SUMIF(Finansiering!$C$6:$C$107,Kostnader_Intäkter!$CX17,Finansiering!$BW$6:$BW$107))))</f>
        <v/>
      </c>
      <c r="J23" s="160" t="str">
        <f>IF($B23="","",IF($J$4="","",(SUMIF(Finansiering!$C$6:$C$107,Kostnader_Intäkter!$CX17,Finansiering!$CB$6:$CB$107))))</f>
        <v/>
      </c>
      <c r="K23" s="160" t="str">
        <f>IF($B23="","",IF($K$4="","",(SUMIF(Finansiering!$C$6:$C$107,Kostnader_Intäkter!$CX17,Finansiering!$CG$6:$CG$107))))</f>
        <v/>
      </c>
      <c r="L23" s="146" t="str">
        <f t="shared" si="1"/>
        <v/>
      </c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9"/>
      <c r="AC23" s="139"/>
      <c r="AD23" s="139"/>
      <c r="AE23" s="139"/>
      <c r="AO23" s="393" t="str">
        <f>Kostnader_Intäkter!CV35</f>
        <v/>
      </c>
      <c r="AP23" s="393"/>
      <c r="AQ23" s="393"/>
      <c r="AR23" s="393"/>
      <c r="AS23" s="393"/>
      <c r="AT23" s="393"/>
      <c r="AU23" s="393"/>
      <c r="AV23" s="393"/>
      <c r="AW23" s="393"/>
      <c r="AX23" s="393"/>
      <c r="AY23" s="393"/>
      <c r="AZ23" s="393"/>
      <c r="BA23" s="393"/>
      <c r="BB23" s="393"/>
    </row>
    <row r="24" spans="1:54" ht="12.75" customHeight="1" x14ac:dyDescent="0.2">
      <c r="A24" s="135"/>
      <c r="B24" s="135" t="str">
        <f>Kostnader_Intäkter!DB18</f>
        <v/>
      </c>
      <c r="C24" s="135"/>
      <c r="D24" s="135"/>
      <c r="E24" s="135"/>
      <c r="F24" s="135"/>
      <c r="G24" s="135"/>
      <c r="H24" s="160" t="str">
        <f>IF($B24="","",IF($H$4="","",(SUMIF(Finansiering!$C$6:$C$107,Kostnader_Intäkter!$CX18,Finansiering!$BR$6:$BR$107))))</f>
        <v/>
      </c>
      <c r="I24" s="160" t="str">
        <f>IF($B24="","",IF($I$4="","",(SUMIF(Finansiering!$C$6:$C$107,Kostnader_Intäkter!$CX18,Finansiering!$BW$6:$BW$107))))</f>
        <v/>
      </c>
      <c r="J24" s="160" t="str">
        <f>IF($B24="","",IF($J$4="","",(SUMIF(Finansiering!$C$6:$C$107,Kostnader_Intäkter!$CX18,Finansiering!$CB$6:$CB$107))))</f>
        <v/>
      </c>
      <c r="K24" s="160" t="str">
        <f>IF($B24="","",IF($K$4="","",(SUMIF(Finansiering!$C$6:$C$107,Kostnader_Intäkter!$CX18,Finansiering!$CG$6:$CG$107))))</f>
        <v/>
      </c>
      <c r="L24" s="146" t="str">
        <f t="shared" si="1"/>
        <v/>
      </c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9"/>
      <c r="AC24" s="139"/>
      <c r="AD24" s="139"/>
      <c r="AE24" s="139"/>
      <c r="AO24" s="393" t="str">
        <f>Kostnader_Intäkter!CV36</f>
        <v/>
      </c>
      <c r="AP24" s="393"/>
      <c r="AQ24" s="393"/>
      <c r="AR24" s="393"/>
      <c r="AS24" s="393"/>
      <c r="AT24" s="393"/>
      <c r="AU24" s="393"/>
      <c r="AV24" s="393"/>
      <c r="AW24" s="393"/>
      <c r="AX24" s="393"/>
      <c r="AY24" s="393"/>
      <c r="AZ24" s="393"/>
      <c r="BA24" s="393"/>
      <c r="BB24" s="393"/>
    </row>
    <row r="25" spans="1:54" ht="12.75" customHeight="1" x14ac:dyDescent="0.2">
      <c r="A25" s="135"/>
      <c r="B25" s="135" t="str">
        <f>Kostnader_Intäkter!DB19</f>
        <v/>
      </c>
      <c r="C25" s="135"/>
      <c r="D25" s="135"/>
      <c r="E25" s="135"/>
      <c r="F25" s="135"/>
      <c r="G25" s="135"/>
      <c r="H25" s="160" t="str">
        <f>IF($B25="","",IF($H$4="","",(SUMIF(Finansiering!$C$6:$C$107,Kostnader_Intäkter!$CX19,Finansiering!$BR$6:$BR$107))))</f>
        <v/>
      </c>
      <c r="I25" s="160" t="str">
        <f>IF($B25="","",IF($I$4="","",(SUMIF(Finansiering!$C$6:$C$107,Kostnader_Intäkter!$CX19,Finansiering!$BW$6:$BW$107))))</f>
        <v/>
      </c>
      <c r="J25" s="160" t="str">
        <f>IF($B25="","",IF($J$4="","",(SUMIF(Finansiering!$C$6:$C$107,Kostnader_Intäkter!$CX19,Finansiering!$CB$6:$CB$107))))</f>
        <v/>
      </c>
      <c r="K25" s="160" t="str">
        <f>IF($B25="","",IF($K$4="","",(SUMIF(Finansiering!$C$6:$C$107,Kostnader_Intäkter!$CX19,Finansiering!$CG$6:$CG$107))))</f>
        <v/>
      </c>
      <c r="L25" s="146" t="str">
        <f t="shared" si="1"/>
        <v/>
      </c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9"/>
      <c r="AC25" s="139"/>
      <c r="AD25" s="139"/>
      <c r="AE25" s="139"/>
      <c r="AO25" s="393" t="str">
        <f>Kostnader_Intäkter!CV37</f>
        <v/>
      </c>
      <c r="AP25" s="393"/>
      <c r="AQ25" s="393"/>
      <c r="AR25" s="393"/>
      <c r="AS25" s="393"/>
      <c r="AT25" s="393"/>
      <c r="AU25" s="393"/>
      <c r="AV25" s="393"/>
      <c r="AW25" s="393"/>
      <c r="AX25" s="393"/>
      <c r="AY25" s="393"/>
      <c r="AZ25" s="393"/>
      <c r="BA25" s="393"/>
      <c r="BB25" s="393"/>
    </row>
    <row r="26" spans="1:54" ht="12.75" customHeight="1" x14ac:dyDescent="0.2">
      <c r="A26" s="135"/>
      <c r="B26" s="135" t="str">
        <f>Kostnader_Intäkter!DB20</f>
        <v/>
      </c>
      <c r="C26" s="135"/>
      <c r="D26" s="135"/>
      <c r="E26" s="135"/>
      <c r="F26" s="135"/>
      <c r="G26" s="135"/>
      <c r="H26" s="160" t="str">
        <f>IF($B26="","",IF($H$4="","",(SUMIF(Finansiering!$C$6:$C$107,Kostnader_Intäkter!$CX20,Finansiering!$BR$6:$BR$107))))</f>
        <v/>
      </c>
      <c r="I26" s="160" t="str">
        <f>IF($B26="","",IF($I$4="","",(SUMIF(Finansiering!$C$6:$C$107,Kostnader_Intäkter!$CX20,Finansiering!$BW$6:$BW$107))))</f>
        <v/>
      </c>
      <c r="J26" s="160" t="str">
        <f>IF($B26="","",IF($J$4="","",(SUMIF(Finansiering!$C$6:$C$107,Kostnader_Intäkter!$CX20,Finansiering!$CB$6:$CB$107))))</f>
        <v/>
      </c>
      <c r="K26" s="160" t="str">
        <f>IF($B26="","",IF($K$4="","",(SUMIF(Finansiering!$C$6:$C$107,Kostnader_Intäkter!$CX20,Finansiering!$CG$6:$CG$107))))</f>
        <v/>
      </c>
      <c r="L26" s="146" t="str">
        <f t="shared" si="1"/>
        <v/>
      </c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9"/>
      <c r="AC26" s="139"/>
      <c r="AD26" s="139"/>
      <c r="AE26" s="139"/>
      <c r="AO26" s="393" t="str">
        <f>Kostnader_Intäkter!CV38</f>
        <v/>
      </c>
      <c r="AP26" s="393"/>
      <c r="AQ26" s="393"/>
      <c r="AR26" s="393"/>
      <c r="AS26" s="393"/>
      <c r="AT26" s="393"/>
      <c r="AU26" s="393"/>
      <c r="AV26" s="393"/>
      <c r="AW26" s="393"/>
      <c r="AX26" s="393"/>
      <c r="AY26" s="393"/>
      <c r="AZ26" s="393"/>
      <c r="BA26" s="393"/>
      <c r="BB26" s="393"/>
    </row>
    <row r="27" spans="1:54" ht="12.75" customHeight="1" x14ac:dyDescent="0.2">
      <c r="A27" s="135"/>
      <c r="B27" s="135" t="str">
        <f>Kostnader_Intäkter!DB21</f>
        <v/>
      </c>
      <c r="C27" s="135"/>
      <c r="D27" s="135"/>
      <c r="E27" s="135"/>
      <c r="F27" s="135"/>
      <c r="G27" s="135"/>
      <c r="H27" s="160" t="str">
        <f>IF($B27="","",IF($H$4="","",(SUMIF(Finansiering!$C$6:$C$107,Kostnader_Intäkter!$CX21,Finansiering!$BR$6:$BR$107))))</f>
        <v/>
      </c>
      <c r="I27" s="160" t="str">
        <f>IF($B27="","",IF($I$4="","",(SUMIF(Finansiering!$C$6:$C$107,Kostnader_Intäkter!$CX21,Finansiering!$BW$6:$BW$107))))</f>
        <v/>
      </c>
      <c r="J27" s="160" t="str">
        <f>IF($B27="","",IF($J$4="","",(SUMIF(Finansiering!$C$6:$C$107,Kostnader_Intäkter!$CX21,Finansiering!$CB$6:$CB$107))))</f>
        <v/>
      </c>
      <c r="K27" s="160" t="str">
        <f>IF($B27="","",IF($K$4="","",(SUMIF(Finansiering!$C$6:$C$107,Kostnader_Intäkter!$CX21,Finansiering!$CG$6:$CG$107))))</f>
        <v/>
      </c>
      <c r="L27" s="146" t="str">
        <f t="shared" si="1"/>
        <v/>
      </c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9"/>
      <c r="AC27" s="139"/>
      <c r="AD27" s="139"/>
      <c r="AE27" s="139"/>
      <c r="AO27" s="393" t="str">
        <f>Kostnader_Intäkter!CV39</f>
        <v/>
      </c>
      <c r="AP27" s="393"/>
      <c r="AQ27" s="393"/>
      <c r="AR27" s="393"/>
      <c r="AS27" s="393"/>
      <c r="AT27" s="393"/>
      <c r="AU27" s="393"/>
      <c r="AV27" s="393"/>
      <c r="AW27" s="393"/>
      <c r="AX27" s="393"/>
      <c r="AY27" s="393"/>
      <c r="AZ27" s="393"/>
      <c r="BA27" s="393"/>
      <c r="BB27" s="393"/>
    </row>
    <row r="28" spans="1:54" ht="12.75" customHeight="1" x14ac:dyDescent="0.2">
      <c r="A28" s="135"/>
      <c r="B28" s="135" t="str">
        <f>Kostnader_Intäkter!DB22</f>
        <v/>
      </c>
      <c r="C28" s="135"/>
      <c r="D28" s="135"/>
      <c r="E28" s="135"/>
      <c r="F28" s="135"/>
      <c r="G28" s="135"/>
      <c r="H28" s="160" t="str">
        <f>IF($B28="","",IF($H$4="","",(SUMIF(Finansiering!$C$6:$C$107,Kostnader_Intäkter!$CX22,Finansiering!$BR$6:$BR$107))))</f>
        <v/>
      </c>
      <c r="I28" s="160" t="str">
        <f>IF($B28="","",IF($I$4="","",(SUMIF(Finansiering!$C$6:$C$107,Kostnader_Intäkter!$CX22,Finansiering!$BW$6:$BW$107))))</f>
        <v/>
      </c>
      <c r="J28" s="160" t="str">
        <f>IF($B28="","",IF($J$4="","",(SUMIF(Finansiering!$C$6:$C$107,Kostnader_Intäkter!$CX22,Finansiering!$CB$6:$CB$107))))</f>
        <v/>
      </c>
      <c r="K28" s="160" t="str">
        <f>IF($B28="","",IF($K$4="","",(SUMIF(Finansiering!$C$6:$C$107,Kostnader_Intäkter!$CX22,Finansiering!$CG$6:$CG$107))))</f>
        <v/>
      </c>
      <c r="L28" s="146" t="str">
        <f t="shared" si="1"/>
        <v/>
      </c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9"/>
      <c r="AC28" s="139"/>
      <c r="AD28" s="139"/>
      <c r="AE28" s="139"/>
      <c r="AO28" s="393" t="str">
        <f>Kostnader_Intäkter!CV40</f>
        <v/>
      </c>
      <c r="AP28" s="393"/>
      <c r="AQ28" s="393"/>
      <c r="AR28" s="393"/>
      <c r="AS28" s="393"/>
      <c r="AT28" s="393"/>
      <c r="AU28" s="393"/>
      <c r="AV28" s="393"/>
      <c r="AW28" s="393"/>
      <c r="AX28" s="393"/>
      <c r="AY28" s="393"/>
      <c r="AZ28" s="393"/>
      <c r="BA28" s="393"/>
      <c r="BB28" s="393"/>
    </row>
    <row r="29" spans="1:54" ht="12.75" customHeight="1" x14ac:dyDescent="0.2">
      <c r="A29" s="135"/>
      <c r="B29" s="135" t="str">
        <f>Kostnader_Intäkter!DB23</f>
        <v/>
      </c>
      <c r="C29" s="135"/>
      <c r="D29" s="135"/>
      <c r="E29" s="135"/>
      <c r="F29" s="135"/>
      <c r="G29" s="135"/>
      <c r="H29" s="160" t="str">
        <f>IF($B29="","",IF($H$4="","",(SUMIF(Finansiering!$C$6:$C$107,Kostnader_Intäkter!$CX23,Finansiering!$BR$6:$BR$107))))</f>
        <v/>
      </c>
      <c r="I29" s="160" t="str">
        <f>IF($B29="","",IF($I$4="","",(SUMIF(Finansiering!$C$6:$C$107,Kostnader_Intäkter!$CX23,Finansiering!$BW$6:$BW$107))))</f>
        <v/>
      </c>
      <c r="J29" s="160" t="str">
        <f>IF($B29="","",IF($J$4="","",(SUMIF(Finansiering!$C$6:$C$107,Kostnader_Intäkter!$CX23,Finansiering!$CB$6:$CB$107))))</f>
        <v/>
      </c>
      <c r="K29" s="160" t="str">
        <f>IF($B29="","",IF($K$4="","",(SUMIF(Finansiering!$C$6:$C$107,Kostnader_Intäkter!$CX23,Finansiering!$CG$6:$CG$107))))</f>
        <v/>
      </c>
      <c r="L29" s="146" t="str">
        <f t="shared" si="1"/>
        <v/>
      </c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9"/>
      <c r="AC29" s="139"/>
      <c r="AD29" s="139"/>
      <c r="AE29" s="139"/>
      <c r="AO29" s="393" t="str">
        <f>Kostnader_Intäkter!CV41</f>
        <v/>
      </c>
      <c r="AP29" s="393"/>
      <c r="AQ29" s="393"/>
      <c r="AR29" s="393"/>
      <c r="AS29" s="393"/>
      <c r="AT29" s="393"/>
      <c r="AU29" s="393"/>
      <c r="AV29" s="393"/>
      <c r="AW29" s="393"/>
      <c r="AX29" s="393"/>
      <c r="AY29" s="393"/>
      <c r="AZ29" s="393"/>
      <c r="BA29" s="393"/>
      <c r="BB29" s="393"/>
    </row>
    <row r="30" spans="1:54" ht="12.75" customHeight="1" x14ac:dyDescent="0.2">
      <c r="A30" s="135"/>
      <c r="B30" s="135" t="str">
        <f>Kostnader_Intäkter!DB24</f>
        <v/>
      </c>
      <c r="C30" s="135"/>
      <c r="D30" s="135"/>
      <c r="E30" s="135"/>
      <c r="F30" s="135"/>
      <c r="G30" s="135"/>
      <c r="H30" s="160" t="str">
        <f>IF($B30="","",IF($H$4="","",(SUMIF(Finansiering!$C$6:$C$107,Kostnader_Intäkter!$CX24,Finansiering!$BR$6:$BR$107))))</f>
        <v/>
      </c>
      <c r="I30" s="160" t="str">
        <f>IF($B30="","",IF($I$4="","",(SUMIF(Finansiering!$C$6:$C$107,Kostnader_Intäkter!$CX24,Finansiering!$BW$6:$BW$107))))</f>
        <v/>
      </c>
      <c r="J30" s="160" t="str">
        <f>IF($B30="","",IF($J$4="","",(SUMIF(Finansiering!$C$6:$C$107,Kostnader_Intäkter!$CX24,Finansiering!$CB$6:$CB$107))))</f>
        <v/>
      </c>
      <c r="K30" s="160" t="str">
        <f>IF($B30="","",IF($K$4="","",(SUMIF(Finansiering!$C$6:$C$107,Kostnader_Intäkter!$CX24,Finansiering!$CG$6:$CG$107))))</f>
        <v/>
      </c>
      <c r="L30" s="146" t="str">
        <f t="shared" si="1"/>
        <v/>
      </c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9"/>
      <c r="AC30" s="139"/>
      <c r="AD30" s="139"/>
      <c r="AE30" s="139"/>
      <c r="AO30" s="393" t="str">
        <f>Kostnader_Intäkter!CV42</f>
        <v/>
      </c>
      <c r="AP30" s="393"/>
      <c r="AQ30" s="393"/>
      <c r="AR30" s="393"/>
      <c r="AS30" s="393"/>
      <c r="AT30" s="393"/>
      <c r="AU30" s="393"/>
      <c r="AV30" s="393"/>
      <c r="AW30" s="393"/>
      <c r="AX30" s="393"/>
      <c r="AY30" s="393"/>
      <c r="AZ30" s="393"/>
      <c r="BA30" s="393"/>
      <c r="BB30" s="393"/>
    </row>
    <row r="31" spans="1:54" ht="12.75" customHeight="1" x14ac:dyDescent="0.2">
      <c r="A31" s="135"/>
      <c r="B31" s="135" t="str">
        <f>Kostnader_Intäkter!DB25</f>
        <v/>
      </c>
      <c r="C31" s="135"/>
      <c r="D31" s="135"/>
      <c r="E31" s="135"/>
      <c r="F31" s="135"/>
      <c r="G31" s="135"/>
      <c r="H31" s="160" t="str">
        <f>IF($B31="","",IF($H$4="","",(SUMIF(Finansiering!$C$6:$C$107,Kostnader_Intäkter!$CX25,Finansiering!$BR$6:$BR$107))))</f>
        <v/>
      </c>
      <c r="I31" s="160" t="str">
        <f>IF($B31="","",IF($I$4="","",(SUMIF(Finansiering!$C$6:$C$107,Kostnader_Intäkter!$CX25,Finansiering!$BW$6:$BW$107))))</f>
        <v/>
      </c>
      <c r="J31" s="160" t="str">
        <f>IF($B31="","",IF($J$4="","",(SUMIF(Finansiering!$C$6:$C$107,Kostnader_Intäkter!$CX25,Finansiering!$CB$6:$CB$107))))</f>
        <v/>
      </c>
      <c r="K31" s="160" t="str">
        <f>IF($B31="","",IF($K$4="","",(SUMIF(Finansiering!$C$6:$C$107,Kostnader_Intäkter!$CX25,Finansiering!$CG$6:$CG$107))))</f>
        <v/>
      </c>
      <c r="L31" s="146" t="str">
        <f t="shared" si="1"/>
        <v/>
      </c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9"/>
      <c r="AC31" s="139"/>
      <c r="AD31" s="139"/>
      <c r="AE31" s="139"/>
      <c r="AO31" s="393" t="str">
        <f>Kostnader_Intäkter!CV43</f>
        <v/>
      </c>
      <c r="AP31" s="393"/>
      <c r="AQ31" s="393"/>
      <c r="AR31" s="393"/>
      <c r="AS31" s="393"/>
      <c r="AT31" s="393"/>
      <c r="AU31" s="393"/>
      <c r="AV31" s="393"/>
      <c r="AW31" s="393"/>
      <c r="AX31" s="393"/>
      <c r="AY31" s="393"/>
      <c r="AZ31" s="393"/>
      <c r="BA31" s="393"/>
      <c r="BB31" s="393"/>
    </row>
    <row r="32" spans="1:54" ht="12.75" customHeight="1" x14ac:dyDescent="0.2">
      <c r="A32" s="135"/>
      <c r="B32" s="135" t="str">
        <f>Kostnader_Intäkter!DB26</f>
        <v/>
      </c>
      <c r="C32" s="135"/>
      <c r="D32" s="135"/>
      <c r="E32" s="135"/>
      <c r="F32" s="135"/>
      <c r="G32" s="135"/>
      <c r="H32" s="160" t="str">
        <f>IF($B32="","",IF($H$4="","",(SUMIF(Finansiering!$C$6:$C$107,Kostnader_Intäkter!$CX26,Finansiering!$BR$6:$BR$107))))</f>
        <v/>
      </c>
      <c r="I32" s="160" t="str">
        <f>IF($B32="","",IF($I$4="","",(SUMIF(Finansiering!$C$6:$C$107,Kostnader_Intäkter!$CX26,Finansiering!$BW$6:$BW$107))))</f>
        <v/>
      </c>
      <c r="J32" s="160" t="str">
        <f>IF($B32="","",IF($J$4="","",(SUMIF(Finansiering!$C$6:$C$107,Kostnader_Intäkter!$CX26,Finansiering!$CB$6:$CB$107))))</f>
        <v/>
      </c>
      <c r="K32" s="160" t="str">
        <f>IF($B32="","",IF($K$4="","",(SUMIF(Finansiering!$C$6:$C$107,Kostnader_Intäkter!$CX26,Finansiering!$CG$6:$CG$107))))</f>
        <v/>
      </c>
      <c r="L32" s="146" t="str">
        <f t="shared" si="1"/>
        <v/>
      </c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9"/>
      <c r="AC32" s="139"/>
      <c r="AD32" s="139"/>
      <c r="AE32" s="139"/>
      <c r="AO32" s="393" t="str">
        <f>Kostnader_Intäkter!CV44</f>
        <v/>
      </c>
      <c r="AP32" s="393"/>
      <c r="AQ32" s="393"/>
      <c r="AR32" s="393"/>
      <c r="AS32" s="393"/>
      <c r="AT32" s="393"/>
      <c r="AU32" s="393"/>
      <c r="AV32" s="393"/>
      <c r="AW32" s="393"/>
      <c r="AX32" s="393"/>
      <c r="AY32" s="393"/>
      <c r="AZ32" s="393"/>
      <c r="BA32" s="393"/>
      <c r="BB32" s="393"/>
    </row>
    <row r="33" spans="1:54" ht="12.75" customHeight="1" x14ac:dyDescent="0.2">
      <c r="A33" s="135"/>
      <c r="B33" s="135" t="str">
        <f>Kostnader_Intäkter!DB27</f>
        <v/>
      </c>
      <c r="C33" s="135"/>
      <c r="D33" s="135"/>
      <c r="E33" s="135"/>
      <c r="F33" s="135"/>
      <c r="G33" s="135"/>
      <c r="H33" s="160" t="str">
        <f>IF($B33="","",IF($H$4="","",(SUMIF(Finansiering!$C$6:$C$107,Kostnader_Intäkter!$CX27,Finansiering!$BR$6:$BR$107))))</f>
        <v/>
      </c>
      <c r="I33" s="160" t="str">
        <f>IF($B33="","",IF($I$4="","",(SUMIF(Finansiering!$C$6:$C$107,Kostnader_Intäkter!$CX27,Finansiering!$BW$6:$BW$107))))</f>
        <v/>
      </c>
      <c r="J33" s="160" t="str">
        <f>IF($B33="","",IF($J$4="","",(SUMIF(Finansiering!$C$6:$C$107,Kostnader_Intäkter!$CX27,Finansiering!$CB$6:$CB$107))))</f>
        <v/>
      </c>
      <c r="K33" s="160" t="str">
        <f>IF($B33="","",IF($K$4="","",(SUMIF(Finansiering!$C$6:$C$107,Kostnader_Intäkter!$CX27,Finansiering!$CG$6:$CG$107))))</f>
        <v/>
      </c>
      <c r="L33" s="146" t="str">
        <f t="shared" si="1"/>
        <v/>
      </c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9"/>
      <c r="AC33" s="139"/>
      <c r="AD33" s="139"/>
      <c r="AE33" s="139"/>
      <c r="AO33" s="393" t="str">
        <f>Kostnader_Intäkter!CV45</f>
        <v/>
      </c>
      <c r="AP33" s="393"/>
      <c r="AQ33" s="393"/>
      <c r="AR33" s="393"/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</row>
    <row r="34" spans="1:54" ht="12.75" customHeight="1" x14ac:dyDescent="0.2">
      <c r="A34" s="135"/>
      <c r="B34" s="135" t="str">
        <f>Kostnader_Intäkter!DB28</f>
        <v/>
      </c>
      <c r="C34" s="135"/>
      <c r="D34" s="135"/>
      <c r="E34" s="135"/>
      <c r="F34" s="135"/>
      <c r="G34" s="135"/>
      <c r="H34" s="160" t="str">
        <f>IF($B34="","",IF($H$4="","",(SUMIF(Finansiering!$C$6:$C$107,Kostnader_Intäkter!$CX28,Finansiering!$BR$6:$BR$107))))</f>
        <v/>
      </c>
      <c r="I34" s="160" t="str">
        <f>IF($B34="","",IF($I$4="","",(SUMIF(Finansiering!$C$6:$C$107,Kostnader_Intäkter!$CX28,Finansiering!$BW$6:$BW$107))))</f>
        <v/>
      </c>
      <c r="J34" s="160" t="str">
        <f>IF($B34="","",IF($J$4="","",(SUMIF(Finansiering!$C$6:$C$107,Kostnader_Intäkter!$CX28,Finansiering!$CB$6:$CB$107))))</f>
        <v/>
      </c>
      <c r="K34" s="160" t="str">
        <f>IF($B34="","",IF($K$4="","",(SUMIF(Finansiering!$C$6:$C$107,Kostnader_Intäkter!$CX28,Finansiering!$CG$6:$CG$107))))</f>
        <v/>
      </c>
      <c r="L34" s="146" t="str">
        <f t="shared" si="1"/>
        <v/>
      </c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9"/>
      <c r="AC34" s="139"/>
      <c r="AD34" s="139"/>
      <c r="AE34" s="139"/>
      <c r="AO34" s="393" t="str">
        <f>Kostnader_Intäkter!CV46</f>
        <v/>
      </c>
      <c r="AP34" s="393"/>
      <c r="AQ34" s="393"/>
      <c r="AR34" s="393"/>
      <c r="AS34" s="393"/>
      <c r="AT34" s="393"/>
      <c r="AU34" s="393"/>
      <c r="AV34" s="393"/>
      <c r="AW34" s="393"/>
      <c r="AX34" s="393"/>
      <c r="AY34" s="393"/>
      <c r="AZ34" s="393"/>
      <c r="BA34" s="393"/>
      <c r="BB34" s="393"/>
    </row>
    <row r="35" spans="1:54" ht="12.75" customHeight="1" x14ac:dyDescent="0.2">
      <c r="A35" s="135"/>
      <c r="B35" s="135" t="str">
        <f>Kostnader_Intäkter!DB29</f>
        <v/>
      </c>
      <c r="C35" s="135"/>
      <c r="D35" s="135"/>
      <c r="E35" s="135"/>
      <c r="F35" s="135"/>
      <c r="G35" s="135"/>
      <c r="H35" s="160" t="str">
        <f>IF($B35="","",IF($H$4="","",(SUMIF(Finansiering!$C$6:$C$107,Kostnader_Intäkter!$CX29,Finansiering!$BR$6:$BR$107))))</f>
        <v/>
      </c>
      <c r="I35" s="160" t="str">
        <f>IF($B35="","",IF($I$4="","",(SUMIF(Finansiering!$C$6:$C$107,Kostnader_Intäkter!$CX29,Finansiering!$BW$6:$BW$107))))</f>
        <v/>
      </c>
      <c r="J35" s="160" t="str">
        <f>IF($B35="","",IF($J$4="","",(SUMIF(Finansiering!$C$6:$C$107,Kostnader_Intäkter!$CX29,Finansiering!$CB$6:$CB$107))))</f>
        <v/>
      </c>
      <c r="K35" s="160" t="str">
        <f>IF($B35="","",IF($K$4="","",(SUMIF(Finansiering!$C$6:$C$107,Kostnader_Intäkter!$CX29,Finansiering!$CG$6:$CG$107))))</f>
        <v/>
      </c>
      <c r="L35" s="146" t="str">
        <f t="shared" si="1"/>
        <v/>
      </c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9"/>
      <c r="AC35" s="139"/>
      <c r="AD35" s="139"/>
      <c r="AE35" s="139"/>
      <c r="AO35" s="393" t="str">
        <f>Kostnader_Intäkter!CV47</f>
        <v/>
      </c>
      <c r="AP35" s="393"/>
      <c r="AQ35" s="393"/>
      <c r="AR35" s="393"/>
      <c r="AS35" s="393"/>
      <c r="AT35" s="393"/>
      <c r="AU35" s="393"/>
      <c r="AV35" s="393"/>
      <c r="AW35" s="393"/>
      <c r="AX35" s="393"/>
      <c r="AY35" s="393"/>
      <c r="AZ35" s="393"/>
      <c r="BA35" s="393"/>
      <c r="BB35" s="393"/>
    </row>
    <row r="36" spans="1:54" ht="12.75" customHeight="1" x14ac:dyDescent="0.2">
      <c r="A36" s="135"/>
      <c r="B36" s="135" t="str">
        <f>Kostnader_Intäkter!DB30</f>
        <v/>
      </c>
      <c r="C36" s="135"/>
      <c r="D36" s="135"/>
      <c r="E36" s="135"/>
      <c r="F36" s="135"/>
      <c r="G36" s="135"/>
      <c r="H36" s="160" t="str">
        <f>IF($B36="","",IF($H$4="","",(SUMIF(Finansiering!$C$6:$C$107,Kostnader_Intäkter!$CX30,Finansiering!$BR$6:$BR$107))))</f>
        <v/>
      </c>
      <c r="I36" s="160" t="str">
        <f>IF($B36="","",IF($I$4="","",(SUMIF(Finansiering!$C$6:$C$107,Kostnader_Intäkter!$CX30,Finansiering!$BW$6:$BW$107))))</f>
        <v/>
      </c>
      <c r="J36" s="160" t="str">
        <f>IF($B36="","",IF($J$4="","",(SUMIF(Finansiering!$C$6:$C$107,Kostnader_Intäkter!$CX30,Finansiering!$CB$6:$CB$107))))</f>
        <v/>
      </c>
      <c r="K36" s="160" t="str">
        <f>IF($B36="","",IF($K$4="","",(SUMIF(Finansiering!$C$6:$C$107,Kostnader_Intäkter!$CX30,Finansiering!$CG$6:$CG$107))))</f>
        <v/>
      </c>
      <c r="L36" s="146" t="str">
        <f t="shared" si="1"/>
        <v/>
      </c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9"/>
      <c r="AC36" s="139"/>
      <c r="AD36" s="139"/>
      <c r="AE36" s="139"/>
      <c r="AO36" s="393" t="str">
        <f>Kostnader_Intäkter!CV48</f>
        <v/>
      </c>
      <c r="AP36" s="393"/>
      <c r="AQ36" s="393"/>
      <c r="AR36" s="393"/>
      <c r="AS36" s="393"/>
      <c r="AT36" s="393"/>
      <c r="AU36" s="393"/>
      <c r="AV36" s="393"/>
      <c r="AW36" s="393"/>
      <c r="AX36" s="393"/>
      <c r="AY36" s="393"/>
      <c r="AZ36" s="393"/>
      <c r="BA36" s="393"/>
      <c r="BB36" s="393"/>
    </row>
    <row r="37" spans="1:54" ht="12.75" hidden="1" customHeight="1" outlineLevel="1" x14ac:dyDescent="0.2">
      <c r="A37" s="135"/>
      <c r="B37" s="135" t="str">
        <f>Kostnader_Intäkter!DB31</f>
        <v/>
      </c>
      <c r="C37" s="135"/>
      <c r="D37" s="135"/>
      <c r="E37" s="135"/>
      <c r="F37" s="135"/>
      <c r="G37" s="135"/>
      <c r="H37" s="160" t="str">
        <f>IF($B37="","",IF($H$4="","",(SUMIF(Finansiering!$C$6:$C$107,Kostnader_Intäkter!$CX31,Finansiering!$BR$6:$BR$107))))</f>
        <v/>
      </c>
      <c r="I37" s="160" t="str">
        <f>IF($B37="","",IF($I$4="","",(SUMIF(Finansiering!$C$6:$C$107,Kostnader_Intäkter!$CX31,Finansiering!$BW$6:$BW$107))))</f>
        <v/>
      </c>
      <c r="J37" s="160" t="str">
        <f>IF($B37="","",IF($J$4="","",(SUMIF(Finansiering!$C$6:$C$107,Kostnader_Intäkter!$CX31,Finansiering!$CB$6:$CB$107))))</f>
        <v/>
      </c>
      <c r="K37" s="160" t="str">
        <f>IF($B37="","",IF($K$4="","",(SUMIF(Finansiering!$C$6:$C$107,Kostnader_Intäkter!$CX31,Finansiering!$CG$6:$CG$107))))</f>
        <v/>
      </c>
      <c r="L37" s="146" t="str">
        <f t="shared" si="1"/>
        <v/>
      </c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9"/>
      <c r="AC37" s="139"/>
      <c r="AD37" s="139"/>
      <c r="AE37" s="139"/>
      <c r="AO37" s="393" t="str">
        <f>Kostnader_Intäkter!CV49</f>
        <v/>
      </c>
      <c r="AP37" s="393"/>
      <c r="AQ37" s="393"/>
      <c r="AR37" s="393"/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</row>
    <row r="38" spans="1:54" ht="12.75" hidden="1" customHeight="1" outlineLevel="1" x14ac:dyDescent="0.2">
      <c r="A38" s="135"/>
      <c r="B38" s="135" t="str">
        <f>Kostnader_Intäkter!DB32</f>
        <v/>
      </c>
      <c r="C38" s="135"/>
      <c r="D38" s="135"/>
      <c r="E38" s="135"/>
      <c r="F38" s="135"/>
      <c r="G38" s="135"/>
      <c r="H38" s="160" t="str">
        <f>IF($B38="","",IF($H$4="","",(SUMIF(Finansiering!$C$6:$C$107,Kostnader_Intäkter!$CX32,Finansiering!$BR$6:$BR$107))))</f>
        <v/>
      </c>
      <c r="I38" s="160" t="str">
        <f>IF($B38="","",IF($I$4="","",(SUMIF(Finansiering!$C$6:$C$107,Kostnader_Intäkter!$CX32,Finansiering!$BW$6:$BW$107))))</f>
        <v/>
      </c>
      <c r="J38" s="160" t="str">
        <f>IF($B38="","",IF($J$4="","",(SUMIF(Finansiering!$C$6:$C$107,Kostnader_Intäkter!$CX32,Finansiering!$CB$6:$CB$107))))</f>
        <v/>
      </c>
      <c r="K38" s="160" t="str">
        <f>IF($B38="","",IF($K$4="","",(SUMIF(Finansiering!$C$6:$C$107,Kostnader_Intäkter!$CX32,Finansiering!$CG$6:$CG$107))))</f>
        <v/>
      </c>
      <c r="L38" s="146" t="str">
        <f t="shared" si="1"/>
        <v/>
      </c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9"/>
      <c r="AC38" s="139"/>
      <c r="AD38" s="139"/>
      <c r="AE38" s="139"/>
      <c r="AO38" s="393" t="str">
        <f>Kostnader_Intäkter!CV50</f>
        <v/>
      </c>
      <c r="AP38" s="393"/>
      <c r="AQ38" s="393"/>
      <c r="AR38" s="393"/>
      <c r="AS38" s="393"/>
      <c r="AT38" s="393"/>
      <c r="AU38" s="393"/>
      <c r="AV38" s="393"/>
      <c r="AW38" s="393"/>
      <c r="AX38" s="393"/>
      <c r="AY38" s="393"/>
      <c r="AZ38" s="393"/>
      <c r="BA38" s="393"/>
      <c r="BB38" s="393"/>
    </row>
    <row r="39" spans="1:54" ht="12.75" hidden="1" customHeight="1" outlineLevel="1" x14ac:dyDescent="0.2">
      <c r="A39" s="135"/>
      <c r="B39" s="135" t="str">
        <f>Kostnader_Intäkter!DB33</f>
        <v/>
      </c>
      <c r="C39" s="135"/>
      <c r="D39" s="135"/>
      <c r="E39" s="135"/>
      <c r="F39" s="135"/>
      <c r="G39" s="135"/>
      <c r="H39" s="160" t="str">
        <f>IF($B39="","",IF($H$4="","",(SUMIF(Finansiering!$C$6:$C$107,Kostnader_Intäkter!$CX33,Finansiering!$BR$6:$BR$107))))</f>
        <v/>
      </c>
      <c r="I39" s="160" t="str">
        <f>IF($B39="","",IF($I$4="","",(SUMIF(Finansiering!$C$6:$C$107,Kostnader_Intäkter!$CX33,Finansiering!$BW$6:$BW$107))))</f>
        <v/>
      </c>
      <c r="J39" s="160" t="str">
        <f>IF($B39="","",IF($J$4="","",(SUMIF(Finansiering!$C$6:$C$107,Kostnader_Intäkter!$CX33,Finansiering!$CB$6:$CB$107))))</f>
        <v/>
      </c>
      <c r="K39" s="160" t="str">
        <f>IF($B39="","",IF($K$4="","",(SUMIF(Finansiering!$C$6:$C$107,Kostnader_Intäkter!$CX33,Finansiering!$CG$6:$CG$107))))</f>
        <v/>
      </c>
      <c r="L39" s="146" t="str">
        <f t="shared" si="1"/>
        <v/>
      </c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9"/>
      <c r="AC39" s="139"/>
      <c r="AD39" s="139"/>
      <c r="AE39" s="139"/>
      <c r="AO39" s="393" t="str">
        <f>Kostnader_Intäkter!CV51</f>
        <v/>
      </c>
      <c r="AP39" s="393"/>
      <c r="AQ39" s="393"/>
      <c r="AR39" s="393"/>
      <c r="AS39" s="393"/>
      <c r="AT39" s="393"/>
      <c r="AU39" s="393"/>
      <c r="AV39" s="393"/>
      <c r="AW39" s="393"/>
      <c r="AX39" s="393"/>
      <c r="AY39" s="393"/>
      <c r="AZ39" s="393"/>
      <c r="BA39" s="393"/>
      <c r="BB39" s="393"/>
    </row>
    <row r="40" spans="1:54" ht="12.75" hidden="1" customHeight="1" outlineLevel="1" x14ac:dyDescent="0.2">
      <c r="A40" s="135"/>
      <c r="B40" s="135" t="str">
        <f>Kostnader_Intäkter!DB34</f>
        <v/>
      </c>
      <c r="C40" s="135"/>
      <c r="D40" s="135"/>
      <c r="E40" s="135"/>
      <c r="F40" s="135"/>
      <c r="G40" s="135"/>
      <c r="H40" s="160" t="str">
        <f>IF($B40="","",IF($H$4="","",(SUMIF(Finansiering!$C$6:$C$107,Kostnader_Intäkter!$CX34,Finansiering!$BR$6:$BR$107))))</f>
        <v/>
      </c>
      <c r="I40" s="160" t="str">
        <f>IF($B40="","",IF($I$4="","",(SUMIF(Finansiering!$C$6:$C$107,Kostnader_Intäkter!$CX34,Finansiering!$BW$6:$BW$107))))</f>
        <v/>
      </c>
      <c r="J40" s="160" t="str">
        <f>IF($B40="","",IF($J$4="","",(SUMIF(Finansiering!$C$6:$C$107,Kostnader_Intäkter!$CX34,Finansiering!$CB$6:$CB$107))))</f>
        <v/>
      </c>
      <c r="K40" s="160" t="str">
        <f>IF($B40="","",IF($K$4="","",(SUMIF(Finansiering!$C$6:$C$107,Kostnader_Intäkter!$CX34,Finansiering!$CG$6:$CG$107))))</f>
        <v/>
      </c>
      <c r="L40" s="146" t="str">
        <f t="shared" si="1"/>
        <v/>
      </c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9"/>
      <c r="AC40" s="139"/>
      <c r="AD40" s="139"/>
      <c r="AE40" s="139"/>
      <c r="AO40" s="393" t="str">
        <f>Kostnader_Intäkter!CV52</f>
        <v/>
      </c>
      <c r="AP40" s="393"/>
      <c r="AQ40" s="393"/>
      <c r="AR40" s="393"/>
      <c r="AS40" s="393"/>
      <c r="AT40" s="393"/>
      <c r="AU40" s="393"/>
      <c r="AV40" s="393"/>
      <c r="AW40" s="393"/>
      <c r="AX40" s="393"/>
      <c r="AY40" s="393"/>
      <c r="AZ40" s="393"/>
      <c r="BA40" s="393"/>
      <c r="BB40" s="393"/>
    </row>
    <row r="41" spans="1:54" ht="12.75" hidden="1" customHeight="1" outlineLevel="1" x14ac:dyDescent="0.2">
      <c r="A41" s="135"/>
      <c r="B41" s="135" t="str">
        <f>Kostnader_Intäkter!DB35</f>
        <v/>
      </c>
      <c r="C41" s="135"/>
      <c r="D41" s="135"/>
      <c r="E41" s="135"/>
      <c r="F41" s="135"/>
      <c r="G41" s="135"/>
      <c r="H41" s="160" t="str">
        <f>IF($B41="","",IF($H$4="","",(SUMIF(Finansiering!$C$6:$C$107,Kostnader_Intäkter!$CX35,Finansiering!$BR$6:$BR$107))))</f>
        <v/>
      </c>
      <c r="I41" s="160" t="str">
        <f>IF($B41="","",IF($I$4="","",(SUMIF(Finansiering!$C$6:$C$107,Kostnader_Intäkter!$CX35,Finansiering!$BW$6:$BW$107))))</f>
        <v/>
      </c>
      <c r="J41" s="160" t="str">
        <f>IF($B41="","",IF($J$4="","",(SUMIF(Finansiering!$C$6:$C$107,Kostnader_Intäkter!$CX35,Finansiering!$CB$6:$CB$107))))</f>
        <v/>
      </c>
      <c r="K41" s="160" t="str">
        <f>IF($B41="","",IF($K$4="","",(SUMIF(Finansiering!$C$6:$C$107,Kostnader_Intäkter!$CX35,Finansiering!$CG$6:$CG$107))))</f>
        <v/>
      </c>
      <c r="L41" s="146" t="str">
        <f t="shared" si="1"/>
        <v/>
      </c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9"/>
      <c r="AC41" s="139"/>
      <c r="AD41" s="139"/>
      <c r="AE41" s="139"/>
      <c r="AO41" s="393" t="str">
        <f>Kostnader_Intäkter!CV53</f>
        <v/>
      </c>
      <c r="AP41" s="393"/>
      <c r="AQ41" s="393"/>
      <c r="AR41" s="393"/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</row>
    <row r="42" spans="1:54" ht="12.75" hidden="1" customHeight="1" outlineLevel="1" x14ac:dyDescent="0.2">
      <c r="A42" s="135"/>
      <c r="B42" s="135" t="str">
        <f>Kostnader_Intäkter!DB36</f>
        <v/>
      </c>
      <c r="C42" s="135"/>
      <c r="D42" s="135"/>
      <c r="E42" s="135"/>
      <c r="F42" s="135"/>
      <c r="G42" s="135"/>
      <c r="H42" s="160" t="str">
        <f>IF($B42="","",IF($H$4="","",(SUMIF(Finansiering!$C$6:$C$107,Kostnader_Intäkter!$CX36,Finansiering!$BR$6:$BR$107))))</f>
        <v/>
      </c>
      <c r="I42" s="160" t="str">
        <f>IF($B42="","",IF($I$4="","",(SUMIF(Finansiering!$C$6:$C$107,Kostnader_Intäkter!$CX36,Finansiering!$BW$6:$BW$107))))</f>
        <v/>
      </c>
      <c r="J42" s="160" t="str">
        <f>IF($B42="","",IF($J$4="","",(SUMIF(Finansiering!$C$6:$C$107,Kostnader_Intäkter!$CX36,Finansiering!$CB$6:$CB$107))))</f>
        <v/>
      </c>
      <c r="K42" s="160" t="str">
        <f>IF($B42="","",IF($K$4="","",(SUMIF(Finansiering!$C$6:$C$107,Kostnader_Intäkter!$CX36,Finansiering!$CG$6:$CG$107))))</f>
        <v/>
      </c>
      <c r="L42" s="146" t="str">
        <f t="shared" si="1"/>
        <v/>
      </c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9"/>
      <c r="AC42" s="139"/>
      <c r="AD42" s="139"/>
      <c r="AE42" s="139"/>
      <c r="AO42" s="393" t="str">
        <f>Kostnader_Intäkter!CV54</f>
        <v/>
      </c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</row>
    <row r="43" spans="1:54" ht="12.75" hidden="1" customHeight="1" outlineLevel="1" x14ac:dyDescent="0.2">
      <c r="A43" s="135"/>
      <c r="B43" s="135" t="str">
        <f>Kostnader_Intäkter!DB37</f>
        <v/>
      </c>
      <c r="C43" s="135"/>
      <c r="D43" s="135"/>
      <c r="E43" s="135"/>
      <c r="F43" s="135"/>
      <c r="G43" s="135"/>
      <c r="H43" s="160" t="str">
        <f>IF($B43="","",IF($H$4="","",(SUMIF(Finansiering!$C$6:$C$107,Kostnader_Intäkter!$CX37,Finansiering!$BR$6:$BR$107))))</f>
        <v/>
      </c>
      <c r="I43" s="160" t="str">
        <f>IF($B43="","",IF($I$4="","",(SUMIF(Finansiering!$C$6:$C$107,Kostnader_Intäkter!$CX37,Finansiering!$BW$6:$BW$107))))</f>
        <v/>
      </c>
      <c r="J43" s="160" t="str">
        <f>IF($B43="","",IF($J$4="","",(SUMIF(Finansiering!$C$6:$C$107,Kostnader_Intäkter!$CX37,Finansiering!$CB$6:$CB$107))))</f>
        <v/>
      </c>
      <c r="K43" s="160" t="str">
        <f>IF($B43="","",IF($K$4="","",(SUMIF(Finansiering!$C$6:$C$107,Kostnader_Intäkter!$CX37,Finansiering!$CG$6:$CG$107))))</f>
        <v/>
      </c>
      <c r="L43" s="146" t="str">
        <f t="shared" si="1"/>
        <v/>
      </c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9"/>
      <c r="AC43" s="139"/>
      <c r="AD43" s="139"/>
      <c r="AE43" s="139"/>
      <c r="AO43" s="393" t="str">
        <f>Kostnader_Intäkter!CV55</f>
        <v/>
      </c>
      <c r="AP43" s="393"/>
      <c r="AQ43" s="393"/>
      <c r="AR43" s="393"/>
      <c r="AS43" s="393"/>
      <c r="AT43" s="393"/>
      <c r="AU43" s="393"/>
      <c r="AV43" s="393"/>
      <c r="AW43" s="393"/>
      <c r="AX43" s="393"/>
      <c r="AY43" s="393"/>
      <c r="AZ43" s="393"/>
      <c r="BA43" s="393"/>
      <c r="BB43" s="393"/>
    </row>
    <row r="44" spans="1:54" ht="12.75" hidden="1" customHeight="1" outlineLevel="1" x14ac:dyDescent="0.2">
      <c r="A44" s="135"/>
      <c r="B44" s="135" t="str">
        <f>Kostnader_Intäkter!DB38</f>
        <v/>
      </c>
      <c r="C44" s="135"/>
      <c r="D44" s="135"/>
      <c r="E44" s="135"/>
      <c r="F44" s="135"/>
      <c r="G44" s="135"/>
      <c r="H44" s="160" t="str">
        <f>IF($B44="","",IF($H$4="","",(SUMIF(Finansiering!$C$6:$C$107,Kostnader_Intäkter!$CX38,Finansiering!$BR$6:$BR$107))))</f>
        <v/>
      </c>
      <c r="I44" s="160" t="str">
        <f>IF($B44="","",IF($I$4="","",(SUMIF(Finansiering!$C$6:$C$107,Kostnader_Intäkter!$CX38,Finansiering!$BW$6:$BW$107))))</f>
        <v/>
      </c>
      <c r="J44" s="160" t="str">
        <f>IF($B44="","",IF($J$4="","",(SUMIF(Finansiering!$C$6:$C$107,Kostnader_Intäkter!$CX38,Finansiering!$CB$6:$CB$107))))</f>
        <v/>
      </c>
      <c r="K44" s="160" t="str">
        <f>IF($B44="","",IF($K$4="","",(SUMIF(Finansiering!$C$6:$C$107,Kostnader_Intäkter!$CX38,Finansiering!$CG$6:$CG$107))))</f>
        <v/>
      </c>
      <c r="L44" s="146" t="str">
        <f t="shared" si="1"/>
        <v/>
      </c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9"/>
      <c r="AC44" s="139"/>
      <c r="AD44" s="139"/>
      <c r="AE44" s="139"/>
      <c r="AO44" s="393" t="str">
        <f>Kostnader_Intäkter!CV56</f>
        <v/>
      </c>
      <c r="AP44" s="393"/>
      <c r="AQ44" s="393"/>
      <c r="AR44" s="393"/>
      <c r="AS44" s="393"/>
      <c r="AT44" s="393"/>
      <c r="AU44" s="393"/>
      <c r="AV44" s="393"/>
      <c r="AW44" s="393"/>
      <c r="AX44" s="393"/>
      <c r="AY44" s="393"/>
      <c r="AZ44" s="393"/>
      <c r="BA44" s="393"/>
      <c r="BB44" s="393"/>
    </row>
    <row r="45" spans="1:54" ht="12.75" hidden="1" customHeight="1" outlineLevel="1" x14ac:dyDescent="0.2">
      <c r="A45" s="135"/>
      <c r="B45" s="135" t="str">
        <f>Kostnader_Intäkter!DB39</f>
        <v/>
      </c>
      <c r="C45" s="135"/>
      <c r="D45" s="135"/>
      <c r="E45" s="135"/>
      <c r="F45" s="135"/>
      <c r="G45" s="135"/>
      <c r="H45" s="160" t="str">
        <f>IF($B45="","",IF($H$4="","",(SUMIF(Finansiering!$C$6:$C$107,Kostnader_Intäkter!$CX39,Finansiering!$BR$6:$BR$107))))</f>
        <v/>
      </c>
      <c r="I45" s="160" t="str">
        <f>IF($B45="","",IF($I$4="","",(SUMIF(Finansiering!$C$6:$C$107,Kostnader_Intäkter!$CX39,Finansiering!$BW$6:$BW$107))))</f>
        <v/>
      </c>
      <c r="J45" s="160" t="str">
        <f>IF($B45="","",IF($J$4="","",(SUMIF(Finansiering!$C$6:$C$107,Kostnader_Intäkter!$CX39,Finansiering!$CB$6:$CB$107))))</f>
        <v/>
      </c>
      <c r="K45" s="160" t="str">
        <f>IF($B45="","",IF($K$4="","",(SUMIF(Finansiering!$C$6:$C$107,Kostnader_Intäkter!$CX39,Finansiering!$CG$6:$CG$107))))</f>
        <v/>
      </c>
      <c r="L45" s="146" t="str">
        <f t="shared" si="1"/>
        <v/>
      </c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9"/>
      <c r="AC45" s="139"/>
      <c r="AD45" s="139"/>
      <c r="AE45" s="139"/>
      <c r="AO45" s="393" t="str">
        <f>Kostnader_Intäkter!CV57</f>
        <v/>
      </c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</row>
    <row r="46" spans="1:54" ht="12.75" hidden="1" customHeight="1" outlineLevel="1" x14ac:dyDescent="0.2">
      <c r="A46" s="135"/>
      <c r="B46" s="135" t="str">
        <f>Kostnader_Intäkter!DB40</f>
        <v/>
      </c>
      <c r="C46" s="135"/>
      <c r="D46" s="135"/>
      <c r="E46" s="135"/>
      <c r="F46" s="135"/>
      <c r="G46" s="135"/>
      <c r="H46" s="160" t="str">
        <f>IF($B46="","",IF($H$4="","",(SUMIF(Finansiering!$C$6:$C$107,Kostnader_Intäkter!$CX40,Finansiering!$BR$6:$BR$107))))</f>
        <v/>
      </c>
      <c r="I46" s="160" t="str">
        <f>IF($B46="","",IF($I$4="","",(SUMIF(Finansiering!$C$6:$C$107,Kostnader_Intäkter!$CX40,Finansiering!$BW$6:$BW$107))))</f>
        <v/>
      </c>
      <c r="J46" s="160" t="str">
        <f>IF($B46="","",IF($J$4="","",(SUMIF(Finansiering!$C$6:$C$107,Kostnader_Intäkter!$CX40,Finansiering!$CB$6:$CB$107))))</f>
        <v/>
      </c>
      <c r="K46" s="160" t="str">
        <f>IF($B46="","",IF($K$4="","",(SUMIF(Finansiering!$C$6:$C$107,Kostnader_Intäkter!$CX40,Finansiering!$CG$6:$CG$107))))</f>
        <v/>
      </c>
      <c r="L46" s="146" t="str">
        <f t="shared" si="1"/>
        <v/>
      </c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9"/>
      <c r="AC46" s="139"/>
      <c r="AD46" s="139"/>
      <c r="AE46" s="139"/>
      <c r="AO46" s="393" t="str">
        <f>Kostnader_Intäkter!CV58</f>
        <v/>
      </c>
      <c r="AP46" s="393"/>
      <c r="AQ46" s="393"/>
      <c r="AR46" s="393"/>
      <c r="AS46" s="393"/>
      <c r="AT46" s="393"/>
      <c r="AU46" s="393"/>
      <c r="AV46" s="393"/>
      <c r="AW46" s="393"/>
      <c r="AX46" s="393"/>
      <c r="AY46" s="393"/>
      <c r="AZ46" s="393"/>
      <c r="BA46" s="393"/>
      <c r="BB46" s="393"/>
    </row>
    <row r="47" spans="1:54" ht="12.75" hidden="1" customHeight="1" outlineLevel="1" x14ac:dyDescent="0.2">
      <c r="A47" s="135"/>
      <c r="B47" s="135" t="str">
        <f>Kostnader_Intäkter!DB41</f>
        <v/>
      </c>
      <c r="C47" s="135"/>
      <c r="D47" s="135"/>
      <c r="E47" s="135"/>
      <c r="F47" s="135"/>
      <c r="G47" s="135"/>
      <c r="H47" s="160" t="str">
        <f>IF($B47="","",IF($H$4="","",(SUMIF(Finansiering!$C$6:$C$107,Kostnader_Intäkter!$CX41,Finansiering!$BR$6:$BR$107))))</f>
        <v/>
      </c>
      <c r="I47" s="160" t="str">
        <f>IF($B47="","",IF($I$4="","",(SUMIF(Finansiering!$C$6:$C$107,Kostnader_Intäkter!$CX41,Finansiering!$BW$6:$BW$107))))</f>
        <v/>
      </c>
      <c r="J47" s="160" t="str">
        <f>IF($B47="","",IF($J$4="","",(SUMIF(Finansiering!$C$6:$C$107,Kostnader_Intäkter!$CX41,Finansiering!$CB$6:$CB$107))))</f>
        <v/>
      </c>
      <c r="K47" s="160" t="str">
        <f>IF($B47="","",IF($K$4="","",(SUMIF(Finansiering!$C$6:$C$107,Kostnader_Intäkter!$CX41,Finansiering!$CG$6:$CG$107))))</f>
        <v/>
      </c>
      <c r="L47" s="146" t="str">
        <f t="shared" si="1"/>
        <v/>
      </c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9"/>
      <c r="AC47" s="139"/>
      <c r="AD47" s="139"/>
      <c r="AE47" s="139"/>
      <c r="AO47" s="393" t="str">
        <f>Kostnader_Intäkter!CV59</f>
        <v/>
      </c>
      <c r="AP47" s="393"/>
      <c r="AQ47" s="393"/>
      <c r="AR47" s="393"/>
      <c r="AS47" s="393"/>
      <c r="AT47" s="393"/>
      <c r="AU47" s="393"/>
      <c r="AV47" s="393"/>
      <c r="AW47" s="393"/>
      <c r="AX47" s="393"/>
      <c r="AY47" s="393"/>
      <c r="AZ47" s="393"/>
      <c r="BA47" s="393"/>
      <c r="BB47" s="393"/>
    </row>
    <row r="48" spans="1:54" ht="12.75" hidden="1" customHeight="1" outlineLevel="1" x14ac:dyDescent="0.2">
      <c r="A48" s="135"/>
      <c r="B48" s="135" t="str">
        <f>Kostnader_Intäkter!DB42</f>
        <v/>
      </c>
      <c r="C48" s="135"/>
      <c r="D48" s="135"/>
      <c r="E48" s="135"/>
      <c r="F48" s="135"/>
      <c r="G48" s="135"/>
      <c r="H48" s="160" t="str">
        <f>IF($B48="","",IF($H$4="","",(SUMIF(Finansiering!$C$6:$C$107,Kostnader_Intäkter!$CX42,Finansiering!$BR$6:$BR$107))))</f>
        <v/>
      </c>
      <c r="I48" s="160" t="str">
        <f>IF($B48="","",IF($I$4="","",(SUMIF(Finansiering!$C$6:$C$107,Kostnader_Intäkter!$CX42,Finansiering!$BW$6:$BW$107))))</f>
        <v/>
      </c>
      <c r="J48" s="160" t="str">
        <f>IF($B48="","",IF($J$4="","",(SUMIF(Finansiering!$C$6:$C$107,Kostnader_Intäkter!$CX42,Finansiering!$CB$6:$CB$107))))</f>
        <v/>
      </c>
      <c r="K48" s="160" t="str">
        <f>IF($B48="","",IF($K$4="","",(SUMIF(Finansiering!$C$6:$C$107,Kostnader_Intäkter!$CX42,Finansiering!$CG$6:$CG$107))))</f>
        <v/>
      </c>
      <c r="L48" s="146" t="str">
        <f t="shared" si="1"/>
        <v/>
      </c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9"/>
      <c r="AC48" s="139"/>
      <c r="AD48" s="139"/>
      <c r="AE48" s="139"/>
      <c r="AO48" s="393" t="str">
        <f>Kostnader_Intäkter!CV60</f>
        <v/>
      </c>
      <c r="AP48" s="393"/>
      <c r="AQ48" s="393"/>
      <c r="AR48" s="393"/>
      <c r="AS48" s="393"/>
      <c r="AT48" s="393"/>
      <c r="AU48" s="393"/>
      <c r="AV48" s="393"/>
      <c r="AW48" s="393"/>
      <c r="AX48" s="393"/>
      <c r="AY48" s="393"/>
      <c r="AZ48" s="393"/>
      <c r="BA48" s="393"/>
      <c r="BB48" s="393"/>
    </row>
    <row r="49" spans="1:54" ht="12.75" hidden="1" customHeight="1" outlineLevel="1" x14ac:dyDescent="0.2">
      <c r="A49" s="135"/>
      <c r="B49" s="135" t="str">
        <f>Kostnader_Intäkter!DB43</f>
        <v/>
      </c>
      <c r="C49" s="135"/>
      <c r="D49" s="135"/>
      <c r="E49" s="135"/>
      <c r="F49" s="135"/>
      <c r="G49" s="135"/>
      <c r="H49" s="160" t="str">
        <f>IF($B49="","",IF($H$4="","",(SUMIF(Finansiering!$C$6:$C$107,Kostnader_Intäkter!$CX43,Finansiering!$BR$6:$BR$107))))</f>
        <v/>
      </c>
      <c r="I49" s="160" t="str">
        <f>IF($B49="","",IF($I$4="","",(SUMIF(Finansiering!$C$6:$C$107,Kostnader_Intäkter!$CX43,Finansiering!$BW$6:$BW$107))))</f>
        <v/>
      </c>
      <c r="J49" s="160" t="str">
        <f>IF($B49="","",IF($J$4="","",(SUMIF(Finansiering!$C$6:$C$107,Kostnader_Intäkter!$CX43,Finansiering!$CB$6:$CB$107))))</f>
        <v/>
      </c>
      <c r="K49" s="160" t="str">
        <f>IF($B49="","",IF($K$4="","",(SUMIF(Finansiering!$C$6:$C$107,Kostnader_Intäkter!$CX43,Finansiering!$CG$6:$CG$107))))</f>
        <v/>
      </c>
      <c r="L49" s="146" t="str">
        <f t="shared" si="1"/>
        <v/>
      </c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9"/>
      <c r="AC49" s="139"/>
      <c r="AD49" s="139"/>
      <c r="AE49" s="139"/>
      <c r="AO49" s="393" t="str">
        <f>Kostnader_Intäkter!CV61</f>
        <v/>
      </c>
      <c r="AP49" s="393"/>
      <c r="AQ49" s="393"/>
      <c r="AR49" s="393"/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</row>
    <row r="50" spans="1:54" ht="12.75" hidden="1" customHeight="1" outlineLevel="1" x14ac:dyDescent="0.2">
      <c r="A50" s="135"/>
      <c r="B50" s="135" t="str">
        <f>Kostnader_Intäkter!DB44</f>
        <v/>
      </c>
      <c r="C50" s="135"/>
      <c r="D50" s="135"/>
      <c r="E50" s="135"/>
      <c r="F50" s="135"/>
      <c r="G50" s="135"/>
      <c r="H50" s="160" t="str">
        <f>IF($B50="","",IF($H$4="","",(SUMIF(Finansiering!$C$6:$C$107,Kostnader_Intäkter!$CX44,Finansiering!$BR$6:$BR$107))))</f>
        <v/>
      </c>
      <c r="I50" s="160" t="str">
        <f>IF($B50="","",IF($I$4="","",(SUMIF(Finansiering!$C$6:$C$107,Kostnader_Intäkter!$CX44,Finansiering!$BW$6:$BW$107))))</f>
        <v/>
      </c>
      <c r="J50" s="160" t="str">
        <f>IF($B50="","",IF($J$4="","",(SUMIF(Finansiering!$C$6:$C$107,Kostnader_Intäkter!$CX44,Finansiering!$CB$6:$CB$107))))</f>
        <v/>
      </c>
      <c r="K50" s="160" t="str">
        <f>IF($B50="","",IF($K$4="","",(SUMIF(Finansiering!$C$6:$C$107,Kostnader_Intäkter!$CX44,Finansiering!$CG$6:$CG$107))))</f>
        <v/>
      </c>
      <c r="L50" s="146" t="str">
        <f t="shared" si="1"/>
        <v/>
      </c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9"/>
      <c r="AC50" s="139"/>
      <c r="AD50" s="139"/>
      <c r="AE50" s="139"/>
      <c r="AO50" s="393" t="str">
        <f>Kostnader_Intäkter!CV62</f>
        <v/>
      </c>
      <c r="AP50" s="393"/>
      <c r="AQ50" s="393"/>
      <c r="AR50" s="393"/>
      <c r="AS50" s="393"/>
      <c r="AT50" s="393"/>
      <c r="AU50" s="393"/>
      <c r="AV50" s="393"/>
      <c r="AW50" s="393"/>
      <c r="AX50" s="393"/>
      <c r="AY50" s="393"/>
      <c r="AZ50" s="393"/>
      <c r="BA50" s="393"/>
      <c r="BB50" s="393"/>
    </row>
    <row r="51" spans="1:54" ht="12.75" hidden="1" customHeight="1" outlineLevel="1" x14ac:dyDescent="0.2">
      <c r="A51" s="135"/>
      <c r="B51" s="135" t="str">
        <f>Kostnader_Intäkter!DB45</f>
        <v/>
      </c>
      <c r="C51" s="135"/>
      <c r="D51" s="135"/>
      <c r="E51" s="135"/>
      <c r="F51" s="135"/>
      <c r="G51" s="135"/>
      <c r="H51" s="160" t="str">
        <f>IF($B51="","",IF($H$4="","",(SUMIF(Finansiering!$C$6:$C$107,Kostnader_Intäkter!$CX45,Finansiering!$BR$6:$BR$107))))</f>
        <v/>
      </c>
      <c r="I51" s="160" t="str">
        <f>IF($B51="","",IF($I$4="","",(SUMIF(Finansiering!$C$6:$C$107,Kostnader_Intäkter!$CX45,Finansiering!$BW$6:$BW$107))))</f>
        <v/>
      </c>
      <c r="J51" s="160" t="str">
        <f>IF($B51="","",IF($J$4="","",(SUMIF(Finansiering!$C$6:$C$107,Kostnader_Intäkter!$CX45,Finansiering!$CB$6:$CB$107))))</f>
        <v/>
      </c>
      <c r="K51" s="160" t="str">
        <f>IF($B51="","",IF($K$4="","",(SUMIF(Finansiering!$C$6:$C$107,Kostnader_Intäkter!$CX45,Finansiering!$CG$6:$CG$107))))</f>
        <v/>
      </c>
      <c r="L51" s="146" t="str">
        <f t="shared" si="1"/>
        <v/>
      </c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9"/>
      <c r="AC51" s="139"/>
      <c r="AD51" s="139"/>
      <c r="AE51" s="139"/>
      <c r="AO51" s="393" t="str">
        <f>Kostnader_Intäkter!CV63</f>
        <v/>
      </c>
      <c r="AP51" s="393"/>
      <c r="AQ51" s="393"/>
      <c r="AR51" s="393"/>
      <c r="AS51" s="393"/>
      <c r="AT51" s="393"/>
      <c r="AU51" s="393"/>
      <c r="AV51" s="393"/>
      <c r="AW51" s="393"/>
      <c r="AX51" s="393"/>
      <c r="AY51" s="393"/>
      <c r="AZ51" s="393"/>
      <c r="BA51" s="393"/>
      <c r="BB51" s="393"/>
    </row>
    <row r="52" spans="1:54" ht="12.75" hidden="1" customHeight="1" outlineLevel="1" x14ac:dyDescent="0.2">
      <c r="A52" s="135"/>
      <c r="B52" s="135" t="str">
        <f>Kostnader_Intäkter!DB46</f>
        <v/>
      </c>
      <c r="C52" s="135"/>
      <c r="D52" s="135"/>
      <c r="E52" s="135"/>
      <c r="F52" s="135"/>
      <c r="G52" s="135"/>
      <c r="H52" s="160" t="str">
        <f>IF($B52="","",IF($H$4="","",(SUMIF(Finansiering!$C$6:$C$107,Kostnader_Intäkter!$CX46,Finansiering!$BR$6:$BR$107))))</f>
        <v/>
      </c>
      <c r="I52" s="160" t="str">
        <f>IF($B52="","",IF($I$4="","",(SUMIF(Finansiering!$C$6:$C$107,Kostnader_Intäkter!$CX46,Finansiering!$BW$6:$BW$107))))</f>
        <v/>
      </c>
      <c r="J52" s="160" t="str">
        <f>IF($B52="","",IF($J$4="","",(SUMIF(Finansiering!$C$6:$C$107,Kostnader_Intäkter!$CX46,Finansiering!$CB$6:$CB$107))))</f>
        <v/>
      </c>
      <c r="K52" s="160" t="str">
        <f>IF($B52="","",IF($K$4="","",(SUMIF(Finansiering!$C$6:$C$107,Kostnader_Intäkter!$CX46,Finansiering!$CG$6:$CG$107))))</f>
        <v/>
      </c>
      <c r="L52" s="146" t="str">
        <f t="shared" si="1"/>
        <v/>
      </c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9"/>
      <c r="AC52" s="139"/>
      <c r="AD52" s="139"/>
      <c r="AE52" s="139"/>
      <c r="AO52" s="393" t="str">
        <f>Kostnader_Intäkter!CV64</f>
        <v/>
      </c>
      <c r="AP52" s="393"/>
      <c r="AQ52" s="393"/>
      <c r="AR52" s="393"/>
      <c r="AS52" s="393"/>
      <c r="AT52" s="393"/>
      <c r="AU52" s="393"/>
      <c r="AV52" s="393"/>
      <c r="AW52" s="393"/>
      <c r="AX52" s="393"/>
      <c r="AY52" s="393"/>
      <c r="AZ52" s="393"/>
      <c r="BA52" s="393"/>
      <c r="BB52" s="393"/>
    </row>
    <row r="53" spans="1:54" ht="12.75" hidden="1" customHeight="1" outlineLevel="1" x14ac:dyDescent="0.2">
      <c r="A53" s="135"/>
      <c r="B53" s="135" t="str">
        <f>Kostnader_Intäkter!DB47</f>
        <v/>
      </c>
      <c r="C53" s="135"/>
      <c r="D53" s="135"/>
      <c r="E53" s="135"/>
      <c r="F53" s="135"/>
      <c r="G53" s="135"/>
      <c r="H53" s="160" t="str">
        <f>IF($B53="","",IF($H$4="","",(SUMIF(Finansiering!$C$6:$C$107,Kostnader_Intäkter!$CX47,Finansiering!$BR$6:$BR$107))))</f>
        <v/>
      </c>
      <c r="I53" s="160" t="str">
        <f>IF($B53="","",IF($I$4="","",(SUMIF(Finansiering!$C$6:$C$107,Kostnader_Intäkter!$CX47,Finansiering!$BW$6:$BW$107))))</f>
        <v/>
      </c>
      <c r="J53" s="160" t="str">
        <f>IF($B53="","",IF($J$4="","",(SUMIF(Finansiering!$C$6:$C$107,Kostnader_Intäkter!$CX47,Finansiering!$CB$6:$CB$107))))</f>
        <v/>
      </c>
      <c r="K53" s="160" t="str">
        <f>IF($B53="","",IF($K$4="","",(SUMIF(Finansiering!$C$6:$C$107,Kostnader_Intäkter!$CX47,Finansiering!$CG$6:$CG$107))))</f>
        <v/>
      </c>
      <c r="L53" s="146" t="str">
        <f t="shared" si="1"/>
        <v/>
      </c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9"/>
      <c r="AC53" s="139"/>
      <c r="AD53" s="139"/>
      <c r="AE53" s="139"/>
      <c r="AO53" s="393" t="str">
        <f>Kostnader_Intäkter!CV65</f>
        <v/>
      </c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</row>
    <row r="54" spans="1:54" ht="12.75" hidden="1" customHeight="1" outlineLevel="1" x14ac:dyDescent="0.2">
      <c r="A54" s="135"/>
      <c r="B54" s="135" t="str">
        <f>Kostnader_Intäkter!DB48</f>
        <v/>
      </c>
      <c r="C54" s="135"/>
      <c r="D54" s="135"/>
      <c r="E54" s="135"/>
      <c r="F54" s="135"/>
      <c r="G54" s="135"/>
      <c r="H54" s="160" t="str">
        <f>IF($B54="","",IF($H$4="","",(SUMIF(Finansiering!$C$6:$C$107,Kostnader_Intäkter!$CX48,Finansiering!$BR$6:$BR$107))))</f>
        <v/>
      </c>
      <c r="I54" s="160" t="str">
        <f>IF($B54="","",IF($I$4="","",(SUMIF(Finansiering!$C$6:$C$107,Kostnader_Intäkter!$CX48,Finansiering!$BW$6:$BW$107))))</f>
        <v/>
      </c>
      <c r="J54" s="160" t="str">
        <f>IF($B54="","",IF($J$4="","",(SUMIF(Finansiering!$C$6:$C$107,Kostnader_Intäkter!$CX48,Finansiering!$CB$6:$CB$107))))</f>
        <v/>
      </c>
      <c r="K54" s="160" t="str">
        <f>IF($B54="","",IF($K$4="","",(SUMIF(Finansiering!$C$6:$C$107,Kostnader_Intäkter!$CX48,Finansiering!$CG$6:$CG$107))))</f>
        <v/>
      </c>
      <c r="L54" s="146" t="str">
        <f t="shared" si="1"/>
        <v/>
      </c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9"/>
      <c r="AC54" s="139"/>
      <c r="AD54" s="139"/>
      <c r="AE54" s="139"/>
      <c r="AO54" s="393" t="str">
        <f>Kostnader_Intäkter!CV66</f>
        <v/>
      </c>
      <c r="AP54" s="393"/>
      <c r="AQ54" s="393"/>
      <c r="AR54" s="393"/>
      <c r="AS54" s="393"/>
      <c r="AT54" s="393"/>
      <c r="AU54" s="393"/>
      <c r="AV54" s="393"/>
      <c r="AW54" s="393"/>
      <c r="AX54" s="393"/>
      <c r="AY54" s="393"/>
      <c r="AZ54" s="393"/>
      <c r="BA54" s="393"/>
      <c r="BB54" s="393"/>
    </row>
    <row r="55" spans="1:54" ht="12.75" hidden="1" customHeight="1" outlineLevel="1" x14ac:dyDescent="0.2">
      <c r="A55" s="135"/>
      <c r="B55" s="135" t="str">
        <f>Kostnader_Intäkter!DB49</f>
        <v/>
      </c>
      <c r="C55" s="135"/>
      <c r="D55" s="135"/>
      <c r="E55" s="135"/>
      <c r="F55" s="135"/>
      <c r="G55" s="135"/>
      <c r="H55" s="160" t="str">
        <f>IF($B55="","",IF($H$4="","",(SUMIF(Finansiering!$C$6:$C$107,Kostnader_Intäkter!$CX49,Finansiering!$BR$6:$BR$107))))</f>
        <v/>
      </c>
      <c r="I55" s="160" t="str">
        <f>IF($B55="","",IF($I$4="","",(SUMIF(Finansiering!$C$6:$C$107,Kostnader_Intäkter!$CX49,Finansiering!$BW$6:$BW$107))))</f>
        <v/>
      </c>
      <c r="J55" s="160" t="str">
        <f>IF($B55="","",IF($J$4="","",(SUMIF(Finansiering!$C$6:$C$107,Kostnader_Intäkter!$CX49,Finansiering!$CB$6:$CB$107))))</f>
        <v/>
      </c>
      <c r="K55" s="160" t="str">
        <f>IF($B55="","",IF($K$4="","",(SUMIF(Finansiering!$C$6:$C$107,Kostnader_Intäkter!$CX49,Finansiering!$CG$6:$CG$107))))</f>
        <v/>
      </c>
      <c r="L55" s="146" t="str">
        <f t="shared" si="1"/>
        <v/>
      </c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9"/>
      <c r="AC55" s="139"/>
      <c r="AD55" s="139"/>
      <c r="AE55" s="139"/>
      <c r="AO55" s="393" t="str">
        <f>Kostnader_Intäkter!CV67</f>
        <v/>
      </c>
      <c r="AP55" s="393"/>
      <c r="AQ55" s="393"/>
      <c r="AR55" s="393"/>
      <c r="AS55" s="393"/>
      <c r="AT55" s="393"/>
      <c r="AU55" s="393"/>
      <c r="AV55" s="393"/>
      <c r="AW55" s="393"/>
      <c r="AX55" s="393"/>
      <c r="AY55" s="393"/>
      <c r="AZ55" s="393"/>
      <c r="BA55" s="393"/>
      <c r="BB55" s="393"/>
    </row>
    <row r="56" spans="1:54" ht="12.75" hidden="1" customHeight="1" outlineLevel="1" x14ac:dyDescent="0.2">
      <c r="A56" s="135"/>
      <c r="B56" s="135" t="str">
        <f>Kostnader_Intäkter!DB50</f>
        <v/>
      </c>
      <c r="C56" s="135"/>
      <c r="D56" s="135"/>
      <c r="E56" s="135"/>
      <c r="F56" s="135"/>
      <c r="G56" s="135"/>
      <c r="H56" s="160" t="str">
        <f>IF($B56="","",IF($H$4="","",(SUMIF(Finansiering!$C$6:$C$107,Kostnader_Intäkter!$CX50,Finansiering!$BR$6:$BR$107))))</f>
        <v/>
      </c>
      <c r="I56" s="160" t="str">
        <f>IF($B56="","",IF($I$4="","",(SUMIF(Finansiering!$C$6:$C$107,Kostnader_Intäkter!$CX50,Finansiering!$BW$6:$BW$107))))</f>
        <v/>
      </c>
      <c r="J56" s="160" t="str">
        <f>IF($B56="","",IF($J$4="","",(SUMIF(Finansiering!$C$6:$C$107,Kostnader_Intäkter!$CX50,Finansiering!$CB$6:$CB$107))))</f>
        <v/>
      </c>
      <c r="K56" s="160" t="str">
        <f>IF($B56="","",IF($K$4="","",(SUMIF(Finansiering!$C$6:$C$107,Kostnader_Intäkter!$CX50,Finansiering!$CG$6:$CG$107))))</f>
        <v/>
      </c>
      <c r="L56" s="146" t="str">
        <f t="shared" si="1"/>
        <v/>
      </c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9"/>
      <c r="AC56" s="139"/>
      <c r="AD56" s="139"/>
      <c r="AE56" s="139"/>
      <c r="AO56" s="393" t="str">
        <f>Kostnader_Intäkter!CV68</f>
        <v/>
      </c>
      <c r="AP56" s="393"/>
      <c r="AQ56" s="393"/>
      <c r="AR56" s="393"/>
      <c r="AS56" s="393"/>
      <c r="AT56" s="393"/>
      <c r="AU56" s="393"/>
      <c r="AV56" s="393"/>
      <c r="AW56" s="393"/>
      <c r="AX56" s="393"/>
      <c r="AY56" s="393"/>
      <c r="AZ56" s="393"/>
      <c r="BA56" s="393"/>
      <c r="BB56" s="393"/>
    </row>
    <row r="57" spans="1:54" ht="12.75" hidden="1" customHeight="1" outlineLevel="1" x14ac:dyDescent="0.2">
      <c r="A57" s="135"/>
      <c r="B57" s="135" t="str">
        <f>Kostnader_Intäkter!DB51</f>
        <v/>
      </c>
      <c r="C57" s="135"/>
      <c r="D57" s="135"/>
      <c r="E57" s="135"/>
      <c r="F57" s="135"/>
      <c r="G57" s="135"/>
      <c r="H57" s="160" t="str">
        <f>IF($B57="","",IF($H$4="","",(SUMIF(Finansiering!$C$6:$C$107,Kostnader_Intäkter!$CX51,Finansiering!$BR$6:$BR$107))))</f>
        <v/>
      </c>
      <c r="I57" s="160" t="str">
        <f>IF($B57="","",IF($I$4="","",(SUMIF(Finansiering!$C$6:$C$107,Kostnader_Intäkter!$CX51,Finansiering!$BW$6:$BW$107))))</f>
        <v/>
      </c>
      <c r="J57" s="160" t="str">
        <f>IF($B57="","",IF($J$4="","",(SUMIF(Finansiering!$C$6:$C$107,Kostnader_Intäkter!$CX51,Finansiering!$CB$6:$CB$107))))</f>
        <v/>
      </c>
      <c r="K57" s="160" t="str">
        <f>IF($B57="","",IF($K$4="","",(SUMIF(Finansiering!$C$6:$C$107,Kostnader_Intäkter!$CX51,Finansiering!$CG$6:$CG$107))))</f>
        <v/>
      </c>
      <c r="L57" s="146" t="str">
        <f t="shared" si="1"/>
        <v/>
      </c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9"/>
      <c r="AC57" s="139"/>
      <c r="AD57" s="139"/>
      <c r="AE57" s="139"/>
      <c r="AO57" s="393" t="str">
        <f>Kostnader_Intäkter!CV69</f>
        <v/>
      </c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</row>
    <row r="58" spans="1:54" ht="12.75" hidden="1" customHeight="1" outlineLevel="1" x14ac:dyDescent="0.2">
      <c r="A58" s="135"/>
      <c r="B58" s="135" t="str">
        <f>Kostnader_Intäkter!DB52</f>
        <v/>
      </c>
      <c r="C58" s="135"/>
      <c r="D58" s="135"/>
      <c r="E58" s="135"/>
      <c r="F58" s="135"/>
      <c r="G58" s="135"/>
      <c r="H58" s="160" t="str">
        <f>IF($B58="","",IF($H$4="","",(SUMIF(Finansiering!$C$6:$C$107,Kostnader_Intäkter!$CX52,Finansiering!$BR$6:$BR$107))))</f>
        <v/>
      </c>
      <c r="I58" s="160" t="str">
        <f>IF($B58="","",IF($I$4="","",(SUMIF(Finansiering!$C$6:$C$107,Kostnader_Intäkter!$CX52,Finansiering!$BW$6:$BW$107))))</f>
        <v/>
      </c>
      <c r="J58" s="160" t="str">
        <f>IF($B58="","",IF($J$4="","",(SUMIF(Finansiering!$C$6:$C$107,Kostnader_Intäkter!$CX52,Finansiering!$CB$6:$CB$107))))</f>
        <v/>
      </c>
      <c r="K58" s="160" t="str">
        <f>IF($B58="","",IF($K$4="","",(SUMIF(Finansiering!$C$6:$C$107,Kostnader_Intäkter!$CX52,Finansiering!$CG$6:$CG$107))))</f>
        <v/>
      </c>
      <c r="L58" s="146" t="str">
        <f t="shared" si="1"/>
        <v/>
      </c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9"/>
      <c r="AC58" s="139"/>
      <c r="AD58" s="139"/>
      <c r="AE58" s="139"/>
      <c r="AO58" s="393" t="str">
        <f>Kostnader_Intäkter!CV70</f>
        <v/>
      </c>
      <c r="AP58" s="393"/>
      <c r="AQ58" s="393"/>
      <c r="AR58" s="393"/>
      <c r="AS58" s="393"/>
      <c r="AT58" s="393"/>
      <c r="AU58" s="393"/>
      <c r="AV58" s="393"/>
      <c r="AW58" s="393"/>
      <c r="AX58" s="393"/>
      <c r="AY58" s="393"/>
      <c r="AZ58" s="393"/>
      <c r="BA58" s="393"/>
      <c r="BB58" s="393"/>
    </row>
    <row r="59" spans="1:54" ht="12.75" hidden="1" customHeight="1" outlineLevel="1" x14ac:dyDescent="0.2">
      <c r="A59" s="135"/>
      <c r="B59" s="135" t="str">
        <f>Kostnader_Intäkter!DB53</f>
        <v/>
      </c>
      <c r="C59" s="135"/>
      <c r="D59" s="135"/>
      <c r="E59" s="135"/>
      <c r="F59" s="135"/>
      <c r="G59" s="135"/>
      <c r="H59" s="160" t="str">
        <f>IF($B59="","",IF($H$4="","",(SUMIF(Finansiering!$C$6:$C$107,Kostnader_Intäkter!$CX53,Finansiering!$BR$6:$BR$107))))</f>
        <v/>
      </c>
      <c r="I59" s="160" t="str">
        <f>IF($B59="","",IF($I$4="","",(SUMIF(Finansiering!$C$6:$C$107,Kostnader_Intäkter!$CX53,Finansiering!$BW$6:$BW$107))))</f>
        <v/>
      </c>
      <c r="J59" s="160" t="str">
        <f>IF($B59="","",IF($J$4="","",(SUMIF(Finansiering!$C$6:$C$107,Kostnader_Intäkter!$CX53,Finansiering!$CB$6:$CB$107))))</f>
        <v/>
      </c>
      <c r="K59" s="160" t="str">
        <f>IF($B59="","",IF($K$4="","",(SUMIF(Finansiering!$C$6:$C$107,Kostnader_Intäkter!$CX53,Finansiering!$CG$6:$CG$107))))</f>
        <v/>
      </c>
      <c r="L59" s="146" t="str">
        <f t="shared" si="1"/>
        <v/>
      </c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9"/>
      <c r="AC59" s="139"/>
      <c r="AD59" s="139"/>
      <c r="AE59" s="139"/>
      <c r="AO59" s="393" t="str">
        <f>Kostnader_Intäkter!CV71</f>
        <v/>
      </c>
      <c r="AP59" s="393"/>
      <c r="AQ59" s="393"/>
      <c r="AR59" s="393"/>
      <c r="AS59" s="393"/>
      <c r="AT59" s="393"/>
      <c r="AU59" s="393"/>
      <c r="AV59" s="393"/>
      <c r="AW59" s="393"/>
      <c r="AX59" s="393"/>
      <c r="AY59" s="393"/>
      <c r="AZ59" s="393"/>
      <c r="BA59" s="393"/>
      <c r="BB59" s="393"/>
    </row>
    <row r="60" spans="1:54" ht="12.75" hidden="1" customHeight="1" outlineLevel="1" x14ac:dyDescent="0.2">
      <c r="A60" s="135"/>
      <c r="B60" s="135" t="str">
        <f>Kostnader_Intäkter!DB54</f>
        <v/>
      </c>
      <c r="C60" s="135"/>
      <c r="D60" s="135"/>
      <c r="E60" s="135"/>
      <c r="F60" s="135"/>
      <c r="G60" s="135"/>
      <c r="H60" s="160" t="str">
        <f>IF($B60="","",IF($H$4="","",(SUMIF(Finansiering!$C$6:$C$107,Kostnader_Intäkter!$CX54,Finansiering!$BR$6:$BR$107))))</f>
        <v/>
      </c>
      <c r="I60" s="160" t="str">
        <f>IF($B60="","",IF($I$4="","",(SUMIF(Finansiering!$C$6:$C$107,Kostnader_Intäkter!$CX54,Finansiering!$BW$6:$BW$107))))</f>
        <v/>
      </c>
      <c r="J60" s="160" t="str">
        <f>IF($B60="","",IF($J$4="","",(SUMIF(Finansiering!$C$6:$C$107,Kostnader_Intäkter!$CX54,Finansiering!$CB$6:$CB$107))))</f>
        <v/>
      </c>
      <c r="K60" s="160" t="str">
        <f>IF($B60="","",IF($K$4="","",(SUMIF(Finansiering!$C$6:$C$107,Kostnader_Intäkter!$CX54,Finansiering!$CG$6:$CG$107))))</f>
        <v/>
      </c>
      <c r="L60" s="146" t="str">
        <f t="shared" si="1"/>
        <v/>
      </c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9"/>
      <c r="AC60" s="139"/>
      <c r="AD60" s="139"/>
      <c r="AE60" s="139"/>
      <c r="AO60" s="393" t="str">
        <f>Kostnader_Intäkter!CV72</f>
        <v/>
      </c>
      <c r="AP60" s="393"/>
      <c r="AQ60" s="393"/>
      <c r="AR60" s="393"/>
      <c r="AS60" s="393"/>
      <c r="AT60" s="393"/>
      <c r="AU60" s="393"/>
      <c r="AV60" s="393"/>
      <c r="AW60" s="393"/>
      <c r="AX60" s="393"/>
      <c r="AY60" s="393"/>
      <c r="AZ60" s="393"/>
      <c r="BA60" s="393"/>
      <c r="BB60" s="393"/>
    </row>
    <row r="61" spans="1:54" ht="12.75" hidden="1" customHeight="1" outlineLevel="1" x14ac:dyDescent="0.2">
      <c r="A61" s="135"/>
      <c r="B61" s="135" t="str">
        <f>Kostnader_Intäkter!DB55</f>
        <v/>
      </c>
      <c r="C61" s="135"/>
      <c r="D61" s="135"/>
      <c r="E61" s="135"/>
      <c r="F61" s="135"/>
      <c r="G61" s="135"/>
      <c r="H61" s="160" t="str">
        <f>IF($B61="","",IF($H$4="","",(SUMIF(Finansiering!$C$6:$C$107,Kostnader_Intäkter!$CX55,Finansiering!$BR$6:$BR$107))))</f>
        <v/>
      </c>
      <c r="I61" s="160" t="str">
        <f>IF($B61="","",IF($I$4="","",(SUMIF(Finansiering!$C$6:$C$107,Kostnader_Intäkter!$CX55,Finansiering!$BW$6:$BW$107))))</f>
        <v/>
      </c>
      <c r="J61" s="160" t="str">
        <f>IF($B61="","",IF($J$4="","",(SUMIF(Finansiering!$C$6:$C$107,Kostnader_Intäkter!$CX55,Finansiering!$CB$6:$CB$107))))</f>
        <v/>
      </c>
      <c r="K61" s="160" t="str">
        <f>IF($B61="","",IF($K$4="","",(SUMIF(Finansiering!$C$6:$C$107,Kostnader_Intäkter!$CX55,Finansiering!$CG$6:$CG$107))))</f>
        <v/>
      </c>
      <c r="L61" s="146" t="str">
        <f t="shared" si="1"/>
        <v/>
      </c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9"/>
      <c r="AC61" s="139"/>
      <c r="AD61" s="139"/>
      <c r="AE61" s="139"/>
      <c r="AO61" s="393" t="str">
        <f>Kostnader_Intäkter!CV73</f>
        <v/>
      </c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</row>
    <row r="62" spans="1:54" ht="12.75" hidden="1" customHeight="1" outlineLevel="1" x14ac:dyDescent="0.2">
      <c r="A62" s="135"/>
      <c r="B62" s="135" t="str">
        <f>Kostnader_Intäkter!DB56</f>
        <v/>
      </c>
      <c r="C62" s="135"/>
      <c r="D62" s="135"/>
      <c r="E62" s="135"/>
      <c r="F62" s="135"/>
      <c r="G62" s="135"/>
      <c r="H62" s="160" t="str">
        <f>IF($B62="","",IF($H$4="","",(SUMIF(Finansiering!$C$6:$C$107,Kostnader_Intäkter!$CX56,Finansiering!$BR$6:$BR$107))))</f>
        <v/>
      </c>
      <c r="I62" s="160" t="str">
        <f>IF($B62="","",IF($I$4="","",(SUMIF(Finansiering!$C$6:$C$107,Kostnader_Intäkter!$CX56,Finansiering!$BW$6:$BW$107))))</f>
        <v/>
      </c>
      <c r="J62" s="160" t="str">
        <f>IF($B62="","",IF($J$4="","",(SUMIF(Finansiering!$C$6:$C$107,Kostnader_Intäkter!$CX56,Finansiering!$CB$6:$CB$107))))</f>
        <v/>
      </c>
      <c r="K62" s="160" t="str">
        <f>IF($B62="","",IF($K$4="","",(SUMIF(Finansiering!$C$6:$C$107,Kostnader_Intäkter!$CX56,Finansiering!$CG$6:$CG$107))))</f>
        <v/>
      </c>
      <c r="L62" s="146" t="str">
        <f t="shared" si="1"/>
        <v/>
      </c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9"/>
      <c r="AC62" s="139"/>
      <c r="AD62" s="139"/>
      <c r="AE62" s="139"/>
      <c r="AO62" s="393" t="str">
        <f>Kostnader_Intäkter!CV74</f>
        <v/>
      </c>
      <c r="AP62" s="393"/>
      <c r="AQ62" s="393"/>
      <c r="AR62" s="393"/>
      <c r="AS62" s="393"/>
      <c r="AT62" s="393"/>
      <c r="AU62" s="393"/>
      <c r="AV62" s="393"/>
      <c r="AW62" s="393"/>
      <c r="AX62" s="393"/>
      <c r="AY62" s="393"/>
      <c r="AZ62" s="393"/>
      <c r="BA62" s="393"/>
      <c r="BB62" s="393"/>
    </row>
    <row r="63" spans="1:54" ht="12.75" hidden="1" customHeight="1" outlineLevel="1" x14ac:dyDescent="0.2">
      <c r="A63" s="135"/>
      <c r="B63" s="135" t="str">
        <f>Kostnader_Intäkter!DB57</f>
        <v/>
      </c>
      <c r="C63" s="135"/>
      <c r="D63" s="135"/>
      <c r="E63" s="135"/>
      <c r="F63" s="135"/>
      <c r="G63" s="135"/>
      <c r="H63" s="160" t="str">
        <f>IF($B63="","",IF($H$4="","",(SUMIF(Finansiering!$C$6:$C$107,Kostnader_Intäkter!$CX57,Finansiering!$BR$6:$BR$107))))</f>
        <v/>
      </c>
      <c r="I63" s="160" t="str">
        <f>IF($B63="","",IF($I$4="","",(SUMIF(Finansiering!$C$6:$C$107,Kostnader_Intäkter!$CX57,Finansiering!$BW$6:$BW$107))))</f>
        <v/>
      </c>
      <c r="J63" s="160" t="str">
        <f>IF($B63="","",IF($J$4="","",(SUMIF(Finansiering!$C$6:$C$107,Kostnader_Intäkter!$CX57,Finansiering!$CB$6:$CB$107))))</f>
        <v/>
      </c>
      <c r="K63" s="160" t="str">
        <f>IF($B63="","",IF($K$4="","",(SUMIF(Finansiering!$C$6:$C$107,Kostnader_Intäkter!$CX57,Finansiering!$CG$6:$CG$107))))</f>
        <v/>
      </c>
      <c r="L63" s="146" t="str">
        <f t="shared" si="1"/>
        <v/>
      </c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9"/>
      <c r="AC63" s="139"/>
      <c r="AD63" s="139"/>
      <c r="AE63" s="139"/>
      <c r="AO63" s="393" t="str">
        <f>Kostnader_Intäkter!CV75</f>
        <v/>
      </c>
      <c r="AP63" s="393"/>
      <c r="AQ63" s="393"/>
      <c r="AR63" s="393"/>
      <c r="AS63" s="393"/>
      <c r="AT63" s="393"/>
      <c r="AU63" s="393"/>
      <c r="AV63" s="393"/>
      <c r="AW63" s="393"/>
      <c r="AX63" s="393"/>
      <c r="AY63" s="393"/>
      <c r="AZ63" s="393"/>
      <c r="BA63" s="393"/>
      <c r="BB63" s="393"/>
    </row>
    <row r="64" spans="1:54" ht="12.75" hidden="1" customHeight="1" outlineLevel="1" x14ac:dyDescent="0.2">
      <c r="A64" s="135"/>
      <c r="B64" s="135" t="str">
        <f>Kostnader_Intäkter!DB58</f>
        <v/>
      </c>
      <c r="C64" s="135"/>
      <c r="D64" s="135"/>
      <c r="E64" s="135"/>
      <c r="F64" s="135"/>
      <c r="G64" s="135"/>
      <c r="H64" s="160" t="str">
        <f>IF($B64="","",IF($H$4="","",(SUMIF(Finansiering!$C$6:$C$107,Kostnader_Intäkter!$CX58,Finansiering!$BR$6:$BR$107))))</f>
        <v/>
      </c>
      <c r="I64" s="160" t="str">
        <f>IF($B64="","",IF($I$4="","",(SUMIF(Finansiering!$C$6:$C$107,Kostnader_Intäkter!$CX58,Finansiering!$BW$6:$BW$107))))</f>
        <v/>
      </c>
      <c r="J64" s="160" t="str">
        <f>IF($B64="","",IF($J$4="","",(SUMIF(Finansiering!$C$6:$C$107,Kostnader_Intäkter!$CX58,Finansiering!$CB$6:$CB$107))))</f>
        <v/>
      </c>
      <c r="K64" s="160" t="str">
        <f>IF($B64="","",IF($K$4="","",(SUMIF(Finansiering!$C$6:$C$107,Kostnader_Intäkter!$CX58,Finansiering!$CG$6:$CG$107))))</f>
        <v/>
      </c>
      <c r="L64" s="146" t="str">
        <f t="shared" si="1"/>
        <v/>
      </c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9"/>
      <c r="AC64" s="139"/>
      <c r="AD64" s="139"/>
      <c r="AE64" s="139"/>
      <c r="AO64" s="393" t="str">
        <f>Kostnader_Intäkter!CV76</f>
        <v/>
      </c>
      <c r="AP64" s="393"/>
      <c r="AQ64" s="393"/>
      <c r="AR64" s="393"/>
      <c r="AS64" s="393"/>
      <c r="AT64" s="393"/>
      <c r="AU64" s="393"/>
      <c r="AV64" s="393"/>
      <c r="AW64" s="393"/>
      <c r="AX64" s="393"/>
      <c r="AY64" s="393"/>
      <c r="AZ64" s="393"/>
      <c r="BA64" s="393"/>
      <c r="BB64" s="393"/>
    </row>
    <row r="65" spans="1:54" ht="12.75" hidden="1" customHeight="1" outlineLevel="1" x14ac:dyDescent="0.2">
      <c r="A65" s="135"/>
      <c r="B65" s="135" t="str">
        <f>Kostnader_Intäkter!DB59</f>
        <v/>
      </c>
      <c r="C65" s="135"/>
      <c r="D65" s="135"/>
      <c r="E65" s="135"/>
      <c r="F65" s="135"/>
      <c r="G65" s="135"/>
      <c r="H65" s="160" t="str">
        <f>IF($B65="","",IF($H$4="","",(SUMIF(Finansiering!$C$6:$C$107,Kostnader_Intäkter!$CX59,Finansiering!$BR$6:$BR$107))))</f>
        <v/>
      </c>
      <c r="I65" s="160" t="str">
        <f>IF($B65="","",IF($I$4="","",(SUMIF(Finansiering!$C$6:$C$107,Kostnader_Intäkter!$CX59,Finansiering!$BW$6:$BW$107))))</f>
        <v/>
      </c>
      <c r="J65" s="160" t="str">
        <f>IF($B65="","",IF($J$4="","",(SUMIF(Finansiering!$C$6:$C$107,Kostnader_Intäkter!$CX59,Finansiering!$CB$6:$CB$107))))</f>
        <v/>
      </c>
      <c r="K65" s="160" t="str">
        <f>IF($B65="","",IF($K$4="","",(SUMIF(Finansiering!$C$6:$C$107,Kostnader_Intäkter!$CX59,Finansiering!$CG$6:$CG$107))))</f>
        <v/>
      </c>
      <c r="L65" s="146" t="str">
        <f t="shared" si="1"/>
        <v/>
      </c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9"/>
      <c r="AC65" s="139"/>
      <c r="AD65" s="139"/>
      <c r="AE65" s="139"/>
      <c r="AO65" s="393" t="str">
        <f>Kostnader_Intäkter!CV77</f>
        <v/>
      </c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</row>
    <row r="66" spans="1:54" ht="12.75" hidden="1" customHeight="1" outlineLevel="1" x14ac:dyDescent="0.2">
      <c r="A66" s="135"/>
      <c r="B66" s="135" t="str">
        <f>Kostnader_Intäkter!DB60</f>
        <v/>
      </c>
      <c r="C66" s="135"/>
      <c r="D66" s="135"/>
      <c r="E66" s="135"/>
      <c r="F66" s="135"/>
      <c r="G66" s="135"/>
      <c r="H66" s="160" t="str">
        <f>IF($B66="","",IF($H$4="","",(SUMIF(Finansiering!$C$6:$C$107,Kostnader_Intäkter!$CX60,Finansiering!$BR$6:$BR$107))))</f>
        <v/>
      </c>
      <c r="I66" s="160" t="str">
        <f>IF($B66="","",IF($I$4="","",(SUMIF(Finansiering!$C$6:$C$107,Kostnader_Intäkter!$CX60,Finansiering!$BW$6:$BW$107))))</f>
        <v/>
      </c>
      <c r="J66" s="160" t="str">
        <f>IF($B66="","",IF($J$4="","",(SUMIF(Finansiering!$C$6:$C$107,Kostnader_Intäkter!$CX60,Finansiering!$CB$6:$CB$107))))</f>
        <v/>
      </c>
      <c r="K66" s="160" t="str">
        <f>IF($B66="","",IF($K$4="","",(SUMIF(Finansiering!$C$6:$C$107,Kostnader_Intäkter!$CX60,Finansiering!$CG$6:$CG$107))))</f>
        <v/>
      </c>
      <c r="L66" s="146" t="str">
        <f t="shared" si="1"/>
        <v/>
      </c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9"/>
      <c r="AC66" s="139"/>
      <c r="AD66" s="139"/>
      <c r="AE66" s="139"/>
      <c r="AO66" s="393" t="str">
        <f>Kostnader_Intäkter!CV78</f>
        <v/>
      </c>
      <c r="AP66" s="393"/>
      <c r="AQ66" s="393"/>
      <c r="AR66" s="393"/>
      <c r="AS66" s="393"/>
      <c r="AT66" s="393"/>
      <c r="AU66" s="393"/>
      <c r="AV66" s="393"/>
      <c r="AW66" s="393"/>
      <c r="AX66" s="393"/>
      <c r="AY66" s="393"/>
      <c r="AZ66" s="393"/>
      <c r="BA66" s="393"/>
      <c r="BB66" s="393"/>
    </row>
    <row r="67" spans="1:54" ht="12.75" hidden="1" customHeight="1" outlineLevel="1" x14ac:dyDescent="0.2">
      <c r="A67" s="135"/>
      <c r="B67" s="135" t="str">
        <f>Kostnader_Intäkter!DB61</f>
        <v/>
      </c>
      <c r="C67" s="135"/>
      <c r="D67" s="135"/>
      <c r="E67" s="135"/>
      <c r="F67" s="135"/>
      <c r="G67" s="135"/>
      <c r="H67" s="160" t="str">
        <f>IF($B67="","",IF($H$4="","",(SUMIF(Finansiering!$C$6:$C$107,Kostnader_Intäkter!$CX61,Finansiering!$BR$6:$BR$107))))</f>
        <v/>
      </c>
      <c r="I67" s="160" t="str">
        <f>IF($B67="","",IF($I$4="","",(SUMIF(Finansiering!$C$6:$C$107,Kostnader_Intäkter!$CX61,Finansiering!$BW$6:$BW$107))))</f>
        <v/>
      </c>
      <c r="J67" s="160" t="str">
        <f>IF($B67="","",IF($J$4="","",(SUMIF(Finansiering!$C$6:$C$107,Kostnader_Intäkter!$CX61,Finansiering!$CB$6:$CB$107))))</f>
        <v/>
      </c>
      <c r="K67" s="160" t="str">
        <f>IF($B67="","",IF($K$4="","",(SUMIF(Finansiering!$C$6:$C$107,Kostnader_Intäkter!$CX61,Finansiering!$CG$6:$CG$107))))</f>
        <v/>
      </c>
      <c r="L67" s="146" t="str">
        <f t="shared" si="1"/>
        <v/>
      </c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9"/>
      <c r="AC67" s="139"/>
      <c r="AD67" s="139"/>
      <c r="AE67" s="139"/>
      <c r="AO67" s="393" t="str">
        <f>Kostnader_Intäkter!CV79</f>
        <v/>
      </c>
      <c r="AP67" s="393"/>
      <c r="AQ67" s="393"/>
      <c r="AR67" s="393"/>
      <c r="AS67" s="393"/>
      <c r="AT67" s="393"/>
      <c r="AU67" s="393"/>
      <c r="AV67" s="393"/>
      <c r="AW67" s="393"/>
      <c r="AX67" s="393"/>
      <c r="AY67" s="393"/>
      <c r="AZ67" s="393"/>
      <c r="BA67" s="393"/>
      <c r="BB67" s="393"/>
    </row>
    <row r="68" spans="1:54" ht="12.75" hidden="1" customHeight="1" outlineLevel="1" x14ac:dyDescent="0.2">
      <c r="A68" s="135"/>
      <c r="B68" s="135" t="str">
        <f>Kostnader_Intäkter!DB62</f>
        <v/>
      </c>
      <c r="C68" s="135"/>
      <c r="D68" s="135"/>
      <c r="E68" s="135"/>
      <c r="F68" s="135"/>
      <c r="G68" s="135"/>
      <c r="H68" s="160" t="str">
        <f>IF($B68="","",IF($H$4="","",(SUMIF(Finansiering!$C$6:$C$107,Kostnader_Intäkter!$CX62,Finansiering!$BR$6:$BR$107))))</f>
        <v/>
      </c>
      <c r="I68" s="160" t="str">
        <f>IF($B68="","",IF($I$4="","",(SUMIF(Finansiering!$C$6:$C$107,Kostnader_Intäkter!$CX62,Finansiering!$BW$6:$BW$107))))</f>
        <v/>
      </c>
      <c r="J68" s="160" t="str">
        <f>IF($B68="","",IF($J$4="","",(SUMIF(Finansiering!$C$6:$C$107,Kostnader_Intäkter!$CX62,Finansiering!$CB$6:$CB$107))))</f>
        <v/>
      </c>
      <c r="K68" s="160" t="str">
        <f>IF($B68="","",IF($K$4="","",(SUMIF(Finansiering!$C$6:$C$107,Kostnader_Intäkter!$CX62,Finansiering!$CG$6:$CG$107))))</f>
        <v/>
      </c>
      <c r="L68" s="146" t="str">
        <f t="shared" si="1"/>
        <v/>
      </c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9"/>
      <c r="AC68" s="139"/>
      <c r="AD68" s="139"/>
      <c r="AE68" s="139"/>
      <c r="AO68" s="393" t="str">
        <f>Kostnader_Intäkter!CV80</f>
        <v/>
      </c>
      <c r="AP68" s="393"/>
      <c r="AQ68" s="393"/>
      <c r="AR68" s="393"/>
      <c r="AS68" s="393"/>
      <c r="AT68" s="393"/>
      <c r="AU68" s="393"/>
      <c r="AV68" s="393"/>
      <c r="AW68" s="393"/>
      <c r="AX68" s="393"/>
      <c r="AY68" s="393"/>
      <c r="AZ68" s="393"/>
      <c r="BA68" s="393"/>
      <c r="BB68" s="393"/>
    </row>
    <row r="69" spans="1:54" ht="12.75" hidden="1" customHeight="1" outlineLevel="1" x14ac:dyDescent="0.2">
      <c r="A69" s="135"/>
      <c r="B69" s="135" t="str">
        <f>Kostnader_Intäkter!DB63</f>
        <v/>
      </c>
      <c r="C69" s="135"/>
      <c r="D69" s="135"/>
      <c r="E69" s="135"/>
      <c r="F69" s="135"/>
      <c r="G69" s="135"/>
      <c r="H69" s="160" t="str">
        <f>IF($B69="","",IF($H$4="","",(SUMIF(Finansiering!$C$6:$C$107,Kostnader_Intäkter!$CX63,Finansiering!$BR$6:$BR$107))))</f>
        <v/>
      </c>
      <c r="I69" s="160" t="str">
        <f>IF($B69="","",IF($I$4="","",(SUMIF(Finansiering!$C$6:$C$107,Kostnader_Intäkter!$CX63,Finansiering!$BW$6:$BW$107))))</f>
        <v/>
      </c>
      <c r="J69" s="160" t="str">
        <f>IF($B69="","",IF($J$4="","",(SUMIF(Finansiering!$C$6:$C$107,Kostnader_Intäkter!$CX63,Finansiering!$CB$6:$CB$107))))</f>
        <v/>
      </c>
      <c r="K69" s="160" t="str">
        <f>IF($B69="","",IF($K$4="","",(SUMIF(Finansiering!$C$6:$C$107,Kostnader_Intäkter!$CX63,Finansiering!$CG$6:$CG$107))))</f>
        <v/>
      </c>
      <c r="L69" s="146" t="str">
        <f t="shared" si="1"/>
        <v/>
      </c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9"/>
      <c r="AC69" s="139"/>
      <c r="AD69" s="139"/>
      <c r="AE69" s="139"/>
      <c r="AO69" s="393" t="str">
        <f>Kostnader_Intäkter!CV81</f>
        <v/>
      </c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</row>
    <row r="70" spans="1:54" ht="12.75" hidden="1" customHeight="1" outlineLevel="1" x14ac:dyDescent="0.2">
      <c r="A70" s="135"/>
      <c r="B70" s="135" t="str">
        <f>Kostnader_Intäkter!DB64</f>
        <v/>
      </c>
      <c r="C70" s="135"/>
      <c r="D70" s="135"/>
      <c r="E70" s="135"/>
      <c r="F70" s="135"/>
      <c r="G70" s="135"/>
      <c r="H70" s="160" t="str">
        <f>IF($B70="","",IF($H$4="","",(SUMIF(Finansiering!$C$6:$C$107,Kostnader_Intäkter!$CX64,Finansiering!$BR$6:$BR$107))))</f>
        <v/>
      </c>
      <c r="I70" s="160" t="str">
        <f>IF($B70="","",IF($I$4="","",(SUMIF(Finansiering!$C$6:$C$107,Kostnader_Intäkter!$CX64,Finansiering!$BW$6:$BW$107))))</f>
        <v/>
      </c>
      <c r="J70" s="160" t="str">
        <f>IF($B70="","",IF($J$4="","",(SUMIF(Finansiering!$C$6:$C$107,Kostnader_Intäkter!$CX64,Finansiering!$CB$6:$CB$107))))</f>
        <v/>
      </c>
      <c r="K70" s="160" t="str">
        <f>IF($B70="","",IF($K$4="","",(SUMIF(Finansiering!$C$6:$C$107,Kostnader_Intäkter!$CX64,Finansiering!$CG$6:$CG$107))))</f>
        <v/>
      </c>
      <c r="L70" s="146" t="str">
        <f t="shared" si="1"/>
        <v/>
      </c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9"/>
      <c r="AC70" s="139"/>
      <c r="AD70" s="139"/>
      <c r="AE70" s="139"/>
      <c r="AO70" s="393" t="str">
        <f>Kostnader_Intäkter!CV82</f>
        <v/>
      </c>
      <c r="AP70" s="393"/>
      <c r="AQ70" s="393"/>
      <c r="AR70" s="393"/>
      <c r="AS70" s="393"/>
      <c r="AT70" s="393"/>
      <c r="AU70" s="393"/>
      <c r="AV70" s="393"/>
      <c r="AW70" s="393"/>
      <c r="AX70" s="393"/>
      <c r="AY70" s="393"/>
      <c r="AZ70" s="393"/>
      <c r="BA70" s="393"/>
      <c r="BB70" s="393"/>
    </row>
    <row r="71" spans="1:54" ht="12.75" hidden="1" customHeight="1" outlineLevel="1" x14ac:dyDescent="0.2">
      <c r="A71" s="135"/>
      <c r="B71" s="135" t="str">
        <f>Kostnader_Intäkter!DB65</f>
        <v/>
      </c>
      <c r="C71" s="135"/>
      <c r="D71" s="135"/>
      <c r="E71" s="135"/>
      <c r="F71" s="135"/>
      <c r="G71" s="135"/>
      <c r="H71" s="160" t="str">
        <f>IF($B71="","",IF($H$4="","",(SUMIF(Finansiering!$C$6:$C$107,Kostnader_Intäkter!$CX65,Finansiering!$BR$6:$BR$107))))</f>
        <v/>
      </c>
      <c r="I71" s="160" t="str">
        <f>IF($B71="","",IF($I$4="","",(SUMIF(Finansiering!$C$6:$C$107,Kostnader_Intäkter!$CX65,Finansiering!$BW$6:$BW$107))))</f>
        <v/>
      </c>
      <c r="J71" s="160" t="str">
        <f>IF($B71="","",IF($J$4="","",(SUMIF(Finansiering!$C$6:$C$107,Kostnader_Intäkter!$CX65,Finansiering!$CB$6:$CB$107))))</f>
        <v/>
      </c>
      <c r="K71" s="160" t="str">
        <f>IF($B71="","",IF($K$4="","",(SUMIF(Finansiering!$C$6:$C$107,Kostnader_Intäkter!$CX65,Finansiering!$CG$6:$CG$107))))</f>
        <v/>
      </c>
      <c r="L71" s="146" t="str">
        <f t="shared" si="1"/>
        <v/>
      </c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9"/>
      <c r="AC71" s="139"/>
      <c r="AD71" s="139"/>
      <c r="AE71" s="139"/>
      <c r="AO71" s="393" t="str">
        <f>Kostnader_Intäkter!CV83</f>
        <v/>
      </c>
      <c r="AP71" s="393"/>
      <c r="AQ71" s="393"/>
      <c r="AR71" s="393"/>
      <c r="AS71" s="393"/>
      <c r="AT71" s="393"/>
      <c r="AU71" s="393"/>
      <c r="AV71" s="393"/>
      <c r="AW71" s="393"/>
      <c r="AX71" s="393"/>
      <c r="AY71" s="393"/>
      <c r="AZ71" s="393"/>
      <c r="BA71" s="393"/>
      <c r="BB71" s="393"/>
    </row>
    <row r="72" spans="1:54" ht="12.75" hidden="1" customHeight="1" outlineLevel="1" x14ac:dyDescent="0.2">
      <c r="A72" s="135"/>
      <c r="B72" s="135" t="str">
        <f>Kostnader_Intäkter!DB66</f>
        <v/>
      </c>
      <c r="C72" s="135"/>
      <c r="D72" s="135"/>
      <c r="E72" s="135"/>
      <c r="F72" s="135"/>
      <c r="G72" s="135"/>
      <c r="H72" s="160" t="str">
        <f>IF($B72="","",IF($H$4="","",(SUMIF(Finansiering!$C$6:$C$107,Kostnader_Intäkter!$CX66,Finansiering!$BR$6:$BR$107))))</f>
        <v/>
      </c>
      <c r="I72" s="160" t="str">
        <f>IF($B72="","",IF($I$4="","",(SUMIF(Finansiering!$C$6:$C$107,Kostnader_Intäkter!$CX66,Finansiering!$BW$6:$BW$107))))</f>
        <v/>
      </c>
      <c r="J72" s="160" t="str">
        <f>IF($B72="","",IF($J$4="","",(SUMIF(Finansiering!$C$6:$C$107,Kostnader_Intäkter!$CX66,Finansiering!$CB$6:$CB$107))))</f>
        <v/>
      </c>
      <c r="K72" s="160" t="str">
        <f>IF($B72="","",IF($K$4="","",(SUMIF(Finansiering!$C$6:$C$107,Kostnader_Intäkter!$CX66,Finansiering!$CG$6:$CG$107))))</f>
        <v/>
      </c>
      <c r="L72" s="146" t="str">
        <f t="shared" si="1"/>
        <v/>
      </c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9"/>
      <c r="AC72" s="139"/>
      <c r="AD72" s="139"/>
      <c r="AE72" s="139"/>
      <c r="AO72" s="393" t="str">
        <f>Kostnader_Intäkter!CV84</f>
        <v/>
      </c>
      <c r="AP72" s="393"/>
      <c r="AQ72" s="393"/>
      <c r="AR72" s="393"/>
      <c r="AS72" s="393"/>
      <c r="AT72" s="393"/>
      <c r="AU72" s="393"/>
      <c r="AV72" s="393"/>
      <c r="AW72" s="393"/>
      <c r="AX72" s="393"/>
      <c r="AY72" s="393"/>
      <c r="AZ72" s="393"/>
      <c r="BA72" s="393"/>
      <c r="BB72" s="393"/>
    </row>
    <row r="73" spans="1:54" ht="12.75" hidden="1" customHeight="1" outlineLevel="1" x14ac:dyDescent="0.2">
      <c r="A73" s="135"/>
      <c r="B73" s="135" t="str">
        <f>Kostnader_Intäkter!DB67</f>
        <v/>
      </c>
      <c r="C73" s="135"/>
      <c r="D73" s="135"/>
      <c r="E73" s="135"/>
      <c r="F73" s="135"/>
      <c r="G73" s="135"/>
      <c r="H73" s="160" t="str">
        <f>IF($B73="","",IF($H$4="","",(SUMIF(Finansiering!$C$6:$C$107,Kostnader_Intäkter!$CX67,Finansiering!$BR$6:$BR$107))))</f>
        <v/>
      </c>
      <c r="I73" s="160" t="str">
        <f>IF($B73="","",IF($I$4="","",(SUMIF(Finansiering!$C$6:$C$107,Kostnader_Intäkter!$CX67,Finansiering!$BW$6:$BW$107))))</f>
        <v/>
      </c>
      <c r="J73" s="160" t="str">
        <f>IF($B73="","",IF($J$4="","",(SUMIF(Finansiering!$C$6:$C$107,Kostnader_Intäkter!$CX67,Finansiering!$CB$6:$CB$107))))</f>
        <v/>
      </c>
      <c r="K73" s="160" t="str">
        <f>IF($B73="","",IF($K$4="","",(SUMIF(Finansiering!$C$6:$C$107,Kostnader_Intäkter!$CX67,Finansiering!$CG$6:$CG$107))))</f>
        <v/>
      </c>
      <c r="L73" s="146" t="str">
        <f t="shared" si="1"/>
        <v/>
      </c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9"/>
      <c r="AC73" s="139"/>
      <c r="AD73" s="139"/>
      <c r="AE73" s="139"/>
      <c r="AO73" s="393" t="str">
        <f>Kostnader_Intäkter!CV85</f>
        <v/>
      </c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</row>
    <row r="74" spans="1:54" ht="12.75" hidden="1" customHeight="1" outlineLevel="1" x14ac:dyDescent="0.2">
      <c r="A74" s="135"/>
      <c r="B74" s="135" t="str">
        <f>Kostnader_Intäkter!DB68</f>
        <v/>
      </c>
      <c r="C74" s="161"/>
      <c r="D74" s="161"/>
      <c r="E74" s="161"/>
      <c r="F74" s="161"/>
      <c r="G74" s="161"/>
      <c r="H74" s="160" t="str">
        <f>IF($B74="","",IF($H$4="","",(SUMIF(Finansiering!$C$6:$C$107,Kostnader_Intäkter!$CX68,Finansiering!$BR$6:$BR$107))))</f>
        <v/>
      </c>
      <c r="I74" s="160" t="str">
        <f>IF($B74="","",IF($I$4="","",(SUMIF(Finansiering!$C$6:$C$107,Kostnader_Intäkter!$CX68,Finansiering!$BW$6:$BW$107))))</f>
        <v/>
      </c>
      <c r="J74" s="160" t="str">
        <f>IF($B74="","",IF($J$4="","",(SUMIF(Finansiering!$C$6:$C$107,Kostnader_Intäkter!$CX68,Finansiering!$CB$6:$CB$107))))</f>
        <v/>
      </c>
      <c r="K74" s="160" t="str">
        <f>IF($B74="","",IF($K$4="","",(SUMIF(Finansiering!$C$6:$C$107,Kostnader_Intäkter!$CX68,Finansiering!$CG$6:$CG$107))))</f>
        <v/>
      </c>
      <c r="L74" s="146" t="str">
        <f t="shared" si="1"/>
        <v/>
      </c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O74" s="86"/>
      <c r="AP74" s="86"/>
      <c r="AQ74" s="86"/>
      <c r="AR74" s="86"/>
      <c r="AS74" s="86"/>
      <c r="AT74" s="86"/>
      <c r="AU74" s="86"/>
      <c r="AV74" s="86"/>
      <c r="AW74" s="86"/>
      <c r="AX74" s="86"/>
      <c r="AY74" s="86"/>
      <c r="AZ74" s="86"/>
      <c r="BA74" s="86"/>
      <c r="BB74" s="86"/>
    </row>
    <row r="75" spans="1:54" ht="12.75" hidden="1" customHeight="1" outlineLevel="1" x14ac:dyDescent="0.2">
      <c r="A75" s="135"/>
      <c r="B75" s="135" t="str">
        <f>Kostnader_Intäkter!DB69</f>
        <v/>
      </c>
      <c r="C75" s="162"/>
      <c r="D75" s="162"/>
      <c r="E75" s="162"/>
      <c r="F75" s="162"/>
      <c r="G75" s="162"/>
      <c r="H75" s="160" t="str">
        <f>IF($B75="","",IF($H$4="","",(SUMIF(Finansiering!$C$6:$C$107,Kostnader_Intäkter!$CX69,Finansiering!$BR$6:$BR$107))))</f>
        <v/>
      </c>
      <c r="I75" s="160" t="str">
        <f>IF($B75="","",IF($I$4="","",(SUMIF(Finansiering!$C$6:$C$107,Kostnader_Intäkter!$CX69,Finansiering!$BW$6:$BW$107))))</f>
        <v/>
      </c>
      <c r="J75" s="160" t="str">
        <f>IF($B75="","",IF($J$4="","",(SUMIF(Finansiering!$C$6:$C$107,Kostnader_Intäkter!$CX69,Finansiering!$CB$6:$CB$107))))</f>
        <v/>
      </c>
      <c r="K75" s="160" t="str">
        <f>IF($B75="","",IF($K$4="","",(SUMIF(Finansiering!$C$6:$C$107,Kostnader_Intäkter!$CX69,Finansiering!$CG$6:$CG$107))))</f>
        <v/>
      </c>
      <c r="L75" s="146" t="str">
        <f t="shared" si="1"/>
        <v/>
      </c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4"/>
      <c r="AC75" s="164"/>
      <c r="AD75" s="164"/>
      <c r="AE75" s="164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</row>
    <row r="76" spans="1:54" ht="12.75" hidden="1" customHeight="1" outlineLevel="1" x14ac:dyDescent="0.2">
      <c r="A76" s="135"/>
      <c r="B76" s="135" t="str">
        <f>Kostnader_Intäkter!DB70</f>
        <v/>
      </c>
      <c r="C76" s="165"/>
      <c r="D76" s="165"/>
      <c r="E76" s="165"/>
      <c r="F76" s="165"/>
      <c r="G76" s="165"/>
      <c r="H76" s="160" t="str">
        <f>IF($B76="","",IF($H$4="","",(SUMIF(Finansiering!$C$6:$C$107,Kostnader_Intäkter!$CX70,Finansiering!$BR$6:$BR$107))))</f>
        <v/>
      </c>
      <c r="I76" s="160" t="str">
        <f>IF($B76="","",IF($I$4="","",(SUMIF(Finansiering!$C$6:$C$107,Kostnader_Intäkter!$CX70,Finansiering!$BW$6:$BW$107))))</f>
        <v/>
      </c>
      <c r="J76" s="160" t="str">
        <f>IF($B76="","",IF($J$4="","",(SUMIF(Finansiering!$C$6:$C$107,Kostnader_Intäkter!$CX70,Finansiering!$CB$6:$CB$107))))</f>
        <v/>
      </c>
      <c r="K76" s="160" t="str">
        <f>IF($B76="","",IF($K$4="","",(SUMIF(Finansiering!$C$6:$C$107,Kostnader_Intäkter!$CX70,Finansiering!$CG$6:$CG$107))))</f>
        <v/>
      </c>
      <c r="L76" s="146" t="str">
        <f t="shared" si="1"/>
        <v/>
      </c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39"/>
      <c r="AC76" s="139"/>
      <c r="AD76" s="139"/>
      <c r="AE76" s="139"/>
      <c r="AO76" s="86"/>
      <c r="AP76" s="86"/>
      <c r="AQ76" s="86"/>
      <c r="AR76" s="86"/>
      <c r="AS76" s="86"/>
      <c r="AT76" s="86"/>
      <c r="AU76" s="86"/>
      <c r="AV76" s="86"/>
      <c r="AW76" s="86"/>
      <c r="AX76" s="86"/>
      <c r="AY76" s="86"/>
      <c r="AZ76" s="86"/>
      <c r="BA76" s="86"/>
      <c r="BB76" s="86"/>
    </row>
    <row r="77" spans="1:54" ht="12.75" hidden="1" customHeight="1" outlineLevel="1" x14ac:dyDescent="0.2">
      <c r="A77" s="135"/>
      <c r="B77" s="135" t="str">
        <f>Kostnader_Intäkter!DB71</f>
        <v/>
      </c>
      <c r="C77" s="135"/>
      <c r="D77" s="135"/>
      <c r="E77" s="135"/>
      <c r="F77" s="135"/>
      <c r="G77" s="135"/>
      <c r="H77" s="160" t="str">
        <f>IF($B77="","",IF($H$4="","",(SUMIF(Finansiering!$C$6:$C$107,Kostnader_Intäkter!$CX71,Finansiering!$BR$6:$BR$107))))</f>
        <v/>
      </c>
      <c r="I77" s="160" t="str">
        <f>IF($B77="","",IF($I$4="","",(SUMIF(Finansiering!$C$6:$C$107,Kostnader_Intäkter!$CX71,Finansiering!$BW$6:$BW$107))))</f>
        <v/>
      </c>
      <c r="J77" s="160" t="str">
        <f>IF($B77="","",IF($J$4="","",(SUMIF(Finansiering!$C$6:$C$107,Kostnader_Intäkter!$CX71,Finansiering!$CB$6:$CB$107))))</f>
        <v/>
      </c>
      <c r="K77" s="160" t="str">
        <f>IF($B77="","",IF($K$4="","",(SUMIF(Finansiering!$C$6:$C$107,Kostnader_Intäkter!$CX71,Finansiering!$CG$6:$CG$107))))</f>
        <v/>
      </c>
      <c r="L77" s="146" t="str">
        <f t="shared" si="1"/>
        <v/>
      </c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39"/>
      <c r="AC77" s="139"/>
      <c r="AD77" s="139"/>
      <c r="AE77" s="139"/>
      <c r="AO77" s="86"/>
      <c r="AP77" s="86"/>
      <c r="AQ77" s="86"/>
      <c r="AR77" s="86"/>
      <c r="AS77" s="86"/>
      <c r="AT77" s="86"/>
      <c r="AU77" s="86"/>
      <c r="AV77" s="86"/>
      <c r="AW77" s="86"/>
      <c r="AX77" s="86"/>
      <c r="AY77" s="86"/>
      <c r="AZ77" s="86"/>
      <c r="BA77" s="86"/>
      <c r="BB77" s="86"/>
    </row>
    <row r="78" spans="1:54" ht="12.75" hidden="1" customHeight="1" outlineLevel="1" x14ac:dyDescent="0.2">
      <c r="A78" s="135"/>
      <c r="B78" s="135" t="str">
        <f>Kostnader_Intäkter!DB72</f>
        <v/>
      </c>
      <c r="C78" s="135"/>
      <c r="D78" s="135"/>
      <c r="E78" s="135"/>
      <c r="F78" s="135"/>
      <c r="G78" s="135"/>
      <c r="H78" s="160" t="str">
        <f>IF($B78="","",IF($H$4="","",(SUMIF(Finansiering!$C$6:$C$107,Kostnader_Intäkter!$CX72,Finansiering!$BR$6:$BR$107))))</f>
        <v/>
      </c>
      <c r="I78" s="160" t="str">
        <f>IF($B78="","",IF($I$4="","",(SUMIF(Finansiering!$C$6:$C$107,Kostnader_Intäkter!$CX72,Finansiering!$BW$6:$BW$107))))</f>
        <v/>
      </c>
      <c r="J78" s="160" t="str">
        <f>IF($B78="","",IF($J$4="","",(SUMIF(Finansiering!$C$6:$C$107,Kostnader_Intäkter!$CX72,Finansiering!$CB$6:$CB$107))))</f>
        <v/>
      </c>
      <c r="K78" s="160" t="str">
        <f>IF($B78="","",IF($K$4="","",(SUMIF(Finansiering!$C$6:$C$107,Kostnader_Intäkter!$CX72,Finansiering!$CG$6:$CG$107))))</f>
        <v/>
      </c>
      <c r="L78" s="146" t="str">
        <f t="shared" si="1"/>
        <v/>
      </c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39"/>
      <c r="AC78" s="139"/>
      <c r="AD78" s="139"/>
      <c r="AE78" s="139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</row>
    <row r="79" spans="1:54" ht="12.75" hidden="1" customHeight="1" outlineLevel="1" x14ac:dyDescent="0.2">
      <c r="A79" s="135"/>
      <c r="B79" s="135" t="str">
        <f>Kostnader_Intäkter!DB73</f>
        <v/>
      </c>
      <c r="C79" s="135"/>
      <c r="D79" s="135"/>
      <c r="E79" s="135"/>
      <c r="F79" s="135"/>
      <c r="G79" s="135"/>
      <c r="H79" s="160" t="str">
        <f>IF($B79="","",IF($H$4="","",(SUMIF(Finansiering!$C$6:$C$107,Kostnader_Intäkter!$CX73,Finansiering!$BR$6:$BR$107))))</f>
        <v/>
      </c>
      <c r="I79" s="160" t="str">
        <f>IF($B79="","",IF($I$4="","",(SUMIF(Finansiering!$C$6:$C$107,Kostnader_Intäkter!$CX73,Finansiering!$BW$6:$BW$107))))</f>
        <v/>
      </c>
      <c r="J79" s="160" t="str">
        <f>IF($B79="","",IF($J$4="","",(SUMIF(Finansiering!$C$6:$C$107,Kostnader_Intäkter!$CX73,Finansiering!$CB$6:$CB$107))))</f>
        <v/>
      </c>
      <c r="K79" s="160" t="str">
        <f>IF($B79="","",IF($K$4="","",(SUMIF(Finansiering!$C$6:$C$107,Kostnader_Intäkter!$CX73,Finansiering!$CG$6:$CG$107))))</f>
        <v/>
      </c>
      <c r="L79" s="146" t="str">
        <f t="shared" si="1"/>
        <v/>
      </c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39"/>
      <c r="AC79" s="139"/>
      <c r="AD79" s="139"/>
      <c r="AE79" s="139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</row>
    <row r="80" spans="1:54" ht="12.75" hidden="1" customHeight="1" outlineLevel="1" x14ac:dyDescent="0.2">
      <c r="A80" s="135"/>
      <c r="B80" s="135" t="str">
        <f>Kostnader_Intäkter!DB74</f>
        <v/>
      </c>
      <c r="C80" s="135"/>
      <c r="D80" s="135"/>
      <c r="E80" s="135"/>
      <c r="F80" s="135"/>
      <c r="G80" s="135"/>
      <c r="H80" s="160" t="str">
        <f>IF($B80="","",IF($H$4="","",(SUMIF(Finansiering!$C$6:$C$107,Kostnader_Intäkter!$CX74,Finansiering!$BR$6:$BR$107))))</f>
        <v/>
      </c>
      <c r="I80" s="160" t="str">
        <f>IF($B80="","",IF($I$4="","",(SUMIF(Finansiering!$C$6:$C$107,Kostnader_Intäkter!$CX74,Finansiering!$BW$6:$BW$107))))</f>
        <v/>
      </c>
      <c r="J80" s="160" t="str">
        <f>IF($B80="","",IF($J$4="","",(SUMIF(Finansiering!$C$6:$C$107,Kostnader_Intäkter!$CX74,Finansiering!$CB$6:$CB$107))))</f>
        <v/>
      </c>
      <c r="K80" s="160" t="str">
        <f>IF($B80="","",IF($K$4="","",(SUMIF(Finansiering!$C$6:$C$107,Kostnader_Intäkter!$CX74,Finansiering!$CG$6:$CG$107))))</f>
        <v/>
      </c>
      <c r="L80" s="146" t="str">
        <f t="shared" si="1"/>
        <v/>
      </c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39"/>
      <c r="AC80" s="139"/>
      <c r="AD80" s="139"/>
      <c r="AE80" s="139"/>
      <c r="AO80" s="86"/>
      <c r="AP80" s="86"/>
      <c r="AQ80" s="86"/>
      <c r="AR80" s="86"/>
      <c r="AS80" s="86"/>
      <c r="AT80" s="86"/>
      <c r="AU80" s="86"/>
      <c r="AV80" s="86"/>
      <c r="AW80" s="86"/>
      <c r="AX80" s="86"/>
      <c r="AY80" s="86"/>
      <c r="AZ80" s="86"/>
      <c r="BA80" s="86"/>
      <c r="BB80" s="86"/>
    </row>
    <row r="81" spans="1:54" ht="12.75" hidden="1" customHeight="1" outlineLevel="1" x14ac:dyDescent="0.2">
      <c r="A81" s="135"/>
      <c r="B81" s="135" t="str">
        <f>Kostnader_Intäkter!DB75</f>
        <v/>
      </c>
      <c r="C81" s="135"/>
      <c r="D81" s="135"/>
      <c r="E81" s="135"/>
      <c r="F81" s="135"/>
      <c r="G81" s="135"/>
      <c r="H81" s="160" t="str">
        <f>IF($B81="","",IF($H$4="","",(SUMIF(Finansiering!$C$6:$C$107,Kostnader_Intäkter!$CX75,Finansiering!$BR$6:$BR$107))))</f>
        <v/>
      </c>
      <c r="I81" s="160" t="str">
        <f>IF($B81="","",IF($I$4="","",(SUMIF(Finansiering!$C$6:$C$107,Kostnader_Intäkter!$CX75,Finansiering!$BW$6:$BW$107))))</f>
        <v/>
      </c>
      <c r="J81" s="160" t="str">
        <f>IF($B81="","",IF($J$4="","",(SUMIF(Finansiering!$C$6:$C$107,Kostnader_Intäkter!$CX75,Finansiering!$CB$6:$CB$107))))</f>
        <v/>
      </c>
      <c r="K81" s="160" t="str">
        <f>IF($B81="","",IF($K$4="","",(SUMIF(Finansiering!$C$6:$C$107,Kostnader_Intäkter!$CX75,Finansiering!$CG$6:$CG$107))))</f>
        <v/>
      </c>
      <c r="L81" s="146" t="str">
        <f t="shared" si="1"/>
        <v/>
      </c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39"/>
      <c r="AC81" s="139"/>
      <c r="AD81" s="139"/>
      <c r="AE81" s="139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</row>
    <row r="82" spans="1:54" ht="12.75" hidden="1" customHeight="1" outlineLevel="1" x14ac:dyDescent="0.2">
      <c r="A82" s="135"/>
      <c r="B82" s="135" t="str">
        <f>Kostnader_Intäkter!DB76</f>
        <v/>
      </c>
      <c r="C82" s="135"/>
      <c r="D82" s="135"/>
      <c r="E82" s="135"/>
      <c r="F82" s="135"/>
      <c r="G82" s="135"/>
      <c r="H82" s="160" t="str">
        <f>IF($B82="","",IF($H$4="","",(SUMIF(Finansiering!$C$6:$C$107,Kostnader_Intäkter!$CX76,Finansiering!$BR$6:$BR$107))))</f>
        <v/>
      </c>
      <c r="I82" s="160" t="str">
        <f>IF($B82="","",IF($I$4="","",(SUMIF(Finansiering!$C$6:$C$107,Kostnader_Intäkter!$CX76,Finansiering!$BW$6:$BW$107))))</f>
        <v/>
      </c>
      <c r="J82" s="160" t="str">
        <f>IF($B82="","",IF($J$4="","",(SUMIF(Finansiering!$C$6:$C$107,Kostnader_Intäkter!$CX76,Finansiering!$CB$6:$CB$107))))</f>
        <v/>
      </c>
      <c r="K82" s="160" t="str">
        <f>IF($B82="","",IF($K$4="","",(SUMIF(Finansiering!$C$6:$C$107,Kostnader_Intäkter!$CX76,Finansiering!$CG$6:$CG$107))))</f>
        <v/>
      </c>
      <c r="L82" s="146" t="str">
        <f t="shared" si="1"/>
        <v/>
      </c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39"/>
      <c r="AC82" s="139"/>
      <c r="AD82" s="139"/>
      <c r="AE82" s="139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</row>
    <row r="83" spans="1:54" ht="12.75" hidden="1" customHeight="1" outlineLevel="1" x14ac:dyDescent="0.2">
      <c r="A83" s="135"/>
      <c r="B83" s="135" t="str">
        <f>Kostnader_Intäkter!DB77</f>
        <v/>
      </c>
      <c r="C83" s="135"/>
      <c r="D83" s="135"/>
      <c r="E83" s="135"/>
      <c r="F83" s="135"/>
      <c r="G83" s="135"/>
      <c r="H83" s="160" t="str">
        <f>IF($B83="","",IF($H$4="","",(SUMIF(Finansiering!$C$6:$C$107,Kostnader_Intäkter!$CX77,Finansiering!$BR$6:$BR$107))))</f>
        <v/>
      </c>
      <c r="I83" s="160" t="str">
        <f>IF($B83="","",IF($I$4="","",(SUMIF(Finansiering!$C$6:$C$107,Kostnader_Intäkter!$CX77,Finansiering!$BW$6:$BW$107))))</f>
        <v/>
      </c>
      <c r="J83" s="160" t="str">
        <f>IF($B83="","",IF($J$4="","",(SUMIF(Finansiering!$C$6:$C$107,Kostnader_Intäkter!$CX77,Finansiering!$CB$6:$CB$107))))</f>
        <v/>
      </c>
      <c r="K83" s="160" t="str">
        <f>IF($B83="","",IF($K$4="","",(SUMIF(Finansiering!$C$6:$C$107,Kostnader_Intäkter!$CX77,Finansiering!$CG$6:$CG$107))))</f>
        <v/>
      </c>
      <c r="L83" s="146" t="str">
        <f t="shared" ref="L83:L90" si="2">IF(B83="","",SUM(H83:K83))</f>
        <v/>
      </c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39"/>
      <c r="AC83" s="139"/>
      <c r="AD83" s="139"/>
      <c r="AE83" s="139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</row>
    <row r="84" spans="1:54" ht="12.75" hidden="1" customHeight="1" outlineLevel="1" x14ac:dyDescent="0.2">
      <c r="A84" s="135"/>
      <c r="B84" s="135" t="str">
        <f>Kostnader_Intäkter!DB78</f>
        <v/>
      </c>
      <c r="C84" s="135"/>
      <c r="D84" s="135"/>
      <c r="E84" s="135"/>
      <c r="F84" s="135"/>
      <c r="G84" s="135"/>
      <c r="H84" s="160" t="str">
        <f>IF($B84="","",IF($H$4="","",(SUMIF(Finansiering!$C$6:$C$107,Kostnader_Intäkter!$CX78,Finansiering!$BR$6:$BR$107))))</f>
        <v/>
      </c>
      <c r="I84" s="160" t="str">
        <f>IF($B84="","",IF($I$4="","",(SUMIF(Finansiering!$C$6:$C$107,Kostnader_Intäkter!$CX78,Finansiering!$BW$6:$BW$107))))</f>
        <v/>
      </c>
      <c r="J84" s="160" t="str">
        <f>IF($B84="","",IF($J$4="","",(SUMIF(Finansiering!$C$6:$C$107,Kostnader_Intäkter!$CX78,Finansiering!$CB$6:$CB$107))))</f>
        <v/>
      </c>
      <c r="K84" s="160" t="str">
        <f>IF($B84="","",IF($K$4="","",(SUMIF(Finansiering!$C$6:$C$107,Kostnader_Intäkter!$CX78,Finansiering!$CG$6:$CG$107))))</f>
        <v/>
      </c>
      <c r="L84" s="146" t="str">
        <f t="shared" si="2"/>
        <v/>
      </c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39"/>
      <c r="AC84" s="139"/>
      <c r="AD84" s="139"/>
      <c r="AE84" s="139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86"/>
      <c r="BB84" s="86"/>
    </row>
    <row r="85" spans="1:54" ht="12.75" hidden="1" customHeight="1" outlineLevel="1" x14ac:dyDescent="0.2">
      <c r="A85" s="135"/>
      <c r="B85" s="135" t="str">
        <f>Kostnader_Intäkter!DB79</f>
        <v/>
      </c>
      <c r="C85" s="135"/>
      <c r="D85" s="135"/>
      <c r="E85" s="135"/>
      <c r="F85" s="135"/>
      <c r="G85" s="135"/>
      <c r="H85" s="160" t="str">
        <f>IF($B85="","",IF($H$4="","",(SUMIF(Finansiering!$C$6:$C$107,Kostnader_Intäkter!$CX79,Finansiering!$BR$6:$BR$107))))</f>
        <v/>
      </c>
      <c r="I85" s="160" t="str">
        <f>IF($B85="","",IF($I$4="","",(SUMIF(Finansiering!$C$6:$C$107,Kostnader_Intäkter!$CX79,Finansiering!$BW$6:$BW$107))))</f>
        <v/>
      </c>
      <c r="J85" s="160" t="str">
        <f>IF($B85="","",IF($J$4="","",(SUMIF(Finansiering!$C$6:$C$107,Kostnader_Intäkter!$CX79,Finansiering!$CB$6:$CB$107))))</f>
        <v/>
      </c>
      <c r="K85" s="160" t="str">
        <f>IF($B85="","",IF($K$4="","",(SUMIF(Finansiering!$C$6:$C$107,Kostnader_Intäkter!$CX79,Finansiering!$CG$6:$CG$107))))</f>
        <v/>
      </c>
      <c r="L85" s="146" t="str">
        <f t="shared" si="2"/>
        <v/>
      </c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39"/>
      <c r="AC85" s="139"/>
      <c r="AD85" s="139"/>
      <c r="AE85" s="139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</row>
    <row r="86" spans="1:54" ht="12.75" hidden="1" customHeight="1" outlineLevel="1" x14ac:dyDescent="0.2">
      <c r="A86" s="135"/>
      <c r="B86" s="135" t="str">
        <f>Kostnader_Intäkter!DB80</f>
        <v/>
      </c>
      <c r="C86" s="135"/>
      <c r="D86" s="135"/>
      <c r="E86" s="135"/>
      <c r="F86" s="135"/>
      <c r="G86" s="135"/>
      <c r="H86" s="160" t="str">
        <f>IF($B86="","",IF($H$4="","",(SUMIF(Finansiering!$C$6:$C$107,Kostnader_Intäkter!$CX80,Finansiering!$BR$6:$BR$107))))</f>
        <v/>
      </c>
      <c r="I86" s="160" t="str">
        <f>IF($B86="","",IF($I$4="","",(SUMIF(Finansiering!$C$6:$C$107,Kostnader_Intäkter!$CX80,Finansiering!$BW$6:$BW$107))))</f>
        <v/>
      </c>
      <c r="J86" s="160" t="str">
        <f>IF($B86="","",IF($J$4="","",(SUMIF(Finansiering!$C$6:$C$107,Kostnader_Intäkter!$CX80,Finansiering!$CB$6:$CB$107))))</f>
        <v/>
      </c>
      <c r="K86" s="160" t="str">
        <f>IF($B86="","",IF($K$4="","",(SUMIF(Finansiering!$C$6:$C$107,Kostnader_Intäkter!$CX80,Finansiering!$CG$6:$CG$107))))</f>
        <v/>
      </c>
      <c r="L86" s="146" t="str">
        <f t="shared" si="2"/>
        <v/>
      </c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39"/>
      <c r="AC86" s="139"/>
      <c r="AD86" s="139"/>
      <c r="AE86" s="139"/>
      <c r="AO86" s="86"/>
      <c r="AP86" s="86"/>
      <c r="AQ86" s="86"/>
      <c r="AR86" s="86"/>
      <c r="AS86" s="86"/>
      <c r="AT86" s="86"/>
      <c r="AU86" s="86"/>
      <c r="AV86" s="86"/>
      <c r="AW86" s="86"/>
      <c r="AX86" s="86"/>
      <c r="AY86" s="86"/>
      <c r="AZ86" s="86"/>
      <c r="BA86" s="86"/>
      <c r="BB86" s="86"/>
    </row>
    <row r="87" spans="1:54" ht="12.75" hidden="1" customHeight="1" outlineLevel="1" x14ac:dyDescent="0.2">
      <c r="A87" s="135"/>
      <c r="B87" s="135" t="str">
        <f>Kostnader_Intäkter!DB81</f>
        <v/>
      </c>
      <c r="C87" s="135"/>
      <c r="D87" s="135"/>
      <c r="E87" s="135"/>
      <c r="F87" s="135"/>
      <c r="G87" s="135"/>
      <c r="H87" s="160" t="str">
        <f>IF($B87="","",IF($H$4="","",(SUMIF(Finansiering!$C$6:$C$107,Kostnader_Intäkter!$CX81,Finansiering!$BR$6:$BR$107))))</f>
        <v/>
      </c>
      <c r="I87" s="160" t="str">
        <f>IF($B87="","",IF($I$4="","",(SUMIF(Finansiering!$C$6:$C$107,Kostnader_Intäkter!$CX81,Finansiering!$BW$6:$BW$107))))</f>
        <v/>
      </c>
      <c r="J87" s="160" t="str">
        <f>IF($B87="","",IF($J$4="","",(SUMIF(Finansiering!$C$6:$C$107,Kostnader_Intäkter!$CX81,Finansiering!$CB$6:$CB$107))))</f>
        <v/>
      </c>
      <c r="K87" s="160" t="str">
        <f>IF($B87="","",IF($K$4="","",(SUMIF(Finansiering!$C$6:$C$107,Kostnader_Intäkter!$CX81,Finansiering!$CG$6:$CG$107))))</f>
        <v/>
      </c>
      <c r="L87" s="146" t="str">
        <f t="shared" si="2"/>
        <v/>
      </c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39"/>
      <c r="AC87" s="139"/>
      <c r="AD87" s="139"/>
      <c r="AE87" s="139"/>
      <c r="AO87" s="86"/>
      <c r="AP87" s="86"/>
      <c r="AQ87" s="86"/>
      <c r="AR87" s="86"/>
      <c r="AS87" s="86"/>
      <c r="AT87" s="86"/>
      <c r="AU87" s="86"/>
      <c r="AV87" s="86"/>
      <c r="AW87" s="86"/>
      <c r="AX87" s="86"/>
      <c r="AY87" s="86"/>
      <c r="AZ87" s="86"/>
      <c r="BA87" s="86"/>
      <c r="BB87" s="86"/>
    </row>
    <row r="88" spans="1:54" ht="12.75" hidden="1" customHeight="1" outlineLevel="1" x14ac:dyDescent="0.2">
      <c r="A88" s="135"/>
      <c r="B88" s="135" t="str">
        <f>Kostnader_Intäkter!DB82</f>
        <v/>
      </c>
      <c r="C88" s="135"/>
      <c r="D88" s="135"/>
      <c r="E88" s="135"/>
      <c r="F88" s="135"/>
      <c r="G88" s="135"/>
      <c r="H88" s="160" t="str">
        <f>IF($B88="","",IF($H$4="","",(SUMIF(Finansiering!$C$6:$C$107,Kostnader_Intäkter!$CX82,Finansiering!$BR$6:$BR$107))))</f>
        <v/>
      </c>
      <c r="I88" s="160" t="str">
        <f>IF($B88="","",IF($I$4="","",(SUMIF(Finansiering!$C$6:$C$107,Kostnader_Intäkter!$CX82,Finansiering!$BW$6:$BW$107))))</f>
        <v/>
      </c>
      <c r="J88" s="160" t="str">
        <f>IF($B88="","",IF($J$4="","",(SUMIF(Finansiering!$C$6:$C$107,Kostnader_Intäkter!$CX82,Finansiering!$CB$6:$CB$107))))</f>
        <v/>
      </c>
      <c r="K88" s="160" t="str">
        <f>IF($B88="","",IF($K$4="","",(SUMIF(Finansiering!$C$6:$C$107,Kostnader_Intäkter!$CX82,Finansiering!$CG$6:$CG$107))))</f>
        <v/>
      </c>
      <c r="L88" s="146" t="str">
        <f t="shared" si="2"/>
        <v/>
      </c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39"/>
      <c r="AC88" s="139"/>
      <c r="AD88" s="139"/>
      <c r="AE88" s="139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86"/>
      <c r="BB88" s="86"/>
    </row>
    <row r="89" spans="1:54" ht="12.75" hidden="1" customHeight="1" outlineLevel="1" x14ac:dyDescent="0.2">
      <c r="A89" s="135"/>
      <c r="B89" s="135" t="str">
        <f>Kostnader_Intäkter!DB83</f>
        <v/>
      </c>
      <c r="C89" s="135"/>
      <c r="D89" s="135"/>
      <c r="E89" s="135"/>
      <c r="F89" s="135"/>
      <c r="G89" s="135"/>
      <c r="H89" s="160" t="str">
        <f>IF($B89="","",IF($H$4="","",(SUMIF(Finansiering!$C$6:$C$107,Kostnader_Intäkter!$CX83,Finansiering!$BR$6:$BR$107))))</f>
        <v/>
      </c>
      <c r="I89" s="160" t="str">
        <f>IF($B89="","",IF($I$4="","",(SUMIF(Finansiering!$C$6:$C$107,Kostnader_Intäkter!$CX83,Finansiering!$BW$6:$BW$107))))</f>
        <v/>
      </c>
      <c r="J89" s="160" t="str">
        <f>IF($B89="","",IF($J$4="","",(SUMIF(Finansiering!$C$6:$C$107,Kostnader_Intäkter!$CX83,Finansiering!$CB$6:$CB$107))))</f>
        <v/>
      </c>
      <c r="K89" s="160" t="str">
        <f>IF($B89="","",IF($K$4="","",(SUMIF(Finansiering!$C$6:$C$107,Kostnader_Intäkter!$CX83,Finansiering!$CG$6:$CG$107))))</f>
        <v/>
      </c>
      <c r="L89" s="146" t="str">
        <f t="shared" si="2"/>
        <v/>
      </c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39"/>
      <c r="AC89" s="139"/>
      <c r="AD89" s="139"/>
      <c r="AE89" s="139"/>
      <c r="AO89" s="86"/>
      <c r="AP89" s="86"/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86"/>
      <c r="BB89" s="86"/>
    </row>
    <row r="90" spans="1:54" ht="12.75" hidden="1" customHeight="1" outlineLevel="1" x14ac:dyDescent="0.2">
      <c r="A90" s="135"/>
      <c r="B90" s="135" t="str">
        <f>Kostnader_Intäkter!DB84</f>
        <v/>
      </c>
      <c r="C90" s="135"/>
      <c r="D90" s="135"/>
      <c r="E90" s="135"/>
      <c r="F90" s="135"/>
      <c r="G90" s="135"/>
      <c r="H90" s="160" t="str">
        <f>IF($B90="","",IF($H$4="","",(SUMIF(Finansiering!$C$6:$C$107,Kostnader_Intäkter!$CX84,Finansiering!$BR$6:$BR$107))))</f>
        <v/>
      </c>
      <c r="I90" s="160" t="str">
        <f>IF($B90="","",IF($I$4="","",(SUMIF(Finansiering!$C$6:$C$107,Kostnader_Intäkter!$CX84,Finansiering!$BW$6:$BW$107))))</f>
        <v/>
      </c>
      <c r="J90" s="160" t="str">
        <f>IF($B90="","",IF($J$4="","",(SUMIF(Finansiering!$C$6:$C$107,Kostnader_Intäkter!$CX84,Finansiering!$CB$6:$CB$107))))</f>
        <v/>
      </c>
      <c r="K90" s="160" t="str">
        <f>IF($B90="","",IF($K$4="","",(SUMIF(Finansiering!$C$6:$C$107,Kostnader_Intäkter!$CX84,Finansiering!$CG$6:$CG$107))))</f>
        <v/>
      </c>
      <c r="L90" s="146" t="str">
        <f t="shared" si="2"/>
        <v/>
      </c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39"/>
      <c r="AC90" s="139"/>
      <c r="AD90" s="139"/>
      <c r="AE90" s="139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</row>
    <row r="91" spans="1:54" ht="12.75" customHeight="1" collapsed="1" x14ac:dyDescent="0.2">
      <c r="A91" s="135"/>
      <c r="B91" s="147" t="s">
        <v>112</v>
      </c>
      <c r="C91" s="168"/>
      <c r="D91" s="168"/>
      <c r="E91" s="168"/>
      <c r="F91" s="168"/>
      <c r="G91" s="168"/>
      <c r="H91" s="169" t="str">
        <f>IF(H16="","",SUM(H17:H90))</f>
        <v/>
      </c>
      <c r="I91" s="170" t="str">
        <f>IF(I16="","",SUM(I17:I90))</f>
        <v/>
      </c>
      <c r="J91" s="170" t="str">
        <f>IF(J16="","",SUM(J17:J90))</f>
        <v/>
      </c>
      <c r="K91" s="170" t="str">
        <f>IF(K16="","",SUM(K17:K90))</f>
        <v/>
      </c>
      <c r="L91" s="149">
        <f>SUM(H91:K91)</f>
        <v>0</v>
      </c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39"/>
      <c r="AC91" s="139"/>
      <c r="AD91" s="139"/>
      <c r="AE91" s="139"/>
      <c r="AO91" s="86"/>
      <c r="AP91" s="86"/>
      <c r="AQ91" s="86"/>
      <c r="AR91" s="86"/>
      <c r="AS91" s="86"/>
      <c r="AT91" s="86"/>
      <c r="AU91" s="86"/>
      <c r="AV91" s="86"/>
      <c r="AW91" s="86"/>
      <c r="AX91" s="86"/>
      <c r="AY91" s="86"/>
      <c r="AZ91" s="86"/>
      <c r="BA91" s="86"/>
      <c r="BB91" s="86"/>
    </row>
    <row r="92" spans="1:54" ht="12.75" customHeight="1" thickBot="1" x14ac:dyDescent="0.25">
      <c r="A92" s="135"/>
      <c r="B92" s="161"/>
      <c r="C92" s="135"/>
      <c r="D92" s="135"/>
      <c r="E92" s="135"/>
      <c r="F92" s="135"/>
      <c r="G92" s="135"/>
      <c r="H92" s="135"/>
      <c r="I92" s="135"/>
      <c r="J92" s="135"/>
      <c r="K92" s="135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39"/>
      <c r="AC92" s="139"/>
      <c r="AD92" s="139"/>
      <c r="AE92" s="139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  <c r="BB92" s="86"/>
    </row>
    <row r="93" spans="1:54" ht="12.75" customHeight="1" thickTop="1" x14ac:dyDescent="0.2">
      <c r="A93" s="135"/>
      <c r="B93" s="171" t="s">
        <v>166</v>
      </c>
      <c r="C93" s="172"/>
      <c r="D93" s="172"/>
      <c r="E93" s="172"/>
      <c r="F93" s="172"/>
      <c r="G93" s="172"/>
      <c r="H93" s="142" t="str">
        <f>IF(Setup!K9="","",Setup!K9)</f>
        <v/>
      </c>
      <c r="I93" s="155" t="str">
        <f>IF(Setup!K10="","",Setup!K10)</f>
        <v/>
      </c>
      <c r="J93" s="155" t="str">
        <f>IF(Setup!K11="","",Setup!K11)</f>
        <v/>
      </c>
      <c r="K93" s="155" t="str">
        <f>IF(Setup!K12="","",Setup!K12)</f>
        <v/>
      </c>
      <c r="L93" s="156" t="s">
        <v>14</v>
      </c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39"/>
      <c r="AC93" s="139"/>
      <c r="AD93" s="139"/>
      <c r="AE93" s="139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</row>
    <row r="94" spans="1:54" ht="12.75" customHeight="1" x14ac:dyDescent="0.2">
      <c r="A94" s="135"/>
      <c r="B94" s="173" t="str">
        <f>Kostnader_Intäkter!DB11</f>
        <v/>
      </c>
      <c r="C94" s="173"/>
      <c r="D94" s="173"/>
      <c r="E94" s="173"/>
      <c r="F94" s="173"/>
      <c r="G94" s="173"/>
      <c r="H94" s="174" t="str">
        <f>IF($B94="","",IF($H$4="","",(SUMIF(Finansiering!$C$112:$C$211,Kostnader_Intäkter!$CX11,Finansiering!$BR$112:$BR$211))))</f>
        <v/>
      </c>
      <c r="I94" s="174" t="str">
        <f>IF($B94="","",IF($H$4="","",(SUMIF(Finansiering!$C$112:$C$211,Kostnader_Intäkter!$CX11,Finansiering!$BW$112:$BW$211))))</f>
        <v/>
      </c>
      <c r="J94" s="174" t="str">
        <f>IF($B94="","",IF($H$4="","",(SUMIF(Finansiering!$C$112:$C$211,Kostnader_Intäkter!$CX11,Finansiering!$CB$112:$CB$211))))</f>
        <v/>
      </c>
      <c r="K94" s="174" t="str">
        <f>IF($B94="","",IF($H$4="","",(SUMIF(Finansiering!$C$112:$C$211,Kostnader_Intäkter!$CX11,Finansiering!$CG$112:$CG$211))))</f>
        <v/>
      </c>
      <c r="L94" s="175" t="str">
        <f>IF(B94="","",SUM(H94:K94))</f>
        <v/>
      </c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39"/>
      <c r="AC94" s="139"/>
      <c r="AD94" s="139"/>
      <c r="AE94" s="139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</row>
    <row r="95" spans="1:54" ht="12.75" customHeight="1" x14ac:dyDescent="0.2">
      <c r="A95" s="135"/>
      <c r="B95" s="135" t="str">
        <f>Kostnader_Intäkter!DB12</f>
        <v/>
      </c>
      <c r="C95" s="135"/>
      <c r="D95" s="135"/>
      <c r="E95" s="135"/>
      <c r="F95" s="135"/>
      <c r="G95" s="135"/>
      <c r="H95" s="120" t="str">
        <f>IF($B95="","",IF($H$4="","",(SUMIF(Finansiering!$C$112:$C$211,Kostnader_Intäkter!$CX12,Finansiering!$BR$112:$BR$211))))</f>
        <v/>
      </c>
      <c r="I95" s="120" t="str">
        <f>IF($B95="","",IF($H$4="","",(SUMIF(Finansiering!$C$112:$C$211,Kostnader_Intäkter!$CX12,Finansiering!$BW$112:$BW$211))))</f>
        <v/>
      </c>
      <c r="J95" s="120" t="str">
        <f>IF($B95="","",IF($H$4="","",(SUMIF(Finansiering!$C$112:$C$211,Kostnader_Intäkter!$CX12,Finansiering!$CB$112:$CB$211))))</f>
        <v/>
      </c>
      <c r="K95" s="120" t="str">
        <f>IF($B95="","",IF($H$4="","",(SUMIF(Finansiering!$C$112:$C$211,Kostnader_Intäkter!$CX12,Finansiering!$CG$112:$CG$211))))</f>
        <v/>
      </c>
      <c r="L95" s="146" t="str">
        <f>IF(B95="","",SUM(H95:K95))</f>
        <v/>
      </c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39"/>
      <c r="AC95" s="139"/>
      <c r="AD95" s="139"/>
      <c r="AE95" s="139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</row>
    <row r="96" spans="1:54" ht="12.75" customHeight="1" x14ac:dyDescent="0.2">
      <c r="A96" s="135"/>
      <c r="B96" s="135" t="str">
        <f>Kostnader_Intäkter!DB13</f>
        <v/>
      </c>
      <c r="C96" s="135"/>
      <c r="D96" s="135"/>
      <c r="E96" s="135"/>
      <c r="F96" s="135"/>
      <c r="G96" s="135"/>
      <c r="H96" s="120" t="str">
        <f>IF($B96="","",IF($H$4="","",(SUMIF(Finansiering!$C$112:$C$211,Kostnader_Intäkter!$CX13,Finansiering!$BR$112:$BR$211))))</f>
        <v/>
      </c>
      <c r="I96" s="120" t="str">
        <f>IF($B96="","",IF($H$4="","",(SUMIF(Finansiering!$C$112:$C$211,Kostnader_Intäkter!$CX13,Finansiering!$BW$112:$BW$211))))</f>
        <v/>
      </c>
      <c r="J96" s="120" t="str">
        <f>IF($B96="","",IF($H$4="","",(SUMIF(Finansiering!$C$112:$C$211,Kostnader_Intäkter!$CX13,Finansiering!$CB$112:$CB$211))))</f>
        <v/>
      </c>
      <c r="K96" s="120" t="str">
        <f>IF($B96="","",IF($H$4="","",(SUMIF(Finansiering!$C$112:$C$211,Kostnader_Intäkter!$CX13,Finansiering!$CG$112:$CG$211))))</f>
        <v/>
      </c>
      <c r="L96" s="146" t="str">
        <f t="shared" ref="L96:L159" si="3">IF(B96="","",SUM(H96:K96))</f>
        <v/>
      </c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39"/>
      <c r="AC96" s="139"/>
      <c r="AD96" s="139"/>
      <c r="AE96" s="139"/>
      <c r="AO96" s="86"/>
      <c r="AP96" s="86"/>
      <c r="AQ96" s="86"/>
      <c r="AR96" s="86"/>
      <c r="AS96" s="86"/>
      <c r="AT96" s="86"/>
      <c r="AU96" s="86"/>
      <c r="AV96" s="86"/>
      <c r="AW96" s="86"/>
      <c r="AX96" s="86"/>
      <c r="AY96" s="86"/>
      <c r="AZ96" s="86"/>
      <c r="BA96" s="86"/>
      <c r="BB96" s="86"/>
    </row>
    <row r="97" spans="1:54" ht="12.75" customHeight="1" x14ac:dyDescent="0.2">
      <c r="A97" s="135"/>
      <c r="B97" s="135" t="str">
        <f>Kostnader_Intäkter!DB14</f>
        <v/>
      </c>
      <c r="C97" s="135"/>
      <c r="D97" s="135"/>
      <c r="E97" s="135"/>
      <c r="F97" s="135"/>
      <c r="G97" s="135"/>
      <c r="H97" s="120" t="str">
        <f>IF($B97="","",IF($H$4="","",(SUMIF(Finansiering!$C$112:$C$211,Kostnader_Intäkter!$CX14,Finansiering!$BR$112:$BR$211))))</f>
        <v/>
      </c>
      <c r="I97" s="120" t="str">
        <f>IF($B97="","",IF($H$4="","",(SUMIF(Finansiering!$C$112:$C$211,Kostnader_Intäkter!$CX14,Finansiering!$BW$112:$BW$211))))</f>
        <v/>
      </c>
      <c r="J97" s="120" t="str">
        <f>IF($B97="","",IF($H$4="","",(SUMIF(Finansiering!$C$112:$C$211,Kostnader_Intäkter!$CX14,Finansiering!$CB$112:$CB$211))))</f>
        <v/>
      </c>
      <c r="K97" s="120" t="str">
        <f>IF($B97="","",IF($H$4="","",(SUMIF(Finansiering!$C$112:$C$211,Kostnader_Intäkter!$CX14,Finansiering!$CG$112:$CG$211))))</f>
        <v/>
      </c>
      <c r="L97" s="146" t="str">
        <f t="shared" si="3"/>
        <v/>
      </c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39"/>
      <c r="AC97" s="139"/>
      <c r="AD97" s="139"/>
      <c r="AE97" s="139"/>
      <c r="AO97" s="86"/>
      <c r="AP97" s="86"/>
      <c r="AQ97" s="86"/>
      <c r="AR97" s="86"/>
      <c r="AS97" s="86"/>
      <c r="AT97" s="86"/>
      <c r="AU97" s="86"/>
      <c r="AV97" s="86"/>
      <c r="AW97" s="86"/>
      <c r="AX97" s="86"/>
      <c r="AY97" s="86"/>
      <c r="AZ97" s="86"/>
      <c r="BA97" s="86"/>
      <c r="BB97" s="86"/>
    </row>
    <row r="98" spans="1:54" ht="12.75" customHeight="1" x14ac:dyDescent="0.2">
      <c r="A98" s="135"/>
      <c r="B98" s="135" t="str">
        <f>Kostnader_Intäkter!DB15</f>
        <v/>
      </c>
      <c r="C98" s="135"/>
      <c r="D98" s="135"/>
      <c r="E98" s="135"/>
      <c r="F98" s="135"/>
      <c r="G98" s="135"/>
      <c r="H98" s="120" t="str">
        <f>IF($B98="","",IF($H$4="","",(SUMIF(Finansiering!$C$112:$C$211,Kostnader_Intäkter!$CX15,Finansiering!$BR$112:$BR$211))))</f>
        <v/>
      </c>
      <c r="I98" s="120" t="str">
        <f>IF($B98="","",IF($H$4="","",(SUMIF(Finansiering!$C$112:$C$211,Kostnader_Intäkter!$CX15,Finansiering!$BW$112:$BW$211))))</f>
        <v/>
      </c>
      <c r="J98" s="120" t="str">
        <f>IF($B98="","",IF($H$4="","",(SUMIF(Finansiering!$C$112:$C$211,Kostnader_Intäkter!$CX15,Finansiering!$CB$112:$CB$211))))</f>
        <v/>
      </c>
      <c r="K98" s="120" t="str">
        <f>IF($B98="","",IF($H$4="","",(SUMIF(Finansiering!$C$112:$C$211,Kostnader_Intäkter!$CX15,Finansiering!$CG$112:$CG$211))))</f>
        <v/>
      </c>
      <c r="L98" s="146" t="str">
        <f t="shared" si="3"/>
        <v/>
      </c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39"/>
      <c r="AC98" s="139"/>
      <c r="AD98" s="139"/>
      <c r="AE98" s="139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</row>
    <row r="99" spans="1:54" ht="12.75" customHeight="1" x14ac:dyDescent="0.2">
      <c r="A99" s="135"/>
      <c r="B99" s="135" t="str">
        <f>Kostnader_Intäkter!DB16</f>
        <v/>
      </c>
      <c r="C99" s="135"/>
      <c r="D99" s="135"/>
      <c r="E99" s="135"/>
      <c r="F99" s="135"/>
      <c r="G99" s="135"/>
      <c r="H99" s="120" t="str">
        <f>IF($B99="","",IF($H$4="","",(SUMIF(Finansiering!$C$112:$C$211,Kostnader_Intäkter!$CX16,Finansiering!$BR$112:$BR$211))))</f>
        <v/>
      </c>
      <c r="I99" s="120" t="str">
        <f>IF($B99="","",IF($H$4="","",(SUMIF(Finansiering!$C$112:$C$211,Kostnader_Intäkter!$CX16,Finansiering!$BW$112:$BW$211))))</f>
        <v/>
      </c>
      <c r="J99" s="120" t="str">
        <f>IF($B99="","",IF($H$4="","",(SUMIF(Finansiering!$C$112:$C$211,Kostnader_Intäkter!$CX16,Finansiering!$CB$112:$CB$211))))</f>
        <v/>
      </c>
      <c r="K99" s="120" t="str">
        <f>IF($B99="","",IF($H$4="","",(SUMIF(Finansiering!$C$112:$C$211,Kostnader_Intäkter!$CX16,Finansiering!$CG$112:$CG$211))))</f>
        <v/>
      </c>
      <c r="L99" s="146" t="str">
        <f t="shared" si="3"/>
        <v/>
      </c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39"/>
      <c r="AC99" s="139"/>
      <c r="AD99" s="139"/>
      <c r="AE99" s="139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</row>
    <row r="100" spans="1:54" ht="12.75" customHeight="1" x14ac:dyDescent="0.2">
      <c r="A100" s="135"/>
      <c r="B100" s="135" t="str">
        <f>Kostnader_Intäkter!DB17</f>
        <v/>
      </c>
      <c r="C100" s="135"/>
      <c r="D100" s="135"/>
      <c r="E100" s="135"/>
      <c r="F100" s="135"/>
      <c r="G100" s="135"/>
      <c r="H100" s="120" t="str">
        <f>IF($B100="","",IF($H$4="","",(SUMIF(Finansiering!$C$112:$C$211,Kostnader_Intäkter!$CX17,Finansiering!$BR$112:$BR$211))))</f>
        <v/>
      </c>
      <c r="I100" s="120" t="str">
        <f>IF($B100="","",IF($H$4="","",(SUMIF(Finansiering!$C$112:$C$211,Kostnader_Intäkter!$CX17,Finansiering!$BW$112:$BW$211))))</f>
        <v/>
      </c>
      <c r="J100" s="120" t="str">
        <f>IF($B100="","",IF($H$4="","",(SUMIF(Finansiering!$C$112:$C$211,Kostnader_Intäkter!$CX17,Finansiering!$CB$112:$CB$211))))</f>
        <v/>
      </c>
      <c r="K100" s="120" t="str">
        <f>IF($B100="","",IF($H$4="","",(SUMIF(Finansiering!$C$112:$C$211,Kostnader_Intäkter!$CX17,Finansiering!$CG$112:$CG$211))))</f>
        <v/>
      </c>
      <c r="L100" s="146" t="str">
        <f t="shared" si="3"/>
        <v/>
      </c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39"/>
      <c r="AC100" s="139"/>
      <c r="AD100" s="139"/>
      <c r="AE100" s="139"/>
      <c r="AO100" s="86"/>
      <c r="AP100" s="86"/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86"/>
      <c r="BB100" s="86"/>
    </row>
    <row r="101" spans="1:54" ht="12.75" customHeight="1" x14ac:dyDescent="0.2">
      <c r="A101" s="135"/>
      <c r="B101" s="135" t="str">
        <f>Kostnader_Intäkter!DB18</f>
        <v/>
      </c>
      <c r="C101" s="135"/>
      <c r="D101" s="135"/>
      <c r="E101" s="135"/>
      <c r="F101" s="135"/>
      <c r="G101" s="135"/>
      <c r="H101" s="120" t="str">
        <f>IF($B101="","",IF($H$4="","",(SUMIF(Finansiering!$C$112:$C$211,Kostnader_Intäkter!$CX18,Finansiering!$BR$112:$BR$211))))</f>
        <v/>
      </c>
      <c r="I101" s="120" t="str">
        <f>IF($B101="","",IF($H$4="","",(SUMIF(Finansiering!$C$112:$C$211,Kostnader_Intäkter!$CX18,Finansiering!$BW$112:$BW$211))))</f>
        <v/>
      </c>
      <c r="J101" s="120" t="str">
        <f>IF($B101="","",IF($H$4="","",(SUMIF(Finansiering!$C$112:$C$211,Kostnader_Intäkter!$CX18,Finansiering!$CB$112:$CB$211))))</f>
        <v/>
      </c>
      <c r="K101" s="120" t="str">
        <f>IF($B101="","",IF($H$4="","",(SUMIF(Finansiering!$C$112:$C$211,Kostnader_Intäkter!$CX18,Finansiering!$CG$112:$CG$211))))</f>
        <v/>
      </c>
      <c r="L101" s="146" t="str">
        <f t="shared" si="3"/>
        <v/>
      </c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39"/>
      <c r="AC101" s="139"/>
      <c r="AD101" s="139"/>
      <c r="AE101" s="139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</row>
    <row r="102" spans="1:54" ht="12.75" customHeight="1" x14ac:dyDescent="0.2">
      <c r="A102" s="135"/>
      <c r="B102" s="135" t="str">
        <f>Kostnader_Intäkter!DB19</f>
        <v/>
      </c>
      <c r="C102" s="135"/>
      <c r="D102" s="135"/>
      <c r="E102" s="135"/>
      <c r="F102" s="135"/>
      <c r="G102" s="135"/>
      <c r="H102" s="120" t="str">
        <f>IF($B102="","",IF($H$4="","",(SUMIF(Finansiering!$C$112:$C$211,Kostnader_Intäkter!$CX19,Finansiering!$BR$112:$BR$211))))</f>
        <v/>
      </c>
      <c r="I102" s="120" t="str">
        <f>IF($B102="","",IF($H$4="","",(SUMIF(Finansiering!$C$112:$C$211,Kostnader_Intäkter!$CX19,Finansiering!$BW$112:$BW$211))))</f>
        <v/>
      </c>
      <c r="J102" s="120" t="str">
        <f>IF($B102="","",IF($H$4="","",(SUMIF(Finansiering!$C$112:$C$211,Kostnader_Intäkter!$CX19,Finansiering!$CB$112:$CB$211))))</f>
        <v/>
      </c>
      <c r="K102" s="120" t="str">
        <f>IF($B102="","",IF($H$4="","",(SUMIF(Finansiering!$C$112:$C$211,Kostnader_Intäkter!$CX19,Finansiering!$CG$112:$CG$211))))</f>
        <v/>
      </c>
      <c r="L102" s="146" t="str">
        <f t="shared" si="3"/>
        <v/>
      </c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39"/>
      <c r="AC102" s="139"/>
      <c r="AD102" s="139"/>
      <c r="AE102" s="139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</row>
    <row r="103" spans="1:54" ht="12.75" customHeight="1" x14ac:dyDescent="0.2">
      <c r="A103" s="135"/>
      <c r="B103" s="135" t="str">
        <f>Kostnader_Intäkter!DB20</f>
        <v/>
      </c>
      <c r="C103" s="135"/>
      <c r="D103" s="135"/>
      <c r="E103" s="135"/>
      <c r="F103" s="135"/>
      <c r="G103" s="135"/>
      <c r="H103" s="120" t="str">
        <f>IF($B103="","",IF($H$4="","",(SUMIF(Finansiering!$C$112:$C$211,Kostnader_Intäkter!$CX20,Finansiering!$BR$112:$BR$211))))</f>
        <v/>
      </c>
      <c r="I103" s="120" t="str">
        <f>IF($B103="","",IF($H$4="","",(SUMIF(Finansiering!$C$112:$C$211,Kostnader_Intäkter!$CX20,Finansiering!$BW$112:$BW$211))))</f>
        <v/>
      </c>
      <c r="J103" s="120" t="str">
        <f>IF($B103="","",IF($H$4="","",(SUMIF(Finansiering!$C$112:$C$211,Kostnader_Intäkter!$CX20,Finansiering!$CB$112:$CB$211))))</f>
        <v/>
      </c>
      <c r="K103" s="120" t="str">
        <f>IF($B103="","",IF($H$4="","",(SUMIF(Finansiering!$C$112:$C$211,Kostnader_Intäkter!$CX20,Finansiering!$CG$112:$CG$211))))</f>
        <v/>
      </c>
      <c r="L103" s="146" t="str">
        <f t="shared" si="3"/>
        <v/>
      </c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39"/>
      <c r="AC103" s="139"/>
      <c r="AD103" s="139"/>
      <c r="AE103" s="139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</row>
    <row r="104" spans="1:54" ht="12.75" customHeight="1" x14ac:dyDescent="0.2">
      <c r="A104" s="135"/>
      <c r="B104" s="135" t="str">
        <f>Kostnader_Intäkter!DB21</f>
        <v/>
      </c>
      <c r="C104" s="135"/>
      <c r="D104" s="135"/>
      <c r="E104" s="135"/>
      <c r="F104" s="135"/>
      <c r="G104" s="135"/>
      <c r="H104" s="120" t="str">
        <f>IF($B104="","",IF($H$4="","",(SUMIF(Finansiering!$C$112:$C$211,Kostnader_Intäkter!$CX21,Finansiering!$BR$112:$BR$211))))</f>
        <v/>
      </c>
      <c r="I104" s="120" t="str">
        <f>IF($B104="","",IF($H$4="","",(SUMIF(Finansiering!$C$112:$C$211,Kostnader_Intäkter!$CX21,Finansiering!$BW$112:$BW$211))))</f>
        <v/>
      </c>
      <c r="J104" s="120" t="str">
        <f>IF($B104="","",IF($H$4="","",(SUMIF(Finansiering!$C$112:$C$211,Kostnader_Intäkter!$CX21,Finansiering!$CB$112:$CB$211))))</f>
        <v/>
      </c>
      <c r="K104" s="120" t="str">
        <f>IF($B104="","",IF($H$4="","",(SUMIF(Finansiering!$C$112:$C$211,Kostnader_Intäkter!$CX21,Finansiering!$CG$112:$CG$211))))</f>
        <v/>
      </c>
      <c r="L104" s="146" t="str">
        <f t="shared" si="3"/>
        <v/>
      </c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39"/>
      <c r="AC104" s="139"/>
      <c r="AD104" s="139"/>
      <c r="AE104" s="139"/>
      <c r="AO104" s="86"/>
      <c r="AP104" s="86"/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</row>
    <row r="105" spans="1:54" ht="12.75" customHeight="1" x14ac:dyDescent="0.2">
      <c r="A105" s="135"/>
      <c r="B105" s="135" t="str">
        <f>Kostnader_Intäkter!DB22</f>
        <v/>
      </c>
      <c r="C105" s="135"/>
      <c r="D105" s="135"/>
      <c r="E105" s="135"/>
      <c r="F105" s="135"/>
      <c r="G105" s="135"/>
      <c r="H105" s="120" t="str">
        <f>IF($B105="","",IF($H$4="","",(SUMIF(Finansiering!$C$112:$C$211,Kostnader_Intäkter!$CX22,Finansiering!$BR$112:$BR$211))))</f>
        <v/>
      </c>
      <c r="I105" s="120" t="str">
        <f>IF($B105="","",IF($H$4="","",(SUMIF(Finansiering!$C$112:$C$211,Kostnader_Intäkter!$CX22,Finansiering!$BW$112:$BW$211))))</f>
        <v/>
      </c>
      <c r="J105" s="120" t="str">
        <f>IF($B105="","",IF($H$4="","",(SUMIF(Finansiering!$C$112:$C$211,Kostnader_Intäkter!$CX22,Finansiering!$CB$112:$CB$211))))</f>
        <v/>
      </c>
      <c r="K105" s="120" t="str">
        <f>IF($B105="","",IF($H$4="","",(SUMIF(Finansiering!$C$112:$C$211,Kostnader_Intäkter!$CX22,Finansiering!$CG$112:$CG$211))))</f>
        <v/>
      </c>
      <c r="L105" s="146" t="str">
        <f t="shared" si="3"/>
        <v/>
      </c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39"/>
      <c r="AC105" s="139"/>
      <c r="AD105" s="139"/>
      <c r="AE105" s="139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</row>
    <row r="106" spans="1:54" ht="12.75" customHeight="1" x14ac:dyDescent="0.2">
      <c r="A106" s="135"/>
      <c r="B106" s="135" t="str">
        <f>Kostnader_Intäkter!DB23</f>
        <v/>
      </c>
      <c r="C106" s="135"/>
      <c r="D106" s="135"/>
      <c r="E106" s="135"/>
      <c r="F106" s="135"/>
      <c r="G106" s="135"/>
      <c r="H106" s="120" t="str">
        <f>IF($B106="","",IF($H$4="","",(SUMIF(Finansiering!$C$112:$C$211,Kostnader_Intäkter!$CX23,Finansiering!$BR$112:$BR$211))))</f>
        <v/>
      </c>
      <c r="I106" s="120" t="str">
        <f>IF($B106="","",IF($H$4="","",(SUMIF(Finansiering!$C$112:$C$211,Kostnader_Intäkter!$CX23,Finansiering!$BW$112:$BW$211))))</f>
        <v/>
      </c>
      <c r="J106" s="120" t="str">
        <f>IF($B106="","",IF($H$4="","",(SUMIF(Finansiering!$C$112:$C$211,Kostnader_Intäkter!$CX23,Finansiering!$CB$112:$CB$211))))</f>
        <v/>
      </c>
      <c r="K106" s="120" t="str">
        <f>IF($B106="","",IF($H$4="","",(SUMIF(Finansiering!$C$112:$C$211,Kostnader_Intäkter!$CX23,Finansiering!$CG$112:$CG$211))))</f>
        <v/>
      </c>
      <c r="L106" s="146" t="str">
        <f t="shared" si="3"/>
        <v/>
      </c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39"/>
      <c r="AC106" s="139"/>
      <c r="AD106" s="139"/>
      <c r="AE106" s="139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</row>
    <row r="107" spans="1:54" ht="12.75" customHeight="1" x14ac:dyDescent="0.2">
      <c r="A107" s="135"/>
      <c r="B107" s="135" t="str">
        <f>Kostnader_Intäkter!DB24</f>
        <v/>
      </c>
      <c r="C107" s="135"/>
      <c r="D107" s="135"/>
      <c r="E107" s="135"/>
      <c r="F107" s="135"/>
      <c r="G107" s="135"/>
      <c r="H107" s="120" t="str">
        <f>IF($B107="","",IF($H$4="","",(SUMIF(Finansiering!$C$112:$C$211,Kostnader_Intäkter!$CX24,Finansiering!$BR$112:$BR$211))))</f>
        <v/>
      </c>
      <c r="I107" s="120" t="str">
        <f>IF($B107="","",IF($H$4="","",(SUMIF(Finansiering!$C$112:$C$211,Kostnader_Intäkter!$CX24,Finansiering!$BW$112:$BW$211))))</f>
        <v/>
      </c>
      <c r="J107" s="120" t="str">
        <f>IF($B107="","",IF($H$4="","",(SUMIF(Finansiering!$C$112:$C$211,Kostnader_Intäkter!$CX24,Finansiering!$CB$112:$CB$211))))</f>
        <v/>
      </c>
      <c r="K107" s="120" t="str">
        <f>IF($B107="","",IF($H$4="","",(SUMIF(Finansiering!$C$112:$C$211,Kostnader_Intäkter!$CX24,Finansiering!$CG$112:$CG$211))))</f>
        <v/>
      </c>
      <c r="L107" s="146" t="str">
        <f t="shared" si="3"/>
        <v/>
      </c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39"/>
      <c r="AC107" s="139"/>
      <c r="AD107" s="139"/>
      <c r="AE107" s="139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</row>
    <row r="108" spans="1:54" ht="12.75" customHeight="1" x14ac:dyDescent="0.2">
      <c r="A108" s="135"/>
      <c r="B108" s="135" t="str">
        <f>Kostnader_Intäkter!DB25</f>
        <v/>
      </c>
      <c r="C108" s="135"/>
      <c r="D108" s="135"/>
      <c r="E108" s="135"/>
      <c r="F108" s="135"/>
      <c r="G108" s="135"/>
      <c r="H108" s="120" t="str">
        <f>IF($B108="","",IF($H$4="","",(SUMIF(Finansiering!$C$112:$C$211,Kostnader_Intäkter!$CX25,Finansiering!$BR$112:$BR$211))))</f>
        <v/>
      </c>
      <c r="I108" s="120" t="str">
        <f>IF($B108="","",IF($H$4="","",(SUMIF(Finansiering!$C$112:$C$211,Kostnader_Intäkter!$CX25,Finansiering!$BW$112:$BW$211))))</f>
        <v/>
      </c>
      <c r="J108" s="120" t="str">
        <f>IF($B108="","",IF($H$4="","",(SUMIF(Finansiering!$C$112:$C$211,Kostnader_Intäkter!$CX25,Finansiering!$CB$112:$CB$211))))</f>
        <v/>
      </c>
      <c r="K108" s="120" t="str">
        <f>IF($B108="","",IF($H$4="","",(SUMIF(Finansiering!$C$112:$C$211,Kostnader_Intäkter!$CX25,Finansiering!$CG$112:$CG$211))))</f>
        <v/>
      </c>
      <c r="L108" s="146" t="str">
        <f t="shared" si="3"/>
        <v/>
      </c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39"/>
      <c r="AC108" s="139"/>
      <c r="AD108" s="139"/>
      <c r="AE108" s="139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</row>
    <row r="109" spans="1:54" ht="12.75" customHeight="1" x14ac:dyDescent="0.2">
      <c r="A109" s="135"/>
      <c r="B109" s="135" t="str">
        <f>Kostnader_Intäkter!DB26</f>
        <v/>
      </c>
      <c r="C109" s="135"/>
      <c r="D109" s="135"/>
      <c r="E109" s="135"/>
      <c r="F109" s="135"/>
      <c r="G109" s="135"/>
      <c r="H109" s="120" t="str">
        <f>IF($B109="","",IF($H$4="","",(SUMIF(Finansiering!$C$112:$C$211,Kostnader_Intäkter!$CX26,Finansiering!$BR$112:$BR$211))))</f>
        <v/>
      </c>
      <c r="I109" s="120" t="str">
        <f>IF($B109="","",IF($H$4="","",(SUMIF(Finansiering!$C$112:$C$211,Kostnader_Intäkter!$CX26,Finansiering!$BW$112:$BW$211))))</f>
        <v/>
      </c>
      <c r="J109" s="120" t="str">
        <f>IF($B109="","",IF($H$4="","",(SUMIF(Finansiering!$C$112:$C$211,Kostnader_Intäkter!$CX26,Finansiering!$CB$112:$CB$211))))</f>
        <v/>
      </c>
      <c r="K109" s="120" t="str">
        <f>IF($B109="","",IF($H$4="","",(SUMIF(Finansiering!$C$112:$C$211,Kostnader_Intäkter!$CX26,Finansiering!$CG$112:$CG$211))))</f>
        <v/>
      </c>
      <c r="L109" s="146" t="str">
        <f t="shared" si="3"/>
        <v/>
      </c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39"/>
      <c r="AC109" s="139"/>
      <c r="AD109" s="139"/>
      <c r="AE109" s="139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</row>
    <row r="110" spans="1:54" ht="12.75" customHeight="1" x14ac:dyDescent="0.2">
      <c r="A110" s="135"/>
      <c r="B110" s="135" t="str">
        <f>Kostnader_Intäkter!DB27</f>
        <v/>
      </c>
      <c r="C110" s="135"/>
      <c r="D110" s="135"/>
      <c r="E110" s="135"/>
      <c r="F110" s="135"/>
      <c r="G110" s="135"/>
      <c r="H110" s="120" t="str">
        <f>IF($B110="","",IF($H$4="","",(SUMIF(Finansiering!$C$112:$C$211,Kostnader_Intäkter!$CX27,Finansiering!$BR$112:$BR$211))))</f>
        <v/>
      </c>
      <c r="I110" s="120" t="str">
        <f>IF($B110="","",IF($H$4="","",(SUMIF(Finansiering!$C$112:$C$211,Kostnader_Intäkter!$CX27,Finansiering!$BW$112:$BW$211))))</f>
        <v/>
      </c>
      <c r="J110" s="120" t="str">
        <f>IF($B110="","",IF($H$4="","",(SUMIF(Finansiering!$C$112:$C$211,Kostnader_Intäkter!$CX27,Finansiering!$CB$112:$CB$211))))</f>
        <v/>
      </c>
      <c r="K110" s="120" t="str">
        <f>IF($B110="","",IF($H$4="","",(SUMIF(Finansiering!$C$112:$C$211,Kostnader_Intäkter!$CX27,Finansiering!$CG$112:$CG$211))))</f>
        <v/>
      </c>
      <c r="L110" s="146" t="str">
        <f t="shared" si="3"/>
        <v/>
      </c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39"/>
      <c r="AC110" s="139"/>
      <c r="AD110" s="139"/>
      <c r="AE110" s="139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</row>
    <row r="111" spans="1:54" ht="12.75" customHeight="1" x14ac:dyDescent="0.2">
      <c r="A111" s="135"/>
      <c r="B111" s="135" t="str">
        <f>Kostnader_Intäkter!DB28</f>
        <v/>
      </c>
      <c r="C111" s="135"/>
      <c r="D111" s="135"/>
      <c r="E111" s="135"/>
      <c r="F111" s="135"/>
      <c r="G111" s="135"/>
      <c r="H111" s="120" t="str">
        <f>IF($B111="","",IF($H$4="","",(SUMIF(Finansiering!$C$112:$C$211,Kostnader_Intäkter!$CX28,Finansiering!$BR$112:$BR$211))))</f>
        <v/>
      </c>
      <c r="I111" s="120" t="str">
        <f>IF($B111="","",IF($H$4="","",(SUMIF(Finansiering!$C$112:$C$211,Kostnader_Intäkter!$CX28,Finansiering!$BW$112:$BW$211))))</f>
        <v/>
      </c>
      <c r="J111" s="120" t="str">
        <f>IF($B111="","",IF($H$4="","",(SUMIF(Finansiering!$C$112:$C$211,Kostnader_Intäkter!$CX28,Finansiering!$CB$112:$CB$211))))</f>
        <v/>
      </c>
      <c r="K111" s="120" t="str">
        <f>IF($B111="","",IF($H$4="","",(SUMIF(Finansiering!$C$112:$C$211,Kostnader_Intäkter!$CX28,Finansiering!$CG$112:$CG$211))))</f>
        <v/>
      </c>
      <c r="L111" s="146" t="str">
        <f t="shared" si="3"/>
        <v/>
      </c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39"/>
      <c r="AC111" s="139"/>
      <c r="AD111" s="139"/>
      <c r="AE111" s="139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</row>
    <row r="112" spans="1:54" ht="12.75" customHeight="1" x14ac:dyDescent="0.2">
      <c r="A112" s="135"/>
      <c r="B112" s="135" t="str">
        <f>Kostnader_Intäkter!DB29</f>
        <v/>
      </c>
      <c r="C112" s="135"/>
      <c r="D112" s="135"/>
      <c r="E112" s="135"/>
      <c r="F112" s="135"/>
      <c r="G112" s="135"/>
      <c r="H112" s="120" t="str">
        <f>IF($B112="","",IF($H$4="","",(SUMIF(Finansiering!$C$112:$C$211,Kostnader_Intäkter!$CX29,Finansiering!$BR$112:$BR$211))))</f>
        <v/>
      </c>
      <c r="I112" s="120" t="str">
        <f>IF($B112="","",IF($H$4="","",(SUMIF(Finansiering!$C$112:$C$211,Kostnader_Intäkter!$CX29,Finansiering!$BW$112:$BW$211))))</f>
        <v/>
      </c>
      <c r="J112" s="120" t="str">
        <f>IF($B112="","",IF($H$4="","",(SUMIF(Finansiering!$C$112:$C$211,Kostnader_Intäkter!$CX29,Finansiering!$CB$112:$CB$211))))</f>
        <v/>
      </c>
      <c r="K112" s="120" t="str">
        <f>IF($B112="","",IF($H$4="","",(SUMIF(Finansiering!$C$112:$C$211,Kostnader_Intäkter!$CX29,Finansiering!$CG$112:$CG$211))))</f>
        <v/>
      </c>
      <c r="L112" s="146" t="str">
        <f t="shared" si="3"/>
        <v/>
      </c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39"/>
      <c r="AC112" s="139"/>
      <c r="AD112" s="139"/>
      <c r="AE112" s="139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</row>
    <row r="113" spans="1:54" ht="12.75" customHeight="1" x14ac:dyDescent="0.2">
      <c r="A113" s="135"/>
      <c r="B113" s="135" t="str">
        <f>Kostnader_Intäkter!DB30</f>
        <v/>
      </c>
      <c r="C113" s="135"/>
      <c r="D113" s="135"/>
      <c r="E113" s="135"/>
      <c r="F113" s="135"/>
      <c r="G113" s="135"/>
      <c r="H113" s="120" t="str">
        <f>IF($B113="","",IF($H$4="","",(SUMIF(Finansiering!$C$112:$C$211,Kostnader_Intäkter!$CX30,Finansiering!$BR$112:$BR$211))))</f>
        <v/>
      </c>
      <c r="I113" s="120" t="str">
        <f>IF($B113="","",IF($H$4="","",(SUMIF(Finansiering!$C$112:$C$211,Kostnader_Intäkter!$CX30,Finansiering!$BW$112:$BW$211))))</f>
        <v/>
      </c>
      <c r="J113" s="120" t="str">
        <f>IF($B113="","",IF($H$4="","",(SUMIF(Finansiering!$C$112:$C$211,Kostnader_Intäkter!$CX30,Finansiering!$CB$112:$CB$211))))</f>
        <v/>
      </c>
      <c r="K113" s="120" t="str">
        <f>IF($B113="","",IF($H$4="","",(SUMIF(Finansiering!$C$112:$C$211,Kostnader_Intäkter!$CX30,Finansiering!$CG$112:$CG$211))))</f>
        <v/>
      </c>
      <c r="L113" s="146" t="str">
        <f t="shared" si="3"/>
        <v/>
      </c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39"/>
      <c r="AC113" s="139"/>
      <c r="AD113" s="139"/>
      <c r="AE113" s="139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</row>
    <row r="114" spans="1:54" ht="12.75" hidden="1" customHeight="1" outlineLevel="1" x14ac:dyDescent="0.2">
      <c r="A114" s="135"/>
      <c r="B114" s="161" t="str">
        <f>Kostnader_Intäkter!DB31</f>
        <v/>
      </c>
      <c r="C114" s="135"/>
      <c r="D114" s="135"/>
      <c r="E114" s="135"/>
      <c r="F114" s="135"/>
      <c r="G114" s="135"/>
      <c r="H114" s="120" t="str">
        <f>IF($B114="","",IF($H$4="","",(SUMIF(Finansiering!$C$112:$C$211,Kostnader_Intäkter!$CX31,Finansiering!$BR$112:$BR$211))))</f>
        <v/>
      </c>
      <c r="I114" s="120" t="str">
        <f>IF($B114="","",IF($H$4="","",(SUMIF(Finansiering!$C$112:$C$211,Kostnader_Intäkter!$CX31,Finansiering!$BW$112:$BW$211))))</f>
        <v/>
      </c>
      <c r="J114" s="120" t="str">
        <f>IF($B114="","",IF($H$4="","",(SUMIF(Finansiering!$C$112:$C$211,Kostnader_Intäkter!$CX31,Finansiering!$CB$112:$CB$211))))</f>
        <v/>
      </c>
      <c r="K114" s="120" t="str">
        <f>IF($B114="","",IF($H$4="","",(SUMIF(Finansiering!$C$112:$C$211,Kostnader_Intäkter!$CX31,Finansiering!$CG$112:$CG$211))))</f>
        <v/>
      </c>
      <c r="L114" s="146" t="str">
        <f t="shared" si="3"/>
        <v/>
      </c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39"/>
      <c r="AC114" s="139"/>
      <c r="AD114" s="139"/>
      <c r="AE114" s="139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</row>
    <row r="115" spans="1:54" ht="12.75" hidden="1" customHeight="1" outlineLevel="1" x14ac:dyDescent="0.2">
      <c r="A115" s="135"/>
      <c r="B115" s="161" t="str">
        <f>Kostnader_Intäkter!DB32</f>
        <v/>
      </c>
      <c r="C115" s="135"/>
      <c r="D115" s="135"/>
      <c r="E115" s="135"/>
      <c r="F115" s="135"/>
      <c r="G115" s="135"/>
      <c r="H115" s="120" t="str">
        <f>IF($B115="","",IF($H$4="","",(SUMIF(Finansiering!$C$112:$C$211,Kostnader_Intäkter!$CX32,Finansiering!$BR$112:$BR$211))))</f>
        <v/>
      </c>
      <c r="I115" s="120" t="str">
        <f>IF($B115="","",IF($H$4="","",(SUMIF(Finansiering!$C$112:$C$211,Kostnader_Intäkter!$CX32,Finansiering!$BW$112:$BW$211))))</f>
        <v/>
      </c>
      <c r="J115" s="120" t="str">
        <f>IF($B115="","",IF($H$4="","",(SUMIF(Finansiering!$C$112:$C$211,Kostnader_Intäkter!$CX32,Finansiering!$CB$112:$CB$211))))</f>
        <v/>
      </c>
      <c r="K115" s="120" t="str">
        <f>IF($B115="","",IF($H$4="","",(SUMIF(Finansiering!$C$112:$C$211,Kostnader_Intäkter!$CX32,Finansiering!$CG$112:$CG$211))))</f>
        <v/>
      </c>
      <c r="L115" s="146" t="str">
        <f t="shared" si="3"/>
        <v/>
      </c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39"/>
      <c r="AC115" s="139"/>
      <c r="AD115" s="139"/>
      <c r="AE115" s="139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</row>
    <row r="116" spans="1:54" ht="12.75" hidden="1" customHeight="1" outlineLevel="1" x14ac:dyDescent="0.2">
      <c r="A116" s="135"/>
      <c r="B116" s="161" t="str">
        <f>Kostnader_Intäkter!DB33</f>
        <v/>
      </c>
      <c r="C116" s="135"/>
      <c r="D116" s="135"/>
      <c r="E116" s="135"/>
      <c r="F116" s="135"/>
      <c r="G116" s="135"/>
      <c r="H116" s="120" t="str">
        <f>IF($B116="","",IF($H$4="","",(SUMIF(Finansiering!$C$112:$C$211,Kostnader_Intäkter!$CX33,Finansiering!$BR$112:$BR$211))))</f>
        <v/>
      </c>
      <c r="I116" s="120" t="str">
        <f>IF($B116="","",IF($H$4="","",(SUMIF(Finansiering!$C$112:$C$211,Kostnader_Intäkter!$CX33,Finansiering!$BW$112:$BW$211))))</f>
        <v/>
      </c>
      <c r="J116" s="120" t="str">
        <f>IF($B116="","",IF($H$4="","",(SUMIF(Finansiering!$C$112:$C$211,Kostnader_Intäkter!$CX33,Finansiering!$CB$112:$CB$211))))</f>
        <v/>
      </c>
      <c r="K116" s="120" t="str">
        <f>IF($B116="","",IF($H$4="","",(SUMIF(Finansiering!$C$112:$C$211,Kostnader_Intäkter!$CX33,Finansiering!$CG$112:$CG$211))))</f>
        <v/>
      </c>
      <c r="L116" s="146" t="str">
        <f t="shared" si="3"/>
        <v/>
      </c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39"/>
      <c r="AC116" s="139"/>
      <c r="AD116" s="139"/>
      <c r="AE116" s="139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</row>
    <row r="117" spans="1:54" ht="12.75" hidden="1" customHeight="1" outlineLevel="1" x14ac:dyDescent="0.2">
      <c r="A117" s="135"/>
      <c r="B117" s="161" t="str">
        <f>Kostnader_Intäkter!DB34</f>
        <v/>
      </c>
      <c r="C117" s="135"/>
      <c r="D117" s="135"/>
      <c r="E117" s="135"/>
      <c r="F117" s="135"/>
      <c r="G117" s="135"/>
      <c r="H117" s="120" t="str">
        <f>IF($B117="","",IF($H$4="","",(SUMIF(Finansiering!$C$112:$C$211,Kostnader_Intäkter!$CX34,Finansiering!$BR$112:$BR$211))))</f>
        <v/>
      </c>
      <c r="I117" s="120" t="str">
        <f>IF($B117="","",IF($H$4="","",(SUMIF(Finansiering!$C$112:$C$211,Kostnader_Intäkter!$CX34,Finansiering!$BW$112:$BW$211))))</f>
        <v/>
      </c>
      <c r="J117" s="120" t="str">
        <f>IF($B117="","",IF($H$4="","",(SUMIF(Finansiering!$C$112:$C$211,Kostnader_Intäkter!$CX34,Finansiering!$CB$112:$CB$211))))</f>
        <v/>
      </c>
      <c r="K117" s="120" t="str">
        <f>IF($B117="","",IF($H$4="","",(SUMIF(Finansiering!$C$112:$C$211,Kostnader_Intäkter!$CX34,Finansiering!$CG$112:$CG$211))))</f>
        <v/>
      </c>
      <c r="L117" s="146" t="str">
        <f t="shared" si="3"/>
        <v/>
      </c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39"/>
      <c r="AC117" s="139"/>
      <c r="AD117" s="139"/>
      <c r="AE117" s="139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86"/>
      <c r="BB117" s="86"/>
    </row>
    <row r="118" spans="1:54" ht="12.75" hidden="1" customHeight="1" outlineLevel="1" x14ac:dyDescent="0.2">
      <c r="A118" s="135"/>
      <c r="B118" s="161" t="str">
        <f>Kostnader_Intäkter!DB35</f>
        <v/>
      </c>
      <c r="C118" s="135"/>
      <c r="D118" s="135"/>
      <c r="E118" s="135"/>
      <c r="F118" s="135"/>
      <c r="G118" s="135"/>
      <c r="H118" s="120" t="str">
        <f>IF($B118="","",IF($H$4="","",(SUMIF(Finansiering!$C$112:$C$211,Kostnader_Intäkter!$CX35,Finansiering!$BR$112:$BR$211))))</f>
        <v/>
      </c>
      <c r="I118" s="120" t="str">
        <f>IF($B118="","",IF($H$4="","",(SUMIF(Finansiering!$C$112:$C$211,Kostnader_Intäkter!$CX35,Finansiering!$BW$112:$BW$211))))</f>
        <v/>
      </c>
      <c r="J118" s="120" t="str">
        <f>IF($B118="","",IF($H$4="","",(SUMIF(Finansiering!$C$112:$C$211,Kostnader_Intäkter!$CX35,Finansiering!$CB$112:$CB$211))))</f>
        <v/>
      </c>
      <c r="K118" s="120" t="str">
        <f>IF($B118="","",IF($H$4="","",(SUMIF(Finansiering!$C$112:$C$211,Kostnader_Intäkter!$CX35,Finansiering!$CG$112:$CG$211))))</f>
        <v/>
      </c>
      <c r="L118" s="146" t="str">
        <f t="shared" si="3"/>
        <v/>
      </c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39"/>
      <c r="AC118" s="139"/>
      <c r="AD118" s="139"/>
      <c r="AE118" s="139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</row>
    <row r="119" spans="1:54" ht="12.75" hidden="1" customHeight="1" outlineLevel="1" x14ac:dyDescent="0.2">
      <c r="A119" s="135"/>
      <c r="B119" s="161" t="str">
        <f>Kostnader_Intäkter!DB36</f>
        <v/>
      </c>
      <c r="C119" s="135"/>
      <c r="D119" s="135"/>
      <c r="E119" s="135"/>
      <c r="F119" s="135"/>
      <c r="G119" s="135"/>
      <c r="H119" s="120" t="str">
        <f>IF($B119="","",IF($H$4="","",(SUMIF(Finansiering!$C$112:$C$211,Kostnader_Intäkter!$CX36,Finansiering!$BR$112:$BR$211))))</f>
        <v/>
      </c>
      <c r="I119" s="120" t="str">
        <f>IF($B119="","",IF($H$4="","",(SUMIF(Finansiering!$C$112:$C$211,Kostnader_Intäkter!$CX36,Finansiering!$BW$112:$BW$211))))</f>
        <v/>
      </c>
      <c r="J119" s="120" t="str">
        <f>IF($B119="","",IF($H$4="","",(SUMIF(Finansiering!$C$112:$C$211,Kostnader_Intäkter!$CX36,Finansiering!$CB$112:$CB$211))))</f>
        <v/>
      </c>
      <c r="K119" s="120" t="str">
        <f>IF($B119="","",IF($H$4="","",(SUMIF(Finansiering!$C$112:$C$211,Kostnader_Intäkter!$CX36,Finansiering!$CG$112:$CG$211))))</f>
        <v/>
      </c>
      <c r="L119" s="146" t="str">
        <f t="shared" si="3"/>
        <v/>
      </c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39"/>
      <c r="AC119" s="139"/>
      <c r="AD119" s="139"/>
      <c r="AE119" s="139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</row>
    <row r="120" spans="1:54" ht="12.75" hidden="1" customHeight="1" outlineLevel="1" x14ac:dyDescent="0.2">
      <c r="A120" s="135"/>
      <c r="B120" s="161" t="str">
        <f>Kostnader_Intäkter!DB37</f>
        <v/>
      </c>
      <c r="C120" s="135"/>
      <c r="D120" s="135"/>
      <c r="E120" s="135"/>
      <c r="F120" s="135"/>
      <c r="G120" s="135"/>
      <c r="H120" s="120" t="str">
        <f>IF($B120="","",IF($H$4="","",(SUMIF(Finansiering!$C$112:$C$211,Kostnader_Intäkter!$CX37,Finansiering!$BR$112:$BR$211))))</f>
        <v/>
      </c>
      <c r="I120" s="120" t="str">
        <f>IF($B120="","",IF($H$4="","",(SUMIF(Finansiering!$C$112:$C$211,Kostnader_Intäkter!$CX37,Finansiering!$BW$112:$BW$211))))</f>
        <v/>
      </c>
      <c r="J120" s="120" t="str">
        <f>IF($B120="","",IF($H$4="","",(SUMIF(Finansiering!$C$112:$C$211,Kostnader_Intäkter!$CX37,Finansiering!$CB$112:$CB$211))))</f>
        <v/>
      </c>
      <c r="K120" s="120" t="str">
        <f>IF($B120="","",IF($H$4="","",(SUMIF(Finansiering!$C$112:$C$211,Kostnader_Intäkter!$CX37,Finansiering!$CG$112:$CG$211))))</f>
        <v/>
      </c>
      <c r="L120" s="146" t="str">
        <f t="shared" si="3"/>
        <v/>
      </c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39"/>
      <c r="AC120" s="139"/>
      <c r="AD120" s="139"/>
      <c r="AE120" s="139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</row>
    <row r="121" spans="1:54" ht="12.75" hidden="1" customHeight="1" outlineLevel="1" x14ac:dyDescent="0.2">
      <c r="A121" s="135"/>
      <c r="B121" s="161" t="str">
        <f>Kostnader_Intäkter!DB38</f>
        <v/>
      </c>
      <c r="C121" s="135"/>
      <c r="D121" s="135"/>
      <c r="E121" s="135"/>
      <c r="F121" s="135"/>
      <c r="G121" s="135"/>
      <c r="H121" s="120" t="str">
        <f>IF($B121="","",IF($H$4="","",(SUMIF(Finansiering!$C$112:$C$211,Kostnader_Intäkter!$CX38,Finansiering!$BR$112:$BR$211))))</f>
        <v/>
      </c>
      <c r="I121" s="120" t="str">
        <f>IF($B121="","",IF($H$4="","",(SUMIF(Finansiering!$C$112:$C$211,Kostnader_Intäkter!$CX38,Finansiering!$BW$112:$BW$211))))</f>
        <v/>
      </c>
      <c r="J121" s="120" t="str">
        <f>IF($B121="","",IF($H$4="","",(SUMIF(Finansiering!$C$112:$C$211,Kostnader_Intäkter!$CX38,Finansiering!$CB$112:$CB$211))))</f>
        <v/>
      </c>
      <c r="K121" s="120" t="str">
        <f>IF($B121="","",IF($H$4="","",(SUMIF(Finansiering!$C$112:$C$211,Kostnader_Intäkter!$CX38,Finansiering!$CG$112:$CG$211))))</f>
        <v/>
      </c>
      <c r="L121" s="146" t="str">
        <f t="shared" si="3"/>
        <v/>
      </c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39"/>
      <c r="AC121" s="139"/>
      <c r="AD121" s="139"/>
      <c r="AE121" s="139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</row>
    <row r="122" spans="1:54" ht="12.75" hidden="1" customHeight="1" outlineLevel="1" x14ac:dyDescent="0.2">
      <c r="A122" s="135"/>
      <c r="B122" s="161" t="str">
        <f>Kostnader_Intäkter!DB39</f>
        <v/>
      </c>
      <c r="C122" s="135"/>
      <c r="D122" s="135"/>
      <c r="E122" s="135"/>
      <c r="F122" s="135"/>
      <c r="G122" s="135"/>
      <c r="H122" s="120" t="str">
        <f>IF($B122="","",IF($H$4="","",(SUMIF(Finansiering!$C$112:$C$211,Kostnader_Intäkter!$CX39,Finansiering!$BR$112:$BR$211))))</f>
        <v/>
      </c>
      <c r="I122" s="120" t="str">
        <f>IF($B122="","",IF($H$4="","",(SUMIF(Finansiering!$C$112:$C$211,Kostnader_Intäkter!$CX39,Finansiering!$BW$112:$BW$211))))</f>
        <v/>
      </c>
      <c r="J122" s="120" t="str">
        <f>IF($B122="","",IF($H$4="","",(SUMIF(Finansiering!$C$112:$C$211,Kostnader_Intäkter!$CX39,Finansiering!$CB$112:$CB$211))))</f>
        <v/>
      </c>
      <c r="K122" s="120" t="str">
        <f>IF($B122="","",IF($H$4="","",(SUMIF(Finansiering!$C$112:$C$211,Kostnader_Intäkter!$CX39,Finansiering!$CG$112:$CG$211))))</f>
        <v/>
      </c>
      <c r="L122" s="146" t="str">
        <f t="shared" si="3"/>
        <v/>
      </c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39"/>
      <c r="AC122" s="139"/>
      <c r="AD122" s="139"/>
      <c r="AE122" s="139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</row>
    <row r="123" spans="1:54" ht="12.75" hidden="1" customHeight="1" outlineLevel="1" x14ac:dyDescent="0.2">
      <c r="A123" s="135"/>
      <c r="B123" s="161" t="str">
        <f>Kostnader_Intäkter!DB40</f>
        <v/>
      </c>
      <c r="C123" s="135"/>
      <c r="D123" s="135"/>
      <c r="E123" s="135"/>
      <c r="F123" s="135"/>
      <c r="G123" s="135"/>
      <c r="H123" s="120" t="str">
        <f>IF($B123="","",IF($H$4="","",(SUMIF(Finansiering!$C$112:$C$211,Kostnader_Intäkter!$CX40,Finansiering!$BR$112:$BR$211))))</f>
        <v/>
      </c>
      <c r="I123" s="120" t="str">
        <f>IF($B123="","",IF($H$4="","",(SUMIF(Finansiering!$C$112:$C$211,Kostnader_Intäkter!$CX40,Finansiering!$BW$112:$BW$211))))</f>
        <v/>
      </c>
      <c r="J123" s="120" t="str">
        <f>IF($B123="","",IF($H$4="","",(SUMIF(Finansiering!$C$112:$C$211,Kostnader_Intäkter!$CX40,Finansiering!$CB$112:$CB$211))))</f>
        <v/>
      </c>
      <c r="K123" s="120" t="str">
        <f>IF($B123="","",IF($H$4="","",(SUMIF(Finansiering!$C$112:$C$211,Kostnader_Intäkter!$CX40,Finansiering!$CG$112:$CG$211))))</f>
        <v/>
      </c>
      <c r="L123" s="146" t="str">
        <f t="shared" si="3"/>
        <v/>
      </c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39"/>
      <c r="AC123" s="139"/>
      <c r="AD123" s="139"/>
      <c r="AE123" s="139"/>
      <c r="AO123" s="86"/>
      <c r="AP123" s="86"/>
      <c r="AQ123" s="86"/>
      <c r="AR123" s="86"/>
      <c r="AS123" s="86"/>
      <c r="AT123" s="86"/>
      <c r="AU123" s="86"/>
      <c r="AV123" s="86"/>
      <c r="AW123" s="86"/>
      <c r="AX123" s="86"/>
      <c r="AY123" s="86"/>
      <c r="AZ123" s="86"/>
      <c r="BA123" s="86"/>
      <c r="BB123" s="86"/>
    </row>
    <row r="124" spans="1:54" ht="12.75" hidden="1" customHeight="1" outlineLevel="1" x14ac:dyDescent="0.2">
      <c r="A124" s="135"/>
      <c r="B124" s="161" t="str">
        <f>Kostnader_Intäkter!DB41</f>
        <v/>
      </c>
      <c r="C124" s="135"/>
      <c r="D124" s="135"/>
      <c r="E124" s="135"/>
      <c r="F124" s="135"/>
      <c r="G124" s="135"/>
      <c r="H124" s="120" t="str">
        <f>IF($B124="","",IF($H$4="","",(SUMIF(Finansiering!$C$112:$C$211,Kostnader_Intäkter!$CX41,Finansiering!$BR$112:$BR$211))))</f>
        <v/>
      </c>
      <c r="I124" s="120" t="str">
        <f>IF($B124="","",IF($H$4="","",(SUMIF(Finansiering!$C$112:$C$211,Kostnader_Intäkter!$CX41,Finansiering!$BW$112:$BW$211))))</f>
        <v/>
      </c>
      <c r="J124" s="120" t="str">
        <f>IF($B124="","",IF($H$4="","",(SUMIF(Finansiering!$C$112:$C$211,Kostnader_Intäkter!$CX41,Finansiering!$CB$112:$CB$211))))</f>
        <v/>
      </c>
      <c r="K124" s="120" t="str">
        <f>IF($B124="","",IF($H$4="","",(SUMIF(Finansiering!$C$112:$C$211,Kostnader_Intäkter!$CX41,Finansiering!$CG$112:$CG$211))))</f>
        <v/>
      </c>
      <c r="L124" s="146" t="str">
        <f t="shared" si="3"/>
        <v/>
      </c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39"/>
      <c r="AC124" s="139"/>
      <c r="AD124" s="139"/>
      <c r="AE124" s="139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86"/>
      <c r="BB124" s="86"/>
    </row>
    <row r="125" spans="1:54" ht="12.75" hidden="1" customHeight="1" outlineLevel="1" x14ac:dyDescent="0.2">
      <c r="A125" s="135"/>
      <c r="B125" s="161" t="str">
        <f>Kostnader_Intäkter!DB42</f>
        <v/>
      </c>
      <c r="C125" s="135"/>
      <c r="D125" s="135"/>
      <c r="E125" s="135"/>
      <c r="F125" s="135"/>
      <c r="G125" s="135"/>
      <c r="H125" s="120" t="str">
        <f>IF($B125="","",IF($H$4="","",(SUMIF(Finansiering!$C$112:$C$211,Kostnader_Intäkter!$CX42,Finansiering!$BR$112:$BR$211))))</f>
        <v/>
      </c>
      <c r="I125" s="120" t="str">
        <f>IF($B125="","",IF($H$4="","",(SUMIF(Finansiering!$C$112:$C$211,Kostnader_Intäkter!$CX42,Finansiering!$BW$112:$BW$211))))</f>
        <v/>
      </c>
      <c r="J125" s="120" t="str">
        <f>IF($B125="","",IF($H$4="","",(SUMIF(Finansiering!$C$112:$C$211,Kostnader_Intäkter!$CX42,Finansiering!$CB$112:$CB$211))))</f>
        <v/>
      </c>
      <c r="K125" s="120" t="str">
        <f>IF($B125="","",IF($H$4="","",(SUMIF(Finansiering!$C$112:$C$211,Kostnader_Intäkter!$CX42,Finansiering!$CG$112:$CG$211))))</f>
        <v/>
      </c>
      <c r="L125" s="146" t="str">
        <f t="shared" si="3"/>
        <v/>
      </c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39"/>
      <c r="AC125" s="139"/>
      <c r="AD125" s="139"/>
      <c r="AE125" s="139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</row>
    <row r="126" spans="1:54" ht="12.75" hidden="1" customHeight="1" outlineLevel="1" x14ac:dyDescent="0.2">
      <c r="A126" s="135"/>
      <c r="B126" s="161" t="str">
        <f>Kostnader_Intäkter!DB43</f>
        <v/>
      </c>
      <c r="C126" s="135"/>
      <c r="D126" s="135"/>
      <c r="E126" s="135"/>
      <c r="F126" s="135"/>
      <c r="G126" s="135"/>
      <c r="H126" s="120" t="str">
        <f>IF($B126="","",IF($H$4="","",(SUMIF(Finansiering!$C$112:$C$211,Kostnader_Intäkter!$CX43,Finansiering!$BR$112:$BR$211))))</f>
        <v/>
      </c>
      <c r="I126" s="120" t="str">
        <f>IF($B126="","",IF($H$4="","",(SUMIF(Finansiering!$C$112:$C$211,Kostnader_Intäkter!$CX43,Finansiering!$BW$112:$BW$211))))</f>
        <v/>
      </c>
      <c r="J126" s="120" t="str">
        <f>IF($B126="","",IF($H$4="","",(SUMIF(Finansiering!$C$112:$C$211,Kostnader_Intäkter!$CX43,Finansiering!$CB$112:$CB$211))))</f>
        <v/>
      </c>
      <c r="K126" s="120" t="str">
        <f>IF($B126="","",IF($H$4="","",(SUMIF(Finansiering!$C$112:$C$211,Kostnader_Intäkter!$CX43,Finansiering!$CG$112:$CG$211))))</f>
        <v/>
      </c>
      <c r="L126" s="146" t="str">
        <f t="shared" si="3"/>
        <v/>
      </c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39"/>
      <c r="AC126" s="139"/>
      <c r="AD126" s="139"/>
      <c r="AE126" s="139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</row>
    <row r="127" spans="1:54" ht="12.75" hidden="1" customHeight="1" outlineLevel="1" x14ac:dyDescent="0.2">
      <c r="A127" s="135"/>
      <c r="B127" s="161" t="str">
        <f>Kostnader_Intäkter!DB44</f>
        <v/>
      </c>
      <c r="C127" s="135"/>
      <c r="D127" s="135"/>
      <c r="E127" s="135"/>
      <c r="F127" s="135"/>
      <c r="G127" s="135"/>
      <c r="H127" s="120" t="str">
        <f>IF($B127="","",IF($H$4="","",(SUMIF(Finansiering!$C$112:$C$211,Kostnader_Intäkter!$CX44,Finansiering!$BR$112:$BR$211))))</f>
        <v/>
      </c>
      <c r="I127" s="120" t="str">
        <f>IF($B127="","",IF($H$4="","",(SUMIF(Finansiering!$C$112:$C$211,Kostnader_Intäkter!$CX44,Finansiering!$BW$112:$BW$211))))</f>
        <v/>
      </c>
      <c r="J127" s="120" t="str">
        <f>IF($B127="","",IF($H$4="","",(SUMIF(Finansiering!$C$112:$C$211,Kostnader_Intäkter!$CX44,Finansiering!$CB$112:$CB$211))))</f>
        <v/>
      </c>
      <c r="K127" s="120" t="str">
        <f>IF($B127="","",IF($H$4="","",(SUMIF(Finansiering!$C$112:$C$211,Kostnader_Intäkter!$CX44,Finansiering!$CG$112:$CG$211))))</f>
        <v/>
      </c>
      <c r="L127" s="146" t="str">
        <f t="shared" si="3"/>
        <v/>
      </c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39"/>
      <c r="AC127" s="139"/>
      <c r="AD127" s="139"/>
      <c r="AE127" s="139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</row>
    <row r="128" spans="1:54" ht="12.75" hidden="1" customHeight="1" outlineLevel="1" x14ac:dyDescent="0.2">
      <c r="A128" s="135"/>
      <c r="B128" s="161" t="str">
        <f>Kostnader_Intäkter!DB45</f>
        <v/>
      </c>
      <c r="C128" s="135"/>
      <c r="D128" s="135"/>
      <c r="E128" s="135"/>
      <c r="F128" s="135"/>
      <c r="G128" s="135"/>
      <c r="H128" s="120" t="str">
        <f>IF($B128="","",IF($H$4="","",(SUMIF(Finansiering!$C$112:$C$211,Kostnader_Intäkter!$CX45,Finansiering!$BR$112:$BR$211))))</f>
        <v/>
      </c>
      <c r="I128" s="120" t="str">
        <f>IF($B128="","",IF($H$4="","",(SUMIF(Finansiering!$C$112:$C$211,Kostnader_Intäkter!$CX45,Finansiering!$BW$112:$BW$211))))</f>
        <v/>
      </c>
      <c r="J128" s="120" t="str">
        <f>IF($B128="","",IF($H$4="","",(SUMIF(Finansiering!$C$112:$C$211,Kostnader_Intäkter!$CX45,Finansiering!$CB$112:$CB$211))))</f>
        <v/>
      </c>
      <c r="K128" s="120" t="str">
        <f>IF($B128="","",IF($H$4="","",(SUMIF(Finansiering!$C$112:$C$211,Kostnader_Intäkter!$CX45,Finansiering!$CG$112:$CG$211))))</f>
        <v/>
      </c>
      <c r="L128" s="146" t="str">
        <f t="shared" si="3"/>
        <v/>
      </c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39"/>
      <c r="AC128" s="139"/>
      <c r="AD128" s="139"/>
      <c r="AE128" s="139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6"/>
      <c r="BB128" s="86"/>
    </row>
    <row r="129" spans="1:54" ht="12.75" hidden="1" customHeight="1" outlineLevel="1" x14ac:dyDescent="0.2">
      <c r="A129" s="135"/>
      <c r="B129" s="161" t="str">
        <f>Kostnader_Intäkter!DB46</f>
        <v/>
      </c>
      <c r="C129" s="135"/>
      <c r="D129" s="135"/>
      <c r="E129" s="135"/>
      <c r="F129" s="135"/>
      <c r="G129" s="135"/>
      <c r="H129" s="120" t="str">
        <f>IF($B129="","",IF($H$4="","",(SUMIF(Finansiering!$C$112:$C$211,Kostnader_Intäkter!$CX46,Finansiering!$BR$112:$BR$211))))</f>
        <v/>
      </c>
      <c r="I129" s="120" t="str">
        <f>IF($B129="","",IF($H$4="","",(SUMIF(Finansiering!$C$112:$C$211,Kostnader_Intäkter!$CX46,Finansiering!$BW$112:$BW$211))))</f>
        <v/>
      </c>
      <c r="J129" s="120" t="str">
        <f>IF($B129="","",IF($H$4="","",(SUMIF(Finansiering!$C$112:$C$211,Kostnader_Intäkter!$CX46,Finansiering!$CB$112:$CB$211))))</f>
        <v/>
      </c>
      <c r="K129" s="120" t="str">
        <f>IF($B129="","",IF($H$4="","",(SUMIF(Finansiering!$C$112:$C$211,Kostnader_Intäkter!$CX46,Finansiering!$CG$112:$CG$211))))</f>
        <v/>
      </c>
      <c r="L129" s="146" t="str">
        <f t="shared" si="3"/>
        <v/>
      </c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39"/>
      <c r="AC129" s="139"/>
      <c r="AD129" s="139"/>
      <c r="AE129" s="139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</row>
    <row r="130" spans="1:54" ht="12.75" hidden="1" customHeight="1" outlineLevel="1" x14ac:dyDescent="0.2">
      <c r="A130" s="135"/>
      <c r="B130" s="161" t="str">
        <f>Kostnader_Intäkter!DB47</f>
        <v/>
      </c>
      <c r="C130" s="135"/>
      <c r="D130" s="135"/>
      <c r="E130" s="135"/>
      <c r="F130" s="135"/>
      <c r="G130" s="135"/>
      <c r="H130" s="120" t="str">
        <f>IF($B130="","",IF($H$4="","",(SUMIF(Finansiering!$C$112:$C$211,Kostnader_Intäkter!$CX47,Finansiering!$BR$112:$BR$211))))</f>
        <v/>
      </c>
      <c r="I130" s="120" t="str">
        <f>IF($B130="","",IF($H$4="","",(SUMIF(Finansiering!$C$112:$C$211,Kostnader_Intäkter!$CX47,Finansiering!$BW$112:$BW$211))))</f>
        <v/>
      </c>
      <c r="J130" s="120" t="str">
        <f>IF($B130="","",IF($H$4="","",(SUMIF(Finansiering!$C$112:$C$211,Kostnader_Intäkter!$CX47,Finansiering!$CB$112:$CB$211))))</f>
        <v/>
      </c>
      <c r="K130" s="120" t="str">
        <f>IF($B130="","",IF($H$4="","",(SUMIF(Finansiering!$C$112:$C$211,Kostnader_Intäkter!$CX47,Finansiering!$CG$112:$CG$211))))</f>
        <v/>
      </c>
      <c r="L130" s="146" t="str">
        <f t="shared" si="3"/>
        <v/>
      </c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39"/>
      <c r="AC130" s="139"/>
      <c r="AD130" s="139"/>
      <c r="AE130" s="139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</row>
    <row r="131" spans="1:54" ht="12.75" hidden="1" customHeight="1" outlineLevel="1" x14ac:dyDescent="0.2">
      <c r="A131" s="135"/>
      <c r="B131" s="161" t="str">
        <f>Kostnader_Intäkter!DB48</f>
        <v/>
      </c>
      <c r="C131" s="135"/>
      <c r="D131" s="135"/>
      <c r="E131" s="135"/>
      <c r="F131" s="135"/>
      <c r="G131" s="135"/>
      <c r="H131" s="120" t="str">
        <f>IF($B131="","",IF($H$4="","",(SUMIF(Finansiering!$C$112:$C$211,Kostnader_Intäkter!$CX48,Finansiering!$BR$112:$BR$211))))</f>
        <v/>
      </c>
      <c r="I131" s="120" t="str">
        <f>IF($B131="","",IF($H$4="","",(SUMIF(Finansiering!$C$112:$C$211,Kostnader_Intäkter!$CX48,Finansiering!$BW$112:$BW$211))))</f>
        <v/>
      </c>
      <c r="J131" s="120" t="str">
        <f>IF($B131="","",IF($H$4="","",(SUMIF(Finansiering!$C$112:$C$211,Kostnader_Intäkter!$CX48,Finansiering!$CB$112:$CB$211))))</f>
        <v/>
      </c>
      <c r="K131" s="120" t="str">
        <f>IF($B131="","",IF($H$4="","",(SUMIF(Finansiering!$C$112:$C$211,Kostnader_Intäkter!$CX48,Finansiering!$CG$112:$CG$211))))</f>
        <v/>
      </c>
      <c r="L131" s="146" t="str">
        <f t="shared" si="3"/>
        <v/>
      </c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39"/>
      <c r="AC131" s="139"/>
      <c r="AD131" s="139"/>
      <c r="AE131" s="139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</row>
    <row r="132" spans="1:54" ht="12.75" hidden="1" customHeight="1" outlineLevel="1" x14ac:dyDescent="0.2">
      <c r="A132" s="135"/>
      <c r="B132" s="161" t="str">
        <f>Kostnader_Intäkter!DB49</f>
        <v/>
      </c>
      <c r="C132" s="135"/>
      <c r="D132" s="135"/>
      <c r="E132" s="135"/>
      <c r="F132" s="135"/>
      <c r="G132" s="135"/>
      <c r="H132" s="120" t="str">
        <f>IF($B132="","",IF($H$4="","",(SUMIF(Finansiering!$C$112:$C$211,Kostnader_Intäkter!$CX49,Finansiering!$BR$112:$BR$211))))</f>
        <v/>
      </c>
      <c r="I132" s="120" t="str">
        <f>IF($B132="","",IF($H$4="","",(SUMIF(Finansiering!$C$112:$C$211,Kostnader_Intäkter!$CX49,Finansiering!$BW$112:$BW$211))))</f>
        <v/>
      </c>
      <c r="J132" s="120" t="str">
        <f>IF($B132="","",IF($H$4="","",(SUMIF(Finansiering!$C$112:$C$211,Kostnader_Intäkter!$CX49,Finansiering!$CB$112:$CB$211))))</f>
        <v/>
      </c>
      <c r="K132" s="120" t="str">
        <f>IF($B132="","",IF($H$4="","",(SUMIF(Finansiering!$C$112:$C$211,Kostnader_Intäkter!$CX49,Finansiering!$CG$112:$CG$211))))</f>
        <v/>
      </c>
      <c r="L132" s="146" t="str">
        <f t="shared" si="3"/>
        <v/>
      </c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39"/>
      <c r="AC132" s="139"/>
      <c r="AD132" s="139"/>
      <c r="AE132" s="139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</row>
    <row r="133" spans="1:54" ht="12.75" hidden="1" customHeight="1" outlineLevel="1" x14ac:dyDescent="0.2">
      <c r="A133" s="135"/>
      <c r="B133" s="161" t="str">
        <f>Kostnader_Intäkter!DB50</f>
        <v/>
      </c>
      <c r="C133" s="135"/>
      <c r="D133" s="135"/>
      <c r="E133" s="135"/>
      <c r="F133" s="135"/>
      <c r="G133" s="135"/>
      <c r="H133" s="120" t="str">
        <f>IF($B133="","",IF($H$4="","",(SUMIF(Finansiering!$C$112:$C$211,Kostnader_Intäkter!$CX50,Finansiering!$BR$112:$BR$211))))</f>
        <v/>
      </c>
      <c r="I133" s="120" t="str">
        <f>IF($B133="","",IF($H$4="","",(SUMIF(Finansiering!$C$112:$C$211,Kostnader_Intäkter!$CX50,Finansiering!$BW$112:$BW$211))))</f>
        <v/>
      </c>
      <c r="J133" s="120" t="str">
        <f>IF($B133="","",IF($H$4="","",(SUMIF(Finansiering!$C$112:$C$211,Kostnader_Intäkter!$CX50,Finansiering!$CB$112:$CB$211))))</f>
        <v/>
      </c>
      <c r="K133" s="120" t="str">
        <f>IF($B133="","",IF($H$4="","",(SUMIF(Finansiering!$C$112:$C$211,Kostnader_Intäkter!$CX50,Finansiering!$CG$112:$CG$211))))</f>
        <v/>
      </c>
      <c r="L133" s="146" t="str">
        <f t="shared" si="3"/>
        <v/>
      </c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39"/>
      <c r="AC133" s="139"/>
      <c r="AD133" s="139"/>
      <c r="AE133" s="139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  <c r="BB133" s="86"/>
    </row>
    <row r="134" spans="1:54" ht="12.75" hidden="1" customHeight="1" outlineLevel="1" x14ac:dyDescent="0.2">
      <c r="A134" s="135"/>
      <c r="B134" s="161" t="str">
        <f>Kostnader_Intäkter!DB51</f>
        <v/>
      </c>
      <c r="C134" s="135"/>
      <c r="D134" s="135"/>
      <c r="E134" s="135"/>
      <c r="F134" s="135"/>
      <c r="G134" s="135"/>
      <c r="H134" s="120" t="str">
        <f>IF($B134="","",IF($H$4="","",(SUMIF(Finansiering!$C$112:$C$211,Kostnader_Intäkter!$CX51,Finansiering!$BR$112:$BR$211))))</f>
        <v/>
      </c>
      <c r="I134" s="120" t="str">
        <f>IF($B134="","",IF($H$4="","",(SUMIF(Finansiering!$C$112:$C$211,Kostnader_Intäkter!$CX51,Finansiering!$BW$112:$BW$211))))</f>
        <v/>
      </c>
      <c r="J134" s="120" t="str">
        <f>IF($B134="","",IF($H$4="","",(SUMIF(Finansiering!$C$112:$C$211,Kostnader_Intäkter!$CX51,Finansiering!$CB$112:$CB$211))))</f>
        <v/>
      </c>
      <c r="K134" s="120" t="str">
        <f>IF($B134="","",IF($H$4="","",(SUMIF(Finansiering!$C$112:$C$211,Kostnader_Intäkter!$CX51,Finansiering!$CG$112:$CG$211))))</f>
        <v/>
      </c>
      <c r="L134" s="146" t="str">
        <f t="shared" si="3"/>
        <v/>
      </c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39"/>
      <c r="AC134" s="139"/>
      <c r="AD134" s="139"/>
      <c r="AE134" s="139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</row>
    <row r="135" spans="1:54" ht="12.75" hidden="1" customHeight="1" outlineLevel="1" x14ac:dyDescent="0.2">
      <c r="A135" s="135"/>
      <c r="B135" s="161" t="str">
        <f>Kostnader_Intäkter!DB52</f>
        <v/>
      </c>
      <c r="C135" s="135"/>
      <c r="D135" s="135"/>
      <c r="E135" s="135"/>
      <c r="F135" s="135"/>
      <c r="G135" s="135"/>
      <c r="H135" s="120" t="str">
        <f>IF($B135="","",IF($H$4="","",(SUMIF(Finansiering!$C$112:$C$211,Kostnader_Intäkter!$CX52,Finansiering!$BR$112:$BR$211))))</f>
        <v/>
      </c>
      <c r="I135" s="120" t="str">
        <f>IF($B135="","",IF($H$4="","",(SUMIF(Finansiering!$C$112:$C$211,Kostnader_Intäkter!$CX52,Finansiering!$BW$112:$BW$211))))</f>
        <v/>
      </c>
      <c r="J135" s="120" t="str">
        <f>IF($B135="","",IF($H$4="","",(SUMIF(Finansiering!$C$112:$C$211,Kostnader_Intäkter!$CX52,Finansiering!$CB$112:$CB$211))))</f>
        <v/>
      </c>
      <c r="K135" s="120" t="str">
        <f>IF($B135="","",IF($H$4="","",(SUMIF(Finansiering!$C$112:$C$211,Kostnader_Intäkter!$CX52,Finansiering!$CG$112:$CG$211))))</f>
        <v/>
      </c>
      <c r="L135" s="146" t="str">
        <f t="shared" si="3"/>
        <v/>
      </c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39"/>
      <c r="AC135" s="139"/>
      <c r="AD135" s="139"/>
      <c r="AE135" s="139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</row>
    <row r="136" spans="1:54" ht="12.75" hidden="1" customHeight="1" outlineLevel="1" x14ac:dyDescent="0.2">
      <c r="A136" s="135"/>
      <c r="B136" s="161" t="str">
        <f>Kostnader_Intäkter!DB53</f>
        <v/>
      </c>
      <c r="C136" s="135"/>
      <c r="D136" s="135"/>
      <c r="E136" s="135"/>
      <c r="F136" s="135"/>
      <c r="G136" s="135"/>
      <c r="H136" s="120" t="str">
        <f>IF($B136="","",IF($H$4="","",(SUMIF(Finansiering!$C$112:$C$211,Kostnader_Intäkter!$CX53,Finansiering!$BR$112:$BR$211))))</f>
        <v/>
      </c>
      <c r="I136" s="120" t="str">
        <f>IF($B136="","",IF($H$4="","",(SUMIF(Finansiering!$C$112:$C$211,Kostnader_Intäkter!$CX53,Finansiering!$BW$112:$BW$211))))</f>
        <v/>
      </c>
      <c r="J136" s="120" t="str">
        <f>IF($B136="","",IF($H$4="","",(SUMIF(Finansiering!$C$112:$C$211,Kostnader_Intäkter!$CX53,Finansiering!$CB$112:$CB$211))))</f>
        <v/>
      </c>
      <c r="K136" s="120" t="str">
        <f>IF($B136="","",IF($H$4="","",(SUMIF(Finansiering!$C$112:$C$211,Kostnader_Intäkter!$CX53,Finansiering!$CG$112:$CG$211))))</f>
        <v/>
      </c>
      <c r="L136" s="146" t="str">
        <f t="shared" si="3"/>
        <v/>
      </c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39"/>
      <c r="AC136" s="139"/>
      <c r="AD136" s="139"/>
      <c r="AE136" s="139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86"/>
      <c r="BB136" s="86"/>
    </row>
    <row r="137" spans="1:54" ht="12.75" hidden="1" customHeight="1" outlineLevel="1" x14ac:dyDescent="0.2">
      <c r="A137" s="135"/>
      <c r="B137" s="161" t="str">
        <f>Kostnader_Intäkter!DB54</f>
        <v/>
      </c>
      <c r="C137" s="135"/>
      <c r="D137" s="135"/>
      <c r="E137" s="135"/>
      <c r="F137" s="135"/>
      <c r="G137" s="135"/>
      <c r="H137" s="120" t="str">
        <f>IF($B137="","",IF($H$4="","",(SUMIF(Finansiering!$C$112:$C$211,Kostnader_Intäkter!$CX54,Finansiering!$BR$112:$BR$211))))</f>
        <v/>
      </c>
      <c r="I137" s="120" t="str">
        <f>IF($B137="","",IF($H$4="","",(SUMIF(Finansiering!$C$112:$C$211,Kostnader_Intäkter!$CX54,Finansiering!$BW$112:$BW$211))))</f>
        <v/>
      </c>
      <c r="J137" s="120" t="str">
        <f>IF($B137="","",IF($H$4="","",(SUMIF(Finansiering!$C$112:$C$211,Kostnader_Intäkter!$CX54,Finansiering!$CB$112:$CB$211))))</f>
        <v/>
      </c>
      <c r="K137" s="120" t="str">
        <f>IF($B137="","",IF($H$4="","",(SUMIF(Finansiering!$C$112:$C$211,Kostnader_Intäkter!$CX54,Finansiering!$CG$112:$CG$211))))</f>
        <v/>
      </c>
      <c r="L137" s="146" t="str">
        <f t="shared" si="3"/>
        <v/>
      </c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39"/>
      <c r="AC137" s="139"/>
      <c r="AD137" s="139"/>
      <c r="AE137" s="139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86"/>
      <c r="BB137" s="86"/>
    </row>
    <row r="138" spans="1:54" ht="12.75" hidden="1" customHeight="1" outlineLevel="1" x14ac:dyDescent="0.2">
      <c r="A138" s="135"/>
      <c r="B138" s="161" t="str">
        <f>Kostnader_Intäkter!DB55</f>
        <v/>
      </c>
      <c r="C138" s="135"/>
      <c r="D138" s="135"/>
      <c r="E138" s="135"/>
      <c r="F138" s="135"/>
      <c r="G138" s="135"/>
      <c r="H138" s="120" t="str">
        <f>IF($B138="","",IF($H$4="","",(SUMIF(Finansiering!$C$112:$C$211,Kostnader_Intäkter!$CX55,Finansiering!$BR$112:$BR$211))))</f>
        <v/>
      </c>
      <c r="I138" s="120" t="str">
        <f>IF($B138="","",IF($H$4="","",(SUMIF(Finansiering!$C$112:$C$211,Kostnader_Intäkter!$CX55,Finansiering!$BW$112:$BW$211))))</f>
        <v/>
      </c>
      <c r="J138" s="120" t="str">
        <f>IF($B138="","",IF($H$4="","",(SUMIF(Finansiering!$C$112:$C$211,Kostnader_Intäkter!$CX55,Finansiering!$CB$112:$CB$211))))</f>
        <v/>
      </c>
      <c r="K138" s="120" t="str">
        <f>IF($B138="","",IF($H$4="","",(SUMIF(Finansiering!$C$112:$C$211,Kostnader_Intäkter!$CX55,Finansiering!$CG$112:$CG$211))))</f>
        <v/>
      </c>
      <c r="L138" s="146" t="str">
        <f t="shared" si="3"/>
        <v/>
      </c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39"/>
      <c r="AC138" s="139"/>
      <c r="AD138" s="139"/>
      <c r="AE138" s="139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86"/>
      <c r="BB138" s="86"/>
    </row>
    <row r="139" spans="1:54" ht="12.75" hidden="1" customHeight="1" outlineLevel="1" x14ac:dyDescent="0.2">
      <c r="A139" s="135"/>
      <c r="B139" s="161" t="str">
        <f>Kostnader_Intäkter!DB56</f>
        <v/>
      </c>
      <c r="C139" s="135"/>
      <c r="D139" s="135"/>
      <c r="E139" s="135"/>
      <c r="F139" s="135"/>
      <c r="G139" s="135"/>
      <c r="H139" s="120" t="str">
        <f>IF($B139="","",IF($H$4="","",(SUMIF(Finansiering!$C$112:$C$211,Kostnader_Intäkter!$CX56,Finansiering!$BR$112:$BR$211))))</f>
        <v/>
      </c>
      <c r="I139" s="120" t="str">
        <f>IF($B139="","",IF($H$4="","",(SUMIF(Finansiering!$C$112:$C$211,Kostnader_Intäkter!$CX56,Finansiering!$BW$112:$BW$211))))</f>
        <v/>
      </c>
      <c r="J139" s="120" t="str">
        <f>IF($B139="","",IF($H$4="","",(SUMIF(Finansiering!$C$112:$C$211,Kostnader_Intäkter!$CX56,Finansiering!$CB$112:$CB$211))))</f>
        <v/>
      </c>
      <c r="K139" s="120" t="str">
        <f>IF($B139="","",IF($H$4="","",(SUMIF(Finansiering!$C$112:$C$211,Kostnader_Intäkter!$CX56,Finansiering!$CG$112:$CG$211))))</f>
        <v/>
      </c>
      <c r="L139" s="146" t="str">
        <f t="shared" si="3"/>
        <v/>
      </c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39"/>
      <c r="AC139" s="139"/>
      <c r="AD139" s="139"/>
      <c r="AE139" s="139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86"/>
      <c r="BB139" s="86"/>
    </row>
    <row r="140" spans="1:54" ht="12.75" hidden="1" customHeight="1" outlineLevel="1" x14ac:dyDescent="0.2">
      <c r="A140" s="135"/>
      <c r="B140" s="161" t="str">
        <f>Kostnader_Intäkter!DB57</f>
        <v/>
      </c>
      <c r="C140" s="135"/>
      <c r="D140" s="135"/>
      <c r="E140" s="135"/>
      <c r="F140" s="135"/>
      <c r="G140" s="135"/>
      <c r="H140" s="120" t="str">
        <f>IF($B140="","",IF($H$4="","",(SUMIF(Finansiering!$C$112:$C$211,Kostnader_Intäkter!$CX57,Finansiering!$BR$112:$BR$211))))</f>
        <v/>
      </c>
      <c r="I140" s="120" t="str">
        <f>IF($B140="","",IF($H$4="","",(SUMIF(Finansiering!$C$112:$C$211,Kostnader_Intäkter!$CX57,Finansiering!$BW$112:$BW$211))))</f>
        <v/>
      </c>
      <c r="J140" s="120" t="str">
        <f>IF($B140="","",IF($H$4="","",(SUMIF(Finansiering!$C$112:$C$211,Kostnader_Intäkter!$CX57,Finansiering!$CB$112:$CB$211))))</f>
        <v/>
      </c>
      <c r="K140" s="120" t="str">
        <f>IF($B140="","",IF($H$4="","",(SUMIF(Finansiering!$C$112:$C$211,Kostnader_Intäkter!$CX57,Finansiering!$CG$112:$CG$211))))</f>
        <v/>
      </c>
      <c r="L140" s="146" t="str">
        <f t="shared" si="3"/>
        <v/>
      </c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39"/>
      <c r="AC140" s="139"/>
      <c r="AD140" s="139"/>
      <c r="AE140" s="139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86"/>
      <c r="BB140" s="86"/>
    </row>
    <row r="141" spans="1:54" ht="12.75" hidden="1" customHeight="1" outlineLevel="1" x14ac:dyDescent="0.2">
      <c r="A141" s="135"/>
      <c r="B141" s="161" t="str">
        <f>Kostnader_Intäkter!DB58</f>
        <v/>
      </c>
      <c r="C141" s="135"/>
      <c r="D141" s="135"/>
      <c r="E141" s="135"/>
      <c r="F141" s="135"/>
      <c r="G141" s="135"/>
      <c r="H141" s="120" t="str">
        <f>IF($B141="","",IF($H$4="","",(SUMIF(Finansiering!$C$112:$C$211,Kostnader_Intäkter!$CX58,Finansiering!$BR$112:$BR$211))))</f>
        <v/>
      </c>
      <c r="I141" s="120" t="str">
        <f>IF($B141="","",IF($H$4="","",(SUMIF(Finansiering!$C$112:$C$211,Kostnader_Intäkter!$CX58,Finansiering!$BW$112:$BW$211))))</f>
        <v/>
      </c>
      <c r="J141" s="120" t="str">
        <f>IF($B141="","",IF($H$4="","",(SUMIF(Finansiering!$C$112:$C$211,Kostnader_Intäkter!$CX58,Finansiering!$CB$112:$CB$211))))</f>
        <v/>
      </c>
      <c r="K141" s="120" t="str">
        <f>IF($B141="","",IF($H$4="","",(SUMIF(Finansiering!$C$112:$C$211,Kostnader_Intäkter!$CX58,Finansiering!$CG$112:$CG$211))))</f>
        <v/>
      </c>
      <c r="L141" s="146" t="str">
        <f t="shared" si="3"/>
        <v/>
      </c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39"/>
      <c r="AC141" s="139"/>
      <c r="AD141" s="139"/>
      <c r="AE141" s="139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</row>
    <row r="142" spans="1:54" ht="12.75" hidden="1" customHeight="1" outlineLevel="1" x14ac:dyDescent="0.2">
      <c r="A142" s="135"/>
      <c r="B142" s="161" t="str">
        <f>Kostnader_Intäkter!DB59</f>
        <v/>
      </c>
      <c r="C142" s="135"/>
      <c r="D142" s="135"/>
      <c r="E142" s="135"/>
      <c r="F142" s="135"/>
      <c r="G142" s="135"/>
      <c r="H142" s="120" t="str">
        <f>IF($B142="","",IF($H$4="","",(SUMIF(Finansiering!$C$112:$C$211,Kostnader_Intäkter!$CX59,Finansiering!$BR$112:$BR$211))))</f>
        <v/>
      </c>
      <c r="I142" s="120" t="str">
        <f>IF($B142="","",IF($H$4="","",(SUMIF(Finansiering!$C$112:$C$211,Kostnader_Intäkter!$CX59,Finansiering!$BW$112:$BW$211))))</f>
        <v/>
      </c>
      <c r="J142" s="120" t="str">
        <f>IF($B142="","",IF($H$4="","",(SUMIF(Finansiering!$C$112:$C$211,Kostnader_Intäkter!$CX59,Finansiering!$CB$112:$CB$211))))</f>
        <v/>
      </c>
      <c r="K142" s="120" t="str">
        <f>IF($B142="","",IF($H$4="","",(SUMIF(Finansiering!$C$112:$C$211,Kostnader_Intäkter!$CX59,Finansiering!$CG$112:$CG$211))))</f>
        <v/>
      </c>
      <c r="L142" s="146" t="str">
        <f t="shared" si="3"/>
        <v/>
      </c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39"/>
      <c r="AC142" s="139"/>
      <c r="AD142" s="139"/>
      <c r="AE142" s="139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</row>
    <row r="143" spans="1:54" ht="12.75" hidden="1" customHeight="1" outlineLevel="1" x14ac:dyDescent="0.2">
      <c r="A143" s="135"/>
      <c r="B143" s="161" t="str">
        <f>Kostnader_Intäkter!DB60</f>
        <v/>
      </c>
      <c r="C143" s="135"/>
      <c r="D143" s="135"/>
      <c r="E143" s="135"/>
      <c r="F143" s="135"/>
      <c r="G143" s="135"/>
      <c r="H143" s="120" t="str">
        <f>IF($B143="","",IF($H$4="","",(SUMIF(Finansiering!$C$112:$C$211,Kostnader_Intäkter!$CX60,Finansiering!$BR$112:$BR$211))))</f>
        <v/>
      </c>
      <c r="I143" s="120" t="str">
        <f>IF($B143="","",IF($H$4="","",(SUMIF(Finansiering!$C$112:$C$211,Kostnader_Intäkter!$CX60,Finansiering!$BW$112:$BW$211))))</f>
        <v/>
      </c>
      <c r="J143" s="120" t="str">
        <f>IF($B143="","",IF($H$4="","",(SUMIF(Finansiering!$C$112:$C$211,Kostnader_Intäkter!$CX60,Finansiering!$CB$112:$CB$211))))</f>
        <v/>
      </c>
      <c r="K143" s="120" t="str">
        <f>IF($B143="","",IF($H$4="","",(SUMIF(Finansiering!$C$112:$C$211,Kostnader_Intäkter!$CX60,Finansiering!$CG$112:$CG$211))))</f>
        <v/>
      </c>
      <c r="L143" s="146" t="str">
        <f t="shared" si="3"/>
        <v/>
      </c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39"/>
      <c r="AC143" s="139"/>
      <c r="AD143" s="139"/>
      <c r="AE143" s="139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86"/>
      <c r="BB143" s="86"/>
    </row>
    <row r="144" spans="1:54" ht="12.75" hidden="1" customHeight="1" outlineLevel="1" x14ac:dyDescent="0.2">
      <c r="A144" s="135"/>
      <c r="B144" s="161" t="str">
        <f>Kostnader_Intäkter!DB61</f>
        <v/>
      </c>
      <c r="C144" s="135"/>
      <c r="D144" s="135"/>
      <c r="E144" s="135"/>
      <c r="F144" s="135"/>
      <c r="G144" s="135"/>
      <c r="H144" s="120" t="str">
        <f>IF($B144="","",IF($H$4="","",(SUMIF(Finansiering!$C$112:$C$211,Kostnader_Intäkter!$CX61,Finansiering!$BR$112:$BR$211))))</f>
        <v/>
      </c>
      <c r="I144" s="120" t="str">
        <f>IF($B144="","",IF($H$4="","",(SUMIF(Finansiering!$C$112:$C$211,Kostnader_Intäkter!$CX61,Finansiering!$BW$112:$BW$211))))</f>
        <v/>
      </c>
      <c r="J144" s="120" t="str">
        <f>IF($B144="","",IF($H$4="","",(SUMIF(Finansiering!$C$112:$C$211,Kostnader_Intäkter!$CX61,Finansiering!$CB$112:$CB$211))))</f>
        <v/>
      </c>
      <c r="K144" s="120" t="str">
        <f>IF($B144="","",IF($H$4="","",(SUMIF(Finansiering!$C$112:$C$211,Kostnader_Intäkter!$CX61,Finansiering!$CG$112:$CG$211))))</f>
        <v/>
      </c>
      <c r="L144" s="146" t="str">
        <f t="shared" si="3"/>
        <v/>
      </c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39"/>
      <c r="AC144" s="139"/>
      <c r="AD144" s="139"/>
      <c r="AE144" s="139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86"/>
      <c r="BB144" s="86"/>
    </row>
    <row r="145" spans="1:54" ht="12.75" hidden="1" customHeight="1" outlineLevel="1" x14ac:dyDescent="0.2">
      <c r="A145" s="135"/>
      <c r="B145" s="161" t="str">
        <f>Kostnader_Intäkter!DB62</f>
        <v/>
      </c>
      <c r="C145" s="135"/>
      <c r="D145" s="135"/>
      <c r="E145" s="135"/>
      <c r="F145" s="135"/>
      <c r="G145" s="135"/>
      <c r="H145" s="120" t="str">
        <f>IF($B145="","",IF($H$4="","",(SUMIF(Finansiering!$C$112:$C$211,Kostnader_Intäkter!$CX62,Finansiering!$BR$112:$BR$211))))</f>
        <v/>
      </c>
      <c r="I145" s="120" t="str">
        <f>IF($B145="","",IF($H$4="","",(SUMIF(Finansiering!$C$112:$C$211,Kostnader_Intäkter!$CX62,Finansiering!$BW$112:$BW$211))))</f>
        <v/>
      </c>
      <c r="J145" s="120" t="str">
        <f>IF($B145="","",IF($H$4="","",(SUMIF(Finansiering!$C$112:$C$211,Kostnader_Intäkter!$CX62,Finansiering!$CB$112:$CB$211))))</f>
        <v/>
      </c>
      <c r="K145" s="120" t="str">
        <f>IF($B145="","",IF($H$4="","",(SUMIF(Finansiering!$C$112:$C$211,Kostnader_Intäkter!$CX62,Finansiering!$CG$112:$CG$211))))</f>
        <v/>
      </c>
      <c r="L145" s="146" t="str">
        <f t="shared" si="3"/>
        <v/>
      </c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39"/>
      <c r="AC145" s="139"/>
      <c r="AD145" s="139"/>
      <c r="AE145" s="139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</row>
    <row r="146" spans="1:54" ht="12.75" hidden="1" customHeight="1" outlineLevel="1" x14ac:dyDescent="0.2">
      <c r="A146" s="135"/>
      <c r="B146" s="161" t="str">
        <f>Kostnader_Intäkter!DB63</f>
        <v/>
      </c>
      <c r="C146" s="135"/>
      <c r="D146" s="135"/>
      <c r="E146" s="135"/>
      <c r="F146" s="135"/>
      <c r="G146" s="135"/>
      <c r="H146" s="120" t="str">
        <f>IF($B146="","",IF($H$4="","",(SUMIF(Finansiering!$C$112:$C$211,Kostnader_Intäkter!$CX63,Finansiering!$BR$112:$BR$211))))</f>
        <v/>
      </c>
      <c r="I146" s="120" t="str">
        <f>IF($B146="","",IF($H$4="","",(SUMIF(Finansiering!$C$112:$C$211,Kostnader_Intäkter!$CX63,Finansiering!$BW$112:$BW$211))))</f>
        <v/>
      </c>
      <c r="J146" s="120" t="str">
        <f>IF($B146="","",IF($H$4="","",(SUMIF(Finansiering!$C$112:$C$211,Kostnader_Intäkter!$CX63,Finansiering!$CB$112:$CB$211))))</f>
        <v/>
      </c>
      <c r="K146" s="120" t="str">
        <f>IF($B146="","",IF($H$4="","",(SUMIF(Finansiering!$C$112:$C$211,Kostnader_Intäkter!$CX63,Finansiering!$CG$112:$CG$211))))</f>
        <v/>
      </c>
      <c r="L146" s="146" t="str">
        <f t="shared" si="3"/>
        <v/>
      </c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39"/>
      <c r="AC146" s="139"/>
      <c r="AD146" s="139"/>
      <c r="AE146" s="139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</row>
    <row r="147" spans="1:54" ht="12.75" hidden="1" customHeight="1" outlineLevel="1" x14ac:dyDescent="0.2">
      <c r="A147" s="135"/>
      <c r="B147" s="161" t="str">
        <f>Kostnader_Intäkter!DB64</f>
        <v/>
      </c>
      <c r="C147" s="135"/>
      <c r="D147" s="135"/>
      <c r="E147" s="135"/>
      <c r="F147" s="135"/>
      <c r="G147" s="135"/>
      <c r="H147" s="120" t="str">
        <f>IF($B147="","",IF($H$4="","",(SUMIF(Finansiering!$C$112:$C$211,Kostnader_Intäkter!$CX64,Finansiering!$BR$112:$BR$211))))</f>
        <v/>
      </c>
      <c r="I147" s="120" t="str">
        <f>IF($B147="","",IF($H$4="","",(SUMIF(Finansiering!$C$112:$C$211,Kostnader_Intäkter!$CX64,Finansiering!$BW$112:$BW$211))))</f>
        <v/>
      </c>
      <c r="J147" s="120" t="str">
        <f>IF($B147="","",IF($H$4="","",(SUMIF(Finansiering!$C$112:$C$211,Kostnader_Intäkter!$CX64,Finansiering!$CB$112:$CB$211))))</f>
        <v/>
      </c>
      <c r="K147" s="120" t="str">
        <f>IF($B147="","",IF($H$4="","",(SUMIF(Finansiering!$C$112:$C$211,Kostnader_Intäkter!$CX64,Finansiering!$CG$112:$CG$211))))</f>
        <v/>
      </c>
      <c r="L147" s="146" t="str">
        <f t="shared" si="3"/>
        <v/>
      </c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39"/>
      <c r="AC147" s="139"/>
      <c r="AD147" s="139"/>
      <c r="AE147" s="139"/>
      <c r="AO147" s="86"/>
      <c r="AP147" s="86"/>
      <c r="AQ147" s="86"/>
      <c r="AR147" s="86"/>
      <c r="AS147" s="86"/>
      <c r="AT147" s="86"/>
      <c r="AU147" s="86"/>
      <c r="AV147" s="86"/>
      <c r="AW147" s="86"/>
      <c r="AX147" s="86"/>
      <c r="AY147" s="86"/>
      <c r="AZ147" s="86"/>
      <c r="BA147" s="86"/>
      <c r="BB147" s="86"/>
    </row>
    <row r="148" spans="1:54" ht="12.75" hidden="1" customHeight="1" outlineLevel="1" x14ac:dyDescent="0.2">
      <c r="A148" s="135"/>
      <c r="B148" s="161" t="str">
        <f>Kostnader_Intäkter!DB65</f>
        <v/>
      </c>
      <c r="C148" s="135"/>
      <c r="D148" s="135"/>
      <c r="E148" s="135"/>
      <c r="F148" s="135"/>
      <c r="G148" s="135"/>
      <c r="H148" s="120" t="str">
        <f>IF($B148="","",IF($H$4="","",(SUMIF(Finansiering!$C$112:$C$211,Kostnader_Intäkter!$CX65,Finansiering!$BR$112:$BR$211))))</f>
        <v/>
      </c>
      <c r="I148" s="120" t="str">
        <f>IF($B148="","",IF($H$4="","",(SUMIF(Finansiering!$C$112:$C$211,Kostnader_Intäkter!$CX65,Finansiering!$BW$112:$BW$211))))</f>
        <v/>
      </c>
      <c r="J148" s="120" t="str">
        <f>IF($B148="","",IF($H$4="","",(SUMIF(Finansiering!$C$112:$C$211,Kostnader_Intäkter!$CX65,Finansiering!$CB$112:$CB$211))))</f>
        <v/>
      </c>
      <c r="K148" s="120" t="str">
        <f>IF($B148="","",IF($H$4="","",(SUMIF(Finansiering!$C$112:$C$211,Kostnader_Intäkter!$CX65,Finansiering!$CG$112:$CG$211))))</f>
        <v/>
      </c>
      <c r="L148" s="146" t="str">
        <f t="shared" si="3"/>
        <v/>
      </c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39"/>
      <c r="AC148" s="139"/>
      <c r="AD148" s="139"/>
      <c r="AE148" s="139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86"/>
      <c r="BB148" s="86"/>
    </row>
    <row r="149" spans="1:54" ht="12.75" hidden="1" customHeight="1" outlineLevel="1" x14ac:dyDescent="0.2">
      <c r="A149" s="135"/>
      <c r="B149" s="161" t="str">
        <f>Kostnader_Intäkter!DB66</f>
        <v/>
      </c>
      <c r="C149" s="135"/>
      <c r="D149" s="135"/>
      <c r="E149" s="135"/>
      <c r="F149" s="135"/>
      <c r="G149" s="135"/>
      <c r="H149" s="120" t="str">
        <f>IF($B149="","",IF($H$4="","",(SUMIF(Finansiering!$C$112:$C$211,Kostnader_Intäkter!$CX66,Finansiering!$BR$112:$BR$211))))</f>
        <v/>
      </c>
      <c r="I149" s="120" t="str">
        <f>IF($B149="","",IF($H$4="","",(SUMIF(Finansiering!$C$112:$C$211,Kostnader_Intäkter!$CX66,Finansiering!$BW$112:$BW$211))))</f>
        <v/>
      </c>
      <c r="J149" s="120" t="str">
        <f>IF($B149="","",IF($H$4="","",(SUMIF(Finansiering!$C$112:$C$211,Kostnader_Intäkter!$CX66,Finansiering!$CB$112:$CB$211))))</f>
        <v/>
      </c>
      <c r="K149" s="120" t="str">
        <f>IF($B149="","",IF($H$4="","",(SUMIF(Finansiering!$C$112:$C$211,Kostnader_Intäkter!$CX66,Finansiering!$CG$112:$CG$211))))</f>
        <v/>
      </c>
      <c r="L149" s="146" t="str">
        <f t="shared" si="3"/>
        <v/>
      </c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39"/>
      <c r="AC149" s="139"/>
      <c r="AD149" s="139"/>
      <c r="AE149" s="139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</row>
    <row r="150" spans="1:54" ht="12.75" hidden="1" customHeight="1" outlineLevel="1" x14ac:dyDescent="0.2">
      <c r="A150" s="135"/>
      <c r="B150" s="161" t="str">
        <f>Kostnader_Intäkter!DB67</f>
        <v/>
      </c>
      <c r="C150" s="135"/>
      <c r="D150" s="135"/>
      <c r="E150" s="135"/>
      <c r="F150" s="135"/>
      <c r="G150" s="135"/>
      <c r="H150" s="120" t="str">
        <f>IF($B150="","",IF($H$4="","",(SUMIF(Finansiering!$C$112:$C$211,Kostnader_Intäkter!$CX67,Finansiering!$BR$112:$BR$211))))</f>
        <v/>
      </c>
      <c r="I150" s="120" t="str">
        <f>IF($B150="","",IF($H$4="","",(SUMIF(Finansiering!$C$112:$C$211,Kostnader_Intäkter!$CX67,Finansiering!$BW$112:$BW$211))))</f>
        <v/>
      </c>
      <c r="J150" s="120" t="str">
        <f>IF($B150="","",IF($H$4="","",(SUMIF(Finansiering!$C$112:$C$211,Kostnader_Intäkter!$CX67,Finansiering!$CB$112:$CB$211))))</f>
        <v/>
      </c>
      <c r="K150" s="120" t="str">
        <f>IF($B150="","",IF($H$4="","",(SUMIF(Finansiering!$C$112:$C$211,Kostnader_Intäkter!$CX67,Finansiering!$CG$112:$CG$211))))</f>
        <v/>
      </c>
      <c r="L150" s="146" t="str">
        <f t="shared" si="3"/>
        <v/>
      </c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39"/>
      <c r="AC150" s="139"/>
      <c r="AD150" s="139"/>
      <c r="AE150" s="139"/>
      <c r="AO150" s="86"/>
      <c r="AP150" s="86"/>
      <c r="AQ150" s="86"/>
      <c r="AR150" s="86"/>
      <c r="AS150" s="86"/>
      <c r="AT150" s="86"/>
      <c r="AU150" s="86"/>
      <c r="AV150" s="86"/>
      <c r="AW150" s="86"/>
      <c r="AX150" s="86"/>
      <c r="AY150" s="86"/>
      <c r="AZ150" s="86"/>
      <c r="BA150" s="86"/>
      <c r="BB150" s="86"/>
    </row>
    <row r="151" spans="1:54" ht="12.75" hidden="1" customHeight="1" outlineLevel="1" x14ac:dyDescent="0.2">
      <c r="A151" s="135"/>
      <c r="B151" s="161" t="str">
        <f>Kostnader_Intäkter!DB68</f>
        <v/>
      </c>
      <c r="C151" s="135"/>
      <c r="D151" s="135"/>
      <c r="E151" s="135"/>
      <c r="F151" s="135"/>
      <c r="G151" s="135"/>
      <c r="H151" s="120" t="str">
        <f>IF($B151="","",IF($H$4="","",(SUMIF(Finansiering!$C$112:$C$211,Kostnader_Intäkter!$CX68,Finansiering!$BR$112:$BR$211))))</f>
        <v/>
      </c>
      <c r="I151" s="120" t="str">
        <f>IF($B151="","",IF($H$4="","",(SUMIF(Finansiering!$C$112:$C$211,Kostnader_Intäkter!$CX68,Finansiering!$BW$112:$BW$211))))</f>
        <v/>
      </c>
      <c r="J151" s="120" t="str">
        <f>IF($B151="","",IF($H$4="","",(SUMIF(Finansiering!$C$112:$C$211,Kostnader_Intäkter!$CX68,Finansiering!$CB$112:$CB$211))))</f>
        <v/>
      </c>
      <c r="K151" s="120" t="str">
        <f>IF($B151="","",IF($H$4="","",(SUMIF(Finansiering!$C$112:$C$211,Kostnader_Intäkter!$CX68,Finansiering!$CG$112:$CG$211))))</f>
        <v/>
      </c>
      <c r="L151" s="146" t="str">
        <f t="shared" si="3"/>
        <v/>
      </c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39"/>
      <c r="AC151" s="139"/>
      <c r="AD151" s="139"/>
      <c r="AE151" s="139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86"/>
      <c r="BB151" s="86"/>
    </row>
    <row r="152" spans="1:54" ht="12.75" hidden="1" customHeight="1" outlineLevel="1" x14ac:dyDescent="0.2">
      <c r="A152" s="135"/>
      <c r="B152" s="161" t="str">
        <f>Kostnader_Intäkter!DB69</f>
        <v/>
      </c>
      <c r="C152" s="135"/>
      <c r="D152" s="135"/>
      <c r="E152" s="135"/>
      <c r="F152" s="135"/>
      <c r="G152" s="135"/>
      <c r="H152" s="120" t="str">
        <f>IF($B152="","",IF($H$4="","",(SUMIF(Finansiering!$C$112:$C$211,Kostnader_Intäkter!$CX69,Finansiering!$BR$112:$BR$211))))</f>
        <v/>
      </c>
      <c r="I152" s="120" t="str">
        <f>IF($B152="","",IF($H$4="","",(SUMIF(Finansiering!$C$112:$C$211,Kostnader_Intäkter!$CX69,Finansiering!$BW$112:$BW$211))))</f>
        <v/>
      </c>
      <c r="J152" s="120" t="str">
        <f>IF($B152="","",IF($H$4="","",(SUMIF(Finansiering!$C$112:$C$211,Kostnader_Intäkter!$CX69,Finansiering!$CB$112:$CB$211))))</f>
        <v/>
      </c>
      <c r="K152" s="120" t="str">
        <f>IF($B152="","",IF($H$4="","",(SUMIF(Finansiering!$C$112:$C$211,Kostnader_Intäkter!$CX69,Finansiering!$CG$112:$CG$211))))</f>
        <v/>
      </c>
      <c r="L152" s="146" t="str">
        <f t="shared" si="3"/>
        <v/>
      </c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39"/>
      <c r="AC152" s="139"/>
      <c r="AD152" s="139"/>
      <c r="AE152" s="139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86"/>
      <c r="BB152" s="86"/>
    </row>
    <row r="153" spans="1:54" ht="12.75" hidden="1" customHeight="1" outlineLevel="1" x14ac:dyDescent="0.2">
      <c r="A153" s="135"/>
      <c r="B153" s="161" t="str">
        <f>Kostnader_Intäkter!DB70</f>
        <v/>
      </c>
      <c r="C153" s="135"/>
      <c r="D153" s="135"/>
      <c r="E153" s="135"/>
      <c r="F153" s="135"/>
      <c r="G153" s="135"/>
      <c r="H153" s="120" t="str">
        <f>IF($B153="","",IF($H$4="","",(SUMIF(Finansiering!$C$112:$C$211,Kostnader_Intäkter!$CX70,Finansiering!$BR$112:$BR$211))))</f>
        <v/>
      </c>
      <c r="I153" s="120" t="str">
        <f>IF($B153="","",IF($H$4="","",(SUMIF(Finansiering!$C$112:$C$211,Kostnader_Intäkter!$CX70,Finansiering!$BW$112:$BW$211))))</f>
        <v/>
      </c>
      <c r="J153" s="120" t="str">
        <f>IF($B153="","",IF($H$4="","",(SUMIF(Finansiering!$C$112:$C$211,Kostnader_Intäkter!$CX70,Finansiering!$CB$112:$CB$211))))</f>
        <v/>
      </c>
      <c r="K153" s="120" t="str">
        <f>IF($B153="","",IF($H$4="","",(SUMIF(Finansiering!$C$112:$C$211,Kostnader_Intäkter!$CX70,Finansiering!$CG$112:$CG$211))))</f>
        <v/>
      </c>
      <c r="L153" s="146" t="str">
        <f t="shared" si="3"/>
        <v/>
      </c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39"/>
      <c r="AC153" s="139"/>
      <c r="AD153" s="139"/>
      <c r="AE153" s="139"/>
      <c r="AO153" s="86"/>
      <c r="AP153" s="86"/>
      <c r="AQ153" s="86"/>
      <c r="AR153" s="86"/>
      <c r="AS153" s="86"/>
      <c r="AT153" s="86"/>
      <c r="AU153" s="86"/>
      <c r="AV153" s="86"/>
      <c r="AW153" s="86"/>
      <c r="AX153" s="86"/>
      <c r="AY153" s="86"/>
      <c r="AZ153" s="86"/>
      <c r="BA153" s="86"/>
      <c r="BB153" s="86"/>
    </row>
    <row r="154" spans="1:54" ht="12.75" hidden="1" customHeight="1" outlineLevel="1" x14ac:dyDescent="0.2">
      <c r="A154" s="135"/>
      <c r="B154" s="161" t="str">
        <f>Kostnader_Intäkter!DB71</f>
        <v/>
      </c>
      <c r="C154" s="135"/>
      <c r="D154" s="135"/>
      <c r="E154" s="135"/>
      <c r="F154" s="135"/>
      <c r="G154" s="135"/>
      <c r="H154" s="120" t="str">
        <f>IF($B154="","",IF($H$4="","",(SUMIF(Finansiering!$C$112:$C$211,Kostnader_Intäkter!$CX71,Finansiering!$BR$112:$BR$211))))</f>
        <v/>
      </c>
      <c r="I154" s="120" t="str">
        <f>IF($B154="","",IF($H$4="","",(SUMIF(Finansiering!$C$112:$C$211,Kostnader_Intäkter!$CX71,Finansiering!$BW$112:$BW$211))))</f>
        <v/>
      </c>
      <c r="J154" s="120" t="str">
        <f>IF($B154="","",IF($H$4="","",(SUMIF(Finansiering!$C$112:$C$211,Kostnader_Intäkter!$CX71,Finansiering!$CB$112:$CB$211))))</f>
        <v/>
      </c>
      <c r="K154" s="120" t="str">
        <f>IF($B154="","",IF($H$4="","",(SUMIF(Finansiering!$C$112:$C$211,Kostnader_Intäkter!$CX71,Finansiering!$CG$112:$CG$211))))</f>
        <v/>
      </c>
      <c r="L154" s="146" t="str">
        <f t="shared" si="3"/>
        <v/>
      </c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39"/>
      <c r="AC154" s="139"/>
      <c r="AD154" s="139"/>
      <c r="AE154" s="139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86"/>
      <c r="BB154" s="86"/>
    </row>
    <row r="155" spans="1:54" ht="12.75" hidden="1" customHeight="1" outlineLevel="1" x14ac:dyDescent="0.2">
      <c r="A155" s="135"/>
      <c r="B155" s="161" t="str">
        <f>Kostnader_Intäkter!DB72</f>
        <v/>
      </c>
      <c r="C155" s="135"/>
      <c r="D155" s="135"/>
      <c r="E155" s="135"/>
      <c r="F155" s="135"/>
      <c r="G155" s="135"/>
      <c r="H155" s="120" t="str">
        <f>IF($B155="","",IF($H$4="","",(SUMIF(Finansiering!$C$112:$C$211,Kostnader_Intäkter!$CX72,Finansiering!$BR$112:$BR$211))))</f>
        <v/>
      </c>
      <c r="I155" s="120" t="str">
        <f>IF($B155="","",IF($H$4="","",(SUMIF(Finansiering!$C$112:$C$211,Kostnader_Intäkter!$CX72,Finansiering!$BW$112:$BW$211))))</f>
        <v/>
      </c>
      <c r="J155" s="120" t="str">
        <f>IF($B155="","",IF($H$4="","",(SUMIF(Finansiering!$C$112:$C$211,Kostnader_Intäkter!$CX72,Finansiering!$CB$112:$CB$211))))</f>
        <v/>
      </c>
      <c r="K155" s="120" t="str">
        <f>IF($B155="","",IF($H$4="","",(SUMIF(Finansiering!$C$112:$C$211,Kostnader_Intäkter!$CX72,Finansiering!$CG$112:$CG$211))))</f>
        <v/>
      </c>
      <c r="L155" s="146" t="str">
        <f t="shared" si="3"/>
        <v/>
      </c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39"/>
      <c r="AC155" s="139"/>
      <c r="AD155" s="139"/>
      <c r="AE155" s="139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</row>
    <row r="156" spans="1:54" ht="12.75" hidden="1" customHeight="1" outlineLevel="1" x14ac:dyDescent="0.2">
      <c r="A156" s="135"/>
      <c r="B156" s="161" t="str">
        <f>Kostnader_Intäkter!DB73</f>
        <v/>
      </c>
      <c r="C156" s="135"/>
      <c r="D156" s="135"/>
      <c r="E156" s="135"/>
      <c r="F156" s="135"/>
      <c r="G156" s="135"/>
      <c r="H156" s="120" t="str">
        <f>IF($B156="","",IF($H$4="","",(SUMIF(Finansiering!$C$112:$C$211,Kostnader_Intäkter!$CX73,Finansiering!$BR$112:$BR$211))))</f>
        <v/>
      </c>
      <c r="I156" s="120" t="str">
        <f>IF($B156="","",IF($H$4="","",(SUMIF(Finansiering!$C$112:$C$211,Kostnader_Intäkter!$CX73,Finansiering!$BW$112:$BW$211))))</f>
        <v/>
      </c>
      <c r="J156" s="120" t="str">
        <f>IF($B156="","",IF($H$4="","",(SUMIF(Finansiering!$C$112:$C$211,Kostnader_Intäkter!$CX73,Finansiering!$CB$112:$CB$211))))</f>
        <v/>
      </c>
      <c r="K156" s="120" t="str">
        <f>IF($B156="","",IF($H$4="","",(SUMIF(Finansiering!$C$112:$C$211,Kostnader_Intäkter!$CX73,Finansiering!$CG$112:$CG$211))))</f>
        <v/>
      </c>
      <c r="L156" s="146" t="str">
        <f t="shared" si="3"/>
        <v/>
      </c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39"/>
      <c r="AC156" s="139"/>
      <c r="AD156" s="139"/>
      <c r="AE156" s="139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</row>
    <row r="157" spans="1:54" ht="12.75" hidden="1" customHeight="1" outlineLevel="1" x14ac:dyDescent="0.2">
      <c r="A157" s="135"/>
      <c r="B157" s="161" t="str">
        <f>Kostnader_Intäkter!DB74</f>
        <v/>
      </c>
      <c r="C157" s="135"/>
      <c r="D157" s="135"/>
      <c r="E157" s="135"/>
      <c r="F157" s="135"/>
      <c r="G157" s="135"/>
      <c r="H157" s="120" t="str">
        <f>IF($B157="","",IF($H$4="","",(SUMIF(Finansiering!$C$112:$C$211,Kostnader_Intäkter!$CX74,Finansiering!$BR$112:$BR$211))))</f>
        <v/>
      </c>
      <c r="I157" s="120" t="str">
        <f>IF($B157="","",IF($H$4="","",(SUMIF(Finansiering!$C$112:$C$211,Kostnader_Intäkter!$CX74,Finansiering!$BW$112:$BW$211))))</f>
        <v/>
      </c>
      <c r="J157" s="120" t="str">
        <f>IF($B157="","",IF($H$4="","",(SUMIF(Finansiering!$C$112:$C$211,Kostnader_Intäkter!$CX74,Finansiering!$CB$112:$CB$211))))</f>
        <v/>
      </c>
      <c r="K157" s="120" t="str">
        <f>IF($B157="","",IF($H$4="","",(SUMIF(Finansiering!$C$112:$C$211,Kostnader_Intäkter!$CX74,Finansiering!$CG$112:$CG$211))))</f>
        <v/>
      </c>
      <c r="L157" s="146" t="str">
        <f t="shared" si="3"/>
        <v/>
      </c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39"/>
      <c r="AC157" s="139"/>
      <c r="AD157" s="139"/>
      <c r="AE157" s="139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86"/>
      <c r="BB157" s="86"/>
    </row>
    <row r="158" spans="1:54" ht="12.75" hidden="1" customHeight="1" outlineLevel="1" x14ac:dyDescent="0.2">
      <c r="A158" s="135"/>
      <c r="B158" s="161" t="str">
        <f>Kostnader_Intäkter!DB75</f>
        <v/>
      </c>
      <c r="C158" s="135"/>
      <c r="D158" s="135"/>
      <c r="E158" s="135"/>
      <c r="F158" s="135"/>
      <c r="G158" s="135"/>
      <c r="H158" s="120" t="str">
        <f>IF($B158="","",IF($H$4="","",(SUMIF(Finansiering!$C$112:$C$211,Kostnader_Intäkter!$CX75,Finansiering!$BR$112:$BR$211))))</f>
        <v/>
      </c>
      <c r="I158" s="120" t="str">
        <f>IF($B158="","",IF($H$4="","",(SUMIF(Finansiering!$C$112:$C$211,Kostnader_Intäkter!$CX75,Finansiering!$BW$112:$BW$211))))</f>
        <v/>
      </c>
      <c r="J158" s="120" t="str">
        <f>IF($B158="","",IF($H$4="","",(SUMIF(Finansiering!$C$112:$C$211,Kostnader_Intäkter!$CX75,Finansiering!$CB$112:$CB$211))))</f>
        <v/>
      </c>
      <c r="K158" s="120" t="str">
        <f>IF($B158="","",IF($H$4="","",(SUMIF(Finansiering!$C$112:$C$211,Kostnader_Intäkter!$CX75,Finansiering!$CG$112:$CG$211))))</f>
        <v/>
      </c>
      <c r="L158" s="146" t="str">
        <f t="shared" si="3"/>
        <v/>
      </c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39"/>
      <c r="AC158" s="139"/>
      <c r="AD158" s="139"/>
      <c r="AE158" s="139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86"/>
      <c r="BB158" s="86"/>
    </row>
    <row r="159" spans="1:54" ht="12.75" hidden="1" customHeight="1" outlineLevel="1" x14ac:dyDescent="0.2">
      <c r="A159" s="135"/>
      <c r="B159" s="161" t="str">
        <f>Kostnader_Intäkter!DB76</f>
        <v/>
      </c>
      <c r="C159" s="135"/>
      <c r="D159" s="135"/>
      <c r="E159" s="135"/>
      <c r="F159" s="135"/>
      <c r="G159" s="135"/>
      <c r="H159" s="120" t="str">
        <f>IF($B159="","",IF($H$4="","",(SUMIF(Finansiering!$C$112:$C$211,Kostnader_Intäkter!$CX76,Finansiering!$BR$112:$BR$211))))</f>
        <v/>
      </c>
      <c r="I159" s="120" t="str">
        <f>IF($B159="","",IF($H$4="","",(SUMIF(Finansiering!$C$112:$C$211,Kostnader_Intäkter!$CX76,Finansiering!$BW$112:$BW$211))))</f>
        <v/>
      </c>
      <c r="J159" s="120" t="str">
        <f>IF($B159="","",IF($H$4="","",(SUMIF(Finansiering!$C$112:$C$211,Kostnader_Intäkter!$CX76,Finansiering!$CB$112:$CB$211))))</f>
        <v/>
      </c>
      <c r="K159" s="120" t="str">
        <f>IF($B159="","",IF($H$4="","",(SUMIF(Finansiering!$C$112:$C$211,Kostnader_Intäkter!$CX76,Finansiering!$CG$112:$CG$211))))</f>
        <v/>
      </c>
      <c r="L159" s="146" t="str">
        <f t="shared" si="3"/>
        <v/>
      </c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39"/>
      <c r="AC159" s="139"/>
      <c r="AD159" s="139"/>
      <c r="AE159" s="139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86"/>
      <c r="BB159" s="86"/>
    </row>
    <row r="160" spans="1:54" ht="12.75" hidden="1" customHeight="1" outlineLevel="1" x14ac:dyDescent="0.2">
      <c r="A160" s="135"/>
      <c r="B160" s="161" t="str">
        <f>Kostnader_Intäkter!DB77</f>
        <v/>
      </c>
      <c r="C160" s="135"/>
      <c r="D160" s="135"/>
      <c r="E160" s="135"/>
      <c r="F160" s="135"/>
      <c r="G160" s="135"/>
      <c r="H160" s="120" t="str">
        <f>IF($B160="","",IF($H$4="","",(SUMIF(Finansiering!$C$112:$C$211,Kostnader_Intäkter!$CX77,Finansiering!$BR$112:$BR$211))))</f>
        <v/>
      </c>
      <c r="I160" s="120" t="str">
        <f>IF($B160="","",IF($H$4="","",(SUMIF(Finansiering!$C$112:$C$211,Kostnader_Intäkter!$CX77,Finansiering!$BW$112:$BW$211))))</f>
        <v/>
      </c>
      <c r="J160" s="120" t="str">
        <f>IF($B160="","",IF($H$4="","",(SUMIF(Finansiering!$C$112:$C$211,Kostnader_Intäkter!$CX77,Finansiering!$CB$112:$CB$211))))</f>
        <v/>
      </c>
      <c r="K160" s="120" t="str">
        <f>IF($B160="","",IF($H$4="","",(SUMIF(Finansiering!$C$112:$C$211,Kostnader_Intäkter!$CX77,Finansiering!$CG$112:$CG$211))))</f>
        <v/>
      </c>
      <c r="L160" s="146" t="str">
        <f t="shared" ref="L160:L167" si="4">IF(B160="","",SUM(H160:K160))</f>
        <v/>
      </c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39"/>
      <c r="AC160" s="139"/>
      <c r="AD160" s="139"/>
      <c r="AE160" s="139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86"/>
      <c r="BB160" s="86"/>
    </row>
    <row r="161" spans="1:54" ht="12.75" hidden="1" customHeight="1" outlineLevel="1" x14ac:dyDescent="0.2">
      <c r="A161" s="135"/>
      <c r="B161" s="161" t="str">
        <f>Kostnader_Intäkter!DB78</f>
        <v/>
      </c>
      <c r="C161" s="135"/>
      <c r="D161" s="135"/>
      <c r="E161" s="135"/>
      <c r="F161" s="135"/>
      <c r="G161" s="135"/>
      <c r="H161" s="120" t="str">
        <f>IF($B161="","",IF($H$4="","",(SUMIF(Finansiering!$C$112:$C$211,Kostnader_Intäkter!$CX78,Finansiering!$BR$112:$BR$211))))</f>
        <v/>
      </c>
      <c r="I161" s="120" t="str">
        <f>IF($B161="","",IF($H$4="","",(SUMIF(Finansiering!$C$112:$C$211,Kostnader_Intäkter!$CX78,Finansiering!$BW$112:$BW$211))))</f>
        <v/>
      </c>
      <c r="J161" s="120" t="str">
        <f>IF($B161="","",IF($H$4="","",(SUMIF(Finansiering!$C$112:$C$211,Kostnader_Intäkter!$CX78,Finansiering!$CB$112:$CB$211))))</f>
        <v/>
      </c>
      <c r="K161" s="120" t="str">
        <f>IF($B161="","",IF($H$4="","",(SUMIF(Finansiering!$C$112:$C$211,Kostnader_Intäkter!$CX78,Finansiering!$CG$112:$CG$211))))</f>
        <v/>
      </c>
      <c r="L161" s="146" t="str">
        <f t="shared" si="4"/>
        <v/>
      </c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39"/>
      <c r="AC161" s="139"/>
      <c r="AD161" s="139"/>
      <c r="AE161" s="139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</row>
    <row r="162" spans="1:54" ht="12.75" hidden="1" customHeight="1" outlineLevel="1" x14ac:dyDescent="0.2">
      <c r="A162" s="135"/>
      <c r="B162" s="161" t="str">
        <f>Kostnader_Intäkter!DB79</f>
        <v/>
      </c>
      <c r="C162" s="135"/>
      <c r="D162" s="135"/>
      <c r="E162" s="135"/>
      <c r="F162" s="135"/>
      <c r="G162" s="135"/>
      <c r="H162" s="120" t="str">
        <f>IF($B162="","",IF($H$4="","",(SUMIF(Finansiering!$C$112:$C$211,Kostnader_Intäkter!$CX79,Finansiering!$BR$112:$BR$211))))</f>
        <v/>
      </c>
      <c r="I162" s="120" t="str">
        <f>IF($B162="","",IF($H$4="","",(SUMIF(Finansiering!$C$112:$C$211,Kostnader_Intäkter!$CX79,Finansiering!$BW$112:$BW$211))))</f>
        <v/>
      </c>
      <c r="J162" s="120" t="str">
        <f>IF($B162="","",IF($H$4="","",(SUMIF(Finansiering!$C$112:$C$211,Kostnader_Intäkter!$CX79,Finansiering!$CB$112:$CB$211))))</f>
        <v/>
      </c>
      <c r="K162" s="120" t="str">
        <f>IF($B162="","",IF($H$4="","",(SUMIF(Finansiering!$C$112:$C$211,Kostnader_Intäkter!$CX79,Finansiering!$CG$112:$CG$211))))</f>
        <v/>
      </c>
      <c r="L162" s="146" t="str">
        <f t="shared" si="4"/>
        <v/>
      </c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39"/>
      <c r="AC162" s="139"/>
      <c r="AD162" s="139"/>
      <c r="AE162" s="139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</row>
    <row r="163" spans="1:54" ht="12.75" hidden="1" customHeight="1" outlineLevel="1" x14ac:dyDescent="0.2">
      <c r="A163" s="135"/>
      <c r="B163" s="161" t="str">
        <f>Kostnader_Intäkter!DB80</f>
        <v/>
      </c>
      <c r="C163" s="135"/>
      <c r="D163" s="135"/>
      <c r="E163" s="135"/>
      <c r="F163" s="135"/>
      <c r="G163" s="135"/>
      <c r="H163" s="120" t="str">
        <f>IF($B163="","",IF($H$4="","",(SUMIF(Finansiering!$C$112:$C$211,Kostnader_Intäkter!$CX80,Finansiering!$BR$112:$BR$211))))</f>
        <v/>
      </c>
      <c r="I163" s="120" t="str">
        <f>IF($B163="","",IF($H$4="","",(SUMIF(Finansiering!$C$112:$C$211,Kostnader_Intäkter!$CX80,Finansiering!$BW$112:$BW$211))))</f>
        <v/>
      </c>
      <c r="J163" s="120" t="str">
        <f>IF($B163="","",IF($H$4="","",(SUMIF(Finansiering!$C$112:$C$211,Kostnader_Intäkter!$CX80,Finansiering!$CB$112:$CB$211))))</f>
        <v/>
      </c>
      <c r="K163" s="120" t="str">
        <f>IF($B163="","",IF($H$4="","",(SUMIF(Finansiering!$C$112:$C$211,Kostnader_Intäkter!$CX80,Finansiering!$CG$112:$CG$211))))</f>
        <v/>
      </c>
      <c r="L163" s="146" t="str">
        <f t="shared" si="4"/>
        <v/>
      </c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39"/>
      <c r="AC163" s="139"/>
      <c r="AD163" s="139"/>
      <c r="AE163" s="139"/>
      <c r="AO163" s="86"/>
      <c r="AP163" s="86"/>
      <c r="AQ163" s="86"/>
      <c r="AR163" s="86"/>
      <c r="AS163" s="86"/>
      <c r="AT163" s="86"/>
      <c r="AU163" s="86"/>
      <c r="AV163" s="86"/>
      <c r="AW163" s="86"/>
      <c r="AX163" s="86"/>
      <c r="AY163" s="86"/>
      <c r="AZ163" s="86"/>
      <c r="BA163" s="86"/>
      <c r="BB163" s="86"/>
    </row>
    <row r="164" spans="1:54" ht="12.75" hidden="1" customHeight="1" outlineLevel="1" x14ac:dyDescent="0.2">
      <c r="A164" s="135"/>
      <c r="B164" s="161" t="str">
        <f>Kostnader_Intäkter!DB81</f>
        <v/>
      </c>
      <c r="C164" s="135"/>
      <c r="D164" s="135"/>
      <c r="E164" s="135"/>
      <c r="F164" s="135"/>
      <c r="G164" s="135"/>
      <c r="H164" s="120" t="str">
        <f>IF($B164="","",IF($H$4="","",(SUMIF(Finansiering!$C$112:$C$211,Kostnader_Intäkter!$CX81,Finansiering!$BR$112:$BR$211))))</f>
        <v/>
      </c>
      <c r="I164" s="120" t="str">
        <f>IF($B164="","",IF($H$4="","",(SUMIF(Finansiering!$C$112:$C$211,Kostnader_Intäkter!$CX81,Finansiering!$BW$112:$BW$211))))</f>
        <v/>
      </c>
      <c r="J164" s="120" t="str">
        <f>IF($B164="","",IF($H$4="","",(SUMIF(Finansiering!$C$112:$C$211,Kostnader_Intäkter!$CX81,Finansiering!$CB$112:$CB$211))))</f>
        <v/>
      </c>
      <c r="K164" s="120" t="str">
        <f>IF($B164="","",IF($H$4="","",(SUMIF(Finansiering!$C$112:$C$211,Kostnader_Intäkter!$CX81,Finansiering!$CG$112:$CG$211))))</f>
        <v/>
      </c>
      <c r="L164" s="146" t="str">
        <f t="shared" si="4"/>
        <v/>
      </c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39"/>
      <c r="AC164" s="139"/>
      <c r="AD164" s="139"/>
      <c r="AE164" s="139"/>
      <c r="AO164" s="86"/>
      <c r="AP164" s="86"/>
      <c r="AQ164" s="86"/>
      <c r="AR164" s="86"/>
      <c r="AS164" s="86"/>
      <c r="AT164" s="86"/>
      <c r="AU164" s="86"/>
      <c r="AV164" s="86"/>
      <c r="AW164" s="86"/>
      <c r="AX164" s="86"/>
      <c r="AY164" s="86"/>
      <c r="AZ164" s="86"/>
      <c r="BA164" s="86"/>
      <c r="BB164" s="86"/>
    </row>
    <row r="165" spans="1:54" ht="12.75" hidden="1" customHeight="1" outlineLevel="1" x14ac:dyDescent="0.2">
      <c r="A165" s="135"/>
      <c r="B165" s="161" t="str">
        <f>Kostnader_Intäkter!DB82</f>
        <v/>
      </c>
      <c r="C165" s="135"/>
      <c r="D165" s="135"/>
      <c r="E165" s="135"/>
      <c r="F165" s="135"/>
      <c r="G165" s="135"/>
      <c r="H165" s="120" t="str">
        <f>IF($B165="","",IF($H$4="","",(SUMIF(Finansiering!$C$112:$C$211,Kostnader_Intäkter!$CX82,Finansiering!$BR$112:$BR$211))))</f>
        <v/>
      </c>
      <c r="I165" s="120" t="str">
        <f>IF($B165="","",IF($H$4="","",(SUMIF(Finansiering!$C$112:$C$211,Kostnader_Intäkter!$CX82,Finansiering!$BW$112:$BW$211))))</f>
        <v/>
      </c>
      <c r="J165" s="120" t="str">
        <f>IF($B165="","",IF($H$4="","",(SUMIF(Finansiering!$C$112:$C$211,Kostnader_Intäkter!$CX82,Finansiering!$CB$112:$CB$211))))</f>
        <v/>
      </c>
      <c r="K165" s="120" t="str">
        <f>IF($B165="","",IF($H$4="","",(SUMIF(Finansiering!$C$112:$C$211,Kostnader_Intäkter!$CX82,Finansiering!$CG$112:$CG$211))))</f>
        <v/>
      </c>
      <c r="L165" s="146" t="str">
        <f t="shared" si="4"/>
        <v/>
      </c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39"/>
      <c r="AC165" s="139"/>
      <c r="AD165" s="139"/>
      <c r="AE165" s="139"/>
      <c r="AO165" s="86"/>
      <c r="AP165" s="86"/>
      <c r="AQ165" s="86"/>
      <c r="AR165" s="86"/>
      <c r="AS165" s="86"/>
      <c r="AT165" s="86"/>
      <c r="AU165" s="86"/>
      <c r="AV165" s="86"/>
      <c r="AW165" s="86"/>
      <c r="AX165" s="86"/>
      <c r="AY165" s="86"/>
      <c r="AZ165" s="86"/>
      <c r="BA165" s="86"/>
      <c r="BB165" s="86"/>
    </row>
    <row r="166" spans="1:54" ht="12.75" hidden="1" customHeight="1" outlineLevel="1" x14ac:dyDescent="0.2">
      <c r="A166" s="135"/>
      <c r="B166" s="161" t="str">
        <f>Kostnader_Intäkter!DB83</f>
        <v/>
      </c>
      <c r="C166" s="135"/>
      <c r="D166" s="135"/>
      <c r="E166" s="135"/>
      <c r="F166" s="135"/>
      <c r="G166" s="135"/>
      <c r="H166" s="120" t="str">
        <f>IF($B166="","",IF($H$4="","",(SUMIF(Finansiering!$C$112:$C$211,Kostnader_Intäkter!$CX83,Finansiering!$BR$112:$BR$211))))</f>
        <v/>
      </c>
      <c r="I166" s="120" t="str">
        <f>IF($B166="","",IF($H$4="","",(SUMIF(Finansiering!$C$112:$C$211,Kostnader_Intäkter!$CX83,Finansiering!$BW$112:$BW$211))))</f>
        <v/>
      </c>
      <c r="J166" s="120" t="str">
        <f>IF($B166="","",IF($H$4="","",(SUMIF(Finansiering!$C$112:$C$211,Kostnader_Intäkter!$CX83,Finansiering!$CB$112:$CB$211))))</f>
        <v/>
      </c>
      <c r="K166" s="120" t="str">
        <f>IF($B166="","",IF($H$4="","",(SUMIF(Finansiering!$C$112:$C$211,Kostnader_Intäkter!$CX83,Finansiering!$CG$112:$CG$211))))</f>
        <v/>
      </c>
      <c r="L166" s="146" t="str">
        <f t="shared" si="4"/>
        <v/>
      </c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39"/>
      <c r="AC166" s="139"/>
      <c r="AD166" s="139"/>
      <c r="AE166" s="139"/>
      <c r="AO166" s="86"/>
      <c r="AP166" s="86"/>
      <c r="AQ166" s="86"/>
      <c r="AR166" s="86"/>
      <c r="AS166" s="86"/>
      <c r="AT166" s="86"/>
      <c r="AU166" s="86"/>
      <c r="AV166" s="86"/>
      <c r="AW166" s="86"/>
      <c r="AX166" s="86"/>
      <c r="AY166" s="86"/>
      <c r="AZ166" s="86"/>
      <c r="BA166" s="86"/>
      <c r="BB166" s="86"/>
    </row>
    <row r="167" spans="1:54" ht="12.75" hidden="1" customHeight="1" outlineLevel="1" x14ac:dyDescent="0.2">
      <c r="A167" s="135"/>
      <c r="B167" s="135" t="str">
        <f>Kostnader_Intäkter!DB84</f>
        <v/>
      </c>
      <c r="C167" s="135"/>
      <c r="D167" s="135"/>
      <c r="E167" s="135"/>
      <c r="F167" s="135"/>
      <c r="G167" s="135"/>
      <c r="H167" s="160" t="str">
        <f>IF($B167="","",IF($H$4="","",(SUMIF(Finansiering!$C$112:$C$211,Kostnader_Intäkter!$CX84,Finansiering!$BR$112:$BR$211))))</f>
        <v/>
      </c>
      <c r="I167" s="160" t="str">
        <f>IF($B167="","",IF($H$4="","",(SUMIF(Finansiering!$C$112:$C$211,Kostnader_Intäkter!$CX84,Finansiering!$BW$112:$BW$211))))</f>
        <v/>
      </c>
      <c r="J167" s="160" t="str">
        <f>IF($B167="","",IF($H$4="","",(SUMIF(Finansiering!$C$112:$C$211,Kostnader_Intäkter!$CX84,Finansiering!$CB$112:$CB$211))))</f>
        <v/>
      </c>
      <c r="K167" s="160" t="str">
        <f>IF($B167="","",IF($H$4="","",(SUMIF(Finansiering!$C$112:$C$211,Kostnader_Intäkter!$CX84,Finansiering!$CG$112:$CG$211))))</f>
        <v/>
      </c>
      <c r="L167" s="120" t="str">
        <f t="shared" si="4"/>
        <v/>
      </c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39"/>
      <c r="AC167" s="139"/>
      <c r="AD167" s="139"/>
      <c r="AE167" s="139"/>
      <c r="AO167" s="86"/>
      <c r="AP167" s="86"/>
      <c r="AQ167" s="86"/>
      <c r="AR167" s="86"/>
      <c r="AS167" s="86"/>
      <c r="AT167" s="86"/>
      <c r="AU167" s="86"/>
      <c r="AV167" s="86"/>
      <c r="AW167" s="86"/>
      <c r="AX167" s="86"/>
      <c r="AY167" s="86"/>
      <c r="AZ167" s="86"/>
      <c r="BA167" s="86"/>
      <c r="BB167" s="86"/>
    </row>
    <row r="168" spans="1:54" ht="15.75" customHeight="1" collapsed="1" x14ac:dyDescent="0.2">
      <c r="A168" s="135"/>
      <c r="B168" s="176" t="s">
        <v>167</v>
      </c>
      <c r="C168" s="168"/>
      <c r="D168" s="168"/>
      <c r="E168" s="168"/>
      <c r="F168" s="168"/>
      <c r="G168" s="168"/>
      <c r="H168" s="170" t="str">
        <f>IF(H93="","",SUM(H94:H167))</f>
        <v/>
      </c>
      <c r="I168" s="170" t="str">
        <f>IF(I93="","",SUM(I94:I167))</f>
        <v/>
      </c>
      <c r="J168" s="170" t="str">
        <f>IF(J93="","",SUM(J94:J167))</f>
        <v/>
      </c>
      <c r="K168" s="170" t="str">
        <f>IF(K93="","",SUM(K94:K167))</f>
        <v/>
      </c>
      <c r="L168" s="170">
        <f>IF(L93="","",SUM(L94:L167))</f>
        <v>0</v>
      </c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39"/>
      <c r="AC168" s="139"/>
      <c r="AD168" s="139"/>
      <c r="AE168" s="139"/>
      <c r="AO168" s="86"/>
      <c r="AP168" s="86"/>
      <c r="AQ168" s="86"/>
      <c r="AR168" s="86"/>
      <c r="AS168" s="86"/>
      <c r="AT168" s="86"/>
      <c r="AU168" s="86"/>
      <c r="AV168" s="86"/>
      <c r="AW168" s="86"/>
      <c r="AX168" s="86"/>
      <c r="AY168" s="86"/>
      <c r="AZ168" s="86"/>
      <c r="BA168" s="86"/>
      <c r="BB168" s="86"/>
    </row>
    <row r="169" spans="1:54" ht="15.75" customHeight="1" x14ac:dyDescent="0.2">
      <c r="A169" s="135"/>
      <c r="B169" s="176" t="s">
        <v>32</v>
      </c>
      <c r="C169" s="168"/>
      <c r="D169" s="168"/>
      <c r="E169" s="168"/>
      <c r="F169" s="168"/>
      <c r="G169" s="168"/>
      <c r="H169" s="169" t="str">
        <f>IF(H16="","",(H12-(H91+H168)))</f>
        <v/>
      </c>
      <c r="I169" s="169" t="str">
        <f>IF(I16="","",(I12-(I91+I168)))</f>
        <v/>
      </c>
      <c r="J169" s="169" t="str">
        <f>IF(J16="","",(J12-(J91+J168)))</f>
        <v/>
      </c>
      <c r="K169" s="169" t="str">
        <f>IF(K16="","",(K12-(K91+K168)))</f>
        <v/>
      </c>
      <c r="L169" s="169">
        <f>SUM(H169:K169)</f>
        <v>0</v>
      </c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39"/>
      <c r="AC169" s="139"/>
      <c r="AD169" s="139"/>
      <c r="AE169" s="139"/>
      <c r="AO169" s="86"/>
      <c r="AP169" s="86"/>
      <c r="AQ169" s="86"/>
      <c r="AR169" s="86"/>
      <c r="AS169" s="86"/>
      <c r="AT169" s="86"/>
      <c r="AU169" s="86"/>
      <c r="AV169" s="86"/>
      <c r="AW169" s="86"/>
      <c r="AX169" s="86"/>
      <c r="AY169" s="86"/>
      <c r="AZ169" s="86"/>
      <c r="BA169" s="86"/>
      <c r="BB169" s="86"/>
    </row>
    <row r="170" spans="1:54" ht="12.75" customHeight="1" thickBot="1" x14ac:dyDescent="0.25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39"/>
      <c r="AC170" s="139"/>
      <c r="AD170" s="139"/>
      <c r="AE170" s="139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</row>
    <row r="171" spans="1:54" ht="12.75" customHeight="1" thickTop="1" x14ac:dyDescent="0.2">
      <c r="A171" s="135"/>
      <c r="B171" s="171" t="s">
        <v>83</v>
      </c>
      <c r="C171" s="172"/>
      <c r="D171" s="172"/>
      <c r="E171" s="172"/>
      <c r="F171" s="172"/>
      <c r="G171" s="172"/>
      <c r="H171" s="177" t="str">
        <f>IF(H4="","",(H91+H168+H169))</f>
        <v/>
      </c>
      <c r="I171" s="177" t="str">
        <f>IF(I4="","",(I91+I168+I169))</f>
        <v/>
      </c>
      <c r="J171" s="177" t="str">
        <f>IF(J4="","",(J91+J168+J169))</f>
        <v/>
      </c>
      <c r="K171" s="177" t="str">
        <f>IF(K4="","",(K91+K168+K169))</f>
        <v/>
      </c>
      <c r="L171" s="178">
        <f>SUM(H171:K171)</f>
        <v>0</v>
      </c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39"/>
      <c r="AC171" s="139"/>
      <c r="AD171" s="139"/>
      <c r="AE171" s="139"/>
      <c r="AO171" s="86"/>
      <c r="AP171" s="86"/>
      <c r="AQ171" s="86"/>
      <c r="AR171" s="86"/>
      <c r="AS171" s="86"/>
      <c r="AT171" s="86"/>
      <c r="AU171" s="86"/>
      <c r="AV171" s="86"/>
      <c r="AW171" s="86"/>
      <c r="AX171" s="86"/>
      <c r="AY171" s="86"/>
      <c r="AZ171" s="86"/>
      <c r="BA171" s="86"/>
      <c r="BB171" s="86"/>
    </row>
    <row r="172" spans="1:54" ht="12.75" customHeight="1" x14ac:dyDescent="0.2">
      <c r="A172" s="135"/>
      <c r="B172" s="135"/>
      <c r="C172" s="135"/>
      <c r="D172" s="135"/>
      <c r="E172" s="135"/>
      <c r="F172" s="135"/>
      <c r="G172" s="135"/>
      <c r="H172" s="135" t="str">
        <f>IF(H171="","",(IF(H91+H168&gt;=((H12)*0.5),"","Ej balans!")))</f>
        <v/>
      </c>
      <c r="I172" s="135" t="str">
        <f>IF(I171="","",(IF(I91+I168&gt;=((I12)*0.5),"","Ej balans!")))</f>
        <v/>
      </c>
      <c r="J172" s="135" t="str">
        <f>IF(J171="","",(IF(J91+J168&gt;=((J12)*0.5),"","Ej balans!")))</f>
        <v/>
      </c>
      <c r="K172" s="135" t="str">
        <f>IF(K171="","",(IF(K91+K168&gt;=((K12)*0.5),"","Ej balans!")))</f>
        <v/>
      </c>
      <c r="L172" s="135" t="str">
        <f>IF(L171="","",(IF(L91+L168&gt;=((L12)*0.5),"","Ej balans!")))</f>
        <v/>
      </c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39"/>
      <c r="AC172" s="139"/>
      <c r="AD172" s="139"/>
      <c r="AE172" s="139"/>
      <c r="AO172" s="86"/>
      <c r="AP172" s="86"/>
      <c r="AQ172" s="86"/>
      <c r="AR172" s="86"/>
      <c r="AS172" s="86"/>
      <c r="AT172" s="86"/>
      <c r="AU172" s="86"/>
      <c r="AV172" s="86"/>
      <c r="AW172" s="86"/>
      <c r="AX172" s="86"/>
      <c r="AY172" s="86"/>
      <c r="AZ172" s="86"/>
      <c r="BA172" s="86"/>
      <c r="BB172" s="86"/>
    </row>
    <row r="173" spans="1:54" ht="12.75" customHeight="1" x14ac:dyDescent="0.2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39"/>
      <c r="AC173" s="139"/>
      <c r="AD173" s="139"/>
      <c r="AE173" s="139"/>
      <c r="AO173" s="86"/>
      <c r="AP173" s="86"/>
      <c r="AQ173" s="86"/>
      <c r="AR173" s="86"/>
      <c r="AS173" s="86"/>
      <c r="AT173" s="86"/>
      <c r="AU173" s="86"/>
      <c r="AV173" s="86"/>
      <c r="AW173" s="86"/>
      <c r="AX173" s="86"/>
      <c r="AY173" s="86"/>
      <c r="AZ173" s="86"/>
      <c r="BA173" s="86"/>
      <c r="BB173" s="86"/>
    </row>
    <row r="174" spans="1:54" ht="12.75" customHeight="1" x14ac:dyDescent="0.2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39"/>
      <c r="AC174" s="139"/>
      <c r="AD174" s="139"/>
      <c r="AE174" s="139"/>
      <c r="AO174" s="86"/>
      <c r="AP174" s="86"/>
      <c r="AQ174" s="86"/>
      <c r="AR174" s="86"/>
      <c r="AS174" s="86"/>
      <c r="AT174" s="86"/>
      <c r="AU174" s="86"/>
      <c r="AV174" s="86"/>
      <c r="AW174" s="86"/>
      <c r="AX174" s="86"/>
      <c r="AY174" s="86"/>
      <c r="AZ174" s="86"/>
      <c r="BA174" s="86"/>
      <c r="BB174" s="86"/>
    </row>
    <row r="175" spans="1:54" ht="12.75" customHeight="1" x14ac:dyDescent="0.2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39"/>
      <c r="AC175" s="139"/>
      <c r="AD175" s="139"/>
      <c r="AE175" s="139"/>
      <c r="AO175" s="86"/>
      <c r="AP175" s="86"/>
      <c r="AQ175" s="86"/>
      <c r="AR175" s="86"/>
      <c r="AS175" s="86"/>
      <c r="AT175" s="86"/>
      <c r="AU175" s="86"/>
      <c r="AV175" s="86"/>
      <c r="AW175" s="86"/>
      <c r="AX175" s="86"/>
      <c r="AY175" s="86"/>
      <c r="AZ175" s="86"/>
      <c r="BA175" s="86"/>
      <c r="BB175" s="86"/>
    </row>
    <row r="176" spans="1:54" ht="12.75" customHeight="1" x14ac:dyDescent="0.2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39"/>
      <c r="AC176" s="139"/>
      <c r="AD176" s="139"/>
      <c r="AE176" s="139"/>
      <c r="AO176" s="86"/>
      <c r="AP176" s="86"/>
      <c r="AQ176" s="86"/>
      <c r="AR176" s="86"/>
      <c r="AS176" s="86"/>
      <c r="AT176" s="86"/>
      <c r="AU176" s="86"/>
      <c r="AV176" s="86"/>
      <c r="AW176" s="86"/>
      <c r="AX176" s="86"/>
      <c r="AY176" s="86"/>
      <c r="AZ176" s="86"/>
      <c r="BA176" s="86"/>
      <c r="BB176" s="86"/>
    </row>
    <row r="177" spans="1:54" ht="12.75" customHeight="1" x14ac:dyDescent="0.2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67"/>
      <c r="M177" s="167"/>
      <c r="N177" s="167"/>
      <c r="O177" s="167"/>
      <c r="P177" s="167"/>
      <c r="Q177" s="167"/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39"/>
      <c r="AC177" s="139"/>
      <c r="AD177" s="139"/>
      <c r="AE177" s="139"/>
      <c r="AO177" s="86"/>
      <c r="AP177" s="86"/>
      <c r="AQ177" s="86"/>
      <c r="AR177" s="86"/>
      <c r="AS177" s="86"/>
      <c r="AT177" s="86"/>
      <c r="AU177" s="86"/>
      <c r="AV177" s="86"/>
      <c r="AW177" s="86"/>
      <c r="AX177" s="86"/>
      <c r="AY177" s="86"/>
      <c r="AZ177" s="86"/>
      <c r="BA177" s="86"/>
      <c r="BB177" s="86"/>
    </row>
    <row r="178" spans="1:54" ht="12.75" customHeight="1" x14ac:dyDescent="0.2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67"/>
      <c r="M178" s="167"/>
      <c r="N178" s="167"/>
      <c r="O178" s="167"/>
      <c r="P178" s="167"/>
      <c r="Q178" s="167"/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39"/>
      <c r="AC178" s="139"/>
      <c r="AD178" s="139"/>
      <c r="AE178" s="139"/>
      <c r="AO178" s="86"/>
      <c r="AP178" s="86"/>
      <c r="AQ178" s="86"/>
      <c r="AR178" s="86"/>
      <c r="AS178" s="86"/>
      <c r="AT178" s="86"/>
      <c r="AU178" s="86"/>
      <c r="AV178" s="86"/>
      <c r="AW178" s="86"/>
      <c r="AX178" s="86"/>
      <c r="AY178" s="86"/>
      <c r="AZ178" s="86"/>
      <c r="BA178" s="86"/>
      <c r="BB178" s="86"/>
    </row>
    <row r="179" spans="1:54" ht="12.75" customHeight="1" x14ac:dyDescent="0.2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39"/>
      <c r="AC179" s="139"/>
      <c r="AD179" s="139"/>
      <c r="AE179" s="139"/>
      <c r="AO179" s="86"/>
      <c r="AP179" s="86"/>
      <c r="AQ179" s="86"/>
      <c r="AR179" s="86"/>
      <c r="AS179" s="86"/>
      <c r="AT179" s="86"/>
      <c r="AU179" s="86"/>
      <c r="AV179" s="86"/>
      <c r="AW179" s="86"/>
      <c r="AX179" s="86"/>
      <c r="AY179" s="86"/>
      <c r="AZ179" s="86"/>
      <c r="BA179" s="86"/>
      <c r="BB179" s="86"/>
    </row>
    <row r="180" spans="1:54" ht="12.75" customHeight="1" x14ac:dyDescent="0.2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67"/>
      <c r="M180" s="167"/>
      <c r="N180" s="167"/>
      <c r="O180" s="167"/>
      <c r="P180" s="167"/>
      <c r="Q180" s="167"/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39"/>
      <c r="AC180" s="139"/>
      <c r="AD180" s="139"/>
      <c r="AE180" s="139"/>
      <c r="AO180" s="86"/>
      <c r="AP180" s="86"/>
      <c r="AQ180" s="86"/>
      <c r="AR180" s="86"/>
      <c r="AS180" s="86"/>
      <c r="AT180" s="86"/>
      <c r="AU180" s="86"/>
      <c r="AV180" s="86"/>
      <c r="AW180" s="86"/>
      <c r="AX180" s="86"/>
      <c r="AY180" s="86"/>
      <c r="AZ180" s="86"/>
      <c r="BA180" s="86"/>
      <c r="BB180" s="86"/>
    </row>
    <row r="181" spans="1:54" ht="12.75" customHeight="1" x14ac:dyDescent="0.2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67"/>
      <c r="M181" s="167"/>
      <c r="N181" s="167"/>
      <c r="O181" s="167"/>
      <c r="P181" s="167"/>
      <c r="Q181" s="167"/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39"/>
      <c r="AC181" s="139"/>
      <c r="AD181" s="139"/>
      <c r="AE181" s="139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86"/>
      <c r="BB181" s="86"/>
    </row>
    <row r="182" spans="1:54" ht="12.75" customHeight="1" x14ac:dyDescent="0.2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67"/>
      <c r="M182" s="167"/>
      <c r="N182" s="167"/>
      <c r="O182" s="167"/>
      <c r="P182" s="167"/>
      <c r="Q182" s="167"/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39"/>
      <c r="AC182" s="139"/>
      <c r="AD182" s="139"/>
      <c r="AE182" s="139"/>
      <c r="AO182" s="86"/>
      <c r="AP182" s="86"/>
      <c r="AQ182" s="86"/>
      <c r="AR182" s="86"/>
      <c r="AS182" s="86"/>
      <c r="AT182" s="86"/>
      <c r="AU182" s="86"/>
      <c r="AV182" s="86"/>
      <c r="AW182" s="86"/>
      <c r="AX182" s="86"/>
      <c r="AY182" s="86"/>
      <c r="AZ182" s="86"/>
      <c r="BA182" s="86"/>
      <c r="BB182" s="86"/>
    </row>
    <row r="183" spans="1:54" ht="12.75" customHeight="1" x14ac:dyDescent="0.2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39"/>
      <c r="AC183" s="139"/>
      <c r="AD183" s="139"/>
      <c r="AE183" s="139"/>
      <c r="AO183" s="86"/>
      <c r="AP183" s="86"/>
      <c r="AQ183" s="86"/>
      <c r="AR183" s="86"/>
      <c r="AS183" s="86"/>
      <c r="AT183" s="86"/>
      <c r="AU183" s="86"/>
      <c r="AV183" s="86"/>
      <c r="AW183" s="86"/>
      <c r="AX183" s="86"/>
      <c r="AY183" s="86"/>
      <c r="AZ183" s="86"/>
      <c r="BA183" s="86"/>
      <c r="BB183" s="86"/>
    </row>
    <row r="184" spans="1:54" ht="12.75" customHeight="1" x14ac:dyDescent="0.2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39"/>
      <c r="AC184" s="139"/>
      <c r="AD184" s="139"/>
      <c r="AE184" s="139"/>
      <c r="AO184" s="86"/>
      <c r="AP184" s="86"/>
      <c r="AQ184" s="86"/>
      <c r="AR184" s="86"/>
      <c r="AS184" s="86"/>
      <c r="AT184" s="86"/>
      <c r="AU184" s="86"/>
      <c r="AV184" s="86"/>
      <c r="AW184" s="86"/>
      <c r="AX184" s="86"/>
      <c r="AY184" s="86"/>
      <c r="AZ184" s="86"/>
      <c r="BA184" s="86"/>
      <c r="BB184" s="86"/>
    </row>
    <row r="185" spans="1:54" ht="12.75" customHeight="1" x14ac:dyDescent="0.2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67"/>
      <c r="M185" s="167"/>
      <c r="N185" s="167"/>
      <c r="O185" s="167"/>
      <c r="P185" s="167"/>
      <c r="Q185" s="167"/>
      <c r="R185" s="167"/>
      <c r="S185" s="167"/>
      <c r="T185" s="167"/>
      <c r="U185" s="167"/>
      <c r="V185" s="167"/>
      <c r="W185" s="167"/>
      <c r="X185" s="167"/>
      <c r="Y185" s="167"/>
      <c r="Z185" s="167"/>
      <c r="AA185" s="167"/>
      <c r="AB185" s="139"/>
      <c r="AC185" s="139"/>
      <c r="AD185" s="139"/>
      <c r="AE185" s="139"/>
      <c r="AO185" s="86"/>
      <c r="AP185" s="86"/>
      <c r="AQ185" s="86"/>
      <c r="AR185" s="86"/>
      <c r="AS185" s="86"/>
      <c r="AT185" s="86"/>
      <c r="AU185" s="86"/>
      <c r="AV185" s="86"/>
      <c r="AW185" s="86"/>
      <c r="AX185" s="86"/>
      <c r="AY185" s="86"/>
      <c r="AZ185" s="86"/>
      <c r="BA185" s="86"/>
      <c r="BB185" s="86"/>
    </row>
    <row r="186" spans="1:54" ht="12.75" customHeight="1" x14ac:dyDescent="0.2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39"/>
      <c r="AC186" s="139"/>
      <c r="AD186" s="139"/>
      <c r="AE186" s="139"/>
      <c r="AO186" s="86"/>
      <c r="AP186" s="86"/>
      <c r="AQ186" s="86"/>
      <c r="AR186" s="86"/>
      <c r="AS186" s="86"/>
      <c r="AT186" s="86"/>
      <c r="AU186" s="86"/>
      <c r="AV186" s="86"/>
      <c r="AW186" s="86"/>
      <c r="AX186" s="86"/>
      <c r="AY186" s="86"/>
      <c r="AZ186" s="86"/>
      <c r="BA186" s="86"/>
      <c r="BB186" s="86"/>
    </row>
    <row r="187" spans="1:54" ht="12.75" customHeight="1" x14ac:dyDescent="0.2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39"/>
      <c r="AC187" s="139"/>
      <c r="AD187" s="139"/>
      <c r="AE187" s="139"/>
      <c r="AO187" s="86"/>
      <c r="AP187" s="86"/>
      <c r="AQ187" s="86"/>
      <c r="AR187" s="86"/>
      <c r="AS187" s="86"/>
      <c r="AT187" s="86"/>
      <c r="AU187" s="86"/>
      <c r="AV187" s="86"/>
      <c r="AW187" s="86"/>
      <c r="AX187" s="86"/>
      <c r="AY187" s="86"/>
      <c r="AZ187" s="86"/>
      <c r="BA187" s="86"/>
      <c r="BB187" s="86"/>
    </row>
    <row r="188" spans="1:54" ht="12.75" customHeight="1" x14ac:dyDescent="0.2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39"/>
      <c r="AC188" s="139"/>
      <c r="AD188" s="139"/>
      <c r="AE188" s="139"/>
      <c r="AO188" s="86"/>
      <c r="AP188" s="86"/>
      <c r="AQ188" s="86"/>
      <c r="AR188" s="86"/>
      <c r="AS188" s="86"/>
      <c r="AT188" s="86"/>
      <c r="AU188" s="86"/>
      <c r="AV188" s="86"/>
      <c r="AW188" s="86"/>
      <c r="AX188" s="86"/>
      <c r="AY188" s="86"/>
      <c r="AZ188" s="86"/>
      <c r="BA188" s="86"/>
      <c r="BB188" s="86"/>
    </row>
    <row r="189" spans="1:54" ht="12.75" customHeight="1" x14ac:dyDescent="0.2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39"/>
      <c r="AC189" s="139"/>
      <c r="AD189" s="139"/>
      <c r="AE189" s="139"/>
      <c r="AO189" s="86"/>
      <c r="AP189" s="86"/>
      <c r="AQ189" s="86"/>
      <c r="AR189" s="86"/>
      <c r="AS189" s="86"/>
      <c r="AT189" s="86"/>
      <c r="AU189" s="86"/>
      <c r="AV189" s="86"/>
      <c r="AW189" s="86"/>
      <c r="AX189" s="86"/>
      <c r="AY189" s="86"/>
      <c r="AZ189" s="86"/>
      <c r="BA189" s="86"/>
      <c r="BB189" s="86"/>
    </row>
    <row r="190" spans="1:54" ht="12.75" customHeight="1" x14ac:dyDescent="0.2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67"/>
      <c r="M190" s="167"/>
      <c r="N190" s="167"/>
      <c r="O190" s="167"/>
      <c r="P190" s="167"/>
      <c r="Q190" s="167"/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39"/>
      <c r="AC190" s="139"/>
      <c r="AD190" s="139"/>
      <c r="AE190" s="139"/>
      <c r="AO190" s="86"/>
      <c r="AP190" s="86"/>
      <c r="AQ190" s="86"/>
      <c r="AR190" s="86"/>
      <c r="AS190" s="86"/>
      <c r="AT190" s="86"/>
      <c r="AU190" s="86"/>
      <c r="AV190" s="86"/>
      <c r="AW190" s="86"/>
      <c r="AX190" s="86"/>
      <c r="AY190" s="86"/>
      <c r="AZ190" s="86"/>
      <c r="BA190" s="86"/>
      <c r="BB190" s="86"/>
    </row>
    <row r="191" spans="1:54" ht="12.75" customHeight="1" x14ac:dyDescent="0.2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39"/>
      <c r="AC191" s="139"/>
      <c r="AD191" s="139"/>
      <c r="AE191" s="139"/>
      <c r="AO191" s="86"/>
      <c r="AP191" s="86"/>
      <c r="AQ191" s="86"/>
      <c r="AR191" s="86"/>
      <c r="AS191" s="86"/>
      <c r="AT191" s="86"/>
      <c r="AU191" s="86"/>
      <c r="AV191" s="86"/>
      <c r="AW191" s="86"/>
      <c r="AX191" s="86"/>
      <c r="AY191" s="86"/>
      <c r="AZ191" s="86"/>
      <c r="BA191" s="86"/>
      <c r="BB191" s="86"/>
    </row>
    <row r="192" spans="1:54" ht="12.75" customHeight="1" x14ac:dyDescent="0.2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39"/>
      <c r="AC192" s="139"/>
      <c r="AD192" s="139"/>
      <c r="AE192" s="139"/>
      <c r="AO192" s="86"/>
      <c r="AP192" s="86"/>
      <c r="AQ192" s="86"/>
      <c r="AR192" s="86"/>
      <c r="AS192" s="86"/>
      <c r="AT192" s="86"/>
      <c r="AU192" s="86"/>
      <c r="AV192" s="86"/>
      <c r="AW192" s="86"/>
      <c r="AX192" s="86"/>
      <c r="AY192" s="86"/>
      <c r="AZ192" s="86"/>
      <c r="BA192" s="86"/>
      <c r="BB192" s="86"/>
    </row>
    <row r="193" spans="1:54" ht="12.75" customHeight="1" x14ac:dyDescent="0.2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39"/>
      <c r="AC193" s="139"/>
      <c r="AD193" s="139"/>
      <c r="AE193" s="139"/>
      <c r="AO193" s="86"/>
      <c r="AP193" s="86"/>
      <c r="AQ193" s="86"/>
      <c r="AR193" s="86"/>
      <c r="AS193" s="86"/>
      <c r="AT193" s="86"/>
      <c r="AU193" s="86"/>
      <c r="AV193" s="86"/>
      <c r="AW193" s="86"/>
      <c r="AX193" s="86"/>
      <c r="AY193" s="86"/>
      <c r="AZ193" s="86"/>
      <c r="BA193" s="86"/>
      <c r="BB193" s="86"/>
    </row>
    <row r="194" spans="1:54" ht="12.75" customHeight="1" x14ac:dyDescent="0.2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67"/>
      <c r="M194" s="167"/>
      <c r="N194" s="167"/>
      <c r="O194" s="167"/>
      <c r="P194" s="167"/>
      <c r="Q194" s="167"/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39"/>
      <c r="AC194" s="139"/>
      <c r="AD194" s="139"/>
      <c r="AE194" s="139"/>
      <c r="AO194" s="86"/>
      <c r="AP194" s="86"/>
      <c r="AQ194" s="86"/>
      <c r="AR194" s="86"/>
      <c r="AS194" s="86"/>
      <c r="AT194" s="86"/>
      <c r="AU194" s="86"/>
      <c r="AV194" s="86"/>
      <c r="AW194" s="86"/>
      <c r="AX194" s="86"/>
      <c r="AY194" s="86"/>
      <c r="AZ194" s="86"/>
      <c r="BA194" s="86"/>
      <c r="BB194" s="86"/>
    </row>
    <row r="195" spans="1:54" ht="12.75" customHeight="1" x14ac:dyDescent="0.2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39"/>
      <c r="AC195" s="139"/>
      <c r="AD195" s="139"/>
      <c r="AE195" s="139"/>
      <c r="AO195" s="86"/>
      <c r="AP195" s="86"/>
      <c r="AQ195" s="86"/>
      <c r="AR195" s="86"/>
      <c r="AS195" s="86"/>
      <c r="AT195" s="86"/>
      <c r="AU195" s="86"/>
      <c r="AV195" s="86"/>
      <c r="AW195" s="86"/>
      <c r="AX195" s="86"/>
      <c r="AY195" s="86"/>
      <c r="AZ195" s="86"/>
      <c r="BA195" s="86"/>
      <c r="BB195" s="86"/>
    </row>
    <row r="196" spans="1:54" ht="12.75" customHeight="1" x14ac:dyDescent="0.2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39"/>
      <c r="AC196" s="139"/>
      <c r="AD196" s="139"/>
      <c r="AE196" s="139"/>
      <c r="AO196" s="86"/>
      <c r="AP196" s="86"/>
      <c r="AQ196" s="86"/>
      <c r="AR196" s="86"/>
      <c r="AS196" s="86"/>
      <c r="AT196" s="86"/>
      <c r="AU196" s="86"/>
      <c r="AV196" s="86"/>
      <c r="AW196" s="86"/>
      <c r="AX196" s="86"/>
      <c r="AY196" s="86"/>
      <c r="AZ196" s="86"/>
      <c r="BA196" s="86"/>
      <c r="BB196" s="86"/>
    </row>
    <row r="197" spans="1:54" ht="12.75" customHeight="1" x14ac:dyDescent="0.2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67"/>
      <c r="M197" s="167"/>
      <c r="N197" s="167"/>
      <c r="O197" s="167"/>
      <c r="P197" s="167"/>
      <c r="Q197" s="167"/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39"/>
      <c r="AC197" s="139"/>
      <c r="AD197" s="139"/>
      <c r="AE197" s="139"/>
      <c r="AO197" s="86"/>
      <c r="AP197" s="86"/>
      <c r="AQ197" s="86"/>
      <c r="AR197" s="86"/>
      <c r="AS197" s="86"/>
      <c r="AT197" s="86"/>
      <c r="AU197" s="86"/>
      <c r="AV197" s="86"/>
      <c r="AW197" s="86"/>
      <c r="AX197" s="86"/>
      <c r="AY197" s="86"/>
      <c r="AZ197" s="86"/>
      <c r="BA197" s="86"/>
      <c r="BB197" s="86"/>
    </row>
    <row r="198" spans="1:54" ht="12.75" customHeight="1" x14ac:dyDescent="0.2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67"/>
      <c r="M198" s="167"/>
      <c r="N198" s="167"/>
      <c r="O198" s="167"/>
      <c r="P198" s="167"/>
      <c r="Q198" s="167"/>
      <c r="R198" s="167"/>
      <c r="S198" s="167"/>
      <c r="T198" s="167"/>
      <c r="U198" s="167"/>
      <c r="V198" s="167"/>
      <c r="W198" s="167"/>
      <c r="X198" s="167"/>
      <c r="Y198" s="167"/>
      <c r="Z198" s="167"/>
      <c r="AA198" s="167"/>
      <c r="AB198" s="139"/>
      <c r="AC198" s="139"/>
      <c r="AD198" s="139"/>
      <c r="AE198" s="139"/>
      <c r="AO198" s="86"/>
      <c r="AP198" s="86"/>
      <c r="AQ198" s="86"/>
      <c r="AR198" s="86"/>
      <c r="AS198" s="86"/>
      <c r="AT198" s="86"/>
      <c r="AU198" s="86"/>
      <c r="AV198" s="86"/>
      <c r="AW198" s="86"/>
      <c r="AX198" s="86"/>
      <c r="AY198" s="86"/>
      <c r="AZ198" s="86"/>
      <c r="BA198" s="86"/>
      <c r="BB198" s="86"/>
    </row>
    <row r="199" spans="1:54" ht="12.75" customHeight="1" x14ac:dyDescent="0.2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39"/>
      <c r="AC199" s="139"/>
      <c r="AD199" s="139"/>
      <c r="AE199" s="139"/>
      <c r="AO199" s="86"/>
      <c r="AP199" s="86"/>
      <c r="AQ199" s="86"/>
      <c r="AR199" s="86"/>
      <c r="AS199" s="86"/>
      <c r="AT199" s="86"/>
      <c r="AU199" s="86"/>
      <c r="AV199" s="86"/>
      <c r="AW199" s="86"/>
      <c r="AX199" s="86"/>
      <c r="AY199" s="86"/>
      <c r="AZ199" s="86"/>
      <c r="BA199" s="86"/>
      <c r="BB199" s="86"/>
    </row>
    <row r="200" spans="1:54" ht="12.75" customHeight="1" x14ac:dyDescent="0.2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67"/>
      <c r="M200" s="167"/>
      <c r="N200" s="167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  <c r="Z200" s="167"/>
      <c r="AA200" s="167"/>
      <c r="AB200" s="139"/>
      <c r="AC200" s="139"/>
      <c r="AD200" s="139"/>
      <c r="AE200" s="139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</row>
    <row r="201" spans="1:54" ht="12.75" customHeight="1" x14ac:dyDescent="0.2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  <c r="V201" s="167"/>
      <c r="W201" s="167"/>
      <c r="X201" s="167"/>
      <c r="Y201" s="167"/>
      <c r="Z201" s="167"/>
      <c r="AA201" s="167"/>
      <c r="AB201" s="139"/>
      <c r="AC201" s="139"/>
      <c r="AD201" s="139"/>
      <c r="AE201" s="139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</row>
    <row r="202" spans="1:54" ht="12.75" customHeight="1" x14ac:dyDescent="0.2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39"/>
      <c r="AC202" s="139"/>
      <c r="AD202" s="139"/>
      <c r="AE202" s="139"/>
      <c r="AO202" s="86"/>
      <c r="AP202" s="86"/>
      <c r="AQ202" s="86"/>
      <c r="AR202" s="86"/>
      <c r="AS202" s="86"/>
      <c r="AT202" s="86"/>
      <c r="AU202" s="86"/>
      <c r="AV202" s="86"/>
      <c r="AW202" s="86"/>
      <c r="AX202" s="86"/>
      <c r="AY202" s="86"/>
      <c r="AZ202" s="86"/>
      <c r="BA202" s="86"/>
      <c r="BB202" s="86"/>
    </row>
    <row r="203" spans="1:54" ht="12.75" customHeight="1" x14ac:dyDescent="0.2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67"/>
      <c r="M203" s="167"/>
      <c r="N203" s="167"/>
      <c r="O203" s="167"/>
      <c r="P203" s="167"/>
      <c r="Q203" s="167"/>
      <c r="R203" s="167"/>
      <c r="S203" s="167"/>
      <c r="T203" s="167"/>
      <c r="U203" s="167"/>
      <c r="V203" s="167"/>
      <c r="W203" s="167"/>
      <c r="X203" s="167"/>
      <c r="Y203" s="167"/>
      <c r="Z203" s="167"/>
      <c r="AA203" s="167"/>
      <c r="AB203" s="139"/>
      <c r="AC203" s="139"/>
      <c r="AD203" s="139"/>
      <c r="AE203" s="139"/>
      <c r="AO203" s="86"/>
      <c r="AP203" s="86"/>
      <c r="AQ203" s="86"/>
      <c r="AR203" s="86"/>
      <c r="AS203" s="86"/>
      <c r="AT203" s="86"/>
      <c r="AU203" s="86"/>
      <c r="AV203" s="86"/>
      <c r="AW203" s="86"/>
      <c r="AX203" s="86"/>
      <c r="AY203" s="86"/>
      <c r="AZ203" s="86"/>
      <c r="BA203" s="86"/>
      <c r="BB203" s="86"/>
    </row>
    <row r="204" spans="1:54" ht="12.75" customHeight="1" x14ac:dyDescent="0.2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67"/>
      <c r="M204" s="167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39"/>
      <c r="AC204" s="139"/>
      <c r="AD204" s="139"/>
      <c r="AE204" s="139"/>
      <c r="AO204" s="86"/>
      <c r="AP204" s="86"/>
      <c r="AQ204" s="86"/>
      <c r="AR204" s="86"/>
      <c r="AS204" s="86"/>
      <c r="AT204" s="86"/>
      <c r="AU204" s="86"/>
      <c r="AV204" s="86"/>
      <c r="AW204" s="86"/>
      <c r="AX204" s="86"/>
      <c r="AY204" s="86"/>
      <c r="AZ204" s="86"/>
      <c r="BA204" s="86"/>
      <c r="BB204" s="86"/>
    </row>
    <row r="205" spans="1:54" ht="12.75" customHeight="1" x14ac:dyDescent="0.2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39"/>
      <c r="AC205" s="139"/>
      <c r="AD205" s="139"/>
      <c r="AE205" s="139"/>
      <c r="AO205" s="86"/>
      <c r="AP205" s="86"/>
      <c r="AQ205" s="86"/>
      <c r="AR205" s="86"/>
      <c r="AS205" s="86"/>
      <c r="AT205" s="86"/>
      <c r="AU205" s="86"/>
      <c r="AV205" s="86"/>
      <c r="AW205" s="86"/>
      <c r="AX205" s="86"/>
      <c r="AY205" s="86"/>
      <c r="AZ205" s="86"/>
      <c r="BA205" s="86"/>
      <c r="BB205" s="86"/>
    </row>
    <row r="206" spans="1:54" ht="12.75" customHeight="1" x14ac:dyDescent="0.2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39"/>
      <c r="AC206" s="139"/>
      <c r="AD206" s="139"/>
      <c r="AE206" s="139"/>
      <c r="AO206" s="86"/>
      <c r="AP206" s="86"/>
      <c r="AQ206" s="86"/>
      <c r="AR206" s="86"/>
      <c r="AS206" s="86"/>
      <c r="AT206" s="86"/>
      <c r="AU206" s="86"/>
      <c r="AV206" s="86"/>
      <c r="AW206" s="86"/>
      <c r="AX206" s="86"/>
      <c r="AY206" s="86"/>
      <c r="AZ206" s="86"/>
      <c r="BA206" s="86"/>
      <c r="BB206" s="86"/>
    </row>
    <row r="207" spans="1:54" ht="12.75" customHeight="1" x14ac:dyDescent="0.2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39"/>
      <c r="AC207" s="139"/>
      <c r="AD207" s="139"/>
      <c r="AE207" s="139"/>
      <c r="AO207" s="86"/>
      <c r="AP207" s="86"/>
      <c r="AQ207" s="86"/>
      <c r="AR207" s="86"/>
      <c r="AS207" s="86"/>
      <c r="AT207" s="86"/>
      <c r="AU207" s="86"/>
      <c r="AV207" s="86"/>
      <c r="AW207" s="86"/>
      <c r="AX207" s="86"/>
      <c r="AY207" s="86"/>
      <c r="AZ207" s="86"/>
      <c r="BA207" s="86"/>
      <c r="BB207" s="86"/>
    </row>
    <row r="208" spans="1:54" ht="12.75" customHeight="1" x14ac:dyDescent="0.2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39"/>
      <c r="AC208" s="139"/>
      <c r="AD208" s="139"/>
      <c r="AE208" s="139"/>
      <c r="AO208" s="86"/>
      <c r="AP208" s="86"/>
      <c r="AQ208" s="86"/>
      <c r="AR208" s="86"/>
      <c r="AS208" s="86"/>
      <c r="AT208" s="86"/>
      <c r="AU208" s="86"/>
      <c r="AV208" s="86"/>
      <c r="AW208" s="86"/>
      <c r="AX208" s="86"/>
      <c r="AY208" s="86"/>
      <c r="AZ208" s="86"/>
      <c r="BA208" s="86"/>
      <c r="BB208" s="86"/>
    </row>
    <row r="209" spans="1:54" ht="12.75" customHeight="1" x14ac:dyDescent="0.2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39"/>
      <c r="AC209" s="139"/>
      <c r="AD209" s="139"/>
      <c r="AE209" s="139"/>
      <c r="AO209" s="86"/>
      <c r="AP209" s="86"/>
      <c r="AQ209" s="86"/>
      <c r="AR209" s="86"/>
      <c r="AS209" s="86"/>
      <c r="AT209" s="86"/>
      <c r="AU209" s="86"/>
      <c r="AV209" s="86"/>
      <c r="AW209" s="86"/>
      <c r="AX209" s="86"/>
      <c r="AY209" s="86"/>
      <c r="AZ209" s="86"/>
      <c r="BA209" s="86"/>
      <c r="BB209" s="86"/>
    </row>
    <row r="210" spans="1:54" ht="12.75" customHeight="1" x14ac:dyDescent="0.2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39"/>
      <c r="AC210" s="139"/>
      <c r="AD210" s="139"/>
      <c r="AE210" s="139"/>
      <c r="AO210" s="86"/>
      <c r="AP210" s="86"/>
      <c r="AQ210" s="86"/>
      <c r="AR210" s="86"/>
      <c r="AS210" s="86"/>
      <c r="AT210" s="86"/>
      <c r="AU210" s="86"/>
      <c r="AV210" s="86"/>
      <c r="AW210" s="86"/>
      <c r="AX210" s="86"/>
      <c r="AY210" s="86"/>
      <c r="AZ210" s="86"/>
      <c r="BA210" s="86"/>
      <c r="BB210" s="86"/>
    </row>
    <row r="211" spans="1:54" ht="12.75" customHeight="1" x14ac:dyDescent="0.2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39"/>
      <c r="AC211" s="139"/>
      <c r="AD211" s="139"/>
      <c r="AE211" s="139"/>
      <c r="AO211" s="86"/>
      <c r="AP211" s="86"/>
      <c r="AQ211" s="86"/>
      <c r="AR211" s="86"/>
      <c r="AS211" s="86"/>
      <c r="AT211" s="86"/>
      <c r="AU211" s="86"/>
      <c r="AV211" s="86"/>
      <c r="AW211" s="86"/>
      <c r="AX211" s="86"/>
      <c r="AY211" s="86"/>
      <c r="AZ211" s="86"/>
      <c r="BA211" s="86"/>
      <c r="BB211" s="86"/>
    </row>
    <row r="212" spans="1:54" ht="12.75" customHeight="1" x14ac:dyDescent="0.2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39"/>
      <c r="AC212" s="139"/>
      <c r="AD212" s="139"/>
      <c r="AE212" s="139"/>
      <c r="AO212" s="86"/>
      <c r="AP212" s="86"/>
      <c r="AQ212" s="86"/>
      <c r="AR212" s="86"/>
      <c r="AS212" s="86"/>
      <c r="AT212" s="86"/>
      <c r="AU212" s="86"/>
      <c r="AV212" s="86"/>
      <c r="AW212" s="86"/>
      <c r="AX212" s="86"/>
      <c r="AY212" s="86"/>
      <c r="AZ212" s="86"/>
      <c r="BA212" s="86"/>
      <c r="BB212" s="86"/>
    </row>
    <row r="213" spans="1:54" ht="12.75" customHeight="1" x14ac:dyDescent="0.2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67"/>
      <c r="M213" s="167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167"/>
      <c r="Y213" s="167"/>
      <c r="Z213" s="167"/>
      <c r="AA213" s="167"/>
      <c r="AB213" s="139"/>
      <c r="AC213" s="139"/>
      <c r="AD213" s="139"/>
      <c r="AE213" s="139"/>
      <c r="AO213" s="86"/>
      <c r="AP213" s="86"/>
      <c r="AQ213" s="86"/>
      <c r="AR213" s="86"/>
      <c r="AS213" s="86"/>
      <c r="AT213" s="86"/>
      <c r="AU213" s="86"/>
      <c r="AV213" s="86"/>
      <c r="AW213" s="86"/>
      <c r="AX213" s="86"/>
      <c r="AY213" s="86"/>
      <c r="AZ213" s="86"/>
      <c r="BA213" s="86"/>
      <c r="BB213" s="86"/>
    </row>
    <row r="214" spans="1:54" ht="12.75" customHeight="1" x14ac:dyDescent="0.2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167"/>
      <c r="Y214" s="167"/>
      <c r="Z214" s="167"/>
      <c r="AA214" s="167"/>
      <c r="AB214" s="139"/>
      <c r="AC214" s="139"/>
      <c r="AD214" s="139"/>
      <c r="AE214" s="139"/>
      <c r="AO214" s="86"/>
      <c r="AP214" s="86"/>
      <c r="AQ214" s="86"/>
      <c r="AR214" s="86"/>
      <c r="AS214" s="86"/>
      <c r="AT214" s="86"/>
      <c r="AU214" s="86"/>
      <c r="AV214" s="86"/>
      <c r="AW214" s="86"/>
      <c r="AX214" s="86"/>
      <c r="AY214" s="86"/>
      <c r="AZ214" s="86"/>
      <c r="BA214" s="86"/>
      <c r="BB214" s="86"/>
    </row>
    <row r="215" spans="1:54" ht="12.75" customHeight="1" x14ac:dyDescent="0.2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167"/>
      <c r="Y215" s="167"/>
      <c r="Z215" s="167"/>
      <c r="AA215" s="167"/>
      <c r="AB215" s="139"/>
      <c r="AC215" s="139"/>
      <c r="AD215" s="139"/>
      <c r="AE215" s="139"/>
      <c r="AO215" s="86"/>
      <c r="AP215" s="86"/>
      <c r="AQ215" s="86"/>
      <c r="AR215" s="86"/>
      <c r="AS215" s="86"/>
      <c r="AT215" s="86"/>
      <c r="AU215" s="86"/>
      <c r="AV215" s="86"/>
      <c r="AW215" s="86"/>
      <c r="AX215" s="86"/>
      <c r="AY215" s="86"/>
      <c r="AZ215" s="86"/>
      <c r="BA215" s="86"/>
      <c r="BB215" s="86"/>
    </row>
    <row r="216" spans="1:54" ht="12.75" customHeight="1" x14ac:dyDescent="0.2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67"/>
      <c r="M216" s="167"/>
      <c r="N216" s="167"/>
      <c r="O216" s="167"/>
      <c r="P216" s="167"/>
      <c r="Q216" s="167"/>
      <c r="R216" s="167"/>
      <c r="S216" s="167"/>
      <c r="T216" s="167"/>
      <c r="U216" s="167"/>
      <c r="V216" s="167"/>
      <c r="W216" s="167"/>
      <c r="X216" s="167"/>
      <c r="Y216" s="167"/>
      <c r="Z216" s="167"/>
      <c r="AA216" s="167"/>
      <c r="AB216" s="139"/>
      <c r="AC216" s="139"/>
      <c r="AD216" s="139"/>
      <c r="AE216" s="139"/>
      <c r="AO216" s="86"/>
      <c r="AP216" s="86"/>
      <c r="AQ216" s="86"/>
      <c r="AR216" s="86"/>
      <c r="AS216" s="86"/>
      <c r="AT216" s="86"/>
      <c r="AU216" s="86"/>
      <c r="AV216" s="86"/>
      <c r="AW216" s="86"/>
      <c r="AX216" s="86"/>
      <c r="AY216" s="86"/>
      <c r="AZ216" s="86"/>
      <c r="BA216" s="86"/>
      <c r="BB216" s="86"/>
    </row>
    <row r="217" spans="1:54" ht="12.75" customHeight="1" x14ac:dyDescent="0.2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39"/>
      <c r="AC217" s="139"/>
      <c r="AD217" s="139"/>
      <c r="AE217" s="139"/>
      <c r="AO217" s="86"/>
      <c r="AP217" s="86"/>
      <c r="AQ217" s="86"/>
      <c r="AR217" s="86"/>
      <c r="AS217" s="86"/>
      <c r="AT217" s="86"/>
      <c r="AU217" s="86"/>
      <c r="AV217" s="86"/>
      <c r="AW217" s="86"/>
      <c r="AX217" s="86"/>
      <c r="AY217" s="86"/>
      <c r="AZ217" s="86"/>
      <c r="BA217" s="86"/>
      <c r="BB217" s="86"/>
    </row>
    <row r="218" spans="1:54" ht="12.75" customHeight="1" x14ac:dyDescent="0.2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39"/>
      <c r="AC218" s="139"/>
      <c r="AD218" s="139"/>
      <c r="AE218" s="139"/>
      <c r="AO218" s="86"/>
      <c r="AP218" s="86"/>
      <c r="AQ218" s="86"/>
      <c r="AR218" s="86"/>
      <c r="AS218" s="86"/>
      <c r="AT218" s="86"/>
      <c r="AU218" s="86"/>
      <c r="AV218" s="86"/>
      <c r="AW218" s="86"/>
      <c r="AX218" s="86"/>
      <c r="AY218" s="86"/>
      <c r="AZ218" s="86"/>
      <c r="BA218" s="86"/>
      <c r="BB218" s="86"/>
    </row>
    <row r="219" spans="1:54" ht="12.75" customHeight="1" x14ac:dyDescent="0.2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67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7"/>
      <c r="Y219" s="167"/>
      <c r="Z219" s="167"/>
      <c r="AA219" s="167"/>
      <c r="AB219" s="139"/>
      <c r="AC219" s="139"/>
      <c r="AD219" s="139"/>
      <c r="AE219" s="139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86"/>
      <c r="BB219" s="86"/>
    </row>
    <row r="220" spans="1:54" ht="12.75" customHeight="1" x14ac:dyDescent="0.2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167"/>
      <c r="Y220" s="167"/>
      <c r="Z220" s="167"/>
      <c r="AA220" s="167"/>
      <c r="AB220" s="139"/>
      <c r="AC220" s="139"/>
      <c r="AD220" s="139"/>
      <c r="AE220" s="139"/>
      <c r="AO220" s="86"/>
      <c r="AP220" s="86"/>
      <c r="AQ220" s="86"/>
      <c r="AR220" s="86"/>
      <c r="AS220" s="86"/>
      <c r="AT220" s="86"/>
      <c r="AU220" s="86"/>
      <c r="AV220" s="86"/>
      <c r="AW220" s="86"/>
      <c r="AX220" s="86"/>
      <c r="AY220" s="86"/>
      <c r="AZ220" s="86"/>
      <c r="BA220" s="86"/>
      <c r="BB220" s="86"/>
    </row>
    <row r="221" spans="1:54" ht="12.75" customHeight="1" x14ac:dyDescent="0.2">
      <c r="A221" s="179"/>
      <c r="B221" s="179"/>
      <c r="C221" s="179"/>
      <c r="D221" s="179"/>
      <c r="E221" s="179"/>
      <c r="F221" s="179"/>
      <c r="G221" s="179"/>
      <c r="H221" s="179"/>
      <c r="I221" s="179"/>
      <c r="J221" s="179"/>
      <c r="K221" s="17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86"/>
      <c r="BB221" s="86"/>
    </row>
    <row r="222" spans="1:54" ht="12.75" customHeight="1" x14ac:dyDescent="0.2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O222" s="86"/>
      <c r="AP222" s="86"/>
      <c r="AQ222" s="86"/>
      <c r="AR222" s="86"/>
      <c r="AS222" s="86"/>
      <c r="AT222" s="86"/>
      <c r="AU222" s="86"/>
      <c r="AV222" s="86"/>
      <c r="AW222" s="86"/>
      <c r="AX222" s="86"/>
      <c r="AY222" s="86"/>
      <c r="AZ222" s="86"/>
      <c r="BA222" s="86"/>
      <c r="BB222" s="86"/>
    </row>
    <row r="223" spans="1:54" ht="12.75" customHeight="1" x14ac:dyDescent="0.2">
      <c r="A223" s="161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O223" s="86"/>
      <c r="AP223" s="86"/>
      <c r="AQ223" s="86"/>
      <c r="AR223" s="86"/>
      <c r="AS223" s="86"/>
      <c r="AT223" s="86"/>
      <c r="AU223" s="86"/>
      <c r="AV223" s="86"/>
      <c r="AW223" s="86"/>
      <c r="AX223" s="86"/>
      <c r="AY223" s="86"/>
      <c r="AZ223" s="86"/>
      <c r="BA223" s="86"/>
      <c r="BB223" s="86"/>
    </row>
    <row r="224" spans="1:54" ht="12.75" customHeight="1" x14ac:dyDescent="0.2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O224" s="86"/>
      <c r="AP224" s="86"/>
      <c r="AQ224" s="86"/>
      <c r="AR224" s="86"/>
      <c r="AS224" s="86"/>
      <c r="AT224" s="86"/>
      <c r="AU224" s="86"/>
      <c r="AV224" s="86"/>
      <c r="AW224" s="86"/>
      <c r="AX224" s="86"/>
      <c r="AY224" s="86"/>
      <c r="AZ224" s="86"/>
      <c r="BA224" s="86"/>
      <c r="BB224" s="86"/>
    </row>
    <row r="225" spans="1:31" ht="12.75" customHeight="1" x14ac:dyDescent="0.2">
      <c r="A225" s="135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</row>
    <row r="226" spans="1:31" ht="12.75" customHeight="1" x14ac:dyDescent="0.2">
      <c r="A226" s="135"/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0"/>
      <c r="AC226" s="180"/>
      <c r="AD226" s="180"/>
      <c r="AE226" s="180"/>
    </row>
    <row r="227" spans="1:31" ht="12.75" customHeight="1" x14ac:dyDescent="0.2">
      <c r="A227" s="161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</row>
    <row r="228" spans="1:31" ht="12.75" customHeight="1" x14ac:dyDescent="0.2"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</row>
  </sheetData>
  <sheetProtection password="C869" sheet="1" objects="1" scenarios="1"/>
  <mergeCells count="71">
    <mergeCell ref="AO3:BB3"/>
    <mergeCell ref="AO5:BB5"/>
    <mergeCell ref="AO71:BB71"/>
    <mergeCell ref="AO72:BB72"/>
    <mergeCell ref="AO37:BB37"/>
    <mergeCell ref="AO36:BB36"/>
    <mergeCell ref="AO61:BB61"/>
    <mergeCell ref="AO67:BB67"/>
    <mergeCell ref="AO16:BB16"/>
    <mergeCell ref="AO17:BB17"/>
    <mergeCell ref="AO19:BB19"/>
    <mergeCell ref="AO18:BB18"/>
    <mergeCell ref="AO12:BB12"/>
    <mergeCell ref="AO15:BB15"/>
    <mergeCell ref="AO14:BB14"/>
    <mergeCell ref="AO46:BB46"/>
    <mergeCell ref="AO73:BB73"/>
    <mergeCell ref="AO6:BB6"/>
    <mergeCell ref="AO4:BB4"/>
    <mergeCell ref="AO13:BB13"/>
    <mergeCell ref="AO7:BB7"/>
    <mergeCell ref="AO8:BB8"/>
    <mergeCell ref="AO9:BB9"/>
    <mergeCell ref="AO10:BB10"/>
    <mergeCell ref="AO11:BB11"/>
    <mergeCell ref="AO60:BB60"/>
    <mergeCell ref="AO59:BB59"/>
    <mergeCell ref="AO58:BB58"/>
    <mergeCell ref="AO45:BB45"/>
    <mergeCell ref="AO52:BB52"/>
    <mergeCell ref="AO44:BB44"/>
    <mergeCell ref="AO48:BB48"/>
    <mergeCell ref="AO20:BB20"/>
    <mergeCell ref="AO29:BB29"/>
    <mergeCell ref="AO28:BB28"/>
    <mergeCell ref="AO26:BB26"/>
    <mergeCell ref="AO27:BB27"/>
    <mergeCell ref="AO25:BB25"/>
    <mergeCell ref="AO21:BB21"/>
    <mergeCell ref="AO22:BB22"/>
    <mergeCell ref="AO24:BB24"/>
    <mergeCell ref="AO23:BB23"/>
    <mergeCell ref="AO47:BB47"/>
    <mergeCell ref="AO34:BB34"/>
    <mergeCell ref="AO32:BB32"/>
    <mergeCell ref="AO33:BB33"/>
    <mergeCell ref="AO30:BB30"/>
    <mergeCell ref="AO31:BB31"/>
    <mergeCell ref="AO35:BB35"/>
    <mergeCell ref="AO40:BB40"/>
    <mergeCell ref="AO39:BB39"/>
    <mergeCell ref="AO38:BB38"/>
    <mergeCell ref="AO42:BB42"/>
    <mergeCell ref="AO41:BB41"/>
    <mergeCell ref="AO43:BB43"/>
    <mergeCell ref="AO54:BB54"/>
    <mergeCell ref="AO55:BB55"/>
    <mergeCell ref="AO53:BB53"/>
    <mergeCell ref="AO49:BB49"/>
    <mergeCell ref="AO50:BB50"/>
    <mergeCell ref="AO51:BB51"/>
    <mergeCell ref="AO69:BB69"/>
    <mergeCell ref="AO70:BB70"/>
    <mergeCell ref="AO56:BB56"/>
    <mergeCell ref="AO68:BB68"/>
    <mergeCell ref="AO57:BB57"/>
    <mergeCell ref="AO66:BB66"/>
    <mergeCell ref="AO64:BB64"/>
    <mergeCell ref="AO62:BB62"/>
    <mergeCell ref="AO63:BB63"/>
    <mergeCell ref="AO65:BB65"/>
  </mergeCells>
  <phoneticPr fontId="2" type="noConversion"/>
  <pageMargins left="0.43307086614173229" right="0.19685039370078741" top="1.2204724409448819" bottom="0.98425196850393704" header="0.51181102362204722" footer="0.51181102362204722"/>
  <pageSetup paperSize="9" scale="79" orientation="portrait" r:id="rId1"/>
  <headerFooter alignWithMargins="0">
    <oddHeader>&amp;R&amp;G</oddHeader>
    <oddFooter>&amp;L&amp;"Verdana,Normal"&amp;7&amp;F
&amp;A&amp;R&amp;"Verdana,Normal"&amp;7&amp;D  &amp;T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>
    <pageSetUpPr fitToPage="1"/>
  </sheetPr>
  <dimension ref="A1:BB232"/>
  <sheetViews>
    <sheetView showGridLines="0" zoomScale="85" zoomScaleNormal="75" workbookViewId="0">
      <selection activeCell="K176" sqref="K176"/>
    </sheetView>
  </sheetViews>
  <sheetFormatPr defaultColWidth="9" defaultRowHeight="12.75" customHeight="1" outlineLevelRow="1" x14ac:dyDescent="0.2"/>
  <cols>
    <col min="1" max="1" width="3.5703125" style="125" customWidth="1"/>
    <col min="2" max="7" width="9" style="125" customWidth="1"/>
    <col min="8" max="11" width="14.28515625" style="72" customWidth="1"/>
    <col min="12" max="12" width="14.28515625" style="125" customWidth="1"/>
    <col min="13" max="40" width="9" style="125"/>
    <col min="41" max="54" width="0" style="125" hidden="1" customWidth="1"/>
    <col min="55" max="16384" width="9" style="125"/>
  </cols>
  <sheetData>
    <row r="1" spans="1:54" ht="12.75" customHeight="1" x14ac:dyDescent="0.25">
      <c r="A1" s="133"/>
      <c r="B1" s="133"/>
      <c r="C1" s="133"/>
      <c r="D1" s="133"/>
      <c r="E1" s="133"/>
      <c r="F1" s="133"/>
      <c r="G1" s="133"/>
      <c r="H1" s="184"/>
      <c r="I1" s="184"/>
      <c r="J1" s="184"/>
      <c r="K1" s="184"/>
    </row>
    <row r="2" spans="1:54" ht="12.75" customHeight="1" x14ac:dyDescent="0.2">
      <c r="A2" s="72"/>
      <c r="B2" s="72" t="str">
        <f>IF(Setup!H3="","",Setup!H3)</f>
        <v/>
      </c>
      <c r="C2" s="72"/>
      <c r="D2" s="72"/>
      <c r="E2" s="72"/>
      <c r="F2" s="72"/>
      <c r="G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</row>
    <row r="3" spans="1:54" ht="14.25" customHeight="1" thickBot="1" x14ac:dyDescent="0.25">
      <c r="A3" s="135"/>
      <c r="B3" s="136" t="s">
        <v>174</v>
      </c>
      <c r="C3" s="137"/>
      <c r="D3" s="137"/>
      <c r="E3" s="137"/>
      <c r="F3" s="137"/>
      <c r="G3" s="137"/>
      <c r="H3" s="185"/>
      <c r="I3" s="185"/>
      <c r="J3" s="185"/>
      <c r="K3" s="185"/>
      <c r="L3" s="137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9"/>
      <c r="AC3" s="139"/>
      <c r="AD3" s="139"/>
      <c r="AE3" s="139"/>
      <c r="AK3" s="72"/>
      <c r="AO3" s="393" t="str">
        <f>Kostnader_Intäkter!CV11</f>
        <v/>
      </c>
      <c r="AP3" s="393"/>
      <c r="AQ3" s="393"/>
      <c r="AR3" s="393"/>
      <c r="AS3" s="393"/>
      <c r="AT3" s="393"/>
      <c r="AU3" s="393"/>
      <c r="AV3" s="393"/>
      <c r="AW3" s="393"/>
      <c r="AX3" s="393"/>
      <c r="AY3" s="393"/>
      <c r="AZ3" s="393"/>
      <c r="BA3" s="393"/>
      <c r="BB3" s="393"/>
    </row>
    <row r="4" spans="1:54" ht="12" customHeight="1" thickTop="1" x14ac:dyDescent="0.2">
      <c r="A4" s="135"/>
      <c r="B4" s="140"/>
      <c r="C4" s="141"/>
      <c r="D4" s="141"/>
      <c r="E4" s="141"/>
      <c r="F4" s="141"/>
      <c r="G4" s="141"/>
      <c r="H4" s="143" t="str">
        <f>IF(Setup!K9="","",Setup!K9)</f>
        <v/>
      </c>
      <c r="I4" s="143" t="str">
        <f>IF(Setup!K10="","",Setup!K10)</f>
        <v/>
      </c>
      <c r="J4" s="143" t="str">
        <f>IF(Setup!K11="","",Setup!K11)</f>
        <v/>
      </c>
      <c r="K4" s="143" t="str">
        <f>IF(Setup!K12="","",Setup!K12)</f>
        <v/>
      </c>
      <c r="L4" s="144" t="s">
        <v>14</v>
      </c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9"/>
      <c r="AC4" s="139"/>
      <c r="AD4" s="139"/>
      <c r="AE4" s="139"/>
      <c r="AK4" s="72"/>
      <c r="AO4" s="393" t="str">
        <f>Kostnader_Intäkter!CV13</f>
        <v/>
      </c>
      <c r="AP4" s="393"/>
      <c r="AQ4" s="393"/>
      <c r="AR4" s="393"/>
      <c r="AS4" s="393"/>
      <c r="AT4" s="393"/>
      <c r="AU4" s="393"/>
      <c r="AV4" s="393"/>
      <c r="AW4" s="393"/>
      <c r="AX4" s="393"/>
      <c r="AY4" s="393"/>
      <c r="AZ4" s="393"/>
      <c r="BA4" s="393"/>
      <c r="BB4" s="393"/>
    </row>
    <row r="5" spans="1:54" ht="12.75" customHeight="1" x14ac:dyDescent="0.2">
      <c r="A5" s="135"/>
      <c r="B5" s="86" t="s">
        <v>150</v>
      </c>
      <c r="C5" s="86"/>
      <c r="D5" s="86"/>
      <c r="E5" s="86"/>
      <c r="F5" s="86"/>
      <c r="G5" s="86"/>
      <c r="H5" s="120" t="str">
        <f>IF($H$4="","",ROUND((SUMPRODUCT((Kostnader_Intäkter!$R$6:$R$2630=Kostnader_Intäkter!$EG85)*(Kostnader_Intäkter!$B$6:$B$2630="SVERIGE")*(Kostnader_Intäkter!$AB$6:$AB$2630)))+(SUMPRODUCT((Kostnader_Intäkter!$R$6:$R$2630=Kostnader_Intäkter!$EG85)*(Kostnader_Intäkter!$B$6:$B$2630="DANMARK")*(Kostnader_Intäkter!$AB$6:$AB$2630))),0))</f>
        <v/>
      </c>
      <c r="I5" s="120" t="str">
        <f>IF($I$4="","",ROUND((SUMPRODUCT((Kostnader_Intäkter!$R$6:$R$2630=Kostnader_Intäkter!$EG85)*(Kostnader_Intäkter!$B$6:$B$2630="SVERIGE")*(Kostnader_Intäkter!$AG$6:$AG$2630)))+(SUMPRODUCT((Kostnader_Intäkter!$R$6:$R$2630=Kostnader_Intäkter!$EG85)*(Kostnader_Intäkter!$B$6:$B$2630="DANMARK")*(Kostnader_Intäkter!$AG$6:$AG$2630))),0))</f>
        <v/>
      </c>
      <c r="J5" s="120" t="str">
        <f>IF($J$4="","",ROUND((SUMPRODUCT((Kostnader_Intäkter!$R$6:$R$2630=Kostnader_Intäkter!$EG85)*(Kostnader_Intäkter!$B$6:$B$2630="SVERIGE")*(Kostnader_Intäkter!$AL$6:$AL$2630)))+(SUMPRODUCT((Kostnader_Intäkter!$R$6:$R$2630=Kostnader_Intäkter!$EG85)*(Kostnader_Intäkter!$B$6:$B$2630="DANMARK")*(Kostnader_Intäkter!$AL$6:$AL$2630))),0))</f>
        <v/>
      </c>
      <c r="K5" s="120" t="str">
        <f>IF($K$4="","",ROUND((SUMPRODUCT((Kostnader_Intäkter!$R$6:$R$2630=Kostnader_Intäkter!$EG85)*(Kostnader_Intäkter!$B$6:$B$2630="SVERIGE")*(Kostnader_Intäkter!$AQ$6:$AQ$2630)))+(SUMPRODUCT((Kostnader_Intäkter!$R$6:$R$2630=Kostnader_Intäkter!$EG85)*(Kostnader_Intäkter!$B$6:$B$2630="DANMARK")*(Kostnader_Intäkter!$AQ$6:$AQ$2630))),0))</f>
        <v/>
      </c>
      <c r="L5" s="146">
        <f t="shared" ref="L5:L12" si="0">SUM(H5:K5)</f>
        <v>0</v>
      </c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9"/>
      <c r="AC5" s="139"/>
      <c r="AD5" s="139"/>
      <c r="AE5" s="139"/>
      <c r="AK5" s="72"/>
      <c r="AO5" s="393" t="str">
        <f>Kostnader_Intäkter!CV14</f>
        <v/>
      </c>
      <c r="AP5" s="393"/>
      <c r="AQ5" s="393"/>
      <c r="AR5" s="393"/>
      <c r="AS5" s="393"/>
      <c r="AT5" s="393"/>
      <c r="AU5" s="393"/>
      <c r="AV5" s="393"/>
      <c r="AW5" s="393"/>
      <c r="AX5" s="393"/>
      <c r="AY5" s="393"/>
      <c r="AZ5" s="393"/>
      <c r="BA5" s="393"/>
      <c r="BB5" s="393"/>
    </row>
    <row r="6" spans="1:54" ht="12.75" customHeight="1" x14ac:dyDescent="0.2">
      <c r="A6" s="135"/>
      <c r="B6" s="86" t="s">
        <v>151</v>
      </c>
      <c r="C6" s="86"/>
      <c r="D6" s="86"/>
      <c r="E6" s="86"/>
      <c r="F6" s="86"/>
      <c r="G6" s="86"/>
      <c r="H6" s="120" t="str">
        <f>IF($H$4="","",ROUND((SUMPRODUCT((Kostnader_Intäkter!$R$6:$R$2630=Kostnader_Intäkter!$EG86)*(Kostnader_Intäkter!$B$6:$B$2630="SVERIGE")*(Kostnader_Intäkter!$AB$6:$AB$2630)))+(SUMPRODUCT((Kostnader_Intäkter!$R$6:$R$2630=Kostnader_Intäkter!$EG86)*(Kostnader_Intäkter!$B$6:$B$2630="DANMARK")*(Kostnader_Intäkter!$AB$6:$AB$2630))),0))</f>
        <v/>
      </c>
      <c r="I6" s="120" t="str">
        <f>IF($I$4="","",ROUND((SUMPRODUCT((Kostnader_Intäkter!$R$6:$R$2630=Kostnader_Intäkter!$EG86)*(Kostnader_Intäkter!$B$6:$B$2630="SVERIGE")*(Kostnader_Intäkter!$AG$6:$AG$2630)))+(SUMPRODUCT((Kostnader_Intäkter!$R$6:$R$2630=Kostnader_Intäkter!$EG86)*(Kostnader_Intäkter!$B$6:$B$2630="DANMARK")*(Kostnader_Intäkter!$AG$6:$AG$2630))),0))</f>
        <v/>
      </c>
      <c r="J6" s="120" t="str">
        <f>IF($J$4="","",ROUND((SUMPRODUCT((Kostnader_Intäkter!$R$6:$R$2630=Kostnader_Intäkter!$EG86)*(Kostnader_Intäkter!$B$6:$B$2630="SVERIGE")*(Kostnader_Intäkter!$AL$6:$AL$2630)))+(SUMPRODUCT((Kostnader_Intäkter!$R$6:$R$2630=Kostnader_Intäkter!$EG86)*(Kostnader_Intäkter!$B$6:$B$2630="DANMARK")*(Kostnader_Intäkter!$AL$6:$AL$2630))),0))</f>
        <v/>
      </c>
      <c r="K6" s="120" t="str">
        <f>IF($K$4="","",ROUND((SUMPRODUCT((Kostnader_Intäkter!$R$6:$R$2630=Kostnader_Intäkter!$EG86)*(Kostnader_Intäkter!$B$6:$B$2630="SVERIGE")*(Kostnader_Intäkter!$AQ$6:$AQ$2630)))+(SUMPRODUCT((Kostnader_Intäkter!$R$6:$R$2630=Kostnader_Intäkter!$EG86)*(Kostnader_Intäkter!$B$6:$B$2630="DANMARK")*(Kostnader_Intäkter!$AQ$6:$AQ$2630))),0))</f>
        <v/>
      </c>
      <c r="L6" s="146">
        <f t="shared" si="0"/>
        <v>0</v>
      </c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9"/>
      <c r="AC6" s="139"/>
      <c r="AD6" s="139"/>
      <c r="AE6" s="139"/>
      <c r="AK6" s="86"/>
      <c r="AO6" s="393" t="str">
        <f>Kostnader_Intäkter!CV15</f>
        <v/>
      </c>
      <c r="AP6" s="393"/>
      <c r="AQ6" s="393"/>
      <c r="AR6" s="393"/>
      <c r="AS6" s="393"/>
      <c r="AT6" s="393"/>
      <c r="AU6" s="393"/>
      <c r="AV6" s="393"/>
      <c r="AW6" s="393"/>
      <c r="AX6" s="393"/>
      <c r="AY6" s="393"/>
      <c r="AZ6" s="393"/>
      <c r="BA6" s="393"/>
      <c r="BB6" s="393"/>
    </row>
    <row r="7" spans="1:54" ht="12.75" customHeight="1" x14ac:dyDescent="0.2">
      <c r="A7" s="135"/>
      <c r="B7" s="86" t="s">
        <v>152</v>
      </c>
      <c r="C7" s="86"/>
      <c r="D7" s="86"/>
      <c r="E7" s="86"/>
      <c r="F7" s="86"/>
      <c r="G7" s="86"/>
      <c r="H7" s="120" t="str">
        <f>IF($H$4="","",ROUND((SUMPRODUCT((Kostnader_Intäkter!$R$6:$R$2630=Kostnader_Intäkter!$EG87)*(Kostnader_Intäkter!$B$6:$B$2630="SVERIGE")*(Kostnader_Intäkter!$AB$6:$AB$2630)))+(SUMPRODUCT((Kostnader_Intäkter!$R$6:$R$2630=Kostnader_Intäkter!$EG87)*(Kostnader_Intäkter!$B$6:$B$2630="DANMARK")*(Kostnader_Intäkter!$AB$6:$AB$2630))),0))</f>
        <v/>
      </c>
      <c r="I7" s="120" t="str">
        <f>IF($I$4="","",ROUND((SUMPRODUCT((Kostnader_Intäkter!$R$6:$R$2630=Kostnader_Intäkter!$EG87)*(Kostnader_Intäkter!$B$6:$B$2630="SVERIGE")*(Kostnader_Intäkter!$AG$6:$AG$2630)))+(SUMPRODUCT((Kostnader_Intäkter!$R$6:$R$2630=Kostnader_Intäkter!$EG87)*(Kostnader_Intäkter!$B$6:$B$2630="DANMARK")*(Kostnader_Intäkter!$AG$6:$AG$2630))),0))</f>
        <v/>
      </c>
      <c r="J7" s="120" t="str">
        <f>IF($J$4="","",ROUND((SUMPRODUCT((Kostnader_Intäkter!$R$6:$R$2630=Kostnader_Intäkter!$EG87)*(Kostnader_Intäkter!$B$6:$B$2630="SVERIGE")*(Kostnader_Intäkter!$AL$6:$AL$2630)))+(SUMPRODUCT((Kostnader_Intäkter!$R$6:$R$2630=Kostnader_Intäkter!$EG87)*(Kostnader_Intäkter!$B$6:$B$2630="DANMARK")*(Kostnader_Intäkter!$AL$6:$AL$2630))),0))</f>
        <v/>
      </c>
      <c r="K7" s="120" t="str">
        <f>IF($K$4="","",ROUND((SUMPRODUCT((Kostnader_Intäkter!$R$6:$R$2630=Kostnader_Intäkter!$EG87)*(Kostnader_Intäkter!$B$6:$B$2630="SVERIGE")*(Kostnader_Intäkter!$AQ$6:$AQ$2630)))+(SUMPRODUCT((Kostnader_Intäkter!$R$6:$R$2630=Kostnader_Intäkter!$EG87)*(Kostnader_Intäkter!$B$6:$B$2630="DANMARK")*(Kostnader_Intäkter!$AQ$6:$AQ$2630))),0))</f>
        <v/>
      </c>
      <c r="L7" s="146">
        <f t="shared" si="0"/>
        <v>0</v>
      </c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9"/>
      <c r="AC7" s="139"/>
      <c r="AD7" s="139"/>
      <c r="AE7" s="139"/>
      <c r="AO7" s="393" t="str">
        <f>Kostnader_Intäkter!CV16</f>
        <v/>
      </c>
      <c r="AP7" s="393"/>
      <c r="AQ7" s="393"/>
      <c r="AR7" s="393"/>
      <c r="AS7" s="393"/>
      <c r="AT7" s="393"/>
      <c r="AU7" s="393"/>
      <c r="AV7" s="393"/>
      <c r="AW7" s="393"/>
      <c r="AX7" s="393"/>
      <c r="AY7" s="393"/>
      <c r="AZ7" s="393"/>
      <c r="BA7" s="393"/>
      <c r="BB7" s="393"/>
    </row>
    <row r="8" spans="1:54" ht="12.75" customHeight="1" x14ac:dyDescent="0.2">
      <c r="A8" s="135"/>
      <c r="B8" s="86" t="s">
        <v>153</v>
      </c>
      <c r="C8" s="86"/>
      <c r="D8" s="86"/>
      <c r="E8" s="86"/>
      <c r="F8" s="86"/>
      <c r="G8" s="86"/>
      <c r="H8" s="120" t="str">
        <f>IF($H$4="","",ROUND((SUMPRODUCT((Kostnader_Intäkter!$R$6:$R$2630=Kostnader_Intäkter!$EG88)*(Kostnader_Intäkter!$B$6:$B$2630="SVERIGE")*(Kostnader_Intäkter!$AB$6:$AB$2630)))+(SUMPRODUCT((Kostnader_Intäkter!$R$6:$R$2630=Kostnader_Intäkter!$EG88)*(Kostnader_Intäkter!$B$6:$B$2630="DANMARK")*(Kostnader_Intäkter!$AB$6:$AB$2630))),0))</f>
        <v/>
      </c>
      <c r="I8" s="120" t="str">
        <f>IF($I$4="","",ROUND((SUMPRODUCT((Kostnader_Intäkter!$R$6:$R$2630=Kostnader_Intäkter!$EG88)*(Kostnader_Intäkter!$B$6:$B$2630="SVERIGE")*(Kostnader_Intäkter!$AG$6:$AG$2630)))+(SUMPRODUCT((Kostnader_Intäkter!$R$6:$R$2630=Kostnader_Intäkter!$EG88)*(Kostnader_Intäkter!$B$6:$B$2630="DANMARK")*(Kostnader_Intäkter!$AG$6:$AG$2630))),0))</f>
        <v/>
      </c>
      <c r="J8" s="120" t="str">
        <f>IF($J$4="","",ROUND((SUMPRODUCT((Kostnader_Intäkter!$R$6:$R$2630=Kostnader_Intäkter!$EG88)*(Kostnader_Intäkter!$B$6:$B$2630="SVERIGE")*(Kostnader_Intäkter!$AL$6:$AL$2630)))+(SUMPRODUCT((Kostnader_Intäkter!$R$6:$R$2630=Kostnader_Intäkter!$EG88)*(Kostnader_Intäkter!$B$6:$B$2630="DANMARK")*(Kostnader_Intäkter!$AL$6:$AL$2630))),0))</f>
        <v/>
      </c>
      <c r="K8" s="120" t="str">
        <f>IF($K$4="","",ROUND((SUMPRODUCT((Kostnader_Intäkter!$R$6:$R$2630=Kostnader_Intäkter!$EG88)*(Kostnader_Intäkter!$B$6:$B$2630="SVERIGE")*(Kostnader_Intäkter!$AQ$6:$AQ$2630)))+(SUMPRODUCT((Kostnader_Intäkter!$R$6:$R$2630=Kostnader_Intäkter!$EG88)*(Kostnader_Intäkter!$B$6:$B$2630="DANMARK")*(Kostnader_Intäkter!$AQ$6:$AQ$2630))),0))</f>
        <v/>
      </c>
      <c r="L8" s="146">
        <f t="shared" si="0"/>
        <v>0</v>
      </c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9"/>
      <c r="AC8" s="139"/>
      <c r="AD8" s="139"/>
      <c r="AE8" s="139"/>
      <c r="AO8" s="393" t="str">
        <f>Kostnader_Intäkter!CV17</f>
        <v/>
      </c>
      <c r="AP8" s="393"/>
      <c r="AQ8" s="393"/>
      <c r="AR8" s="393"/>
      <c r="AS8" s="393"/>
      <c r="AT8" s="393"/>
      <c r="AU8" s="393"/>
      <c r="AV8" s="393"/>
      <c r="AW8" s="393"/>
      <c r="AX8" s="393"/>
      <c r="AY8" s="393"/>
      <c r="AZ8" s="393"/>
      <c r="BA8" s="393"/>
      <c r="BB8" s="393"/>
    </row>
    <row r="9" spans="1:54" ht="12.75" customHeight="1" x14ac:dyDescent="0.2">
      <c r="A9" s="135"/>
      <c r="B9" s="86" t="s">
        <v>154</v>
      </c>
      <c r="C9" s="86"/>
      <c r="D9" s="86"/>
      <c r="E9" s="86"/>
      <c r="F9" s="86"/>
      <c r="G9" s="86"/>
      <c r="H9" s="120" t="str">
        <f>IF($H$4="","",ROUND((SUMPRODUCT((Kostnader_Intäkter!$R$6:$R$2630=Kostnader_Intäkter!$EG89)*(Kostnader_Intäkter!$B$6:$B$2630="SVERIGE")*(Kostnader_Intäkter!$AB$6:$AB$2630)))+(SUMPRODUCT((Kostnader_Intäkter!$R$6:$R$2630=Kostnader_Intäkter!$EG89)*(Kostnader_Intäkter!$B$6:$B$2630="DANMARK")*(Kostnader_Intäkter!$AB$6:$AB$2630))),0))</f>
        <v/>
      </c>
      <c r="I9" s="120" t="str">
        <f>IF($I$4="","",ROUND((SUMPRODUCT((Kostnader_Intäkter!$R$6:$R$2630=Kostnader_Intäkter!$EG89)*(Kostnader_Intäkter!$B$6:$B$2630="SVERIGE")*(Kostnader_Intäkter!$AG$6:$AG$2630)))+(SUMPRODUCT((Kostnader_Intäkter!$R$6:$R$2630=Kostnader_Intäkter!$EG89)*(Kostnader_Intäkter!$B$6:$B$2630="DANMARK")*(Kostnader_Intäkter!$AG$6:$AG$2630))),0))</f>
        <v/>
      </c>
      <c r="J9" s="120" t="str">
        <f>IF($J$4="","",ROUND((SUMPRODUCT((Kostnader_Intäkter!$R$6:$R$2630=Kostnader_Intäkter!$EG89)*(Kostnader_Intäkter!$B$6:$B$2630="SVERIGE")*(Kostnader_Intäkter!$AL$6:$AL$2630)))+(SUMPRODUCT((Kostnader_Intäkter!$R$6:$R$2630=Kostnader_Intäkter!$EG89)*(Kostnader_Intäkter!$B$6:$B$2630="DANMARK")*(Kostnader_Intäkter!$AL$6:$AL$2630))),0))</f>
        <v/>
      </c>
      <c r="K9" s="120" t="str">
        <f>IF($K$4="","",ROUND((SUMPRODUCT((Kostnader_Intäkter!$R$6:$R$2630=Kostnader_Intäkter!$EG89)*(Kostnader_Intäkter!$B$6:$B$2630="SVERIGE")*(Kostnader_Intäkter!$AQ$6:$AQ$2630)))+(SUMPRODUCT((Kostnader_Intäkter!$R$6:$R$2630=Kostnader_Intäkter!$EG89)*(Kostnader_Intäkter!$B$6:$B$2630="DANMARK")*(Kostnader_Intäkter!$AQ$6:$AQ$2630))),0))</f>
        <v/>
      </c>
      <c r="L9" s="146">
        <f t="shared" si="0"/>
        <v>0</v>
      </c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9"/>
      <c r="AC9" s="139"/>
      <c r="AD9" s="139"/>
      <c r="AE9" s="139"/>
      <c r="AO9" s="393" t="str">
        <f>Kostnader_Intäkter!CV18</f>
        <v/>
      </c>
      <c r="AP9" s="393"/>
      <c r="AQ9" s="393"/>
      <c r="AR9" s="393"/>
      <c r="AS9" s="393"/>
      <c r="AT9" s="393"/>
      <c r="AU9" s="393"/>
      <c r="AV9" s="393"/>
      <c r="AW9" s="393"/>
      <c r="AX9" s="393"/>
      <c r="AY9" s="393"/>
      <c r="AZ9" s="393"/>
      <c r="BA9" s="393"/>
      <c r="BB9" s="393"/>
    </row>
    <row r="10" spans="1:54" ht="12.75" customHeight="1" x14ac:dyDescent="0.2">
      <c r="A10" s="135"/>
      <c r="B10" s="86" t="s">
        <v>155</v>
      </c>
      <c r="C10" s="86"/>
      <c r="D10" s="86"/>
      <c r="E10" s="86"/>
      <c r="F10" s="86"/>
      <c r="G10" s="86"/>
      <c r="H10" s="120" t="str">
        <f>IF($H$4="","",ROUND((SUMPRODUCT((Kostnader_Intäkter!$R$6:$R$2630=Kostnader_Intäkter!$EG90)*(Kostnader_Intäkter!$B$6:$B$2630="SVERIGE")*(Kostnader_Intäkter!$AB$6:$AB$2630)))+(SUMPRODUCT((Kostnader_Intäkter!$R$6:$R$2630=Kostnader_Intäkter!$EG90)*(Kostnader_Intäkter!$B$6:$B$2630="DANMARK")*(Kostnader_Intäkter!$AB$6:$AB$2630))),0))</f>
        <v/>
      </c>
      <c r="I10" s="120" t="str">
        <f>IF($I$4="","",ROUND((SUMPRODUCT((Kostnader_Intäkter!$R$6:$R$2630=Kostnader_Intäkter!$EG90)*(Kostnader_Intäkter!$B$6:$B$2630="SVERIGE")*(Kostnader_Intäkter!$AG$6:$AG$2630)))+(SUMPRODUCT((Kostnader_Intäkter!$R$6:$R$2630=Kostnader_Intäkter!$EG90)*(Kostnader_Intäkter!$B$6:$B$2630="DANMARK")*(Kostnader_Intäkter!$AG$6:$AG$2630))),0))</f>
        <v/>
      </c>
      <c r="J10" s="120" t="str">
        <f>IF($J$4="","",ROUND((SUMPRODUCT((Kostnader_Intäkter!$R$6:$R$2630=Kostnader_Intäkter!$EG90)*(Kostnader_Intäkter!$B$6:$B$2630="SVERIGE")*(Kostnader_Intäkter!$AL$6:$AL$2630)))+(SUMPRODUCT((Kostnader_Intäkter!$R$6:$R$2630=Kostnader_Intäkter!$EG90)*(Kostnader_Intäkter!$B$6:$B$2630="DANMARK")*(Kostnader_Intäkter!$AL$6:$AL$2630))),0))</f>
        <v/>
      </c>
      <c r="K10" s="120" t="str">
        <f>IF($K$4="","",ROUND((SUMPRODUCT((Kostnader_Intäkter!$R$6:$R$2630=Kostnader_Intäkter!$EG90)*(Kostnader_Intäkter!$B$6:$B$2630="SVERIGE")*(Kostnader_Intäkter!$AQ$6:$AQ$2630)))+(SUMPRODUCT((Kostnader_Intäkter!$R$6:$R$2630=Kostnader_Intäkter!$EG90)*(Kostnader_Intäkter!$B$6:$B$2630="DANMARK")*(Kostnader_Intäkter!$AQ$6:$AQ$2630))),0))</f>
        <v/>
      </c>
      <c r="L10" s="146">
        <f t="shared" si="0"/>
        <v>0</v>
      </c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9"/>
      <c r="AC10" s="139"/>
      <c r="AD10" s="139"/>
      <c r="AE10" s="139"/>
      <c r="AO10" s="393" t="str">
        <f>Kostnader_Intäkter!CV19</f>
        <v/>
      </c>
      <c r="AP10" s="393"/>
      <c r="AQ10" s="393"/>
      <c r="AR10" s="393"/>
      <c r="AS10" s="393"/>
      <c r="AT10" s="393"/>
      <c r="AU10" s="393"/>
      <c r="AV10" s="393"/>
      <c r="AW10" s="393"/>
      <c r="AX10" s="393"/>
      <c r="AY10" s="393"/>
      <c r="AZ10" s="393"/>
      <c r="BA10" s="393"/>
      <c r="BB10" s="393"/>
    </row>
    <row r="11" spans="1:54" ht="12.75" customHeight="1" x14ac:dyDescent="0.2">
      <c r="A11" s="135"/>
      <c r="B11" s="86" t="s">
        <v>156</v>
      </c>
      <c r="C11" s="86"/>
      <c r="D11" s="86"/>
      <c r="E11" s="86"/>
      <c r="F11" s="86"/>
      <c r="G11" s="86"/>
      <c r="H11" s="120" t="str">
        <f>IF($H$4="","",ROUND((SUMPRODUCT((Kostnader_Intäkter!$R$6:$R$2630=Kostnader_Intäkter!$EG91)*(Kostnader_Intäkter!$B$6:$B$2630="SVERIGE")*(Kostnader_Intäkter!$AB$6:$AB$2630)))+(SUMPRODUCT((Kostnader_Intäkter!$R$6:$R$2630=Kostnader_Intäkter!$EG91)*(Kostnader_Intäkter!$B$6:$B$2630="DANMARK")*(Kostnader_Intäkter!$AB$6:$AB$2630))),0))</f>
        <v/>
      </c>
      <c r="I11" s="120" t="str">
        <f>IF($I$4="","",ROUND((SUMPRODUCT((Kostnader_Intäkter!$R$6:$R$2630=Kostnader_Intäkter!$EG91)*(Kostnader_Intäkter!$B$6:$B$2630="SVERIGE")*(Kostnader_Intäkter!$AG$6:$AG$2630)))+(SUMPRODUCT((Kostnader_Intäkter!$R$6:$R$2630=Kostnader_Intäkter!$EG91)*(Kostnader_Intäkter!$B$6:$B$2630="DANMARK")*(Kostnader_Intäkter!$AG$6:$AG$2630))),0))</f>
        <v/>
      </c>
      <c r="J11" s="120" t="str">
        <f>IF($J$4="","",ROUND((SUMPRODUCT((Kostnader_Intäkter!$R$6:$R$2630=Kostnader_Intäkter!$EG91)*(Kostnader_Intäkter!$B$6:$B$2630="SVERIGE")*(Kostnader_Intäkter!$AL$6:$AL$2630)))+(SUMPRODUCT((Kostnader_Intäkter!$R$6:$R$2630=Kostnader_Intäkter!$EG91)*(Kostnader_Intäkter!$B$6:$B$2630="DANMARK")*(Kostnader_Intäkter!$AL$6:$AL$2630))),0))</f>
        <v/>
      </c>
      <c r="K11" s="120" t="str">
        <f>IF($K$4="","",ROUND((SUMPRODUCT((Kostnader_Intäkter!$R$6:$R$2630=Kostnader_Intäkter!$EG91)*(Kostnader_Intäkter!$B$6:$B$2630="SVERIGE")*(Kostnader_Intäkter!$AQ$6:$AQ$2630)))+(SUMPRODUCT((Kostnader_Intäkter!$R$6:$R$2630=Kostnader_Intäkter!$EG91)*(Kostnader_Intäkter!$B$6:$B$2630="DANMARK")*(Kostnader_Intäkter!$AQ$6:$AQ$2630))),0))</f>
        <v/>
      </c>
      <c r="L11" s="146">
        <f t="shared" si="0"/>
        <v>0</v>
      </c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9"/>
      <c r="AC11" s="139"/>
      <c r="AD11" s="139"/>
      <c r="AE11" s="139"/>
      <c r="AO11" s="393" t="str">
        <f>Kostnader_Intäkter!CV20</f>
        <v/>
      </c>
      <c r="AP11" s="393"/>
      <c r="AQ11" s="393"/>
      <c r="AR11" s="393"/>
      <c r="AS11" s="393"/>
      <c r="AT11" s="393"/>
      <c r="AU11" s="393"/>
      <c r="AV11" s="393"/>
      <c r="AW11" s="393"/>
      <c r="AX11" s="393"/>
      <c r="AY11" s="393"/>
      <c r="AZ11" s="393"/>
      <c r="BA11" s="393"/>
      <c r="BB11" s="393"/>
    </row>
    <row r="12" spans="1:54" ht="12.75" customHeight="1" x14ac:dyDescent="0.2">
      <c r="A12" s="135"/>
      <c r="B12" s="147" t="s">
        <v>111</v>
      </c>
      <c r="C12" s="59"/>
      <c r="D12" s="59"/>
      <c r="E12" s="59"/>
      <c r="F12" s="59"/>
      <c r="G12" s="59"/>
      <c r="H12" s="186" t="str">
        <f>IF(H4="","",(SUM(H5:H11)))</f>
        <v/>
      </c>
      <c r="I12" s="186" t="str">
        <f>IF(I4="","",(SUM(I5:I11)))</f>
        <v/>
      </c>
      <c r="J12" s="186" t="str">
        <f>IF(J4="","",(SUM(J5:J11)))</f>
        <v/>
      </c>
      <c r="K12" s="186" t="str">
        <f>IF(K4="","",(SUM(K5:K11)))</f>
        <v/>
      </c>
      <c r="L12" s="149">
        <f t="shared" si="0"/>
        <v>0</v>
      </c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9"/>
      <c r="AC12" s="139"/>
      <c r="AD12" s="139"/>
      <c r="AE12" s="139"/>
      <c r="AO12" s="393" t="str">
        <f>Kostnader_Intäkter!CV24</f>
        <v/>
      </c>
      <c r="AP12" s="393"/>
      <c r="AQ12" s="393"/>
      <c r="AR12" s="393"/>
      <c r="AS12" s="393"/>
      <c r="AT12" s="393"/>
      <c r="AU12" s="393"/>
      <c r="AV12" s="393"/>
      <c r="AW12" s="393"/>
      <c r="AX12" s="393"/>
      <c r="AY12" s="393"/>
      <c r="AZ12" s="393"/>
      <c r="BA12" s="393"/>
      <c r="BB12" s="393"/>
    </row>
    <row r="13" spans="1:54" ht="12.75" customHeight="1" x14ac:dyDescent="0.2">
      <c r="A13" s="135"/>
      <c r="B13" s="135"/>
      <c r="C13" s="135"/>
      <c r="D13" s="135"/>
      <c r="E13" s="135"/>
      <c r="F13" s="135"/>
      <c r="G13" s="135"/>
      <c r="H13" s="86"/>
      <c r="I13" s="86"/>
      <c r="J13" s="86"/>
      <c r="K13" s="86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9"/>
      <c r="AC13" s="139"/>
      <c r="AD13" s="139"/>
      <c r="AE13" s="139"/>
      <c r="AO13" s="393" t="str">
        <f>Kostnader_Intäkter!CV25</f>
        <v/>
      </c>
      <c r="AP13" s="393"/>
      <c r="AQ13" s="393"/>
      <c r="AR13" s="393"/>
      <c r="AS13" s="393"/>
      <c r="AT13" s="393"/>
      <c r="AU13" s="393"/>
      <c r="AV13" s="393"/>
      <c r="AW13" s="393"/>
      <c r="AX13" s="393"/>
      <c r="AY13" s="393"/>
      <c r="AZ13" s="393"/>
      <c r="BA13" s="393"/>
      <c r="BB13" s="393"/>
    </row>
    <row r="14" spans="1:54" ht="12.75" customHeight="1" x14ac:dyDescent="0.2">
      <c r="A14" s="135"/>
      <c r="B14" s="150" t="s">
        <v>169</v>
      </c>
      <c r="C14" s="135"/>
      <c r="D14" s="135"/>
      <c r="E14" s="135"/>
      <c r="F14" s="135"/>
      <c r="G14" s="135"/>
      <c r="H14" s="86"/>
      <c r="I14" s="86"/>
      <c r="J14" s="86"/>
      <c r="K14" s="86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9"/>
      <c r="AC14" s="139"/>
      <c r="AD14" s="139"/>
      <c r="AE14" s="139"/>
      <c r="AO14" s="393" t="str">
        <f>Kostnader_Intäkter!CV26</f>
        <v/>
      </c>
      <c r="AP14" s="393"/>
      <c r="AQ14" s="393"/>
      <c r="AR14" s="393"/>
      <c r="AS14" s="393"/>
      <c r="AT14" s="393"/>
      <c r="AU14" s="393"/>
      <c r="AV14" s="393"/>
      <c r="AW14" s="393"/>
      <c r="AX14" s="393"/>
      <c r="AY14" s="393"/>
      <c r="AZ14" s="393"/>
      <c r="BA14" s="393"/>
      <c r="BB14" s="393"/>
    </row>
    <row r="15" spans="1:54" ht="7.5" customHeight="1" thickBot="1" x14ac:dyDescent="0.25">
      <c r="A15" s="135"/>
      <c r="B15" s="135"/>
      <c r="C15" s="135"/>
      <c r="D15" s="135"/>
      <c r="E15" s="135"/>
      <c r="F15" s="135"/>
      <c r="G15" s="135"/>
      <c r="H15" s="86"/>
      <c r="I15" s="86"/>
      <c r="J15" s="86"/>
      <c r="K15" s="86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9"/>
      <c r="AC15" s="139"/>
      <c r="AD15" s="139"/>
      <c r="AE15" s="139"/>
      <c r="AO15" s="393" t="str">
        <f>Kostnader_Intäkter!CV27</f>
        <v/>
      </c>
      <c r="AP15" s="393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</row>
    <row r="16" spans="1:54" ht="16.5" customHeight="1" thickTop="1" x14ac:dyDescent="0.2">
      <c r="A16" s="135"/>
      <c r="B16" s="151" t="s">
        <v>101</v>
      </c>
      <c r="C16" s="152"/>
      <c r="D16" s="153"/>
      <c r="E16" s="153"/>
      <c r="F16" s="153"/>
      <c r="G16" s="153"/>
      <c r="H16" s="155" t="str">
        <f>IF(Setup!K9="","",Setup!K9)</f>
        <v/>
      </c>
      <c r="I16" s="154" t="str">
        <f>IF(Setup!K10="","",Setup!K10)</f>
        <v/>
      </c>
      <c r="J16" s="154" t="str">
        <f>IF(Setup!K11="","",Setup!K11)</f>
        <v/>
      </c>
      <c r="K16" s="154" t="str">
        <f>IF(Setup!K12="","",Setup!K12)</f>
        <v/>
      </c>
      <c r="L16" s="156" t="s">
        <v>14</v>
      </c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9"/>
      <c r="AC16" s="139"/>
      <c r="AD16" s="139"/>
      <c r="AE16" s="139"/>
      <c r="AO16" s="393" t="str">
        <f>Kostnader_Intäkter!CV28</f>
        <v/>
      </c>
      <c r="AP16" s="393"/>
      <c r="AQ16" s="393"/>
      <c r="AR16" s="393"/>
      <c r="AS16" s="393"/>
      <c r="AT16" s="393"/>
      <c r="AU16" s="393"/>
      <c r="AV16" s="393"/>
      <c r="AW16" s="393"/>
      <c r="AX16" s="393"/>
      <c r="AY16" s="393"/>
      <c r="AZ16" s="393"/>
      <c r="BA16" s="393"/>
      <c r="BB16" s="393"/>
    </row>
    <row r="17" spans="1:54" ht="12.75" customHeight="1" x14ac:dyDescent="0.2">
      <c r="A17" s="135"/>
      <c r="B17" s="157" t="str">
        <f>Kostnader_Intäkter!CZ11</f>
        <v/>
      </c>
      <c r="C17" s="135"/>
      <c r="D17" s="135"/>
      <c r="E17" s="135"/>
      <c r="F17" s="135"/>
      <c r="G17" s="135"/>
      <c r="H17" s="120" t="str">
        <f>IF($B17="","",IF(H$16="","",(SUMIF(Finansiering!$C$6:$C$105,Kostnader_Intäkter!$CV11,Finansiering!$M$6:$M$105))))</f>
        <v/>
      </c>
      <c r="I17" s="120" t="str">
        <f>IF($B17="","",IF(I$16="","",(SUMIF(Finansiering!$C$6:$C$105,Kostnader_Intäkter!$CV11,Finansiering!$R$6:$R$105))))</f>
        <v/>
      </c>
      <c r="J17" s="120" t="str">
        <f>IF($B17="","",IF(J$16="","",(SUMIF(Finansiering!$C$6:$C$105,Kostnader_Intäkter!$CV11,Finansiering!$W$6:$W$105))))</f>
        <v/>
      </c>
      <c r="K17" s="120" t="str">
        <f>IF($B17="","",IF(K$16="","",(SUMIF(Finansiering!$C$6:$C$105,Kostnader_Intäkter!$CV11,Finansiering!$AB$6:$AB$105))))</f>
        <v/>
      </c>
      <c r="L17" s="146" t="str">
        <f>IF(B17="","",SUM(H17:K17))</f>
        <v/>
      </c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9"/>
      <c r="AC17" s="139"/>
      <c r="AD17" s="139"/>
      <c r="AE17" s="139"/>
      <c r="AO17" s="393" t="str">
        <f>Kostnader_Intäkter!CV29</f>
        <v/>
      </c>
      <c r="AP17" s="393"/>
      <c r="AQ17" s="393"/>
      <c r="AR17" s="393"/>
      <c r="AS17" s="393"/>
      <c r="AT17" s="393"/>
      <c r="AU17" s="393"/>
      <c r="AV17" s="393"/>
      <c r="AW17" s="393"/>
      <c r="AX17" s="393"/>
      <c r="AY17" s="393"/>
      <c r="AZ17" s="393"/>
      <c r="BA17" s="393"/>
      <c r="BB17" s="393"/>
    </row>
    <row r="18" spans="1:54" ht="12.75" customHeight="1" x14ac:dyDescent="0.2">
      <c r="A18" s="135"/>
      <c r="B18" s="135" t="str">
        <f>Kostnader_Intäkter!CZ12</f>
        <v/>
      </c>
      <c r="C18" s="135"/>
      <c r="D18" s="135"/>
      <c r="E18" s="135"/>
      <c r="F18" s="135"/>
      <c r="G18" s="135"/>
      <c r="H18" s="120" t="str">
        <f>IF($B18="","",IF(H$16="","",(SUMIF(Finansiering!$C$6:$C$105,Kostnader_Intäkter!$CV12,Finansiering!$M$6:$M$105))))</f>
        <v/>
      </c>
      <c r="I18" s="120" t="str">
        <f>IF($B18="","",IF(I$16="","",(SUMIF(Finansiering!$C$6:$C$105,Kostnader_Intäkter!$CV12,Finansiering!$R$6:$R$105))))</f>
        <v/>
      </c>
      <c r="J18" s="120" t="str">
        <f>IF($B18="","",IF(J$16="","",(SUMIF(Finansiering!$C$6:$C$105,Kostnader_Intäkter!$CV12,Finansiering!$W$6:$W$105))))</f>
        <v/>
      </c>
      <c r="K18" s="120" t="str">
        <f>IF($B18="","",IF(K$16="","",(SUMIF(Finansiering!$C$6:$C$105,Kostnader_Intäkter!$CV12,Finansiering!$AB$6:$AB$105))))</f>
        <v/>
      </c>
      <c r="L18" s="146" t="str">
        <f>IF(B18="","",SUM(H18:K18))</f>
        <v/>
      </c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9"/>
      <c r="AC18" s="139"/>
      <c r="AD18" s="139"/>
      <c r="AE18" s="139"/>
      <c r="AO18" s="393" t="str">
        <f>Kostnader_Intäkter!CV30</f>
        <v/>
      </c>
      <c r="AP18" s="393"/>
      <c r="AQ18" s="393"/>
      <c r="AR18" s="393"/>
      <c r="AS18" s="393"/>
      <c r="AT18" s="393"/>
      <c r="AU18" s="393"/>
      <c r="AV18" s="393"/>
      <c r="AW18" s="393"/>
      <c r="AX18" s="393"/>
      <c r="AY18" s="393"/>
      <c r="AZ18" s="393"/>
      <c r="BA18" s="393"/>
      <c r="BB18" s="393"/>
    </row>
    <row r="19" spans="1:54" ht="12.75" customHeight="1" x14ac:dyDescent="0.2">
      <c r="A19" s="135"/>
      <c r="B19" s="135" t="str">
        <f>Kostnader_Intäkter!CZ13</f>
        <v/>
      </c>
      <c r="C19" s="135"/>
      <c r="D19" s="135"/>
      <c r="E19" s="135"/>
      <c r="F19" s="135"/>
      <c r="G19" s="135"/>
      <c r="H19" s="120" t="str">
        <f>IF($B19="","",IF(H$16="","",(SUMIF(Finansiering!$C$6:$C$105,Kostnader_Intäkter!$CV13,Finansiering!$M$6:$M$105))))</f>
        <v/>
      </c>
      <c r="I19" s="120" t="str">
        <f>IF($B19="","",IF(I$16="","",(SUMIF(Finansiering!$C$6:$C$105,Kostnader_Intäkter!$CV13,Finansiering!$R$6:$R$105))))</f>
        <v/>
      </c>
      <c r="J19" s="120" t="str">
        <f>IF($B19="","",IF(J$16="","",(SUMIF(Finansiering!$C$6:$C$105,Kostnader_Intäkter!$CV13,Finansiering!$W$6:$W$105))))</f>
        <v/>
      </c>
      <c r="K19" s="120" t="str">
        <f>IF($B19="","",IF(K$16="","",(SUMIF(Finansiering!$C$6:$C$105,Kostnader_Intäkter!$CV13,Finansiering!$AB$6:$AB$105))))</f>
        <v/>
      </c>
      <c r="L19" s="146" t="str">
        <f t="shared" ref="L19:L82" si="1">IF(B19="","",SUM(H19:K19))</f>
        <v/>
      </c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9"/>
      <c r="AC19" s="139"/>
      <c r="AD19" s="139"/>
      <c r="AE19" s="139"/>
      <c r="AO19" s="393" t="str">
        <f>Kostnader_Intäkter!CV31</f>
        <v/>
      </c>
      <c r="AP19" s="393"/>
      <c r="AQ19" s="393"/>
      <c r="AR19" s="393"/>
      <c r="AS19" s="393"/>
      <c r="AT19" s="393"/>
      <c r="AU19" s="393"/>
      <c r="AV19" s="393"/>
      <c r="AW19" s="393"/>
      <c r="AX19" s="393"/>
      <c r="AY19" s="393"/>
      <c r="AZ19" s="393"/>
      <c r="BA19" s="393"/>
      <c r="BB19" s="393"/>
    </row>
    <row r="20" spans="1:54" ht="12.75" customHeight="1" x14ac:dyDescent="0.2">
      <c r="A20" s="135"/>
      <c r="B20" s="135" t="str">
        <f>Kostnader_Intäkter!CZ14</f>
        <v/>
      </c>
      <c r="C20" s="135"/>
      <c r="D20" s="135"/>
      <c r="E20" s="135"/>
      <c r="F20" s="135"/>
      <c r="G20" s="135"/>
      <c r="H20" s="120" t="str">
        <f>IF($B20="","",IF(H$16="","",(SUMIF(Finansiering!$C$6:$C$105,Kostnader_Intäkter!$CV14,Finansiering!$M$6:$M$105))))</f>
        <v/>
      </c>
      <c r="I20" s="120" t="str">
        <f>IF($B20="","",IF(I$16="","",(SUMIF(Finansiering!$C$6:$C$105,Kostnader_Intäkter!$CV14,Finansiering!$R$6:$R$105))))</f>
        <v/>
      </c>
      <c r="J20" s="120" t="str">
        <f>IF($B20="","",IF(J$16="","",(SUMIF(Finansiering!$C$6:$C$105,Kostnader_Intäkter!$CV14,Finansiering!$W$6:$W$105))))</f>
        <v/>
      </c>
      <c r="K20" s="120" t="str">
        <f>IF($B20="","",IF(K$16="","",(SUMIF(Finansiering!$C$6:$C$105,Kostnader_Intäkter!$CV14,Finansiering!$AB$6:$AB$105))))</f>
        <v/>
      </c>
      <c r="L20" s="146" t="str">
        <f t="shared" si="1"/>
        <v/>
      </c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9"/>
      <c r="AC20" s="139"/>
      <c r="AD20" s="139"/>
      <c r="AE20" s="139"/>
      <c r="AO20" s="393" t="str">
        <f>Kostnader_Intäkter!CV32</f>
        <v/>
      </c>
      <c r="AP20" s="393"/>
      <c r="AQ20" s="393"/>
      <c r="AR20" s="393"/>
      <c r="AS20" s="393"/>
      <c r="AT20" s="393"/>
      <c r="AU20" s="393"/>
      <c r="AV20" s="393"/>
      <c r="AW20" s="393"/>
      <c r="AX20" s="393"/>
      <c r="AY20" s="393"/>
      <c r="AZ20" s="393"/>
      <c r="BA20" s="393"/>
      <c r="BB20" s="393"/>
    </row>
    <row r="21" spans="1:54" ht="12.75" customHeight="1" x14ac:dyDescent="0.2">
      <c r="A21" s="135"/>
      <c r="B21" s="135" t="str">
        <f>Kostnader_Intäkter!CZ15</f>
        <v/>
      </c>
      <c r="C21" s="135"/>
      <c r="D21" s="135"/>
      <c r="E21" s="135"/>
      <c r="F21" s="135"/>
      <c r="G21" s="135"/>
      <c r="H21" s="120" t="str">
        <f>IF($B21="","",IF(H$16="","",(SUMIF(Finansiering!$C$6:$C$105,Kostnader_Intäkter!$CV15,Finansiering!$M$6:$M$105))))</f>
        <v/>
      </c>
      <c r="I21" s="120" t="str">
        <f>IF($B21="","",IF(I$16="","",(SUMIF(Finansiering!$C$6:$C$105,Kostnader_Intäkter!$CV15,Finansiering!$R$6:$R$105))))</f>
        <v/>
      </c>
      <c r="J21" s="120" t="str">
        <f>IF($B21="","",IF(J$16="","",(SUMIF(Finansiering!$C$6:$C$105,Kostnader_Intäkter!$CV15,Finansiering!$W$6:$W$105))))</f>
        <v/>
      </c>
      <c r="K21" s="120" t="str">
        <f>IF($B21="","",IF(K$16="","",(SUMIF(Finansiering!$C$6:$C$105,Kostnader_Intäkter!$CV15,Finansiering!$AB$6:$AB$105))))</f>
        <v/>
      </c>
      <c r="L21" s="146" t="str">
        <f t="shared" si="1"/>
        <v/>
      </c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9"/>
      <c r="AC21" s="139"/>
      <c r="AD21" s="139"/>
      <c r="AE21" s="139"/>
      <c r="AO21" s="393" t="str">
        <f>Kostnader_Intäkter!CV33</f>
        <v/>
      </c>
      <c r="AP21" s="393"/>
      <c r="AQ21" s="393"/>
      <c r="AR21" s="393"/>
      <c r="AS21" s="393"/>
      <c r="AT21" s="393"/>
      <c r="AU21" s="393"/>
      <c r="AV21" s="393"/>
      <c r="AW21" s="393"/>
      <c r="AX21" s="393"/>
      <c r="AY21" s="393"/>
      <c r="AZ21" s="393"/>
      <c r="BA21" s="393"/>
      <c r="BB21" s="393"/>
    </row>
    <row r="22" spans="1:54" ht="12.75" customHeight="1" x14ac:dyDescent="0.2">
      <c r="A22" s="135"/>
      <c r="B22" s="135" t="str">
        <f>Kostnader_Intäkter!CZ16</f>
        <v/>
      </c>
      <c r="C22" s="135"/>
      <c r="D22" s="135"/>
      <c r="E22" s="135"/>
      <c r="F22" s="135"/>
      <c r="G22" s="135"/>
      <c r="H22" s="120" t="str">
        <f>IF($B22="","",IF(H$16="","",(SUMIF(Finansiering!$C$6:$C$105,Kostnader_Intäkter!$CV16,Finansiering!$M$6:$M$105))))</f>
        <v/>
      </c>
      <c r="I22" s="120" t="str">
        <f>IF($B22="","",IF(I$16="","",(SUMIF(Finansiering!$C$6:$C$105,Kostnader_Intäkter!$CV16,Finansiering!$R$6:$R$105))))</f>
        <v/>
      </c>
      <c r="J22" s="120" t="str">
        <f>IF($B22="","",IF(J$16="","",(SUMIF(Finansiering!$C$6:$C$105,Kostnader_Intäkter!$CV16,Finansiering!$W$6:$W$105))))</f>
        <v/>
      </c>
      <c r="K22" s="120" t="str">
        <f>IF($B22="","",IF(K$16="","",(SUMIF(Finansiering!$C$6:$C$105,Kostnader_Intäkter!$CV16,Finansiering!$AB$6:$AB$105))))</f>
        <v/>
      </c>
      <c r="L22" s="146" t="str">
        <f t="shared" si="1"/>
        <v/>
      </c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9"/>
      <c r="AC22" s="139"/>
      <c r="AD22" s="139"/>
      <c r="AE22" s="139"/>
      <c r="AO22" s="393" t="str">
        <f>Kostnader_Intäkter!CV34</f>
        <v/>
      </c>
      <c r="AP22" s="393"/>
      <c r="AQ22" s="393"/>
      <c r="AR22" s="393"/>
      <c r="AS22" s="393"/>
      <c r="AT22" s="393"/>
      <c r="AU22" s="393"/>
      <c r="AV22" s="393"/>
      <c r="AW22" s="393"/>
      <c r="AX22" s="393"/>
      <c r="AY22" s="393"/>
      <c r="AZ22" s="393"/>
      <c r="BA22" s="393"/>
      <c r="BB22" s="393"/>
    </row>
    <row r="23" spans="1:54" ht="12.75" customHeight="1" x14ac:dyDescent="0.2">
      <c r="A23" s="135"/>
      <c r="B23" s="135" t="str">
        <f>Kostnader_Intäkter!CZ17</f>
        <v/>
      </c>
      <c r="C23" s="135"/>
      <c r="D23" s="135"/>
      <c r="E23" s="135"/>
      <c r="F23" s="135"/>
      <c r="G23" s="135"/>
      <c r="H23" s="120" t="str">
        <f>IF($B23="","",IF(H$16="","",(SUMIF(Finansiering!$C$6:$C$105,Kostnader_Intäkter!$CV17,Finansiering!$M$6:$M$105))))</f>
        <v/>
      </c>
      <c r="I23" s="120" t="str">
        <f>IF($B23="","",IF(I$16="","",(SUMIF(Finansiering!$C$6:$C$105,Kostnader_Intäkter!$CV17,Finansiering!$R$6:$R$105))))</f>
        <v/>
      </c>
      <c r="J23" s="120" t="str">
        <f>IF($B23="","",IF(J$16="","",(SUMIF(Finansiering!$C$6:$C$105,Kostnader_Intäkter!$CV17,Finansiering!$W$6:$W$105))))</f>
        <v/>
      </c>
      <c r="K23" s="120" t="str">
        <f>IF($B23="","",IF(K$16="","",(SUMIF(Finansiering!$C$6:$C$105,Kostnader_Intäkter!$CV17,Finansiering!$AB$6:$AB$105))))</f>
        <v/>
      </c>
      <c r="L23" s="146" t="str">
        <f t="shared" si="1"/>
        <v/>
      </c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9"/>
      <c r="AC23" s="139"/>
      <c r="AD23" s="139"/>
      <c r="AE23" s="139"/>
      <c r="AO23" s="393" t="str">
        <f>Kostnader_Intäkter!CV35</f>
        <v/>
      </c>
      <c r="AP23" s="393"/>
      <c r="AQ23" s="393"/>
      <c r="AR23" s="393"/>
      <c r="AS23" s="393"/>
      <c r="AT23" s="393"/>
      <c r="AU23" s="393"/>
      <c r="AV23" s="393"/>
      <c r="AW23" s="393"/>
      <c r="AX23" s="393"/>
      <c r="AY23" s="393"/>
      <c r="AZ23" s="393"/>
      <c r="BA23" s="393"/>
      <c r="BB23" s="393"/>
    </row>
    <row r="24" spans="1:54" ht="12.75" customHeight="1" x14ac:dyDescent="0.2">
      <c r="A24" s="135"/>
      <c r="B24" s="135" t="str">
        <f>Kostnader_Intäkter!CZ18</f>
        <v/>
      </c>
      <c r="C24" s="135"/>
      <c r="D24" s="135"/>
      <c r="E24" s="135"/>
      <c r="F24" s="135"/>
      <c r="G24" s="135"/>
      <c r="H24" s="120" t="str">
        <f>IF($B24="","",IF(H$16="","",(SUMIF(Finansiering!$C$6:$C$105,Kostnader_Intäkter!$CV18,Finansiering!$M$6:$M$105))))</f>
        <v/>
      </c>
      <c r="I24" s="120" t="str">
        <f>IF($B24="","",IF(I$16="","",(SUMIF(Finansiering!$C$6:$C$105,Kostnader_Intäkter!$CV18,Finansiering!$R$6:$R$105))))</f>
        <v/>
      </c>
      <c r="J24" s="120" t="str">
        <f>IF($B24="","",IF(J$16="","",(SUMIF(Finansiering!$C$6:$C$105,Kostnader_Intäkter!$CV18,Finansiering!$W$6:$W$105))))</f>
        <v/>
      </c>
      <c r="K24" s="120" t="str">
        <f>IF($B24="","",IF(K$16="","",(SUMIF(Finansiering!$C$6:$C$105,Kostnader_Intäkter!$CV18,Finansiering!$AB$6:$AB$105))))</f>
        <v/>
      </c>
      <c r="L24" s="146" t="str">
        <f t="shared" si="1"/>
        <v/>
      </c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9"/>
      <c r="AC24" s="139"/>
      <c r="AD24" s="139"/>
      <c r="AE24" s="139"/>
      <c r="AO24" s="393" t="str">
        <f>Kostnader_Intäkter!CV36</f>
        <v/>
      </c>
      <c r="AP24" s="393"/>
      <c r="AQ24" s="393"/>
      <c r="AR24" s="393"/>
      <c r="AS24" s="393"/>
      <c r="AT24" s="393"/>
      <c r="AU24" s="393"/>
      <c r="AV24" s="393"/>
      <c r="AW24" s="393"/>
      <c r="AX24" s="393"/>
      <c r="AY24" s="393"/>
      <c r="AZ24" s="393"/>
      <c r="BA24" s="393"/>
      <c r="BB24" s="393"/>
    </row>
    <row r="25" spans="1:54" ht="12.75" customHeight="1" x14ac:dyDescent="0.2">
      <c r="A25" s="135"/>
      <c r="B25" s="135" t="str">
        <f>Kostnader_Intäkter!CZ19</f>
        <v/>
      </c>
      <c r="C25" s="135"/>
      <c r="D25" s="135"/>
      <c r="E25" s="135"/>
      <c r="F25" s="135"/>
      <c r="G25" s="135"/>
      <c r="H25" s="120" t="str">
        <f>IF($B25="","",IF(H$16="","",(SUMIF(Finansiering!$C$6:$C$105,Kostnader_Intäkter!$CV19,Finansiering!$M$6:$M$105))))</f>
        <v/>
      </c>
      <c r="I25" s="120" t="str">
        <f>IF($B25="","",IF(I$16="","",(SUMIF(Finansiering!$C$6:$C$105,Kostnader_Intäkter!$CV19,Finansiering!$R$6:$R$105))))</f>
        <v/>
      </c>
      <c r="J25" s="120" t="str">
        <f>IF($B25="","",IF(J$16="","",(SUMIF(Finansiering!$C$6:$C$105,Kostnader_Intäkter!$CV19,Finansiering!$W$6:$W$105))))</f>
        <v/>
      </c>
      <c r="K25" s="120" t="str">
        <f>IF($B25="","",IF(K$16="","",(SUMIF(Finansiering!$C$6:$C$105,Kostnader_Intäkter!$CV19,Finansiering!$AB$6:$AB$105))))</f>
        <v/>
      </c>
      <c r="L25" s="146" t="str">
        <f t="shared" si="1"/>
        <v/>
      </c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9"/>
      <c r="AC25" s="139"/>
      <c r="AD25" s="139"/>
      <c r="AE25" s="139"/>
      <c r="AO25" s="393" t="str">
        <f>Kostnader_Intäkter!CV37</f>
        <v/>
      </c>
      <c r="AP25" s="393"/>
      <c r="AQ25" s="393"/>
      <c r="AR25" s="393"/>
      <c r="AS25" s="393"/>
      <c r="AT25" s="393"/>
      <c r="AU25" s="393"/>
      <c r="AV25" s="393"/>
      <c r="AW25" s="393"/>
      <c r="AX25" s="393"/>
      <c r="AY25" s="393"/>
      <c r="AZ25" s="393"/>
      <c r="BA25" s="393"/>
      <c r="BB25" s="393"/>
    </row>
    <row r="26" spans="1:54" ht="12.75" customHeight="1" x14ac:dyDescent="0.2">
      <c r="A26" s="135"/>
      <c r="B26" s="135" t="str">
        <f>Kostnader_Intäkter!CZ20</f>
        <v/>
      </c>
      <c r="C26" s="135"/>
      <c r="D26" s="135"/>
      <c r="E26" s="135"/>
      <c r="F26" s="135"/>
      <c r="G26" s="135"/>
      <c r="H26" s="120" t="str">
        <f>IF($B26="","",IF(H$16="","",(SUMIF(Finansiering!$C$6:$C$105,Kostnader_Intäkter!$CV20,Finansiering!$M$6:$M$105))))</f>
        <v/>
      </c>
      <c r="I26" s="120" t="str">
        <f>IF($B26="","",IF(I$16="","",(SUMIF(Finansiering!$C$6:$C$105,Kostnader_Intäkter!$CV20,Finansiering!$R$6:$R$105))))</f>
        <v/>
      </c>
      <c r="J26" s="120" t="str">
        <f>IF($B26="","",IF(J$16="","",(SUMIF(Finansiering!$C$6:$C$105,Kostnader_Intäkter!$CV20,Finansiering!$W$6:$W$105))))</f>
        <v/>
      </c>
      <c r="K26" s="120" t="str">
        <f>IF($B26="","",IF(K$16="","",(SUMIF(Finansiering!$C$6:$C$105,Kostnader_Intäkter!$CV20,Finansiering!$AB$6:$AB$105))))</f>
        <v/>
      </c>
      <c r="L26" s="146" t="str">
        <f t="shared" si="1"/>
        <v/>
      </c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9"/>
      <c r="AC26" s="139"/>
      <c r="AD26" s="139"/>
      <c r="AE26" s="139"/>
      <c r="AO26" s="393" t="str">
        <f>Kostnader_Intäkter!CV38</f>
        <v/>
      </c>
      <c r="AP26" s="393"/>
      <c r="AQ26" s="393"/>
      <c r="AR26" s="393"/>
      <c r="AS26" s="393"/>
      <c r="AT26" s="393"/>
      <c r="AU26" s="393"/>
      <c r="AV26" s="393"/>
      <c r="AW26" s="393"/>
      <c r="AX26" s="393"/>
      <c r="AY26" s="393"/>
      <c r="AZ26" s="393"/>
      <c r="BA26" s="393"/>
      <c r="BB26" s="393"/>
    </row>
    <row r="27" spans="1:54" ht="12.75" customHeight="1" x14ac:dyDescent="0.2">
      <c r="A27" s="135"/>
      <c r="B27" s="135" t="str">
        <f>Kostnader_Intäkter!CZ21</f>
        <v/>
      </c>
      <c r="C27" s="135"/>
      <c r="D27" s="135"/>
      <c r="E27" s="135"/>
      <c r="F27" s="135"/>
      <c r="G27" s="135"/>
      <c r="H27" s="120" t="str">
        <f>IF($B27="","",IF(H$16="","",(SUMIF(Finansiering!$C$6:$C$105,Kostnader_Intäkter!$CV21,Finansiering!$M$6:$M$105))))</f>
        <v/>
      </c>
      <c r="I27" s="120" t="str">
        <f>IF($B27="","",IF(I$16="","",(SUMIF(Finansiering!$C$6:$C$105,Kostnader_Intäkter!$CV21,Finansiering!$R$6:$R$105))))</f>
        <v/>
      </c>
      <c r="J27" s="120" t="str">
        <f>IF($B27="","",IF(J$16="","",(SUMIF(Finansiering!$C$6:$C$105,Kostnader_Intäkter!$CV21,Finansiering!$W$6:$W$105))))</f>
        <v/>
      </c>
      <c r="K27" s="120" t="str">
        <f>IF($B27="","",IF(K$16="","",(SUMIF(Finansiering!$C$6:$C$105,Kostnader_Intäkter!$CV21,Finansiering!$AB$6:$AB$105))))</f>
        <v/>
      </c>
      <c r="L27" s="146" t="str">
        <f t="shared" si="1"/>
        <v/>
      </c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9"/>
      <c r="AC27" s="139"/>
      <c r="AD27" s="139"/>
      <c r="AE27" s="139"/>
      <c r="AO27" s="393" t="str">
        <f>Kostnader_Intäkter!CV39</f>
        <v/>
      </c>
      <c r="AP27" s="393"/>
      <c r="AQ27" s="393"/>
      <c r="AR27" s="393"/>
      <c r="AS27" s="393"/>
      <c r="AT27" s="393"/>
      <c r="AU27" s="393"/>
      <c r="AV27" s="393"/>
      <c r="AW27" s="393"/>
      <c r="AX27" s="393"/>
      <c r="AY27" s="393"/>
      <c r="AZ27" s="393"/>
      <c r="BA27" s="393"/>
      <c r="BB27" s="393"/>
    </row>
    <row r="28" spans="1:54" ht="12.75" customHeight="1" x14ac:dyDescent="0.2">
      <c r="A28" s="135"/>
      <c r="B28" s="135" t="str">
        <f>Kostnader_Intäkter!CZ22</f>
        <v/>
      </c>
      <c r="C28" s="135"/>
      <c r="D28" s="135"/>
      <c r="E28" s="135"/>
      <c r="F28" s="135"/>
      <c r="G28" s="135"/>
      <c r="H28" s="120" t="str">
        <f>IF($B28="","",IF(H$16="","",(SUMIF(Finansiering!$C$6:$C$105,Kostnader_Intäkter!$CV22,Finansiering!$M$6:$M$105))))</f>
        <v/>
      </c>
      <c r="I28" s="120" t="str">
        <f>IF($B28="","",IF(I$16="","",(SUMIF(Finansiering!$C$6:$C$105,Kostnader_Intäkter!$CV22,Finansiering!$R$6:$R$105))))</f>
        <v/>
      </c>
      <c r="J28" s="120" t="str">
        <f>IF($B28="","",IF(J$16="","",(SUMIF(Finansiering!$C$6:$C$105,Kostnader_Intäkter!$CV22,Finansiering!$W$6:$W$105))))</f>
        <v/>
      </c>
      <c r="K28" s="120" t="str">
        <f>IF($B28="","",IF(K$16="","",(SUMIF(Finansiering!$C$6:$C$105,Kostnader_Intäkter!$CV22,Finansiering!$AB$6:$AB$105))))</f>
        <v/>
      </c>
      <c r="L28" s="146" t="str">
        <f t="shared" si="1"/>
        <v/>
      </c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9"/>
      <c r="AC28" s="139"/>
      <c r="AD28" s="139"/>
      <c r="AE28" s="139"/>
      <c r="AO28" s="393" t="str">
        <f>Kostnader_Intäkter!CV40</f>
        <v/>
      </c>
      <c r="AP28" s="393"/>
      <c r="AQ28" s="393"/>
      <c r="AR28" s="393"/>
      <c r="AS28" s="393"/>
      <c r="AT28" s="393"/>
      <c r="AU28" s="393"/>
      <c r="AV28" s="393"/>
      <c r="AW28" s="393"/>
      <c r="AX28" s="393"/>
      <c r="AY28" s="393"/>
      <c r="AZ28" s="393"/>
      <c r="BA28" s="393"/>
      <c r="BB28" s="393"/>
    </row>
    <row r="29" spans="1:54" ht="12.75" customHeight="1" x14ac:dyDescent="0.2">
      <c r="A29" s="135"/>
      <c r="B29" s="135" t="str">
        <f>Kostnader_Intäkter!CZ23</f>
        <v/>
      </c>
      <c r="C29" s="135"/>
      <c r="D29" s="135"/>
      <c r="E29" s="135"/>
      <c r="F29" s="135"/>
      <c r="G29" s="135"/>
      <c r="H29" s="120" t="str">
        <f>IF($B29="","",IF(H$16="","",(SUMIF(Finansiering!$C$6:$C$105,Kostnader_Intäkter!$CV23,Finansiering!$M$6:$M$105))))</f>
        <v/>
      </c>
      <c r="I29" s="120" t="str">
        <f>IF($B29="","",IF(I$16="","",(SUMIF(Finansiering!$C$6:$C$105,Kostnader_Intäkter!$CV23,Finansiering!$R$6:$R$105))))</f>
        <v/>
      </c>
      <c r="J29" s="120" t="str">
        <f>IF($B29="","",IF(J$16="","",(SUMIF(Finansiering!$C$6:$C$105,Kostnader_Intäkter!$CV23,Finansiering!$W$6:$W$105))))</f>
        <v/>
      </c>
      <c r="K29" s="120" t="str">
        <f>IF($B29="","",IF(K$16="","",(SUMIF(Finansiering!$C$6:$C$105,Kostnader_Intäkter!$CV23,Finansiering!$AB$6:$AB$105))))</f>
        <v/>
      </c>
      <c r="L29" s="146" t="str">
        <f t="shared" si="1"/>
        <v/>
      </c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9"/>
      <c r="AC29" s="139"/>
      <c r="AD29" s="139"/>
      <c r="AE29" s="139"/>
      <c r="AO29" s="393" t="str">
        <f>Kostnader_Intäkter!CV41</f>
        <v/>
      </c>
      <c r="AP29" s="393"/>
      <c r="AQ29" s="393"/>
      <c r="AR29" s="393"/>
      <c r="AS29" s="393"/>
      <c r="AT29" s="393"/>
      <c r="AU29" s="393"/>
      <c r="AV29" s="393"/>
      <c r="AW29" s="393"/>
      <c r="AX29" s="393"/>
      <c r="AY29" s="393"/>
      <c r="AZ29" s="393"/>
      <c r="BA29" s="393"/>
      <c r="BB29" s="393"/>
    </row>
    <row r="30" spans="1:54" ht="12.75" customHeight="1" x14ac:dyDescent="0.2">
      <c r="A30" s="135"/>
      <c r="B30" s="135" t="str">
        <f>Kostnader_Intäkter!CZ24</f>
        <v/>
      </c>
      <c r="C30" s="135"/>
      <c r="D30" s="135"/>
      <c r="E30" s="135"/>
      <c r="F30" s="135"/>
      <c r="G30" s="135"/>
      <c r="H30" s="120" t="str">
        <f>IF($B30="","",IF(H$16="","",(SUMIF(Finansiering!$C$6:$C$105,Kostnader_Intäkter!$CV24,Finansiering!$M$6:$M$105))))</f>
        <v/>
      </c>
      <c r="I30" s="120" t="str">
        <f>IF($B30="","",IF(I$16="","",(SUMIF(Finansiering!$C$6:$C$105,Kostnader_Intäkter!$CV24,Finansiering!$R$6:$R$105))))</f>
        <v/>
      </c>
      <c r="J30" s="120" t="str">
        <f>IF($B30="","",IF(J$16="","",(SUMIF(Finansiering!$C$6:$C$105,Kostnader_Intäkter!$CV24,Finansiering!$W$6:$W$105))))</f>
        <v/>
      </c>
      <c r="K30" s="120" t="str">
        <f>IF($B30="","",IF(K$16="","",(SUMIF(Finansiering!$C$6:$C$105,Kostnader_Intäkter!$CV24,Finansiering!$AB$6:$AB$105))))</f>
        <v/>
      </c>
      <c r="L30" s="146" t="str">
        <f t="shared" si="1"/>
        <v/>
      </c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9"/>
      <c r="AC30" s="139"/>
      <c r="AD30" s="139"/>
      <c r="AE30" s="139"/>
      <c r="AO30" s="393" t="str">
        <f>Kostnader_Intäkter!CV42</f>
        <v/>
      </c>
      <c r="AP30" s="393"/>
      <c r="AQ30" s="393"/>
      <c r="AR30" s="393"/>
      <c r="AS30" s="393"/>
      <c r="AT30" s="393"/>
      <c r="AU30" s="393"/>
      <c r="AV30" s="393"/>
      <c r="AW30" s="393"/>
      <c r="AX30" s="393"/>
      <c r="AY30" s="393"/>
      <c r="AZ30" s="393"/>
      <c r="BA30" s="393"/>
      <c r="BB30" s="393"/>
    </row>
    <row r="31" spans="1:54" ht="12.75" customHeight="1" x14ac:dyDescent="0.2">
      <c r="A31" s="135"/>
      <c r="B31" s="135" t="str">
        <f>Kostnader_Intäkter!CZ25</f>
        <v/>
      </c>
      <c r="C31" s="135"/>
      <c r="D31" s="135"/>
      <c r="E31" s="135"/>
      <c r="F31" s="135"/>
      <c r="G31" s="135"/>
      <c r="H31" s="120" t="str">
        <f>IF($B31="","",IF(H$16="","",(SUMIF(Finansiering!$C$6:$C$105,Kostnader_Intäkter!$CV25,Finansiering!$M$6:$M$105))))</f>
        <v/>
      </c>
      <c r="I31" s="120" t="str">
        <f>IF($B31="","",IF(I$16="","",(SUMIF(Finansiering!$C$6:$C$105,Kostnader_Intäkter!$CV25,Finansiering!$R$6:$R$105))))</f>
        <v/>
      </c>
      <c r="J31" s="120" t="str">
        <f>IF($B31="","",IF(J$16="","",(SUMIF(Finansiering!$C$6:$C$105,Kostnader_Intäkter!$CV25,Finansiering!$W$6:$W$105))))</f>
        <v/>
      </c>
      <c r="K31" s="120" t="str">
        <f>IF($B31="","",IF(K$16="","",(SUMIF(Finansiering!$C$6:$C$105,Kostnader_Intäkter!$CV25,Finansiering!$AB$6:$AB$105))))</f>
        <v/>
      </c>
      <c r="L31" s="146" t="str">
        <f t="shared" si="1"/>
        <v/>
      </c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9"/>
      <c r="AC31" s="139"/>
      <c r="AD31" s="139"/>
      <c r="AE31" s="139"/>
      <c r="AO31" s="393" t="str">
        <f>Kostnader_Intäkter!CV43</f>
        <v/>
      </c>
      <c r="AP31" s="393"/>
      <c r="AQ31" s="393"/>
      <c r="AR31" s="393"/>
      <c r="AS31" s="393"/>
      <c r="AT31" s="393"/>
      <c r="AU31" s="393"/>
      <c r="AV31" s="393"/>
      <c r="AW31" s="393"/>
      <c r="AX31" s="393"/>
      <c r="AY31" s="393"/>
      <c r="AZ31" s="393"/>
      <c r="BA31" s="393"/>
      <c r="BB31" s="393"/>
    </row>
    <row r="32" spans="1:54" ht="12.75" customHeight="1" x14ac:dyDescent="0.2">
      <c r="A32" s="135"/>
      <c r="B32" s="135" t="str">
        <f>Kostnader_Intäkter!CZ26</f>
        <v/>
      </c>
      <c r="C32" s="135"/>
      <c r="D32" s="135"/>
      <c r="E32" s="135"/>
      <c r="F32" s="135"/>
      <c r="G32" s="135"/>
      <c r="H32" s="120" t="str">
        <f>IF($B32="","",IF(H$16="","",(SUMIF(Finansiering!$C$6:$C$105,Kostnader_Intäkter!$CV26,Finansiering!$M$6:$M$105))))</f>
        <v/>
      </c>
      <c r="I32" s="120" t="str">
        <f>IF($B32="","",IF(I$16="","",(SUMIF(Finansiering!$C$6:$C$105,Kostnader_Intäkter!$CV26,Finansiering!$R$6:$R$105))))</f>
        <v/>
      </c>
      <c r="J32" s="120" t="str">
        <f>IF($B32="","",IF(J$16="","",(SUMIF(Finansiering!$C$6:$C$105,Kostnader_Intäkter!$CV26,Finansiering!$W$6:$W$105))))</f>
        <v/>
      </c>
      <c r="K32" s="120" t="str">
        <f>IF($B32="","",IF(K$16="","",(SUMIF(Finansiering!$C$6:$C$105,Kostnader_Intäkter!$CV26,Finansiering!$AB$6:$AB$105))))</f>
        <v/>
      </c>
      <c r="L32" s="146" t="str">
        <f t="shared" si="1"/>
        <v/>
      </c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9"/>
      <c r="AC32" s="139"/>
      <c r="AD32" s="139"/>
      <c r="AE32" s="139"/>
      <c r="AO32" s="393" t="str">
        <f>Kostnader_Intäkter!CV44</f>
        <v/>
      </c>
      <c r="AP32" s="393"/>
      <c r="AQ32" s="393"/>
      <c r="AR32" s="393"/>
      <c r="AS32" s="393"/>
      <c r="AT32" s="393"/>
      <c r="AU32" s="393"/>
      <c r="AV32" s="393"/>
      <c r="AW32" s="393"/>
      <c r="AX32" s="393"/>
      <c r="AY32" s="393"/>
      <c r="AZ32" s="393"/>
      <c r="BA32" s="393"/>
      <c r="BB32" s="393"/>
    </row>
    <row r="33" spans="1:54" ht="12.75" customHeight="1" x14ac:dyDescent="0.2">
      <c r="A33" s="135"/>
      <c r="B33" s="135" t="str">
        <f>Kostnader_Intäkter!CZ27</f>
        <v/>
      </c>
      <c r="C33" s="135"/>
      <c r="D33" s="135"/>
      <c r="E33" s="135"/>
      <c r="F33" s="135"/>
      <c r="G33" s="135"/>
      <c r="H33" s="120" t="str">
        <f>IF($B33="","",IF(H$16="","",(SUMIF(Finansiering!$C$6:$C$105,Kostnader_Intäkter!$CV27,Finansiering!$M$6:$M$105))))</f>
        <v/>
      </c>
      <c r="I33" s="120" t="str">
        <f>IF($B33="","",IF(I$16="","",(SUMIF(Finansiering!$C$6:$C$105,Kostnader_Intäkter!$CV27,Finansiering!$R$6:$R$105))))</f>
        <v/>
      </c>
      <c r="J33" s="120" t="str">
        <f>IF($B33="","",IF(J$16="","",(SUMIF(Finansiering!$C$6:$C$105,Kostnader_Intäkter!$CV27,Finansiering!$W$6:$W$105))))</f>
        <v/>
      </c>
      <c r="K33" s="120" t="str">
        <f>IF($B33="","",IF(K$16="","",(SUMIF(Finansiering!$C$6:$C$105,Kostnader_Intäkter!$CV27,Finansiering!$AB$6:$AB$105))))</f>
        <v/>
      </c>
      <c r="L33" s="146" t="str">
        <f t="shared" si="1"/>
        <v/>
      </c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9"/>
      <c r="AC33" s="139"/>
      <c r="AD33" s="139"/>
      <c r="AE33" s="139"/>
      <c r="AO33" s="393" t="str">
        <f>Kostnader_Intäkter!CV45</f>
        <v/>
      </c>
      <c r="AP33" s="393"/>
      <c r="AQ33" s="393"/>
      <c r="AR33" s="393"/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</row>
    <row r="34" spans="1:54" ht="12.75" customHeight="1" x14ac:dyDescent="0.2">
      <c r="A34" s="135"/>
      <c r="B34" s="135" t="str">
        <f>Kostnader_Intäkter!CZ28</f>
        <v/>
      </c>
      <c r="C34" s="135"/>
      <c r="D34" s="135"/>
      <c r="E34" s="135"/>
      <c r="F34" s="135"/>
      <c r="G34" s="135"/>
      <c r="H34" s="120" t="str">
        <f>IF($B34="","",IF(H$16="","",(SUMIF(Finansiering!$C$6:$C$105,Kostnader_Intäkter!$CV28,Finansiering!$M$6:$M$105))))</f>
        <v/>
      </c>
      <c r="I34" s="120" t="str">
        <f>IF($B34="","",IF(I$16="","",(SUMIF(Finansiering!$C$6:$C$105,Kostnader_Intäkter!$CV28,Finansiering!$R$6:$R$105))))</f>
        <v/>
      </c>
      <c r="J34" s="120" t="str">
        <f>IF($B34="","",IF(J$16="","",(SUMIF(Finansiering!$C$6:$C$105,Kostnader_Intäkter!$CV28,Finansiering!$W$6:$W$105))))</f>
        <v/>
      </c>
      <c r="K34" s="120" t="str">
        <f>IF($B34="","",IF(K$16="","",(SUMIF(Finansiering!$C$6:$C$105,Kostnader_Intäkter!$CV28,Finansiering!$AB$6:$AB$105))))</f>
        <v/>
      </c>
      <c r="L34" s="146" t="str">
        <f t="shared" si="1"/>
        <v/>
      </c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9"/>
      <c r="AC34" s="139"/>
      <c r="AD34" s="139"/>
      <c r="AE34" s="139"/>
      <c r="AO34" s="393" t="str">
        <f>Kostnader_Intäkter!CV46</f>
        <v/>
      </c>
      <c r="AP34" s="393"/>
      <c r="AQ34" s="393"/>
      <c r="AR34" s="393"/>
      <c r="AS34" s="393"/>
      <c r="AT34" s="393"/>
      <c r="AU34" s="393"/>
      <c r="AV34" s="393"/>
      <c r="AW34" s="393"/>
      <c r="AX34" s="393"/>
      <c r="AY34" s="393"/>
      <c r="AZ34" s="393"/>
      <c r="BA34" s="393"/>
      <c r="BB34" s="393"/>
    </row>
    <row r="35" spans="1:54" ht="12.75" customHeight="1" x14ac:dyDescent="0.2">
      <c r="A35" s="135"/>
      <c r="B35" s="135" t="str">
        <f>Kostnader_Intäkter!CZ29</f>
        <v/>
      </c>
      <c r="C35" s="135"/>
      <c r="D35" s="135"/>
      <c r="E35" s="135"/>
      <c r="F35" s="135"/>
      <c r="G35" s="135"/>
      <c r="H35" s="120" t="str">
        <f>IF($B35="","",IF(H$16="","",(SUMIF(Finansiering!$C$6:$C$105,Kostnader_Intäkter!$CV29,Finansiering!$M$6:$M$105))))</f>
        <v/>
      </c>
      <c r="I35" s="120" t="str">
        <f>IF($B35="","",IF(I$16="","",(SUMIF(Finansiering!$C$6:$C$105,Kostnader_Intäkter!$CV29,Finansiering!$R$6:$R$105))))</f>
        <v/>
      </c>
      <c r="J35" s="120" t="str">
        <f>IF($B35="","",IF(J$16="","",(SUMIF(Finansiering!$C$6:$C$105,Kostnader_Intäkter!$CV29,Finansiering!$W$6:$W$105))))</f>
        <v/>
      </c>
      <c r="K35" s="120" t="str">
        <f>IF($B35="","",IF(K$16="","",(SUMIF(Finansiering!$C$6:$C$105,Kostnader_Intäkter!$CV29,Finansiering!$AB$6:$AB$105))))</f>
        <v/>
      </c>
      <c r="L35" s="146" t="str">
        <f t="shared" si="1"/>
        <v/>
      </c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9"/>
      <c r="AC35" s="139"/>
      <c r="AD35" s="139"/>
      <c r="AE35" s="139"/>
      <c r="AO35" s="393" t="str">
        <f>Kostnader_Intäkter!CV47</f>
        <v/>
      </c>
      <c r="AP35" s="393"/>
      <c r="AQ35" s="393"/>
      <c r="AR35" s="393"/>
      <c r="AS35" s="393"/>
      <c r="AT35" s="393"/>
      <c r="AU35" s="393"/>
      <c r="AV35" s="393"/>
      <c r="AW35" s="393"/>
      <c r="AX35" s="393"/>
      <c r="AY35" s="393"/>
      <c r="AZ35" s="393"/>
      <c r="BA35" s="393"/>
      <c r="BB35" s="393"/>
    </row>
    <row r="36" spans="1:54" ht="12.75" customHeight="1" x14ac:dyDescent="0.2">
      <c r="A36" s="135"/>
      <c r="B36" s="135" t="str">
        <f>Kostnader_Intäkter!CZ30</f>
        <v/>
      </c>
      <c r="C36" s="135"/>
      <c r="D36" s="135"/>
      <c r="E36" s="135"/>
      <c r="F36" s="135"/>
      <c r="G36" s="135"/>
      <c r="H36" s="120" t="str">
        <f>IF($B36="","",IF(H$16="","",(SUMIF(Finansiering!$C$6:$C$105,Kostnader_Intäkter!$CV30,Finansiering!$M$6:$M$105))))</f>
        <v/>
      </c>
      <c r="I36" s="120" t="str">
        <f>IF($B36="","",IF(I$16="","",(SUMIF(Finansiering!$C$6:$C$105,Kostnader_Intäkter!$CV30,Finansiering!$R$6:$R$105))))</f>
        <v/>
      </c>
      <c r="J36" s="120" t="str">
        <f>IF($B36="","",IF(J$16="","",(SUMIF(Finansiering!$C$6:$C$105,Kostnader_Intäkter!$CV30,Finansiering!$W$6:$W$105))))</f>
        <v/>
      </c>
      <c r="K36" s="120" t="str">
        <f>IF($B36="","",IF(K$16="","",(SUMIF(Finansiering!$C$6:$C$105,Kostnader_Intäkter!$CV30,Finansiering!$AB$6:$AB$105))))</f>
        <v/>
      </c>
      <c r="L36" s="146" t="str">
        <f t="shared" si="1"/>
        <v/>
      </c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9"/>
      <c r="AC36" s="139"/>
      <c r="AD36" s="139"/>
      <c r="AE36" s="139"/>
      <c r="AO36" s="393" t="str">
        <f>Kostnader_Intäkter!CV48</f>
        <v/>
      </c>
      <c r="AP36" s="393"/>
      <c r="AQ36" s="393"/>
      <c r="AR36" s="393"/>
      <c r="AS36" s="393"/>
      <c r="AT36" s="393"/>
      <c r="AU36" s="393"/>
      <c r="AV36" s="393"/>
      <c r="AW36" s="393"/>
      <c r="AX36" s="393"/>
      <c r="AY36" s="393"/>
      <c r="AZ36" s="393"/>
      <c r="BA36" s="393"/>
      <c r="BB36" s="393"/>
    </row>
    <row r="37" spans="1:54" ht="12.75" hidden="1" customHeight="1" outlineLevel="1" x14ac:dyDescent="0.2">
      <c r="A37" s="135"/>
      <c r="B37" s="135" t="str">
        <f>Kostnader_Intäkter!CZ31</f>
        <v/>
      </c>
      <c r="C37" s="135"/>
      <c r="D37" s="135"/>
      <c r="E37" s="135"/>
      <c r="F37" s="135"/>
      <c r="G37" s="135"/>
      <c r="H37" s="120" t="str">
        <f>IF($B37="","",IF(H$16="","",(SUMIF(Finansiering!$C$6:$C$105,Kostnader_Intäkter!$CV31,Finansiering!$M$6:$M$105))))</f>
        <v/>
      </c>
      <c r="I37" s="120" t="str">
        <f>IF($B37="","",IF(I$16="","",(SUMIF(Finansiering!$C$6:$C$105,Kostnader_Intäkter!$CV31,Finansiering!$R$6:$R$105))))</f>
        <v/>
      </c>
      <c r="J37" s="120" t="str">
        <f>IF($B37="","",IF(J$16="","",(SUMIF(Finansiering!$C$6:$C$105,Kostnader_Intäkter!$CV31,Finansiering!$W$6:$W$105))))</f>
        <v/>
      </c>
      <c r="K37" s="120" t="str">
        <f>IF($B37="","",IF(K$16="","",(SUMIF(Finansiering!$C$6:$C$105,Kostnader_Intäkter!$CV31,Finansiering!$AB$6:$AB$105))))</f>
        <v/>
      </c>
      <c r="L37" s="146" t="str">
        <f t="shared" si="1"/>
        <v/>
      </c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9"/>
      <c r="AC37" s="139"/>
      <c r="AD37" s="139"/>
      <c r="AE37" s="139"/>
      <c r="AO37" s="393" t="str">
        <f>Kostnader_Intäkter!CV49</f>
        <v/>
      </c>
      <c r="AP37" s="393"/>
      <c r="AQ37" s="393"/>
      <c r="AR37" s="393"/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</row>
    <row r="38" spans="1:54" ht="12.75" hidden="1" customHeight="1" outlineLevel="1" x14ac:dyDescent="0.2">
      <c r="A38" s="135"/>
      <c r="B38" s="135" t="str">
        <f>Kostnader_Intäkter!CZ32</f>
        <v/>
      </c>
      <c r="C38" s="135"/>
      <c r="D38" s="135"/>
      <c r="E38" s="135"/>
      <c r="F38" s="135"/>
      <c r="G38" s="135"/>
      <c r="H38" s="120" t="str">
        <f>IF($B38="","",IF(H$16="","",(SUMIF(Finansiering!$C$6:$C$105,Kostnader_Intäkter!$CV32,Finansiering!$M$6:$M$105))))</f>
        <v/>
      </c>
      <c r="I38" s="120" t="str">
        <f>IF($B38="","",IF(I$16="","",(SUMIF(Finansiering!$C$6:$C$105,Kostnader_Intäkter!$CV32,Finansiering!$R$6:$R$105))))</f>
        <v/>
      </c>
      <c r="J38" s="120" t="str">
        <f>IF($B38="","",IF(J$16="","",(SUMIF(Finansiering!$C$6:$C$105,Kostnader_Intäkter!$CV32,Finansiering!$W$6:$W$105))))</f>
        <v/>
      </c>
      <c r="K38" s="120" t="str">
        <f>IF($B38="","",IF(K$16="","",(SUMIF(Finansiering!$C$6:$C$105,Kostnader_Intäkter!$CV32,Finansiering!$AB$6:$AB$105))))</f>
        <v/>
      </c>
      <c r="L38" s="146" t="str">
        <f t="shared" si="1"/>
        <v/>
      </c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9"/>
      <c r="AC38" s="139"/>
      <c r="AD38" s="139"/>
      <c r="AE38" s="139"/>
      <c r="AO38" s="393" t="str">
        <f>Kostnader_Intäkter!CV50</f>
        <v/>
      </c>
      <c r="AP38" s="393"/>
      <c r="AQ38" s="393"/>
      <c r="AR38" s="393"/>
      <c r="AS38" s="393"/>
      <c r="AT38" s="393"/>
      <c r="AU38" s="393"/>
      <c r="AV38" s="393"/>
      <c r="AW38" s="393"/>
      <c r="AX38" s="393"/>
      <c r="AY38" s="393"/>
      <c r="AZ38" s="393"/>
      <c r="BA38" s="393"/>
      <c r="BB38" s="393"/>
    </row>
    <row r="39" spans="1:54" ht="12.75" hidden="1" customHeight="1" outlineLevel="1" x14ac:dyDescent="0.2">
      <c r="A39" s="135"/>
      <c r="B39" s="135" t="str">
        <f>Kostnader_Intäkter!CZ33</f>
        <v/>
      </c>
      <c r="C39" s="135"/>
      <c r="D39" s="135"/>
      <c r="E39" s="135"/>
      <c r="F39" s="135"/>
      <c r="G39" s="135"/>
      <c r="H39" s="120" t="str">
        <f>IF($B39="","",IF(H$16="","",(SUMIF(Finansiering!$C$6:$C$105,Kostnader_Intäkter!$CV33,Finansiering!$M$6:$M$105))))</f>
        <v/>
      </c>
      <c r="I39" s="120" t="str">
        <f>IF($B39="","",IF(I$16="","",(SUMIF(Finansiering!$C$6:$C$105,Kostnader_Intäkter!$CV33,Finansiering!$R$6:$R$105))))</f>
        <v/>
      </c>
      <c r="J39" s="120" t="str">
        <f>IF($B39="","",IF(J$16="","",(SUMIF(Finansiering!$C$6:$C$105,Kostnader_Intäkter!$CV33,Finansiering!$W$6:$W$105))))</f>
        <v/>
      </c>
      <c r="K39" s="120" t="str">
        <f>IF($B39="","",IF(K$16="","",(SUMIF(Finansiering!$C$6:$C$105,Kostnader_Intäkter!$CV33,Finansiering!$AB$6:$AB$105))))</f>
        <v/>
      </c>
      <c r="L39" s="146" t="str">
        <f t="shared" si="1"/>
        <v/>
      </c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9"/>
      <c r="AC39" s="139"/>
      <c r="AD39" s="139"/>
      <c r="AE39" s="139"/>
      <c r="AO39" s="393" t="str">
        <f>Kostnader_Intäkter!CV51</f>
        <v/>
      </c>
      <c r="AP39" s="393"/>
      <c r="AQ39" s="393"/>
      <c r="AR39" s="393"/>
      <c r="AS39" s="393"/>
      <c r="AT39" s="393"/>
      <c r="AU39" s="393"/>
      <c r="AV39" s="393"/>
      <c r="AW39" s="393"/>
      <c r="AX39" s="393"/>
      <c r="AY39" s="393"/>
      <c r="AZ39" s="393"/>
      <c r="BA39" s="393"/>
      <c r="BB39" s="393"/>
    </row>
    <row r="40" spans="1:54" ht="12.75" hidden="1" customHeight="1" outlineLevel="1" x14ac:dyDescent="0.2">
      <c r="A40" s="135"/>
      <c r="B40" s="135" t="str">
        <f>Kostnader_Intäkter!CZ34</f>
        <v/>
      </c>
      <c r="C40" s="135"/>
      <c r="D40" s="135"/>
      <c r="E40" s="135"/>
      <c r="F40" s="135"/>
      <c r="G40" s="135"/>
      <c r="H40" s="120" t="str">
        <f>IF($B40="","",IF(H$16="","",(SUMIF(Finansiering!$C$6:$C$105,Kostnader_Intäkter!$CV34,Finansiering!$M$6:$M$105))))</f>
        <v/>
      </c>
      <c r="I40" s="120" t="str">
        <f>IF($B40="","",IF(I$16="","",(SUMIF(Finansiering!$C$6:$C$105,Kostnader_Intäkter!$CV34,Finansiering!$R$6:$R$105))))</f>
        <v/>
      </c>
      <c r="J40" s="120" t="str">
        <f>IF($B40="","",IF(J$16="","",(SUMIF(Finansiering!$C$6:$C$105,Kostnader_Intäkter!$CV34,Finansiering!$W$6:$W$105))))</f>
        <v/>
      </c>
      <c r="K40" s="120" t="str">
        <f>IF($B40="","",IF(K$16="","",(SUMIF(Finansiering!$C$6:$C$105,Kostnader_Intäkter!$CV34,Finansiering!$AB$6:$AB$105))))</f>
        <v/>
      </c>
      <c r="L40" s="146" t="str">
        <f t="shared" si="1"/>
        <v/>
      </c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9"/>
      <c r="AC40" s="139"/>
      <c r="AD40" s="139"/>
      <c r="AE40" s="139"/>
      <c r="AO40" s="393" t="str">
        <f>Kostnader_Intäkter!CV52</f>
        <v/>
      </c>
      <c r="AP40" s="393"/>
      <c r="AQ40" s="393"/>
      <c r="AR40" s="393"/>
      <c r="AS40" s="393"/>
      <c r="AT40" s="393"/>
      <c r="AU40" s="393"/>
      <c r="AV40" s="393"/>
      <c r="AW40" s="393"/>
      <c r="AX40" s="393"/>
      <c r="AY40" s="393"/>
      <c r="AZ40" s="393"/>
      <c r="BA40" s="393"/>
      <c r="BB40" s="393"/>
    </row>
    <row r="41" spans="1:54" ht="12.75" hidden="1" customHeight="1" outlineLevel="1" x14ac:dyDescent="0.2">
      <c r="A41" s="135"/>
      <c r="B41" s="135" t="str">
        <f>Kostnader_Intäkter!CZ35</f>
        <v/>
      </c>
      <c r="C41" s="135"/>
      <c r="D41" s="135"/>
      <c r="E41" s="135"/>
      <c r="F41" s="135"/>
      <c r="G41" s="135"/>
      <c r="H41" s="120" t="str">
        <f>IF($B41="","",IF(H$16="","",(SUMIF(Finansiering!$C$6:$C$105,Kostnader_Intäkter!$CV35,Finansiering!$M$6:$M$105))))</f>
        <v/>
      </c>
      <c r="I41" s="120" t="str">
        <f>IF($B41="","",IF(I$16="","",(SUMIF(Finansiering!$C$6:$C$105,Kostnader_Intäkter!$CV35,Finansiering!$R$6:$R$105))))</f>
        <v/>
      </c>
      <c r="J41" s="120" t="str">
        <f>IF($B41="","",IF(J$16="","",(SUMIF(Finansiering!$C$6:$C$105,Kostnader_Intäkter!$CV35,Finansiering!$W$6:$W$105))))</f>
        <v/>
      </c>
      <c r="K41" s="120" t="str">
        <f>IF($B41="","",IF(K$16="","",(SUMIF(Finansiering!$C$6:$C$105,Kostnader_Intäkter!$CV35,Finansiering!$AB$6:$AB$105))))</f>
        <v/>
      </c>
      <c r="L41" s="146" t="str">
        <f t="shared" si="1"/>
        <v/>
      </c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9"/>
      <c r="AC41" s="139"/>
      <c r="AD41" s="139"/>
      <c r="AE41" s="139"/>
      <c r="AO41" s="393" t="str">
        <f>Kostnader_Intäkter!CV53</f>
        <v/>
      </c>
      <c r="AP41" s="393"/>
      <c r="AQ41" s="393"/>
      <c r="AR41" s="393"/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</row>
    <row r="42" spans="1:54" ht="12.75" hidden="1" customHeight="1" outlineLevel="1" x14ac:dyDescent="0.2">
      <c r="A42" s="135"/>
      <c r="B42" s="135" t="str">
        <f>Kostnader_Intäkter!CZ36</f>
        <v/>
      </c>
      <c r="C42" s="135"/>
      <c r="D42" s="135"/>
      <c r="E42" s="135"/>
      <c r="F42" s="135"/>
      <c r="G42" s="135"/>
      <c r="H42" s="120" t="str">
        <f>IF($B42="","",IF(H$16="","",(SUMIF(Finansiering!$C$6:$C$105,Kostnader_Intäkter!$CV36,Finansiering!$M$6:$M$105))))</f>
        <v/>
      </c>
      <c r="I42" s="120" t="str">
        <f>IF($B42="","",IF(I$16="","",(SUMIF(Finansiering!$C$6:$C$105,Kostnader_Intäkter!$CV36,Finansiering!$R$6:$R$105))))</f>
        <v/>
      </c>
      <c r="J42" s="120" t="str">
        <f>IF($B42="","",IF(J$16="","",(SUMIF(Finansiering!$C$6:$C$105,Kostnader_Intäkter!$CV36,Finansiering!$W$6:$W$105))))</f>
        <v/>
      </c>
      <c r="K42" s="120" t="str">
        <f>IF($B42="","",IF(K$16="","",(SUMIF(Finansiering!$C$6:$C$105,Kostnader_Intäkter!$CV36,Finansiering!$AB$6:$AB$105))))</f>
        <v/>
      </c>
      <c r="L42" s="146" t="str">
        <f t="shared" si="1"/>
        <v/>
      </c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9"/>
      <c r="AC42" s="139"/>
      <c r="AD42" s="139"/>
      <c r="AE42" s="139"/>
      <c r="AO42" s="393" t="str">
        <f>Kostnader_Intäkter!CV54</f>
        <v/>
      </c>
      <c r="AP42" s="393"/>
      <c r="AQ42" s="393"/>
      <c r="AR42" s="393"/>
      <c r="AS42" s="393"/>
      <c r="AT42" s="393"/>
      <c r="AU42" s="393"/>
      <c r="AV42" s="393"/>
      <c r="AW42" s="393"/>
      <c r="AX42" s="393"/>
      <c r="AY42" s="393"/>
      <c r="AZ42" s="393"/>
      <c r="BA42" s="393"/>
      <c r="BB42" s="393"/>
    </row>
    <row r="43" spans="1:54" ht="12.75" hidden="1" customHeight="1" outlineLevel="1" x14ac:dyDescent="0.2">
      <c r="A43" s="135"/>
      <c r="B43" s="135" t="str">
        <f>Kostnader_Intäkter!CZ37</f>
        <v/>
      </c>
      <c r="C43" s="135"/>
      <c r="D43" s="135"/>
      <c r="E43" s="135"/>
      <c r="F43" s="135"/>
      <c r="G43" s="135"/>
      <c r="H43" s="120" t="str">
        <f>IF($B43="","",IF(H$16="","",(SUMIF(Finansiering!$C$6:$C$105,Kostnader_Intäkter!$CV37,Finansiering!$M$6:$M$105))))</f>
        <v/>
      </c>
      <c r="I43" s="120" t="str">
        <f>IF($B43="","",IF(I$16="","",(SUMIF(Finansiering!$C$6:$C$105,Kostnader_Intäkter!$CV37,Finansiering!$R$6:$R$105))))</f>
        <v/>
      </c>
      <c r="J43" s="120" t="str">
        <f>IF($B43="","",IF(J$16="","",(SUMIF(Finansiering!$C$6:$C$105,Kostnader_Intäkter!$CV37,Finansiering!$W$6:$W$105))))</f>
        <v/>
      </c>
      <c r="K43" s="120" t="str">
        <f>IF($B43="","",IF(K$16="","",(SUMIF(Finansiering!$C$6:$C$105,Kostnader_Intäkter!$CV37,Finansiering!$AB$6:$AB$105))))</f>
        <v/>
      </c>
      <c r="L43" s="146" t="str">
        <f t="shared" si="1"/>
        <v/>
      </c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9"/>
      <c r="AC43" s="139"/>
      <c r="AD43" s="139"/>
      <c r="AE43" s="139"/>
      <c r="AO43" s="393" t="str">
        <f>Kostnader_Intäkter!CV55</f>
        <v/>
      </c>
      <c r="AP43" s="393"/>
      <c r="AQ43" s="393"/>
      <c r="AR43" s="393"/>
      <c r="AS43" s="393"/>
      <c r="AT43" s="393"/>
      <c r="AU43" s="393"/>
      <c r="AV43" s="393"/>
      <c r="AW43" s="393"/>
      <c r="AX43" s="393"/>
      <c r="AY43" s="393"/>
      <c r="AZ43" s="393"/>
      <c r="BA43" s="393"/>
      <c r="BB43" s="393"/>
    </row>
    <row r="44" spans="1:54" ht="12.75" hidden="1" customHeight="1" outlineLevel="1" x14ac:dyDescent="0.2">
      <c r="A44" s="135"/>
      <c r="B44" s="135" t="str">
        <f>Kostnader_Intäkter!CZ38</f>
        <v/>
      </c>
      <c r="C44" s="135"/>
      <c r="D44" s="135"/>
      <c r="E44" s="135"/>
      <c r="F44" s="135"/>
      <c r="G44" s="135"/>
      <c r="H44" s="120" t="str">
        <f>IF($B44="","",IF(H$16="","",(SUMIF(Finansiering!$C$6:$C$105,Kostnader_Intäkter!$CV38,Finansiering!$M$6:$M$105))))</f>
        <v/>
      </c>
      <c r="I44" s="120" t="str">
        <f>IF($B44="","",IF(I$16="","",(SUMIF(Finansiering!$C$6:$C$105,Kostnader_Intäkter!$CV38,Finansiering!$R$6:$R$105))))</f>
        <v/>
      </c>
      <c r="J44" s="120" t="str">
        <f>IF($B44="","",IF(J$16="","",(SUMIF(Finansiering!$C$6:$C$105,Kostnader_Intäkter!$CV38,Finansiering!$W$6:$W$105))))</f>
        <v/>
      </c>
      <c r="K44" s="120" t="str">
        <f>IF($B44="","",IF(K$16="","",(SUMIF(Finansiering!$C$6:$C$105,Kostnader_Intäkter!$CV38,Finansiering!$AB$6:$AB$105))))</f>
        <v/>
      </c>
      <c r="L44" s="146" t="str">
        <f t="shared" si="1"/>
        <v/>
      </c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9"/>
      <c r="AC44" s="139"/>
      <c r="AD44" s="139"/>
      <c r="AE44" s="139"/>
      <c r="AO44" s="393" t="str">
        <f>Kostnader_Intäkter!CV56</f>
        <v/>
      </c>
      <c r="AP44" s="393"/>
      <c r="AQ44" s="393"/>
      <c r="AR44" s="393"/>
      <c r="AS44" s="393"/>
      <c r="AT44" s="393"/>
      <c r="AU44" s="393"/>
      <c r="AV44" s="393"/>
      <c r="AW44" s="393"/>
      <c r="AX44" s="393"/>
      <c r="AY44" s="393"/>
      <c r="AZ44" s="393"/>
      <c r="BA44" s="393"/>
      <c r="BB44" s="393"/>
    </row>
    <row r="45" spans="1:54" ht="12.75" hidden="1" customHeight="1" outlineLevel="1" x14ac:dyDescent="0.2">
      <c r="A45" s="135"/>
      <c r="B45" s="135" t="str">
        <f>Kostnader_Intäkter!CZ39</f>
        <v/>
      </c>
      <c r="C45" s="135"/>
      <c r="D45" s="135"/>
      <c r="E45" s="135"/>
      <c r="F45" s="135"/>
      <c r="G45" s="135"/>
      <c r="H45" s="120" t="str">
        <f>IF($B45="","",IF(H$16="","",(SUMIF(Finansiering!$C$6:$C$105,Kostnader_Intäkter!$CV39,Finansiering!$M$6:$M$105))))</f>
        <v/>
      </c>
      <c r="I45" s="120" t="str">
        <f>IF($B45="","",IF(I$16="","",(SUMIF(Finansiering!$C$6:$C$105,Kostnader_Intäkter!$CV39,Finansiering!$R$6:$R$105))))</f>
        <v/>
      </c>
      <c r="J45" s="120" t="str">
        <f>IF($B45="","",IF(J$16="","",(SUMIF(Finansiering!$C$6:$C$105,Kostnader_Intäkter!$CV39,Finansiering!$W$6:$W$105))))</f>
        <v/>
      </c>
      <c r="K45" s="120" t="str">
        <f>IF($B45="","",IF(K$16="","",(SUMIF(Finansiering!$C$6:$C$105,Kostnader_Intäkter!$CV39,Finansiering!$AB$6:$AB$105))))</f>
        <v/>
      </c>
      <c r="L45" s="146" t="str">
        <f t="shared" si="1"/>
        <v/>
      </c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9"/>
      <c r="AC45" s="139"/>
      <c r="AD45" s="139"/>
      <c r="AE45" s="139"/>
      <c r="AO45" s="393" t="str">
        <f>Kostnader_Intäkter!CV57</f>
        <v/>
      </c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</row>
    <row r="46" spans="1:54" ht="12.75" hidden="1" customHeight="1" outlineLevel="1" x14ac:dyDescent="0.2">
      <c r="A46" s="135"/>
      <c r="B46" s="135" t="str">
        <f>Kostnader_Intäkter!CZ40</f>
        <v/>
      </c>
      <c r="C46" s="135"/>
      <c r="D46" s="135"/>
      <c r="E46" s="135"/>
      <c r="F46" s="135"/>
      <c r="G46" s="135"/>
      <c r="H46" s="120" t="str">
        <f>IF($B46="","",IF(H$16="","",(SUMIF(Finansiering!$C$6:$C$105,Kostnader_Intäkter!$CV40,Finansiering!$M$6:$M$105))))</f>
        <v/>
      </c>
      <c r="I46" s="120" t="str">
        <f>IF($B46="","",IF(I$16="","",(SUMIF(Finansiering!$C$6:$C$105,Kostnader_Intäkter!$CV40,Finansiering!$R$6:$R$105))))</f>
        <v/>
      </c>
      <c r="J46" s="120" t="str">
        <f>IF($B46="","",IF(J$16="","",(SUMIF(Finansiering!$C$6:$C$105,Kostnader_Intäkter!$CV40,Finansiering!$W$6:$W$105))))</f>
        <v/>
      </c>
      <c r="K46" s="120" t="str">
        <f>IF($B46="","",IF(K$16="","",(SUMIF(Finansiering!$C$6:$C$105,Kostnader_Intäkter!$CV40,Finansiering!$AB$6:$AB$105))))</f>
        <v/>
      </c>
      <c r="L46" s="146" t="str">
        <f t="shared" si="1"/>
        <v/>
      </c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9"/>
      <c r="AC46" s="139"/>
      <c r="AD46" s="139"/>
      <c r="AE46" s="139"/>
      <c r="AO46" s="393" t="str">
        <f>Kostnader_Intäkter!CV58</f>
        <v/>
      </c>
      <c r="AP46" s="393"/>
      <c r="AQ46" s="393"/>
      <c r="AR46" s="393"/>
      <c r="AS46" s="393"/>
      <c r="AT46" s="393"/>
      <c r="AU46" s="393"/>
      <c r="AV46" s="393"/>
      <c r="AW46" s="393"/>
      <c r="AX46" s="393"/>
      <c r="AY46" s="393"/>
      <c r="AZ46" s="393"/>
      <c r="BA46" s="393"/>
      <c r="BB46" s="393"/>
    </row>
    <row r="47" spans="1:54" ht="12.75" hidden="1" customHeight="1" outlineLevel="1" x14ac:dyDescent="0.2">
      <c r="A47" s="135"/>
      <c r="B47" s="135" t="str">
        <f>Kostnader_Intäkter!CZ41</f>
        <v/>
      </c>
      <c r="C47" s="135"/>
      <c r="D47" s="135"/>
      <c r="E47" s="135"/>
      <c r="F47" s="135"/>
      <c r="G47" s="135"/>
      <c r="H47" s="120" t="str">
        <f>IF($B47="","",IF(H$16="","",(SUMIF(Finansiering!$C$6:$C$105,Kostnader_Intäkter!$CV41,Finansiering!$M$6:$M$105))))</f>
        <v/>
      </c>
      <c r="I47" s="120" t="str">
        <f>IF($B47="","",IF(I$16="","",(SUMIF(Finansiering!$C$6:$C$105,Kostnader_Intäkter!$CV41,Finansiering!$R$6:$R$105))))</f>
        <v/>
      </c>
      <c r="J47" s="120" t="str">
        <f>IF($B47="","",IF(J$16="","",(SUMIF(Finansiering!$C$6:$C$105,Kostnader_Intäkter!$CV41,Finansiering!$W$6:$W$105))))</f>
        <v/>
      </c>
      <c r="K47" s="120" t="str">
        <f>IF($B47="","",IF(K$16="","",(SUMIF(Finansiering!$C$6:$C$105,Kostnader_Intäkter!$CV41,Finansiering!$AB$6:$AB$105))))</f>
        <v/>
      </c>
      <c r="L47" s="146" t="str">
        <f t="shared" si="1"/>
        <v/>
      </c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9"/>
      <c r="AC47" s="139"/>
      <c r="AD47" s="139"/>
      <c r="AE47" s="139"/>
      <c r="AO47" s="393" t="str">
        <f>Kostnader_Intäkter!CV59</f>
        <v/>
      </c>
      <c r="AP47" s="393"/>
      <c r="AQ47" s="393"/>
      <c r="AR47" s="393"/>
      <c r="AS47" s="393"/>
      <c r="AT47" s="393"/>
      <c r="AU47" s="393"/>
      <c r="AV47" s="393"/>
      <c r="AW47" s="393"/>
      <c r="AX47" s="393"/>
      <c r="AY47" s="393"/>
      <c r="AZ47" s="393"/>
      <c r="BA47" s="393"/>
      <c r="BB47" s="393"/>
    </row>
    <row r="48" spans="1:54" ht="12.75" hidden="1" customHeight="1" outlineLevel="1" x14ac:dyDescent="0.2">
      <c r="A48" s="135"/>
      <c r="B48" s="135" t="str">
        <f>Kostnader_Intäkter!CZ42</f>
        <v/>
      </c>
      <c r="C48" s="135"/>
      <c r="D48" s="135"/>
      <c r="E48" s="135"/>
      <c r="F48" s="135"/>
      <c r="G48" s="135"/>
      <c r="H48" s="120" t="str">
        <f>IF($B48="","",IF(H$16="","",(SUMIF(Finansiering!$C$6:$C$105,Kostnader_Intäkter!$CV42,Finansiering!$M$6:$M$105))))</f>
        <v/>
      </c>
      <c r="I48" s="120" t="str">
        <f>IF($B48="","",IF(I$16="","",(SUMIF(Finansiering!$C$6:$C$105,Kostnader_Intäkter!$CV42,Finansiering!$R$6:$R$105))))</f>
        <v/>
      </c>
      <c r="J48" s="120" t="str">
        <f>IF($B48="","",IF(J$16="","",(SUMIF(Finansiering!$C$6:$C$105,Kostnader_Intäkter!$CV42,Finansiering!$W$6:$W$105))))</f>
        <v/>
      </c>
      <c r="K48" s="120" t="str">
        <f>IF($B48="","",IF(K$16="","",(SUMIF(Finansiering!$C$6:$C$105,Kostnader_Intäkter!$CV42,Finansiering!$AB$6:$AB$105))))</f>
        <v/>
      </c>
      <c r="L48" s="146" t="str">
        <f t="shared" si="1"/>
        <v/>
      </c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9"/>
      <c r="AC48" s="139"/>
      <c r="AD48" s="139"/>
      <c r="AE48" s="139"/>
      <c r="AO48" s="393" t="str">
        <f>Kostnader_Intäkter!CV60</f>
        <v/>
      </c>
      <c r="AP48" s="393"/>
      <c r="AQ48" s="393"/>
      <c r="AR48" s="393"/>
      <c r="AS48" s="393"/>
      <c r="AT48" s="393"/>
      <c r="AU48" s="393"/>
      <c r="AV48" s="393"/>
      <c r="AW48" s="393"/>
      <c r="AX48" s="393"/>
      <c r="AY48" s="393"/>
      <c r="AZ48" s="393"/>
      <c r="BA48" s="393"/>
      <c r="BB48" s="393"/>
    </row>
    <row r="49" spans="1:54" ht="12.75" hidden="1" customHeight="1" outlineLevel="1" x14ac:dyDescent="0.2">
      <c r="A49" s="135"/>
      <c r="B49" s="135" t="str">
        <f>Kostnader_Intäkter!CZ43</f>
        <v/>
      </c>
      <c r="C49" s="135"/>
      <c r="D49" s="135"/>
      <c r="E49" s="135"/>
      <c r="F49" s="135"/>
      <c r="G49" s="135"/>
      <c r="H49" s="120" t="str">
        <f>IF($B49="","",IF(H$16="","",(SUMIF(Finansiering!$C$6:$C$105,Kostnader_Intäkter!$CV43,Finansiering!$M$6:$M$105))))</f>
        <v/>
      </c>
      <c r="I49" s="120" t="str">
        <f>IF($B49="","",IF(I$16="","",(SUMIF(Finansiering!$C$6:$C$105,Kostnader_Intäkter!$CV43,Finansiering!$R$6:$R$105))))</f>
        <v/>
      </c>
      <c r="J49" s="120" t="str">
        <f>IF($B49="","",IF(J$16="","",(SUMIF(Finansiering!$C$6:$C$105,Kostnader_Intäkter!$CV43,Finansiering!$W$6:$W$105))))</f>
        <v/>
      </c>
      <c r="K49" s="120" t="str">
        <f>IF($B49="","",IF(K$16="","",(SUMIF(Finansiering!$C$6:$C$105,Kostnader_Intäkter!$CV43,Finansiering!$AB$6:$AB$105))))</f>
        <v/>
      </c>
      <c r="L49" s="146" t="str">
        <f t="shared" si="1"/>
        <v/>
      </c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9"/>
      <c r="AC49" s="139"/>
      <c r="AD49" s="139"/>
      <c r="AE49" s="139"/>
      <c r="AO49" s="393" t="str">
        <f>Kostnader_Intäkter!CV61</f>
        <v/>
      </c>
      <c r="AP49" s="393"/>
      <c r="AQ49" s="393"/>
      <c r="AR49" s="393"/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</row>
    <row r="50" spans="1:54" ht="12.75" hidden="1" customHeight="1" outlineLevel="1" x14ac:dyDescent="0.2">
      <c r="A50" s="135"/>
      <c r="B50" s="135" t="str">
        <f>Kostnader_Intäkter!CZ44</f>
        <v/>
      </c>
      <c r="C50" s="135"/>
      <c r="D50" s="135"/>
      <c r="E50" s="135"/>
      <c r="F50" s="135"/>
      <c r="G50" s="135"/>
      <c r="H50" s="120" t="str">
        <f>IF($B50="","",IF(H$16="","",(SUMIF(Finansiering!$C$6:$C$105,Kostnader_Intäkter!$CV44,Finansiering!$M$6:$M$105))))</f>
        <v/>
      </c>
      <c r="I50" s="120" t="str">
        <f>IF($B50="","",IF(I$16="","",(SUMIF(Finansiering!$C$6:$C$105,Kostnader_Intäkter!$CV44,Finansiering!$R$6:$R$105))))</f>
        <v/>
      </c>
      <c r="J50" s="120" t="str">
        <f>IF($B50="","",IF(J$16="","",(SUMIF(Finansiering!$C$6:$C$105,Kostnader_Intäkter!$CV44,Finansiering!$W$6:$W$105))))</f>
        <v/>
      </c>
      <c r="K50" s="120" t="str">
        <f>IF($B50="","",IF(K$16="","",(SUMIF(Finansiering!$C$6:$C$105,Kostnader_Intäkter!$CV44,Finansiering!$AB$6:$AB$105))))</f>
        <v/>
      </c>
      <c r="L50" s="146" t="str">
        <f t="shared" si="1"/>
        <v/>
      </c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9"/>
      <c r="AC50" s="139"/>
      <c r="AD50" s="139"/>
      <c r="AE50" s="139"/>
      <c r="AO50" s="393" t="str">
        <f>Kostnader_Intäkter!CV62</f>
        <v/>
      </c>
      <c r="AP50" s="393"/>
      <c r="AQ50" s="393"/>
      <c r="AR50" s="393"/>
      <c r="AS50" s="393"/>
      <c r="AT50" s="393"/>
      <c r="AU50" s="393"/>
      <c r="AV50" s="393"/>
      <c r="AW50" s="393"/>
      <c r="AX50" s="393"/>
      <c r="AY50" s="393"/>
      <c r="AZ50" s="393"/>
      <c r="BA50" s="393"/>
      <c r="BB50" s="393"/>
    </row>
    <row r="51" spans="1:54" ht="12.75" hidden="1" customHeight="1" outlineLevel="1" x14ac:dyDescent="0.2">
      <c r="A51" s="135"/>
      <c r="B51" s="135" t="str">
        <f>Kostnader_Intäkter!CZ45</f>
        <v/>
      </c>
      <c r="C51" s="135"/>
      <c r="D51" s="135"/>
      <c r="E51" s="135"/>
      <c r="F51" s="135"/>
      <c r="G51" s="135"/>
      <c r="H51" s="120" t="str">
        <f>IF($B51="","",IF(H$16="","",(SUMIF(Finansiering!$C$6:$C$105,Kostnader_Intäkter!$CV45,Finansiering!$M$6:$M$105))))</f>
        <v/>
      </c>
      <c r="I51" s="120" t="str">
        <f>IF($B51="","",IF(I$16="","",(SUMIF(Finansiering!$C$6:$C$105,Kostnader_Intäkter!$CV45,Finansiering!$R$6:$R$105))))</f>
        <v/>
      </c>
      <c r="J51" s="120" t="str">
        <f>IF($B51="","",IF(J$16="","",(SUMIF(Finansiering!$C$6:$C$105,Kostnader_Intäkter!$CV45,Finansiering!$W$6:$W$105))))</f>
        <v/>
      </c>
      <c r="K51" s="120" t="str">
        <f>IF($B51="","",IF(K$16="","",(SUMIF(Finansiering!$C$6:$C$105,Kostnader_Intäkter!$CV45,Finansiering!$AB$6:$AB$105))))</f>
        <v/>
      </c>
      <c r="L51" s="146" t="str">
        <f t="shared" si="1"/>
        <v/>
      </c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9"/>
      <c r="AC51" s="139"/>
      <c r="AD51" s="139"/>
      <c r="AE51" s="139"/>
      <c r="AO51" s="393" t="str">
        <f>Kostnader_Intäkter!CV63</f>
        <v/>
      </c>
      <c r="AP51" s="393"/>
      <c r="AQ51" s="393"/>
      <c r="AR51" s="393"/>
      <c r="AS51" s="393"/>
      <c r="AT51" s="393"/>
      <c r="AU51" s="393"/>
      <c r="AV51" s="393"/>
      <c r="AW51" s="393"/>
      <c r="AX51" s="393"/>
      <c r="AY51" s="393"/>
      <c r="AZ51" s="393"/>
      <c r="BA51" s="393"/>
      <c r="BB51" s="393"/>
    </row>
    <row r="52" spans="1:54" ht="12.75" hidden="1" customHeight="1" outlineLevel="1" x14ac:dyDescent="0.2">
      <c r="A52" s="135"/>
      <c r="B52" s="135" t="str">
        <f>Kostnader_Intäkter!CZ46</f>
        <v/>
      </c>
      <c r="C52" s="135"/>
      <c r="D52" s="135"/>
      <c r="E52" s="135"/>
      <c r="F52" s="135"/>
      <c r="G52" s="135"/>
      <c r="H52" s="120" t="str">
        <f>IF($B52="","",IF(H$16="","",(SUMIF(Finansiering!$C$6:$C$105,Kostnader_Intäkter!$CV46,Finansiering!$M$6:$M$105))))</f>
        <v/>
      </c>
      <c r="I52" s="120" t="str">
        <f>IF($B52="","",IF(I$16="","",(SUMIF(Finansiering!$C$6:$C$105,Kostnader_Intäkter!$CV46,Finansiering!$R$6:$R$105))))</f>
        <v/>
      </c>
      <c r="J52" s="120" t="str">
        <f>IF($B52="","",IF(J$16="","",(SUMIF(Finansiering!$C$6:$C$105,Kostnader_Intäkter!$CV46,Finansiering!$W$6:$W$105))))</f>
        <v/>
      </c>
      <c r="K52" s="120" t="str">
        <f>IF($B52="","",IF(K$16="","",(SUMIF(Finansiering!$C$6:$C$105,Kostnader_Intäkter!$CV46,Finansiering!$AB$6:$AB$105))))</f>
        <v/>
      </c>
      <c r="L52" s="146" t="str">
        <f t="shared" si="1"/>
        <v/>
      </c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9"/>
      <c r="AC52" s="139"/>
      <c r="AD52" s="139"/>
      <c r="AE52" s="139"/>
      <c r="AO52" s="393" t="str">
        <f>Kostnader_Intäkter!CV64</f>
        <v/>
      </c>
      <c r="AP52" s="393"/>
      <c r="AQ52" s="393"/>
      <c r="AR52" s="393"/>
      <c r="AS52" s="393"/>
      <c r="AT52" s="393"/>
      <c r="AU52" s="393"/>
      <c r="AV52" s="393"/>
      <c r="AW52" s="393"/>
      <c r="AX52" s="393"/>
      <c r="AY52" s="393"/>
      <c r="AZ52" s="393"/>
      <c r="BA52" s="393"/>
      <c r="BB52" s="393"/>
    </row>
    <row r="53" spans="1:54" ht="12.75" hidden="1" customHeight="1" outlineLevel="1" x14ac:dyDescent="0.2">
      <c r="A53" s="135"/>
      <c r="B53" s="135" t="str">
        <f>Kostnader_Intäkter!CZ47</f>
        <v/>
      </c>
      <c r="C53" s="135"/>
      <c r="D53" s="135"/>
      <c r="E53" s="135"/>
      <c r="F53" s="135"/>
      <c r="G53" s="135"/>
      <c r="H53" s="120" t="str">
        <f>IF($B53="","",IF(H$16="","",(SUMIF(Finansiering!$C$6:$C$105,Kostnader_Intäkter!$CV47,Finansiering!$M$6:$M$105))))</f>
        <v/>
      </c>
      <c r="I53" s="120" t="str">
        <f>IF($B53="","",IF(I$16="","",(SUMIF(Finansiering!$C$6:$C$105,Kostnader_Intäkter!$CV47,Finansiering!$R$6:$R$105))))</f>
        <v/>
      </c>
      <c r="J53" s="120" t="str">
        <f>IF($B53="","",IF(J$16="","",(SUMIF(Finansiering!$C$6:$C$105,Kostnader_Intäkter!$CV47,Finansiering!$W$6:$W$105))))</f>
        <v/>
      </c>
      <c r="K53" s="120" t="str">
        <f>IF($B53="","",IF(K$16="","",(SUMIF(Finansiering!$C$6:$C$105,Kostnader_Intäkter!$CV47,Finansiering!$AB$6:$AB$105))))</f>
        <v/>
      </c>
      <c r="L53" s="146" t="str">
        <f t="shared" si="1"/>
        <v/>
      </c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9"/>
      <c r="AC53" s="139"/>
      <c r="AD53" s="139"/>
      <c r="AE53" s="139"/>
      <c r="AO53" s="393" t="str">
        <f>Kostnader_Intäkter!CV65</f>
        <v/>
      </c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</row>
    <row r="54" spans="1:54" ht="12.75" hidden="1" customHeight="1" outlineLevel="1" x14ac:dyDescent="0.2">
      <c r="A54" s="135"/>
      <c r="B54" s="135" t="str">
        <f>Kostnader_Intäkter!CZ48</f>
        <v/>
      </c>
      <c r="C54" s="135"/>
      <c r="D54" s="135"/>
      <c r="E54" s="135"/>
      <c r="F54" s="135"/>
      <c r="G54" s="135"/>
      <c r="H54" s="120" t="str">
        <f>IF($B54="","",IF(H$16="","",(SUMIF(Finansiering!$C$6:$C$105,Kostnader_Intäkter!$CV48,Finansiering!$M$6:$M$105))))</f>
        <v/>
      </c>
      <c r="I54" s="120" t="str">
        <f>IF($B54="","",IF(I$16="","",(SUMIF(Finansiering!$C$6:$C$105,Kostnader_Intäkter!$CV48,Finansiering!$R$6:$R$105))))</f>
        <v/>
      </c>
      <c r="J54" s="120" t="str">
        <f>IF($B54="","",IF(J$16="","",(SUMIF(Finansiering!$C$6:$C$105,Kostnader_Intäkter!$CV48,Finansiering!$W$6:$W$105))))</f>
        <v/>
      </c>
      <c r="K54" s="120" t="str">
        <f>IF($B54="","",IF(K$16="","",(SUMIF(Finansiering!$C$6:$C$105,Kostnader_Intäkter!$CV48,Finansiering!$AB$6:$AB$105))))</f>
        <v/>
      </c>
      <c r="L54" s="146" t="str">
        <f t="shared" si="1"/>
        <v/>
      </c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9"/>
      <c r="AC54" s="139"/>
      <c r="AD54" s="139"/>
      <c r="AE54" s="139"/>
      <c r="AO54" s="393" t="str">
        <f>Kostnader_Intäkter!CV66</f>
        <v/>
      </c>
      <c r="AP54" s="393"/>
      <c r="AQ54" s="393"/>
      <c r="AR54" s="393"/>
      <c r="AS54" s="393"/>
      <c r="AT54" s="393"/>
      <c r="AU54" s="393"/>
      <c r="AV54" s="393"/>
      <c r="AW54" s="393"/>
      <c r="AX54" s="393"/>
      <c r="AY54" s="393"/>
      <c r="AZ54" s="393"/>
      <c r="BA54" s="393"/>
      <c r="BB54" s="393"/>
    </row>
    <row r="55" spans="1:54" ht="12.75" hidden="1" customHeight="1" outlineLevel="1" x14ac:dyDescent="0.2">
      <c r="A55" s="135"/>
      <c r="B55" s="135" t="str">
        <f>Kostnader_Intäkter!CZ49</f>
        <v/>
      </c>
      <c r="C55" s="135"/>
      <c r="D55" s="135"/>
      <c r="E55" s="135"/>
      <c r="F55" s="135"/>
      <c r="G55" s="135"/>
      <c r="H55" s="120" t="str">
        <f>IF($B55="","",IF(H$16="","",(SUMIF(Finansiering!$C$6:$C$105,Kostnader_Intäkter!$CV49,Finansiering!$M$6:$M$105))))</f>
        <v/>
      </c>
      <c r="I55" s="120" t="str">
        <f>IF($B55="","",IF(I$16="","",(SUMIF(Finansiering!$C$6:$C$105,Kostnader_Intäkter!$CV49,Finansiering!$R$6:$R$105))))</f>
        <v/>
      </c>
      <c r="J55" s="120" t="str">
        <f>IF($B55="","",IF(J$16="","",(SUMIF(Finansiering!$C$6:$C$105,Kostnader_Intäkter!$CV49,Finansiering!$W$6:$W$105))))</f>
        <v/>
      </c>
      <c r="K55" s="120" t="str">
        <f>IF($B55="","",IF(K$16="","",(SUMIF(Finansiering!$C$6:$C$105,Kostnader_Intäkter!$CV49,Finansiering!$AB$6:$AB$105))))</f>
        <v/>
      </c>
      <c r="L55" s="146" t="str">
        <f t="shared" si="1"/>
        <v/>
      </c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9"/>
      <c r="AC55" s="139"/>
      <c r="AD55" s="139"/>
      <c r="AE55" s="139"/>
      <c r="AO55" s="393" t="str">
        <f>Kostnader_Intäkter!CV67</f>
        <v/>
      </c>
      <c r="AP55" s="393"/>
      <c r="AQ55" s="393"/>
      <c r="AR55" s="393"/>
      <c r="AS55" s="393"/>
      <c r="AT55" s="393"/>
      <c r="AU55" s="393"/>
      <c r="AV55" s="393"/>
      <c r="AW55" s="393"/>
      <c r="AX55" s="393"/>
      <c r="AY55" s="393"/>
      <c r="AZ55" s="393"/>
      <c r="BA55" s="393"/>
      <c r="BB55" s="393"/>
    </row>
    <row r="56" spans="1:54" ht="12.75" hidden="1" customHeight="1" outlineLevel="1" x14ac:dyDescent="0.2">
      <c r="A56" s="135"/>
      <c r="B56" s="135" t="str">
        <f>Kostnader_Intäkter!CZ50</f>
        <v/>
      </c>
      <c r="C56" s="135"/>
      <c r="D56" s="135"/>
      <c r="E56" s="135"/>
      <c r="F56" s="135"/>
      <c r="G56" s="135"/>
      <c r="H56" s="120" t="str">
        <f>IF($B56="","",IF(H$16="","",(SUMIF(Finansiering!$C$6:$C$105,Kostnader_Intäkter!$CV50,Finansiering!$M$6:$M$105))))</f>
        <v/>
      </c>
      <c r="I56" s="120" t="str">
        <f>IF($B56="","",IF(I$16="","",(SUMIF(Finansiering!$C$6:$C$105,Kostnader_Intäkter!$CV50,Finansiering!$R$6:$R$105))))</f>
        <v/>
      </c>
      <c r="J56" s="120" t="str">
        <f>IF($B56="","",IF(J$16="","",(SUMIF(Finansiering!$C$6:$C$105,Kostnader_Intäkter!$CV50,Finansiering!$W$6:$W$105))))</f>
        <v/>
      </c>
      <c r="K56" s="120" t="str">
        <f>IF($B56="","",IF(K$16="","",(SUMIF(Finansiering!$C$6:$C$105,Kostnader_Intäkter!$CV50,Finansiering!$AB$6:$AB$105))))</f>
        <v/>
      </c>
      <c r="L56" s="146" t="str">
        <f t="shared" si="1"/>
        <v/>
      </c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9"/>
      <c r="AC56" s="139"/>
      <c r="AD56" s="139"/>
      <c r="AE56" s="139"/>
      <c r="AO56" s="393" t="str">
        <f>Kostnader_Intäkter!CV68</f>
        <v/>
      </c>
      <c r="AP56" s="393"/>
      <c r="AQ56" s="393"/>
      <c r="AR56" s="393"/>
      <c r="AS56" s="393"/>
      <c r="AT56" s="393"/>
      <c r="AU56" s="393"/>
      <c r="AV56" s="393"/>
      <c r="AW56" s="393"/>
      <c r="AX56" s="393"/>
      <c r="AY56" s="393"/>
      <c r="AZ56" s="393"/>
      <c r="BA56" s="393"/>
      <c r="BB56" s="393"/>
    </row>
    <row r="57" spans="1:54" ht="12.75" hidden="1" customHeight="1" outlineLevel="1" x14ac:dyDescent="0.2">
      <c r="A57" s="135"/>
      <c r="B57" s="135" t="str">
        <f>Kostnader_Intäkter!CZ51</f>
        <v/>
      </c>
      <c r="C57" s="135"/>
      <c r="D57" s="135"/>
      <c r="E57" s="135"/>
      <c r="F57" s="135"/>
      <c r="G57" s="135"/>
      <c r="H57" s="120" t="str">
        <f>IF($B57="","",IF(H$16="","",(SUMIF(Finansiering!$C$6:$C$105,Kostnader_Intäkter!$CV51,Finansiering!$M$6:$M$105))))</f>
        <v/>
      </c>
      <c r="I57" s="120" t="str">
        <f>IF($B57="","",IF(I$16="","",(SUMIF(Finansiering!$C$6:$C$105,Kostnader_Intäkter!$CV51,Finansiering!$R$6:$R$105))))</f>
        <v/>
      </c>
      <c r="J57" s="120" t="str">
        <f>IF($B57="","",IF(J$16="","",(SUMIF(Finansiering!$C$6:$C$105,Kostnader_Intäkter!$CV51,Finansiering!$W$6:$W$105))))</f>
        <v/>
      </c>
      <c r="K57" s="120" t="str">
        <f>IF($B57="","",IF(K$16="","",(SUMIF(Finansiering!$C$6:$C$105,Kostnader_Intäkter!$CV51,Finansiering!$AB$6:$AB$105))))</f>
        <v/>
      </c>
      <c r="L57" s="146" t="str">
        <f t="shared" si="1"/>
        <v/>
      </c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9"/>
      <c r="AC57" s="139"/>
      <c r="AD57" s="139"/>
      <c r="AE57" s="139"/>
      <c r="AO57" s="393" t="str">
        <f>Kostnader_Intäkter!CV69</f>
        <v/>
      </c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</row>
    <row r="58" spans="1:54" ht="12.75" hidden="1" customHeight="1" outlineLevel="1" x14ac:dyDescent="0.2">
      <c r="A58" s="135"/>
      <c r="B58" s="135" t="str">
        <f>Kostnader_Intäkter!CZ52</f>
        <v/>
      </c>
      <c r="C58" s="135"/>
      <c r="D58" s="135"/>
      <c r="E58" s="135"/>
      <c r="F58" s="135"/>
      <c r="G58" s="135"/>
      <c r="H58" s="120" t="str">
        <f>IF($B58="","",IF(H$16="","",(SUMIF(Finansiering!$C$6:$C$105,Kostnader_Intäkter!$CV52,Finansiering!$M$6:$M$105))))</f>
        <v/>
      </c>
      <c r="I58" s="120" t="str">
        <f>IF($B58="","",IF(I$16="","",(SUMIF(Finansiering!$C$6:$C$105,Kostnader_Intäkter!$CV52,Finansiering!$R$6:$R$105))))</f>
        <v/>
      </c>
      <c r="J58" s="120" t="str">
        <f>IF($B58="","",IF(J$16="","",(SUMIF(Finansiering!$C$6:$C$105,Kostnader_Intäkter!$CV52,Finansiering!$W$6:$W$105))))</f>
        <v/>
      </c>
      <c r="K58" s="120" t="str">
        <f>IF($B58="","",IF(K$16="","",(SUMIF(Finansiering!$C$6:$C$105,Kostnader_Intäkter!$CV52,Finansiering!$AB$6:$AB$105))))</f>
        <v/>
      </c>
      <c r="L58" s="146" t="str">
        <f t="shared" si="1"/>
        <v/>
      </c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9"/>
      <c r="AC58" s="139"/>
      <c r="AD58" s="139"/>
      <c r="AE58" s="139"/>
      <c r="AO58" s="393" t="str">
        <f>Kostnader_Intäkter!CV70</f>
        <v/>
      </c>
      <c r="AP58" s="393"/>
      <c r="AQ58" s="393"/>
      <c r="AR58" s="393"/>
      <c r="AS58" s="393"/>
      <c r="AT58" s="393"/>
      <c r="AU58" s="393"/>
      <c r="AV58" s="393"/>
      <c r="AW58" s="393"/>
      <c r="AX58" s="393"/>
      <c r="AY58" s="393"/>
      <c r="AZ58" s="393"/>
      <c r="BA58" s="393"/>
      <c r="BB58" s="393"/>
    </row>
    <row r="59" spans="1:54" ht="12.75" hidden="1" customHeight="1" outlineLevel="1" x14ac:dyDescent="0.2">
      <c r="A59" s="135"/>
      <c r="B59" s="135" t="str">
        <f>Kostnader_Intäkter!CZ53</f>
        <v/>
      </c>
      <c r="C59" s="135"/>
      <c r="D59" s="135"/>
      <c r="E59" s="135"/>
      <c r="F59" s="135"/>
      <c r="G59" s="135"/>
      <c r="H59" s="120" t="str">
        <f>IF($B59="","",IF(H$16="","",(SUMIF(Finansiering!$C$6:$C$105,Kostnader_Intäkter!$CV53,Finansiering!$M$6:$M$105))))</f>
        <v/>
      </c>
      <c r="I59" s="120" t="str">
        <f>IF($B59="","",IF(I$16="","",(SUMIF(Finansiering!$C$6:$C$105,Kostnader_Intäkter!$CV53,Finansiering!$R$6:$R$105))))</f>
        <v/>
      </c>
      <c r="J59" s="120" t="str">
        <f>IF($B59="","",IF(J$16="","",(SUMIF(Finansiering!$C$6:$C$105,Kostnader_Intäkter!$CV53,Finansiering!$W$6:$W$105))))</f>
        <v/>
      </c>
      <c r="K59" s="120" t="str">
        <f>IF($B59="","",IF(K$16="","",(SUMIF(Finansiering!$C$6:$C$105,Kostnader_Intäkter!$CV53,Finansiering!$AB$6:$AB$105))))</f>
        <v/>
      </c>
      <c r="L59" s="146" t="str">
        <f t="shared" si="1"/>
        <v/>
      </c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9"/>
      <c r="AC59" s="139"/>
      <c r="AD59" s="139"/>
      <c r="AE59" s="139"/>
      <c r="AO59" s="393" t="str">
        <f>Kostnader_Intäkter!CV71</f>
        <v/>
      </c>
      <c r="AP59" s="393"/>
      <c r="AQ59" s="393"/>
      <c r="AR59" s="393"/>
      <c r="AS59" s="393"/>
      <c r="AT59" s="393"/>
      <c r="AU59" s="393"/>
      <c r="AV59" s="393"/>
      <c r="AW59" s="393"/>
      <c r="AX59" s="393"/>
      <c r="AY59" s="393"/>
      <c r="AZ59" s="393"/>
      <c r="BA59" s="393"/>
      <c r="BB59" s="393"/>
    </row>
    <row r="60" spans="1:54" ht="12.75" hidden="1" customHeight="1" outlineLevel="1" x14ac:dyDescent="0.2">
      <c r="A60" s="135"/>
      <c r="B60" s="135" t="str">
        <f>Kostnader_Intäkter!CZ54</f>
        <v/>
      </c>
      <c r="C60" s="135"/>
      <c r="D60" s="135"/>
      <c r="E60" s="135"/>
      <c r="F60" s="135"/>
      <c r="G60" s="135"/>
      <c r="H60" s="120" t="str">
        <f>IF($B60="","",IF(H$16="","",(SUMIF(Finansiering!$C$6:$C$105,Kostnader_Intäkter!$CV54,Finansiering!$M$6:$M$105))))</f>
        <v/>
      </c>
      <c r="I60" s="120" t="str">
        <f>IF($B60="","",IF(I$16="","",(SUMIF(Finansiering!$C$6:$C$105,Kostnader_Intäkter!$CV54,Finansiering!$R$6:$R$105))))</f>
        <v/>
      </c>
      <c r="J60" s="120" t="str">
        <f>IF($B60="","",IF(J$16="","",(SUMIF(Finansiering!$C$6:$C$105,Kostnader_Intäkter!$CV54,Finansiering!$W$6:$W$105))))</f>
        <v/>
      </c>
      <c r="K60" s="120" t="str">
        <f>IF($B60="","",IF(K$16="","",(SUMIF(Finansiering!$C$6:$C$105,Kostnader_Intäkter!$CV54,Finansiering!$AB$6:$AB$105))))</f>
        <v/>
      </c>
      <c r="L60" s="146" t="str">
        <f t="shared" si="1"/>
        <v/>
      </c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9"/>
      <c r="AC60" s="139"/>
      <c r="AD60" s="139"/>
      <c r="AE60" s="139"/>
      <c r="AO60" s="393" t="str">
        <f>Kostnader_Intäkter!CV72</f>
        <v/>
      </c>
      <c r="AP60" s="393"/>
      <c r="AQ60" s="393"/>
      <c r="AR60" s="393"/>
      <c r="AS60" s="393"/>
      <c r="AT60" s="393"/>
      <c r="AU60" s="393"/>
      <c r="AV60" s="393"/>
      <c r="AW60" s="393"/>
      <c r="AX60" s="393"/>
      <c r="AY60" s="393"/>
      <c r="AZ60" s="393"/>
      <c r="BA60" s="393"/>
      <c r="BB60" s="393"/>
    </row>
    <row r="61" spans="1:54" ht="12.75" hidden="1" customHeight="1" outlineLevel="1" x14ac:dyDescent="0.2">
      <c r="A61" s="135"/>
      <c r="B61" s="135" t="str">
        <f>Kostnader_Intäkter!CZ55</f>
        <v/>
      </c>
      <c r="C61" s="135"/>
      <c r="D61" s="135"/>
      <c r="E61" s="135"/>
      <c r="F61" s="135"/>
      <c r="G61" s="135"/>
      <c r="H61" s="120" t="str">
        <f>IF($B61="","",IF(H$16="","",(SUMIF(Finansiering!$C$6:$C$105,Kostnader_Intäkter!$CV55,Finansiering!$M$6:$M$105))))</f>
        <v/>
      </c>
      <c r="I61" s="120" t="str">
        <f>IF($B61="","",IF(I$16="","",(SUMIF(Finansiering!$C$6:$C$105,Kostnader_Intäkter!$CV55,Finansiering!$R$6:$R$105))))</f>
        <v/>
      </c>
      <c r="J61" s="120" t="str">
        <f>IF($B61="","",IF(J$16="","",(SUMIF(Finansiering!$C$6:$C$105,Kostnader_Intäkter!$CV55,Finansiering!$W$6:$W$105))))</f>
        <v/>
      </c>
      <c r="K61" s="120" t="str">
        <f>IF($B61="","",IF(K$16="","",(SUMIF(Finansiering!$C$6:$C$105,Kostnader_Intäkter!$CV55,Finansiering!$AB$6:$AB$105))))</f>
        <v/>
      </c>
      <c r="L61" s="146" t="str">
        <f t="shared" si="1"/>
        <v/>
      </c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9"/>
      <c r="AC61" s="139"/>
      <c r="AD61" s="139"/>
      <c r="AE61" s="139"/>
      <c r="AO61" s="393" t="str">
        <f>Kostnader_Intäkter!CV73</f>
        <v/>
      </c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</row>
    <row r="62" spans="1:54" ht="12.75" hidden="1" customHeight="1" outlineLevel="1" x14ac:dyDescent="0.2">
      <c r="A62" s="135"/>
      <c r="B62" s="135" t="str">
        <f>Kostnader_Intäkter!CZ56</f>
        <v/>
      </c>
      <c r="C62" s="135"/>
      <c r="D62" s="135"/>
      <c r="E62" s="135"/>
      <c r="F62" s="135"/>
      <c r="G62" s="135"/>
      <c r="H62" s="120" t="str">
        <f>IF($B62="","",IF(H$16="","",(SUMIF(Finansiering!$C$6:$C$105,Kostnader_Intäkter!$CV56,Finansiering!$M$6:$M$105))))</f>
        <v/>
      </c>
      <c r="I62" s="120" t="str">
        <f>IF($B62="","",IF(I$16="","",(SUMIF(Finansiering!$C$6:$C$105,Kostnader_Intäkter!$CV56,Finansiering!$R$6:$R$105))))</f>
        <v/>
      </c>
      <c r="J62" s="120" t="str">
        <f>IF($B62="","",IF(J$16="","",(SUMIF(Finansiering!$C$6:$C$105,Kostnader_Intäkter!$CV56,Finansiering!$W$6:$W$105))))</f>
        <v/>
      </c>
      <c r="K62" s="120" t="str">
        <f>IF($B62="","",IF(K$16="","",(SUMIF(Finansiering!$C$6:$C$105,Kostnader_Intäkter!$CV56,Finansiering!$AB$6:$AB$105))))</f>
        <v/>
      </c>
      <c r="L62" s="146" t="str">
        <f t="shared" si="1"/>
        <v/>
      </c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9"/>
      <c r="AC62" s="139"/>
      <c r="AD62" s="139"/>
      <c r="AE62" s="139"/>
      <c r="AO62" s="393" t="str">
        <f>Kostnader_Intäkter!CV74</f>
        <v/>
      </c>
      <c r="AP62" s="393"/>
      <c r="AQ62" s="393"/>
      <c r="AR62" s="393"/>
      <c r="AS62" s="393"/>
      <c r="AT62" s="393"/>
      <c r="AU62" s="393"/>
      <c r="AV62" s="393"/>
      <c r="AW62" s="393"/>
      <c r="AX62" s="393"/>
      <c r="AY62" s="393"/>
      <c r="AZ62" s="393"/>
      <c r="BA62" s="393"/>
      <c r="BB62" s="393"/>
    </row>
    <row r="63" spans="1:54" ht="12.75" hidden="1" customHeight="1" outlineLevel="1" x14ac:dyDescent="0.2">
      <c r="A63" s="135"/>
      <c r="B63" s="135" t="str">
        <f>Kostnader_Intäkter!CZ57</f>
        <v/>
      </c>
      <c r="C63" s="135"/>
      <c r="D63" s="135"/>
      <c r="E63" s="135"/>
      <c r="F63" s="135"/>
      <c r="G63" s="135"/>
      <c r="H63" s="120" t="str">
        <f>IF($B63="","",IF(H$16="","",(SUMIF(Finansiering!$C$6:$C$105,Kostnader_Intäkter!$CV57,Finansiering!$M$6:$M$105))))</f>
        <v/>
      </c>
      <c r="I63" s="120" t="str">
        <f>IF($B63="","",IF(I$16="","",(SUMIF(Finansiering!$C$6:$C$105,Kostnader_Intäkter!$CV57,Finansiering!$R$6:$R$105))))</f>
        <v/>
      </c>
      <c r="J63" s="120" t="str">
        <f>IF($B63="","",IF(J$16="","",(SUMIF(Finansiering!$C$6:$C$105,Kostnader_Intäkter!$CV57,Finansiering!$W$6:$W$105))))</f>
        <v/>
      </c>
      <c r="K63" s="120" t="str">
        <f>IF($B63="","",IF(K$16="","",(SUMIF(Finansiering!$C$6:$C$105,Kostnader_Intäkter!$CV57,Finansiering!$AB$6:$AB$105))))</f>
        <v/>
      </c>
      <c r="L63" s="146" t="str">
        <f t="shared" si="1"/>
        <v/>
      </c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9"/>
      <c r="AC63" s="139"/>
      <c r="AD63" s="139"/>
      <c r="AE63" s="139"/>
      <c r="AO63" s="393" t="str">
        <f>Kostnader_Intäkter!CV75</f>
        <v/>
      </c>
      <c r="AP63" s="393"/>
      <c r="AQ63" s="393"/>
      <c r="AR63" s="393"/>
      <c r="AS63" s="393"/>
      <c r="AT63" s="393"/>
      <c r="AU63" s="393"/>
      <c r="AV63" s="393"/>
      <c r="AW63" s="393"/>
      <c r="AX63" s="393"/>
      <c r="AY63" s="393"/>
      <c r="AZ63" s="393"/>
      <c r="BA63" s="393"/>
      <c r="BB63" s="393"/>
    </row>
    <row r="64" spans="1:54" ht="12.75" hidden="1" customHeight="1" outlineLevel="1" x14ac:dyDescent="0.2">
      <c r="A64" s="135"/>
      <c r="B64" s="135" t="str">
        <f>Kostnader_Intäkter!CZ58</f>
        <v/>
      </c>
      <c r="C64" s="135"/>
      <c r="D64" s="135"/>
      <c r="E64" s="135"/>
      <c r="F64" s="135"/>
      <c r="G64" s="135"/>
      <c r="H64" s="120" t="str">
        <f>IF($B64="","",IF(H$16="","",(SUMIF(Finansiering!$C$6:$C$105,Kostnader_Intäkter!$CV58,Finansiering!$M$6:$M$105))))</f>
        <v/>
      </c>
      <c r="I64" s="120" t="str">
        <f>IF($B64="","",IF(I$16="","",(SUMIF(Finansiering!$C$6:$C$105,Kostnader_Intäkter!$CV58,Finansiering!$R$6:$R$105))))</f>
        <v/>
      </c>
      <c r="J64" s="120" t="str">
        <f>IF($B64="","",IF(J$16="","",(SUMIF(Finansiering!$C$6:$C$105,Kostnader_Intäkter!$CV58,Finansiering!$W$6:$W$105))))</f>
        <v/>
      </c>
      <c r="K64" s="120" t="str">
        <f>IF($B64="","",IF(K$16="","",(SUMIF(Finansiering!$C$6:$C$105,Kostnader_Intäkter!$CV58,Finansiering!$AB$6:$AB$105))))</f>
        <v/>
      </c>
      <c r="L64" s="146" t="str">
        <f t="shared" si="1"/>
        <v/>
      </c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9"/>
      <c r="AC64" s="139"/>
      <c r="AD64" s="139"/>
      <c r="AE64" s="139"/>
      <c r="AO64" s="393" t="str">
        <f>Kostnader_Intäkter!CV76</f>
        <v/>
      </c>
      <c r="AP64" s="393"/>
      <c r="AQ64" s="393"/>
      <c r="AR64" s="393"/>
      <c r="AS64" s="393"/>
      <c r="AT64" s="393"/>
      <c r="AU64" s="393"/>
      <c r="AV64" s="393"/>
      <c r="AW64" s="393"/>
      <c r="AX64" s="393"/>
      <c r="AY64" s="393"/>
      <c r="AZ64" s="393"/>
      <c r="BA64" s="393"/>
      <c r="BB64" s="393"/>
    </row>
    <row r="65" spans="1:54" ht="12.75" hidden="1" customHeight="1" outlineLevel="1" x14ac:dyDescent="0.2">
      <c r="A65" s="135"/>
      <c r="B65" s="135" t="str">
        <f>Kostnader_Intäkter!CZ59</f>
        <v/>
      </c>
      <c r="C65" s="135"/>
      <c r="D65" s="135"/>
      <c r="E65" s="135"/>
      <c r="F65" s="135"/>
      <c r="G65" s="135"/>
      <c r="H65" s="120" t="str">
        <f>IF($B65="","",IF(H$16="","",(SUMIF(Finansiering!$C$6:$C$105,Kostnader_Intäkter!$CV59,Finansiering!$M$6:$M$105))))</f>
        <v/>
      </c>
      <c r="I65" s="120" t="str">
        <f>IF($B65="","",IF(I$16="","",(SUMIF(Finansiering!$C$6:$C$105,Kostnader_Intäkter!$CV59,Finansiering!$R$6:$R$105))))</f>
        <v/>
      </c>
      <c r="J65" s="120" t="str">
        <f>IF($B65="","",IF(J$16="","",(SUMIF(Finansiering!$C$6:$C$105,Kostnader_Intäkter!$CV59,Finansiering!$W$6:$W$105))))</f>
        <v/>
      </c>
      <c r="K65" s="120" t="str">
        <f>IF($B65="","",IF(K$16="","",(SUMIF(Finansiering!$C$6:$C$105,Kostnader_Intäkter!$CV59,Finansiering!$AB$6:$AB$105))))</f>
        <v/>
      </c>
      <c r="L65" s="146" t="str">
        <f t="shared" si="1"/>
        <v/>
      </c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9"/>
      <c r="AC65" s="139"/>
      <c r="AD65" s="139"/>
      <c r="AE65" s="139"/>
      <c r="AO65" s="393" t="str">
        <f>Kostnader_Intäkter!CV77</f>
        <v/>
      </c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</row>
    <row r="66" spans="1:54" ht="12.75" hidden="1" customHeight="1" outlineLevel="1" x14ac:dyDescent="0.2">
      <c r="A66" s="135"/>
      <c r="B66" s="135" t="str">
        <f>Kostnader_Intäkter!CZ60</f>
        <v/>
      </c>
      <c r="C66" s="135"/>
      <c r="D66" s="135"/>
      <c r="E66" s="135"/>
      <c r="F66" s="135"/>
      <c r="G66" s="135"/>
      <c r="H66" s="120" t="str">
        <f>IF($B66="","",IF(H$16="","",(SUMIF(Finansiering!$C$6:$C$105,Kostnader_Intäkter!$CV60,Finansiering!$M$6:$M$105))))</f>
        <v/>
      </c>
      <c r="I66" s="120" t="str">
        <f>IF($B66="","",IF(I$16="","",(SUMIF(Finansiering!$C$6:$C$105,Kostnader_Intäkter!$CV60,Finansiering!$R$6:$R$105))))</f>
        <v/>
      </c>
      <c r="J66" s="120" t="str">
        <f>IF($B66="","",IF(J$16="","",(SUMIF(Finansiering!$C$6:$C$105,Kostnader_Intäkter!$CV60,Finansiering!$W$6:$W$105))))</f>
        <v/>
      </c>
      <c r="K66" s="120" t="str">
        <f>IF($B66="","",IF(K$16="","",(SUMIF(Finansiering!$C$6:$C$105,Kostnader_Intäkter!$CV60,Finansiering!$AB$6:$AB$105))))</f>
        <v/>
      </c>
      <c r="L66" s="146" t="str">
        <f t="shared" si="1"/>
        <v/>
      </c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9"/>
      <c r="AC66" s="139"/>
      <c r="AD66" s="139"/>
      <c r="AE66" s="139"/>
      <c r="AO66" s="393" t="str">
        <f>Kostnader_Intäkter!CV78</f>
        <v/>
      </c>
      <c r="AP66" s="393"/>
      <c r="AQ66" s="393"/>
      <c r="AR66" s="393"/>
      <c r="AS66" s="393"/>
      <c r="AT66" s="393"/>
      <c r="AU66" s="393"/>
      <c r="AV66" s="393"/>
      <c r="AW66" s="393"/>
      <c r="AX66" s="393"/>
      <c r="AY66" s="393"/>
      <c r="AZ66" s="393"/>
      <c r="BA66" s="393"/>
      <c r="BB66" s="393"/>
    </row>
    <row r="67" spans="1:54" ht="12.75" hidden="1" customHeight="1" outlineLevel="1" x14ac:dyDescent="0.2">
      <c r="A67" s="135"/>
      <c r="B67" s="135" t="str">
        <f>Kostnader_Intäkter!CZ61</f>
        <v/>
      </c>
      <c r="C67" s="135"/>
      <c r="D67" s="135"/>
      <c r="E67" s="135"/>
      <c r="F67" s="135"/>
      <c r="G67" s="135"/>
      <c r="H67" s="120" t="str">
        <f>IF($B67="","",IF(H$16="","",(SUMIF(Finansiering!$C$6:$C$105,Kostnader_Intäkter!$CV61,Finansiering!$M$6:$M$105))))</f>
        <v/>
      </c>
      <c r="I67" s="120" t="str">
        <f>IF($B67="","",IF(I$16="","",(SUMIF(Finansiering!$C$6:$C$105,Kostnader_Intäkter!$CV61,Finansiering!$R$6:$R$105))))</f>
        <v/>
      </c>
      <c r="J67" s="120" t="str">
        <f>IF($B67="","",IF(J$16="","",(SUMIF(Finansiering!$C$6:$C$105,Kostnader_Intäkter!$CV61,Finansiering!$W$6:$W$105))))</f>
        <v/>
      </c>
      <c r="K67" s="120" t="str">
        <f>IF($B67="","",IF(K$16="","",(SUMIF(Finansiering!$C$6:$C$105,Kostnader_Intäkter!$CV61,Finansiering!$AB$6:$AB$105))))</f>
        <v/>
      </c>
      <c r="L67" s="146" t="str">
        <f t="shared" si="1"/>
        <v/>
      </c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9"/>
      <c r="AC67" s="139"/>
      <c r="AD67" s="139"/>
      <c r="AE67" s="139"/>
      <c r="AO67" s="393" t="str">
        <f>Kostnader_Intäkter!CV79</f>
        <v/>
      </c>
      <c r="AP67" s="393"/>
      <c r="AQ67" s="393"/>
      <c r="AR67" s="393"/>
      <c r="AS67" s="393"/>
      <c r="AT67" s="393"/>
      <c r="AU67" s="393"/>
      <c r="AV67" s="393"/>
      <c r="AW67" s="393"/>
      <c r="AX67" s="393"/>
      <c r="AY67" s="393"/>
      <c r="AZ67" s="393"/>
      <c r="BA67" s="393"/>
      <c r="BB67" s="393"/>
    </row>
    <row r="68" spans="1:54" ht="12.75" hidden="1" customHeight="1" outlineLevel="1" x14ac:dyDescent="0.2">
      <c r="A68" s="135"/>
      <c r="B68" s="135" t="str">
        <f>Kostnader_Intäkter!CZ62</f>
        <v/>
      </c>
      <c r="C68" s="135"/>
      <c r="D68" s="135"/>
      <c r="E68" s="135"/>
      <c r="F68" s="135"/>
      <c r="G68" s="135"/>
      <c r="H68" s="120" t="str">
        <f>IF($B68="","",IF(H$16="","",(SUMIF(Finansiering!$C$6:$C$105,Kostnader_Intäkter!$CV62,Finansiering!$M$6:$M$105))))</f>
        <v/>
      </c>
      <c r="I68" s="120" t="str">
        <f>IF($B68="","",IF(I$16="","",(SUMIF(Finansiering!$C$6:$C$105,Kostnader_Intäkter!$CV62,Finansiering!$R$6:$R$105))))</f>
        <v/>
      </c>
      <c r="J68" s="120" t="str">
        <f>IF($B68="","",IF(J$16="","",(SUMIF(Finansiering!$C$6:$C$105,Kostnader_Intäkter!$CV62,Finansiering!$W$6:$W$105))))</f>
        <v/>
      </c>
      <c r="K68" s="120" t="str">
        <f>IF($B68="","",IF(K$16="","",(SUMIF(Finansiering!$C$6:$C$105,Kostnader_Intäkter!$CV62,Finansiering!$AB$6:$AB$105))))</f>
        <v/>
      </c>
      <c r="L68" s="146" t="str">
        <f t="shared" si="1"/>
        <v/>
      </c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9"/>
      <c r="AC68" s="139"/>
      <c r="AD68" s="139"/>
      <c r="AE68" s="139"/>
      <c r="AO68" s="393" t="str">
        <f>Kostnader_Intäkter!CV80</f>
        <v/>
      </c>
      <c r="AP68" s="393"/>
      <c r="AQ68" s="393"/>
      <c r="AR68" s="393"/>
      <c r="AS68" s="393"/>
      <c r="AT68" s="393"/>
      <c r="AU68" s="393"/>
      <c r="AV68" s="393"/>
      <c r="AW68" s="393"/>
      <c r="AX68" s="393"/>
      <c r="AY68" s="393"/>
      <c r="AZ68" s="393"/>
      <c r="BA68" s="393"/>
      <c r="BB68" s="393"/>
    </row>
    <row r="69" spans="1:54" ht="12.75" hidden="1" customHeight="1" outlineLevel="1" x14ac:dyDescent="0.2">
      <c r="A69" s="135"/>
      <c r="B69" s="135" t="str">
        <f>Kostnader_Intäkter!CZ63</f>
        <v/>
      </c>
      <c r="C69" s="135"/>
      <c r="D69" s="135"/>
      <c r="E69" s="135"/>
      <c r="F69" s="135"/>
      <c r="G69" s="135"/>
      <c r="H69" s="120" t="str">
        <f>IF($B69="","",IF(H$16="","",(SUMIF(Finansiering!$C$6:$C$105,Kostnader_Intäkter!$CV63,Finansiering!$M$6:$M$105))))</f>
        <v/>
      </c>
      <c r="I69" s="120" t="str">
        <f>IF($B69="","",IF(I$16="","",(SUMIF(Finansiering!$C$6:$C$105,Kostnader_Intäkter!$CV63,Finansiering!$R$6:$R$105))))</f>
        <v/>
      </c>
      <c r="J69" s="120" t="str">
        <f>IF($B69="","",IF(J$16="","",(SUMIF(Finansiering!$C$6:$C$105,Kostnader_Intäkter!$CV63,Finansiering!$W$6:$W$105))))</f>
        <v/>
      </c>
      <c r="K69" s="120" t="str">
        <f>IF($B69="","",IF(K$16="","",(SUMIF(Finansiering!$C$6:$C$105,Kostnader_Intäkter!$CV63,Finansiering!$AB$6:$AB$105))))</f>
        <v/>
      </c>
      <c r="L69" s="146" t="str">
        <f t="shared" si="1"/>
        <v/>
      </c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9"/>
      <c r="AC69" s="139"/>
      <c r="AD69" s="139"/>
      <c r="AE69" s="139"/>
      <c r="AO69" s="393" t="str">
        <f>Kostnader_Intäkter!CV81</f>
        <v/>
      </c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</row>
    <row r="70" spans="1:54" ht="12.75" hidden="1" customHeight="1" outlineLevel="1" x14ac:dyDescent="0.2">
      <c r="A70" s="135"/>
      <c r="B70" s="135" t="str">
        <f>Kostnader_Intäkter!CZ64</f>
        <v/>
      </c>
      <c r="C70" s="135"/>
      <c r="D70" s="135"/>
      <c r="E70" s="135"/>
      <c r="F70" s="135"/>
      <c r="G70" s="135"/>
      <c r="H70" s="120" t="str">
        <f>IF($B70="","",IF(H$16="","",(SUMIF(Finansiering!$C$6:$C$105,Kostnader_Intäkter!$CV64,Finansiering!$M$6:$M$105))))</f>
        <v/>
      </c>
      <c r="I70" s="120" t="str">
        <f>IF($B70="","",IF(I$16="","",(SUMIF(Finansiering!$C$6:$C$105,Kostnader_Intäkter!$CV64,Finansiering!$R$6:$R$105))))</f>
        <v/>
      </c>
      <c r="J70" s="120" t="str">
        <f>IF($B70="","",IF(J$16="","",(SUMIF(Finansiering!$C$6:$C$105,Kostnader_Intäkter!$CV64,Finansiering!$W$6:$W$105))))</f>
        <v/>
      </c>
      <c r="K70" s="120" t="str">
        <f>IF($B70="","",IF(K$16="","",(SUMIF(Finansiering!$C$6:$C$105,Kostnader_Intäkter!$CV64,Finansiering!$AB$6:$AB$105))))</f>
        <v/>
      </c>
      <c r="L70" s="146" t="str">
        <f t="shared" si="1"/>
        <v/>
      </c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9"/>
      <c r="AC70" s="139"/>
      <c r="AD70" s="139"/>
      <c r="AE70" s="139"/>
      <c r="AO70" s="393" t="str">
        <f>Kostnader_Intäkter!CV82</f>
        <v/>
      </c>
      <c r="AP70" s="393"/>
      <c r="AQ70" s="393"/>
      <c r="AR70" s="393"/>
      <c r="AS70" s="393"/>
      <c r="AT70" s="393"/>
      <c r="AU70" s="393"/>
      <c r="AV70" s="393"/>
      <c r="AW70" s="393"/>
      <c r="AX70" s="393"/>
      <c r="AY70" s="393"/>
      <c r="AZ70" s="393"/>
      <c r="BA70" s="393"/>
      <c r="BB70" s="393"/>
    </row>
    <row r="71" spans="1:54" ht="12.75" hidden="1" customHeight="1" outlineLevel="1" x14ac:dyDescent="0.2">
      <c r="A71" s="135"/>
      <c r="B71" s="135" t="str">
        <f>Kostnader_Intäkter!CZ65</f>
        <v/>
      </c>
      <c r="C71" s="135"/>
      <c r="D71" s="135"/>
      <c r="E71" s="135"/>
      <c r="F71" s="135"/>
      <c r="G71" s="135"/>
      <c r="H71" s="120" t="str">
        <f>IF($B71="","",IF(H$16="","",(SUMIF(Finansiering!$C$6:$C$105,Kostnader_Intäkter!$CV65,Finansiering!$M$6:$M$105))))</f>
        <v/>
      </c>
      <c r="I71" s="120" t="str">
        <f>IF($B71="","",IF(I$16="","",(SUMIF(Finansiering!$C$6:$C$105,Kostnader_Intäkter!$CV65,Finansiering!$R$6:$R$105))))</f>
        <v/>
      </c>
      <c r="J71" s="120" t="str">
        <f>IF($B71="","",IF(J$16="","",(SUMIF(Finansiering!$C$6:$C$105,Kostnader_Intäkter!$CV65,Finansiering!$W$6:$W$105))))</f>
        <v/>
      </c>
      <c r="K71" s="120" t="str">
        <f>IF($B71="","",IF(K$16="","",(SUMIF(Finansiering!$C$6:$C$105,Kostnader_Intäkter!$CV65,Finansiering!$AB$6:$AB$105))))</f>
        <v/>
      </c>
      <c r="L71" s="146" t="str">
        <f t="shared" si="1"/>
        <v/>
      </c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9"/>
      <c r="AC71" s="139"/>
      <c r="AD71" s="139"/>
      <c r="AE71" s="139"/>
      <c r="AO71" s="393" t="str">
        <f>Kostnader_Intäkter!CV83</f>
        <v/>
      </c>
      <c r="AP71" s="393"/>
      <c r="AQ71" s="393"/>
      <c r="AR71" s="393"/>
      <c r="AS71" s="393"/>
      <c r="AT71" s="393"/>
      <c r="AU71" s="393"/>
      <c r="AV71" s="393"/>
      <c r="AW71" s="393"/>
      <c r="AX71" s="393"/>
      <c r="AY71" s="393"/>
      <c r="AZ71" s="393"/>
      <c r="BA71" s="393"/>
      <c r="BB71" s="393"/>
    </row>
    <row r="72" spans="1:54" ht="12.75" hidden="1" customHeight="1" outlineLevel="1" x14ac:dyDescent="0.2">
      <c r="A72" s="135"/>
      <c r="B72" s="135" t="str">
        <f>Kostnader_Intäkter!CZ66</f>
        <v/>
      </c>
      <c r="C72" s="135"/>
      <c r="D72" s="135"/>
      <c r="E72" s="135"/>
      <c r="F72" s="135"/>
      <c r="G72" s="135"/>
      <c r="H72" s="120" t="str">
        <f>IF($B72="","",IF(H$16="","",(SUMIF(Finansiering!$C$6:$C$105,Kostnader_Intäkter!$CV66,Finansiering!$M$6:$M$105))))</f>
        <v/>
      </c>
      <c r="I72" s="120" t="str">
        <f>IF($B72="","",IF(I$16="","",(SUMIF(Finansiering!$C$6:$C$105,Kostnader_Intäkter!$CV66,Finansiering!$R$6:$R$105))))</f>
        <v/>
      </c>
      <c r="J72" s="120" t="str">
        <f>IF($B72="","",IF(J$16="","",(SUMIF(Finansiering!$C$6:$C$105,Kostnader_Intäkter!$CV66,Finansiering!$W$6:$W$105))))</f>
        <v/>
      </c>
      <c r="K72" s="120" t="str">
        <f>IF($B72="","",IF(K$16="","",(SUMIF(Finansiering!$C$6:$C$105,Kostnader_Intäkter!$CV66,Finansiering!$AB$6:$AB$105))))</f>
        <v/>
      </c>
      <c r="L72" s="146" t="str">
        <f t="shared" si="1"/>
        <v/>
      </c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9"/>
      <c r="AC72" s="139"/>
      <c r="AD72" s="139"/>
      <c r="AE72" s="139"/>
      <c r="AO72" s="393" t="str">
        <f>Kostnader_Intäkter!CV84</f>
        <v/>
      </c>
      <c r="AP72" s="393"/>
      <c r="AQ72" s="393"/>
      <c r="AR72" s="393"/>
      <c r="AS72" s="393"/>
      <c r="AT72" s="393"/>
      <c r="AU72" s="393"/>
      <c r="AV72" s="393"/>
      <c r="AW72" s="393"/>
      <c r="AX72" s="393"/>
      <c r="AY72" s="393"/>
      <c r="AZ72" s="393"/>
      <c r="BA72" s="393"/>
      <c r="BB72" s="393"/>
    </row>
    <row r="73" spans="1:54" ht="12.75" hidden="1" customHeight="1" outlineLevel="1" x14ac:dyDescent="0.2">
      <c r="A73" s="135"/>
      <c r="B73" s="135" t="str">
        <f>Kostnader_Intäkter!CZ67</f>
        <v/>
      </c>
      <c r="C73" s="135"/>
      <c r="D73" s="135"/>
      <c r="E73" s="135"/>
      <c r="F73" s="135"/>
      <c r="G73" s="135"/>
      <c r="H73" s="120" t="str">
        <f>IF($B73="","",IF(H$16="","",(SUMIF(Finansiering!$C$6:$C$105,Kostnader_Intäkter!$CV67,Finansiering!$M$6:$M$105))))</f>
        <v/>
      </c>
      <c r="I73" s="120" t="str">
        <f>IF($B73="","",IF(I$16="","",(SUMIF(Finansiering!$C$6:$C$105,Kostnader_Intäkter!$CV67,Finansiering!$R$6:$R$105))))</f>
        <v/>
      </c>
      <c r="J73" s="120" t="str">
        <f>IF($B73="","",IF(J$16="","",(SUMIF(Finansiering!$C$6:$C$105,Kostnader_Intäkter!$CV67,Finansiering!$W$6:$W$105))))</f>
        <v/>
      </c>
      <c r="K73" s="120" t="str">
        <f>IF($B73="","",IF(K$16="","",(SUMIF(Finansiering!$C$6:$C$105,Kostnader_Intäkter!$CV67,Finansiering!$AB$6:$AB$105))))</f>
        <v/>
      </c>
      <c r="L73" s="146" t="str">
        <f t="shared" si="1"/>
        <v/>
      </c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9"/>
      <c r="AC73" s="139"/>
      <c r="AD73" s="139"/>
      <c r="AE73" s="139"/>
      <c r="AO73" s="393" t="str">
        <f>Kostnader_Intäkter!CV85</f>
        <v/>
      </c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</row>
    <row r="74" spans="1:54" ht="12.75" hidden="1" customHeight="1" outlineLevel="1" x14ac:dyDescent="0.2">
      <c r="A74" s="135"/>
      <c r="B74" s="135" t="str">
        <f>Kostnader_Intäkter!CZ68</f>
        <v/>
      </c>
      <c r="C74" s="161"/>
      <c r="D74" s="161"/>
      <c r="E74" s="161"/>
      <c r="F74" s="161"/>
      <c r="G74" s="161"/>
      <c r="H74" s="120" t="str">
        <f>IF($B74="","",IF(H$16="","",(SUMIF(Finansiering!$C$6:$C$105,Kostnader_Intäkter!$CV68,Finansiering!$M$6:$M$105))))</f>
        <v/>
      </c>
      <c r="I74" s="120" t="str">
        <f>IF($B74="","",IF(I$16="","",(SUMIF(Finansiering!$C$6:$C$105,Kostnader_Intäkter!$CV68,Finansiering!$R$6:$R$105))))</f>
        <v/>
      </c>
      <c r="J74" s="120" t="str">
        <f>IF($B74="","",IF(J$16="","",(SUMIF(Finansiering!$C$6:$C$105,Kostnader_Intäkter!$CV68,Finansiering!$W$6:$W$105))))</f>
        <v/>
      </c>
      <c r="K74" s="120" t="str">
        <f>IF($B74="","",IF(K$16="","",(SUMIF(Finansiering!$C$6:$C$105,Kostnader_Intäkter!$CV68,Finansiering!$AB$6:$AB$105))))</f>
        <v/>
      </c>
      <c r="L74" s="146" t="str">
        <f t="shared" si="1"/>
        <v/>
      </c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O74" s="86"/>
      <c r="AP74" s="86"/>
      <c r="AQ74" s="86"/>
      <c r="AR74" s="86"/>
      <c r="AS74" s="86"/>
      <c r="AT74" s="86"/>
      <c r="AU74" s="86"/>
      <c r="AV74" s="86"/>
      <c r="AW74" s="86"/>
      <c r="AX74" s="86"/>
      <c r="AY74" s="86"/>
      <c r="AZ74" s="86"/>
      <c r="BA74" s="86"/>
      <c r="BB74" s="86"/>
    </row>
    <row r="75" spans="1:54" ht="12.75" hidden="1" customHeight="1" outlineLevel="1" x14ac:dyDescent="0.2">
      <c r="A75" s="135"/>
      <c r="B75" s="135" t="str">
        <f>Kostnader_Intäkter!CZ69</f>
        <v/>
      </c>
      <c r="C75" s="162"/>
      <c r="D75" s="162"/>
      <c r="E75" s="162"/>
      <c r="F75" s="162"/>
      <c r="G75" s="162"/>
      <c r="H75" s="120" t="str">
        <f>IF($B75="","",IF(H$16="","",(SUMIF(Finansiering!$C$6:$C$105,Kostnader_Intäkter!$CV69,Finansiering!$M$6:$M$105))))</f>
        <v/>
      </c>
      <c r="I75" s="120" t="str">
        <f>IF($B75="","",IF(I$16="","",(SUMIF(Finansiering!$C$6:$C$105,Kostnader_Intäkter!$CV69,Finansiering!$R$6:$R$105))))</f>
        <v/>
      </c>
      <c r="J75" s="120" t="str">
        <f>IF($B75="","",IF(J$16="","",(SUMIF(Finansiering!$C$6:$C$105,Kostnader_Intäkter!$CV69,Finansiering!$W$6:$W$105))))</f>
        <v/>
      </c>
      <c r="K75" s="120" t="str">
        <f>IF($B75="","",IF(K$16="","",(SUMIF(Finansiering!$C$6:$C$105,Kostnader_Intäkter!$CV69,Finansiering!$AB$6:$AB$105))))</f>
        <v/>
      </c>
      <c r="L75" s="146" t="str">
        <f t="shared" si="1"/>
        <v/>
      </c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4"/>
      <c r="AC75" s="164"/>
      <c r="AD75" s="164"/>
      <c r="AE75" s="164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</row>
    <row r="76" spans="1:54" ht="12.75" hidden="1" customHeight="1" outlineLevel="1" x14ac:dyDescent="0.2">
      <c r="A76" s="135"/>
      <c r="B76" s="135" t="str">
        <f>Kostnader_Intäkter!CZ70</f>
        <v/>
      </c>
      <c r="C76" s="165"/>
      <c r="D76" s="165"/>
      <c r="E76" s="165"/>
      <c r="F76" s="165"/>
      <c r="G76" s="165"/>
      <c r="H76" s="120" t="str">
        <f>IF($B76="","",IF(H$16="","",(SUMIF(Finansiering!$C$6:$C$105,Kostnader_Intäkter!$CV70,Finansiering!$M$6:$M$105))))</f>
        <v/>
      </c>
      <c r="I76" s="120" t="str">
        <f>IF($B76="","",IF(I$16="","",(SUMIF(Finansiering!$C$6:$C$105,Kostnader_Intäkter!$CV70,Finansiering!$R$6:$R$105))))</f>
        <v/>
      </c>
      <c r="J76" s="120" t="str">
        <f>IF($B76="","",IF(J$16="","",(SUMIF(Finansiering!$C$6:$C$105,Kostnader_Intäkter!$CV70,Finansiering!$W$6:$W$105))))</f>
        <v/>
      </c>
      <c r="K76" s="120" t="str">
        <f>IF($B76="","",IF(K$16="","",(SUMIF(Finansiering!$C$6:$C$105,Kostnader_Intäkter!$CV70,Finansiering!$AB$6:$AB$105))))</f>
        <v/>
      </c>
      <c r="L76" s="146" t="str">
        <f t="shared" si="1"/>
        <v/>
      </c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39"/>
      <c r="AC76" s="139"/>
      <c r="AD76" s="139"/>
      <c r="AE76" s="139"/>
      <c r="AO76" s="86"/>
      <c r="AP76" s="86"/>
      <c r="AQ76" s="86"/>
      <c r="AR76" s="86"/>
      <c r="AS76" s="86"/>
      <c r="AT76" s="86"/>
      <c r="AU76" s="86"/>
      <c r="AV76" s="86"/>
      <c r="AW76" s="86"/>
      <c r="AX76" s="86"/>
      <c r="AY76" s="86"/>
      <c r="AZ76" s="86"/>
      <c r="BA76" s="86"/>
      <c r="BB76" s="86"/>
    </row>
    <row r="77" spans="1:54" ht="12.75" hidden="1" customHeight="1" outlineLevel="1" x14ac:dyDescent="0.2">
      <c r="A77" s="135"/>
      <c r="B77" s="135" t="str">
        <f>Kostnader_Intäkter!CZ71</f>
        <v/>
      </c>
      <c r="C77" s="135"/>
      <c r="D77" s="135"/>
      <c r="E77" s="135"/>
      <c r="F77" s="135"/>
      <c r="G77" s="135"/>
      <c r="H77" s="120" t="str">
        <f>IF($B77="","",IF(H$16="","",(SUMIF(Finansiering!$C$6:$C$105,Kostnader_Intäkter!$CV71,Finansiering!$M$6:$M$105))))</f>
        <v/>
      </c>
      <c r="I77" s="120" t="str">
        <f>IF($B77="","",IF(I$16="","",(SUMIF(Finansiering!$C$6:$C$105,Kostnader_Intäkter!$CV71,Finansiering!$R$6:$R$105))))</f>
        <v/>
      </c>
      <c r="J77" s="120" t="str">
        <f>IF($B77="","",IF(J$16="","",(SUMIF(Finansiering!$C$6:$C$105,Kostnader_Intäkter!$CV71,Finansiering!$W$6:$W$105))))</f>
        <v/>
      </c>
      <c r="K77" s="120" t="str">
        <f>IF($B77="","",IF(K$16="","",(SUMIF(Finansiering!$C$6:$C$105,Kostnader_Intäkter!$CV71,Finansiering!$AB$6:$AB$105))))</f>
        <v/>
      </c>
      <c r="L77" s="146" t="str">
        <f t="shared" si="1"/>
        <v/>
      </c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39"/>
      <c r="AC77" s="139"/>
      <c r="AD77" s="139"/>
      <c r="AE77" s="139"/>
      <c r="AO77" s="86"/>
      <c r="AP77" s="86"/>
      <c r="AQ77" s="86"/>
      <c r="AR77" s="86"/>
      <c r="AS77" s="86"/>
      <c r="AT77" s="86"/>
      <c r="AU77" s="86"/>
      <c r="AV77" s="86"/>
      <c r="AW77" s="86"/>
      <c r="AX77" s="86"/>
      <c r="AY77" s="86"/>
      <c r="AZ77" s="86"/>
      <c r="BA77" s="86"/>
      <c r="BB77" s="86"/>
    </row>
    <row r="78" spans="1:54" ht="12.75" hidden="1" customHeight="1" outlineLevel="1" x14ac:dyDescent="0.2">
      <c r="A78" s="135"/>
      <c r="B78" s="135" t="str">
        <f>Kostnader_Intäkter!CZ72</f>
        <v/>
      </c>
      <c r="C78" s="135"/>
      <c r="D78" s="135"/>
      <c r="E78" s="135"/>
      <c r="F78" s="135"/>
      <c r="G78" s="135"/>
      <c r="H78" s="120" t="str">
        <f>IF($B78="","",IF(H$16="","",(SUMIF(Finansiering!$C$6:$C$105,Kostnader_Intäkter!$CV72,Finansiering!$M$6:$M$105))))</f>
        <v/>
      </c>
      <c r="I78" s="120" t="str">
        <f>IF($B78="","",IF(I$16="","",(SUMIF(Finansiering!$C$6:$C$105,Kostnader_Intäkter!$CV72,Finansiering!$R$6:$R$105))))</f>
        <v/>
      </c>
      <c r="J78" s="120" t="str">
        <f>IF($B78="","",IF(J$16="","",(SUMIF(Finansiering!$C$6:$C$105,Kostnader_Intäkter!$CV72,Finansiering!$W$6:$W$105))))</f>
        <v/>
      </c>
      <c r="K78" s="120" t="str">
        <f>IF($B78="","",IF(K$16="","",(SUMIF(Finansiering!$C$6:$C$105,Kostnader_Intäkter!$CV72,Finansiering!$AB$6:$AB$105))))</f>
        <v/>
      </c>
      <c r="L78" s="146" t="str">
        <f t="shared" si="1"/>
        <v/>
      </c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39"/>
      <c r="AC78" s="139"/>
      <c r="AD78" s="139"/>
      <c r="AE78" s="139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</row>
    <row r="79" spans="1:54" ht="12.75" hidden="1" customHeight="1" outlineLevel="1" x14ac:dyDescent="0.2">
      <c r="A79" s="135"/>
      <c r="B79" s="135" t="str">
        <f>Kostnader_Intäkter!CZ73</f>
        <v/>
      </c>
      <c r="C79" s="135"/>
      <c r="D79" s="135"/>
      <c r="E79" s="135"/>
      <c r="F79" s="135"/>
      <c r="G79" s="135"/>
      <c r="H79" s="120" t="str">
        <f>IF($B79="","",IF(H$16="","",(SUMIF(Finansiering!$C$6:$C$105,Kostnader_Intäkter!$CV73,Finansiering!$M$6:$M$105))))</f>
        <v/>
      </c>
      <c r="I79" s="120" t="str">
        <f>IF($B79="","",IF(I$16="","",(SUMIF(Finansiering!$C$6:$C$105,Kostnader_Intäkter!$CV73,Finansiering!$R$6:$R$105))))</f>
        <v/>
      </c>
      <c r="J79" s="120" t="str">
        <f>IF($B79="","",IF(J$16="","",(SUMIF(Finansiering!$C$6:$C$105,Kostnader_Intäkter!$CV73,Finansiering!$W$6:$W$105))))</f>
        <v/>
      </c>
      <c r="K79" s="120" t="str">
        <f>IF($B79="","",IF(K$16="","",(SUMIF(Finansiering!$C$6:$C$105,Kostnader_Intäkter!$CV73,Finansiering!$AB$6:$AB$105))))</f>
        <v/>
      </c>
      <c r="L79" s="146" t="str">
        <f t="shared" si="1"/>
        <v/>
      </c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39"/>
      <c r="AC79" s="139"/>
      <c r="AD79" s="139"/>
      <c r="AE79" s="139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</row>
    <row r="80" spans="1:54" ht="12.75" hidden="1" customHeight="1" outlineLevel="1" x14ac:dyDescent="0.2">
      <c r="A80" s="135"/>
      <c r="B80" s="135" t="str">
        <f>Kostnader_Intäkter!CZ74</f>
        <v/>
      </c>
      <c r="C80" s="135"/>
      <c r="D80" s="135"/>
      <c r="E80" s="135"/>
      <c r="F80" s="135"/>
      <c r="G80" s="135"/>
      <c r="H80" s="120" t="str">
        <f>IF($B80="","",IF(H$16="","",(SUMIF(Finansiering!$C$6:$C$105,Kostnader_Intäkter!$CV74,Finansiering!$M$6:$M$105))))</f>
        <v/>
      </c>
      <c r="I80" s="120" t="str">
        <f>IF($B80="","",IF(I$16="","",(SUMIF(Finansiering!$C$6:$C$105,Kostnader_Intäkter!$CV74,Finansiering!$R$6:$R$105))))</f>
        <v/>
      </c>
      <c r="J80" s="120" t="str">
        <f>IF($B80="","",IF(J$16="","",(SUMIF(Finansiering!$C$6:$C$105,Kostnader_Intäkter!$CV74,Finansiering!$W$6:$W$105))))</f>
        <v/>
      </c>
      <c r="K80" s="120" t="str">
        <f>IF($B80="","",IF(K$16="","",(SUMIF(Finansiering!$C$6:$C$105,Kostnader_Intäkter!$CV74,Finansiering!$AB$6:$AB$105))))</f>
        <v/>
      </c>
      <c r="L80" s="146" t="str">
        <f t="shared" si="1"/>
        <v/>
      </c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39"/>
      <c r="AC80" s="139"/>
      <c r="AD80" s="139"/>
      <c r="AE80" s="139"/>
      <c r="AO80" s="86"/>
      <c r="AP80" s="86"/>
      <c r="AQ80" s="86"/>
      <c r="AR80" s="86"/>
      <c r="AS80" s="86"/>
      <c r="AT80" s="86"/>
      <c r="AU80" s="86"/>
      <c r="AV80" s="86"/>
      <c r="AW80" s="86"/>
      <c r="AX80" s="86"/>
      <c r="AY80" s="86"/>
      <c r="AZ80" s="86"/>
      <c r="BA80" s="86"/>
      <c r="BB80" s="86"/>
    </row>
    <row r="81" spans="1:54" ht="12.75" hidden="1" customHeight="1" outlineLevel="1" x14ac:dyDescent="0.2">
      <c r="A81" s="135"/>
      <c r="B81" s="135" t="str">
        <f>Kostnader_Intäkter!CZ75</f>
        <v/>
      </c>
      <c r="C81" s="135"/>
      <c r="D81" s="135"/>
      <c r="E81" s="135"/>
      <c r="F81" s="135"/>
      <c r="G81" s="135"/>
      <c r="H81" s="120" t="str">
        <f>IF($B81="","",IF(H$16="","",(SUMIF(Finansiering!$C$6:$C$105,Kostnader_Intäkter!$CV75,Finansiering!$M$6:$M$105))))</f>
        <v/>
      </c>
      <c r="I81" s="120" t="str">
        <f>IF($B81="","",IF(I$16="","",(SUMIF(Finansiering!$C$6:$C$105,Kostnader_Intäkter!$CV75,Finansiering!$R$6:$R$105))))</f>
        <v/>
      </c>
      <c r="J81" s="120" t="str">
        <f>IF($B81="","",IF(J$16="","",(SUMIF(Finansiering!$C$6:$C$105,Kostnader_Intäkter!$CV75,Finansiering!$W$6:$W$105))))</f>
        <v/>
      </c>
      <c r="K81" s="120" t="str">
        <f>IF($B81="","",IF(K$16="","",(SUMIF(Finansiering!$C$6:$C$105,Kostnader_Intäkter!$CV75,Finansiering!$AB$6:$AB$105))))</f>
        <v/>
      </c>
      <c r="L81" s="146" t="str">
        <f t="shared" si="1"/>
        <v/>
      </c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39"/>
      <c r="AC81" s="139"/>
      <c r="AD81" s="139"/>
      <c r="AE81" s="139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</row>
    <row r="82" spans="1:54" ht="12.75" hidden="1" customHeight="1" outlineLevel="1" x14ac:dyDescent="0.2">
      <c r="A82" s="135"/>
      <c r="B82" s="135" t="str">
        <f>Kostnader_Intäkter!CZ76</f>
        <v/>
      </c>
      <c r="C82" s="135"/>
      <c r="D82" s="135"/>
      <c r="E82" s="135"/>
      <c r="F82" s="135"/>
      <c r="G82" s="135"/>
      <c r="H82" s="120" t="str">
        <f>IF($B82="","",IF(H$16="","",(SUMIF(Finansiering!$C$6:$C$105,Kostnader_Intäkter!$CV76,Finansiering!$M$6:$M$105))))</f>
        <v/>
      </c>
      <c r="I82" s="120" t="str">
        <f>IF($B82="","",IF(I$16="","",(SUMIF(Finansiering!$C$6:$C$105,Kostnader_Intäkter!$CV76,Finansiering!$R$6:$R$105))))</f>
        <v/>
      </c>
      <c r="J82" s="120" t="str">
        <f>IF($B82="","",IF(J$16="","",(SUMIF(Finansiering!$C$6:$C$105,Kostnader_Intäkter!$CV76,Finansiering!$W$6:$W$105))))</f>
        <v/>
      </c>
      <c r="K82" s="120" t="str">
        <f>IF($B82="","",IF(K$16="","",(SUMIF(Finansiering!$C$6:$C$105,Kostnader_Intäkter!$CV76,Finansiering!$AB$6:$AB$105))))</f>
        <v/>
      </c>
      <c r="L82" s="146" t="str">
        <f t="shared" si="1"/>
        <v/>
      </c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39"/>
      <c r="AC82" s="139"/>
      <c r="AD82" s="139"/>
      <c r="AE82" s="139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</row>
    <row r="83" spans="1:54" ht="12.75" hidden="1" customHeight="1" outlineLevel="1" x14ac:dyDescent="0.2">
      <c r="A83" s="135"/>
      <c r="B83" s="135" t="str">
        <f>Kostnader_Intäkter!CZ77</f>
        <v/>
      </c>
      <c r="C83" s="135"/>
      <c r="D83" s="135"/>
      <c r="E83" s="135"/>
      <c r="F83" s="135"/>
      <c r="G83" s="135"/>
      <c r="H83" s="120" t="str">
        <f>IF($B83="","",IF(H$16="","",(SUMIF(Finansiering!$C$6:$C$105,Kostnader_Intäkter!$CV77,Finansiering!$M$6:$M$105))))</f>
        <v/>
      </c>
      <c r="I83" s="120" t="str">
        <f>IF($B83="","",IF(I$16="","",(SUMIF(Finansiering!$C$6:$C$105,Kostnader_Intäkter!$CV77,Finansiering!$R$6:$R$105))))</f>
        <v/>
      </c>
      <c r="J83" s="120" t="str">
        <f>IF($B83="","",IF(J$16="","",(SUMIF(Finansiering!$C$6:$C$105,Kostnader_Intäkter!$CV77,Finansiering!$W$6:$W$105))))</f>
        <v/>
      </c>
      <c r="K83" s="120" t="str">
        <f>IF($B83="","",IF(K$16="","",(SUMIF(Finansiering!$C$6:$C$105,Kostnader_Intäkter!$CV77,Finansiering!$AB$6:$AB$105))))</f>
        <v/>
      </c>
      <c r="L83" s="146" t="str">
        <f t="shared" ref="L83:L90" si="2">IF(B83="","",SUM(H83:K83))</f>
        <v/>
      </c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39"/>
      <c r="AC83" s="139"/>
      <c r="AD83" s="139"/>
      <c r="AE83" s="139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</row>
    <row r="84" spans="1:54" ht="12.75" hidden="1" customHeight="1" outlineLevel="1" x14ac:dyDescent="0.2">
      <c r="A84" s="135"/>
      <c r="B84" s="135" t="str">
        <f>Kostnader_Intäkter!CZ78</f>
        <v/>
      </c>
      <c r="C84" s="135"/>
      <c r="D84" s="135"/>
      <c r="E84" s="135"/>
      <c r="F84" s="135"/>
      <c r="G84" s="135"/>
      <c r="H84" s="120" t="str">
        <f>IF($B84="","",IF(H$16="","",(SUMIF(Finansiering!$C$6:$C$105,Kostnader_Intäkter!$CV78,Finansiering!$M$6:$M$105))))</f>
        <v/>
      </c>
      <c r="I84" s="120" t="str">
        <f>IF($B84="","",IF(I$16="","",(SUMIF(Finansiering!$C$6:$C$105,Kostnader_Intäkter!$CV78,Finansiering!$R$6:$R$105))))</f>
        <v/>
      </c>
      <c r="J84" s="120" t="str">
        <f>IF($B84="","",IF(J$16="","",(SUMIF(Finansiering!$C$6:$C$105,Kostnader_Intäkter!$CV78,Finansiering!$W$6:$W$105))))</f>
        <v/>
      </c>
      <c r="K84" s="120" t="str">
        <f>IF($B84="","",IF(K$16="","",(SUMIF(Finansiering!$C$6:$C$105,Kostnader_Intäkter!$CV78,Finansiering!$AB$6:$AB$105))))</f>
        <v/>
      </c>
      <c r="L84" s="146" t="str">
        <f t="shared" si="2"/>
        <v/>
      </c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39"/>
      <c r="AC84" s="139"/>
      <c r="AD84" s="139"/>
      <c r="AE84" s="139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86"/>
      <c r="BB84" s="86"/>
    </row>
    <row r="85" spans="1:54" ht="12.75" hidden="1" customHeight="1" outlineLevel="1" x14ac:dyDescent="0.2">
      <c r="A85" s="135"/>
      <c r="B85" s="135" t="str">
        <f>Kostnader_Intäkter!CZ79</f>
        <v/>
      </c>
      <c r="C85" s="135"/>
      <c r="D85" s="135"/>
      <c r="E85" s="135"/>
      <c r="F85" s="135"/>
      <c r="G85" s="135"/>
      <c r="H85" s="120" t="str">
        <f>IF($B85="","",IF(H$16="","",(SUMIF(Finansiering!$C$6:$C$105,Kostnader_Intäkter!$CV79,Finansiering!$M$6:$M$105))))</f>
        <v/>
      </c>
      <c r="I85" s="120" t="str">
        <f>IF($B85="","",IF(I$16="","",(SUMIF(Finansiering!$C$6:$C$105,Kostnader_Intäkter!$CV79,Finansiering!$R$6:$R$105))))</f>
        <v/>
      </c>
      <c r="J85" s="120" t="str">
        <f>IF($B85="","",IF(J$16="","",(SUMIF(Finansiering!$C$6:$C$105,Kostnader_Intäkter!$CV79,Finansiering!$W$6:$W$105))))</f>
        <v/>
      </c>
      <c r="K85" s="120" t="str">
        <f>IF($B85="","",IF(K$16="","",(SUMIF(Finansiering!$C$6:$C$105,Kostnader_Intäkter!$CV79,Finansiering!$AB$6:$AB$105))))</f>
        <v/>
      </c>
      <c r="L85" s="146" t="str">
        <f t="shared" si="2"/>
        <v/>
      </c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39"/>
      <c r="AC85" s="139"/>
      <c r="AD85" s="139"/>
      <c r="AE85" s="139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</row>
    <row r="86" spans="1:54" ht="12.75" hidden="1" customHeight="1" outlineLevel="1" x14ac:dyDescent="0.2">
      <c r="A86" s="135"/>
      <c r="B86" s="135" t="str">
        <f>Kostnader_Intäkter!CZ80</f>
        <v/>
      </c>
      <c r="C86" s="135"/>
      <c r="D86" s="135"/>
      <c r="E86" s="135"/>
      <c r="F86" s="135"/>
      <c r="G86" s="135"/>
      <c r="H86" s="120" t="str">
        <f>IF($B86="","",IF(H$16="","",(SUMIF(Finansiering!$C$6:$C$105,Kostnader_Intäkter!$CV80,Finansiering!$M$6:$M$105))))</f>
        <v/>
      </c>
      <c r="I86" s="120" t="str">
        <f>IF($B86="","",IF(I$16="","",(SUMIF(Finansiering!$C$6:$C$105,Kostnader_Intäkter!$CV80,Finansiering!$R$6:$R$105))))</f>
        <v/>
      </c>
      <c r="J86" s="120" t="str">
        <f>IF($B86="","",IF(J$16="","",(SUMIF(Finansiering!$C$6:$C$105,Kostnader_Intäkter!$CV80,Finansiering!$W$6:$W$105))))</f>
        <v/>
      </c>
      <c r="K86" s="120" t="str">
        <f>IF($B86="","",IF(K$16="","",(SUMIF(Finansiering!$C$6:$C$105,Kostnader_Intäkter!$CV80,Finansiering!$AB$6:$AB$105))))</f>
        <v/>
      </c>
      <c r="L86" s="146" t="str">
        <f t="shared" si="2"/>
        <v/>
      </c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39"/>
      <c r="AC86" s="139"/>
      <c r="AD86" s="139"/>
      <c r="AE86" s="139"/>
      <c r="AO86" s="86"/>
      <c r="AP86" s="86"/>
      <c r="AQ86" s="86"/>
      <c r="AR86" s="86"/>
      <c r="AS86" s="86"/>
      <c r="AT86" s="86"/>
      <c r="AU86" s="86"/>
      <c r="AV86" s="86"/>
      <c r="AW86" s="86"/>
      <c r="AX86" s="86"/>
      <c r="AY86" s="86"/>
      <c r="AZ86" s="86"/>
      <c r="BA86" s="86"/>
      <c r="BB86" s="86"/>
    </row>
    <row r="87" spans="1:54" ht="12.75" hidden="1" customHeight="1" outlineLevel="1" x14ac:dyDescent="0.2">
      <c r="A87" s="135"/>
      <c r="B87" s="135" t="str">
        <f>Kostnader_Intäkter!CZ81</f>
        <v/>
      </c>
      <c r="C87" s="135"/>
      <c r="D87" s="135"/>
      <c r="E87" s="135"/>
      <c r="F87" s="135"/>
      <c r="G87" s="135"/>
      <c r="H87" s="120" t="str">
        <f>IF($B87="","",IF(H$16="","",(SUMIF(Finansiering!$C$6:$C$105,Kostnader_Intäkter!$CV81,Finansiering!$M$6:$M$105))))</f>
        <v/>
      </c>
      <c r="I87" s="120" t="str">
        <f>IF($B87="","",IF(I$16="","",(SUMIF(Finansiering!$C$6:$C$105,Kostnader_Intäkter!$CV81,Finansiering!$R$6:$R$105))))</f>
        <v/>
      </c>
      <c r="J87" s="120" t="str">
        <f>IF($B87="","",IF(J$16="","",(SUMIF(Finansiering!$C$6:$C$105,Kostnader_Intäkter!$CV81,Finansiering!$W$6:$W$105))))</f>
        <v/>
      </c>
      <c r="K87" s="120" t="str">
        <f>IF($B87="","",IF(K$16="","",(SUMIF(Finansiering!$C$6:$C$105,Kostnader_Intäkter!$CV81,Finansiering!$AB$6:$AB$105))))</f>
        <v/>
      </c>
      <c r="L87" s="146" t="str">
        <f t="shared" si="2"/>
        <v/>
      </c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39"/>
      <c r="AC87" s="139"/>
      <c r="AD87" s="139"/>
      <c r="AE87" s="139"/>
      <c r="AO87" s="86"/>
      <c r="AP87" s="86"/>
      <c r="AQ87" s="86"/>
      <c r="AR87" s="86"/>
      <c r="AS87" s="86"/>
      <c r="AT87" s="86"/>
      <c r="AU87" s="86"/>
      <c r="AV87" s="86"/>
      <c r="AW87" s="86"/>
      <c r="AX87" s="86"/>
      <c r="AY87" s="86"/>
      <c r="AZ87" s="86"/>
      <c r="BA87" s="86"/>
      <c r="BB87" s="86"/>
    </row>
    <row r="88" spans="1:54" ht="12.75" hidden="1" customHeight="1" outlineLevel="1" x14ac:dyDescent="0.2">
      <c r="A88" s="135"/>
      <c r="B88" s="135" t="str">
        <f>Kostnader_Intäkter!CZ82</f>
        <v/>
      </c>
      <c r="C88" s="135"/>
      <c r="D88" s="135"/>
      <c r="E88" s="135"/>
      <c r="F88" s="135"/>
      <c r="G88" s="135"/>
      <c r="H88" s="120" t="str">
        <f>IF($B88="","",IF(H$16="","",(SUMIF(Finansiering!$C$6:$C$105,Kostnader_Intäkter!$CV82,Finansiering!$M$6:$M$105))))</f>
        <v/>
      </c>
      <c r="I88" s="120" t="str">
        <f>IF($B88="","",IF(I$16="","",(SUMIF(Finansiering!$C$6:$C$105,Kostnader_Intäkter!$CV82,Finansiering!$R$6:$R$105))))</f>
        <v/>
      </c>
      <c r="J88" s="120" t="str">
        <f>IF($B88="","",IF(J$16="","",(SUMIF(Finansiering!$C$6:$C$105,Kostnader_Intäkter!$CV82,Finansiering!$W$6:$W$105))))</f>
        <v/>
      </c>
      <c r="K88" s="120" t="str">
        <f>IF($B88="","",IF(K$16="","",(SUMIF(Finansiering!$C$6:$C$105,Kostnader_Intäkter!$CV82,Finansiering!$AB$6:$AB$105))))</f>
        <v/>
      </c>
      <c r="L88" s="146" t="str">
        <f t="shared" si="2"/>
        <v/>
      </c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39"/>
      <c r="AC88" s="139"/>
      <c r="AD88" s="139"/>
      <c r="AE88" s="139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86"/>
      <c r="BB88" s="86"/>
    </row>
    <row r="89" spans="1:54" ht="12.75" hidden="1" customHeight="1" outlineLevel="1" x14ac:dyDescent="0.2">
      <c r="A89" s="135"/>
      <c r="B89" s="135" t="str">
        <f>Kostnader_Intäkter!CZ83</f>
        <v/>
      </c>
      <c r="C89" s="135"/>
      <c r="D89" s="135"/>
      <c r="E89" s="135"/>
      <c r="F89" s="135"/>
      <c r="G89" s="135"/>
      <c r="H89" s="120" t="str">
        <f>IF($B89="","",IF(H$16="","",(SUMIF(Finansiering!$C$6:$C$105,Kostnader_Intäkter!$CV83,Finansiering!$M$6:$M$105))))</f>
        <v/>
      </c>
      <c r="I89" s="120" t="str">
        <f>IF($B89="","",IF(I$16="","",(SUMIF(Finansiering!$C$6:$C$105,Kostnader_Intäkter!$CV83,Finansiering!$R$6:$R$105))))</f>
        <v/>
      </c>
      <c r="J89" s="120" t="str">
        <f>IF($B89="","",IF(J$16="","",(SUMIF(Finansiering!$C$6:$C$105,Kostnader_Intäkter!$CV83,Finansiering!$W$6:$W$105))))</f>
        <v/>
      </c>
      <c r="K89" s="120" t="str">
        <f>IF($B89="","",IF(K$16="","",(SUMIF(Finansiering!$C$6:$C$105,Kostnader_Intäkter!$CV83,Finansiering!$AB$6:$AB$105))))</f>
        <v/>
      </c>
      <c r="L89" s="146" t="str">
        <f t="shared" si="2"/>
        <v/>
      </c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39"/>
      <c r="AC89" s="139"/>
      <c r="AD89" s="139"/>
      <c r="AE89" s="139"/>
      <c r="AO89" s="86"/>
      <c r="AP89" s="86"/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86"/>
      <c r="BB89" s="86"/>
    </row>
    <row r="90" spans="1:54" ht="12.75" hidden="1" customHeight="1" outlineLevel="1" x14ac:dyDescent="0.2">
      <c r="A90" s="135"/>
      <c r="B90" s="135" t="str">
        <f>Kostnader_Intäkter!CZ84</f>
        <v/>
      </c>
      <c r="C90" s="135"/>
      <c r="D90" s="135"/>
      <c r="E90" s="135"/>
      <c r="F90" s="135"/>
      <c r="G90" s="135"/>
      <c r="H90" s="120" t="str">
        <f>IF($B90="","",IF(H$16="","",(SUMIF(Finansiering!$C$6:$C$105,Kostnader_Intäkter!$CV84,Finansiering!$M$6:$M$105))))</f>
        <v/>
      </c>
      <c r="I90" s="120" t="str">
        <f>IF($B90="","",IF(I$16="","",(SUMIF(Finansiering!$C$6:$C$105,Kostnader_Intäkter!$CV84,Finansiering!$R$6:$R$105))))</f>
        <v/>
      </c>
      <c r="J90" s="120" t="str">
        <f>IF($B90="","",IF(J$16="","",(SUMIF(Finansiering!$C$6:$C$105,Kostnader_Intäkter!$CV84,Finansiering!$W$6:$W$105))))</f>
        <v/>
      </c>
      <c r="K90" s="120" t="str">
        <f>IF($B90="","",IF(K$16="","",(SUMIF(Finansiering!$C$6:$C$105,Kostnader_Intäkter!$CV84,Finansiering!$AB$6:$AB$105))))</f>
        <v/>
      </c>
      <c r="L90" s="146" t="str">
        <f t="shared" si="2"/>
        <v/>
      </c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39"/>
      <c r="AC90" s="139"/>
      <c r="AD90" s="139"/>
      <c r="AE90" s="139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</row>
    <row r="91" spans="1:54" ht="12.75" customHeight="1" collapsed="1" x14ac:dyDescent="0.2">
      <c r="A91" s="135"/>
      <c r="B91" s="187" t="s">
        <v>112</v>
      </c>
      <c r="C91" s="188"/>
      <c r="D91" s="168"/>
      <c r="E91" s="168"/>
      <c r="F91" s="168"/>
      <c r="G91" s="168"/>
      <c r="H91" s="189" t="str">
        <f>IF(H16="","",SUM(H17:H90))</f>
        <v/>
      </c>
      <c r="I91" s="190" t="str">
        <f>IF(I16="","",SUM(I17:I90))</f>
        <v/>
      </c>
      <c r="J91" s="190" t="str">
        <f>IF(J16="","",SUM(J17:J90))</f>
        <v/>
      </c>
      <c r="K91" s="190" t="str">
        <f>IF(K16="","",SUM(K17:K90))</f>
        <v/>
      </c>
      <c r="L91" s="189">
        <f>IF(B91="","",SUM(H91:K91))</f>
        <v>0</v>
      </c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39"/>
      <c r="AC91" s="139"/>
      <c r="AD91" s="139"/>
      <c r="AE91" s="139"/>
      <c r="AO91" s="86"/>
      <c r="AP91" s="86"/>
      <c r="AQ91" s="86"/>
      <c r="AR91" s="86"/>
      <c r="AS91" s="86"/>
      <c r="AT91" s="86"/>
      <c r="AU91" s="86"/>
      <c r="AV91" s="86"/>
      <c r="AW91" s="86"/>
      <c r="AX91" s="86"/>
      <c r="AY91" s="86"/>
      <c r="AZ91" s="86"/>
      <c r="BA91" s="86"/>
      <c r="BB91" s="86"/>
    </row>
    <row r="92" spans="1:54" ht="12.75" customHeight="1" thickBot="1" x14ac:dyDescent="0.25">
      <c r="A92" s="135"/>
      <c r="B92" s="135"/>
      <c r="C92" s="135"/>
      <c r="D92" s="135"/>
      <c r="E92" s="135"/>
      <c r="F92" s="135"/>
      <c r="G92" s="135"/>
      <c r="H92" s="167"/>
      <c r="I92" s="167"/>
      <c r="J92" s="167"/>
      <c r="K92" s="167"/>
      <c r="L92" s="139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39"/>
      <c r="AC92" s="139"/>
      <c r="AD92" s="139"/>
      <c r="AE92" s="139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  <c r="BB92" s="86"/>
    </row>
    <row r="93" spans="1:54" ht="12.75" customHeight="1" thickTop="1" x14ac:dyDescent="0.2">
      <c r="A93" s="135"/>
      <c r="B93" s="191" t="s">
        <v>166</v>
      </c>
      <c r="C93" s="192"/>
      <c r="D93" s="193"/>
      <c r="E93" s="193"/>
      <c r="F93" s="193"/>
      <c r="G93" s="193"/>
      <c r="H93" s="155" t="str">
        <f>IF(Setup!K9="","",Setup!K9)</f>
        <v/>
      </c>
      <c r="I93" s="154" t="str">
        <f>IF(Setup!K10="","",Setup!K10)</f>
        <v/>
      </c>
      <c r="J93" s="154" t="str">
        <f>IF(Setup!K11="","",Setup!K11)</f>
        <v/>
      </c>
      <c r="K93" s="154" t="str">
        <f>IF(Setup!K12="","",Setup!K12)</f>
        <v/>
      </c>
      <c r="L93" s="156" t="s">
        <v>14</v>
      </c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39"/>
      <c r="AC93" s="139"/>
      <c r="AD93" s="139"/>
      <c r="AE93" s="139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</row>
    <row r="94" spans="1:54" ht="12.75" customHeight="1" x14ac:dyDescent="0.2">
      <c r="A94" s="135"/>
      <c r="B94" s="86" t="str">
        <f>Kostnader_Intäkter!CZ11</f>
        <v/>
      </c>
      <c r="C94" s="86"/>
      <c r="D94" s="86"/>
      <c r="E94" s="86"/>
      <c r="F94" s="86"/>
      <c r="G94" s="86"/>
      <c r="H94" s="145" t="str">
        <f>IF($B94="","",IF(H$93="","",(SUMIF(Finansiering!$C$112:$C$211,Kostnader_Intäkter!$CV11,Finansiering!$M$112:$M$211))))</f>
        <v/>
      </c>
      <c r="I94" s="145" t="str">
        <f>IF($B94="","",IF(I$93="","",(SUMIF(Finansiering!$C$112:$C$211,Kostnader_Intäkter!$CV11,Finansiering!$R$112:$R$211))))</f>
        <v/>
      </c>
      <c r="J94" s="145" t="str">
        <f>IF($B94="","",IF(J$93="","",(SUMIF(Finansiering!$C$112:$C$211,Kostnader_Intäkter!$CV11,Finansiering!$W$112:$W$211))))</f>
        <v/>
      </c>
      <c r="K94" s="145" t="str">
        <f>IF($B94="","",IF(K$93="","",(SUMIF(Finansiering!$C$112:$C$211,Kostnader_Intäkter!$CV11,Finansiering!$AB$112:$AB$211))))</f>
        <v/>
      </c>
      <c r="L94" s="146" t="str">
        <f t="shared" ref="L94:L157" si="3">IF(B94="","",SUM(H94:K94))</f>
        <v/>
      </c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39"/>
      <c r="AC94" s="139"/>
      <c r="AD94" s="139"/>
      <c r="AE94" s="139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</row>
    <row r="95" spans="1:54" ht="12.75" customHeight="1" x14ac:dyDescent="0.2">
      <c r="A95" s="135"/>
      <c r="B95" s="86" t="str">
        <f>Kostnader_Intäkter!CZ12</f>
        <v/>
      </c>
      <c r="C95" s="86"/>
      <c r="D95" s="86"/>
      <c r="E95" s="86"/>
      <c r="F95" s="86"/>
      <c r="G95" s="86"/>
      <c r="H95" s="145" t="str">
        <f>IF($B95="","",IF(H$93="","",(SUMIF(Finansiering!$C$112:$C$211,Kostnader_Intäkter!$CV12,Finansiering!$M$112:$M$211))))</f>
        <v/>
      </c>
      <c r="I95" s="145" t="str">
        <f>IF($B95="","",IF(I$93="","",(SUMIF(Finansiering!$C$112:$C$211,Kostnader_Intäkter!$CV12,Finansiering!$R$112:$R$211))))</f>
        <v/>
      </c>
      <c r="J95" s="145" t="str">
        <f>IF($B95="","",IF(J$93="","",(SUMIF(Finansiering!$C$112:$C$211,Kostnader_Intäkter!$CV12,Finansiering!$W$112:$W$211))))</f>
        <v/>
      </c>
      <c r="K95" s="145" t="str">
        <f>IF($B95="","",IF(K$93="","",(SUMIF(Finansiering!$C$112:$C$211,Kostnader_Intäkter!$CV12,Finansiering!$AB$112:$AB$211))))</f>
        <v/>
      </c>
      <c r="L95" s="146" t="str">
        <f t="shared" si="3"/>
        <v/>
      </c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39"/>
      <c r="AC95" s="139"/>
      <c r="AD95" s="139"/>
      <c r="AE95" s="139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</row>
    <row r="96" spans="1:54" ht="12.75" customHeight="1" x14ac:dyDescent="0.2">
      <c r="A96" s="135"/>
      <c r="B96" s="86" t="str">
        <f>Kostnader_Intäkter!CZ13</f>
        <v/>
      </c>
      <c r="C96" s="86"/>
      <c r="D96" s="86"/>
      <c r="E96" s="86"/>
      <c r="F96" s="86"/>
      <c r="G96" s="86"/>
      <c r="H96" s="145" t="str">
        <f>IF($B96="","",IF(H$93="","",(SUMIF(Finansiering!$C$112:$C$211,Kostnader_Intäkter!$CV13,Finansiering!$M$112:$M$211))))</f>
        <v/>
      </c>
      <c r="I96" s="145" t="str">
        <f>IF($B96="","",IF(I$93="","",(SUMIF(Finansiering!$C$112:$C$211,Kostnader_Intäkter!$CV13,Finansiering!$R$112:$R$211))))</f>
        <v/>
      </c>
      <c r="J96" s="145" t="str">
        <f>IF($B96="","",IF(J$93="","",(SUMIF(Finansiering!$C$112:$C$211,Kostnader_Intäkter!$CV13,Finansiering!$W$112:$W$211))))</f>
        <v/>
      </c>
      <c r="K96" s="145" t="str">
        <f>IF($B96="","",IF(K$93="","",(SUMIF(Finansiering!$C$112:$C$211,Kostnader_Intäkter!$CV13,Finansiering!$AB$112:$AB$211))))</f>
        <v/>
      </c>
      <c r="L96" s="146" t="str">
        <f t="shared" si="3"/>
        <v/>
      </c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39"/>
      <c r="AC96" s="139"/>
      <c r="AD96" s="139"/>
      <c r="AE96" s="139"/>
      <c r="AO96" s="86"/>
      <c r="AP96" s="86"/>
      <c r="AQ96" s="86"/>
      <c r="AR96" s="86"/>
      <c r="AS96" s="86"/>
      <c r="AT96" s="86"/>
      <c r="AU96" s="86"/>
      <c r="AV96" s="86"/>
      <c r="AW96" s="86"/>
      <c r="AX96" s="86"/>
      <c r="AY96" s="86"/>
      <c r="AZ96" s="86"/>
      <c r="BA96" s="86"/>
      <c r="BB96" s="86"/>
    </row>
    <row r="97" spans="1:54" ht="12.75" customHeight="1" x14ac:dyDescent="0.2">
      <c r="A97" s="135"/>
      <c r="B97" s="86" t="str">
        <f>Kostnader_Intäkter!CZ14</f>
        <v/>
      </c>
      <c r="C97" s="86"/>
      <c r="D97" s="86"/>
      <c r="E97" s="86"/>
      <c r="F97" s="86"/>
      <c r="G97" s="86"/>
      <c r="H97" s="145" t="str">
        <f>IF($B97="","",IF(H$93="","",(SUMIF(Finansiering!$C$112:$C$211,Kostnader_Intäkter!$CV14,Finansiering!$M$112:$M$211))))</f>
        <v/>
      </c>
      <c r="I97" s="145" t="str">
        <f>IF($B97="","",IF(I$93="","",(SUMIF(Finansiering!$C$112:$C$211,Kostnader_Intäkter!$CV14,Finansiering!$R$112:$R$211))))</f>
        <v/>
      </c>
      <c r="J97" s="145" t="str">
        <f>IF($B97="","",IF(J$93="","",(SUMIF(Finansiering!$C$112:$C$211,Kostnader_Intäkter!$CV14,Finansiering!$W$112:$W$211))))</f>
        <v/>
      </c>
      <c r="K97" s="145" t="str">
        <f>IF($B97="","",IF(K$93="","",(SUMIF(Finansiering!$C$112:$C$211,Kostnader_Intäkter!$CV14,Finansiering!$AB$112:$AB$211))))</f>
        <v/>
      </c>
      <c r="L97" s="146" t="str">
        <f t="shared" si="3"/>
        <v/>
      </c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39"/>
      <c r="AC97" s="139"/>
      <c r="AD97" s="139"/>
      <c r="AE97" s="139"/>
      <c r="AO97" s="86"/>
      <c r="AP97" s="86"/>
      <c r="AQ97" s="86"/>
      <c r="AR97" s="86"/>
      <c r="AS97" s="86"/>
      <c r="AT97" s="86"/>
      <c r="AU97" s="86"/>
      <c r="AV97" s="86"/>
      <c r="AW97" s="86"/>
      <c r="AX97" s="86"/>
      <c r="AY97" s="86"/>
      <c r="AZ97" s="86"/>
      <c r="BA97" s="86"/>
      <c r="BB97" s="86"/>
    </row>
    <row r="98" spans="1:54" ht="12.75" customHeight="1" x14ac:dyDescent="0.2">
      <c r="A98" s="135"/>
      <c r="B98" s="86" t="str">
        <f>Kostnader_Intäkter!CZ15</f>
        <v/>
      </c>
      <c r="C98" s="86"/>
      <c r="D98" s="86"/>
      <c r="E98" s="86"/>
      <c r="F98" s="86"/>
      <c r="G98" s="86"/>
      <c r="H98" s="145" t="str">
        <f>IF($B98="","",IF(H$93="","",(SUMIF(Finansiering!$C$112:$C$211,Kostnader_Intäkter!$CV15,Finansiering!$M$112:$M$211))))</f>
        <v/>
      </c>
      <c r="I98" s="145" t="str">
        <f>IF($B98="","",IF(I$93="","",(SUMIF(Finansiering!$C$112:$C$211,Kostnader_Intäkter!$CV15,Finansiering!$R$112:$R$211))))</f>
        <v/>
      </c>
      <c r="J98" s="145" t="str">
        <f>IF($B98="","",IF(J$93="","",(SUMIF(Finansiering!$C$112:$C$211,Kostnader_Intäkter!$CV15,Finansiering!$W$112:$W$211))))</f>
        <v/>
      </c>
      <c r="K98" s="145" t="str">
        <f>IF($B98="","",IF(K$93="","",(SUMIF(Finansiering!$C$112:$C$211,Kostnader_Intäkter!$CV15,Finansiering!$AB$112:$AB$211))))</f>
        <v/>
      </c>
      <c r="L98" s="146" t="str">
        <f t="shared" si="3"/>
        <v/>
      </c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39"/>
      <c r="AC98" s="139"/>
      <c r="AD98" s="139"/>
      <c r="AE98" s="139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</row>
    <row r="99" spans="1:54" ht="12.75" customHeight="1" x14ac:dyDescent="0.2">
      <c r="A99" s="135"/>
      <c r="B99" s="86" t="str">
        <f>Kostnader_Intäkter!CZ16</f>
        <v/>
      </c>
      <c r="C99" s="86"/>
      <c r="D99" s="86"/>
      <c r="E99" s="86"/>
      <c r="F99" s="86"/>
      <c r="G99" s="86"/>
      <c r="H99" s="145" t="str">
        <f>IF($B99="","",IF(H$93="","",(SUMIF(Finansiering!$C$112:$C$211,Kostnader_Intäkter!$CV16,Finansiering!$M$112:$M$211))))</f>
        <v/>
      </c>
      <c r="I99" s="145" t="str">
        <f>IF($B99="","",IF(I$93="","",(SUMIF(Finansiering!$C$112:$C$211,Kostnader_Intäkter!$CV16,Finansiering!$R$112:$R$211))))</f>
        <v/>
      </c>
      <c r="J99" s="145" t="str">
        <f>IF($B99="","",IF(J$93="","",(SUMIF(Finansiering!$C$112:$C$211,Kostnader_Intäkter!$CV16,Finansiering!$W$112:$W$211))))</f>
        <v/>
      </c>
      <c r="K99" s="145" t="str">
        <f>IF($B99="","",IF(K$93="","",(SUMIF(Finansiering!$C$112:$C$211,Kostnader_Intäkter!$CV16,Finansiering!$AB$112:$AB$211))))</f>
        <v/>
      </c>
      <c r="L99" s="146" t="str">
        <f t="shared" si="3"/>
        <v/>
      </c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39"/>
      <c r="AC99" s="139"/>
      <c r="AD99" s="139"/>
      <c r="AE99" s="139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</row>
    <row r="100" spans="1:54" ht="12.75" customHeight="1" x14ac:dyDescent="0.2">
      <c r="A100" s="135"/>
      <c r="B100" s="86" t="str">
        <f>Kostnader_Intäkter!CZ17</f>
        <v/>
      </c>
      <c r="C100" s="86"/>
      <c r="D100" s="86"/>
      <c r="E100" s="86"/>
      <c r="F100" s="86"/>
      <c r="G100" s="86"/>
      <c r="H100" s="145" t="str">
        <f>IF($B100="","",IF(H$93="","",(SUMIF(Finansiering!$C$112:$C$211,Kostnader_Intäkter!$CV17,Finansiering!$M$112:$M$211))))</f>
        <v/>
      </c>
      <c r="I100" s="145" t="str">
        <f>IF($B100="","",IF(I$93="","",(SUMIF(Finansiering!$C$112:$C$211,Kostnader_Intäkter!$CV17,Finansiering!$R$112:$R$211))))</f>
        <v/>
      </c>
      <c r="J100" s="145" t="str">
        <f>IF($B100="","",IF(J$93="","",(SUMIF(Finansiering!$C$112:$C$211,Kostnader_Intäkter!$CV17,Finansiering!$W$112:$W$211))))</f>
        <v/>
      </c>
      <c r="K100" s="145" t="str">
        <f>IF($B100="","",IF(K$93="","",(SUMIF(Finansiering!$C$112:$C$211,Kostnader_Intäkter!$CV17,Finansiering!$AB$112:$AB$211))))</f>
        <v/>
      </c>
      <c r="L100" s="146" t="str">
        <f t="shared" si="3"/>
        <v/>
      </c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39"/>
      <c r="AC100" s="139"/>
      <c r="AD100" s="139"/>
      <c r="AE100" s="139"/>
      <c r="AO100" s="86"/>
      <c r="AP100" s="86"/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86"/>
      <c r="BB100" s="86"/>
    </row>
    <row r="101" spans="1:54" ht="12.75" customHeight="1" x14ac:dyDescent="0.2">
      <c r="A101" s="135"/>
      <c r="B101" s="86" t="str">
        <f>Kostnader_Intäkter!CZ18</f>
        <v/>
      </c>
      <c r="C101" s="86"/>
      <c r="D101" s="86"/>
      <c r="E101" s="86"/>
      <c r="F101" s="86"/>
      <c r="G101" s="86"/>
      <c r="H101" s="145" t="str">
        <f>IF($B101="","",IF(H$93="","",(SUMIF(Finansiering!$C$112:$C$211,Kostnader_Intäkter!$CV18,Finansiering!$M$112:$M$211))))</f>
        <v/>
      </c>
      <c r="I101" s="145" t="str">
        <f>IF($B101="","",IF(I$93="","",(SUMIF(Finansiering!$C$112:$C$211,Kostnader_Intäkter!$CV18,Finansiering!$R$112:$R$211))))</f>
        <v/>
      </c>
      <c r="J101" s="145" t="str">
        <f>IF($B101="","",IF(J$93="","",(SUMIF(Finansiering!$C$112:$C$211,Kostnader_Intäkter!$CV18,Finansiering!$W$112:$W$211))))</f>
        <v/>
      </c>
      <c r="K101" s="145" t="str">
        <f>IF($B101="","",IF(K$93="","",(SUMIF(Finansiering!$C$112:$C$211,Kostnader_Intäkter!$CV18,Finansiering!$AB$112:$AB$211))))</f>
        <v/>
      </c>
      <c r="L101" s="146" t="str">
        <f t="shared" si="3"/>
        <v/>
      </c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39"/>
      <c r="AC101" s="139"/>
      <c r="AD101" s="139"/>
      <c r="AE101" s="139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</row>
    <row r="102" spans="1:54" ht="12.75" customHeight="1" x14ac:dyDescent="0.2">
      <c r="A102" s="135"/>
      <c r="B102" s="86" t="str">
        <f>Kostnader_Intäkter!CZ19</f>
        <v/>
      </c>
      <c r="C102" s="86"/>
      <c r="D102" s="86"/>
      <c r="E102" s="86"/>
      <c r="F102" s="86"/>
      <c r="G102" s="86"/>
      <c r="H102" s="145" t="str">
        <f>IF($B102="","",IF(H$93="","",(SUMIF(Finansiering!$C$112:$C$211,Kostnader_Intäkter!$CV19,Finansiering!$M$112:$M$211))))</f>
        <v/>
      </c>
      <c r="I102" s="145" t="str">
        <f>IF($B102="","",IF(I$93="","",(SUMIF(Finansiering!$C$112:$C$211,Kostnader_Intäkter!$CV19,Finansiering!$R$112:$R$211))))</f>
        <v/>
      </c>
      <c r="J102" s="145" t="str">
        <f>IF($B102="","",IF(J$93="","",(SUMIF(Finansiering!$C$112:$C$211,Kostnader_Intäkter!$CV19,Finansiering!$W$112:$W$211))))</f>
        <v/>
      </c>
      <c r="K102" s="145" t="str">
        <f>IF($B102="","",IF(K$93="","",(SUMIF(Finansiering!$C$112:$C$211,Kostnader_Intäkter!$CV19,Finansiering!$AB$112:$AB$211))))</f>
        <v/>
      </c>
      <c r="L102" s="146" t="str">
        <f t="shared" si="3"/>
        <v/>
      </c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39"/>
      <c r="AC102" s="139"/>
      <c r="AD102" s="139"/>
      <c r="AE102" s="139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</row>
    <row r="103" spans="1:54" ht="12.75" customHeight="1" x14ac:dyDescent="0.2">
      <c r="A103" s="135"/>
      <c r="B103" s="86" t="str">
        <f>Kostnader_Intäkter!CZ20</f>
        <v/>
      </c>
      <c r="C103" s="86"/>
      <c r="D103" s="86"/>
      <c r="E103" s="86"/>
      <c r="F103" s="86"/>
      <c r="G103" s="86"/>
      <c r="H103" s="145" t="str">
        <f>IF($B103="","",IF(H$93="","",(SUMIF(Finansiering!$C$112:$C$211,Kostnader_Intäkter!$CV20,Finansiering!$M$112:$M$211))))</f>
        <v/>
      </c>
      <c r="I103" s="145" t="str">
        <f>IF($B103="","",IF(I$93="","",(SUMIF(Finansiering!$C$112:$C$211,Kostnader_Intäkter!$CV20,Finansiering!$R$112:$R$211))))</f>
        <v/>
      </c>
      <c r="J103" s="145" t="str">
        <f>IF($B103="","",IF(J$93="","",(SUMIF(Finansiering!$C$112:$C$211,Kostnader_Intäkter!$CV20,Finansiering!$W$112:$W$211))))</f>
        <v/>
      </c>
      <c r="K103" s="145" t="str">
        <f>IF($B103="","",IF(K$93="","",(SUMIF(Finansiering!$C$112:$C$211,Kostnader_Intäkter!$CV20,Finansiering!$AB$112:$AB$211))))</f>
        <v/>
      </c>
      <c r="L103" s="146" t="str">
        <f t="shared" si="3"/>
        <v/>
      </c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39"/>
      <c r="AC103" s="139"/>
      <c r="AD103" s="139"/>
      <c r="AE103" s="139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</row>
    <row r="104" spans="1:54" ht="12.75" customHeight="1" x14ac:dyDescent="0.2">
      <c r="A104" s="135"/>
      <c r="B104" s="86" t="str">
        <f>Kostnader_Intäkter!CZ21</f>
        <v/>
      </c>
      <c r="C104" s="86"/>
      <c r="D104" s="86"/>
      <c r="E104" s="86"/>
      <c r="F104" s="86"/>
      <c r="G104" s="86"/>
      <c r="H104" s="145" t="str">
        <f>IF($B104="","",IF(H$93="","",(SUMIF(Finansiering!$C$112:$C$211,Kostnader_Intäkter!$CV21,Finansiering!$M$112:$M$211))))</f>
        <v/>
      </c>
      <c r="I104" s="145" t="str">
        <f>IF($B104="","",IF(I$93="","",(SUMIF(Finansiering!$C$112:$C$211,Kostnader_Intäkter!$CV21,Finansiering!$R$112:$R$211))))</f>
        <v/>
      </c>
      <c r="J104" s="145" t="str">
        <f>IF($B104="","",IF(J$93="","",(SUMIF(Finansiering!$C$112:$C$211,Kostnader_Intäkter!$CV21,Finansiering!$W$112:$W$211))))</f>
        <v/>
      </c>
      <c r="K104" s="145" t="str">
        <f>IF($B104="","",IF(K$93="","",(SUMIF(Finansiering!$C$112:$C$211,Kostnader_Intäkter!$CV21,Finansiering!$AB$112:$AB$211))))</f>
        <v/>
      </c>
      <c r="L104" s="146" t="str">
        <f t="shared" si="3"/>
        <v/>
      </c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39"/>
      <c r="AC104" s="139"/>
      <c r="AD104" s="139"/>
      <c r="AE104" s="139"/>
      <c r="AO104" s="86"/>
      <c r="AP104" s="86"/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</row>
    <row r="105" spans="1:54" ht="12.75" customHeight="1" x14ac:dyDescent="0.2">
      <c r="A105" s="135"/>
      <c r="B105" s="86" t="str">
        <f>Kostnader_Intäkter!CZ22</f>
        <v/>
      </c>
      <c r="C105" s="86"/>
      <c r="D105" s="86"/>
      <c r="E105" s="86"/>
      <c r="F105" s="86"/>
      <c r="G105" s="86"/>
      <c r="H105" s="145" t="str">
        <f>IF($B105="","",IF(H$93="","",(SUMIF(Finansiering!$C$112:$C$211,Kostnader_Intäkter!$CV22,Finansiering!$M$112:$M$211))))</f>
        <v/>
      </c>
      <c r="I105" s="145" t="str">
        <f>IF($B105="","",IF(I$93="","",(SUMIF(Finansiering!$C$112:$C$211,Kostnader_Intäkter!$CV22,Finansiering!$R$112:$R$211))))</f>
        <v/>
      </c>
      <c r="J105" s="145" t="str">
        <f>IF($B105="","",IF(J$93="","",(SUMIF(Finansiering!$C$112:$C$211,Kostnader_Intäkter!$CV22,Finansiering!$W$112:$W$211))))</f>
        <v/>
      </c>
      <c r="K105" s="145" t="str">
        <f>IF($B105="","",IF(K$93="","",(SUMIF(Finansiering!$C$112:$C$211,Kostnader_Intäkter!$CV22,Finansiering!$AB$112:$AB$211))))</f>
        <v/>
      </c>
      <c r="L105" s="146" t="str">
        <f t="shared" si="3"/>
        <v/>
      </c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39"/>
      <c r="AC105" s="139"/>
      <c r="AD105" s="139"/>
      <c r="AE105" s="139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</row>
    <row r="106" spans="1:54" ht="12.75" customHeight="1" x14ac:dyDescent="0.2">
      <c r="A106" s="135"/>
      <c r="B106" s="86" t="str">
        <f>Kostnader_Intäkter!CZ23</f>
        <v/>
      </c>
      <c r="C106" s="86"/>
      <c r="D106" s="86"/>
      <c r="E106" s="86"/>
      <c r="F106" s="86"/>
      <c r="G106" s="86"/>
      <c r="H106" s="145" t="str">
        <f>IF($B106="","",IF(H$93="","",(SUMIF(Finansiering!$C$112:$C$211,Kostnader_Intäkter!$CV23,Finansiering!$M$112:$M$211))))</f>
        <v/>
      </c>
      <c r="I106" s="145" t="str">
        <f>IF($B106="","",IF(I$93="","",(SUMIF(Finansiering!$C$112:$C$211,Kostnader_Intäkter!$CV23,Finansiering!$R$112:$R$211))))</f>
        <v/>
      </c>
      <c r="J106" s="145" t="str">
        <f>IF($B106="","",IF(J$93="","",(SUMIF(Finansiering!$C$112:$C$211,Kostnader_Intäkter!$CV23,Finansiering!$W$112:$W$211))))</f>
        <v/>
      </c>
      <c r="K106" s="145" t="str">
        <f>IF($B106="","",IF(K$93="","",(SUMIF(Finansiering!$C$112:$C$211,Kostnader_Intäkter!$CV23,Finansiering!$AB$112:$AB$211))))</f>
        <v/>
      </c>
      <c r="L106" s="146" t="str">
        <f t="shared" si="3"/>
        <v/>
      </c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39"/>
      <c r="AC106" s="139"/>
      <c r="AD106" s="139"/>
      <c r="AE106" s="139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</row>
    <row r="107" spans="1:54" ht="12.75" customHeight="1" x14ac:dyDescent="0.2">
      <c r="A107" s="135"/>
      <c r="B107" s="86" t="str">
        <f>Kostnader_Intäkter!CZ24</f>
        <v/>
      </c>
      <c r="C107" s="86"/>
      <c r="D107" s="86"/>
      <c r="E107" s="86"/>
      <c r="F107" s="86"/>
      <c r="G107" s="86"/>
      <c r="H107" s="145" t="str">
        <f>IF($B107="","",IF(H$93="","",(SUMIF(Finansiering!$C$112:$C$211,Kostnader_Intäkter!$CV24,Finansiering!$M$112:$M$211))))</f>
        <v/>
      </c>
      <c r="I107" s="145" t="str">
        <f>IF($B107="","",IF(I$93="","",(SUMIF(Finansiering!$C$112:$C$211,Kostnader_Intäkter!$CV24,Finansiering!$R$112:$R$211))))</f>
        <v/>
      </c>
      <c r="J107" s="145" t="str">
        <f>IF($B107="","",IF(J$93="","",(SUMIF(Finansiering!$C$112:$C$211,Kostnader_Intäkter!$CV24,Finansiering!$W$112:$W$211))))</f>
        <v/>
      </c>
      <c r="K107" s="145" t="str">
        <f>IF($B107="","",IF(K$93="","",(SUMIF(Finansiering!$C$112:$C$211,Kostnader_Intäkter!$CV24,Finansiering!$AB$112:$AB$211))))</f>
        <v/>
      </c>
      <c r="L107" s="146" t="str">
        <f t="shared" si="3"/>
        <v/>
      </c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39"/>
      <c r="AC107" s="139"/>
      <c r="AD107" s="139"/>
      <c r="AE107" s="139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</row>
    <row r="108" spans="1:54" ht="12.75" customHeight="1" x14ac:dyDescent="0.2">
      <c r="A108" s="135"/>
      <c r="B108" s="86" t="str">
        <f>Kostnader_Intäkter!CZ25</f>
        <v/>
      </c>
      <c r="C108" s="86"/>
      <c r="D108" s="86"/>
      <c r="E108" s="86"/>
      <c r="F108" s="86"/>
      <c r="G108" s="86"/>
      <c r="H108" s="145" t="str">
        <f>IF($B108="","",IF(H$93="","",(SUMIF(Finansiering!$C$112:$C$211,Kostnader_Intäkter!$CV25,Finansiering!$M$112:$M$211))))</f>
        <v/>
      </c>
      <c r="I108" s="145" t="str">
        <f>IF($B108="","",IF(I$93="","",(SUMIF(Finansiering!$C$112:$C$211,Kostnader_Intäkter!$CV25,Finansiering!$R$112:$R$211))))</f>
        <v/>
      </c>
      <c r="J108" s="145" t="str">
        <f>IF($B108="","",IF(J$93="","",(SUMIF(Finansiering!$C$112:$C$211,Kostnader_Intäkter!$CV25,Finansiering!$W$112:$W$211))))</f>
        <v/>
      </c>
      <c r="K108" s="145" t="str">
        <f>IF($B108="","",IF(K$93="","",(SUMIF(Finansiering!$C$112:$C$211,Kostnader_Intäkter!$CV25,Finansiering!$AB$112:$AB$211))))</f>
        <v/>
      </c>
      <c r="L108" s="146" t="str">
        <f t="shared" si="3"/>
        <v/>
      </c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39"/>
      <c r="AC108" s="139"/>
      <c r="AD108" s="139"/>
      <c r="AE108" s="139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</row>
    <row r="109" spans="1:54" ht="12.75" customHeight="1" x14ac:dyDescent="0.2">
      <c r="A109" s="135"/>
      <c r="B109" s="86" t="str">
        <f>Kostnader_Intäkter!CZ26</f>
        <v/>
      </c>
      <c r="C109" s="86"/>
      <c r="D109" s="86"/>
      <c r="E109" s="86"/>
      <c r="F109" s="86"/>
      <c r="G109" s="86"/>
      <c r="H109" s="145" t="str">
        <f>IF($B109="","",IF(H$93="","",(SUMIF(Finansiering!$C$112:$C$211,Kostnader_Intäkter!$CV26,Finansiering!$M$112:$M$211))))</f>
        <v/>
      </c>
      <c r="I109" s="145" t="str">
        <f>IF($B109="","",IF(I$93="","",(SUMIF(Finansiering!$C$112:$C$211,Kostnader_Intäkter!$CV26,Finansiering!$R$112:$R$211))))</f>
        <v/>
      </c>
      <c r="J109" s="145" t="str">
        <f>IF($B109="","",IF(J$93="","",(SUMIF(Finansiering!$C$112:$C$211,Kostnader_Intäkter!$CV26,Finansiering!$W$112:$W$211))))</f>
        <v/>
      </c>
      <c r="K109" s="145" t="str">
        <f>IF($B109="","",IF(K$93="","",(SUMIF(Finansiering!$C$112:$C$211,Kostnader_Intäkter!$CV26,Finansiering!$AB$112:$AB$211))))</f>
        <v/>
      </c>
      <c r="L109" s="146" t="str">
        <f t="shared" si="3"/>
        <v/>
      </c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39"/>
      <c r="AC109" s="139"/>
      <c r="AD109" s="139"/>
      <c r="AE109" s="139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</row>
    <row r="110" spans="1:54" ht="12.75" customHeight="1" x14ac:dyDescent="0.2">
      <c r="A110" s="135"/>
      <c r="B110" s="86" t="str">
        <f>Kostnader_Intäkter!CZ27</f>
        <v/>
      </c>
      <c r="C110" s="86"/>
      <c r="D110" s="86"/>
      <c r="E110" s="86"/>
      <c r="F110" s="86"/>
      <c r="G110" s="86"/>
      <c r="H110" s="145" t="str">
        <f>IF($B110="","",IF(H$93="","",(SUMIF(Finansiering!$C$112:$C$211,Kostnader_Intäkter!$CV27,Finansiering!$M$112:$M$211))))</f>
        <v/>
      </c>
      <c r="I110" s="145" t="str">
        <f>IF($B110="","",IF(I$93="","",(SUMIF(Finansiering!$C$112:$C$211,Kostnader_Intäkter!$CV27,Finansiering!$R$112:$R$211))))</f>
        <v/>
      </c>
      <c r="J110" s="145" t="str">
        <f>IF($B110="","",IF(J$93="","",(SUMIF(Finansiering!$C$112:$C$211,Kostnader_Intäkter!$CV27,Finansiering!$W$112:$W$211))))</f>
        <v/>
      </c>
      <c r="K110" s="145" t="str">
        <f>IF($B110="","",IF(K$93="","",(SUMIF(Finansiering!$C$112:$C$211,Kostnader_Intäkter!$CV27,Finansiering!$AB$112:$AB$211))))</f>
        <v/>
      </c>
      <c r="L110" s="146" t="str">
        <f t="shared" si="3"/>
        <v/>
      </c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39"/>
      <c r="AC110" s="139"/>
      <c r="AD110" s="139"/>
      <c r="AE110" s="139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</row>
    <row r="111" spans="1:54" ht="12.75" customHeight="1" x14ac:dyDescent="0.2">
      <c r="A111" s="135"/>
      <c r="B111" s="86" t="str">
        <f>Kostnader_Intäkter!CZ28</f>
        <v/>
      </c>
      <c r="C111" s="86"/>
      <c r="D111" s="86"/>
      <c r="E111" s="86"/>
      <c r="F111" s="86"/>
      <c r="G111" s="86"/>
      <c r="H111" s="145" t="str">
        <f>IF($B111="","",IF(H$93="","",(SUMIF(Finansiering!$C$112:$C$211,Kostnader_Intäkter!$CV28,Finansiering!$M$112:$M$211))))</f>
        <v/>
      </c>
      <c r="I111" s="145" t="str">
        <f>IF($B111="","",IF(I$93="","",(SUMIF(Finansiering!$C$112:$C$211,Kostnader_Intäkter!$CV28,Finansiering!$R$112:$R$211))))</f>
        <v/>
      </c>
      <c r="J111" s="145" t="str">
        <f>IF($B111="","",IF(J$93="","",(SUMIF(Finansiering!$C$112:$C$211,Kostnader_Intäkter!$CV28,Finansiering!$W$112:$W$211))))</f>
        <v/>
      </c>
      <c r="K111" s="145" t="str">
        <f>IF($B111="","",IF(K$93="","",(SUMIF(Finansiering!$C$112:$C$211,Kostnader_Intäkter!$CV28,Finansiering!$AB$112:$AB$211))))</f>
        <v/>
      </c>
      <c r="L111" s="146" t="str">
        <f t="shared" si="3"/>
        <v/>
      </c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39"/>
      <c r="AC111" s="139"/>
      <c r="AD111" s="139"/>
      <c r="AE111" s="139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</row>
    <row r="112" spans="1:54" ht="12.75" customHeight="1" x14ac:dyDescent="0.2">
      <c r="A112" s="135"/>
      <c r="B112" s="86" t="str">
        <f>Kostnader_Intäkter!CZ29</f>
        <v/>
      </c>
      <c r="C112" s="86"/>
      <c r="D112" s="86"/>
      <c r="E112" s="86"/>
      <c r="F112" s="86"/>
      <c r="G112" s="86"/>
      <c r="H112" s="145" t="str">
        <f>IF($B112="","",IF(H$93="","",(SUMIF(Finansiering!$C$112:$C$211,Kostnader_Intäkter!$CV29,Finansiering!$M$112:$M$211))))</f>
        <v/>
      </c>
      <c r="I112" s="145" t="str">
        <f>IF($B112="","",IF(I$93="","",(SUMIF(Finansiering!$C$112:$C$211,Kostnader_Intäkter!$CV29,Finansiering!$R$112:$R$211))))</f>
        <v/>
      </c>
      <c r="J112" s="145" t="str">
        <f>IF($B112="","",IF(J$93="","",(SUMIF(Finansiering!$C$112:$C$211,Kostnader_Intäkter!$CV29,Finansiering!$W$112:$W$211))))</f>
        <v/>
      </c>
      <c r="K112" s="145" t="str">
        <f>IF($B112="","",IF(K$93="","",(SUMIF(Finansiering!$C$112:$C$211,Kostnader_Intäkter!$CV29,Finansiering!$AB$112:$AB$211))))</f>
        <v/>
      </c>
      <c r="L112" s="146" t="str">
        <f t="shared" si="3"/>
        <v/>
      </c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39"/>
      <c r="AC112" s="139"/>
      <c r="AD112" s="139"/>
      <c r="AE112" s="139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</row>
    <row r="113" spans="1:54" ht="12.75" customHeight="1" x14ac:dyDescent="0.2">
      <c r="A113" s="135"/>
      <c r="B113" s="86" t="str">
        <f>Kostnader_Intäkter!CZ30</f>
        <v/>
      </c>
      <c r="C113" s="86"/>
      <c r="D113" s="86"/>
      <c r="E113" s="86"/>
      <c r="F113" s="86"/>
      <c r="G113" s="86"/>
      <c r="H113" s="145" t="str">
        <f>IF($B113="","",IF(H$93="","",(SUMIF(Finansiering!$C$112:$C$211,Kostnader_Intäkter!$CV30,Finansiering!$M$112:$M$211))))</f>
        <v/>
      </c>
      <c r="I113" s="145" t="str">
        <f>IF($B113="","",IF(I$93="","",(SUMIF(Finansiering!$C$112:$C$211,Kostnader_Intäkter!$CV30,Finansiering!$R$112:$R$211))))</f>
        <v/>
      </c>
      <c r="J113" s="145" t="str">
        <f>IF($B113="","",IF(J$93="","",(SUMIF(Finansiering!$C$112:$C$211,Kostnader_Intäkter!$CV30,Finansiering!$W$112:$W$211))))</f>
        <v/>
      </c>
      <c r="K113" s="145" t="str">
        <f>IF($B113="","",IF(K$93="","",(SUMIF(Finansiering!$C$112:$C$211,Kostnader_Intäkter!$CV30,Finansiering!$AB$112:$AB$211))))</f>
        <v/>
      </c>
      <c r="L113" s="146" t="str">
        <f t="shared" si="3"/>
        <v/>
      </c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39"/>
      <c r="AC113" s="139"/>
      <c r="AD113" s="139"/>
      <c r="AE113" s="139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</row>
    <row r="114" spans="1:54" ht="12.75" hidden="1" customHeight="1" outlineLevel="1" x14ac:dyDescent="0.2">
      <c r="A114" s="135"/>
      <c r="B114" s="86" t="str">
        <f>Kostnader_Intäkter!CZ31</f>
        <v/>
      </c>
      <c r="C114" s="86"/>
      <c r="D114" s="86"/>
      <c r="E114" s="86"/>
      <c r="F114" s="86"/>
      <c r="G114" s="86"/>
      <c r="H114" s="145" t="str">
        <f>IF($B114="","",IF(H$93="","",(SUMIF(Finansiering!$C$112:$C$211,Kostnader_Intäkter!$CV31,Finansiering!$M$112:$M$211))))</f>
        <v/>
      </c>
      <c r="I114" s="145" t="str">
        <f>IF($B114="","",IF(I$93="","",(SUMIF(Finansiering!$C$112:$C$211,Kostnader_Intäkter!$CV31,Finansiering!$R$112:$R$211))))</f>
        <v/>
      </c>
      <c r="J114" s="145" t="str">
        <f>IF($B114="","",IF(J$93="","",(SUMIF(Finansiering!$C$112:$C$211,Kostnader_Intäkter!$CV31,Finansiering!$W$112:$W$211))))</f>
        <v/>
      </c>
      <c r="K114" s="145" t="str">
        <f>IF($B114="","",IF(K$93="","",(SUMIF(Finansiering!$C$112:$C$211,Kostnader_Intäkter!$CV31,Finansiering!$AB$112:$AB$211))))</f>
        <v/>
      </c>
      <c r="L114" s="146" t="str">
        <f t="shared" si="3"/>
        <v/>
      </c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39"/>
      <c r="AC114" s="139"/>
      <c r="AD114" s="139"/>
      <c r="AE114" s="139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</row>
    <row r="115" spans="1:54" ht="12.75" hidden="1" customHeight="1" outlineLevel="1" x14ac:dyDescent="0.2">
      <c r="A115" s="135"/>
      <c r="B115" s="86" t="str">
        <f>Kostnader_Intäkter!CZ32</f>
        <v/>
      </c>
      <c r="C115" s="86"/>
      <c r="D115" s="86"/>
      <c r="E115" s="86"/>
      <c r="F115" s="86"/>
      <c r="G115" s="86"/>
      <c r="H115" s="145" t="str">
        <f>IF($B115="","",IF(H$93="","",(SUMIF(Finansiering!$C$112:$C$211,Kostnader_Intäkter!$CV32,Finansiering!$M$112:$M$211))))</f>
        <v/>
      </c>
      <c r="I115" s="145" t="str">
        <f>IF($B115="","",IF(I$93="","",(SUMIF(Finansiering!$C$112:$C$211,Kostnader_Intäkter!$CV32,Finansiering!$R$112:$R$211))))</f>
        <v/>
      </c>
      <c r="J115" s="145" t="str">
        <f>IF($B115="","",IF(J$93="","",(SUMIF(Finansiering!$C$112:$C$211,Kostnader_Intäkter!$CV32,Finansiering!$W$112:$W$211))))</f>
        <v/>
      </c>
      <c r="K115" s="145" t="str">
        <f>IF($B115="","",IF(K$93="","",(SUMIF(Finansiering!$C$112:$C$211,Kostnader_Intäkter!$CV32,Finansiering!$AB$112:$AB$211))))</f>
        <v/>
      </c>
      <c r="L115" s="146" t="str">
        <f t="shared" si="3"/>
        <v/>
      </c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39"/>
      <c r="AC115" s="139"/>
      <c r="AD115" s="139"/>
      <c r="AE115" s="139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</row>
    <row r="116" spans="1:54" ht="12.75" hidden="1" customHeight="1" outlineLevel="1" x14ac:dyDescent="0.2">
      <c r="A116" s="135"/>
      <c r="B116" s="86" t="str">
        <f>Kostnader_Intäkter!CZ33</f>
        <v/>
      </c>
      <c r="C116" s="86"/>
      <c r="D116" s="86"/>
      <c r="E116" s="86"/>
      <c r="F116" s="86"/>
      <c r="G116" s="86"/>
      <c r="H116" s="145" t="str">
        <f>IF($B116="","",IF(H$93="","",(SUMIF(Finansiering!$C$112:$C$211,Kostnader_Intäkter!$CV33,Finansiering!$M$112:$M$211))))</f>
        <v/>
      </c>
      <c r="I116" s="145" t="str">
        <f>IF($B116="","",IF(I$93="","",(SUMIF(Finansiering!$C$112:$C$211,Kostnader_Intäkter!$CV33,Finansiering!$R$112:$R$211))))</f>
        <v/>
      </c>
      <c r="J116" s="145" t="str">
        <f>IF($B116="","",IF(J$93="","",(SUMIF(Finansiering!$C$112:$C$211,Kostnader_Intäkter!$CV33,Finansiering!$W$112:$W$211))))</f>
        <v/>
      </c>
      <c r="K116" s="145" t="str">
        <f>IF($B116="","",IF(K$93="","",(SUMIF(Finansiering!$C$112:$C$211,Kostnader_Intäkter!$CV33,Finansiering!$AB$112:$AB$211))))</f>
        <v/>
      </c>
      <c r="L116" s="146" t="str">
        <f t="shared" si="3"/>
        <v/>
      </c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39"/>
      <c r="AC116" s="139"/>
      <c r="AD116" s="139"/>
      <c r="AE116" s="139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</row>
    <row r="117" spans="1:54" ht="12.75" hidden="1" customHeight="1" outlineLevel="1" x14ac:dyDescent="0.2">
      <c r="A117" s="135"/>
      <c r="B117" s="86" t="str">
        <f>Kostnader_Intäkter!CZ34</f>
        <v/>
      </c>
      <c r="C117" s="86"/>
      <c r="D117" s="86"/>
      <c r="E117" s="86"/>
      <c r="F117" s="86"/>
      <c r="G117" s="86"/>
      <c r="H117" s="145" t="str">
        <f>IF($B117="","",IF(H$93="","",(SUMIF(Finansiering!$C$112:$C$211,Kostnader_Intäkter!$CV34,Finansiering!$M$112:$M$211))))</f>
        <v/>
      </c>
      <c r="I117" s="145" t="str">
        <f>IF($B117="","",IF(I$93="","",(SUMIF(Finansiering!$C$112:$C$211,Kostnader_Intäkter!$CV34,Finansiering!$R$112:$R$211))))</f>
        <v/>
      </c>
      <c r="J117" s="145" t="str">
        <f>IF($B117="","",IF(J$93="","",(SUMIF(Finansiering!$C$112:$C$211,Kostnader_Intäkter!$CV34,Finansiering!$W$112:$W$211))))</f>
        <v/>
      </c>
      <c r="K117" s="145" t="str">
        <f>IF($B117="","",IF(K$93="","",(SUMIF(Finansiering!$C$112:$C$211,Kostnader_Intäkter!$CV34,Finansiering!$AB$112:$AB$211))))</f>
        <v/>
      </c>
      <c r="L117" s="146" t="str">
        <f t="shared" si="3"/>
        <v/>
      </c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39"/>
      <c r="AC117" s="139"/>
      <c r="AD117" s="139"/>
      <c r="AE117" s="139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86"/>
      <c r="BB117" s="86"/>
    </row>
    <row r="118" spans="1:54" ht="12.75" hidden="1" customHeight="1" outlineLevel="1" x14ac:dyDescent="0.2">
      <c r="A118" s="135"/>
      <c r="B118" s="86" t="str">
        <f>Kostnader_Intäkter!CZ35</f>
        <v/>
      </c>
      <c r="C118" s="86"/>
      <c r="D118" s="86"/>
      <c r="E118" s="86"/>
      <c r="F118" s="86"/>
      <c r="G118" s="86"/>
      <c r="H118" s="145" t="str">
        <f>IF($B118="","",IF(H$93="","",(SUMIF(Finansiering!$C$112:$C$211,Kostnader_Intäkter!$CV35,Finansiering!$M$112:$M$211))))</f>
        <v/>
      </c>
      <c r="I118" s="145" t="str">
        <f>IF($B118="","",IF(I$93="","",(SUMIF(Finansiering!$C$112:$C$211,Kostnader_Intäkter!$CV35,Finansiering!$R$112:$R$211))))</f>
        <v/>
      </c>
      <c r="J118" s="145" t="str">
        <f>IF($B118="","",IF(J$93="","",(SUMIF(Finansiering!$C$112:$C$211,Kostnader_Intäkter!$CV35,Finansiering!$W$112:$W$211))))</f>
        <v/>
      </c>
      <c r="K118" s="145" t="str">
        <f>IF($B118="","",IF(K$93="","",(SUMIF(Finansiering!$C$112:$C$211,Kostnader_Intäkter!$CV35,Finansiering!$AB$112:$AB$211))))</f>
        <v/>
      </c>
      <c r="L118" s="146" t="str">
        <f t="shared" si="3"/>
        <v/>
      </c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39"/>
      <c r="AC118" s="139"/>
      <c r="AD118" s="139"/>
      <c r="AE118" s="139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</row>
    <row r="119" spans="1:54" ht="12.75" hidden="1" customHeight="1" outlineLevel="1" x14ac:dyDescent="0.2">
      <c r="A119" s="135"/>
      <c r="B119" s="86" t="str">
        <f>Kostnader_Intäkter!CZ36</f>
        <v/>
      </c>
      <c r="C119" s="86"/>
      <c r="D119" s="86"/>
      <c r="E119" s="86"/>
      <c r="F119" s="86"/>
      <c r="G119" s="86"/>
      <c r="H119" s="145" t="str">
        <f>IF($B119="","",IF(H$93="","",(SUMIF(Finansiering!$C$112:$C$211,Kostnader_Intäkter!$CV36,Finansiering!$M$112:$M$211))))</f>
        <v/>
      </c>
      <c r="I119" s="145" t="str">
        <f>IF($B119="","",IF(I$93="","",(SUMIF(Finansiering!$C$112:$C$211,Kostnader_Intäkter!$CV36,Finansiering!$R$112:$R$211))))</f>
        <v/>
      </c>
      <c r="J119" s="145" t="str">
        <f>IF($B119="","",IF(J$93="","",(SUMIF(Finansiering!$C$112:$C$211,Kostnader_Intäkter!$CV36,Finansiering!$W$112:$W$211))))</f>
        <v/>
      </c>
      <c r="K119" s="145" t="str">
        <f>IF($B119="","",IF(K$93="","",(SUMIF(Finansiering!$C$112:$C$211,Kostnader_Intäkter!$CV36,Finansiering!$AB$112:$AB$211))))</f>
        <v/>
      </c>
      <c r="L119" s="146" t="str">
        <f t="shared" si="3"/>
        <v/>
      </c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39"/>
      <c r="AC119" s="139"/>
      <c r="AD119" s="139"/>
      <c r="AE119" s="139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</row>
    <row r="120" spans="1:54" ht="12.75" hidden="1" customHeight="1" outlineLevel="1" x14ac:dyDescent="0.2">
      <c r="A120" s="135"/>
      <c r="B120" s="86" t="str">
        <f>Kostnader_Intäkter!CZ37</f>
        <v/>
      </c>
      <c r="C120" s="86"/>
      <c r="D120" s="86"/>
      <c r="E120" s="86"/>
      <c r="F120" s="86"/>
      <c r="G120" s="86"/>
      <c r="H120" s="145" t="str">
        <f>IF($B120="","",IF(H$93="","",(SUMIF(Finansiering!$C$112:$C$211,Kostnader_Intäkter!$CV37,Finansiering!$M$112:$M$211))))</f>
        <v/>
      </c>
      <c r="I120" s="145" t="str">
        <f>IF($B120="","",IF(I$93="","",(SUMIF(Finansiering!$C$112:$C$211,Kostnader_Intäkter!$CV37,Finansiering!$R$112:$R$211))))</f>
        <v/>
      </c>
      <c r="J120" s="145" t="str">
        <f>IF($B120="","",IF(J$93="","",(SUMIF(Finansiering!$C$112:$C$211,Kostnader_Intäkter!$CV37,Finansiering!$W$112:$W$211))))</f>
        <v/>
      </c>
      <c r="K120" s="145" t="str">
        <f>IF($B120="","",IF(K$93="","",(SUMIF(Finansiering!$C$112:$C$211,Kostnader_Intäkter!$CV37,Finansiering!$AB$112:$AB$211))))</f>
        <v/>
      </c>
      <c r="L120" s="146" t="str">
        <f t="shared" si="3"/>
        <v/>
      </c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39"/>
      <c r="AC120" s="139"/>
      <c r="AD120" s="139"/>
      <c r="AE120" s="139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</row>
    <row r="121" spans="1:54" ht="12.75" hidden="1" customHeight="1" outlineLevel="1" x14ac:dyDescent="0.2">
      <c r="A121" s="135"/>
      <c r="B121" s="86" t="str">
        <f>Kostnader_Intäkter!CZ38</f>
        <v/>
      </c>
      <c r="C121" s="86"/>
      <c r="D121" s="86"/>
      <c r="E121" s="86"/>
      <c r="F121" s="86"/>
      <c r="G121" s="86"/>
      <c r="H121" s="145" t="str">
        <f>IF($B121="","",IF(H$93="","",(SUMIF(Finansiering!$C$112:$C$211,Kostnader_Intäkter!$CV38,Finansiering!$M$112:$M$211))))</f>
        <v/>
      </c>
      <c r="I121" s="145" t="str">
        <f>IF($B121="","",IF(I$93="","",(SUMIF(Finansiering!$C$112:$C$211,Kostnader_Intäkter!$CV38,Finansiering!$R$112:$R$211))))</f>
        <v/>
      </c>
      <c r="J121" s="145" t="str">
        <f>IF($B121="","",IF(J$93="","",(SUMIF(Finansiering!$C$112:$C$211,Kostnader_Intäkter!$CV38,Finansiering!$W$112:$W$211))))</f>
        <v/>
      </c>
      <c r="K121" s="145" t="str">
        <f>IF($B121="","",IF(K$93="","",(SUMIF(Finansiering!$C$112:$C$211,Kostnader_Intäkter!$CV38,Finansiering!$AB$112:$AB$211))))</f>
        <v/>
      </c>
      <c r="L121" s="146" t="str">
        <f t="shared" si="3"/>
        <v/>
      </c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39"/>
      <c r="AC121" s="139"/>
      <c r="AD121" s="139"/>
      <c r="AE121" s="139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</row>
    <row r="122" spans="1:54" ht="12.75" hidden="1" customHeight="1" outlineLevel="1" x14ac:dyDescent="0.2">
      <c r="A122" s="135"/>
      <c r="B122" s="86" t="str">
        <f>Kostnader_Intäkter!CZ39</f>
        <v/>
      </c>
      <c r="C122" s="86"/>
      <c r="D122" s="86"/>
      <c r="E122" s="86"/>
      <c r="F122" s="86"/>
      <c r="G122" s="86"/>
      <c r="H122" s="145" t="str">
        <f>IF($B122="","",IF(H$93="","",(SUMIF(Finansiering!$C$112:$C$211,Kostnader_Intäkter!$CV39,Finansiering!$M$112:$M$211))))</f>
        <v/>
      </c>
      <c r="I122" s="145" t="str">
        <f>IF($B122="","",IF(I$93="","",(SUMIF(Finansiering!$C$112:$C$211,Kostnader_Intäkter!$CV39,Finansiering!$R$112:$R$211))))</f>
        <v/>
      </c>
      <c r="J122" s="145" t="str">
        <f>IF($B122="","",IF(J$93="","",(SUMIF(Finansiering!$C$112:$C$211,Kostnader_Intäkter!$CV39,Finansiering!$W$112:$W$211))))</f>
        <v/>
      </c>
      <c r="K122" s="145" t="str">
        <f>IF($B122="","",IF(K$93="","",(SUMIF(Finansiering!$C$112:$C$211,Kostnader_Intäkter!$CV39,Finansiering!$AB$112:$AB$211))))</f>
        <v/>
      </c>
      <c r="L122" s="146" t="str">
        <f t="shared" si="3"/>
        <v/>
      </c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39"/>
      <c r="AC122" s="139"/>
      <c r="AD122" s="139"/>
      <c r="AE122" s="139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</row>
    <row r="123" spans="1:54" ht="12.75" hidden="1" customHeight="1" outlineLevel="1" x14ac:dyDescent="0.2">
      <c r="A123" s="135"/>
      <c r="B123" s="86" t="str">
        <f>Kostnader_Intäkter!CZ40</f>
        <v/>
      </c>
      <c r="C123" s="86"/>
      <c r="D123" s="86"/>
      <c r="E123" s="86"/>
      <c r="F123" s="86"/>
      <c r="G123" s="86"/>
      <c r="H123" s="145" t="str">
        <f>IF($B123="","",IF(H$93="","",(SUMIF(Finansiering!$C$112:$C$211,Kostnader_Intäkter!$CV40,Finansiering!$M$112:$M$211))))</f>
        <v/>
      </c>
      <c r="I123" s="145" t="str">
        <f>IF($B123="","",IF(I$93="","",(SUMIF(Finansiering!$C$112:$C$211,Kostnader_Intäkter!$CV40,Finansiering!$R$112:$R$211))))</f>
        <v/>
      </c>
      <c r="J123" s="145" t="str">
        <f>IF($B123="","",IF(J$93="","",(SUMIF(Finansiering!$C$112:$C$211,Kostnader_Intäkter!$CV40,Finansiering!$W$112:$W$211))))</f>
        <v/>
      </c>
      <c r="K123" s="145" t="str">
        <f>IF($B123="","",IF(K$93="","",(SUMIF(Finansiering!$C$112:$C$211,Kostnader_Intäkter!$CV40,Finansiering!$AB$112:$AB$211))))</f>
        <v/>
      </c>
      <c r="L123" s="146" t="str">
        <f t="shared" si="3"/>
        <v/>
      </c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39"/>
      <c r="AC123" s="139"/>
      <c r="AD123" s="139"/>
      <c r="AE123" s="139"/>
      <c r="AO123" s="86"/>
      <c r="AP123" s="86"/>
      <c r="AQ123" s="86"/>
      <c r="AR123" s="86"/>
      <c r="AS123" s="86"/>
      <c r="AT123" s="86"/>
      <c r="AU123" s="86"/>
      <c r="AV123" s="86"/>
      <c r="AW123" s="86"/>
      <c r="AX123" s="86"/>
      <c r="AY123" s="86"/>
      <c r="AZ123" s="86"/>
      <c r="BA123" s="86"/>
      <c r="BB123" s="86"/>
    </row>
    <row r="124" spans="1:54" ht="12.75" hidden="1" customHeight="1" outlineLevel="1" x14ac:dyDescent="0.2">
      <c r="A124" s="135"/>
      <c r="B124" s="86" t="str">
        <f>Kostnader_Intäkter!CZ41</f>
        <v/>
      </c>
      <c r="C124" s="86"/>
      <c r="D124" s="86"/>
      <c r="E124" s="86"/>
      <c r="F124" s="86"/>
      <c r="G124" s="86"/>
      <c r="H124" s="145" t="str">
        <f>IF($B124="","",IF(H$93="","",(SUMIF(Finansiering!$C$112:$C$211,Kostnader_Intäkter!$CV41,Finansiering!$M$112:$M$211))))</f>
        <v/>
      </c>
      <c r="I124" s="145" t="str">
        <f>IF($B124="","",IF(I$93="","",(SUMIF(Finansiering!$C$112:$C$211,Kostnader_Intäkter!$CV41,Finansiering!$R$112:$R$211))))</f>
        <v/>
      </c>
      <c r="J124" s="145" t="str">
        <f>IF($B124="","",IF(J$93="","",(SUMIF(Finansiering!$C$112:$C$211,Kostnader_Intäkter!$CV41,Finansiering!$W$112:$W$211))))</f>
        <v/>
      </c>
      <c r="K124" s="145" t="str">
        <f>IF($B124="","",IF(K$93="","",(SUMIF(Finansiering!$C$112:$C$211,Kostnader_Intäkter!$CV41,Finansiering!$AB$112:$AB$211))))</f>
        <v/>
      </c>
      <c r="L124" s="146" t="str">
        <f t="shared" si="3"/>
        <v/>
      </c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39"/>
      <c r="AC124" s="139"/>
      <c r="AD124" s="139"/>
      <c r="AE124" s="139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86"/>
      <c r="BB124" s="86"/>
    </row>
    <row r="125" spans="1:54" ht="12.75" hidden="1" customHeight="1" outlineLevel="1" x14ac:dyDescent="0.2">
      <c r="A125" s="135"/>
      <c r="B125" s="86" t="str">
        <f>Kostnader_Intäkter!CZ42</f>
        <v/>
      </c>
      <c r="C125" s="86"/>
      <c r="D125" s="86"/>
      <c r="E125" s="86"/>
      <c r="F125" s="86"/>
      <c r="G125" s="86"/>
      <c r="H125" s="145" t="str">
        <f>IF($B125="","",IF(H$93="","",(SUMIF(Finansiering!$C$112:$C$211,Kostnader_Intäkter!$CV42,Finansiering!$M$112:$M$211))))</f>
        <v/>
      </c>
      <c r="I125" s="145" t="str">
        <f>IF($B125="","",IF(I$93="","",(SUMIF(Finansiering!$C$112:$C$211,Kostnader_Intäkter!$CV42,Finansiering!$R$112:$R$211))))</f>
        <v/>
      </c>
      <c r="J125" s="145" t="str">
        <f>IF($B125="","",IF(J$93="","",(SUMIF(Finansiering!$C$112:$C$211,Kostnader_Intäkter!$CV42,Finansiering!$W$112:$W$211))))</f>
        <v/>
      </c>
      <c r="K125" s="145" t="str">
        <f>IF($B125="","",IF(K$93="","",(SUMIF(Finansiering!$C$112:$C$211,Kostnader_Intäkter!$CV42,Finansiering!$AB$112:$AB$211))))</f>
        <v/>
      </c>
      <c r="L125" s="146" t="str">
        <f t="shared" si="3"/>
        <v/>
      </c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39"/>
      <c r="AC125" s="139"/>
      <c r="AD125" s="139"/>
      <c r="AE125" s="139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</row>
    <row r="126" spans="1:54" ht="12.75" hidden="1" customHeight="1" outlineLevel="1" x14ac:dyDescent="0.2">
      <c r="A126" s="135"/>
      <c r="B126" s="86" t="str">
        <f>Kostnader_Intäkter!CZ43</f>
        <v/>
      </c>
      <c r="C126" s="86"/>
      <c r="D126" s="86"/>
      <c r="E126" s="86"/>
      <c r="F126" s="86"/>
      <c r="G126" s="86"/>
      <c r="H126" s="145" t="str">
        <f>IF($B126="","",IF(H$93="","",(SUMIF(Finansiering!$C$112:$C$211,Kostnader_Intäkter!$CV43,Finansiering!$M$112:$M$211))))</f>
        <v/>
      </c>
      <c r="I126" s="145" t="str">
        <f>IF($B126="","",IF(I$93="","",(SUMIF(Finansiering!$C$112:$C$211,Kostnader_Intäkter!$CV43,Finansiering!$R$112:$R$211))))</f>
        <v/>
      </c>
      <c r="J126" s="145" t="str">
        <f>IF($B126="","",IF(J$93="","",(SUMIF(Finansiering!$C$112:$C$211,Kostnader_Intäkter!$CV43,Finansiering!$W$112:$W$211))))</f>
        <v/>
      </c>
      <c r="K126" s="145" t="str">
        <f>IF($B126="","",IF(K$93="","",(SUMIF(Finansiering!$C$112:$C$211,Kostnader_Intäkter!$CV43,Finansiering!$AB$112:$AB$211))))</f>
        <v/>
      </c>
      <c r="L126" s="146" t="str">
        <f t="shared" si="3"/>
        <v/>
      </c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39"/>
      <c r="AC126" s="139"/>
      <c r="AD126" s="139"/>
      <c r="AE126" s="139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</row>
    <row r="127" spans="1:54" ht="12.75" hidden="1" customHeight="1" outlineLevel="1" x14ac:dyDescent="0.2">
      <c r="A127" s="135"/>
      <c r="B127" s="86" t="str">
        <f>Kostnader_Intäkter!CZ44</f>
        <v/>
      </c>
      <c r="C127" s="86"/>
      <c r="D127" s="86"/>
      <c r="E127" s="86"/>
      <c r="F127" s="86"/>
      <c r="G127" s="86"/>
      <c r="H127" s="145" t="str">
        <f>IF($B127="","",IF(H$93="","",(SUMIF(Finansiering!$C$112:$C$211,Kostnader_Intäkter!$CV44,Finansiering!$M$112:$M$211))))</f>
        <v/>
      </c>
      <c r="I127" s="145" t="str">
        <f>IF($B127="","",IF(I$93="","",(SUMIF(Finansiering!$C$112:$C$211,Kostnader_Intäkter!$CV44,Finansiering!$R$112:$R$211))))</f>
        <v/>
      </c>
      <c r="J127" s="145" t="str">
        <f>IF($B127="","",IF(J$93="","",(SUMIF(Finansiering!$C$112:$C$211,Kostnader_Intäkter!$CV44,Finansiering!$W$112:$W$211))))</f>
        <v/>
      </c>
      <c r="K127" s="145" t="str">
        <f>IF($B127="","",IF(K$93="","",(SUMIF(Finansiering!$C$112:$C$211,Kostnader_Intäkter!$CV44,Finansiering!$AB$112:$AB$211))))</f>
        <v/>
      </c>
      <c r="L127" s="146" t="str">
        <f t="shared" si="3"/>
        <v/>
      </c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39"/>
      <c r="AC127" s="139"/>
      <c r="AD127" s="139"/>
      <c r="AE127" s="139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</row>
    <row r="128" spans="1:54" ht="12.75" hidden="1" customHeight="1" outlineLevel="1" x14ac:dyDescent="0.2">
      <c r="A128" s="135"/>
      <c r="B128" s="86" t="str">
        <f>Kostnader_Intäkter!CZ45</f>
        <v/>
      </c>
      <c r="C128" s="86"/>
      <c r="D128" s="86"/>
      <c r="E128" s="86"/>
      <c r="F128" s="86"/>
      <c r="G128" s="86"/>
      <c r="H128" s="145" t="str">
        <f>IF($B128="","",IF(H$93="","",(SUMIF(Finansiering!$C$112:$C$211,Kostnader_Intäkter!$CV45,Finansiering!$M$112:$M$211))))</f>
        <v/>
      </c>
      <c r="I128" s="145" t="str">
        <f>IF($B128="","",IF(I$93="","",(SUMIF(Finansiering!$C$112:$C$211,Kostnader_Intäkter!$CV45,Finansiering!$R$112:$R$211))))</f>
        <v/>
      </c>
      <c r="J128" s="145" t="str">
        <f>IF($B128="","",IF(J$93="","",(SUMIF(Finansiering!$C$112:$C$211,Kostnader_Intäkter!$CV45,Finansiering!$W$112:$W$211))))</f>
        <v/>
      </c>
      <c r="K128" s="145" t="str">
        <f>IF($B128="","",IF(K$93="","",(SUMIF(Finansiering!$C$112:$C$211,Kostnader_Intäkter!$CV45,Finansiering!$AB$112:$AB$211))))</f>
        <v/>
      </c>
      <c r="L128" s="146" t="str">
        <f t="shared" si="3"/>
        <v/>
      </c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39"/>
      <c r="AC128" s="139"/>
      <c r="AD128" s="139"/>
      <c r="AE128" s="139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6"/>
      <c r="BB128" s="86"/>
    </row>
    <row r="129" spans="1:54" ht="12.75" hidden="1" customHeight="1" outlineLevel="1" x14ac:dyDescent="0.2">
      <c r="A129" s="135"/>
      <c r="B129" s="86" t="str">
        <f>Kostnader_Intäkter!CZ46</f>
        <v/>
      </c>
      <c r="C129" s="86"/>
      <c r="D129" s="86"/>
      <c r="E129" s="86"/>
      <c r="F129" s="86"/>
      <c r="G129" s="86"/>
      <c r="H129" s="145" t="str">
        <f>IF($B129="","",IF(H$93="","",(SUMIF(Finansiering!$C$112:$C$211,Kostnader_Intäkter!$CV46,Finansiering!$M$112:$M$211))))</f>
        <v/>
      </c>
      <c r="I129" s="145" t="str">
        <f>IF($B129="","",IF(I$93="","",(SUMIF(Finansiering!$C$112:$C$211,Kostnader_Intäkter!$CV46,Finansiering!$R$112:$R$211))))</f>
        <v/>
      </c>
      <c r="J129" s="145" t="str">
        <f>IF($B129="","",IF(J$93="","",(SUMIF(Finansiering!$C$112:$C$211,Kostnader_Intäkter!$CV46,Finansiering!$W$112:$W$211))))</f>
        <v/>
      </c>
      <c r="K129" s="145" t="str">
        <f>IF($B129="","",IF(K$93="","",(SUMIF(Finansiering!$C$112:$C$211,Kostnader_Intäkter!$CV46,Finansiering!$AB$112:$AB$211))))</f>
        <v/>
      </c>
      <c r="L129" s="146" t="str">
        <f t="shared" si="3"/>
        <v/>
      </c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39"/>
      <c r="AC129" s="139"/>
      <c r="AD129" s="139"/>
      <c r="AE129" s="139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</row>
    <row r="130" spans="1:54" ht="12.75" hidden="1" customHeight="1" outlineLevel="1" x14ac:dyDescent="0.2">
      <c r="A130" s="135"/>
      <c r="B130" s="86" t="str">
        <f>Kostnader_Intäkter!CZ47</f>
        <v/>
      </c>
      <c r="C130" s="86"/>
      <c r="D130" s="86"/>
      <c r="E130" s="86"/>
      <c r="F130" s="86"/>
      <c r="G130" s="86"/>
      <c r="H130" s="145" t="str">
        <f>IF($B130="","",IF(H$93="","",(SUMIF(Finansiering!$C$112:$C$211,Kostnader_Intäkter!$CV47,Finansiering!$M$112:$M$211))))</f>
        <v/>
      </c>
      <c r="I130" s="145" t="str">
        <f>IF($B130="","",IF(I$93="","",(SUMIF(Finansiering!$C$112:$C$211,Kostnader_Intäkter!$CV47,Finansiering!$R$112:$R$211))))</f>
        <v/>
      </c>
      <c r="J130" s="145" t="str">
        <f>IF($B130="","",IF(J$93="","",(SUMIF(Finansiering!$C$112:$C$211,Kostnader_Intäkter!$CV47,Finansiering!$W$112:$W$211))))</f>
        <v/>
      </c>
      <c r="K130" s="145" t="str">
        <f>IF($B130="","",IF(K$93="","",(SUMIF(Finansiering!$C$112:$C$211,Kostnader_Intäkter!$CV47,Finansiering!$AB$112:$AB$211))))</f>
        <v/>
      </c>
      <c r="L130" s="146" t="str">
        <f t="shared" si="3"/>
        <v/>
      </c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39"/>
      <c r="AC130" s="139"/>
      <c r="AD130" s="139"/>
      <c r="AE130" s="139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</row>
    <row r="131" spans="1:54" ht="12.75" hidden="1" customHeight="1" outlineLevel="1" x14ac:dyDescent="0.2">
      <c r="A131" s="135"/>
      <c r="B131" s="86" t="str">
        <f>Kostnader_Intäkter!CZ48</f>
        <v/>
      </c>
      <c r="C131" s="86"/>
      <c r="D131" s="86"/>
      <c r="E131" s="86"/>
      <c r="F131" s="86"/>
      <c r="G131" s="86"/>
      <c r="H131" s="145" t="str">
        <f>IF($B131="","",IF(H$93="","",(SUMIF(Finansiering!$C$112:$C$211,Kostnader_Intäkter!$CV48,Finansiering!$M$112:$M$211))))</f>
        <v/>
      </c>
      <c r="I131" s="145" t="str">
        <f>IF($B131="","",IF(I$93="","",(SUMIF(Finansiering!$C$112:$C$211,Kostnader_Intäkter!$CV48,Finansiering!$R$112:$R$211))))</f>
        <v/>
      </c>
      <c r="J131" s="145" t="str">
        <f>IF($B131="","",IF(J$93="","",(SUMIF(Finansiering!$C$112:$C$211,Kostnader_Intäkter!$CV48,Finansiering!$W$112:$W$211))))</f>
        <v/>
      </c>
      <c r="K131" s="145" t="str">
        <f>IF($B131="","",IF(K$93="","",(SUMIF(Finansiering!$C$112:$C$211,Kostnader_Intäkter!$CV48,Finansiering!$AB$112:$AB$211))))</f>
        <v/>
      </c>
      <c r="L131" s="146" t="str">
        <f t="shared" si="3"/>
        <v/>
      </c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39"/>
      <c r="AC131" s="139"/>
      <c r="AD131" s="139"/>
      <c r="AE131" s="139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</row>
    <row r="132" spans="1:54" ht="12.75" hidden="1" customHeight="1" outlineLevel="1" x14ac:dyDescent="0.2">
      <c r="A132" s="135"/>
      <c r="B132" s="86" t="str">
        <f>Kostnader_Intäkter!CZ49</f>
        <v/>
      </c>
      <c r="C132" s="86"/>
      <c r="D132" s="86"/>
      <c r="E132" s="86"/>
      <c r="F132" s="86"/>
      <c r="G132" s="86"/>
      <c r="H132" s="145" t="str">
        <f>IF($B132="","",IF(H$93="","",(SUMIF(Finansiering!$C$112:$C$211,Kostnader_Intäkter!$CV49,Finansiering!$M$112:$M$211))))</f>
        <v/>
      </c>
      <c r="I132" s="145" t="str">
        <f>IF($B132="","",IF(I$93="","",(SUMIF(Finansiering!$C$112:$C$211,Kostnader_Intäkter!$CV49,Finansiering!$R$112:$R$211))))</f>
        <v/>
      </c>
      <c r="J132" s="145" t="str">
        <f>IF($B132="","",IF(J$93="","",(SUMIF(Finansiering!$C$112:$C$211,Kostnader_Intäkter!$CV49,Finansiering!$W$112:$W$211))))</f>
        <v/>
      </c>
      <c r="K132" s="145" t="str">
        <f>IF($B132="","",IF(K$93="","",(SUMIF(Finansiering!$C$112:$C$211,Kostnader_Intäkter!$CV49,Finansiering!$AB$112:$AB$211))))</f>
        <v/>
      </c>
      <c r="L132" s="146" t="str">
        <f t="shared" si="3"/>
        <v/>
      </c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39"/>
      <c r="AC132" s="139"/>
      <c r="AD132" s="139"/>
      <c r="AE132" s="139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</row>
    <row r="133" spans="1:54" ht="12.75" hidden="1" customHeight="1" outlineLevel="1" x14ac:dyDescent="0.2">
      <c r="A133" s="135"/>
      <c r="B133" s="86" t="str">
        <f>Kostnader_Intäkter!CZ50</f>
        <v/>
      </c>
      <c r="C133" s="86"/>
      <c r="D133" s="86"/>
      <c r="E133" s="86"/>
      <c r="F133" s="86"/>
      <c r="G133" s="86"/>
      <c r="H133" s="145" t="str">
        <f>IF($B133="","",IF(H$93="","",(SUMIF(Finansiering!$C$112:$C$211,Kostnader_Intäkter!$CV50,Finansiering!$M$112:$M$211))))</f>
        <v/>
      </c>
      <c r="I133" s="145" t="str">
        <f>IF($B133="","",IF(I$93="","",(SUMIF(Finansiering!$C$112:$C$211,Kostnader_Intäkter!$CV50,Finansiering!$R$112:$R$211))))</f>
        <v/>
      </c>
      <c r="J133" s="145" t="str">
        <f>IF($B133="","",IF(J$93="","",(SUMIF(Finansiering!$C$112:$C$211,Kostnader_Intäkter!$CV50,Finansiering!$W$112:$W$211))))</f>
        <v/>
      </c>
      <c r="K133" s="145" t="str">
        <f>IF($B133="","",IF(K$93="","",(SUMIF(Finansiering!$C$112:$C$211,Kostnader_Intäkter!$CV50,Finansiering!$AB$112:$AB$211))))</f>
        <v/>
      </c>
      <c r="L133" s="146" t="str">
        <f t="shared" si="3"/>
        <v/>
      </c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39"/>
      <c r="AC133" s="139"/>
      <c r="AD133" s="139"/>
      <c r="AE133" s="139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  <c r="BB133" s="86"/>
    </row>
    <row r="134" spans="1:54" ht="12.75" hidden="1" customHeight="1" outlineLevel="1" x14ac:dyDescent="0.2">
      <c r="A134" s="135"/>
      <c r="B134" s="86" t="str">
        <f>Kostnader_Intäkter!CZ51</f>
        <v/>
      </c>
      <c r="C134" s="86"/>
      <c r="D134" s="86"/>
      <c r="E134" s="86"/>
      <c r="F134" s="86"/>
      <c r="G134" s="86"/>
      <c r="H134" s="145" t="str">
        <f>IF($B134="","",IF(H$93="","",(SUMIF(Finansiering!$C$112:$C$211,Kostnader_Intäkter!$CV51,Finansiering!$M$112:$M$211))))</f>
        <v/>
      </c>
      <c r="I134" s="145" t="str">
        <f>IF($B134="","",IF(I$93="","",(SUMIF(Finansiering!$C$112:$C$211,Kostnader_Intäkter!$CV51,Finansiering!$R$112:$R$211))))</f>
        <v/>
      </c>
      <c r="J134" s="145" t="str">
        <f>IF($B134="","",IF(J$93="","",(SUMIF(Finansiering!$C$112:$C$211,Kostnader_Intäkter!$CV51,Finansiering!$W$112:$W$211))))</f>
        <v/>
      </c>
      <c r="K134" s="145" t="str">
        <f>IF($B134="","",IF(K$93="","",(SUMIF(Finansiering!$C$112:$C$211,Kostnader_Intäkter!$CV51,Finansiering!$AB$112:$AB$211))))</f>
        <v/>
      </c>
      <c r="L134" s="146" t="str">
        <f t="shared" si="3"/>
        <v/>
      </c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39"/>
      <c r="AC134" s="139"/>
      <c r="AD134" s="139"/>
      <c r="AE134" s="139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</row>
    <row r="135" spans="1:54" ht="12.75" hidden="1" customHeight="1" outlineLevel="1" x14ac:dyDescent="0.2">
      <c r="A135" s="135"/>
      <c r="B135" s="86" t="str">
        <f>Kostnader_Intäkter!CZ52</f>
        <v/>
      </c>
      <c r="C135" s="86"/>
      <c r="D135" s="86"/>
      <c r="E135" s="86"/>
      <c r="F135" s="86"/>
      <c r="G135" s="86"/>
      <c r="H135" s="145" t="str">
        <f>IF($B135="","",IF(H$93="","",(SUMIF(Finansiering!$C$112:$C$211,Kostnader_Intäkter!$CV52,Finansiering!$M$112:$M$211))))</f>
        <v/>
      </c>
      <c r="I135" s="145" t="str">
        <f>IF($B135="","",IF(I$93="","",(SUMIF(Finansiering!$C$112:$C$211,Kostnader_Intäkter!$CV52,Finansiering!$R$112:$R$211))))</f>
        <v/>
      </c>
      <c r="J135" s="145" t="str">
        <f>IF($B135="","",IF(J$93="","",(SUMIF(Finansiering!$C$112:$C$211,Kostnader_Intäkter!$CV52,Finansiering!$W$112:$W$211))))</f>
        <v/>
      </c>
      <c r="K135" s="145" t="str">
        <f>IF($B135="","",IF(K$93="","",(SUMIF(Finansiering!$C$112:$C$211,Kostnader_Intäkter!$CV52,Finansiering!$AB$112:$AB$211))))</f>
        <v/>
      </c>
      <c r="L135" s="146" t="str">
        <f t="shared" si="3"/>
        <v/>
      </c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39"/>
      <c r="AC135" s="139"/>
      <c r="AD135" s="139"/>
      <c r="AE135" s="139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</row>
    <row r="136" spans="1:54" ht="12.75" hidden="1" customHeight="1" outlineLevel="1" x14ac:dyDescent="0.2">
      <c r="A136" s="135"/>
      <c r="B136" s="86" t="str">
        <f>Kostnader_Intäkter!CZ53</f>
        <v/>
      </c>
      <c r="C136" s="86"/>
      <c r="D136" s="86"/>
      <c r="E136" s="86"/>
      <c r="F136" s="86"/>
      <c r="G136" s="86"/>
      <c r="H136" s="145" t="str">
        <f>IF($B136="","",IF(H$93="","",(SUMIF(Finansiering!$C$112:$C$211,Kostnader_Intäkter!$CV53,Finansiering!$M$112:$M$211))))</f>
        <v/>
      </c>
      <c r="I136" s="145" t="str">
        <f>IF($B136="","",IF(I$93="","",(SUMIF(Finansiering!$C$112:$C$211,Kostnader_Intäkter!$CV53,Finansiering!$R$112:$R$211))))</f>
        <v/>
      </c>
      <c r="J136" s="145" t="str">
        <f>IF($B136="","",IF(J$93="","",(SUMIF(Finansiering!$C$112:$C$211,Kostnader_Intäkter!$CV53,Finansiering!$W$112:$W$211))))</f>
        <v/>
      </c>
      <c r="K136" s="145" t="str">
        <f>IF($B136="","",IF(K$93="","",(SUMIF(Finansiering!$C$112:$C$211,Kostnader_Intäkter!$CV53,Finansiering!$AB$112:$AB$211))))</f>
        <v/>
      </c>
      <c r="L136" s="146" t="str">
        <f t="shared" si="3"/>
        <v/>
      </c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39"/>
      <c r="AC136" s="139"/>
      <c r="AD136" s="139"/>
      <c r="AE136" s="139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86"/>
      <c r="BB136" s="86"/>
    </row>
    <row r="137" spans="1:54" ht="12.75" hidden="1" customHeight="1" outlineLevel="1" x14ac:dyDescent="0.2">
      <c r="A137" s="135"/>
      <c r="B137" s="86" t="str">
        <f>Kostnader_Intäkter!CZ54</f>
        <v/>
      </c>
      <c r="C137" s="86"/>
      <c r="D137" s="86"/>
      <c r="E137" s="86"/>
      <c r="F137" s="86"/>
      <c r="G137" s="86"/>
      <c r="H137" s="145" t="str">
        <f>IF($B137="","",IF(H$93="","",(SUMIF(Finansiering!$C$112:$C$211,Kostnader_Intäkter!$CV54,Finansiering!$M$112:$M$211))))</f>
        <v/>
      </c>
      <c r="I137" s="145" t="str">
        <f>IF($B137="","",IF(I$93="","",(SUMIF(Finansiering!$C$112:$C$211,Kostnader_Intäkter!$CV54,Finansiering!$R$112:$R$211))))</f>
        <v/>
      </c>
      <c r="J137" s="145" t="str">
        <f>IF($B137="","",IF(J$93="","",(SUMIF(Finansiering!$C$112:$C$211,Kostnader_Intäkter!$CV54,Finansiering!$W$112:$W$211))))</f>
        <v/>
      </c>
      <c r="K137" s="145" t="str">
        <f>IF($B137="","",IF(K$93="","",(SUMIF(Finansiering!$C$112:$C$211,Kostnader_Intäkter!$CV54,Finansiering!$AB$112:$AB$211))))</f>
        <v/>
      </c>
      <c r="L137" s="146" t="str">
        <f t="shared" si="3"/>
        <v/>
      </c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39"/>
      <c r="AC137" s="139"/>
      <c r="AD137" s="139"/>
      <c r="AE137" s="139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86"/>
      <c r="BB137" s="86"/>
    </row>
    <row r="138" spans="1:54" ht="12.75" hidden="1" customHeight="1" outlineLevel="1" x14ac:dyDescent="0.2">
      <c r="A138" s="135"/>
      <c r="B138" s="86" t="str">
        <f>Kostnader_Intäkter!CZ55</f>
        <v/>
      </c>
      <c r="C138" s="86"/>
      <c r="D138" s="86"/>
      <c r="E138" s="86"/>
      <c r="F138" s="86"/>
      <c r="G138" s="86"/>
      <c r="H138" s="145" t="str">
        <f>IF($B138="","",IF(H$93="","",(SUMIF(Finansiering!$C$112:$C$211,Kostnader_Intäkter!$CV55,Finansiering!$M$112:$M$211))))</f>
        <v/>
      </c>
      <c r="I138" s="145" t="str">
        <f>IF($B138="","",IF(I$93="","",(SUMIF(Finansiering!$C$112:$C$211,Kostnader_Intäkter!$CV55,Finansiering!$R$112:$R$211))))</f>
        <v/>
      </c>
      <c r="J138" s="145" t="str">
        <f>IF($B138="","",IF(J$93="","",(SUMIF(Finansiering!$C$112:$C$211,Kostnader_Intäkter!$CV55,Finansiering!$W$112:$W$211))))</f>
        <v/>
      </c>
      <c r="K138" s="145" t="str">
        <f>IF($B138="","",IF(K$93="","",(SUMIF(Finansiering!$C$112:$C$211,Kostnader_Intäkter!$CV55,Finansiering!$AB$112:$AB$211))))</f>
        <v/>
      </c>
      <c r="L138" s="146" t="str">
        <f t="shared" si="3"/>
        <v/>
      </c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39"/>
      <c r="AC138" s="139"/>
      <c r="AD138" s="139"/>
      <c r="AE138" s="139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86"/>
      <c r="BB138" s="86"/>
    </row>
    <row r="139" spans="1:54" ht="12.75" hidden="1" customHeight="1" outlineLevel="1" x14ac:dyDescent="0.2">
      <c r="A139" s="135"/>
      <c r="B139" s="86" t="str">
        <f>Kostnader_Intäkter!CZ56</f>
        <v/>
      </c>
      <c r="C139" s="86"/>
      <c r="D139" s="86"/>
      <c r="E139" s="86"/>
      <c r="F139" s="86"/>
      <c r="G139" s="86"/>
      <c r="H139" s="145" t="str">
        <f>IF($B139="","",IF(H$93="","",(SUMIF(Finansiering!$C$112:$C$211,Kostnader_Intäkter!$CV56,Finansiering!$M$112:$M$211))))</f>
        <v/>
      </c>
      <c r="I139" s="145" t="str">
        <f>IF($B139="","",IF(I$93="","",(SUMIF(Finansiering!$C$112:$C$211,Kostnader_Intäkter!$CV56,Finansiering!$R$112:$R$211))))</f>
        <v/>
      </c>
      <c r="J139" s="145" t="str">
        <f>IF($B139="","",IF(J$93="","",(SUMIF(Finansiering!$C$112:$C$211,Kostnader_Intäkter!$CV56,Finansiering!$W$112:$W$211))))</f>
        <v/>
      </c>
      <c r="K139" s="145" t="str">
        <f>IF($B139="","",IF(K$93="","",(SUMIF(Finansiering!$C$112:$C$211,Kostnader_Intäkter!$CV56,Finansiering!$AB$112:$AB$211))))</f>
        <v/>
      </c>
      <c r="L139" s="146" t="str">
        <f t="shared" si="3"/>
        <v/>
      </c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39"/>
      <c r="AC139" s="139"/>
      <c r="AD139" s="139"/>
      <c r="AE139" s="139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86"/>
      <c r="BB139" s="86"/>
    </row>
    <row r="140" spans="1:54" ht="12.75" hidden="1" customHeight="1" outlineLevel="1" x14ac:dyDescent="0.2">
      <c r="A140" s="135"/>
      <c r="B140" s="86" t="str">
        <f>Kostnader_Intäkter!CZ57</f>
        <v/>
      </c>
      <c r="C140" s="86"/>
      <c r="D140" s="86"/>
      <c r="E140" s="86"/>
      <c r="F140" s="86"/>
      <c r="G140" s="86"/>
      <c r="H140" s="145" t="str">
        <f>IF($B140="","",IF(H$93="","",(SUMIF(Finansiering!$C$112:$C$211,Kostnader_Intäkter!$CV57,Finansiering!$M$112:$M$211))))</f>
        <v/>
      </c>
      <c r="I140" s="145" t="str">
        <f>IF($B140="","",IF(I$93="","",(SUMIF(Finansiering!$C$112:$C$211,Kostnader_Intäkter!$CV57,Finansiering!$R$112:$R$211))))</f>
        <v/>
      </c>
      <c r="J140" s="145" t="str">
        <f>IF($B140="","",IF(J$93="","",(SUMIF(Finansiering!$C$112:$C$211,Kostnader_Intäkter!$CV57,Finansiering!$W$112:$W$211))))</f>
        <v/>
      </c>
      <c r="K140" s="145" t="str">
        <f>IF($B140="","",IF(K$93="","",(SUMIF(Finansiering!$C$112:$C$211,Kostnader_Intäkter!$CV57,Finansiering!$AB$112:$AB$211))))</f>
        <v/>
      </c>
      <c r="L140" s="146" t="str">
        <f t="shared" si="3"/>
        <v/>
      </c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39"/>
      <c r="AC140" s="139"/>
      <c r="AD140" s="139"/>
      <c r="AE140" s="139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86"/>
      <c r="BB140" s="86"/>
    </row>
    <row r="141" spans="1:54" ht="12.75" hidden="1" customHeight="1" outlineLevel="1" x14ac:dyDescent="0.2">
      <c r="A141" s="135"/>
      <c r="B141" s="86" t="str">
        <f>Kostnader_Intäkter!CZ58</f>
        <v/>
      </c>
      <c r="C141" s="86"/>
      <c r="D141" s="86"/>
      <c r="E141" s="86"/>
      <c r="F141" s="86"/>
      <c r="G141" s="86"/>
      <c r="H141" s="145" t="str">
        <f>IF($B141="","",IF(H$93="","",(SUMIF(Finansiering!$C$112:$C$211,Kostnader_Intäkter!$CV58,Finansiering!$M$112:$M$211))))</f>
        <v/>
      </c>
      <c r="I141" s="145" t="str">
        <f>IF($B141="","",IF(I$93="","",(SUMIF(Finansiering!$C$112:$C$211,Kostnader_Intäkter!$CV58,Finansiering!$R$112:$R$211))))</f>
        <v/>
      </c>
      <c r="J141" s="145" t="str">
        <f>IF($B141="","",IF(J$93="","",(SUMIF(Finansiering!$C$112:$C$211,Kostnader_Intäkter!$CV58,Finansiering!$W$112:$W$211))))</f>
        <v/>
      </c>
      <c r="K141" s="145" t="str">
        <f>IF($B141="","",IF(K$93="","",(SUMIF(Finansiering!$C$112:$C$211,Kostnader_Intäkter!$CV58,Finansiering!$AB$112:$AB$211))))</f>
        <v/>
      </c>
      <c r="L141" s="146" t="str">
        <f t="shared" si="3"/>
        <v/>
      </c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39"/>
      <c r="AC141" s="139"/>
      <c r="AD141" s="139"/>
      <c r="AE141" s="139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</row>
    <row r="142" spans="1:54" ht="12.75" hidden="1" customHeight="1" outlineLevel="1" x14ac:dyDescent="0.2">
      <c r="A142" s="135"/>
      <c r="B142" s="86" t="str">
        <f>Kostnader_Intäkter!CZ59</f>
        <v/>
      </c>
      <c r="C142" s="86"/>
      <c r="D142" s="86"/>
      <c r="E142" s="86"/>
      <c r="F142" s="86"/>
      <c r="G142" s="86"/>
      <c r="H142" s="145" t="str">
        <f>IF($B142="","",IF(H$93="","",(SUMIF(Finansiering!$C$112:$C$211,Kostnader_Intäkter!$CV59,Finansiering!$M$112:$M$211))))</f>
        <v/>
      </c>
      <c r="I142" s="145" t="str">
        <f>IF($B142="","",IF(I$93="","",(SUMIF(Finansiering!$C$112:$C$211,Kostnader_Intäkter!$CV59,Finansiering!$R$112:$R$211))))</f>
        <v/>
      </c>
      <c r="J142" s="145" t="str">
        <f>IF($B142="","",IF(J$93="","",(SUMIF(Finansiering!$C$112:$C$211,Kostnader_Intäkter!$CV59,Finansiering!$W$112:$W$211))))</f>
        <v/>
      </c>
      <c r="K142" s="145" t="str">
        <f>IF($B142="","",IF(K$93="","",(SUMIF(Finansiering!$C$112:$C$211,Kostnader_Intäkter!$CV59,Finansiering!$AB$112:$AB$211))))</f>
        <v/>
      </c>
      <c r="L142" s="146" t="str">
        <f t="shared" si="3"/>
        <v/>
      </c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39"/>
      <c r="AC142" s="139"/>
      <c r="AD142" s="139"/>
      <c r="AE142" s="139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</row>
    <row r="143" spans="1:54" ht="12.75" hidden="1" customHeight="1" outlineLevel="1" x14ac:dyDescent="0.2">
      <c r="A143" s="135"/>
      <c r="B143" s="86" t="str">
        <f>Kostnader_Intäkter!CZ60</f>
        <v/>
      </c>
      <c r="C143" s="86"/>
      <c r="D143" s="86"/>
      <c r="E143" s="86"/>
      <c r="F143" s="86"/>
      <c r="G143" s="86"/>
      <c r="H143" s="145" t="str">
        <f>IF($B143="","",IF(H$93="","",(SUMIF(Finansiering!$C$112:$C$211,Kostnader_Intäkter!$CV60,Finansiering!$M$112:$M$211))))</f>
        <v/>
      </c>
      <c r="I143" s="145" t="str">
        <f>IF($B143="","",IF(I$93="","",(SUMIF(Finansiering!$C$112:$C$211,Kostnader_Intäkter!$CV60,Finansiering!$R$112:$R$211))))</f>
        <v/>
      </c>
      <c r="J143" s="145" t="str">
        <f>IF($B143="","",IF(J$93="","",(SUMIF(Finansiering!$C$112:$C$211,Kostnader_Intäkter!$CV60,Finansiering!$W$112:$W$211))))</f>
        <v/>
      </c>
      <c r="K143" s="145" t="str">
        <f>IF($B143="","",IF(K$93="","",(SUMIF(Finansiering!$C$112:$C$211,Kostnader_Intäkter!$CV60,Finansiering!$AB$112:$AB$211))))</f>
        <v/>
      </c>
      <c r="L143" s="146" t="str">
        <f t="shared" si="3"/>
        <v/>
      </c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39"/>
      <c r="AC143" s="139"/>
      <c r="AD143" s="139"/>
      <c r="AE143" s="139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86"/>
      <c r="BB143" s="86"/>
    </row>
    <row r="144" spans="1:54" ht="12.75" hidden="1" customHeight="1" outlineLevel="1" x14ac:dyDescent="0.2">
      <c r="A144" s="135"/>
      <c r="B144" s="86" t="str">
        <f>Kostnader_Intäkter!CZ61</f>
        <v/>
      </c>
      <c r="C144" s="86"/>
      <c r="D144" s="86"/>
      <c r="E144" s="86"/>
      <c r="F144" s="86"/>
      <c r="G144" s="86"/>
      <c r="H144" s="145" t="str">
        <f>IF($B144="","",IF(H$93="","",(SUMIF(Finansiering!$C$112:$C$211,Kostnader_Intäkter!$CV61,Finansiering!$M$112:$M$211))))</f>
        <v/>
      </c>
      <c r="I144" s="145" t="str">
        <f>IF($B144="","",IF(I$93="","",(SUMIF(Finansiering!$C$112:$C$211,Kostnader_Intäkter!$CV61,Finansiering!$R$112:$R$211))))</f>
        <v/>
      </c>
      <c r="J144" s="145" t="str">
        <f>IF($B144="","",IF(J$93="","",(SUMIF(Finansiering!$C$112:$C$211,Kostnader_Intäkter!$CV61,Finansiering!$W$112:$W$211))))</f>
        <v/>
      </c>
      <c r="K144" s="145" t="str">
        <f>IF($B144="","",IF(K$93="","",(SUMIF(Finansiering!$C$112:$C$211,Kostnader_Intäkter!$CV61,Finansiering!$AB$112:$AB$211))))</f>
        <v/>
      </c>
      <c r="L144" s="146" t="str">
        <f t="shared" si="3"/>
        <v/>
      </c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39"/>
      <c r="AC144" s="139"/>
      <c r="AD144" s="139"/>
      <c r="AE144" s="139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86"/>
      <c r="BB144" s="86"/>
    </row>
    <row r="145" spans="1:54" ht="12.75" hidden="1" customHeight="1" outlineLevel="1" x14ac:dyDescent="0.2">
      <c r="A145" s="135"/>
      <c r="B145" s="86" t="str">
        <f>Kostnader_Intäkter!CZ62</f>
        <v/>
      </c>
      <c r="C145" s="86"/>
      <c r="D145" s="86"/>
      <c r="E145" s="86"/>
      <c r="F145" s="86"/>
      <c r="G145" s="86"/>
      <c r="H145" s="145" t="str">
        <f>IF($B145="","",IF(H$93="","",(SUMIF(Finansiering!$C$112:$C$211,Kostnader_Intäkter!$CV62,Finansiering!$M$112:$M$211))))</f>
        <v/>
      </c>
      <c r="I145" s="145" t="str">
        <f>IF($B145="","",IF(I$93="","",(SUMIF(Finansiering!$C$112:$C$211,Kostnader_Intäkter!$CV62,Finansiering!$R$112:$R$211))))</f>
        <v/>
      </c>
      <c r="J145" s="145" t="str">
        <f>IF($B145="","",IF(J$93="","",(SUMIF(Finansiering!$C$112:$C$211,Kostnader_Intäkter!$CV62,Finansiering!$W$112:$W$211))))</f>
        <v/>
      </c>
      <c r="K145" s="145" t="str">
        <f>IF($B145="","",IF(K$93="","",(SUMIF(Finansiering!$C$112:$C$211,Kostnader_Intäkter!$CV62,Finansiering!$AB$112:$AB$211))))</f>
        <v/>
      </c>
      <c r="L145" s="146" t="str">
        <f t="shared" si="3"/>
        <v/>
      </c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39"/>
      <c r="AC145" s="139"/>
      <c r="AD145" s="139"/>
      <c r="AE145" s="139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</row>
    <row r="146" spans="1:54" ht="12.75" hidden="1" customHeight="1" outlineLevel="1" x14ac:dyDescent="0.2">
      <c r="A146" s="135"/>
      <c r="B146" s="86" t="str">
        <f>Kostnader_Intäkter!CZ63</f>
        <v/>
      </c>
      <c r="C146" s="86"/>
      <c r="D146" s="86"/>
      <c r="E146" s="86"/>
      <c r="F146" s="86"/>
      <c r="G146" s="86"/>
      <c r="H146" s="145" t="str">
        <f>IF($B146="","",IF(H$93="","",(SUMIF(Finansiering!$C$112:$C$211,Kostnader_Intäkter!$CV63,Finansiering!$M$112:$M$211))))</f>
        <v/>
      </c>
      <c r="I146" s="145" t="str">
        <f>IF($B146="","",IF(I$93="","",(SUMIF(Finansiering!$C$112:$C$211,Kostnader_Intäkter!$CV63,Finansiering!$R$112:$R$211))))</f>
        <v/>
      </c>
      <c r="J146" s="145" t="str">
        <f>IF($B146="","",IF(J$93="","",(SUMIF(Finansiering!$C$112:$C$211,Kostnader_Intäkter!$CV63,Finansiering!$W$112:$W$211))))</f>
        <v/>
      </c>
      <c r="K146" s="145" t="str">
        <f>IF($B146="","",IF(K$93="","",(SUMIF(Finansiering!$C$112:$C$211,Kostnader_Intäkter!$CV63,Finansiering!$AB$112:$AB$211))))</f>
        <v/>
      </c>
      <c r="L146" s="146" t="str">
        <f t="shared" si="3"/>
        <v/>
      </c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39"/>
      <c r="AC146" s="139"/>
      <c r="AD146" s="139"/>
      <c r="AE146" s="139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</row>
    <row r="147" spans="1:54" ht="12.75" hidden="1" customHeight="1" outlineLevel="1" x14ac:dyDescent="0.2">
      <c r="A147" s="135"/>
      <c r="B147" s="86" t="str">
        <f>Kostnader_Intäkter!CZ64</f>
        <v/>
      </c>
      <c r="C147" s="86"/>
      <c r="D147" s="86"/>
      <c r="E147" s="86"/>
      <c r="F147" s="86"/>
      <c r="G147" s="86"/>
      <c r="H147" s="145" t="str">
        <f>IF($B147="","",IF(H$93="","",(SUMIF(Finansiering!$C$112:$C$211,Kostnader_Intäkter!$CV64,Finansiering!$M$112:$M$211))))</f>
        <v/>
      </c>
      <c r="I147" s="145" t="str">
        <f>IF($B147="","",IF(I$93="","",(SUMIF(Finansiering!$C$112:$C$211,Kostnader_Intäkter!$CV64,Finansiering!$R$112:$R$211))))</f>
        <v/>
      </c>
      <c r="J147" s="145" t="str">
        <f>IF($B147="","",IF(J$93="","",(SUMIF(Finansiering!$C$112:$C$211,Kostnader_Intäkter!$CV64,Finansiering!$W$112:$W$211))))</f>
        <v/>
      </c>
      <c r="K147" s="145" t="str">
        <f>IF($B147="","",IF(K$93="","",(SUMIF(Finansiering!$C$112:$C$211,Kostnader_Intäkter!$CV64,Finansiering!$AB$112:$AB$211))))</f>
        <v/>
      </c>
      <c r="L147" s="146" t="str">
        <f t="shared" si="3"/>
        <v/>
      </c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39"/>
      <c r="AC147" s="139"/>
      <c r="AD147" s="139"/>
      <c r="AE147" s="139"/>
      <c r="AO147" s="86"/>
      <c r="AP147" s="86"/>
      <c r="AQ147" s="86"/>
      <c r="AR147" s="86"/>
      <c r="AS147" s="86"/>
      <c r="AT147" s="86"/>
      <c r="AU147" s="86"/>
      <c r="AV147" s="86"/>
      <c r="AW147" s="86"/>
      <c r="AX147" s="86"/>
      <c r="AY147" s="86"/>
      <c r="AZ147" s="86"/>
      <c r="BA147" s="86"/>
      <c r="BB147" s="86"/>
    </row>
    <row r="148" spans="1:54" ht="12.75" hidden="1" customHeight="1" outlineLevel="1" x14ac:dyDescent="0.2">
      <c r="A148" s="135"/>
      <c r="B148" s="86" t="str">
        <f>Kostnader_Intäkter!CZ65</f>
        <v/>
      </c>
      <c r="C148" s="86"/>
      <c r="D148" s="86"/>
      <c r="E148" s="86"/>
      <c r="F148" s="86"/>
      <c r="G148" s="86"/>
      <c r="H148" s="145" t="str">
        <f>IF($B148="","",IF(H$93="","",(SUMIF(Finansiering!$C$112:$C$211,Kostnader_Intäkter!$CV65,Finansiering!$M$112:$M$211))))</f>
        <v/>
      </c>
      <c r="I148" s="145" t="str">
        <f>IF($B148="","",IF(I$93="","",(SUMIF(Finansiering!$C$112:$C$211,Kostnader_Intäkter!$CV65,Finansiering!$R$112:$R$211))))</f>
        <v/>
      </c>
      <c r="J148" s="145" t="str">
        <f>IF($B148="","",IF(J$93="","",(SUMIF(Finansiering!$C$112:$C$211,Kostnader_Intäkter!$CV65,Finansiering!$W$112:$W$211))))</f>
        <v/>
      </c>
      <c r="K148" s="145" t="str">
        <f>IF($B148="","",IF(K$93="","",(SUMIF(Finansiering!$C$112:$C$211,Kostnader_Intäkter!$CV65,Finansiering!$AB$112:$AB$211))))</f>
        <v/>
      </c>
      <c r="L148" s="146" t="str">
        <f t="shared" si="3"/>
        <v/>
      </c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39"/>
      <c r="AC148" s="139"/>
      <c r="AD148" s="139"/>
      <c r="AE148" s="139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86"/>
      <c r="BB148" s="86"/>
    </row>
    <row r="149" spans="1:54" ht="12.75" hidden="1" customHeight="1" outlineLevel="1" x14ac:dyDescent="0.2">
      <c r="A149" s="135"/>
      <c r="B149" s="86" t="str">
        <f>Kostnader_Intäkter!CZ66</f>
        <v/>
      </c>
      <c r="C149" s="86"/>
      <c r="D149" s="86"/>
      <c r="E149" s="86"/>
      <c r="F149" s="86"/>
      <c r="G149" s="86"/>
      <c r="H149" s="145" t="str">
        <f>IF($B149="","",IF(H$93="","",(SUMIF(Finansiering!$C$112:$C$211,Kostnader_Intäkter!$CV66,Finansiering!$M$112:$M$211))))</f>
        <v/>
      </c>
      <c r="I149" s="145" t="str">
        <f>IF($B149="","",IF(I$93="","",(SUMIF(Finansiering!$C$112:$C$211,Kostnader_Intäkter!$CV66,Finansiering!$R$112:$R$211))))</f>
        <v/>
      </c>
      <c r="J149" s="145" t="str">
        <f>IF($B149="","",IF(J$93="","",(SUMIF(Finansiering!$C$112:$C$211,Kostnader_Intäkter!$CV66,Finansiering!$W$112:$W$211))))</f>
        <v/>
      </c>
      <c r="K149" s="145" t="str">
        <f>IF($B149="","",IF(K$93="","",(SUMIF(Finansiering!$C$112:$C$211,Kostnader_Intäkter!$CV66,Finansiering!$AB$112:$AB$211))))</f>
        <v/>
      </c>
      <c r="L149" s="146" t="str">
        <f t="shared" si="3"/>
        <v/>
      </c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39"/>
      <c r="AC149" s="139"/>
      <c r="AD149" s="139"/>
      <c r="AE149" s="139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</row>
    <row r="150" spans="1:54" ht="12.75" hidden="1" customHeight="1" outlineLevel="1" x14ac:dyDescent="0.2">
      <c r="A150" s="135"/>
      <c r="B150" s="86" t="str">
        <f>Kostnader_Intäkter!CZ67</f>
        <v/>
      </c>
      <c r="C150" s="86"/>
      <c r="D150" s="86"/>
      <c r="E150" s="86"/>
      <c r="F150" s="86"/>
      <c r="G150" s="86"/>
      <c r="H150" s="145" t="str">
        <f>IF($B150="","",IF(H$93="","",(SUMIF(Finansiering!$C$112:$C$211,Kostnader_Intäkter!$CV67,Finansiering!$M$112:$M$211))))</f>
        <v/>
      </c>
      <c r="I150" s="145" t="str">
        <f>IF($B150="","",IF(I$93="","",(SUMIF(Finansiering!$C$112:$C$211,Kostnader_Intäkter!$CV67,Finansiering!$R$112:$R$211))))</f>
        <v/>
      </c>
      <c r="J150" s="145" t="str">
        <f>IF($B150="","",IF(J$93="","",(SUMIF(Finansiering!$C$112:$C$211,Kostnader_Intäkter!$CV67,Finansiering!$W$112:$W$211))))</f>
        <v/>
      </c>
      <c r="K150" s="145" t="str">
        <f>IF($B150="","",IF(K$93="","",(SUMIF(Finansiering!$C$112:$C$211,Kostnader_Intäkter!$CV67,Finansiering!$AB$112:$AB$211))))</f>
        <v/>
      </c>
      <c r="L150" s="146" t="str">
        <f t="shared" si="3"/>
        <v/>
      </c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39"/>
      <c r="AC150" s="139"/>
      <c r="AD150" s="139"/>
      <c r="AE150" s="139"/>
      <c r="AO150" s="86"/>
      <c r="AP150" s="86"/>
      <c r="AQ150" s="86"/>
      <c r="AR150" s="86"/>
      <c r="AS150" s="86"/>
      <c r="AT150" s="86"/>
      <c r="AU150" s="86"/>
      <c r="AV150" s="86"/>
      <c r="AW150" s="86"/>
      <c r="AX150" s="86"/>
      <c r="AY150" s="86"/>
      <c r="AZ150" s="86"/>
      <c r="BA150" s="86"/>
      <c r="BB150" s="86"/>
    </row>
    <row r="151" spans="1:54" ht="12.75" hidden="1" customHeight="1" outlineLevel="1" x14ac:dyDescent="0.2">
      <c r="A151" s="135"/>
      <c r="B151" s="86" t="str">
        <f>Kostnader_Intäkter!CZ68</f>
        <v/>
      </c>
      <c r="C151" s="86"/>
      <c r="D151" s="86"/>
      <c r="E151" s="86"/>
      <c r="F151" s="86"/>
      <c r="G151" s="86"/>
      <c r="H151" s="145" t="str">
        <f>IF($B151="","",IF(H$93="","",(SUMIF(Finansiering!$C$112:$C$211,Kostnader_Intäkter!$CV68,Finansiering!$M$112:$M$211))))</f>
        <v/>
      </c>
      <c r="I151" s="145" t="str">
        <f>IF($B151="","",IF(I$93="","",(SUMIF(Finansiering!$C$112:$C$211,Kostnader_Intäkter!$CV68,Finansiering!$R$112:$R$211))))</f>
        <v/>
      </c>
      <c r="J151" s="145" t="str">
        <f>IF($B151="","",IF(J$93="","",(SUMIF(Finansiering!$C$112:$C$211,Kostnader_Intäkter!$CV68,Finansiering!$W$112:$W$211))))</f>
        <v/>
      </c>
      <c r="K151" s="145" t="str">
        <f>IF($B151="","",IF(K$93="","",(SUMIF(Finansiering!$C$112:$C$211,Kostnader_Intäkter!$CV68,Finansiering!$AB$112:$AB$211))))</f>
        <v/>
      </c>
      <c r="L151" s="146" t="str">
        <f t="shared" si="3"/>
        <v/>
      </c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39"/>
      <c r="AC151" s="139"/>
      <c r="AD151" s="139"/>
      <c r="AE151" s="139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86"/>
      <c r="BB151" s="86"/>
    </row>
    <row r="152" spans="1:54" ht="12.75" hidden="1" customHeight="1" outlineLevel="1" x14ac:dyDescent="0.2">
      <c r="A152" s="135"/>
      <c r="B152" s="86" t="str">
        <f>Kostnader_Intäkter!CZ69</f>
        <v/>
      </c>
      <c r="C152" s="86"/>
      <c r="D152" s="86"/>
      <c r="E152" s="86"/>
      <c r="F152" s="86"/>
      <c r="G152" s="86"/>
      <c r="H152" s="145" t="str">
        <f>IF($B152="","",IF(H$93="","",(SUMIF(Finansiering!$C$112:$C$211,Kostnader_Intäkter!$CV69,Finansiering!$M$112:$M$211))))</f>
        <v/>
      </c>
      <c r="I152" s="145" t="str">
        <f>IF($B152="","",IF(I$93="","",(SUMIF(Finansiering!$C$112:$C$211,Kostnader_Intäkter!$CV69,Finansiering!$R$112:$R$211))))</f>
        <v/>
      </c>
      <c r="J152" s="145" t="str">
        <f>IF($B152="","",IF(J$93="","",(SUMIF(Finansiering!$C$112:$C$211,Kostnader_Intäkter!$CV69,Finansiering!$W$112:$W$211))))</f>
        <v/>
      </c>
      <c r="K152" s="145" t="str">
        <f>IF($B152="","",IF(K$93="","",(SUMIF(Finansiering!$C$112:$C$211,Kostnader_Intäkter!$CV69,Finansiering!$AB$112:$AB$211))))</f>
        <v/>
      </c>
      <c r="L152" s="146" t="str">
        <f t="shared" si="3"/>
        <v/>
      </c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39"/>
      <c r="AC152" s="139"/>
      <c r="AD152" s="139"/>
      <c r="AE152" s="139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86"/>
      <c r="BB152" s="86"/>
    </row>
    <row r="153" spans="1:54" ht="12.75" hidden="1" customHeight="1" outlineLevel="1" x14ac:dyDescent="0.2">
      <c r="A153" s="135"/>
      <c r="B153" s="86" t="str">
        <f>Kostnader_Intäkter!CZ70</f>
        <v/>
      </c>
      <c r="C153" s="86"/>
      <c r="D153" s="86"/>
      <c r="E153" s="86"/>
      <c r="F153" s="86"/>
      <c r="G153" s="86"/>
      <c r="H153" s="145" t="str">
        <f>IF($B153="","",IF(H$93="","",(SUMIF(Finansiering!$C$112:$C$211,Kostnader_Intäkter!$CV70,Finansiering!$M$112:$M$211))))</f>
        <v/>
      </c>
      <c r="I153" s="145" t="str">
        <f>IF($B153="","",IF(I$93="","",(SUMIF(Finansiering!$C$112:$C$211,Kostnader_Intäkter!$CV70,Finansiering!$R$112:$R$211))))</f>
        <v/>
      </c>
      <c r="J153" s="145" t="str">
        <f>IF($B153="","",IF(J$93="","",(SUMIF(Finansiering!$C$112:$C$211,Kostnader_Intäkter!$CV70,Finansiering!$W$112:$W$211))))</f>
        <v/>
      </c>
      <c r="K153" s="145" t="str">
        <f>IF($B153="","",IF(K$93="","",(SUMIF(Finansiering!$C$112:$C$211,Kostnader_Intäkter!$CV70,Finansiering!$AB$112:$AB$211))))</f>
        <v/>
      </c>
      <c r="L153" s="146" t="str">
        <f t="shared" si="3"/>
        <v/>
      </c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39"/>
      <c r="AC153" s="139"/>
      <c r="AD153" s="139"/>
      <c r="AE153" s="139"/>
      <c r="AO153" s="86"/>
      <c r="AP153" s="86"/>
      <c r="AQ153" s="86"/>
      <c r="AR153" s="86"/>
      <c r="AS153" s="86"/>
      <c r="AT153" s="86"/>
      <c r="AU153" s="86"/>
      <c r="AV153" s="86"/>
      <c r="AW153" s="86"/>
      <c r="AX153" s="86"/>
      <c r="AY153" s="86"/>
      <c r="AZ153" s="86"/>
      <c r="BA153" s="86"/>
      <c r="BB153" s="86"/>
    </row>
    <row r="154" spans="1:54" ht="12.75" hidden="1" customHeight="1" outlineLevel="1" x14ac:dyDescent="0.2">
      <c r="A154" s="135"/>
      <c r="B154" s="86" t="str">
        <f>Kostnader_Intäkter!CZ71</f>
        <v/>
      </c>
      <c r="C154" s="86"/>
      <c r="D154" s="86"/>
      <c r="E154" s="86"/>
      <c r="F154" s="86"/>
      <c r="G154" s="86"/>
      <c r="H154" s="145" t="str">
        <f>IF($B154="","",IF(H$93="","",(SUMIF(Finansiering!$C$112:$C$211,Kostnader_Intäkter!$CV71,Finansiering!$M$112:$M$211))))</f>
        <v/>
      </c>
      <c r="I154" s="145" t="str">
        <f>IF($B154="","",IF(I$93="","",(SUMIF(Finansiering!$C$112:$C$211,Kostnader_Intäkter!$CV71,Finansiering!$R$112:$R$211))))</f>
        <v/>
      </c>
      <c r="J154" s="145" t="str">
        <f>IF($B154="","",IF(J$93="","",(SUMIF(Finansiering!$C$112:$C$211,Kostnader_Intäkter!$CV71,Finansiering!$W$112:$W$211))))</f>
        <v/>
      </c>
      <c r="K154" s="145" t="str">
        <f>IF($B154="","",IF(K$93="","",(SUMIF(Finansiering!$C$112:$C$211,Kostnader_Intäkter!$CV71,Finansiering!$AB$112:$AB$211))))</f>
        <v/>
      </c>
      <c r="L154" s="146" t="str">
        <f t="shared" si="3"/>
        <v/>
      </c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39"/>
      <c r="AC154" s="139"/>
      <c r="AD154" s="139"/>
      <c r="AE154" s="139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86"/>
      <c r="BB154" s="86"/>
    </row>
    <row r="155" spans="1:54" ht="12.75" hidden="1" customHeight="1" outlineLevel="1" x14ac:dyDescent="0.2">
      <c r="A155" s="135"/>
      <c r="B155" s="86" t="str">
        <f>Kostnader_Intäkter!CZ72</f>
        <v/>
      </c>
      <c r="C155" s="86"/>
      <c r="D155" s="86"/>
      <c r="E155" s="86"/>
      <c r="F155" s="86"/>
      <c r="G155" s="86"/>
      <c r="H155" s="145" t="str">
        <f>IF($B155="","",IF(H$93="","",(SUMIF(Finansiering!$C$112:$C$211,Kostnader_Intäkter!$CV72,Finansiering!$M$112:$M$211))))</f>
        <v/>
      </c>
      <c r="I155" s="145" t="str">
        <f>IF($B155="","",IF(I$93="","",(SUMIF(Finansiering!$C$112:$C$211,Kostnader_Intäkter!$CV72,Finansiering!$R$112:$R$211))))</f>
        <v/>
      </c>
      <c r="J155" s="145" t="str">
        <f>IF($B155="","",IF(J$93="","",(SUMIF(Finansiering!$C$112:$C$211,Kostnader_Intäkter!$CV72,Finansiering!$W$112:$W$211))))</f>
        <v/>
      </c>
      <c r="K155" s="145" t="str">
        <f>IF($B155="","",IF(K$93="","",(SUMIF(Finansiering!$C$112:$C$211,Kostnader_Intäkter!$CV72,Finansiering!$AB$112:$AB$211))))</f>
        <v/>
      </c>
      <c r="L155" s="146" t="str">
        <f t="shared" si="3"/>
        <v/>
      </c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39"/>
      <c r="AC155" s="139"/>
      <c r="AD155" s="139"/>
      <c r="AE155" s="139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</row>
    <row r="156" spans="1:54" ht="12.75" hidden="1" customHeight="1" outlineLevel="1" x14ac:dyDescent="0.2">
      <c r="A156" s="135"/>
      <c r="B156" s="86" t="str">
        <f>Kostnader_Intäkter!CZ73</f>
        <v/>
      </c>
      <c r="C156" s="86"/>
      <c r="D156" s="86"/>
      <c r="E156" s="86"/>
      <c r="F156" s="86"/>
      <c r="G156" s="86"/>
      <c r="H156" s="145" t="str">
        <f>IF($B156="","",IF(H$93="","",(SUMIF(Finansiering!$C$112:$C$211,Kostnader_Intäkter!$CV73,Finansiering!$M$112:$M$211))))</f>
        <v/>
      </c>
      <c r="I156" s="145" t="str">
        <f>IF($B156="","",IF(I$93="","",(SUMIF(Finansiering!$C$112:$C$211,Kostnader_Intäkter!$CV73,Finansiering!$R$112:$R$211))))</f>
        <v/>
      </c>
      <c r="J156" s="145" t="str">
        <f>IF($B156="","",IF(J$93="","",(SUMIF(Finansiering!$C$112:$C$211,Kostnader_Intäkter!$CV73,Finansiering!$W$112:$W$211))))</f>
        <v/>
      </c>
      <c r="K156" s="145" t="str">
        <f>IF($B156="","",IF(K$93="","",(SUMIF(Finansiering!$C$112:$C$211,Kostnader_Intäkter!$CV73,Finansiering!$AB$112:$AB$211))))</f>
        <v/>
      </c>
      <c r="L156" s="146" t="str">
        <f t="shared" si="3"/>
        <v/>
      </c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39"/>
      <c r="AC156" s="139"/>
      <c r="AD156" s="139"/>
      <c r="AE156" s="139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</row>
    <row r="157" spans="1:54" ht="12.75" hidden="1" customHeight="1" outlineLevel="1" x14ac:dyDescent="0.2">
      <c r="A157" s="135"/>
      <c r="B157" s="86" t="str">
        <f>Kostnader_Intäkter!CZ74</f>
        <v/>
      </c>
      <c r="C157" s="86"/>
      <c r="D157" s="86"/>
      <c r="E157" s="86"/>
      <c r="F157" s="86"/>
      <c r="G157" s="86"/>
      <c r="H157" s="145" t="str">
        <f>IF($B157="","",IF(H$93="","",(SUMIF(Finansiering!$C$112:$C$211,Kostnader_Intäkter!$CV74,Finansiering!$M$112:$M$211))))</f>
        <v/>
      </c>
      <c r="I157" s="145" t="str">
        <f>IF($B157="","",IF(I$93="","",(SUMIF(Finansiering!$C$112:$C$211,Kostnader_Intäkter!$CV74,Finansiering!$R$112:$R$211))))</f>
        <v/>
      </c>
      <c r="J157" s="145" t="str">
        <f>IF($B157="","",IF(J$93="","",(SUMIF(Finansiering!$C$112:$C$211,Kostnader_Intäkter!$CV74,Finansiering!$W$112:$W$211))))</f>
        <v/>
      </c>
      <c r="K157" s="145" t="str">
        <f>IF($B157="","",IF(K$93="","",(SUMIF(Finansiering!$C$112:$C$211,Kostnader_Intäkter!$CV74,Finansiering!$AB$112:$AB$211))))</f>
        <v/>
      </c>
      <c r="L157" s="146" t="str">
        <f t="shared" si="3"/>
        <v/>
      </c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39"/>
      <c r="AC157" s="139"/>
      <c r="AD157" s="139"/>
      <c r="AE157" s="139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86"/>
      <c r="BB157" s="86"/>
    </row>
    <row r="158" spans="1:54" ht="12.75" hidden="1" customHeight="1" outlineLevel="1" x14ac:dyDescent="0.2">
      <c r="A158" s="135"/>
      <c r="B158" s="86" t="str">
        <f>Kostnader_Intäkter!CZ75</f>
        <v/>
      </c>
      <c r="C158" s="86"/>
      <c r="D158" s="86"/>
      <c r="E158" s="86"/>
      <c r="F158" s="86"/>
      <c r="G158" s="86"/>
      <c r="H158" s="145" t="str">
        <f>IF($B158="","",IF(H$93="","",(SUMIF(Finansiering!$C$112:$C$211,Kostnader_Intäkter!$CV75,Finansiering!$M$112:$M$211))))</f>
        <v/>
      </c>
      <c r="I158" s="145" t="str">
        <f>IF($B158="","",IF(I$93="","",(SUMIF(Finansiering!$C$112:$C$211,Kostnader_Intäkter!$CV75,Finansiering!$R$112:$R$211))))</f>
        <v/>
      </c>
      <c r="J158" s="145" t="str">
        <f>IF($B158="","",IF(J$93="","",(SUMIF(Finansiering!$C$112:$C$211,Kostnader_Intäkter!$CV75,Finansiering!$W$112:$W$211))))</f>
        <v/>
      </c>
      <c r="K158" s="145" t="str">
        <f>IF($B158="","",IF(K$93="","",(SUMIF(Finansiering!$C$112:$C$211,Kostnader_Intäkter!$CV75,Finansiering!$AB$112:$AB$211))))</f>
        <v/>
      </c>
      <c r="L158" s="146" t="str">
        <f t="shared" ref="L158:L171" si="4">IF(B158="","",SUM(H158:K158))</f>
        <v/>
      </c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39"/>
      <c r="AC158" s="139"/>
      <c r="AD158" s="139"/>
      <c r="AE158" s="139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86"/>
      <c r="BB158" s="86"/>
    </row>
    <row r="159" spans="1:54" ht="12.75" hidden="1" customHeight="1" outlineLevel="1" x14ac:dyDescent="0.2">
      <c r="A159" s="135"/>
      <c r="B159" s="86" t="str">
        <f>Kostnader_Intäkter!CZ76</f>
        <v/>
      </c>
      <c r="C159" s="86"/>
      <c r="D159" s="86"/>
      <c r="E159" s="86"/>
      <c r="F159" s="86"/>
      <c r="G159" s="86"/>
      <c r="H159" s="145" t="str">
        <f>IF($B159="","",IF(H$93="","",(SUMIF(Finansiering!$C$112:$C$211,Kostnader_Intäkter!$CV76,Finansiering!$M$112:$M$211))))</f>
        <v/>
      </c>
      <c r="I159" s="145" t="str">
        <f>IF($B159="","",IF(I$93="","",(SUMIF(Finansiering!$C$112:$C$211,Kostnader_Intäkter!$CV76,Finansiering!$R$112:$R$211))))</f>
        <v/>
      </c>
      <c r="J159" s="145" t="str">
        <f>IF($B159="","",IF(J$93="","",(SUMIF(Finansiering!$C$112:$C$211,Kostnader_Intäkter!$CV76,Finansiering!$W$112:$W$211))))</f>
        <v/>
      </c>
      <c r="K159" s="145" t="str">
        <f>IF($B159="","",IF(K$93="","",(SUMIF(Finansiering!$C$112:$C$211,Kostnader_Intäkter!$CV76,Finansiering!$AB$112:$AB$211))))</f>
        <v/>
      </c>
      <c r="L159" s="146" t="str">
        <f t="shared" si="4"/>
        <v/>
      </c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39"/>
      <c r="AC159" s="139"/>
      <c r="AD159" s="139"/>
      <c r="AE159" s="139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86"/>
      <c r="BB159" s="86"/>
    </row>
    <row r="160" spans="1:54" ht="12.75" hidden="1" customHeight="1" outlineLevel="1" x14ac:dyDescent="0.2">
      <c r="A160" s="135"/>
      <c r="B160" s="86" t="str">
        <f>Kostnader_Intäkter!CZ77</f>
        <v/>
      </c>
      <c r="C160" s="86"/>
      <c r="D160" s="86"/>
      <c r="E160" s="86"/>
      <c r="F160" s="86"/>
      <c r="G160" s="86"/>
      <c r="H160" s="145" t="str">
        <f>IF($B160="","",IF(H$93="","",(SUMIF(Finansiering!$C$112:$C$211,Kostnader_Intäkter!$CV77,Finansiering!$M$112:$M$211))))</f>
        <v/>
      </c>
      <c r="I160" s="145" t="str">
        <f>IF($B160="","",IF(I$93="","",(SUMIF(Finansiering!$C$112:$C$211,Kostnader_Intäkter!$CV77,Finansiering!$R$112:$R$211))))</f>
        <v/>
      </c>
      <c r="J160" s="145" t="str">
        <f>IF($B160="","",IF(J$93="","",(SUMIF(Finansiering!$C$112:$C$211,Kostnader_Intäkter!$CV77,Finansiering!$W$112:$W$211))))</f>
        <v/>
      </c>
      <c r="K160" s="145" t="str">
        <f>IF($B160="","",IF(K$93="","",(SUMIF(Finansiering!$C$112:$C$211,Kostnader_Intäkter!$CV77,Finansiering!$AB$112:$AB$211))))</f>
        <v/>
      </c>
      <c r="L160" s="146" t="str">
        <f t="shared" si="4"/>
        <v/>
      </c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39"/>
      <c r="AC160" s="139"/>
      <c r="AD160" s="139"/>
      <c r="AE160" s="139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86"/>
      <c r="BB160" s="86"/>
    </row>
    <row r="161" spans="1:54" ht="12.75" hidden="1" customHeight="1" outlineLevel="1" x14ac:dyDescent="0.2">
      <c r="A161" s="135"/>
      <c r="B161" s="86" t="str">
        <f>Kostnader_Intäkter!CZ78</f>
        <v/>
      </c>
      <c r="C161" s="86"/>
      <c r="D161" s="86"/>
      <c r="E161" s="86"/>
      <c r="F161" s="86"/>
      <c r="G161" s="86"/>
      <c r="H161" s="145" t="str">
        <f>IF($B161="","",IF(H$93="","",(SUMIF(Finansiering!$C$112:$C$211,Kostnader_Intäkter!$CV78,Finansiering!$M$112:$M$211))))</f>
        <v/>
      </c>
      <c r="I161" s="145" t="str">
        <f>IF($B161="","",IF(I$93="","",(SUMIF(Finansiering!$C$112:$C$211,Kostnader_Intäkter!$CV78,Finansiering!$R$112:$R$211))))</f>
        <v/>
      </c>
      <c r="J161" s="145" t="str">
        <f>IF($B161="","",IF(J$93="","",(SUMIF(Finansiering!$C$112:$C$211,Kostnader_Intäkter!$CV78,Finansiering!$W$112:$W$211))))</f>
        <v/>
      </c>
      <c r="K161" s="145" t="str">
        <f>IF($B161="","",IF(K$93="","",(SUMIF(Finansiering!$C$112:$C$211,Kostnader_Intäkter!$CV78,Finansiering!$AB$112:$AB$211))))</f>
        <v/>
      </c>
      <c r="L161" s="146" t="str">
        <f t="shared" si="4"/>
        <v/>
      </c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39"/>
      <c r="AC161" s="139"/>
      <c r="AD161" s="139"/>
      <c r="AE161" s="139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</row>
    <row r="162" spans="1:54" ht="12.75" hidden="1" customHeight="1" outlineLevel="1" x14ac:dyDescent="0.2">
      <c r="A162" s="135"/>
      <c r="B162" s="86" t="str">
        <f>Kostnader_Intäkter!CZ79</f>
        <v/>
      </c>
      <c r="C162" s="86"/>
      <c r="D162" s="86"/>
      <c r="E162" s="86"/>
      <c r="F162" s="86"/>
      <c r="G162" s="86"/>
      <c r="H162" s="145" t="str">
        <f>IF($B162="","",IF(H$93="","",(SUMIF(Finansiering!$C$112:$C$211,Kostnader_Intäkter!$CV79,Finansiering!$M$112:$M$211))))</f>
        <v/>
      </c>
      <c r="I162" s="145" t="str">
        <f>IF($B162="","",IF(I$93="","",(SUMIF(Finansiering!$C$112:$C$211,Kostnader_Intäkter!$CV79,Finansiering!$R$112:$R$211))))</f>
        <v/>
      </c>
      <c r="J162" s="145" t="str">
        <f>IF($B162="","",IF(J$93="","",(SUMIF(Finansiering!$C$112:$C$211,Kostnader_Intäkter!$CV79,Finansiering!$W$112:$W$211))))</f>
        <v/>
      </c>
      <c r="K162" s="145" t="str">
        <f>IF($B162="","",IF(K$93="","",(SUMIF(Finansiering!$C$112:$C$211,Kostnader_Intäkter!$CV79,Finansiering!$AB$112:$AB$211))))</f>
        <v/>
      </c>
      <c r="L162" s="146" t="str">
        <f t="shared" si="4"/>
        <v/>
      </c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39"/>
      <c r="AC162" s="139"/>
      <c r="AD162" s="139"/>
      <c r="AE162" s="139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</row>
    <row r="163" spans="1:54" ht="12.75" hidden="1" customHeight="1" outlineLevel="1" x14ac:dyDescent="0.2">
      <c r="A163" s="135"/>
      <c r="B163" s="86" t="str">
        <f>Kostnader_Intäkter!CZ80</f>
        <v/>
      </c>
      <c r="C163" s="86"/>
      <c r="D163" s="86"/>
      <c r="E163" s="86"/>
      <c r="F163" s="86"/>
      <c r="G163" s="86"/>
      <c r="H163" s="145" t="str">
        <f>IF($B163="","",IF(H$93="","",(SUMIF(Finansiering!$C$112:$C$211,Kostnader_Intäkter!$CV80,Finansiering!$M$112:$M$211))))</f>
        <v/>
      </c>
      <c r="I163" s="145" t="str">
        <f>IF($B163="","",IF(I$93="","",(SUMIF(Finansiering!$C$112:$C$211,Kostnader_Intäkter!$CV80,Finansiering!$R$112:$R$211))))</f>
        <v/>
      </c>
      <c r="J163" s="145" t="str">
        <f>IF($B163="","",IF(J$93="","",(SUMIF(Finansiering!$C$112:$C$211,Kostnader_Intäkter!$CV80,Finansiering!$W$112:$W$211))))</f>
        <v/>
      </c>
      <c r="K163" s="145" t="str">
        <f>IF($B163="","",IF(K$93="","",(SUMIF(Finansiering!$C$112:$C$211,Kostnader_Intäkter!$CV80,Finansiering!$AB$112:$AB$211))))</f>
        <v/>
      </c>
      <c r="L163" s="146" t="str">
        <f t="shared" si="4"/>
        <v/>
      </c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39"/>
      <c r="AC163" s="139"/>
      <c r="AD163" s="139"/>
      <c r="AE163" s="139"/>
      <c r="AO163" s="86"/>
      <c r="AP163" s="86"/>
      <c r="AQ163" s="86"/>
      <c r="AR163" s="86"/>
      <c r="AS163" s="86"/>
      <c r="AT163" s="86"/>
      <c r="AU163" s="86"/>
      <c r="AV163" s="86"/>
      <c r="AW163" s="86"/>
      <c r="AX163" s="86"/>
      <c r="AY163" s="86"/>
      <c r="AZ163" s="86"/>
      <c r="BA163" s="86"/>
      <c r="BB163" s="86"/>
    </row>
    <row r="164" spans="1:54" ht="12.75" hidden="1" customHeight="1" outlineLevel="1" x14ac:dyDescent="0.2">
      <c r="A164" s="135"/>
      <c r="B164" s="86" t="str">
        <f>Kostnader_Intäkter!CZ81</f>
        <v/>
      </c>
      <c r="C164" s="86"/>
      <c r="D164" s="86"/>
      <c r="E164" s="86"/>
      <c r="F164" s="86"/>
      <c r="G164" s="86"/>
      <c r="H164" s="145" t="str">
        <f>IF($B164="","",IF(H$93="","",(SUMIF(Finansiering!$C$112:$C$211,Kostnader_Intäkter!$CV81,Finansiering!$M$112:$M$211))))</f>
        <v/>
      </c>
      <c r="I164" s="145" t="str">
        <f>IF($B164="","",IF(I$93="","",(SUMIF(Finansiering!$C$112:$C$211,Kostnader_Intäkter!$CV81,Finansiering!$R$112:$R$211))))</f>
        <v/>
      </c>
      <c r="J164" s="145" t="str">
        <f>IF($B164="","",IF(J$93="","",(SUMIF(Finansiering!$C$112:$C$211,Kostnader_Intäkter!$CV81,Finansiering!$W$112:$W$211))))</f>
        <v/>
      </c>
      <c r="K164" s="145" t="str">
        <f>IF($B164="","",IF(K$93="","",(SUMIF(Finansiering!$C$112:$C$211,Kostnader_Intäkter!$CV81,Finansiering!$AB$112:$AB$211))))</f>
        <v/>
      </c>
      <c r="L164" s="146" t="str">
        <f t="shared" si="4"/>
        <v/>
      </c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39"/>
      <c r="AC164" s="139"/>
      <c r="AD164" s="139"/>
      <c r="AE164" s="139"/>
      <c r="AO164" s="86"/>
      <c r="AP164" s="86"/>
      <c r="AQ164" s="86"/>
      <c r="AR164" s="86"/>
      <c r="AS164" s="86"/>
      <c r="AT164" s="86"/>
      <c r="AU164" s="86"/>
      <c r="AV164" s="86"/>
      <c r="AW164" s="86"/>
      <c r="AX164" s="86"/>
      <c r="AY164" s="86"/>
      <c r="AZ164" s="86"/>
      <c r="BA164" s="86"/>
      <c r="BB164" s="86"/>
    </row>
    <row r="165" spans="1:54" ht="12.75" hidden="1" customHeight="1" outlineLevel="1" x14ac:dyDescent="0.2">
      <c r="A165" s="135"/>
      <c r="B165" s="86" t="str">
        <f>Kostnader_Intäkter!CZ82</f>
        <v/>
      </c>
      <c r="C165" s="86"/>
      <c r="D165" s="86"/>
      <c r="E165" s="86"/>
      <c r="F165" s="86"/>
      <c r="G165" s="86"/>
      <c r="H165" s="145" t="str">
        <f>IF($B165="","",IF(H$93="","",(SUMIF(Finansiering!$C$112:$C$211,Kostnader_Intäkter!$CV82,Finansiering!$M$112:$M$211))))</f>
        <v/>
      </c>
      <c r="I165" s="145" t="str">
        <f>IF($B165="","",IF(I$93="","",(SUMIF(Finansiering!$C$112:$C$211,Kostnader_Intäkter!$CV82,Finansiering!$R$112:$R$211))))</f>
        <v/>
      </c>
      <c r="J165" s="145" t="str">
        <f>IF($B165="","",IF(J$93="","",(SUMIF(Finansiering!$C$112:$C$211,Kostnader_Intäkter!$CV82,Finansiering!$W$112:$W$211))))</f>
        <v/>
      </c>
      <c r="K165" s="145" t="str">
        <f>IF($B165="","",IF(K$93="","",(SUMIF(Finansiering!$C$112:$C$211,Kostnader_Intäkter!$CV82,Finansiering!$AB$112:$AB$211))))</f>
        <v/>
      </c>
      <c r="L165" s="146" t="str">
        <f t="shared" si="4"/>
        <v/>
      </c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39"/>
      <c r="AC165" s="139"/>
      <c r="AD165" s="139"/>
      <c r="AE165" s="139"/>
      <c r="AO165" s="86"/>
      <c r="AP165" s="86"/>
      <c r="AQ165" s="86"/>
      <c r="AR165" s="86"/>
      <c r="AS165" s="86"/>
      <c r="AT165" s="86"/>
      <c r="AU165" s="86"/>
      <c r="AV165" s="86"/>
      <c r="AW165" s="86"/>
      <c r="AX165" s="86"/>
      <c r="AY165" s="86"/>
      <c r="AZ165" s="86"/>
      <c r="BA165" s="86"/>
      <c r="BB165" s="86"/>
    </row>
    <row r="166" spans="1:54" ht="12.75" hidden="1" customHeight="1" outlineLevel="1" x14ac:dyDescent="0.2">
      <c r="A166" s="135"/>
      <c r="B166" s="86" t="str">
        <f>Kostnader_Intäkter!CZ83</f>
        <v/>
      </c>
      <c r="C166" s="86"/>
      <c r="D166" s="86"/>
      <c r="E166" s="86"/>
      <c r="F166" s="86"/>
      <c r="G166" s="86"/>
      <c r="H166" s="145" t="str">
        <f>IF($B166="","",IF(H$93="","",(SUMIF(Finansiering!$C$112:$C$211,Kostnader_Intäkter!$CV83,Finansiering!$M$112:$M$211))))</f>
        <v/>
      </c>
      <c r="I166" s="145" t="str">
        <f>IF($B166="","",IF(I$93="","",(SUMIF(Finansiering!$C$112:$C$211,Kostnader_Intäkter!$CV83,Finansiering!$R$112:$R$211))))</f>
        <v/>
      </c>
      <c r="J166" s="145" t="str">
        <f>IF($B166="","",IF(J$93="","",(SUMIF(Finansiering!$C$112:$C$211,Kostnader_Intäkter!$CV83,Finansiering!$W$112:$W$211))))</f>
        <v/>
      </c>
      <c r="K166" s="145" t="str">
        <f>IF($B166="","",IF(K$93="","",(SUMIF(Finansiering!$C$112:$C$211,Kostnader_Intäkter!$CV83,Finansiering!$AB$112:$AB$211))))</f>
        <v/>
      </c>
      <c r="L166" s="146" t="str">
        <f t="shared" si="4"/>
        <v/>
      </c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39"/>
      <c r="AC166" s="139"/>
      <c r="AD166" s="139"/>
      <c r="AE166" s="139"/>
      <c r="AO166" s="86"/>
      <c r="AP166" s="86"/>
      <c r="AQ166" s="86"/>
      <c r="AR166" s="86"/>
      <c r="AS166" s="86"/>
      <c r="AT166" s="86"/>
      <c r="AU166" s="86"/>
      <c r="AV166" s="86"/>
      <c r="AW166" s="86"/>
      <c r="AX166" s="86"/>
      <c r="AY166" s="86"/>
      <c r="AZ166" s="86"/>
      <c r="BA166" s="86"/>
      <c r="BB166" s="86"/>
    </row>
    <row r="167" spans="1:54" ht="12.75" hidden="1" customHeight="1" outlineLevel="1" x14ac:dyDescent="0.2">
      <c r="A167" s="135"/>
      <c r="B167" s="86" t="str">
        <f>Kostnader_Intäkter!CZ84</f>
        <v/>
      </c>
      <c r="C167" s="86"/>
      <c r="D167" s="86"/>
      <c r="E167" s="86"/>
      <c r="F167" s="86"/>
      <c r="G167" s="86"/>
      <c r="H167" s="145" t="str">
        <f>IF($B167="","",IF(H$93="","",(SUMIF(Finansiering!$C$112:$C$211,Kostnader_Intäkter!$CV84,Finansiering!$M$112:$M$211))))</f>
        <v/>
      </c>
      <c r="I167" s="145" t="str">
        <f>IF($B167="","",IF(I$93="","",(SUMIF(Finansiering!$C$112:$C$211,Kostnader_Intäkter!$CV84,Finansiering!$R$112:$R$211))))</f>
        <v/>
      </c>
      <c r="J167" s="145" t="str">
        <f>IF($B167="","",IF(J$93="","",(SUMIF(Finansiering!$C$112:$C$211,Kostnader_Intäkter!$CV84,Finansiering!$W$112:$W$211))))</f>
        <v/>
      </c>
      <c r="K167" s="145" t="str">
        <f>IF($B167="","",IF(K$93="","",(SUMIF(Finansiering!$C$112:$C$211,Kostnader_Intäkter!$CV84,Finansiering!$AB$112:$AB$211))))</f>
        <v/>
      </c>
      <c r="L167" s="146" t="str">
        <f t="shared" si="4"/>
        <v/>
      </c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39"/>
      <c r="AC167" s="139"/>
      <c r="AD167" s="139"/>
      <c r="AE167" s="139"/>
      <c r="AO167" s="86"/>
      <c r="AP167" s="86"/>
      <c r="AQ167" s="86"/>
      <c r="AR167" s="86"/>
      <c r="AS167" s="86"/>
      <c r="AT167" s="86"/>
      <c r="AU167" s="86"/>
      <c r="AV167" s="86"/>
      <c r="AW167" s="86"/>
      <c r="AX167" s="86"/>
      <c r="AY167" s="86"/>
      <c r="AZ167" s="86"/>
      <c r="BA167" s="86"/>
      <c r="BB167" s="86"/>
    </row>
    <row r="168" spans="1:54" ht="19.5" customHeight="1" collapsed="1" x14ac:dyDescent="0.2">
      <c r="A168" s="135"/>
      <c r="B168" s="194" t="s">
        <v>167</v>
      </c>
      <c r="C168" s="195"/>
      <c r="D168" s="196"/>
      <c r="E168" s="196"/>
      <c r="F168" s="196"/>
      <c r="G168" s="196"/>
      <c r="H168" s="190">
        <f>SUM(H94:H167)</f>
        <v>0</v>
      </c>
      <c r="I168" s="189">
        <f>SUM(I94:I167)</f>
        <v>0</v>
      </c>
      <c r="J168" s="189">
        <f>SUM(J94:J167)</f>
        <v>0</v>
      </c>
      <c r="K168" s="189">
        <f>SUM(K94:K167)</f>
        <v>0</v>
      </c>
      <c r="L168" s="189">
        <f t="shared" si="4"/>
        <v>0</v>
      </c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39"/>
      <c r="AC168" s="139"/>
      <c r="AD168" s="139"/>
      <c r="AE168" s="139"/>
      <c r="AO168" s="86"/>
      <c r="AP168" s="86"/>
      <c r="AQ168" s="86"/>
      <c r="AR168" s="86"/>
      <c r="AS168" s="86"/>
      <c r="AT168" s="86"/>
      <c r="AU168" s="86"/>
      <c r="AV168" s="86"/>
      <c r="AW168" s="86"/>
      <c r="AX168" s="86"/>
      <c r="AY168" s="86"/>
      <c r="AZ168" s="86"/>
      <c r="BA168" s="86"/>
      <c r="BB168" s="86"/>
    </row>
    <row r="169" spans="1:54" ht="19.5" customHeight="1" x14ac:dyDescent="0.2">
      <c r="A169" s="135"/>
      <c r="B169" s="176" t="s">
        <v>32</v>
      </c>
      <c r="C169" s="168"/>
      <c r="D169" s="168"/>
      <c r="E169" s="168"/>
      <c r="F169" s="168"/>
      <c r="G169" s="168"/>
      <c r="H169" s="197" t="str">
        <f>IF(H16="","",(H12-(H91+H168)))</f>
        <v/>
      </c>
      <c r="I169" s="197" t="str">
        <f>IF(I16="","",(I12-(I91+I168)))</f>
        <v/>
      </c>
      <c r="J169" s="197" t="str">
        <f>IF(J16="","",(J12-(J91+J168)))</f>
        <v/>
      </c>
      <c r="K169" s="197" t="str">
        <f>IF(K16="","",(K12-(K91+K168)))</f>
        <v/>
      </c>
      <c r="L169" s="170">
        <f t="shared" si="4"/>
        <v>0</v>
      </c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39"/>
      <c r="AC169" s="139"/>
      <c r="AD169" s="139"/>
      <c r="AE169" s="139"/>
      <c r="AO169" s="86"/>
      <c r="AP169" s="86"/>
      <c r="AQ169" s="86"/>
      <c r="AR169" s="86"/>
      <c r="AS169" s="86"/>
      <c r="AT169" s="86"/>
      <c r="AU169" s="86"/>
      <c r="AV169" s="86"/>
      <c r="AW169" s="86"/>
      <c r="AX169" s="86"/>
      <c r="AY169" s="86"/>
      <c r="AZ169" s="86"/>
      <c r="BA169" s="86"/>
      <c r="BB169" s="86"/>
    </row>
    <row r="170" spans="1:54" ht="12.75" customHeight="1" thickBot="1" x14ac:dyDescent="0.25">
      <c r="A170" s="135"/>
      <c r="B170" s="161"/>
      <c r="C170" s="135"/>
      <c r="D170" s="135"/>
      <c r="E170" s="135"/>
      <c r="F170" s="135"/>
      <c r="G170" s="135"/>
      <c r="H170" s="86"/>
      <c r="I170" s="86"/>
      <c r="J170" s="86"/>
      <c r="K170" s="86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39"/>
      <c r="AC170" s="139"/>
      <c r="AD170" s="139"/>
      <c r="AE170" s="139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</row>
    <row r="171" spans="1:54" ht="12.75" customHeight="1" thickTop="1" x14ac:dyDescent="0.2">
      <c r="A171" s="135"/>
      <c r="B171" s="171" t="s">
        <v>83</v>
      </c>
      <c r="C171" s="172"/>
      <c r="D171" s="172"/>
      <c r="E171" s="172"/>
      <c r="F171" s="172"/>
      <c r="G171" s="172"/>
      <c r="H171" s="198" t="str">
        <f>IF(H4="","",(H91+H168+H169))</f>
        <v/>
      </c>
      <c r="I171" s="198" t="str">
        <f>IF(I4="","",(I91+I168+I169))</f>
        <v/>
      </c>
      <c r="J171" s="198" t="str">
        <f>IF(J4="","",(J91+J168+J169))</f>
        <v/>
      </c>
      <c r="K171" s="198" t="str">
        <f>IF(K4="","",(K91+K168+K169))</f>
        <v/>
      </c>
      <c r="L171" s="199">
        <f t="shared" si="4"/>
        <v>0</v>
      </c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39"/>
      <c r="AC171" s="139"/>
      <c r="AD171" s="139"/>
      <c r="AE171" s="139"/>
      <c r="AO171" s="86"/>
      <c r="AP171" s="86"/>
      <c r="AQ171" s="86"/>
      <c r="AR171" s="86"/>
      <c r="AS171" s="86"/>
      <c r="AT171" s="86"/>
      <c r="AU171" s="86"/>
      <c r="AV171" s="86"/>
      <c r="AW171" s="86"/>
      <c r="AX171" s="86"/>
      <c r="AY171" s="86"/>
      <c r="AZ171" s="86"/>
      <c r="BA171" s="86"/>
      <c r="BB171" s="86"/>
    </row>
    <row r="172" spans="1:54" ht="12.75" customHeight="1" x14ac:dyDescent="0.2">
      <c r="A172" s="135"/>
      <c r="B172" s="135"/>
      <c r="C172" s="135"/>
      <c r="D172" s="135"/>
      <c r="E172" s="135"/>
      <c r="F172" s="135"/>
      <c r="G172" s="135"/>
      <c r="H172" s="200"/>
      <c r="I172" s="200"/>
      <c r="J172" s="200"/>
      <c r="K172" s="200"/>
      <c r="L172" s="201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39"/>
      <c r="AC172" s="139"/>
      <c r="AD172" s="139"/>
      <c r="AE172" s="139"/>
      <c r="AO172" s="86"/>
      <c r="AP172" s="86"/>
      <c r="AQ172" s="86"/>
      <c r="AR172" s="86"/>
      <c r="AS172" s="86"/>
      <c r="AT172" s="86"/>
      <c r="AU172" s="86"/>
      <c r="AV172" s="86"/>
      <c r="AW172" s="86"/>
      <c r="AX172" s="86"/>
      <c r="AY172" s="86"/>
      <c r="AZ172" s="86"/>
      <c r="BA172" s="86"/>
      <c r="BB172" s="86"/>
    </row>
    <row r="173" spans="1:54" ht="12.75" customHeight="1" x14ac:dyDescent="0.2">
      <c r="A173" s="135"/>
      <c r="B173" s="135"/>
      <c r="C173" s="135"/>
      <c r="D173" s="135"/>
      <c r="E173" s="135"/>
      <c r="F173" s="135"/>
      <c r="G173" s="135"/>
      <c r="H173" s="86"/>
      <c r="I173" s="86"/>
      <c r="J173" s="86"/>
      <c r="K173" s="86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39"/>
      <c r="AC173" s="139"/>
      <c r="AD173" s="139"/>
      <c r="AE173" s="139"/>
      <c r="AO173" s="86"/>
      <c r="AP173" s="86"/>
      <c r="AQ173" s="86"/>
      <c r="AR173" s="86"/>
      <c r="AS173" s="86"/>
      <c r="AT173" s="86"/>
      <c r="AU173" s="86"/>
      <c r="AV173" s="86"/>
      <c r="AW173" s="86"/>
      <c r="AX173" s="86"/>
      <c r="AY173" s="86"/>
      <c r="AZ173" s="86"/>
      <c r="BA173" s="86"/>
      <c r="BB173" s="86"/>
    </row>
    <row r="174" spans="1:54" ht="12.75" customHeight="1" x14ac:dyDescent="0.2">
      <c r="A174" s="135"/>
      <c r="B174" s="135"/>
      <c r="C174" s="135"/>
      <c r="D174" s="135"/>
      <c r="E174" s="135"/>
      <c r="F174" s="135"/>
      <c r="G174" s="135"/>
      <c r="H174" s="86"/>
      <c r="I174" s="86"/>
      <c r="J174" s="86"/>
      <c r="K174" s="86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39"/>
      <c r="AC174" s="139"/>
      <c r="AD174" s="139"/>
      <c r="AE174" s="139"/>
      <c r="AO174" s="86"/>
      <c r="AP174" s="86"/>
      <c r="AQ174" s="86"/>
      <c r="AR174" s="86"/>
      <c r="AS174" s="86"/>
      <c r="AT174" s="86"/>
      <c r="AU174" s="86"/>
      <c r="AV174" s="86"/>
      <c r="AW174" s="86"/>
      <c r="AX174" s="86"/>
      <c r="AY174" s="86"/>
      <c r="AZ174" s="86"/>
      <c r="BA174" s="86"/>
      <c r="BB174" s="86"/>
    </row>
    <row r="175" spans="1:54" ht="12.75" customHeight="1" x14ac:dyDescent="0.2">
      <c r="A175" s="135"/>
      <c r="B175" s="135"/>
      <c r="C175" s="135"/>
      <c r="D175" s="135"/>
      <c r="E175" s="135"/>
      <c r="F175" s="135"/>
      <c r="G175" s="135"/>
      <c r="H175" s="86"/>
      <c r="I175" s="86"/>
      <c r="J175" s="86"/>
      <c r="K175" s="86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39"/>
      <c r="AC175" s="139"/>
      <c r="AD175" s="139"/>
      <c r="AE175" s="139"/>
      <c r="AO175" s="86"/>
      <c r="AP175" s="86"/>
      <c r="AQ175" s="86"/>
      <c r="AR175" s="86"/>
      <c r="AS175" s="86"/>
      <c r="AT175" s="86"/>
      <c r="AU175" s="86"/>
      <c r="AV175" s="86"/>
      <c r="AW175" s="86"/>
      <c r="AX175" s="86"/>
      <c r="AY175" s="86"/>
      <c r="AZ175" s="86"/>
      <c r="BA175" s="86"/>
      <c r="BB175" s="86"/>
    </row>
    <row r="176" spans="1:54" ht="12.75" customHeight="1" x14ac:dyDescent="0.2">
      <c r="A176" s="135"/>
      <c r="B176" s="135"/>
      <c r="C176" s="135"/>
      <c r="D176" s="135"/>
      <c r="E176" s="135"/>
      <c r="F176" s="135"/>
      <c r="G176" s="135"/>
      <c r="H176" s="86"/>
      <c r="I176" s="86"/>
      <c r="J176" s="86"/>
      <c r="K176" s="86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39"/>
      <c r="AC176" s="139"/>
      <c r="AD176" s="139"/>
      <c r="AE176" s="139"/>
      <c r="AO176" s="86"/>
      <c r="AP176" s="86"/>
      <c r="AQ176" s="86"/>
      <c r="AR176" s="86"/>
      <c r="AS176" s="86"/>
      <c r="AT176" s="86"/>
      <c r="AU176" s="86"/>
      <c r="AV176" s="86"/>
      <c r="AW176" s="86"/>
      <c r="AX176" s="86"/>
      <c r="AY176" s="86"/>
      <c r="AZ176" s="86"/>
      <c r="BA176" s="86"/>
      <c r="BB176" s="86"/>
    </row>
    <row r="177" spans="1:54" ht="12.75" customHeight="1" x14ac:dyDescent="0.2">
      <c r="A177" s="135"/>
      <c r="B177" s="135"/>
      <c r="C177" s="135"/>
      <c r="D177" s="135"/>
      <c r="E177" s="135"/>
      <c r="F177" s="135"/>
      <c r="G177" s="135"/>
      <c r="H177" s="86"/>
      <c r="I177" s="86"/>
      <c r="J177" s="86"/>
      <c r="K177" s="86"/>
      <c r="L177" s="167"/>
      <c r="M177" s="167"/>
      <c r="N177" s="167"/>
      <c r="O177" s="167"/>
      <c r="P177" s="167"/>
      <c r="Q177" s="167"/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39"/>
      <c r="AC177" s="139"/>
      <c r="AD177" s="139"/>
      <c r="AE177" s="139"/>
      <c r="AO177" s="86"/>
      <c r="AP177" s="86"/>
      <c r="AQ177" s="86"/>
      <c r="AR177" s="86"/>
      <c r="AS177" s="86"/>
      <c r="AT177" s="86"/>
      <c r="AU177" s="86"/>
      <c r="AV177" s="86"/>
      <c r="AW177" s="86"/>
      <c r="AX177" s="86"/>
      <c r="AY177" s="86"/>
      <c r="AZ177" s="86"/>
      <c r="BA177" s="86"/>
      <c r="BB177" s="86"/>
    </row>
    <row r="178" spans="1:54" ht="12.75" customHeight="1" x14ac:dyDescent="0.2">
      <c r="A178" s="135"/>
      <c r="B178" s="135"/>
      <c r="C178" s="135"/>
      <c r="D178" s="135"/>
      <c r="E178" s="135"/>
      <c r="F178" s="135"/>
      <c r="G178" s="135"/>
      <c r="H178" s="86"/>
      <c r="I178" s="86"/>
      <c r="J178" s="86"/>
      <c r="K178" s="86"/>
      <c r="L178" s="167"/>
      <c r="M178" s="167"/>
      <c r="N178" s="167"/>
      <c r="O178" s="167"/>
      <c r="P178" s="167"/>
      <c r="Q178" s="167"/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39"/>
      <c r="AC178" s="139"/>
      <c r="AD178" s="139"/>
      <c r="AE178" s="139"/>
      <c r="AO178" s="86"/>
      <c r="AP178" s="86"/>
      <c r="AQ178" s="86"/>
      <c r="AR178" s="86"/>
      <c r="AS178" s="86"/>
      <c r="AT178" s="86"/>
      <c r="AU178" s="86"/>
      <c r="AV178" s="86"/>
      <c r="AW178" s="86"/>
      <c r="AX178" s="86"/>
      <c r="AY178" s="86"/>
      <c r="AZ178" s="86"/>
      <c r="BA178" s="86"/>
      <c r="BB178" s="86"/>
    </row>
    <row r="179" spans="1:54" ht="12.75" customHeight="1" x14ac:dyDescent="0.2">
      <c r="A179" s="135"/>
      <c r="B179" s="135"/>
      <c r="C179" s="135"/>
      <c r="D179" s="135"/>
      <c r="E179" s="135"/>
      <c r="F179" s="135"/>
      <c r="G179" s="135"/>
      <c r="H179" s="86"/>
      <c r="I179" s="86"/>
      <c r="J179" s="86"/>
      <c r="K179" s="86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39"/>
      <c r="AC179" s="139"/>
      <c r="AD179" s="139"/>
      <c r="AE179" s="139"/>
      <c r="AO179" s="86"/>
      <c r="AP179" s="86"/>
      <c r="AQ179" s="86"/>
      <c r="AR179" s="86"/>
      <c r="AS179" s="86"/>
      <c r="AT179" s="86"/>
      <c r="AU179" s="86"/>
      <c r="AV179" s="86"/>
      <c r="AW179" s="86"/>
      <c r="AX179" s="86"/>
      <c r="AY179" s="86"/>
      <c r="AZ179" s="86"/>
      <c r="BA179" s="86"/>
      <c r="BB179" s="86"/>
    </row>
    <row r="180" spans="1:54" ht="12.75" customHeight="1" x14ac:dyDescent="0.2">
      <c r="A180" s="135"/>
      <c r="B180" s="135"/>
      <c r="C180" s="135"/>
      <c r="D180" s="135"/>
      <c r="E180" s="135"/>
      <c r="F180" s="135"/>
      <c r="G180" s="135"/>
      <c r="H180" s="86"/>
      <c r="I180" s="86"/>
      <c r="J180" s="86"/>
      <c r="K180" s="86"/>
      <c r="L180" s="167"/>
      <c r="M180" s="167"/>
      <c r="N180" s="167"/>
      <c r="O180" s="167"/>
      <c r="P180" s="167"/>
      <c r="Q180" s="167"/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39"/>
      <c r="AC180" s="139"/>
      <c r="AD180" s="139"/>
      <c r="AE180" s="139"/>
      <c r="AO180" s="86"/>
      <c r="AP180" s="86"/>
      <c r="AQ180" s="86"/>
      <c r="AR180" s="86"/>
      <c r="AS180" s="86"/>
      <c r="AT180" s="86"/>
      <c r="AU180" s="86"/>
      <c r="AV180" s="86"/>
      <c r="AW180" s="86"/>
      <c r="AX180" s="86"/>
      <c r="AY180" s="86"/>
      <c r="AZ180" s="86"/>
      <c r="BA180" s="86"/>
      <c r="BB180" s="86"/>
    </row>
    <row r="181" spans="1:54" ht="12.75" customHeight="1" x14ac:dyDescent="0.2">
      <c r="A181" s="135"/>
      <c r="B181" s="135"/>
      <c r="C181" s="135"/>
      <c r="D181" s="135"/>
      <c r="E181" s="135"/>
      <c r="F181" s="135"/>
      <c r="G181" s="135"/>
      <c r="H181" s="86"/>
      <c r="I181" s="86"/>
      <c r="J181" s="86"/>
      <c r="K181" s="86"/>
      <c r="L181" s="167"/>
      <c r="M181" s="167"/>
      <c r="N181" s="167"/>
      <c r="O181" s="167"/>
      <c r="P181" s="167"/>
      <c r="Q181" s="167"/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39"/>
      <c r="AC181" s="139"/>
      <c r="AD181" s="139"/>
      <c r="AE181" s="139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86"/>
      <c r="BB181" s="86"/>
    </row>
    <row r="182" spans="1:54" ht="12.75" customHeight="1" x14ac:dyDescent="0.2">
      <c r="A182" s="135"/>
      <c r="B182" s="135"/>
      <c r="C182" s="135"/>
      <c r="D182" s="135"/>
      <c r="E182" s="135"/>
      <c r="F182" s="135"/>
      <c r="G182" s="135"/>
      <c r="H182" s="86"/>
      <c r="I182" s="86"/>
      <c r="J182" s="86"/>
      <c r="K182" s="86"/>
      <c r="L182" s="167"/>
      <c r="M182" s="167"/>
      <c r="N182" s="167"/>
      <c r="O182" s="167"/>
      <c r="P182" s="167"/>
      <c r="Q182" s="167"/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39"/>
      <c r="AC182" s="139"/>
      <c r="AD182" s="139"/>
      <c r="AE182" s="139"/>
      <c r="AO182" s="86"/>
      <c r="AP182" s="86"/>
      <c r="AQ182" s="86"/>
      <c r="AR182" s="86"/>
      <c r="AS182" s="86"/>
      <c r="AT182" s="86"/>
      <c r="AU182" s="86"/>
      <c r="AV182" s="86"/>
      <c r="AW182" s="86"/>
      <c r="AX182" s="86"/>
      <c r="AY182" s="86"/>
      <c r="AZ182" s="86"/>
      <c r="BA182" s="86"/>
      <c r="BB182" s="86"/>
    </row>
    <row r="183" spans="1:54" ht="12.75" customHeight="1" x14ac:dyDescent="0.2">
      <c r="A183" s="135"/>
      <c r="B183" s="135"/>
      <c r="C183" s="135"/>
      <c r="D183" s="135"/>
      <c r="E183" s="135"/>
      <c r="F183" s="135"/>
      <c r="G183" s="135"/>
      <c r="H183" s="86"/>
      <c r="I183" s="86"/>
      <c r="J183" s="86"/>
      <c r="K183" s="86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39"/>
      <c r="AC183" s="139"/>
      <c r="AD183" s="139"/>
      <c r="AE183" s="139"/>
      <c r="AO183" s="86"/>
      <c r="AP183" s="86"/>
      <c r="AQ183" s="86"/>
      <c r="AR183" s="86"/>
      <c r="AS183" s="86"/>
      <c r="AT183" s="86"/>
      <c r="AU183" s="86"/>
      <c r="AV183" s="86"/>
      <c r="AW183" s="86"/>
      <c r="AX183" s="86"/>
      <c r="AY183" s="86"/>
      <c r="AZ183" s="86"/>
      <c r="BA183" s="86"/>
      <c r="BB183" s="86"/>
    </row>
    <row r="184" spans="1:54" ht="12.75" customHeight="1" x14ac:dyDescent="0.2">
      <c r="A184" s="135"/>
      <c r="B184" s="135"/>
      <c r="C184" s="135"/>
      <c r="D184" s="135"/>
      <c r="E184" s="135"/>
      <c r="F184" s="135"/>
      <c r="G184" s="135"/>
      <c r="H184" s="86"/>
      <c r="I184" s="86"/>
      <c r="J184" s="86"/>
      <c r="K184" s="86"/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39"/>
      <c r="AC184" s="139"/>
      <c r="AD184" s="139"/>
      <c r="AE184" s="139"/>
      <c r="AO184" s="86"/>
      <c r="AP184" s="86"/>
      <c r="AQ184" s="86"/>
      <c r="AR184" s="86"/>
      <c r="AS184" s="86"/>
      <c r="AT184" s="86"/>
      <c r="AU184" s="86"/>
      <c r="AV184" s="86"/>
      <c r="AW184" s="86"/>
      <c r="AX184" s="86"/>
      <c r="AY184" s="86"/>
      <c r="AZ184" s="86"/>
      <c r="BA184" s="86"/>
      <c r="BB184" s="86"/>
    </row>
    <row r="185" spans="1:54" ht="12.75" customHeight="1" x14ac:dyDescent="0.2">
      <c r="A185" s="135"/>
      <c r="B185" s="135"/>
      <c r="C185" s="135"/>
      <c r="D185" s="135"/>
      <c r="E185" s="135"/>
      <c r="F185" s="135"/>
      <c r="G185" s="135"/>
      <c r="H185" s="86"/>
      <c r="I185" s="86"/>
      <c r="J185" s="86"/>
      <c r="K185" s="86"/>
      <c r="L185" s="167"/>
      <c r="M185" s="167"/>
      <c r="N185" s="167"/>
      <c r="O185" s="167"/>
      <c r="P185" s="167"/>
      <c r="Q185" s="167"/>
      <c r="R185" s="167"/>
      <c r="S185" s="167"/>
      <c r="T185" s="167"/>
      <c r="U185" s="167"/>
      <c r="V185" s="167"/>
      <c r="W185" s="167"/>
      <c r="X185" s="167"/>
      <c r="Y185" s="167"/>
      <c r="Z185" s="167"/>
      <c r="AA185" s="167"/>
      <c r="AB185" s="139"/>
      <c r="AC185" s="139"/>
      <c r="AD185" s="139"/>
      <c r="AE185" s="139"/>
      <c r="AO185" s="86"/>
      <c r="AP185" s="86"/>
      <c r="AQ185" s="86"/>
      <c r="AR185" s="86"/>
      <c r="AS185" s="86"/>
      <c r="AT185" s="86"/>
      <c r="AU185" s="86"/>
      <c r="AV185" s="86"/>
      <c r="AW185" s="86"/>
      <c r="AX185" s="86"/>
      <c r="AY185" s="86"/>
      <c r="AZ185" s="86"/>
      <c r="BA185" s="86"/>
      <c r="BB185" s="86"/>
    </row>
    <row r="186" spans="1:54" ht="12.75" customHeight="1" x14ac:dyDescent="0.2">
      <c r="A186" s="135"/>
      <c r="B186" s="135"/>
      <c r="C186" s="135"/>
      <c r="D186" s="135"/>
      <c r="E186" s="135"/>
      <c r="F186" s="135"/>
      <c r="G186" s="135"/>
      <c r="H186" s="86"/>
      <c r="I186" s="86"/>
      <c r="J186" s="86"/>
      <c r="K186" s="86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39"/>
      <c r="AC186" s="139"/>
      <c r="AD186" s="139"/>
      <c r="AE186" s="139"/>
      <c r="AO186" s="86"/>
      <c r="AP186" s="86"/>
      <c r="AQ186" s="86"/>
      <c r="AR186" s="86"/>
      <c r="AS186" s="86"/>
      <c r="AT186" s="86"/>
      <c r="AU186" s="86"/>
      <c r="AV186" s="86"/>
      <c r="AW186" s="86"/>
      <c r="AX186" s="86"/>
      <c r="AY186" s="86"/>
      <c r="AZ186" s="86"/>
      <c r="BA186" s="86"/>
      <c r="BB186" s="86"/>
    </row>
    <row r="187" spans="1:54" ht="12.75" customHeight="1" x14ac:dyDescent="0.2">
      <c r="A187" s="135"/>
      <c r="B187" s="135"/>
      <c r="C187" s="135"/>
      <c r="D187" s="135"/>
      <c r="E187" s="135"/>
      <c r="F187" s="135"/>
      <c r="G187" s="135"/>
      <c r="H187" s="86"/>
      <c r="I187" s="86"/>
      <c r="J187" s="86"/>
      <c r="K187" s="86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39"/>
      <c r="AC187" s="139"/>
      <c r="AD187" s="139"/>
      <c r="AE187" s="139"/>
      <c r="AO187" s="86"/>
      <c r="AP187" s="86"/>
      <c r="AQ187" s="86"/>
      <c r="AR187" s="86"/>
      <c r="AS187" s="86"/>
      <c r="AT187" s="86"/>
      <c r="AU187" s="86"/>
      <c r="AV187" s="86"/>
      <c r="AW187" s="86"/>
      <c r="AX187" s="86"/>
      <c r="AY187" s="86"/>
      <c r="AZ187" s="86"/>
      <c r="BA187" s="86"/>
      <c r="BB187" s="86"/>
    </row>
    <row r="188" spans="1:54" ht="12.75" customHeight="1" x14ac:dyDescent="0.2">
      <c r="A188" s="135"/>
      <c r="B188" s="135"/>
      <c r="C188" s="135"/>
      <c r="D188" s="135"/>
      <c r="E188" s="135"/>
      <c r="F188" s="135"/>
      <c r="G188" s="135"/>
      <c r="H188" s="86"/>
      <c r="I188" s="86"/>
      <c r="J188" s="86"/>
      <c r="K188" s="86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39"/>
      <c r="AC188" s="139"/>
      <c r="AD188" s="139"/>
      <c r="AE188" s="139"/>
      <c r="AO188" s="86"/>
      <c r="AP188" s="86"/>
      <c r="AQ188" s="86"/>
      <c r="AR188" s="86"/>
      <c r="AS188" s="86"/>
      <c r="AT188" s="86"/>
      <c r="AU188" s="86"/>
      <c r="AV188" s="86"/>
      <c r="AW188" s="86"/>
      <c r="AX188" s="86"/>
      <c r="AY188" s="86"/>
      <c r="AZ188" s="86"/>
      <c r="BA188" s="86"/>
      <c r="BB188" s="86"/>
    </row>
    <row r="189" spans="1:54" ht="12.75" customHeight="1" x14ac:dyDescent="0.2">
      <c r="A189" s="135"/>
      <c r="B189" s="135"/>
      <c r="C189" s="135"/>
      <c r="D189" s="135"/>
      <c r="E189" s="135"/>
      <c r="F189" s="135"/>
      <c r="G189" s="135"/>
      <c r="H189" s="86"/>
      <c r="I189" s="86"/>
      <c r="J189" s="86"/>
      <c r="K189" s="86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39"/>
      <c r="AC189" s="139"/>
      <c r="AD189" s="139"/>
      <c r="AE189" s="139"/>
      <c r="AO189" s="86"/>
      <c r="AP189" s="86"/>
      <c r="AQ189" s="86"/>
      <c r="AR189" s="86"/>
      <c r="AS189" s="86"/>
      <c r="AT189" s="86"/>
      <c r="AU189" s="86"/>
      <c r="AV189" s="86"/>
      <c r="AW189" s="86"/>
      <c r="AX189" s="86"/>
      <c r="AY189" s="86"/>
      <c r="AZ189" s="86"/>
      <c r="BA189" s="86"/>
      <c r="BB189" s="86"/>
    </row>
    <row r="190" spans="1:54" ht="12.75" customHeight="1" x14ac:dyDescent="0.2">
      <c r="A190" s="135"/>
      <c r="B190" s="135"/>
      <c r="C190" s="135"/>
      <c r="D190" s="135"/>
      <c r="E190" s="135"/>
      <c r="F190" s="135"/>
      <c r="G190" s="135"/>
      <c r="H190" s="86"/>
      <c r="I190" s="86"/>
      <c r="J190" s="86"/>
      <c r="K190" s="86"/>
      <c r="L190" s="167"/>
      <c r="M190" s="167"/>
      <c r="N190" s="167"/>
      <c r="O190" s="167"/>
      <c r="P190" s="167"/>
      <c r="Q190" s="167"/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39"/>
      <c r="AC190" s="139"/>
      <c r="AD190" s="139"/>
      <c r="AE190" s="139"/>
      <c r="AO190" s="86"/>
      <c r="AP190" s="86"/>
      <c r="AQ190" s="86"/>
      <c r="AR190" s="86"/>
      <c r="AS190" s="86"/>
      <c r="AT190" s="86"/>
      <c r="AU190" s="86"/>
      <c r="AV190" s="86"/>
      <c r="AW190" s="86"/>
      <c r="AX190" s="86"/>
      <c r="AY190" s="86"/>
      <c r="AZ190" s="86"/>
      <c r="BA190" s="86"/>
      <c r="BB190" s="86"/>
    </row>
    <row r="191" spans="1:54" ht="12.75" customHeight="1" x14ac:dyDescent="0.2">
      <c r="A191" s="135"/>
      <c r="B191" s="135"/>
      <c r="C191" s="135"/>
      <c r="D191" s="135"/>
      <c r="E191" s="135"/>
      <c r="F191" s="135"/>
      <c r="G191" s="135"/>
      <c r="H191" s="86"/>
      <c r="I191" s="86"/>
      <c r="J191" s="86"/>
      <c r="K191" s="86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39"/>
      <c r="AC191" s="139"/>
      <c r="AD191" s="139"/>
      <c r="AE191" s="139"/>
      <c r="AO191" s="86"/>
      <c r="AP191" s="86"/>
      <c r="AQ191" s="86"/>
      <c r="AR191" s="86"/>
      <c r="AS191" s="86"/>
      <c r="AT191" s="86"/>
      <c r="AU191" s="86"/>
      <c r="AV191" s="86"/>
      <c r="AW191" s="86"/>
      <c r="AX191" s="86"/>
      <c r="AY191" s="86"/>
      <c r="AZ191" s="86"/>
      <c r="BA191" s="86"/>
      <c r="BB191" s="86"/>
    </row>
    <row r="192" spans="1:54" ht="12.75" customHeight="1" x14ac:dyDescent="0.2">
      <c r="A192" s="135"/>
      <c r="B192" s="135"/>
      <c r="C192" s="135"/>
      <c r="D192" s="135"/>
      <c r="E192" s="135"/>
      <c r="F192" s="135"/>
      <c r="G192" s="135"/>
      <c r="H192" s="86"/>
      <c r="I192" s="86"/>
      <c r="J192" s="86"/>
      <c r="K192" s="86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39"/>
      <c r="AC192" s="139"/>
      <c r="AD192" s="139"/>
      <c r="AE192" s="139"/>
      <c r="AO192" s="86"/>
      <c r="AP192" s="86"/>
      <c r="AQ192" s="86"/>
      <c r="AR192" s="86"/>
      <c r="AS192" s="86"/>
      <c r="AT192" s="86"/>
      <c r="AU192" s="86"/>
      <c r="AV192" s="86"/>
      <c r="AW192" s="86"/>
      <c r="AX192" s="86"/>
      <c r="AY192" s="86"/>
      <c r="AZ192" s="86"/>
      <c r="BA192" s="86"/>
      <c r="BB192" s="86"/>
    </row>
    <row r="193" spans="1:54" ht="12.75" customHeight="1" x14ac:dyDescent="0.2">
      <c r="A193" s="135"/>
      <c r="B193" s="135"/>
      <c r="C193" s="135"/>
      <c r="D193" s="135"/>
      <c r="E193" s="135"/>
      <c r="F193" s="135"/>
      <c r="G193" s="135"/>
      <c r="H193" s="86"/>
      <c r="I193" s="86"/>
      <c r="J193" s="86"/>
      <c r="K193" s="86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39"/>
      <c r="AC193" s="139"/>
      <c r="AD193" s="139"/>
      <c r="AE193" s="139"/>
      <c r="AO193" s="86"/>
      <c r="AP193" s="86"/>
      <c r="AQ193" s="86"/>
      <c r="AR193" s="86"/>
      <c r="AS193" s="86"/>
      <c r="AT193" s="86"/>
      <c r="AU193" s="86"/>
      <c r="AV193" s="86"/>
      <c r="AW193" s="86"/>
      <c r="AX193" s="86"/>
      <c r="AY193" s="86"/>
      <c r="AZ193" s="86"/>
      <c r="BA193" s="86"/>
      <c r="BB193" s="86"/>
    </row>
    <row r="194" spans="1:54" ht="12.75" customHeight="1" x14ac:dyDescent="0.2">
      <c r="A194" s="135"/>
      <c r="B194" s="135"/>
      <c r="C194" s="135"/>
      <c r="D194" s="135"/>
      <c r="E194" s="135"/>
      <c r="F194" s="135"/>
      <c r="G194" s="135"/>
      <c r="H194" s="86"/>
      <c r="I194" s="86"/>
      <c r="J194" s="86"/>
      <c r="K194" s="86"/>
      <c r="L194" s="167"/>
      <c r="M194" s="167"/>
      <c r="N194" s="167"/>
      <c r="O194" s="167"/>
      <c r="P194" s="167"/>
      <c r="Q194" s="167"/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39"/>
      <c r="AC194" s="139"/>
      <c r="AD194" s="139"/>
      <c r="AE194" s="139"/>
      <c r="AO194" s="86"/>
      <c r="AP194" s="86"/>
      <c r="AQ194" s="86"/>
      <c r="AR194" s="86"/>
      <c r="AS194" s="86"/>
      <c r="AT194" s="86"/>
      <c r="AU194" s="86"/>
      <c r="AV194" s="86"/>
      <c r="AW194" s="86"/>
      <c r="AX194" s="86"/>
      <c r="AY194" s="86"/>
      <c r="AZ194" s="86"/>
      <c r="BA194" s="86"/>
      <c r="BB194" s="86"/>
    </row>
    <row r="195" spans="1:54" ht="12.75" customHeight="1" x14ac:dyDescent="0.2">
      <c r="A195" s="135"/>
      <c r="B195" s="135"/>
      <c r="C195" s="135"/>
      <c r="D195" s="135"/>
      <c r="E195" s="135"/>
      <c r="F195" s="135"/>
      <c r="G195" s="135"/>
      <c r="H195" s="86"/>
      <c r="I195" s="86"/>
      <c r="J195" s="86"/>
      <c r="K195" s="86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39"/>
      <c r="AC195" s="139"/>
      <c r="AD195" s="139"/>
      <c r="AE195" s="139"/>
      <c r="AO195" s="86"/>
      <c r="AP195" s="86"/>
      <c r="AQ195" s="86"/>
      <c r="AR195" s="86"/>
      <c r="AS195" s="86"/>
      <c r="AT195" s="86"/>
      <c r="AU195" s="86"/>
      <c r="AV195" s="86"/>
      <c r="AW195" s="86"/>
      <c r="AX195" s="86"/>
      <c r="AY195" s="86"/>
      <c r="AZ195" s="86"/>
      <c r="BA195" s="86"/>
      <c r="BB195" s="86"/>
    </row>
    <row r="196" spans="1:54" ht="12.75" customHeight="1" x14ac:dyDescent="0.2">
      <c r="A196" s="135"/>
      <c r="B196" s="135"/>
      <c r="C196" s="135"/>
      <c r="D196" s="135"/>
      <c r="E196" s="135"/>
      <c r="F196" s="135"/>
      <c r="G196" s="135"/>
      <c r="H196" s="86"/>
      <c r="I196" s="86"/>
      <c r="J196" s="86"/>
      <c r="K196" s="86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39"/>
      <c r="AC196" s="139"/>
      <c r="AD196" s="139"/>
      <c r="AE196" s="139"/>
      <c r="AO196" s="86"/>
      <c r="AP196" s="86"/>
      <c r="AQ196" s="86"/>
      <c r="AR196" s="86"/>
      <c r="AS196" s="86"/>
      <c r="AT196" s="86"/>
      <c r="AU196" s="86"/>
      <c r="AV196" s="86"/>
      <c r="AW196" s="86"/>
      <c r="AX196" s="86"/>
      <c r="AY196" s="86"/>
      <c r="AZ196" s="86"/>
      <c r="BA196" s="86"/>
      <c r="BB196" s="86"/>
    </row>
    <row r="197" spans="1:54" ht="12.75" customHeight="1" x14ac:dyDescent="0.2">
      <c r="A197" s="135"/>
      <c r="B197" s="135"/>
      <c r="C197" s="135"/>
      <c r="D197" s="135"/>
      <c r="E197" s="135"/>
      <c r="F197" s="135"/>
      <c r="G197" s="135"/>
      <c r="H197" s="86"/>
      <c r="I197" s="86"/>
      <c r="J197" s="86"/>
      <c r="K197" s="86"/>
      <c r="L197" s="167"/>
      <c r="M197" s="167"/>
      <c r="N197" s="167"/>
      <c r="O197" s="167"/>
      <c r="P197" s="167"/>
      <c r="Q197" s="167"/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39"/>
      <c r="AC197" s="139"/>
      <c r="AD197" s="139"/>
      <c r="AE197" s="139"/>
      <c r="AO197" s="86"/>
      <c r="AP197" s="86"/>
      <c r="AQ197" s="86"/>
      <c r="AR197" s="86"/>
      <c r="AS197" s="86"/>
      <c r="AT197" s="86"/>
      <c r="AU197" s="86"/>
      <c r="AV197" s="86"/>
      <c r="AW197" s="86"/>
      <c r="AX197" s="86"/>
      <c r="AY197" s="86"/>
      <c r="AZ197" s="86"/>
      <c r="BA197" s="86"/>
      <c r="BB197" s="86"/>
    </row>
    <row r="198" spans="1:54" ht="12.75" customHeight="1" x14ac:dyDescent="0.2">
      <c r="A198" s="135"/>
      <c r="B198" s="135"/>
      <c r="C198" s="135"/>
      <c r="D198" s="135"/>
      <c r="E198" s="135"/>
      <c r="F198" s="135"/>
      <c r="G198" s="135"/>
      <c r="H198" s="86"/>
      <c r="I198" s="86"/>
      <c r="J198" s="86"/>
      <c r="K198" s="86"/>
      <c r="L198" s="167"/>
      <c r="M198" s="167"/>
      <c r="N198" s="167"/>
      <c r="O198" s="167"/>
      <c r="P198" s="167"/>
      <c r="Q198" s="167"/>
      <c r="R198" s="167"/>
      <c r="S198" s="167"/>
      <c r="T198" s="167"/>
      <c r="U198" s="167"/>
      <c r="V198" s="167"/>
      <c r="W198" s="167"/>
      <c r="X198" s="167"/>
      <c r="Y198" s="167"/>
      <c r="Z198" s="167"/>
      <c r="AA198" s="167"/>
      <c r="AB198" s="139"/>
      <c r="AC198" s="139"/>
      <c r="AD198" s="139"/>
      <c r="AE198" s="139"/>
      <c r="AO198" s="86"/>
      <c r="AP198" s="86"/>
      <c r="AQ198" s="86"/>
      <c r="AR198" s="86"/>
      <c r="AS198" s="86"/>
      <c r="AT198" s="86"/>
      <c r="AU198" s="86"/>
      <c r="AV198" s="86"/>
      <c r="AW198" s="86"/>
      <c r="AX198" s="86"/>
      <c r="AY198" s="86"/>
      <c r="AZ198" s="86"/>
      <c r="BA198" s="86"/>
      <c r="BB198" s="86"/>
    </row>
    <row r="199" spans="1:54" ht="12.75" customHeight="1" x14ac:dyDescent="0.2">
      <c r="A199" s="135"/>
      <c r="B199" s="135"/>
      <c r="C199" s="135"/>
      <c r="D199" s="135"/>
      <c r="E199" s="135"/>
      <c r="F199" s="135"/>
      <c r="G199" s="135"/>
      <c r="H199" s="86"/>
      <c r="I199" s="86"/>
      <c r="J199" s="86"/>
      <c r="K199" s="86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39"/>
      <c r="AC199" s="139"/>
      <c r="AD199" s="139"/>
      <c r="AE199" s="139"/>
      <c r="AO199" s="86"/>
      <c r="AP199" s="86"/>
      <c r="AQ199" s="86"/>
      <c r="AR199" s="86"/>
      <c r="AS199" s="86"/>
      <c r="AT199" s="86"/>
      <c r="AU199" s="86"/>
      <c r="AV199" s="86"/>
      <c r="AW199" s="86"/>
      <c r="AX199" s="86"/>
      <c r="AY199" s="86"/>
      <c r="AZ199" s="86"/>
      <c r="BA199" s="86"/>
      <c r="BB199" s="86"/>
    </row>
    <row r="200" spans="1:54" ht="12.75" customHeight="1" x14ac:dyDescent="0.2">
      <c r="A200" s="135"/>
      <c r="B200" s="135"/>
      <c r="C200" s="135"/>
      <c r="D200" s="135"/>
      <c r="E200" s="135"/>
      <c r="F200" s="135"/>
      <c r="G200" s="135"/>
      <c r="H200" s="86"/>
      <c r="I200" s="86"/>
      <c r="J200" s="86"/>
      <c r="K200" s="86"/>
      <c r="L200" s="167"/>
      <c r="M200" s="167"/>
      <c r="N200" s="167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  <c r="Z200" s="167"/>
      <c r="AA200" s="167"/>
      <c r="AB200" s="139"/>
      <c r="AC200" s="139"/>
      <c r="AD200" s="139"/>
      <c r="AE200" s="139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</row>
    <row r="201" spans="1:54" ht="12.75" customHeight="1" x14ac:dyDescent="0.2">
      <c r="A201" s="135"/>
      <c r="B201" s="135"/>
      <c r="C201" s="135"/>
      <c r="D201" s="135"/>
      <c r="E201" s="135"/>
      <c r="F201" s="135"/>
      <c r="G201" s="135"/>
      <c r="H201" s="86"/>
      <c r="I201" s="86"/>
      <c r="J201" s="86"/>
      <c r="K201" s="86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  <c r="V201" s="167"/>
      <c r="W201" s="167"/>
      <c r="X201" s="167"/>
      <c r="Y201" s="167"/>
      <c r="Z201" s="167"/>
      <c r="AA201" s="167"/>
      <c r="AB201" s="139"/>
      <c r="AC201" s="139"/>
      <c r="AD201" s="139"/>
      <c r="AE201" s="139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</row>
    <row r="202" spans="1:54" ht="12.75" customHeight="1" x14ac:dyDescent="0.2">
      <c r="A202" s="135"/>
      <c r="B202" s="135"/>
      <c r="C202" s="135"/>
      <c r="D202" s="135"/>
      <c r="E202" s="135"/>
      <c r="F202" s="135"/>
      <c r="G202" s="135"/>
      <c r="H202" s="86"/>
      <c r="I202" s="86"/>
      <c r="J202" s="86"/>
      <c r="K202" s="86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39"/>
      <c r="AC202" s="139"/>
      <c r="AD202" s="139"/>
      <c r="AE202" s="139"/>
      <c r="AO202" s="86"/>
      <c r="AP202" s="86"/>
      <c r="AQ202" s="86"/>
      <c r="AR202" s="86"/>
      <c r="AS202" s="86"/>
      <c r="AT202" s="86"/>
      <c r="AU202" s="86"/>
      <c r="AV202" s="86"/>
      <c r="AW202" s="86"/>
      <c r="AX202" s="86"/>
      <c r="AY202" s="86"/>
      <c r="AZ202" s="86"/>
      <c r="BA202" s="86"/>
      <c r="BB202" s="86"/>
    </row>
    <row r="203" spans="1:54" ht="12.75" customHeight="1" x14ac:dyDescent="0.2">
      <c r="A203" s="135"/>
      <c r="B203" s="135"/>
      <c r="C203" s="135"/>
      <c r="D203" s="135"/>
      <c r="E203" s="135"/>
      <c r="F203" s="135"/>
      <c r="G203" s="135"/>
      <c r="H203" s="86"/>
      <c r="I203" s="86"/>
      <c r="J203" s="86"/>
      <c r="K203" s="86"/>
      <c r="L203" s="167"/>
      <c r="M203" s="167"/>
      <c r="N203" s="167"/>
      <c r="O203" s="167"/>
      <c r="P203" s="167"/>
      <c r="Q203" s="167"/>
      <c r="R203" s="167"/>
      <c r="S203" s="167"/>
      <c r="T203" s="167"/>
      <c r="U203" s="167"/>
      <c r="V203" s="167"/>
      <c r="W203" s="167"/>
      <c r="X203" s="167"/>
      <c r="Y203" s="167"/>
      <c r="Z203" s="167"/>
      <c r="AA203" s="167"/>
      <c r="AB203" s="139"/>
      <c r="AC203" s="139"/>
      <c r="AD203" s="139"/>
      <c r="AE203" s="139"/>
      <c r="AO203" s="86"/>
      <c r="AP203" s="86"/>
      <c r="AQ203" s="86"/>
      <c r="AR203" s="86"/>
      <c r="AS203" s="86"/>
      <c r="AT203" s="86"/>
      <c r="AU203" s="86"/>
      <c r="AV203" s="86"/>
      <c r="AW203" s="86"/>
      <c r="AX203" s="86"/>
      <c r="AY203" s="86"/>
      <c r="AZ203" s="86"/>
      <c r="BA203" s="86"/>
      <c r="BB203" s="86"/>
    </row>
    <row r="204" spans="1:54" ht="12.75" customHeight="1" x14ac:dyDescent="0.2">
      <c r="A204" s="135"/>
      <c r="B204" s="135"/>
      <c r="C204" s="135"/>
      <c r="D204" s="135"/>
      <c r="E204" s="135"/>
      <c r="F204" s="135"/>
      <c r="G204" s="135"/>
      <c r="H204" s="86"/>
      <c r="I204" s="86"/>
      <c r="J204" s="86"/>
      <c r="K204" s="86"/>
      <c r="L204" s="167"/>
      <c r="M204" s="167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39"/>
      <c r="AC204" s="139"/>
      <c r="AD204" s="139"/>
      <c r="AE204" s="139"/>
      <c r="AO204" s="86"/>
      <c r="AP204" s="86"/>
      <c r="AQ204" s="86"/>
      <c r="AR204" s="86"/>
      <c r="AS204" s="86"/>
      <c r="AT204" s="86"/>
      <c r="AU204" s="86"/>
      <c r="AV204" s="86"/>
      <c r="AW204" s="86"/>
      <c r="AX204" s="86"/>
      <c r="AY204" s="86"/>
      <c r="AZ204" s="86"/>
      <c r="BA204" s="86"/>
      <c r="BB204" s="86"/>
    </row>
    <row r="205" spans="1:54" ht="12.75" customHeight="1" x14ac:dyDescent="0.2">
      <c r="A205" s="135"/>
      <c r="B205" s="135"/>
      <c r="C205" s="135"/>
      <c r="D205" s="135"/>
      <c r="E205" s="135"/>
      <c r="F205" s="135"/>
      <c r="G205" s="135"/>
      <c r="H205" s="86"/>
      <c r="I205" s="86"/>
      <c r="J205" s="86"/>
      <c r="K205" s="86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39"/>
      <c r="AC205" s="139"/>
      <c r="AD205" s="139"/>
      <c r="AE205" s="139"/>
      <c r="AO205" s="86"/>
      <c r="AP205" s="86"/>
      <c r="AQ205" s="86"/>
      <c r="AR205" s="86"/>
      <c r="AS205" s="86"/>
      <c r="AT205" s="86"/>
      <c r="AU205" s="86"/>
      <c r="AV205" s="86"/>
      <c r="AW205" s="86"/>
      <c r="AX205" s="86"/>
      <c r="AY205" s="86"/>
      <c r="AZ205" s="86"/>
      <c r="BA205" s="86"/>
      <c r="BB205" s="86"/>
    </row>
    <row r="206" spans="1:54" ht="12.75" customHeight="1" x14ac:dyDescent="0.2">
      <c r="A206" s="135"/>
      <c r="B206" s="135"/>
      <c r="C206" s="135"/>
      <c r="D206" s="135"/>
      <c r="E206" s="135"/>
      <c r="F206" s="135"/>
      <c r="G206" s="135"/>
      <c r="H206" s="86"/>
      <c r="I206" s="86"/>
      <c r="J206" s="86"/>
      <c r="K206" s="86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39"/>
      <c r="AC206" s="139"/>
      <c r="AD206" s="139"/>
      <c r="AE206" s="139"/>
      <c r="AO206" s="86"/>
      <c r="AP206" s="86"/>
      <c r="AQ206" s="86"/>
      <c r="AR206" s="86"/>
      <c r="AS206" s="86"/>
      <c r="AT206" s="86"/>
      <c r="AU206" s="86"/>
      <c r="AV206" s="86"/>
      <c r="AW206" s="86"/>
      <c r="AX206" s="86"/>
      <c r="AY206" s="86"/>
      <c r="AZ206" s="86"/>
      <c r="BA206" s="86"/>
      <c r="BB206" s="86"/>
    </row>
    <row r="207" spans="1:54" ht="12.75" customHeight="1" x14ac:dyDescent="0.2">
      <c r="A207" s="135"/>
      <c r="B207" s="135"/>
      <c r="C207" s="135"/>
      <c r="D207" s="135"/>
      <c r="E207" s="135"/>
      <c r="F207" s="135"/>
      <c r="G207" s="135"/>
      <c r="H207" s="86"/>
      <c r="I207" s="86"/>
      <c r="J207" s="86"/>
      <c r="K207" s="86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39"/>
      <c r="AC207" s="139"/>
      <c r="AD207" s="139"/>
      <c r="AE207" s="139"/>
      <c r="AO207" s="86"/>
      <c r="AP207" s="86"/>
      <c r="AQ207" s="86"/>
      <c r="AR207" s="86"/>
      <c r="AS207" s="86"/>
      <c r="AT207" s="86"/>
      <c r="AU207" s="86"/>
      <c r="AV207" s="86"/>
      <c r="AW207" s="86"/>
      <c r="AX207" s="86"/>
      <c r="AY207" s="86"/>
      <c r="AZ207" s="86"/>
      <c r="BA207" s="86"/>
      <c r="BB207" s="86"/>
    </row>
    <row r="208" spans="1:54" ht="12.75" customHeight="1" x14ac:dyDescent="0.2">
      <c r="A208" s="135"/>
      <c r="B208" s="135"/>
      <c r="C208" s="135"/>
      <c r="D208" s="135"/>
      <c r="E208" s="135"/>
      <c r="F208" s="135"/>
      <c r="G208" s="135"/>
      <c r="H208" s="86"/>
      <c r="I208" s="86"/>
      <c r="J208" s="86"/>
      <c r="K208" s="86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39"/>
      <c r="AC208" s="139"/>
      <c r="AD208" s="139"/>
      <c r="AE208" s="139"/>
      <c r="AO208" s="86"/>
      <c r="AP208" s="86"/>
      <c r="AQ208" s="86"/>
      <c r="AR208" s="86"/>
      <c r="AS208" s="86"/>
      <c r="AT208" s="86"/>
      <c r="AU208" s="86"/>
      <c r="AV208" s="86"/>
      <c r="AW208" s="86"/>
      <c r="AX208" s="86"/>
      <c r="AY208" s="86"/>
      <c r="AZ208" s="86"/>
      <c r="BA208" s="86"/>
      <c r="BB208" s="86"/>
    </row>
    <row r="209" spans="1:54" ht="12.75" customHeight="1" x14ac:dyDescent="0.2">
      <c r="A209" s="135"/>
      <c r="B209" s="135"/>
      <c r="C209" s="135"/>
      <c r="D209" s="135"/>
      <c r="E209" s="135"/>
      <c r="F209" s="135"/>
      <c r="G209" s="135"/>
      <c r="H209" s="86"/>
      <c r="I209" s="86"/>
      <c r="J209" s="86"/>
      <c r="K209" s="86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39"/>
      <c r="AC209" s="139"/>
      <c r="AD209" s="139"/>
      <c r="AE209" s="139"/>
      <c r="AO209" s="86"/>
      <c r="AP209" s="86"/>
      <c r="AQ209" s="86"/>
      <c r="AR209" s="86"/>
      <c r="AS209" s="86"/>
      <c r="AT209" s="86"/>
      <c r="AU209" s="86"/>
      <c r="AV209" s="86"/>
      <c r="AW209" s="86"/>
      <c r="AX209" s="86"/>
      <c r="AY209" s="86"/>
      <c r="AZ209" s="86"/>
      <c r="BA209" s="86"/>
      <c r="BB209" s="86"/>
    </row>
    <row r="210" spans="1:54" ht="12.75" customHeight="1" x14ac:dyDescent="0.2">
      <c r="A210" s="135"/>
      <c r="B210" s="135"/>
      <c r="C210" s="135"/>
      <c r="D210" s="135"/>
      <c r="E210" s="135"/>
      <c r="F210" s="135"/>
      <c r="G210" s="135"/>
      <c r="H210" s="86"/>
      <c r="I210" s="86"/>
      <c r="J210" s="86"/>
      <c r="K210" s="86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39"/>
      <c r="AC210" s="139"/>
      <c r="AD210" s="139"/>
      <c r="AE210" s="139"/>
      <c r="AO210" s="86"/>
      <c r="AP210" s="86"/>
      <c r="AQ210" s="86"/>
      <c r="AR210" s="86"/>
      <c r="AS210" s="86"/>
      <c r="AT210" s="86"/>
      <c r="AU210" s="86"/>
      <c r="AV210" s="86"/>
      <c r="AW210" s="86"/>
      <c r="AX210" s="86"/>
      <c r="AY210" s="86"/>
      <c r="AZ210" s="86"/>
      <c r="BA210" s="86"/>
      <c r="BB210" s="86"/>
    </row>
    <row r="211" spans="1:54" ht="12.75" customHeight="1" x14ac:dyDescent="0.2">
      <c r="A211" s="135"/>
      <c r="B211" s="135"/>
      <c r="C211" s="135"/>
      <c r="D211" s="135"/>
      <c r="E211" s="135"/>
      <c r="F211" s="135"/>
      <c r="G211" s="135"/>
      <c r="H211" s="86"/>
      <c r="I211" s="86"/>
      <c r="J211" s="86"/>
      <c r="K211" s="86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39"/>
      <c r="AC211" s="139"/>
      <c r="AD211" s="139"/>
      <c r="AE211" s="139"/>
      <c r="AO211" s="86"/>
      <c r="AP211" s="86"/>
      <c r="AQ211" s="86"/>
      <c r="AR211" s="86"/>
      <c r="AS211" s="86"/>
      <c r="AT211" s="86"/>
      <c r="AU211" s="86"/>
      <c r="AV211" s="86"/>
      <c r="AW211" s="86"/>
      <c r="AX211" s="86"/>
      <c r="AY211" s="86"/>
      <c r="AZ211" s="86"/>
      <c r="BA211" s="86"/>
      <c r="BB211" s="86"/>
    </row>
    <row r="212" spans="1:54" ht="12.75" customHeight="1" x14ac:dyDescent="0.2">
      <c r="A212" s="135"/>
      <c r="B212" s="135"/>
      <c r="C212" s="135"/>
      <c r="D212" s="135"/>
      <c r="E212" s="135"/>
      <c r="F212" s="135"/>
      <c r="G212" s="135"/>
      <c r="H212" s="86"/>
      <c r="I212" s="86"/>
      <c r="J212" s="86"/>
      <c r="K212" s="86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39"/>
      <c r="AC212" s="139"/>
      <c r="AD212" s="139"/>
      <c r="AE212" s="139"/>
      <c r="AO212" s="86"/>
      <c r="AP212" s="86"/>
      <c r="AQ212" s="86"/>
      <c r="AR212" s="86"/>
      <c r="AS212" s="86"/>
      <c r="AT212" s="86"/>
      <c r="AU212" s="86"/>
      <c r="AV212" s="86"/>
      <c r="AW212" s="86"/>
      <c r="AX212" s="86"/>
      <c r="AY212" s="86"/>
      <c r="AZ212" s="86"/>
      <c r="BA212" s="86"/>
      <c r="BB212" s="86"/>
    </row>
    <row r="213" spans="1:54" ht="12.75" customHeight="1" x14ac:dyDescent="0.2">
      <c r="A213" s="135"/>
      <c r="B213" s="135"/>
      <c r="C213" s="135"/>
      <c r="D213" s="135"/>
      <c r="E213" s="135"/>
      <c r="F213" s="135"/>
      <c r="G213" s="135"/>
      <c r="H213" s="86"/>
      <c r="I213" s="86"/>
      <c r="J213" s="86"/>
      <c r="K213" s="86"/>
      <c r="L213" s="167"/>
      <c r="M213" s="167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167"/>
      <c r="Y213" s="167"/>
      <c r="Z213" s="167"/>
      <c r="AA213" s="167"/>
      <c r="AB213" s="139"/>
      <c r="AC213" s="139"/>
      <c r="AD213" s="139"/>
      <c r="AE213" s="139"/>
      <c r="AO213" s="86"/>
      <c r="AP213" s="86"/>
      <c r="AQ213" s="86"/>
      <c r="AR213" s="86"/>
      <c r="AS213" s="86"/>
      <c r="AT213" s="86"/>
      <c r="AU213" s="86"/>
      <c r="AV213" s="86"/>
      <c r="AW213" s="86"/>
      <c r="AX213" s="86"/>
      <c r="AY213" s="86"/>
      <c r="AZ213" s="86"/>
      <c r="BA213" s="86"/>
      <c r="BB213" s="86"/>
    </row>
    <row r="214" spans="1:54" ht="12.75" customHeight="1" x14ac:dyDescent="0.2">
      <c r="A214" s="135"/>
      <c r="B214" s="135"/>
      <c r="C214" s="135"/>
      <c r="D214" s="135"/>
      <c r="E214" s="135"/>
      <c r="F214" s="135"/>
      <c r="G214" s="135"/>
      <c r="H214" s="86"/>
      <c r="I214" s="86"/>
      <c r="J214" s="86"/>
      <c r="K214" s="86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167"/>
      <c r="Y214" s="167"/>
      <c r="Z214" s="167"/>
      <c r="AA214" s="167"/>
      <c r="AB214" s="139"/>
      <c r="AC214" s="139"/>
      <c r="AD214" s="139"/>
      <c r="AE214" s="139"/>
      <c r="AO214" s="86"/>
      <c r="AP214" s="86"/>
      <c r="AQ214" s="86"/>
      <c r="AR214" s="86"/>
      <c r="AS214" s="86"/>
      <c r="AT214" s="86"/>
      <c r="AU214" s="86"/>
      <c r="AV214" s="86"/>
      <c r="AW214" s="86"/>
      <c r="AX214" s="86"/>
      <c r="AY214" s="86"/>
      <c r="AZ214" s="86"/>
      <c r="BA214" s="86"/>
      <c r="BB214" s="86"/>
    </row>
    <row r="215" spans="1:54" ht="12.75" customHeight="1" x14ac:dyDescent="0.2">
      <c r="A215" s="135"/>
      <c r="B215" s="135"/>
      <c r="C215" s="135"/>
      <c r="D215" s="135"/>
      <c r="E215" s="135"/>
      <c r="F215" s="135"/>
      <c r="G215" s="135"/>
      <c r="H215" s="86"/>
      <c r="I215" s="86"/>
      <c r="J215" s="86"/>
      <c r="K215" s="86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167"/>
      <c r="Y215" s="167"/>
      <c r="Z215" s="167"/>
      <c r="AA215" s="167"/>
      <c r="AB215" s="139"/>
      <c r="AC215" s="139"/>
      <c r="AD215" s="139"/>
      <c r="AE215" s="139"/>
      <c r="AO215" s="86"/>
      <c r="AP215" s="86"/>
      <c r="AQ215" s="86"/>
      <c r="AR215" s="86"/>
      <c r="AS215" s="86"/>
      <c r="AT215" s="86"/>
      <c r="AU215" s="86"/>
      <c r="AV215" s="86"/>
      <c r="AW215" s="86"/>
      <c r="AX215" s="86"/>
      <c r="AY215" s="86"/>
      <c r="AZ215" s="86"/>
      <c r="BA215" s="86"/>
      <c r="BB215" s="86"/>
    </row>
    <row r="216" spans="1:54" ht="12.75" customHeight="1" x14ac:dyDescent="0.2">
      <c r="A216" s="135"/>
      <c r="B216" s="135"/>
      <c r="C216" s="135"/>
      <c r="D216" s="135"/>
      <c r="E216" s="135"/>
      <c r="F216" s="135"/>
      <c r="G216" s="135"/>
      <c r="H216" s="86"/>
      <c r="I216" s="86"/>
      <c r="J216" s="86"/>
      <c r="K216" s="86"/>
      <c r="L216" s="167"/>
      <c r="M216" s="167"/>
      <c r="N216" s="167"/>
      <c r="O216" s="167"/>
      <c r="P216" s="167"/>
      <c r="Q216" s="167"/>
      <c r="R216" s="167"/>
      <c r="S216" s="167"/>
      <c r="T216" s="167"/>
      <c r="U216" s="167"/>
      <c r="V216" s="167"/>
      <c r="W216" s="167"/>
      <c r="X216" s="167"/>
      <c r="Y216" s="167"/>
      <c r="Z216" s="167"/>
      <c r="AA216" s="167"/>
      <c r="AB216" s="139"/>
      <c r="AC216" s="139"/>
      <c r="AD216" s="139"/>
      <c r="AE216" s="139"/>
      <c r="AO216" s="86"/>
      <c r="AP216" s="86"/>
      <c r="AQ216" s="86"/>
      <c r="AR216" s="86"/>
      <c r="AS216" s="86"/>
      <c r="AT216" s="86"/>
      <c r="AU216" s="86"/>
      <c r="AV216" s="86"/>
      <c r="AW216" s="86"/>
      <c r="AX216" s="86"/>
      <c r="AY216" s="86"/>
      <c r="AZ216" s="86"/>
      <c r="BA216" s="86"/>
      <c r="BB216" s="86"/>
    </row>
    <row r="217" spans="1:54" ht="12.75" customHeight="1" x14ac:dyDescent="0.2">
      <c r="A217" s="135"/>
      <c r="B217" s="135"/>
      <c r="C217" s="135"/>
      <c r="D217" s="135"/>
      <c r="E217" s="135"/>
      <c r="F217" s="135"/>
      <c r="G217" s="135"/>
      <c r="H217" s="86"/>
      <c r="I217" s="86"/>
      <c r="J217" s="86"/>
      <c r="K217" s="86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39"/>
      <c r="AC217" s="139"/>
      <c r="AD217" s="139"/>
      <c r="AE217" s="139"/>
      <c r="AO217" s="86"/>
      <c r="AP217" s="86"/>
      <c r="AQ217" s="86"/>
      <c r="AR217" s="86"/>
      <c r="AS217" s="86"/>
      <c r="AT217" s="86"/>
      <c r="AU217" s="86"/>
      <c r="AV217" s="86"/>
      <c r="AW217" s="86"/>
      <c r="AX217" s="86"/>
      <c r="AY217" s="86"/>
      <c r="AZ217" s="86"/>
      <c r="BA217" s="86"/>
      <c r="BB217" s="86"/>
    </row>
    <row r="218" spans="1:54" ht="12.75" customHeight="1" x14ac:dyDescent="0.2">
      <c r="A218" s="135"/>
      <c r="B218" s="135"/>
      <c r="C218" s="135"/>
      <c r="D218" s="135"/>
      <c r="E218" s="135"/>
      <c r="F218" s="135"/>
      <c r="G218" s="135"/>
      <c r="H218" s="86"/>
      <c r="I218" s="86"/>
      <c r="J218" s="86"/>
      <c r="K218" s="86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39"/>
      <c r="AC218" s="139"/>
      <c r="AD218" s="139"/>
      <c r="AE218" s="139"/>
      <c r="AO218" s="86"/>
      <c r="AP218" s="86"/>
      <c r="AQ218" s="86"/>
      <c r="AR218" s="86"/>
      <c r="AS218" s="86"/>
      <c r="AT218" s="86"/>
      <c r="AU218" s="86"/>
      <c r="AV218" s="86"/>
      <c r="AW218" s="86"/>
      <c r="AX218" s="86"/>
      <c r="AY218" s="86"/>
      <c r="AZ218" s="86"/>
      <c r="BA218" s="86"/>
      <c r="BB218" s="86"/>
    </row>
    <row r="219" spans="1:54" ht="12.75" customHeight="1" x14ac:dyDescent="0.2">
      <c r="A219" s="135"/>
      <c r="B219" s="135"/>
      <c r="C219" s="135"/>
      <c r="D219" s="135"/>
      <c r="E219" s="135"/>
      <c r="F219" s="135"/>
      <c r="G219" s="135"/>
      <c r="H219" s="86"/>
      <c r="I219" s="86"/>
      <c r="J219" s="86"/>
      <c r="K219" s="86"/>
      <c r="L219" s="167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7"/>
      <c r="Y219" s="167"/>
      <c r="Z219" s="167"/>
      <c r="AA219" s="167"/>
      <c r="AB219" s="139"/>
      <c r="AC219" s="139"/>
      <c r="AD219" s="139"/>
      <c r="AE219" s="139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86"/>
      <c r="BB219" s="86"/>
    </row>
    <row r="220" spans="1:54" ht="12.75" customHeight="1" x14ac:dyDescent="0.2">
      <c r="A220" s="135"/>
      <c r="B220" s="135"/>
      <c r="C220" s="135"/>
      <c r="D220" s="135"/>
      <c r="E220" s="135"/>
      <c r="F220" s="135"/>
      <c r="G220" s="135"/>
      <c r="H220" s="86"/>
      <c r="I220" s="86"/>
      <c r="J220" s="86"/>
      <c r="K220" s="86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167"/>
      <c r="Y220" s="167"/>
      <c r="Z220" s="167"/>
      <c r="AA220" s="167"/>
      <c r="AB220" s="139"/>
      <c r="AC220" s="139"/>
      <c r="AD220" s="139"/>
      <c r="AE220" s="139"/>
      <c r="AO220" s="86"/>
      <c r="AP220" s="86"/>
      <c r="AQ220" s="86"/>
      <c r="AR220" s="86"/>
      <c r="AS220" s="86"/>
      <c r="AT220" s="86"/>
      <c r="AU220" s="86"/>
      <c r="AV220" s="86"/>
      <c r="AW220" s="86"/>
      <c r="AX220" s="86"/>
      <c r="AY220" s="86"/>
      <c r="AZ220" s="86"/>
      <c r="BA220" s="86"/>
      <c r="BB220" s="86"/>
    </row>
    <row r="221" spans="1:54" ht="12.75" customHeight="1" x14ac:dyDescent="0.2">
      <c r="A221" s="135"/>
      <c r="B221" s="135"/>
      <c r="C221" s="135"/>
      <c r="D221" s="135"/>
      <c r="E221" s="135"/>
      <c r="F221" s="135"/>
      <c r="G221" s="135"/>
      <c r="H221" s="86"/>
      <c r="I221" s="86"/>
      <c r="J221" s="86"/>
      <c r="K221" s="86"/>
      <c r="L221" s="167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7"/>
      <c r="Y221" s="167"/>
      <c r="Z221" s="167"/>
      <c r="AA221" s="167"/>
      <c r="AB221" s="139"/>
      <c r="AC221" s="139"/>
      <c r="AD221" s="139"/>
      <c r="AE221" s="139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86"/>
      <c r="BB221" s="86"/>
    </row>
    <row r="222" spans="1:54" ht="12.75" customHeight="1" x14ac:dyDescent="0.2">
      <c r="A222" s="135"/>
      <c r="B222" s="135"/>
      <c r="C222" s="135"/>
      <c r="D222" s="135"/>
      <c r="E222" s="135"/>
      <c r="F222" s="135"/>
      <c r="G222" s="135"/>
      <c r="H222" s="86"/>
      <c r="I222" s="86"/>
      <c r="J222" s="86"/>
      <c r="K222" s="86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39"/>
      <c r="AC222" s="139"/>
      <c r="AD222" s="139"/>
      <c r="AE222" s="139"/>
      <c r="AO222" s="86"/>
      <c r="AP222" s="86"/>
      <c r="AQ222" s="86"/>
      <c r="AR222" s="86"/>
      <c r="AS222" s="86"/>
      <c r="AT222" s="86"/>
      <c r="AU222" s="86"/>
      <c r="AV222" s="86"/>
      <c r="AW222" s="86"/>
      <c r="AX222" s="86"/>
      <c r="AY222" s="86"/>
      <c r="AZ222" s="86"/>
      <c r="BA222" s="86"/>
      <c r="BB222" s="86"/>
    </row>
    <row r="223" spans="1:54" ht="12.75" customHeight="1" x14ac:dyDescent="0.2">
      <c r="A223" s="135"/>
      <c r="B223" s="135"/>
      <c r="C223" s="135"/>
      <c r="D223" s="135"/>
      <c r="E223" s="135"/>
      <c r="F223" s="135"/>
      <c r="G223" s="135"/>
      <c r="H223" s="86"/>
      <c r="I223" s="86"/>
      <c r="J223" s="86"/>
      <c r="K223" s="86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39"/>
      <c r="AC223" s="139"/>
      <c r="AD223" s="139"/>
      <c r="AE223" s="139"/>
      <c r="AO223" s="86"/>
      <c r="AP223" s="86"/>
      <c r="AQ223" s="86"/>
      <c r="AR223" s="86"/>
      <c r="AS223" s="86"/>
      <c r="AT223" s="86"/>
      <c r="AU223" s="86"/>
      <c r="AV223" s="86"/>
      <c r="AW223" s="86"/>
      <c r="AX223" s="86"/>
      <c r="AY223" s="86"/>
      <c r="AZ223" s="86"/>
      <c r="BA223" s="86"/>
      <c r="BB223" s="86"/>
    </row>
    <row r="224" spans="1:54" ht="12.75" customHeight="1" x14ac:dyDescent="0.2">
      <c r="A224" s="135"/>
      <c r="B224" s="135"/>
      <c r="C224" s="135"/>
      <c r="D224" s="135"/>
      <c r="E224" s="135"/>
      <c r="F224" s="135"/>
      <c r="G224" s="135"/>
      <c r="H224" s="86"/>
      <c r="I224" s="86"/>
      <c r="J224" s="86"/>
      <c r="K224" s="86"/>
      <c r="L224" s="167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39"/>
      <c r="AC224" s="139"/>
      <c r="AD224" s="139"/>
      <c r="AE224" s="139"/>
      <c r="AO224" s="86"/>
      <c r="AP224" s="86"/>
      <c r="AQ224" s="86"/>
      <c r="AR224" s="86"/>
      <c r="AS224" s="86"/>
      <c r="AT224" s="86"/>
      <c r="AU224" s="86"/>
      <c r="AV224" s="86"/>
      <c r="AW224" s="86"/>
      <c r="AX224" s="86"/>
      <c r="AY224" s="86"/>
      <c r="AZ224" s="86"/>
      <c r="BA224" s="86"/>
      <c r="BB224" s="86"/>
    </row>
    <row r="225" spans="1:54" ht="12.75" customHeight="1" x14ac:dyDescent="0.2">
      <c r="A225" s="179"/>
      <c r="B225" s="179"/>
      <c r="C225" s="179"/>
      <c r="D225" s="179"/>
      <c r="E225" s="179"/>
      <c r="F225" s="179"/>
      <c r="G225" s="179"/>
      <c r="H225" s="179"/>
      <c r="I225" s="179"/>
      <c r="J225" s="179"/>
      <c r="K225" s="17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O225" s="86"/>
      <c r="AP225" s="86"/>
      <c r="AQ225" s="86"/>
      <c r="AR225" s="86"/>
      <c r="AS225" s="86"/>
      <c r="AT225" s="86"/>
      <c r="AU225" s="86"/>
      <c r="AV225" s="86"/>
      <c r="AW225" s="86"/>
      <c r="AX225" s="86"/>
      <c r="AY225" s="86"/>
      <c r="AZ225" s="86"/>
      <c r="BA225" s="86"/>
      <c r="BB225" s="86"/>
    </row>
    <row r="226" spans="1:54" ht="12.75" customHeight="1" x14ac:dyDescent="0.2">
      <c r="A226" s="135"/>
      <c r="B226" s="135"/>
      <c r="C226" s="135"/>
      <c r="D226" s="135"/>
      <c r="E226" s="135"/>
      <c r="F226" s="135"/>
      <c r="G226" s="135"/>
      <c r="H226" s="86"/>
      <c r="I226" s="86"/>
      <c r="J226" s="86"/>
      <c r="K226" s="86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O226" s="86"/>
      <c r="AP226" s="86"/>
      <c r="AQ226" s="86"/>
      <c r="AR226" s="86"/>
      <c r="AS226" s="86"/>
      <c r="AT226" s="86"/>
      <c r="AU226" s="86"/>
      <c r="AV226" s="86"/>
      <c r="AW226" s="86"/>
      <c r="AX226" s="86"/>
      <c r="AY226" s="86"/>
      <c r="AZ226" s="86"/>
      <c r="BA226" s="86"/>
      <c r="BB226" s="86"/>
    </row>
    <row r="227" spans="1:54" ht="12.75" customHeight="1" x14ac:dyDescent="0.2">
      <c r="A227" s="161"/>
      <c r="B227" s="161"/>
      <c r="C227" s="161"/>
      <c r="D227" s="161"/>
      <c r="E227" s="161"/>
      <c r="F227" s="161"/>
      <c r="G227" s="161"/>
      <c r="H227" s="202"/>
      <c r="I227" s="202"/>
      <c r="J227" s="202"/>
      <c r="K227" s="202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O227" s="86"/>
      <c r="AP227" s="86"/>
      <c r="AQ227" s="86"/>
      <c r="AR227" s="86"/>
      <c r="AS227" s="86"/>
      <c r="AT227" s="86"/>
      <c r="AU227" s="86"/>
      <c r="AV227" s="86"/>
      <c r="AW227" s="86"/>
      <c r="AX227" s="86"/>
      <c r="AY227" s="86"/>
      <c r="AZ227" s="86"/>
      <c r="BA227" s="86"/>
      <c r="BB227" s="86"/>
    </row>
    <row r="228" spans="1:54" ht="12.75" customHeight="1" x14ac:dyDescent="0.2">
      <c r="A228" s="162"/>
      <c r="B228" s="162"/>
      <c r="C228" s="162"/>
      <c r="D228" s="162"/>
      <c r="E228" s="162"/>
      <c r="F228" s="162"/>
      <c r="G228" s="162"/>
      <c r="H228" s="103"/>
      <c r="I228" s="103"/>
      <c r="J228" s="103"/>
      <c r="K228" s="103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O228" s="86"/>
      <c r="AP228" s="86"/>
      <c r="AQ228" s="86"/>
      <c r="AR228" s="86"/>
      <c r="AS228" s="86"/>
      <c r="AT228" s="86"/>
      <c r="AU228" s="86"/>
      <c r="AV228" s="86"/>
      <c r="AW228" s="86"/>
      <c r="AX228" s="86"/>
      <c r="AY228" s="86"/>
      <c r="AZ228" s="86"/>
      <c r="BA228" s="86"/>
      <c r="BB228" s="86"/>
    </row>
    <row r="229" spans="1:54" ht="12.75" customHeight="1" x14ac:dyDescent="0.2">
      <c r="A229" s="135"/>
      <c r="B229" s="135"/>
      <c r="C229" s="135"/>
      <c r="D229" s="135"/>
      <c r="E229" s="135"/>
      <c r="F229" s="135"/>
      <c r="G229" s="135"/>
      <c r="H229" s="86"/>
      <c r="I229" s="86"/>
      <c r="J229" s="86"/>
      <c r="K229" s="86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</row>
    <row r="230" spans="1:54" ht="12.75" customHeight="1" x14ac:dyDescent="0.2">
      <c r="A230" s="135"/>
      <c r="B230" s="135"/>
      <c r="C230" s="135"/>
      <c r="D230" s="135"/>
      <c r="E230" s="135"/>
      <c r="F230" s="135"/>
      <c r="G230" s="135"/>
      <c r="H230" s="86"/>
      <c r="I230" s="86"/>
      <c r="J230" s="86"/>
      <c r="K230" s="86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0"/>
      <c r="AC230" s="180"/>
      <c r="AD230" s="180"/>
      <c r="AE230" s="180"/>
    </row>
    <row r="231" spans="1:54" ht="12.75" customHeight="1" x14ac:dyDescent="0.2">
      <c r="A231" s="161"/>
      <c r="B231" s="161"/>
      <c r="C231" s="161"/>
      <c r="D231" s="161"/>
      <c r="E231" s="161"/>
      <c r="F231" s="161"/>
      <c r="G231" s="161"/>
      <c r="H231" s="202"/>
      <c r="I231" s="202"/>
      <c r="J231" s="202"/>
      <c r="K231" s="202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</row>
    <row r="232" spans="1:54" ht="12.75" customHeight="1" x14ac:dyDescent="0.2"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</row>
  </sheetData>
  <sheetProtection password="C869" sheet="1" objects="1" scenarios="1"/>
  <mergeCells count="71">
    <mergeCell ref="AO23:BB23"/>
    <mergeCell ref="AO69:BB69"/>
    <mergeCell ref="AO54:BB54"/>
    <mergeCell ref="AO70:BB70"/>
    <mergeCell ref="AO56:BB56"/>
    <mergeCell ref="AO68:BB68"/>
    <mergeCell ref="AO57:BB57"/>
    <mergeCell ref="AO66:BB66"/>
    <mergeCell ref="AO64:BB64"/>
    <mergeCell ref="AO62:BB62"/>
    <mergeCell ref="AO65:BB65"/>
    <mergeCell ref="AO63:BB63"/>
    <mergeCell ref="AO42:BB42"/>
    <mergeCell ref="AO53:BB53"/>
    <mergeCell ref="AO49:BB49"/>
    <mergeCell ref="AO50:BB50"/>
    <mergeCell ref="AO19:BB19"/>
    <mergeCell ref="AO18:BB18"/>
    <mergeCell ref="AO47:BB47"/>
    <mergeCell ref="AO22:BB22"/>
    <mergeCell ref="AO29:BB29"/>
    <mergeCell ref="AO28:BB28"/>
    <mergeCell ref="AO26:BB26"/>
    <mergeCell ref="AO27:BB27"/>
    <mergeCell ref="AO41:BB41"/>
    <mergeCell ref="AO34:BB34"/>
    <mergeCell ref="AO46:BB46"/>
    <mergeCell ref="AO35:BB35"/>
    <mergeCell ref="AO40:BB40"/>
    <mergeCell ref="AO44:BB44"/>
    <mergeCell ref="AO32:BB32"/>
    <mergeCell ref="AO24:BB24"/>
    <mergeCell ref="AO51:BB51"/>
    <mergeCell ref="AO48:BB48"/>
    <mergeCell ref="AO33:BB33"/>
    <mergeCell ref="AO30:BB30"/>
    <mergeCell ref="AO31:BB31"/>
    <mergeCell ref="AO39:BB39"/>
    <mergeCell ref="AO38:BB38"/>
    <mergeCell ref="AO73:BB73"/>
    <mergeCell ref="AO6:BB6"/>
    <mergeCell ref="AO4:BB4"/>
    <mergeCell ref="AO13:BB13"/>
    <mergeCell ref="AO7:BB7"/>
    <mergeCell ref="AO8:BB8"/>
    <mergeCell ref="AO9:BB9"/>
    <mergeCell ref="AO10:BB10"/>
    <mergeCell ref="AO12:BB12"/>
    <mergeCell ref="AO15:BB15"/>
    <mergeCell ref="AO14:BB14"/>
    <mergeCell ref="AO60:BB60"/>
    <mergeCell ref="AO59:BB59"/>
    <mergeCell ref="AO11:BB11"/>
    <mergeCell ref="AO16:BB16"/>
    <mergeCell ref="AO17:BB17"/>
    <mergeCell ref="AO3:BB3"/>
    <mergeCell ref="AO5:BB5"/>
    <mergeCell ref="AO71:BB71"/>
    <mergeCell ref="AO72:BB72"/>
    <mergeCell ref="AO37:BB37"/>
    <mergeCell ref="AO36:BB36"/>
    <mergeCell ref="AO61:BB61"/>
    <mergeCell ref="AO67:BB67"/>
    <mergeCell ref="AO58:BB58"/>
    <mergeCell ref="AO45:BB45"/>
    <mergeCell ref="AO52:BB52"/>
    <mergeCell ref="AO21:BB21"/>
    <mergeCell ref="AO20:BB20"/>
    <mergeCell ref="AO43:BB43"/>
    <mergeCell ref="AO25:BB25"/>
    <mergeCell ref="AO55:BB55"/>
  </mergeCells>
  <phoneticPr fontId="2" type="noConversion"/>
  <pageMargins left="0.43307086614173229" right="0.19685039370078741" top="1.2204724409448819" bottom="0.98425196850393704" header="0.51181102362204722" footer="0.51181102362204722"/>
  <pageSetup paperSize="9" scale="79" orientation="portrait" r:id="rId1"/>
  <headerFooter alignWithMargins="0">
    <oddHeader>&amp;R&amp;G</oddHeader>
    <oddFooter>&amp;L&amp;"Verdana,Normal"&amp;7&amp;F
&amp;A&amp;R&amp;"Verdana,Normal"&amp;7&amp;D  &amp;T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indexed="11"/>
  </sheetPr>
  <dimension ref="A1:AR117"/>
  <sheetViews>
    <sheetView showGridLines="0" topLeftCell="B1" zoomScale="90" zoomScaleNormal="90" workbookViewId="0">
      <selection activeCell="H3" sqref="H3:U4"/>
    </sheetView>
  </sheetViews>
  <sheetFormatPr defaultColWidth="3.85546875" defaultRowHeight="12" outlineLevelRow="1" outlineLevelCol="1" x14ac:dyDescent="0.2"/>
  <cols>
    <col min="1" max="1" width="3.85546875" style="205" hidden="1" customWidth="1"/>
    <col min="2" max="2" width="3.85546875" style="204" customWidth="1"/>
    <col min="3" max="29" width="3.85546875" style="205" customWidth="1"/>
    <col min="30" max="37" width="5" style="205" customWidth="1"/>
    <col min="38" max="39" width="3.85546875" style="205" customWidth="1"/>
    <col min="40" max="40" width="3.85546875" style="73" customWidth="1"/>
    <col min="41" max="41" width="3.85546875" style="205" customWidth="1"/>
    <col min="42" max="42" width="42.85546875" style="205" hidden="1" customWidth="1" outlineLevel="1"/>
    <col min="43" max="43" width="5.5703125" style="205" hidden="1" customWidth="1" outlineLevel="1"/>
    <col min="44" max="44" width="4" style="205" customWidth="1" collapsed="1"/>
    <col min="45" max="16384" width="3.85546875" style="205"/>
  </cols>
  <sheetData>
    <row r="1" spans="2:43" s="203" customFormat="1" ht="18.75" customHeight="1" x14ac:dyDescent="0.25">
      <c r="B1" s="399" t="s">
        <v>176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N1" s="66"/>
    </row>
    <row r="2" spans="2:43" ht="23.25" customHeight="1" x14ac:dyDescent="0.2"/>
    <row r="3" spans="2:43" s="207" customFormat="1" ht="13.5" customHeight="1" x14ac:dyDescent="0.2">
      <c r="B3" s="206" t="s">
        <v>78</v>
      </c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208"/>
      <c r="W3" s="208"/>
      <c r="X3" s="208"/>
      <c r="Y3" s="208"/>
      <c r="Z3" s="208"/>
      <c r="AA3" s="208"/>
      <c r="AB3" s="208"/>
      <c r="AC3" s="208"/>
      <c r="AN3" s="107"/>
    </row>
    <row r="4" spans="2:43" x14ac:dyDescent="0.2">
      <c r="H4" s="401"/>
      <c r="I4" s="401"/>
      <c r="J4" s="401"/>
      <c r="K4" s="401"/>
      <c r="L4" s="401"/>
      <c r="M4" s="401"/>
      <c r="N4" s="401"/>
      <c r="O4" s="401"/>
      <c r="P4" s="401"/>
      <c r="Q4" s="401"/>
      <c r="R4" s="401"/>
      <c r="S4" s="401"/>
      <c r="T4" s="401"/>
      <c r="U4" s="401"/>
      <c r="V4" s="208"/>
      <c r="W4" s="208"/>
      <c r="X4" s="208"/>
      <c r="Y4" s="208"/>
      <c r="Z4" s="208"/>
      <c r="AA4" s="208"/>
      <c r="AB4" s="208"/>
      <c r="AC4" s="208"/>
    </row>
    <row r="5" spans="2:43" ht="14.25" customHeight="1" x14ac:dyDescent="0.2">
      <c r="AP5" s="209" t="s">
        <v>109</v>
      </c>
    </row>
    <row r="6" spans="2:43" ht="13.5" customHeight="1" x14ac:dyDescent="0.2">
      <c r="AP6" s="410">
        <f>ROUND(Z9,2)</f>
        <v>8</v>
      </c>
      <c r="AQ6" s="410"/>
    </row>
    <row r="7" spans="2:43" ht="13.5" customHeight="1" x14ac:dyDescent="0.2">
      <c r="B7" s="403" t="s">
        <v>26</v>
      </c>
      <c r="C7" s="403"/>
      <c r="D7" s="403"/>
      <c r="E7" s="403"/>
      <c r="F7" s="403"/>
      <c r="G7" s="403"/>
      <c r="H7" s="403"/>
      <c r="I7" s="403"/>
      <c r="J7" s="403"/>
      <c r="K7" s="403"/>
      <c r="L7" s="403"/>
      <c r="Q7" s="126" t="s">
        <v>70</v>
      </c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207"/>
      <c r="AC7" s="207"/>
    </row>
    <row r="9" spans="2:43" ht="15" customHeight="1" x14ac:dyDescent="0.2">
      <c r="I9" s="402" t="s">
        <v>22</v>
      </c>
      <c r="J9" s="402"/>
      <c r="K9" s="406"/>
      <c r="L9" s="406"/>
      <c r="P9" s="210"/>
      <c r="X9" s="285" t="s">
        <v>71</v>
      </c>
      <c r="Y9" s="285"/>
      <c r="Z9" s="405">
        <v>8</v>
      </c>
      <c r="AA9" s="405"/>
      <c r="AB9" s="411" t="s">
        <v>69</v>
      </c>
      <c r="AC9" s="411"/>
      <c r="AP9" s="211" t="s">
        <v>19</v>
      </c>
    </row>
    <row r="10" spans="2:43" x14ac:dyDescent="0.2">
      <c r="I10" s="402" t="s">
        <v>23</v>
      </c>
      <c r="J10" s="402"/>
      <c r="K10" s="404"/>
      <c r="L10" s="404"/>
      <c r="P10" s="210"/>
      <c r="AP10" s="209" t="s">
        <v>20</v>
      </c>
    </row>
    <row r="11" spans="2:43" x14ac:dyDescent="0.2">
      <c r="I11" s="402" t="s">
        <v>24</v>
      </c>
      <c r="J11" s="402"/>
      <c r="K11" s="404"/>
      <c r="L11" s="404"/>
      <c r="P11" s="210"/>
      <c r="AP11" s="209" t="s">
        <v>2</v>
      </c>
    </row>
    <row r="12" spans="2:43" x14ac:dyDescent="0.2">
      <c r="I12" s="402" t="s">
        <v>25</v>
      </c>
      <c r="J12" s="402"/>
      <c r="K12" s="404"/>
      <c r="L12" s="404"/>
      <c r="P12" s="210"/>
      <c r="AP12" s="209" t="s">
        <v>3</v>
      </c>
    </row>
    <row r="15" spans="2:43" ht="13.5" customHeight="1" x14ac:dyDescent="0.2">
      <c r="B15" s="398" t="s">
        <v>27</v>
      </c>
      <c r="C15" s="398"/>
      <c r="D15" s="398"/>
      <c r="E15" s="398"/>
      <c r="F15" s="398"/>
      <c r="G15" s="398"/>
      <c r="H15" s="398"/>
      <c r="I15" s="398"/>
      <c r="J15" s="398"/>
      <c r="K15" s="398"/>
      <c r="L15" s="398"/>
      <c r="M15" s="398"/>
      <c r="N15" s="398"/>
      <c r="O15" s="398"/>
      <c r="P15" s="398"/>
      <c r="Q15" s="202"/>
      <c r="AP15" s="211" t="s">
        <v>18</v>
      </c>
    </row>
    <row r="16" spans="2:43" ht="19.5" customHeight="1" x14ac:dyDescent="0.2">
      <c r="B16" s="212">
        <v>1</v>
      </c>
      <c r="C16" s="413" t="s">
        <v>141</v>
      </c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N16" s="413"/>
      <c r="O16" s="413"/>
      <c r="P16" s="413"/>
      <c r="Q16" s="413"/>
      <c r="R16" s="413"/>
      <c r="S16" s="413"/>
      <c r="T16" s="413"/>
      <c r="U16" s="413"/>
      <c r="V16" s="413"/>
      <c r="W16" s="413"/>
      <c r="X16" s="413"/>
      <c r="Y16" s="413"/>
      <c r="AP16" s="209" t="str">
        <f t="shared" ref="AP16:AP35" si="0">+B16&amp;" "&amp;C16</f>
        <v>1 Kommunikation</v>
      </c>
    </row>
    <row r="17" spans="2:42" x14ac:dyDescent="0.2">
      <c r="B17" s="212">
        <f>IF(C17="","",COUNTA($C$16:C17))</f>
        <v>2</v>
      </c>
      <c r="C17" s="412" t="s">
        <v>140</v>
      </c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V17" s="412"/>
      <c r="W17" s="412"/>
      <c r="X17" s="412"/>
      <c r="Y17" s="412"/>
      <c r="AP17" s="209" t="str">
        <f t="shared" si="0"/>
        <v>2 Projektledning</v>
      </c>
    </row>
    <row r="18" spans="2:42" x14ac:dyDescent="0.2">
      <c r="B18" s="212" t="str">
        <f>IF(C18="","",COUNTA($C$16:C18))</f>
        <v/>
      </c>
      <c r="C18" s="409"/>
      <c r="D18" s="409"/>
      <c r="E18" s="409"/>
      <c r="F18" s="409"/>
      <c r="G18" s="409"/>
      <c r="H18" s="409"/>
      <c r="I18" s="409"/>
      <c r="J18" s="409"/>
      <c r="K18" s="409"/>
      <c r="L18" s="409"/>
      <c r="M18" s="409"/>
      <c r="N18" s="409"/>
      <c r="O18" s="409"/>
      <c r="P18" s="409"/>
      <c r="Q18" s="409"/>
      <c r="R18" s="409"/>
      <c r="S18" s="409"/>
      <c r="T18" s="409"/>
      <c r="U18" s="409"/>
      <c r="V18" s="409"/>
      <c r="W18" s="409"/>
      <c r="X18" s="409"/>
      <c r="Y18" s="409"/>
      <c r="AP18" s="209" t="str">
        <f t="shared" si="0"/>
        <v xml:space="preserve"> </v>
      </c>
    </row>
    <row r="19" spans="2:42" x14ac:dyDescent="0.2">
      <c r="B19" s="212" t="str">
        <f>IF(C19="","",COUNTA($C$16:C19))</f>
        <v/>
      </c>
      <c r="C19" s="394"/>
      <c r="D19" s="394"/>
      <c r="E19" s="394"/>
      <c r="F19" s="394"/>
      <c r="G19" s="394"/>
      <c r="H19" s="394"/>
      <c r="I19" s="394"/>
      <c r="J19" s="394"/>
      <c r="K19" s="394"/>
      <c r="L19" s="394"/>
      <c r="M19" s="394"/>
      <c r="N19" s="394"/>
      <c r="O19" s="394"/>
      <c r="P19" s="394"/>
      <c r="Q19" s="394"/>
      <c r="R19" s="394"/>
      <c r="S19" s="394"/>
      <c r="T19" s="394"/>
      <c r="U19" s="394"/>
      <c r="V19" s="394"/>
      <c r="W19" s="394"/>
      <c r="X19" s="394"/>
      <c r="Y19" s="394"/>
      <c r="AP19" s="209" t="str">
        <f t="shared" si="0"/>
        <v xml:space="preserve"> </v>
      </c>
    </row>
    <row r="20" spans="2:42" x14ac:dyDescent="0.2">
      <c r="B20" s="212" t="str">
        <f>IF(C20="","",COUNTA($C$16:C20))</f>
        <v/>
      </c>
      <c r="C20" s="394"/>
      <c r="D20" s="394"/>
      <c r="E20" s="394"/>
      <c r="F20" s="394"/>
      <c r="G20" s="394"/>
      <c r="H20" s="394"/>
      <c r="I20" s="394"/>
      <c r="J20" s="394"/>
      <c r="K20" s="394"/>
      <c r="L20" s="394"/>
      <c r="M20" s="394"/>
      <c r="N20" s="394"/>
      <c r="O20" s="394"/>
      <c r="P20" s="394"/>
      <c r="Q20" s="394"/>
      <c r="R20" s="394"/>
      <c r="S20" s="394"/>
      <c r="T20" s="394"/>
      <c r="U20" s="394"/>
      <c r="V20" s="394"/>
      <c r="W20" s="394"/>
      <c r="X20" s="394"/>
      <c r="Y20" s="394"/>
      <c r="AP20" s="209" t="str">
        <f t="shared" si="0"/>
        <v xml:space="preserve"> </v>
      </c>
    </row>
    <row r="21" spans="2:42" x14ac:dyDescent="0.2">
      <c r="B21" s="212" t="str">
        <f>IF(C21="","",COUNTA($C$16:C21))</f>
        <v/>
      </c>
      <c r="C21" s="394"/>
      <c r="D21" s="394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94"/>
      <c r="P21" s="394"/>
      <c r="Q21" s="394"/>
      <c r="R21" s="394"/>
      <c r="S21" s="394"/>
      <c r="T21" s="394"/>
      <c r="U21" s="394"/>
      <c r="V21" s="394"/>
      <c r="W21" s="394"/>
      <c r="X21" s="394"/>
      <c r="Y21" s="394"/>
      <c r="AP21" s="209" t="str">
        <f t="shared" si="0"/>
        <v xml:space="preserve"> </v>
      </c>
    </row>
    <row r="22" spans="2:42" x14ac:dyDescent="0.2">
      <c r="B22" s="212" t="str">
        <f>IF(C22="","",COUNTA($C$16:C22))</f>
        <v/>
      </c>
      <c r="C22" s="394"/>
      <c r="D22" s="394"/>
      <c r="E22" s="394"/>
      <c r="F22" s="394"/>
      <c r="G22" s="394"/>
      <c r="H22" s="394"/>
      <c r="I22" s="394"/>
      <c r="J22" s="394"/>
      <c r="K22" s="394"/>
      <c r="L22" s="394"/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  <c r="Y22" s="394"/>
      <c r="AP22" s="209" t="str">
        <f t="shared" si="0"/>
        <v xml:space="preserve"> </v>
      </c>
    </row>
    <row r="23" spans="2:42" x14ac:dyDescent="0.2">
      <c r="B23" s="212" t="str">
        <f>IF(C23="","",COUNTA($C$16:C23))</f>
        <v/>
      </c>
      <c r="C23" s="394"/>
      <c r="D23" s="394"/>
      <c r="E23" s="394"/>
      <c r="F23" s="394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AP23" s="209" t="str">
        <f t="shared" si="0"/>
        <v xml:space="preserve"> </v>
      </c>
    </row>
    <row r="24" spans="2:42" x14ac:dyDescent="0.2">
      <c r="B24" s="212" t="str">
        <f>IF(C24="","",COUNTA($C$16:C24))</f>
        <v/>
      </c>
      <c r="C24" s="394"/>
      <c r="D24" s="394"/>
      <c r="E24" s="394"/>
      <c r="F24" s="394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AP24" s="209" t="str">
        <f t="shared" si="0"/>
        <v xml:space="preserve"> </v>
      </c>
    </row>
    <row r="25" spans="2:42" x14ac:dyDescent="0.2">
      <c r="B25" s="212" t="str">
        <f>IF(C25="","",COUNTA($C$16:C25))</f>
        <v/>
      </c>
      <c r="C25" s="394"/>
      <c r="D25" s="394"/>
      <c r="E25" s="394"/>
      <c r="F25" s="394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AP25" s="209" t="str">
        <f t="shared" si="0"/>
        <v xml:space="preserve"> </v>
      </c>
    </row>
    <row r="26" spans="2:42" hidden="1" outlineLevel="1" x14ac:dyDescent="0.2">
      <c r="B26" s="212" t="str">
        <f>IF(C26="","",COUNTA($C$16:C26))</f>
        <v/>
      </c>
      <c r="C26" s="394"/>
      <c r="D26" s="394"/>
      <c r="E26" s="394"/>
      <c r="F26" s="394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AP26" s="209" t="str">
        <f t="shared" si="0"/>
        <v xml:space="preserve"> </v>
      </c>
    </row>
    <row r="27" spans="2:42" hidden="1" outlineLevel="1" x14ac:dyDescent="0.2">
      <c r="B27" s="212" t="str">
        <f>IF(C27="","",COUNTA($C$16:C27))</f>
        <v/>
      </c>
      <c r="C27" s="394"/>
      <c r="D27" s="394"/>
      <c r="E27" s="394"/>
      <c r="F27" s="394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AP27" s="209" t="str">
        <f t="shared" si="0"/>
        <v xml:space="preserve"> </v>
      </c>
    </row>
    <row r="28" spans="2:42" hidden="1" outlineLevel="1" x14ac:dyDescent="0.2">
      <c r="B28" s="212" t="str">
        <f>IF(C28="","",COUNTA($C$16:C28))</f>
        <v/>
      </c>
      <c r="C28" s="394"/>
      <c r="D28" s="394"/>
      <c r="E28" s="394"/>
      <c r="F28" s="394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AP28" s="209" t="str">
        <f t="shared" si="0"/>
        <v xml:space="preserve"> </v>
      </c>
    </row>
    <row r="29" spans="2:42" hidden="1" outlineLevel="1" x14ac:dyDescent="0.2">
      <c r="B29" s="212" t="str">
        <f>IF(C29="","",COUNTA($C$16:C29))</f>
        <v/>
      </c>
      <c r="C29" s="394"/>
      <c r="D29" s="394"/>
      <c r="E29" s="394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  <c r="AP29" s="209" t="str">
        <f t="shared" si="0"/>
        <v xml:space="preserve"> </v>
      </c>
    </row>
    <row r="30" spans="2:42" hidden="1" outlineLevel="1" x14ac:dyDescent="0.2">
      <c r="B30" s="212" t="str">
        <f>IF(C30="","",COUNTA($C$16:C30))</f>
        <v/>
      </c>
      <c r="C30" s="394"/>
      <c r="D30" s="394"/>
      <c r="E30" s="394"/>
      <c r="F30" s="394"/>
      <c r="G30" s="394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4"/>
      <c r="T30" s="394"/>
      <c r="U30" s="394"/>
      <c r="V30" s="394"/>
      <c r="W30" s="394"/>
      <c r="X30" s="394"/>
      <c r="Y30" s="394"/>
      <c r="AP30" s="209" t="str">
        <f t="shared" si="0"/>
        <v xml:space="preserve"> </v>
      </c>
    </row>
    <row r="31" spans="2:42" hidden="1" outlineLevel="1" x14ac:dyDescent="0.2">
      <c r="B31" s="212" t="str">
        <f>IF(C31="","",COUNTA($C$16:C31))</f>
        <v/>
      </c>
      <c r="C31" s="394"/>
      <c r="D31" s="394"/>
      <c r="E31" s="394"/>
      <c r="F31" s="394"/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  <c r="AP31" s="209" t="str">
        <f t="shared" si="0"/>
        <v xml:space="preserve"> </v>
      </c>
    </row>
    <row r="32" spans="2:42" hidden="1" outlineLevel="1" x14ac:dyDescent="0.2">
      <c r="B32" s="212" t="str">
        <f>IF(C32="","",COUNTA($C$16:C32))</f>
        <v/>
      </c>
      <c r="C32" s="394"/>
      <c r="D32" s="394"/>
      <c r="E32" s="394"/>
      <c r="F32" s="394"/>
      <c r="G32" s="394"/>
      <c r="H32" s="394"/>
      <c r="I32" s="394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  <c r="AP32" s="209" t="str">
        <f t="shared" si="0"/>
        <v xml:space="preserve"> </v>
      </c>
    </row>
    <row r="33" spans="2:42" hidden="1" outlineLevel="1" x14ac:dyDescent="0.2">
      <c r="B33" s="212" t="str">
        <f>IF(C33="","",COUNTA($C$16:C33))</f>
        <v/>
      </c>
      <c r="C33" s="394"/>
      <c r="D33" s="394"/>
      <c r="E33" s="394"/>
      <c r="F33" s="394"/>
      <c r="G33" s="394"/>
      <c r="H33" s="394"/>
      <c r="I33" s="394"/>
      <c r="J33" s="394"/>
      <c r="K33" s="394"/>
      <c r="L33" s="394"/>
      <c r="M33" s="394"/>
      <c r="N33" s="394"/>
      <c r="O33" s="394"/>
      <c r="P33" s="394"/>
      <c r="Q33" s="394"/>
      <c r="R33" s="394"/>
      <c r="S33" s="394"/>
      <c r="T33" s="394"/>
      <c r="U33" s="394"/>
      <c r="V33" s="394"/>
      <c r="W33" s="394"/>
      <c r="X33" s="394"/>
      <c r="Y33" s="394"/>
      <c r="AP33" s="209" t="str">
        <f t="shared" si="0"/>
        <v xml:space="preserve"> </v>
      </c>
    </row>
    <row r="34" spans="2:42" hidden="1" outlineLevel="1" x14ac:dyDescent="0.2">
      <c r="B34" s="212" t="str">
        <f>IF(C34="","",COUNTA($C$16:C34))</f>
        <v/>
      </c>
      <c r="C34" s="394"/>
      <c r="D34" s="394"/>
      <c r="E34" s="394"/>
      <c r="F34" s="394"/>
      <c r="G34" s="394"/>
      <c r="H34" s="394"/>
      <c r="I34" s="394"/>
      <c r="J34" s="394"/>
      <c r="K34" s="394"/>
      <c r="L34" s="394"/>
      <c r="M34" s="394"/>
      <c r="N34" s="394"/>
      <c r="O34" s="394"/>
      <c r="P34" s="394"/>
      <c r="Q34" s="394"/>
      <c r="R34" s="394"/>
      <c r="S34" s="394"/>
      <c r="T34" s="394"/>
      <c r="U34" s="394"/>
      <c r="V34" s="394"/>
      <c r="W34" s="394"/>
      <c r="X34" s="394"/>
      <c r="Y34" s="394"/>
      <c r="AP34" s="209" t="str">
        <f t="shared" si="0"/>
        <v xml:space="preserve"> </v>
      </c>
    </row>
    <row r="35" spans="2:42" hidden="1" outlineLevel="1" x14ac:dyDescent="0.2">
      <c r="B35" s="212" t="str">
        <f>IF(C35="","",COUNTA($C$16:C35))</f>
        <v/>
      </c>
      <c r="C35" s="397"/>
      <c r="D35" s="397"/>
      <c r="E35" s="397"/>
      <c r="F35" s="397"/>
      <c r="G35" s="397"/>
      <c r="H35" s="397"/>
      <c r="I35" s="397"/>
      <c r="J35" s="397"/>
      <c r="K35" s="397"/>
      <c r="L35" s="397"/>
      <c r="M35" s="397"/>
      <c r="N35" s="397"/>
      <c r="O35" s="397"/>
      <c r="P35" s="397"/>
      <c r="Q35" s="397"/>
      <c r="R35" s="397"/>
      <c r="S35" s="397"/>
      <c r="T35" s="397"/>
      <c r="U35" s="397"/>
      <c r="V35" s="397"/>
      <c r="W35" s="397"/>
      <c r="X35" s="397"/>
      <c r="Y35" s="397"/>
      <c r="AP35" s="209" t="str">
        <f t="shared" si="0"/>
        <v xml:space="preserve"> </v>
      </c>
    </row>
    <row r="36" spans="2:42" collapsed="1" x14ac:dyDescent="0.2">
      <c r="AP36" s="213" t="s">
        <v>107</v>
      </c>
    </row>
    <row r="37" spans="2:42" x14ac:dyDescent="0.2">
      <c r="AP37" s="214">
        <f>MAX(B39:B113)</f>
        <v>0</v>
      </c>
    </row>
    <row r="38" spans="2:42" ht="13.5" customHeight="1" x14ac:dyDescent="0.2">
      <c r="B38" s="398" t="s">
        <v>60</v>
      </c>
      <c r="C38" s="398"/>
      <c r="D38" s="398"/>
      <c r="E38" s="398"/>
      <c r="F38" s="398"/>
      <c r="G38" s="398"/>
      <c r="H38" s="398"/>
      <c r="I38" s="398"/>
      <c r="J38" s="398"/>
      <c r="K38" s="398"/>
      <c r="L38" s="398"/>
      <c r="M38" s="398"/>
      <c r="N38" s="398"/>
      <c r="O38" s="398"/>
      <c r="P38" s="398"/>
      <c r="Q38" s="398"/>
      <c r="R38" s="398"/>
      <c r="S38" s="398"/>
      <c r="T38" s="398"/>
      <c r="U38" s="398"/>
      <c r="V38" s="398"/>
      <c r="W38" s="398"/>
      <c r="X38" s="398"/>
      <c r="Y38" s="398"/>
      <c r="Z38" s="403" t="s">
        <v>74</v>
      </c>
      <c r="AA38" s="403"/>
      <c r="AB38" s="403"/>
      <c r="AC38" s="403"/>
      <c r="AD38" s="207" t="s">
        <v>165</v>
      </c>
      <c r="AE38" s="207"/>
      <c r="AF38" s="207"/>
      <c r="AG38" s="207"/>
      <c r="AP38" s="211" t="s">
        <v>38</v>
      </c>
    </row>
    <row r="39" spans="2:42" ht="19.5" customHeight="1" x14ac:dyDescent="0.2">
      <c r="B39" s="212" t="str">
        <f>IF(C39="","",1)</f>
        <v/>
      </c>
      <c r="C39" s="395"/>
      <c r="D39" s="395"/>
      <c r="E39" s="395"/>
      <c r="F39" s="395"/>
      <c r="G39" s="395"/>
      <c r="H39" s="395"/>
      <c r="I39" s="395"/>
      <c r="J39" s="395"/>
      <c r="K39" s="395"/>
      <c r="L39" s="395"/>
      <c r="M39" s="395"/>
      <c r="N39" s="395"/>
      <c r="O39" s="395"/>
      <c r="P39" s="395"/>
      <c r="Q39" s="396" t="s">
        <v>138</v>
      </c>
      <c r="R39" s="396"/>
      <c r="S39" s="396"/>
      <c r="T39" s="396"/>
      <c r="U39" s="396"/>
      <c r="V39" s="396"/>
      <c r="W39" s="396"/>
      <c r="X39" s="396"/>
      <c r="Y39" s="396"/>
      <c r="Z39" s="407" t="str">
        <f>IF(C39="","","NORGE")</f>
        <v/>
      </c>
      <c r="AA39" s="408"/>
      <c r="AB39" s="408"/>
      <c r="AC39" s="408"/>
      <c r="AD39" s="414"/>
      <c r="AE39" s="414"/>
      <c r="AF39" s="414"/>
      <c r="AG39" s="414"/>
      <c r="AH39" s="414"/>
      <c r="AI39" s="414"/>
      <c r="AJ39" s="414"/>
      <c r="AK39" s="414"/>
      <c r="AP39" s="209">
        <f>C39</f>
        <v>0</v>
      </c>
    </row>
    <row r="40" spans="2:42" x14ac:dyDescent="0.2">
      <c r="B40" s="212" t="str">
        <f>IF(C40="","",COUNTA(C$39:C40))</f>
        <v/>
      </c>
      <c r="C40" s="395"/>
      <c r="D40" s="395"/>
      <c r="E40" s="395"/>
      <c r="F40" s="395"/>
      <c r="G40" s="395"/>
      <c r="H40" s="395"/>
      <c r="I40" s="395"/>
      <c r="J40" s="395"/>
      <c r="K40" s="395"/>
      <c r="L40" s="395"/>
      <c r="M40" s="395"/>
      <c r="N40" s="395"/>
      <c r="O40" s="395"/>
      <c r="P40" s="395"/>
      <c r="Q40" s="396" t="s">
        <v>56</v>
      </c>
      <c r="R40" s="396"/>
      <c r="S40" s="396"/>
      <c r="T40" s="396"/>
      <c r="U40" s="396"/>
      <c r="V40" s="396"/>
      <c r="W40" s="396"/>
      <c r="X40" s="396"/>
      <c r="Y40" s="396"/>
      <c r="Z40" s="395"/>
      <c r="AA40" s="395"/>
      <c r="AB40" s="395"/>
      <c r="AC40" s="395"/>
      <c r="AD40" s="414"/>
      <c r="AE40" s="414"/>
      <c r="AF40" s="414"/>
      <c r="AG40" s="414"/>
      <c r="AH40" s="414"/>
      <c r="AI40" s="414"/>
      <c r="AJ40" s="414"/>
      <c r="AK40" s="414"/>
      <c r="AP40" s="209">
        <f>C40</f>
        <v>0</v>
      </c>
    </row>
    <row r="41" spans="2:42" x14ac:dyDescent="0.2">
      <c r="B41" s="212" t="str">
        <f>IF(C41="","",COUNTA(C$39:C41))</f>
        <v/>
      </c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N41" s="395"/>
      <c r="O41" s="395"/>
      <c r="P41" s="395"/>
      <c r="Q41" s="395"/>
      <c r="R41" s="395"/>
      <c r="S41" s="395"/>
      <c r="T41" s="395"/>
      <c r="U41" s="395"/>
      <c r="V41" s="395"/>
      <c r="W41" s="395"/>
      <c r="X41" s="395"/>
      <c r="Y41" s="395"/>
      <c r="Z41" s="409"/>
      <c r="AA41" s="409"/>
      <c r="AB41" s="409"/>
      <c r="AC41" s="409"/>
      <c r="AD41" s="414"/>
      <c r="AE41" s="414"/>
      <c r="AF41" s="414"/>
      <c r="AG41" s="414"/>
      <c r="AH41" s="414"/>
      <c r="AI41" s="414"/>
      <c r="AJ41" s="414"/>
      <c r="AK41" s="414"/>
      <c r="AP41" s="209">
        <f t="shared" ref="AP41:AP104" si="1">C41</f>
        <v>0</v>
      </c>
    </row>
    <row r="42" spans="2:42" ht="12.75" customHeight="1" x14ac:dyDescent="0.2">
      <c r="B42" s="212" t="str">
        <f>IF(C42="","",COUNTA(C$39:C42))</f>
        <v/>
      </c>
      <c r="C42" s="394"/>
      <c r="D42" s="394"/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  <c r="AD42" s="414"/>
      <c r="AE42" s="414"/>
      <c r="AF42" s="414"/>
      <c r="AG42" s="414"/>
      <c r="AH42" s="414"/>
      <c r="AI42" s="414"/>
      <c r="AJ42" s="414"/>
      <c r="AK42" s="414"/>
      <c r="AP42" s="209">
        <f t="shared" si="1"/>
        <v>0</v>
      </c>
    </row>
    <row r="43" spans="2:42" x14ac:dyDescent="0.2">
      <c r="B43" s="212" t="str">
        <f>IF(C43="","",COUNTA(C$39:C43))</f>
        <v/>
      </c>
      <c r="C43" s="394"/>
      <c r="D43" s="394"/>
      <c r="E43" s="394"/>
      <c r="F43" s="394"/>
      <c r="G43" s="394"/>
      <c r="H43" s="394"/>
      <c r="I43" s="394"/>
      <c r="J43" s="394"/>
      <c r="K43" s="394"/>
      <c r="L43" s="394"/>
      <c r="M43" s="394"/>
      <c r="N43" s="394"/>
      <c r="O43" s="394"/>
      <c r="P43" s="394"/>
      <c r="Q43" s="394"/>
      <c r="R43" s="394"/>
      <c r="S43" s="394"/>
      <c r="T43" s="394"/>
      <c r="U43" s="394"/>
      <c r="V43" s="394"/>
      <c r="W43" s="394"/>
      <c r="X43" s="394"/>
      <c r="Y43" s="394"/>
      <c r="Z43" s="394"/>
      <c r="AA43" s="394"/>
      <c r="AB43" s="394"/>
      <c r="AC43" s="394"/>
      <c r="AD43" s="414"/>
      <c r="AE43" s="414"/>
      <c r="AF43" s="414"/>
      <c r="AG43" s="414"/>
      <c r="AH43" s="414"/>
      <c r="AI43" s="414"/>
      <c r="AJ43" s="414"/>
      <c r="AK43" s="414"/>
      <c r="AP43" s="209">
        <f t="shared" si="1"/>
        <v>0</v>
      </c>
    </row>
    <row r="44" spans="2:42" x14ac:dyDescent="0.2">
      <c r="B44" s="212" t="str">
        <f>IF(C44="","",COUNTA(C$39:C44))</f>
        <v/>
      </c>
      <c r="C44" s="394"/>
      <c r="D44" s="394"/>
      <c r="E44" s="394"/>
      <c r="F44" s="394"/>
      <c r="G44" s="394"/>
      <c r="H44" s="394"/>
      <c r="I44" s="394"/>
      <c r="J44" s="394"/>
      <c r="K44" s="394"/>
      <c r="L44" s="394"/>
      <c r="M44" s="394"/>
      <c r="N44" s="394"/>
      <c r="O44" s="394"/>
      <c r="P44" s="394"/>
      <c r="Q44" s="394"/>
      <c r="R44" s="394"/>
      <c r="S44" s="394"/>
      <c r="T44" s="394"/>
      <c r="U44" s="394"/>
      <c r="V44" s="394"/>
      <c r="W44" s="394"/>
      <c r="X44" s="394"/>
      <c r="Y44" s="394"/>
      <c r="Z44" s="394"/>
      <c r="AA44" s="394"/>
      <c r="AB44" s="394"/>
      <c r="AC44" s="394"/>
      <c r="AD44" s="414"/>
      <c r="AE44" s="414"/>
      <c r="AF44" s="414"/>
      <c r="AG44" s="414"/>
      <c r="AH44" s="414"/>
      <c r="AI44" s="414"/>
      <c r="AJ44" s="414"/>
      <c r="AK44" s="414"/>
      <c r="AP44" s="209">
        <f t="shared" si="1"/>
        <v>0</v>
      </c>
    </row>
    <row r="45" spans="2:42" x14ac:dyDescent="0.2">
      <c r="B45" s="212" t="str">
        <f>IF(C45="","",COUNTA(C$39:C45))</f>
        <v/>
      </c>
      <c r="C45" s="394"/>
      <c r="D45" s="394"/>
      <c r="E45" s="394"/>
      <c r="F45" s="394"/>
      <c r="G45" s="394"/>
      <c r="H45" s="394"/>
      <c r="I45" s="394"/>
      <c r="J45" s="394"/>
      <c r="K45" s="394"/>
      <c r="L45" s="394"/>
      <c r="M45" s="394"/>
      <c r="N45" s="394"/>
      <c r="O45" s="394"/>
      <c r="P45" s="394"/>
      <c r="Q45" s="394"/>
      <c r="R45" s="394"/>
      <c r="S45" s="394"/>
      <c r="T45" s="394"/>
      <c r="U45" s="394"/>
      <c r="V45" s="394"/>
      <c r="W45" s="394"/>
      <c r="X45" s="394"/>
      <c r="Y45" s="394"/>
      <c r="Z45" s="394"/>
      <c r="AA45" s="394"/>
      <c r="AB45" s="394"/>
      <c r="AC45" s="394"/>
      <c r="AD45" s="414"/>
      <c r="AE45" s="414"/>
      <c r="AF45" s="414"/>
      <c r="AG45" s="414"/>
      <c r="AH45" s="414"/>
      <c r="AI45" s="414"/>
      <c r="AJ45" s="414"/>
      <c r="AK45" s="414"/>
      <c r="AP45" s="209">
        <f t="shared" si="1"/>
        <v>0</v>
      </c>
    </row>
    <row r="46" spans="2:42" x14ac:dyDescent="0.2">
      <c r="B46" s="212" t="str">
        <f>IF(C46="","",COUNTA(C$39:C46))</f>
        <v/>
      </c>
      <c r="C46" s="394"/>
      <c r="D46" s="394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394"/>
      <c r="Y46" s="394"/>
      <c r="Z46" s="394"/>
      <c r="AA46" s="394"/>
      <c r="AB46" s="394"/>
      <c r="AC46" s="394"/>
      <c r="AD46" s="414"/>
      <c r="AE46" s="414"/>
      <c r="AF46" s="414"/>
      <c r="AG46" s="414"/>
      <c r="AH46" s="414"/>
      <c r="AI46" s="414"/>
      <c r="AJ46" s="414"/>
      <c r="AK46" s="414"/>
      <c r="AP46" s="209">
        <f t="shared" si="1"/>
        <v>0</v>
      </c>
    </row>
    <row r="47" spans="2:42" x14ac:dyDescent="0.2">
      <c r="B47" s="212" t="str">
        <f>IF(C47="","",COUNTA(C$39:C47))</f>
        <v/>
      </c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  <c r="AB47" s="394"/>
      <c r="AC47" s="394"/>
      <c r="AD47" s="414"/>
      <c r="AE47" s="414"/>
      <c r="AF47" s="414"/>
      <c r="AG47" s="414"/>
      <c r="AH47" s="414"/>
      <c r="AI47" s="414"/>
      <c r="AJ47" s="414"/>
      <c r="AK47" s="414"/>
      <c r="AP47" s="209">
        <f t="shared" si="1"/>
        <v>0</v>
      </c>
    </row>
    <row r="48" spans="2:42" x14ac:dyDescent="0.2">
      <c r="B48" s="212" t="str">
        <f>IF(C48="","",COUNTA(C$39:C48))</f>
        <v/>
      </c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414"/>
      <c r="AE48" s="414"/>
      <c r="AF48" s="414"/>
      <c r="AG48" s="414"/>
      <c r="AH48" s="414"/>
      <c r="AI48" s="414"/>
      <c r="AJ48" s="414"/>
      <c r="AK48" s="414"/>
      <c r="AP48" s="209">
        <f t="shared" si="1"/>
        <v>0</v>
      </c>
    </row>
    <row r="49" spans="2:42" x14ac:dyDescent="0.2">
      <c r="B49" s="212" t="str">
        <f>IF(C49="","",COUNTA(C$39:C49))</f>
        <v/>
      </c>
      <c r="C49" s="394"/>
      <c r="D49" s="394"/>
      <c r="E49" s="394"/>
      <c r="F49" s="394"/>
      <c r="G49" s="394"/>
      <c r="H49" s="394"/>
      <c r="I49" s="394"/>
      <c r="J49" s="394"/>
      <c r="K49" s="394"/>
      <c r="L49" s="394"/>
      <c r="M49" s="394"/>
      <c r="N49" s="394"/>
      <c r="O49" s="394"/>
      <c r="P49" s="394"/>
      <c r="Q49" s="394"/>
      <c r="R49" s="394"/>
      <c r="S49" s="394"/>
      <c r="T49" s="394"/>
      <c r="U49" s="394"/>
      <c r="V49" s="394"/>
      <c r="W49" s="394"/>
      <c r="X49" s="394"/>
      <c r="Y49" s="394"/>
      <c r="Z49" s="394"/>
      <c r="AA49" s="394"/>
      <c r="AB49" s="394"/>
      <c r="AC49" s="394"/>
      <c r="AD49" s="414"/>
      <c r="AE49" s="414"/>
      <c r="AF49" s="414"/>
      <c r="AG49" s="414"/>
      <c r="AH49" s="414"/>
      <c r="AI49" s="414"/>
      <c r="AJ49" s="414"/>
      <c r="AK49" s="414"/>
      <c r="AP49" s="209">
        <f t="shared" si="1"/>
        <v>0</v>
      </c>
    </row>
    <row r="50" spans="2:42" x14ac:dyDescent="0.2">
      <c r="B50" s="212" t="str">
        <f>IF(C50="","",COUNTA(C$39:C50))</f>
        <v/>
      </c>
      <c r="C50" s="394"/>
      <c r="D50" s="394"/>
      <c r="E50" s="394"/>
      <c r="F50" s="394"/>
      <c r="G50" s="394"/>
      <c r="H50" s="394"/>
      <c r="I50" s="394"/>
      <c r="J50" s="394"/>
      <c r="K50" s="394"/>
      <c r="L50" s="394"/>
      <c r="M50" s="394"/>
      <c r="N50" s="394"/>
      <c r="O50" s="394"/>
      <c r="P50" s="394"/>
      <c r="Q50" s="394"/>
      <c r="R50" s="394"/>
      <c r="S50" s="394"/>
      <c r="T50" s="394"/>
      <c r="U50" s="394"/>
      <c r="V50" s="394"/>
      <c r="W50" s="394"/>
      <c r="X50" s="394"/>
      <c r="Y50" s="394"/>
      <c r="Z50" s="394"/>
      <c r="AA50" s="394"/>
      <c r="AB50" s="394"/>
      <c r="AC50" s="394"/>
      <c r="AD50" s="414"/>
      <c r="AE50" s="414"/>
      <c r="AF50" s="414"/>
      <c r="AG50" s="414"/>
      <c r="AH50" s="414"/>
      <c r="AI50" s="414"/>
      <c r="AJ50" s="414"/>
      <c r="AK50" s="414"/>
      <c r="AP50" s="209">
        <f t="shared" si="1"/>
        <v>0</v>
      </c>
    </row>
    <row r="51" spans="2:42" x14ac:dyDescent="0.2">
      <c r="B51" s="212" t="str">
        <f>IF(C51="","",COUNTA(C$39:C51))</f>
        <v/>
      </c>
      <c r="C51" s="394"/>
      <c r="D51" s="394"/>
      <c r="E51" s="394"/>
      <c r="F51" s="394"/>
      <c r="G51" s="394"/>
      <c r="H51" s="394"/>
      <c r="I51" s="394"/>
      <c r="J51" s="394"/>
      <c r="K51" s="394"/>
      <c r="L51" s="394"/>
      <c r="M51" s="394"/>
      <c r="N51" s="394"/>
      <c r="O51" s="394"/>
      <c r="P51" s="394"/>
      <c r="Q51" s="394"/>
      <c r="R51" s="394"/>
      <c r="S51" s="394"/>
      <c r="T51" s="394"/>
      <c r="U51" s="394"/>
      <c r="V51" s="394"/>
      <c r="W51" s="394"/>
      <c r="X51" s="394"/>
      <c r="Y51" s="394"/>
      <c r="Z51" s="394"/>
      <c r="AA51" s="394"/>
      <c r="AB51" s="394"/>
      <c r="AC51" s="394"/>
      <c r="AD51" s="414"/>
      <c r="AE51" s="414"/>
      <c r="AF51" s="414"/>
      <c r="AG51" s="414"/>
      <c r="AH51" s="414"/>
      <c r="AI51" s="414"/>
      <c r="AJ51" s="414"/>
      <c r="AK51" s="414"/>
      <c r="AP51" s="209">
        <f t="shared" si="1"/>
        <v>0</v>
      </c>
    </row>
    <row r="52" spans="2:42" x14ac:dyDescent="0.2">
      <c r="B52" s="212" t="str">
        <f>IF(C52="","",COUNTA(C$39:C52))</f>
        <v/>
      </c>
      <c r="C52" s="394"/>
      <c r="D52" s="394"/>
      <c r="E52" s="394"/>
      <c r="F52" s="394"/>
      <c r="G52" s="394"/>
      <c r="H52" s="394"/>
      <c r="I52" s="394"/>
      <c r="J52" s="394"/>
      <c r="K52" s="394"/>
      <c r="L52" s="394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414"/>
      <c r="AE52" s="414"/>
      <c r="AF52" s="414"/>
      <c r="AG52" s="414"/>
      <c r="AH52" s="414"/>
      <c r="AI52" s="414"/>
      <c r="AJ52" s="414"/>
      <c r="AK52" s="414"/>
      <c r="AP52" s="209">
        <f t="shared" si="1"/>
        <v>0</v>
      </c>
    </row>
    <row r="53" spans="2:42" x14ac:dyDescent="0.2">
      <c r="B53" s="212" t="str">
        <f>IF(C53="","",COUNTA(C$39:C53))</f>
        <v/>
      </c>
      <c r="C53" s="394"/>
      <c r="D53" s="394"/>
      <c r="E53" s="394"/>
      <c r="F53" s="394"/>
      <c r="G53" s="394"/>
      <c r="H53" s="394"/>
      <c r="I53" s="394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  <c r="W53" s="394"/>
      <c r="X53" s="394"/>
      <c r="Y53" s="394"/>
      <c r="Z53" s="394"/>
      <c r="AA53" s="394"/>
      <c r="AB53" s="394"/>
      <c r="AC53" s="394"/>
      <c r="AD53" s="414"/>
      <c r="AE53" s="414"/>
      <c r="AF53" s="414"/>
      <c r="AG53" s="414"/>
      <c r="AH53" s="414"/>
      <c r="AI53" s="414"/>
      <c r="AJ53" s="414"/>
      <c r="AK53" s="414"/>
      <c r="AP53" s="209">
        <f t="shared" si="1"/>
        <v>0</v>
      </c>
    </row>
    <row r="54" spans="2:42" x14ac:dyDescent="0.2">
      <c r="B54" s="212" t="str">
        <f>IF(C54="","",COUNTA(C$39:C54))</f>
        <v/>
      </c>
      <c r="C54" s="394"/>
      <c r="D54" s="394"/>
      <c r="E54" s="394"/>
      <c r="F54" s="394"/>
      <c r="G54" s="394"/>
      <c r="H54" s="394"/>
      <c r="I54" s="394"/>
      <c r="J54" s="394"/>
      <c r="K54" s="394"/>
      <c r="L54" s="394"/>
      <c r="M54" s="394"/>
      <c r="N54" s="394"/>
      <c r="O54" s="394"/>
      <c r="P54" s="394"/>
      <c r="Q54" s="394"/>
      <c r="R54" s="394"/>
      <c r="S54" s="394"/>
      <c r="T54" s="394"/>
      <c r="U54" s="394"/>
      <c r="V54" s="394"/>
      <c r="W54" s="394"/>
      <c r="X54" s="394"/>
      <c r="Y54" s="394"/>
      <c r="Z54" s="394"/>
      <c r="AA54" s="394"/>
      <c r="AB54" s="394"/>
      <c r="AC54" s="394"/>
      <c r="AD54" s="414"/>
      <c r="AE54" s="414"/>
      <c r="AF54" s="414"/>
      <c r="AG54" s="414"/>
      <c r="AH54" s="414"/>
      <c r="AI54" s="414"/>
      <c r="AJ54" s="414"/>
      <c r="AK54" s="414"/>
      <c r="AP54" s="209">
        <f t="shared" si="1"/>
        <v>0</v>
      </c>
    </row>
    <row r="55" spans="2:42" x14ac:dyDescent="0.2">
      <c r="B55" s="212" t="str">
        <f>IF(C55="","",COUNTA(C$39:C55))</f>
        <v/>
      </c>
      <c r="C55" s="394"/>
      <c r="D55" s="394"/>
      <c r="E55" s="394"/>
      <c r="F55" s="394"/>
      <c r="G55" s="394"/>
      <c r="H55" s="394"/>
      <c r="I55" s="394"/>
      <c r="J55" s="394"/>
      <c r="K55" s="394"/>
      <c r="L55" s="394"/>
      <c r="M55" s="394"/>
      <c r="N55" s="394"/>
      <c r="O55" s="394"/>
      <c r="P55" s="394"/>
      <c r="Q55" s="394"/>
      <c r="R55" s="394"/>
      <c r="S55" s="394"/>
      <c r="T55" s="394"/>
      <c r="U55" s="394"/>
      <c r="V55" s="394"/>
      <c r="W55" s="394"/>
      <c r="X55" s="394"/>
      <c r="Y55" s="394"/>
      <c r="Z55" s="394"/>
      <c r="AA55" s="394"/>
      <c r="AB55" s="394"/>
      <c r="AC55" s="394"/>
      <c r="AD55" s="414"/>
      <c r="AE55" s="414"/>
      <c r="AF55" s="414"/>
      <c r="AG55" s="414"/>
      <c r="AH55" s="414"/>
      <c r="AI55" s="414"/>
      <c r="AJ55" s="414"/>
      <c r="AK55" s="414"/>
      <c r="AP55" s="209">
        <f t="shared" si="1"/>
        <v>0</v>
      </c>
    </row>
    <row r="56" spans="2:42" x14ac:dyDescent="0.2">
      <c r="B56" s="212" t="str">
        <f>IF(C56="","",COUNTA(C$39:C56))</f>
        <v/>
      </c>
      <c r="C56" s="394"/>
      <c r="D56" s="394"/>
      <c r="E56" s="394"/>
      <c r="F56" s="394"/>
      <c r="G56" s="394"/>
      <c r="H56" s="394"/>
      <c r="I56" s="394"/>
      <c r="J56" s="394"/>
      <c r="K56" s="394"/>
      <c r="L56" s="394"/>
      <c r="M56" s="394"/>
      <c r="N56" s="394"/>
      <c r="O56" s="394"/>
      <c r="P56" s="394"/>
      <c r="Q56" s="394"/>
      <c r="R56" s="394"/>
      <c r="S56" s="394"/>
      <c r="T56" s="394"/>
      <c r="U56" s="394"/>
      <c r="V56" s="394"/>
      <c r="W56" s="394"/>
      <c r="X56" s="394"/>
      <c r="Y56" s="394"/>
      <c r="Z56" s="394"/>
      <c r="AA56" s="394"/>
      <c r="AB56" s="394"/>
      <c r="AC56" s="394"/>
      <c r="AD56" s="414"/>
      <c r="AE56" s="414"/>
      <c r="AF56" s="414"/>
      <c r="AG56" s="414"/>
      <c r="AH56" s="414"/>
      <c r="AI56" s="414"/>
      <c r="AJ56" s="414"/>
      <c r="AK56" s="414"/>
      <c r="AP56" s="209">
        <f t="shared" si="1"/>
        <v>0</v>
      </c>
    </row>
    <row r="57" spans="2:42" x14ac:dyDescent="0.2">
      <c r="B57" s="212" t="str">
        <f>IF(C57="","",COUNTA(C$39:C57))</f>
        <v/>
      </c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  <c r="AA57" s="394"/>
      <c r="AB57" s="394"/>
      <c r="AC57" s="394"/>
      <c r="AD57" s="414"/>
      <c r="AE57" s="414"/>
      <c r="AF57" s="414"/>
      <c r="AG57" s="414"/>
      <c r="AH57" s="414"/>
      <c r="AI57" s="414"/>
      <c r="AJ57" s="414"/>
      <c r="AK57" s="414"/>
      <c r="AP57" s="209">
        <f t="shared" si="1"/>
        <v>0</v>
      </c>
    </row>
    <row r="58" spans="2:42" x14ac:dyDescent="0.2">
      <c r="B58" s="212" t="str">
        <f>IF(C58="","",COUNTA(C$39:C58))</f>
        <v/>
      </c>
      <c r="C58" s="394"/>
      <c r="D58" s="394"/>
      <c r="E58" s="394"/>
      <c r="F58" s="394"/>
      <c r="G58" s="394"/>
      <c r="H58" s="394"/>
      <c r="I58" s="394"/>
      <c r="J58" s="394"/>
      <c r="K58" s="394"/>
      <c r="L58" s="394"/>
      <c r="M58" s="394"/>
      <c r="N58" s="394"/>
      <c r="O58" s="394"/>
      <c r="P58" s="394"/>
      <c r="Q58" s="394"/>
      <c r="R58" s="394"/>
      <c r="S58" s="394"/>
      <c r="T58" s="394"/>
      <c r="U58" s="394"/>
      <c r="V58" s="394"/>
      <c r="W58" s="394"/>
      <c r="X58" s="394"/>
      <c r="Y58" s="394"/>
      <c r="Z58" s="394"/>
      <c r="AA58" s="394"/>
      <c r="AB58" s="394"/>
      <c r="AC58" s="394"/>
      <c r="AD58" s="414"/>
      <c r="AE58" s="414"/>
      <c r="AF58" s="414"/>
      <c r="AG58" s="414"/>
      <c r="AH58" s="414"/>
      <c r="AI58" s="414"/>
      <c r="AJ58" s="414"/>
      <c r="AK58" s="414"/>
      <c r="AP58" s="209">
        <f t="shared" si="1"/>
        <v>0</v>
      </c>
    </row>
    <row r="59" spans="2:42" x14ac:dyDescent="0.2">
      <c r="B59" s="212" t="str">
        <f>IF(C59="","",COUNTA(C$39:C59))</f>
        <v/>
      </c>
      <c r="C59" s="394"/>
      <c r="D59" s="394"/>
      <c r="E59" s="394"/>
      <c r="F59" s="394"/>
      <c r="G59" s="394"/>
      <c r="H59" s="394"/>
      <c r="I59" s="394"/>
      <c r="J59" s="394"/>
      <c r="K59" s="394"/>
      <c r="L59" s="394"/>
      <c r="M59" s="394"/>
      <c r="N59" s="394"/>
      <c r="O59" s="394"/>
      <c r="P59" s="394"/>
      <c r="Q59" s="394"/>
      <c r="R59" s="394"/>
      <c r="S59" s="394"/>
      <c r="T59" s="394"/>
      <c r="U59" s="394"/>
      <c r="V59" s="394"/>
      <c r="W59" s="394"/>
      <c r="X59" s="394"/>
      <c r="Y59" s="394"/>
      <c r="Z59" s="394"/>
      <c r="AA59" s="394"/>
      <c r="AB59" s="394"/>
      <c r="AC59" s="394"/>
      <c r="AD59" s="414"/>
      <c r="AE59" s="414"/>
      <c r="AF59" s="414"/>
      <c r="AG59" s="414"/>
      <c r="AH59" s="414"/>
      <c r="AI59" s="414"/>
      <c r="AJ59" s="414"/>
      <c r="AK59" s="414"/>
      <c r="AP59" s="209">
        <f t="shared" si="1"/>
        <v>0</v>
      </c>
    </row>
    <row r="60" spans="2:42" hidden="1" outlineLevel="1" x14ac:dyDescent="0.2">
      <c r="B60" s="212" t="str">
        <f>IF(C60="","",COUNTA(C$39:C60))</f>
        <v/>
      </c>
      <c r="C60" s="394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  <c r="Z60" s="394"/>
      <c r="AA60" s="394"/>
      <c r="AB60" s="394"/>
      <c r="AC60" s="394"/>
      <c r="AD60" s="414"/>
      <c r="AE60" s="414"/>
      <c r="AF60" s="414"/>
      <c r="AG60" s="414"/>
      <c r="AH60" s="414"/>
      <c r="AI60" s="414"/>
      <c r="AJ60" s="414"/>
      <c r="AK60" s="414"/>
      <c r="AP60" s="209">
        <f t="shared" si="1"/>
        <v>0</v>
      </c>
    </row>
    <row r="61" spans="2:42" hidden="1" outlineLevel="1" x14ac:dyDescent="0.2">
      <c r="B61" s="212" t="str">
        <f>IF(C61="","",COUNTA(C$39:C61))</f>
        <v/>
      </c>
      <c r="C61" s="394"/>
      <c r="D61" s="394"/>
      <c r="E61" s="394"/>
      <c r="F61" s="394"/>
      <c r="G61" s="394"/>
      <c r="H61" s="394"/>
      <c r="I61" s="394"/>
      <c r="J61" s="394"/>
      <c r="K61" s="394"/>
      <c r="L61" s="394"/>
      <c r="M61" s="394"/>
      <c r="N61" s="394"/>
      <c r="O61" s="394"/>
      <c r="P61" s="394"/>
      <c r="Q61" s="394"/>
      <c r="R61" s="394"/>
      <c r="S61" s="394"/>
      <c r="T61" s="394"/>
      <c r="U61" s="394"/>
      <c r="V61" s="394"/>
      <c r="W61" s="394"/>
      <c r="X61" s="394"/>
      <c r="Y61" s="394"/>
      <c r="Z61" s="394"/>
      <c r="AA61" s="394"/>
      <c r="AB61" s="394"/>
      <c r="AC61" s="394"/>
      <c r="AD61" s="414"/>
      <c r="AE61" s="414"/>
      <c r="AF61" s="414"/>
      <c r="AG61" s="414"/>
      <c r="AH61" s="414"/>
      <c r="AI61" s="414"/>
      <c r="AJ61" s="414"/>
      <c r="AK61" s="414"/>
      <c r="AP61" s="209">
        <f t="shared" si="1"/>
        <v>0</v>
      </c>
    </row>
    <row r="62" spans="2:42" hidden="1" outlineLevel="1" x14ac:dyDescent="0.2">
      <c r="B62" s="212" t="str">
        <f>IF(C62="","",COUNTA(C$39:C62))</f>
        <v/>
      </c>
      <c r="C62" s="394"/>
      <c r="D62" s="394"/>
      <c r="E62" s="394"/>
      <c r="F62" s="394"/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  <c r="Z62" s="394"/>
      <c r="AA62" s="394"/>
      <c r="AB62" s="394"/>
      <c r="AC62" s="394"/>
      <c r="AD62" s="414"/>
      <c r="AE62" s="414"/>
      <c r="AF62" s="414"/>
      <c r="AG62" s="414"/>
      <c r="AH62" s="414"/>
      <c r="AI62" s="414"/>
      <c r="AJ62" s="414"/>
      <c r="AK62" s="414"/>
      <c r="AP62" s="209">
        <f t="shared" si="1"/>
        <v>0</v>
      </c>
    </row>
    <row r="63" spans="2:42" hidden="1" outlineLevel="1" x14ac:dyDescent="0.2">
      <c r="B63" s="212" t="str">
        <f>IF(C63="","",COUNTA(C$39:C63))</f>
        <v/>
      </c>
      <c r="C63" s="394"/>
      <c r="D63" s="394"/>
      <c r="E63" s="394"/>
      <c r="F63" s="394"/>
      <c r="G63" s="394"/>
      <c r="H63" s="394"/>
      <c r="I63" s="394"/>
      <c r="J63" s="394"/>
      <c r="K63" s="394"/>
      <c r="L63" s="394"/>
      <c r="M63" s="394"/>
      <c r="N63" s="394"/>
      <c r="O63" s="394"/>
      <c r="P63" s="394"/>
      <c r="Q63" s="394"/>
      <c r="R63" s="394"/>
      <c r="S63" s="394"/>
      <c r="T63" s="394"/>
      <c r="U63" s="394"/>
      <c r="V63" s="394"/>
      <c r="W63" s="394"/>
      <c r="X63" s="394"/>
      <c r="Y63" s="394"/>
      <c r="Z63" s="394"/>
      <c r="AA63" s="394"/>
      <c r="AB63" s="394"/>
      <c r="AC63" s="394"/>
      <c r="AD63" s="414"/>
      <c r="AE63" s="414"/>
      <c r="AF63" s="414"/>
      <c r="AG63" s="414"/>
      <c r="AH63" s="414"/>
      <c r="AI63" s="414"/>
      <c r="AJ63" s="414"/>
      <c r="AK63" s="414"/>
      <c r="AP63" s="209">
        <f t="shared" si="1"/>
        <v>0</v>
      </c>
    </row>
    <row r="64" spans="2:42" hidden="1" outlineLevel="1" x14ac:dyDescent="0.2">
      <c r="B64" s="212" t="str">
        <f>IF(C64="","",COUNTA(C$39:C64))</f>
        <v/>
      </c>
      <c r="C64" s="394"/>
      <c r="D64" s="394"/>
      <c r="E64" s="394"/>
      <c r="F64" s="394"/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  <c r="AA64" s="394"/>
      <c r="AB64" s="394"/>
      <c r="AC64" s="394"/>
      <c r="AD64" s="414"/>
      <c r="AE64" s="414"/>
      <c r="AF64" s="414"/>
      <c r="AG64" s="414"/>
      <c r="AH64" s="414"/>
      <c r="AI64" s="414"/>
      <c r="AJ64" s="414"/>
      <c r="AK64" s="414"/>
      <c r="AP64" s="209">
        <f t="shared" si="1"/>
        <v>0</v>
      </c>
    </row>
    <row r="65" spans="2:42" hidden="1" outlineLevel="1" x14ac:dyDescent="0.2">
      <c r="B65" s="212" t="str">
        <f>IF(C65="","",COUNTA(C$39:C65))</f>
        <v/>
      </c>
      <c r="C65" s="394"/>
      <c r="D65" s="394"/>
      <c r="E65" s="394"/>
      <c r="F65" s="394"/>
      <c r="G65" s="394"/>
      <c r="H65" s="394"/>
      <c r="I65" s="394"/>
      <c r="J65" s="394"/>
      <c r="K65" s="394"/>
      <c r="L65" s="394"/>
      <c r="M65" s="394"/>
      <c r="N65" s="394"/>
      <c r="O65" s="394"/>
      <c r="P65" s="394"/>
      <c r="Q65" s="394"/>
      <c r="R65" s="394"/>
      <c r="S65" s="394"/>
      <c r="T65" s="394"/>
      <c r="U65" s="394"/>
      <c r="V65" s="394"/>
      <c r="W65" s="394"/>
      <c r="X65" s="394"/>
      <c r="Y65" s="394"/>
      <c r="Z65" s="394"/>
      <c r="AA65" s="394"/>
      <c r="AB65" s="394"/>
      <c r="AC65" s="394"/>
      <c r="AD65" s="414"/>
      <c r="AE65" s="414"/>
      <c r="AF65" s="414"/>
      <c r="AG65" s="414"/>
      <c r="AH65" s="414"/>
      <c r="AI65" s="414"/>
      <c r="AJ65" s="414"/>
      <c r="AK65" s="414"/>
      <c r="AP65" s="209">
        <f t="shared" si="1"/>
        <v>0</v>
      </c>
    </row>
    <row r="66" spans="2:42" hidden="1" outlineLevel="1" x14ac:dyDescent="0.2">
      <c r="B66" s="212" t="str">
        <f>IF(C66="","",COUNTA(C$39:C66))</f>
        <v/>
      </c>
      <c r="C66" s="394"/>
      <c r="D66" s="394"/>
      <c r="E66" s="394"/>
      <c r="F66" s="394"/>
      <c r="G66" s="394"/>
      <c r="H66" s="394"/>
      <c r="I66" s="394"/>
      <c r="J66" s="394"/>
      <c r="K66" s="394"/>
      <c r="L66" s="394"/>
      <c r="M66" s="394"/>
      <c r="N66" s="394"/>
      <c r="O66" s="394"/>
      <c r="P66" s="394"/>
      <c r="Q66" s="394"/>
      <c r="R66" s="394"/>
      <c r="S66" s="394"/>
      <c r="T66" s="394"/>
      <c r="U66" s="394"/>
      <c r="V66" s="394"/>
      <c r="W66" s="394"/>
      <c r="X66" s="394"/>
      <c r="Y66" s="394"/>
      <c r="Z66" s="394"/>
      <c r="AA66" s="394"/>
      <c r="AB66" s="394"/>
      <c r="AC66" s="394"/>
      <c r="AD66" s="414"/>
      <c r="AE66" s="414"/>
      <c r="AF66" s="414"/>
      <c r="AG66" s="414"/>
      <c r="AH66" s="414"/>
      <c r="AI66" s="414"/>
      <c r="AJ66" s="414"/>
      <c r="AK66" s="414"/>
      <c r="AP66" s="209">
        <f t="shared" si="1"/>
        <v>0</v>
      </c>
    </row>
    <row r="67" spans="2:42" hidden="1" outlineLevel="1" x14ac:dyDescent="0.2">
      <c r="B67" s="212" t="str">
        <f>IF(C67="","",COUNTA(C$39:C67))</f>
        <v/>
      </c>
      <c r="C67" s="394"/>
      <c r="D67" s="394"/>
      <c r="E67" s="394"/>
      <c r="F67" s="394"/>
      <c r="G67" s="394"/>
      <c r="H67" s="394"/>
      <c r="I67" s="394"/>
      <c r="J67" s="394"/>
      <c r="K67" s="394"/>
      <c r="L67" s="394"/>
      <c r="M67" s="394"/>
      <c r="N67" s="394"/>
      <c r="O67" s="394"/>
      <c r="P67" s="394"/>
      <c r="Q67" s="394"/>
      <c r="R67" s="394"/>
      <c r="S67" s="394"/>
      <c r="T67" s="394"/>
      <c r="U67" s="394"/>
      <c r="V67" s="394"/>
      <c r="W67" s="394"/>
      <c r="X67" s="394"/>
      <c r="Y67" s="394"/>
      <c r="Z67" s="394"/>
      <c r="AA67" s="394"/>
      <c r="AB67" s="394"/>
      <c r="AC67" s="394"/>
      <c r="AD67" s="414"/>
      <c r="AE67" s="414"/>
      <c r="AF67" s="414"/>
      <c r="AG67" s="414"/>
      <c r="AH67" s="414"/>
      <c r="AI67" s="414"/>
      <c r="AJ67" s="414"/>
      <c r="AK67" s="414"/>
      <c r="AP67" s="209">
        <f t="shared" si="1"/>
        <v>0</v>
      </c>
    </row>
    <row r="68" spans="2:42" hidden="1" outlineLevel="1" x14ac:dyDescent="0.2">
      <c r="B68" s="212" t="str">
        <f>IF(C68="","",COUNTA(C$39:C68))</f>
        <v/>
      </c>
      <c r="C68" s="394"/>
      <c r="D68" s="394"/>
      <c r="E68" s="394"/>
      <c r="F68" s="394"/>
      <c r="G68" s="394"/>
      <c r="H68" s="394"/>
      <c r="I68" s="394"/>
      <c r="J68" s="394"/>
      <c r="K68" s="394"/>
      <c r="L68" s="394"/>
      <c r="M68" s="394"/>
      <c r="N68" s="394"/>
      <c r="O68" s="394"/>
      <c r="P68" s="394"/>
      <c r="Q68" s="394"/>
      <c r="R68" s="394"/>
      <c r="S68" s="394"/>
      <c r="T68" s="394"/>
      <c r="U68" s="394"/>
      <c r="V68" s="394"/>
      <c r="W68" s="394"/>
      <c r="X68" s="394"/>
      <c r="Y68" s="394"/>
      <c r="Z68" s="394"/>
      <c r="AA68" s="394"/>
      <c r="AB68" s="394"/>
      <c r="AC68" s="394"/>
      <c r="AD68" s="414"/>
      <c r="AE68" s="414"/>
      <c r="AF68" s="414"/>
      <c r="AG68" s="414"/>
      <c r="AH68" s="414"/>
      <c r="AI68" s="414"/>
      <c r="AJ68" s="414"/>
      <c r="AK68" s="414"/>
      <c r="AP68" s="209">
        <f t="shared" si="1"/>
        <v>0</v>
      </c>
    </row>
    <row r="69" spans="2:42" hidden="1" outlineLevel="1" x14ac:dyDescent="0.2">
      <c r="B69" s="212" t="str">
        <f>IF(C69="","",COUNTA(C$39:C69))</f>
        <v/>
      </c>
      <c r="C69" s="394"/>
      <c r="D69" s="394"/>
      <c r="E69" s="394"/>
      <c r="F69" s="394"/>
      <c r="G69" s="394"/>
      <c r="H69" s="394"/>
      <c r="I69" s="394"/>
      <c r="J69" s="394"/>
      <c r="K69" s="394"/>
      <c r="L69" s="394"/>
      <c r="M69" s="394"/>
      <c r="N69" s="394"/>
      <c r="O69" s="394"/>
      <c r="P69" s="394"/>
      <c r="Q69" s="394"/>
      <c r="R69" s="394"/>
      <c r="S69" s="394"/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414"/>
      <c r="AE69" s="414"/>
      <c r="AF69" s="414"/>
      <c r="AG69" s="414"/>
      <c r="AH69" s="414"/>
      <c r="AI69" s="414"/>
      <c r="AJ69" s="414"/>
      <c r="AK69" s="414"/>
      <c r="AP69" s="209">
        <f t="shared" si="1"/>
        <v>0</v>
      </c>
    </row>
    <row r="70" spans="2:42" hidden="1" outlineLevel="1" x14ac:dyDescent="0.2">
      <c r="B70" s="212" t="str">
        <f>IF(C70="","",COUNTA(C$39:C70))</f>
        <v/>
      </c>
      <c r="C70" s="394"/>
      <c r="D70" s="394"/>
      <c r="E70" s="394"/>
      <c r="F70" s="394"/>
      <c r="G70" s="394"/>
      <c r="H70" s="394"/>
      <c r="I70" s="394"/>
      <c r="J70" s="394"/>
      <c r="K70" s="394"/>
      <c r="L70" s="394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  <c r="Z70" s="394"/>
      <c r="AA70" s="394"/>
      <c r="AB70" s="394"/>
      <c r="AC70" s="394"/>
      <c r="AD70" s="414"/>
      <c r="AE70" s="414"/>
      <c r="AF70" s="414"/>
      <c r="AG70" s="414"/>
      <c r="AH70" s="414"/>
      <c r="AI70" s="414"/>
      <c r="AJ70" s="414"/>
      <c r="AK70" s="414"/>
      <c r="AP70" s="209">
        <f t="shared" si="1"/>
        <v>0</v>
      </c>
    </row>
    <row r="71" spans="2:42" hidden="1" outlineLevel="1" x14ac:dyDescent="0.2">
      <c r="B71" s="212" t="str">
        <f>IF(C71="","",COUNTA(C$39:C71))</f>
        <v/>
      </c>
      <c r="C71" s="394"/>
      <c r="D71" s="394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94"/>
      <c r="P71" s="394"/>
      <c r="Q71" s="394"/>
      <c r="R71" s="394"/>
      <c r="S71" s="394"/>
      <c r="T71" s="394"/>
      <c r="U71" s="394"/>
      <c r="V71" s="394"/>
      <c r="W71" s="394"/>
      <c r="X71" s="394"/>
      <c r="Y71" s="394"/>
      <c r="Z71" s="394"/>
      <c r="AA71" s="394"/>
      <c r="AB71" s="394"/>
      <c r="AC71" s="394"/>
      <c r="AD71" s="414"/>
      <c r="AE71" s="414"/>
      <c r="AF71" s="414"/>
      <c r="AG71" s="414"/>
      <c r="AH71" s="414"/>
      <c r="AI71" s="414"/>
      <c r="AJ71" s="414"/>
      <c r="AK71" s="414"/>
      <c r="AP71" s="209">
        <f t="shared" si="1"/>
        <v>0</v>
      </c>
    </row>
    <row r="72" spans="2:42" hidden="1" outlineLevel="1" x14ac:dyDescent="0.2">
      <c r="B72" s="212" t="str">
        <f>IF(C72="","",COUNTA(C$39:C72))</f>
        <v/>
      </c>
      <c r="C72" s="394"/>
      <c r="D72" s="394"/>
      <c r="E72" s="394"/>
      <c r="F72" s="394"/>
      <c r="G72" s="394"/>
      <c r="H72" s="394"/>
      <c r="I72" s="394"/>
      <c r="J72" s="394"/>
      <c r="K72" s="394"/>
      <c r="L72" s="394"/>
      <c r="M72" s="394"/>
      <c r="N72" s="394"/>
      <c r="O72" s="394"/>
      <c r="P72" s="394"/>
      <c r="Q72" s="394"/>
      <c r="R72" s="394"/>
      <c r="S72" s="394"/>
      <c r="T72" s="394"/>
      <c r="U72" s="394"/>
      <c r="V72" s="394"/>
      <c r="W72" s="394"/>
      <c r="X72" s="394"/>
      <c r="Y72" s="394"/>
      <c r="Z72" s="394"/>
      <c r="AA72" s="394"/>
      <c r="AB72" s="394"/>
      <c r="AC72" s="394"/>
      <c r="AD72" s="414"/>
      <c r="AE72" s="414"/>
      <c r="AF72" s="414"/>
      <c r="AG72" s="414"/>
      <c r="AH72" s="414"/>
      <c r="AI72" s="414"/>
      <c r="AJ72" s="414"/>
      <c r="AK72" s="414"/>
      <c r="AP72" s="209">
        <f t="shared" si="1"/>
        <v>0</v>
      </c>
    </row>
    <row r="73" spans="2:42" hidden="1" outlineLevel="1" x14ac:dyDescent="0.2">
      <c r="B73" s="212" t="str">
        <f>IF(C73="","",COUNTA(C$39:C73))</f>
        <v/>
      </c>
      <c r="C73" s="394"/>
      <c r="D73" s="394"/>
      <c r="E73" s="394"/>
      <c r="F73" s="394"/>
      <c r="G73" s="394"/>
      <c r="H73" s="394"/>
      <c r="I73" s="394"/>
      <c r="J73" s="394"/>
      <c r="K73" s="394"/>
      <c r="L73" s="394"/>
      <c r="M73" s="394"/>
      <c r="N73" s="394"/>
      <c r="O73" s="394"/>
      <c r="P73" s="394"/>
      <c r="Q73" s="394"/>
      <c r="R73" s="394"/>
      <c r="S73" s="394"/>
      <c r="T73" s="394"/>
      <c r="U73" s="394"/>
      <c r="V73" s="394"/>
      <c r="W73" s="394"/>
      <c r="X73" s="394"/>
      <c r="Y73" s="394"/>
      <c r="Z73" s="394"/>
      <c r="AA73" s="394"/>
      <c r="AB73" s="394"/>
      <c r="AC73" s="394"/>
      <c r="AD73" s="414"/>
      <c r="AE73" s="414"/>
      <c r="AF73" s="414"/>
      <c r="AG73" s="414"/>
      <c r="AH73" s="414"/>
      <c r="AI73" s="414"/>
      <c r="AJ73" s="414"/>
      <c r="AK73" s="414"/>
      <c r="AP73" s="209">
        <f t="shared" si="1"/>
        <v>0</v>
      </c>
    </row>
    <row r="74" spans="2:42" hidden="1" outlineLevel="1" x14ac:dyDescent="0.2">
      <c r="B74" s="212" t="str">
        <f>IF(C74="","",COUNTA(C$39:C74))</f>
        <v/>
      </c>
      <c r="C74" s="394"/>
      <c r="D74" s="394"/>
      <c r="E74" s="394"/>
      <c r="F74" s="394"/>
      <c r="G74" s="394"/>
      <c r="H74" s="394"/>
      <c r="I74" s="394"/>
      <c r="J74" s="394"/>
      <c r="K74" s="394"/>
      <c r="L74" s="394"/>
      <c r="M74" s="394"/>
      <c r="N74" s="394"/>
      <c r="O74" s="394"/>
      <c r="P74" s="394"/>
      <c r="Q74" s="394"/>
      <c r="R74" s="394"/>
      <c r="S74" s="394"/>
      <c r="T74" s="394"/>
      <c r="U74" s="394"/>
      <c r="V74" s="394"/>
      <c r="W74" s="394"/>
      <c r="X74" s="394"/>
      <c r="Y74" s="394"/>
      <c r="Z74" s="394"/>
      <c r="AA74" s="394"/>
      <c r="AB74" s="394"/>
      <c r="AC74" s="394"/>
      <c r="AD74" s="414"/>
      <c r="AE74" s="414"/>
      <c r="AF74" s="414"/>
      <c r="AG74" s="414"/>
      <c r="AH74" s="414"/>
      <c r="AI74" s="414"/>
      <c r="AJ74" s="414"/>
      <c r="AK74" s="414"/>
      <c r="AP74" s="209">
        <f t="shared" si="1"/>
        <v>0</v>
      </c>
    </row>
    <row r="75" spans="2:42" hidden="1" outlineLevel="1" x14ac:dyDescent="0.2">
      <c r="B75" s="212" t="str">
        <f>IF(C75="","",COUNTA(C$39:C75))</f>
        <v/>
      </c>
      <c r="C75" s="394"/>
      <c r="D75" s="394"/>
      <c r="E75" s="394"/>
      <c r="F75" s="394"/>
      <c r="G75" s="394"/>
      <c r="H75" s="394"/>
      <c r="I75" s="394"/>
      <c r="J75" s="394"/>
      <c r="K75" s="394"/>
      <c r="L75" s="394"/>
      <c r="M75" s="394"/>
      <c r="N75" s="394"/>
      <c r="O75" s="394"/>
      <c r="P75" s="394"/>
      <c r="Q75" s="394"/>
      <c r="R75" s="394"/>
      <c r="S75" s="394"/>
      <c r="T75" s="394"/>
      <c r="U75" s="394"/>
      <c r="V75" s="394"/>
      <c r="W75" s="394"/>
      <c r="X75" s="394"/>
      <c r="Y75" s="394"/>
      <c r="Z75" s="394"/>
      <c r="AA75" s="394"/>
      <c r="AB75" s="394"/>
      <c r="AC75" s="394"/>
      <c r="AD75" s="414"/>
      <c r="AE75" s="414"/>
      <c r="AF75" s="414"/>
      <c r="AG75" s="414"/>
      <c r="AH75" s="414"/>
      <c r="AI75" s="414"/>
      <c r="AJ75" s="414"/>
      <c r="AK75" s="414"/>
      <c r="AP75" s="209">
        <f t="shared" si="1"/>
        <v>0</v>
      </c>
    </row>
    <row r="76" spans="2:42" hidden="1" outlineLevel="1" x14ac:dyDescent="0.2">
      <c r="B76" s="212" t="str">
        <f>IF(C76="","",COUNTA(C$39:C76))</f>
        <v/>
      </c>
      <c r="C76" s="394"/>
      <c r="D76" s="394"/>
      <c r="E76" s="394"/>
      <c r="F76" s="394"/>
      <c r="G76" s="394"/>
      <c r="H76" s="394"/>
      <c r="I76" s="394"/>
      <c r="J76" s="394"/>
      <c r="K76" s="394"/>
      <c r="L76" s="394"/>
      <c r="M76" s="394"/>
      <c r="N76" s="394"/>
      <c r="O76" s="394"/>
      <c r="P76" s="394"/>
      <c r="Q76" s="394"/>
      <c r="R76" s="394"/>
      <c r="S76" s="394"/>
      <c r="T76" s="394"/>
      <c r="U76" s="394"/>
      <c r="V76" s="394"/>
      <c r="W76" s="394"/>
      <c r="X76" s="394"/>
      <c r="Y76" s="394"/>
      <c r="Z76" s="394"/>
      <c r="AA76" s="394"/>
      <c r="AB76" s="394"/>
      <c r="AC76" s="394"/>
      <c r="AD76" s="414"/>
      <c r="AE76" s="414"/>
      <c r="AF76" s="414"/>
      <c r="AG76" s="414"/>
      <c r="AH76" s="414"/>
      <c r="AI76" s="414"/>
      <c r="AJ76" s="414"/>
      <c r="AK76" s="414"/>
      <c r="AP76" s="209">
        <f t="shared" si="1"/>
        <v>0</v>
      </c>
    </row>
    <row r="77" spans="2:42" hidden="1" outlineLevel="1" x14ac:dyDescent="0.2">
      <c r="B77" s="212" t="str">
        <f>IF(C77="","",COUNTA(C$39:C77))</f>
        <v/>
      </c>
      <c r="C77" s="394"/>
      <c r="D77" s="394"/>
      <c r="E77" s="394"/>
      <c r="F77" s="394"/>
      <c r="G77" s="394"/>
      <c r="H77" s="394"/>
      <c r="I77" s="394"/>
      <c r="J77" s="394"/>
      <c r="K77" s="394"/>
      <c r="L77" s="394"/>
      <c r="M77" s="394"/>
      <c r="N77" s="394"/>
      <c r="O77" s="394"/>
      <c r="P77" s="394"/>
      <c r="Q77" s="394"/>
      <c r="R77" s="394"/>
      <c r="S77" s="394"/>
      <c r="T77" s="394"/>
      <c r="U77" s="394"/>
      <c r="V77" s="394"/>
      <c r="W77" s="394"/>
      <c r="X77" s="394"/>
      <c r="Y77" s="394"/>
      <c r="Z77" s="394"/>
      <c r="AA77" s="394"/>
      <c r="AB77" s="394"/>
      <c r="AC77" s="394"/>
      <c r="AD77" s="414"/>
      <c r="AE77" s="414"/>
      <c r="AF77" s="414"/>
      <c r="AG77" s="414"/>
      <c r="AH77" s="414"/>
      <c r="AI77" s="414"/>
      <c r="AJ77" s="414"/>
      <c r="AK77" s="414"/>
      <c r="AP77" s="209">
        <f t="shared" si="1"/>
        <v>0</v>
      </c>
    </row>
    <row r="78" spans="2:42" hidden="1" outlineLevel="1" x14ac:dyDescent="0.2">
      <c r="B78" s="212" t="str">
        <f>IF(C78="","",COUNTA(C$39:C78))</f>
        <v/>
      </c>
      <c r="C78" s="394"/>
      <c r="D78" s="394"/>
      <c r="E78" s="394"/>
      <c r="F78" s="394"/>
      <c r="G78" s="394"/>
      <c r="H78" s="394"/>
      <c r="I78" s="394"/>
      <c r="J78" s="394"/>
      <c r="K78" s="394"/>
      <c r="L78" s="394"/>
      <c r="M78" s="394"/>
      <c r="N78" s="394"/>
      <c r="O78" s="394"/>
      <c r="P78" s="394"/>
      <c r="Q78" s="394"/>
      <c r="R78" s="394"/>
      <c r="S78" s="394"/>
      <c r="T78" s="394"/>
      <c r="U78" s="394"/>
      <c r="V78" s="394"/>
      <c r="W78" s="394"/>
      <c r="X78" s="394"/>
      <c r="Y78" s="394"/>
      <c r="Z78" s="394"/>
      <c r="AA78" s="394"/>
      <c r="AB78" s="394"/>
      <c r="AC78" s="394"/>
      <c r="AD78" s="414"/>
      <c r="AE78" s="414"/>
      <c r="AF78" s="414"/>
      <c r="AG78" s="414"/>
      <c r="AH78" s="414"/>
      <c r="AI78" s="414"/>
      <c r="AJ78" s="414"/>
      <c r="AK78" s="414"/>
      <c r="AP78" s="209">
        <f t="shared" si="1"/>
        <v>0</v>
      </c>
    </row>
    <row r="79" spans="2:42" hidden="1" outlineLevel="1" x14ac:dyDescent="0.2">
      <c r="B79" s="212" t="str">
        <f>IF(C79="","",COUNTA(C$39:C79))</f>
        <v/>
      </c>
      <c r="C79" s="394"/>
      <c r="D79" s="394"/>
      <c r="E79" s="394"/>
      <c r="F79" s="394"/>
      <c r="G79" s="394"/>
      <c r="H79" s="394"/>
      <c r="I79" s="394"/>
      <c r="J79" s="394"/>
      <c r="K79" s="394"/>
      <c r="L79" s="394"/>
      <c r="M79" s="394"/>
      <c r="N79" s="394"/>
      <c r="O79" s="394"/>
      <c r="P79" s="394"/>
      <c r="Q79" s="394"/>
      <c r="R79" s="394"/>
      <c r="S79" s="394"/>
      <c r="T79" s="394"/>
      <c r="U79" s="394"/>
      <c r="V79" s="394"/>
      <c r="W79" s="394"/>
      <c r="X79" s="394"/>
      <c r="Y79" s="394"/>
      <c r="Z79" s="394"/>
      <c r="AA79" s="394"/>
      <c r="AB79" s="394"/>
      <c r="AC79" s="394"/>
      <c r="AD79" s="414"/>
      <c r="AE79" s="414"/>
      <c r="AF79" s="414"/>
      <c r="AG79" s="414"/>
      <c r="AH79" s="414"/>
      <c r="AI79" s="414"/>
      <c r="AJ79" s="414"/>
      <c r="AK79" s="414"/>
      <c r="AP79" s="209">
        <f t="shared" si="1"/>
        <v>0</v>
      </c>
    </row>
    <row r="80" spans="2:42" hidden="1" outlineLevel="1" x14ac:dyDescent="0.2">
      <c r="B80" s="212" t="str">
        <f>IF(C80="","",COUNTA(C$39:C80))</f>
        <v/>
      </c>
      <c r="C80" s="394"/>
      <c r="D80" s="394"/>
      <c r="E80" s="394"/>
      <c r="F80" s="394"/>
      <c r="G80" s="394"/>
      <c r="H80" s="394"/>
      <c r="I80" s="394"/>
      <c r="J80" s="394"/>
      <c r="K80" s="394"/>
      <c r="L80" s="394"/>
      <c r="M80" s="394"/>
      <c r="N80" s="394"/>
      <c r="O80" s="394"/>
      <c r="P80" s="394"/>
      <c r="Q80" s="394"/>
      <c r="R80" s="394"/>
      <c r="S80" s="394"/>
      <c r="T80" s="394"/>
      <c r="U80" s="394"/>
      <c r="V80" s="394"/>
      <c r="W80" s="394"/>
      <c r="X80" s="394"/>
      <c r="Y80" s="394"/>
      <c r="Z80" s="394"/>
      <c r="AA80" s="394"/>
      <c r="AB80" s="394"/>
      <c r="AC80" s="394"/>
      <c r="AD80" s="414"/>
      <c r="AE80" s="414"/>
      <c r="AF80" s="414"/>
      <c r="AG80" s="414"/>
      <c r="AH80" s="414"/>
      <c r="AI80" s="414"/>
      <c r="AJ80" s="414"/>
      <c r="AK80" s="414"/>
      <c r="AP80" s="209">
        <f t="shared" si="1"/>
        <v>0</v>
      </c>
    </row>
    <row r="81" spans="2:42" hidden="1" outlineLevel="1" x14ac:dyDescent="0.2">
      <c r="B81" s="212" t="str">
        <f>IF(C81="","",COUNTA(C$39:C81))</f>
        <v/>
      </c>
      <c r="C81" s="394"/>
      <c r="D81" s="394"/>
      <c r="E81" s="394"/>
      <c r="F81" s="394"/>
      <c r="G81" s="394"/>
      <c r="H81" s="394"/>
      <c r="I81" s="394"/>
      <c r="J81" s="394"/>
      <c r="K81" s="394"/>
      <c r="L81" s="394"/>
      <c r="M81" s="394"/>
      <c r="N81" s="394"/>
      <c r="O81" s="394"/>
      <c r="P81" s="394"/>
      <c r="Q81" s="394"/>
      <c r="R81" s="394"/>
      <c r="S81" s="394"/>
      <c r="T81" s="394"/>
      <c r="U81" s="394"/>
      <c r="V81" s="394"/>
      <c r="W81" s="394"/>
      <c r="X81" s="394"/>
      <c r="Y81" s="394"/>
      <c r="Z81" s="394"/>
      <c r="AA81" s="394"/>
      <c r="AB81" s="394"/>
      <c r="AC81" s="394"/>
      <c r="AD81" s="414"/>
      <c r="AE81" s="414"/>
      <c r="AF81" s="414"/>
      <c r="AG81" s="414"/>
      <c r="AH81" s="414"/>
      <c r="AI81" s="414"/>
      <c r="AJ81" s="414"/>
      <c r="AK81" s="414"/>
      <c r="AP81" s="209">
        <f t="shared" si="1"/>
        <v>0</v>
      </c>
    </row>
    <row r="82" spans="2:42" hidden="1" outlineLevel="1" x14ac:dyDescent="0.2">
      <c r="B82" s="212" t="str">
        <f>IF(C82="","",COUNTA(C$39:C82))</f>
        <v/>
      </c>
      <c r="C82" s="394"/>
      <c r="D82" s="394"/>
      <c r="E82" s="394"/>
      <c r="F82" s="394"/>
      <c r="G82" s="394"/>
      <c r="H82" s="394"/>
      <c r="I82" s="394"/>
      <c r="J82" s="394"/>
      <c r="K82" s="394"/>
      <c r="L82" s="394"/>
      <c r="M82" s="394"/>
      <c r="N82" s="394"/>
      <c r="O82" s="394"/>
      <c r="P82" s="394"/>
      <c r="Q82" s="394"/>
      <c r="R82" s="394"/>
      <c r="S82" s="394"/>
      <c r="T82" s="394"/>
      <c r="U82" s="394"/>
      <c r="V82" s="394"/>
      <c r="W82" s="394"/>
      <c r="X82" s="394"/>
      <c r="Y82" s="394"/>
      <c r="Z82" s="394"/>
      <c r="AA82" s="394"/>
      <c r="AB82" s="394"/>
      <c r="AC82" s="394"/>
      <c r="AD82" s="414"/>
      <c r="AE82" s="414"/>
      <c r="AF82" s="414"/>
      <c r="AG82" s="414"/>
      <c r="AH82" s="414"/>
      <c r="AI82" s="414"/>
      <c r="AJ82" s="414"/>
      <c r="AK82" s="414"/>
      <c r="AP82" s="209">
        <f t="shared" si="1"/>
        <v>0</v>
      </c>
    </row>
    <row r="83" spans="2:42" hidden="1" outlineLevel="1" x14ac:dyDescent="0.2">
      <c r="B83" s="212" t="str">
        <f>IF(C83="","",COUNTA(C$39:C83))</f>
        <v/>
      </c>
      <c r="C83" s="394"/>
      <c r="D83" s="394"/>
      <c r="E83" s="394"/>
      <c r="F83" s="394"/>
      <c r="G83" s="394"/>
      <c r="H83" s="394"/>
      <c r="I83" s="394"/>
      <c r="J83" s="394"/>
      <c r="K83" s="394"/>
      <c r="L83" s="394"/>
      <c r="M83" s="394"/>
      <c r="N83" s="394"/>
      <c r="O83" s="394"/>
      <c r="P83" s="394"/>
      <c r="Q83" s="394"/>
      <c r="R83" s="394"/>
      <c r="S83" s="394"/>
      <c r="T83" s="394"/>
      <c r="U83" s="394"/>
      <c r="V83" s="394"/>
      <c r="W83" s="394"/>
      <c r="X83" s="394"/>
      <c r="Y83" s="394"/>
      <c r="Z83" s="394"/>
      <c r="AA83" s="394"/>
      <c r="AB83" s="394"/>
      <c r="AC83" s="394"/>
      <c r="AD83" s="414"/>
      <c r="AE83" s="414"/>
      <c r="AF83" s="414"/>
      <c r="AG83" s="414"/>
      <c r="AH83" s="414"/>
      <c r="AI83" s="414"/>
      <c r="AJ83" s="414"/>
      <c r="AK83" s="414"/>
      <c r="AP83" s="209">
        <f t="shared" si="1"/>
        <v>0</v>
      </c>
    </row>
    <row r="84" spans="2:42" hidden="1" outlineLevel="1" x14ac:dyDescent="0.2">
      <c r="B84" s="212" t="str">
        <f>IF(C84="","",COUNTA(C$39:C84))</f>
        <v/>
      </c>
      <c r="C84" s="394"/>
      <c r="D84" s="394"/>
      <c r="E84" s="394"/>
      <c r="F84" s="394"/>
      <c r="G84" s="394"/>
      <c r="H84" s="394"/>
      <c r="I84" s="394"/>
      <c r="J84" s="394"/>
      <c r="K84" s="394"/>
      <c r="L84" s="394"/>
      <c r="M84" s="394"/>
      <c r="N84" s="394"/>
      <c r="O84" s="394"/>
      <c r="P84" s="394"/>
      <c r="Q84" s="394"/>
      <c r="R84" s="394"/>
      <c r="S84" s="394"/>
      <c r="T84" s="394"/>
      <c r="U84" s="394"/>
      <c r="V84" s="394"/>
      <c r="W84" s="394"/>
      <c r="X84" s="394"/>
      <c r="Y84" s="394"/>
      <c r="Z84" s="394"/>
      <c r="AA84" s="394"/>
      <c r="AB84" s="394"/>
      <c r="AC84" s="394"/>
      <c r="AD84" s="414"/>
      <c r="AE84" s="414"/>
      <c r="AF84" s="414"/>
      <c r="AG84" s="414"/>
      <c r="AH84" s="414"/>
      <c r="AI84" s="414"/>
      <c r="AJ84" s="414"/>
      <c r="AK84" s="414"/>
      <c r="AP84" s="209">
        <f t="shared" si="1"/>
        <v>0</v>
      </c>
    </row>
    <row r="85" spans="2:42" hidden="1" outlineLevel="1" x14ac:dyDescent="0.2">
      <c r="B85" s="212" t="str">
        <f>IF(C85="","",COUNTA(C$39:C85))</f>
        <v/>
      </c>
      <c r="C85" s="394"/>
      <c r="D85" s="394"/>
      <c r="E85" s="394"/>
      <c r="F85" s="394"/>
      <c r="G85" s="394"/>
      <c r="H85" s="394"/>
      <c r="I85" s="394"/>
      <c r="J85" s="394"/>
      <c r="K85" s="394"/>
      <c r="L85" s="394"/>
      <c r="M85" s="394"/>
      <c r="N85" s="394"/>
      <c r="O85" s="394"/>
      <c r="P85" s="394"/>
      <c r="Q85" s="394"/>
      <c r="R85" s="394"/>
      <c r="S85" s="394"/>
      <c r="T85" s="394"/>
      <c r="U85" s="394"/>
      <c r="V85" s="394"/>
      <c r="W85" s="394"/>
      <c r="X85" s="394"/>
      <c r="Y85" s="394"/>
      <c r="Z85" s="394"/>
      <c r="AA85" s="394"/>
      <c r="AB85" s="394"/>
      <c r="AC85" s="394"/>
      <c r="AD85" s="414"/>
      <c r="AE85" s="414"/>
      <c r="AF85" s="414"/>
      <c r="AG85" s="414"/>
      <c r="AH85" s="414"/>
      <c r="AI85" s="414"/>
      <c r="AJ85" s="414"/>
      <c r="AK85" s="414"/>
      <c r="AP85" s="209">
        <f t="shared" si="1"/>
        <v>0</v>
      </c>
    </row>
    <row r="86" spans="2:42" hidden="1" outlineLevel="1" x14ac:dyDescent="0.2">
      <c r="B86" s="212" t="str">
        <f>IF(C86="","",COUNTA(C$39:C86))</f>
        <v/>
      </c>
      <c r="C86" s="394"/>
      <c r="D86" s="394"/>
      <c r="E86" s="394"/>
      <c r="F86" s="394"/>
      <c r="G86" s="394"/>
      <c r="H86" s="394"/>
      <c r="I86" s="394"/>
      <c r="J86" s="394"/>
      <c r="K86" s="394"/>
      <c r="L86" s="394"/>
      <c r="M86" s="394"/>
      <c r="N86" s="394"/>
      <c r="O86" s="394"/>
      <c r="P86" s="394"/>
      <c r="Q86" s="394"/>
      <c r="R86" s="394"/>
      <c r="S86" s="394"/>
      <c r="T86" s="394"/>
      <c r="U86" s="394"/>
      <c r="V86" s="394"/>
      <c r="W86" s="394"/>
      <c r="X86" s="394"/>
      <c r="Y86" s="394"/>
      <c r="Z86" s="394"/>
      <c r="AA86" s="394"/>
      <c r="AB86" s="394"/>
      <c r="AC86" s="394"/>
      <c r="AD86" s="414"/>
      <c r="AE86" s="414"/>
      <c r="AF86" s="414"/>
      <c r="AG86" s="414"/>
      <c r="AH86" s="414"/>
      <c r="AI86" s="414"/>
      <c r="AJ86" s="414"/>
      <c r="AK86" s="414"/>
      <c r="AP86" s="209">
        <f t="shared" si="1"/>
        <v>0</v>
      </c>
    </row>
    <row r="87" spans="2:42" hidden="1" outlineLevel="1" x14ac:dyDescent="0.2">
      <c r="B87" s="212" t="str">
        <f>IF(C87="","",COUNTA(C$39:C87))</f>
        <v/>
      </c>
      <c r="C87" s="394"/>
      <c r="D87" s="394"/>
      <c r="E87" s="394"/>
      <c r="F87" s="394"/>
      <c r="G87" s="394"/>
      <c r="H87" s="394"/>
      <c r="I87" s="394"/>
      <c r="J87" s="394"/>
      <c r="K87" s="394"/>
      <c r="L87" s="394"/>
      <c r="M87" s="394"/>
      <c r="N87" s="394"/>
      <c r="O87" s="394"/>
      <c r="P87" s="394"/>
      <c r="Q87" s="394"/>
      <c r="R87" s="394"/>
      <c r="S87" s="394"/>
      <c r="T87" s="394"/>
      <c r="U87" s="394"/>
      <c r="V87" s="394"/>
      <c r="W87" s="394"/>
      <c r="X87" s="394"/>
      <c r="Y87" s="394"/>
      <c r="Z87" s="394"/>
      <c r="AA87" s="394"/>
      <c r="AB87" s="394"/>
      <c r="AC87" s="394"/>
      <c r="AD87" s="414"/>
      <c r="AE87" s="414"/>
      <c r="AF87" s="414"/>
      <c r="AG87" s="414"/>
      <c r="AH87" s="414"/>
      <c r="AI87" s="414"/>
      <c r="AJ87" s="414"/>
      <c r="AK87" s="414"/>
      <c r="AP87" s="209">
        <f t="shared" si="1"/>
        <v>0</v>
      </c>
    </row>
    <row r="88" spans="2:42" hidden="1" outlineLevel="1" x14ac:dyDescent="0.2">
      <c r="B88" s="212" t="str">
        <f>IF(C88="","",COUNTA(C$39:C88))</f>
        <v/>
      </c>
      <c r="C88" s="394"/>
      <c r="D88" s="394"/>
      <c r="E88" s="394"/>
      <c r="F88" s="394"/>
      <c r="G88" s="394"/>
      <c r="H88" s="394"/>
      <c r="I88" s="394"/>
      <c r="J88" s="394"/>
      <c r="K88" s="394"/>
      <c r="L88" s="394"/>
      <c r="M88" s="394"/>
      <c r="N88" s="394"/>
      <c r="O88" s="394"/>
      <c r="P88" s="394"/>
      <c r="Q88" s="394"/>
      <c r="R88" s="394"/>
      <c r="S88" s="394"/>
      <c r="T88" s="394"/>
      <c r="U88" s="394"/>
      <c r="V88" s="394"/>
      <c r="W88" s="394"/>
      <c r="X88" s="394"/>
      <c r="Y88" s="394"/>
      <c r="Z88" s="394"/>
      <c r="AA88" s="394"/>
      <c r="AB88" s="394"/>
      <c r="AC88" s="394"/>
      <c r="AD88" s="414"/>
      <c r="AE88" s="414"/>
      <c r="AF88" s="414"/>
      <c r="AG88" s="414"/>
      <c r="AH88" s="414"/>
      <c r="AI88" s="414"/>
      <c r="AJ88" s="414"/>
      <c r="AK88" s="414"/>
      <c r="AP88" s="209">
        <f t="shared" si="1"/>
        <v>0</v>
      </c>
    </row>
    <row r="89" spans="2:42" hidden="1" outlineLevel="1" x14ac:dyDescent="0.2">
      <c r="B89" s="212" t="str">
        <f>IF(C89="","",COUNTA(C$39:C89))</f>
        <v/>
      </c>
      <c r="C89" s="394"/>
      <c r="D89" s="394"/>
      <c r="E89" s="394"/>
      <c r="F89" s="394"/>
      <c r="G89" s="394"/>
      <c r="H89" s="394"/>
      <c r="I89" s="394"/>
      <c r="J89" s="394"/>
      <c r="K89" s="394"/>
      <c r="L89" s="394"/>
      <c r="M89" s="394"/>
      <c r="N89" s="394"/>
      <c r="O89" s="394"/>
      <c r="P89" s="394"/>
      <c r="Q89" s="394"/>
      <c r="R89" s="394"/>
      <c r="S89" s="394"/>
      <c r="T89" s="394"/>
      <c r="U89" s="394"/>
      <c r="V89" s="394"/>
      <c r="W89" s="394"/>
      <c r="X89" s="394"/>
      <c r="Y89" s="394"/>
      <c r="Z89" s="394"/>
      <c r="AA89" s="394"/>
      <c r="AB89" s="394"/>
      <c r="AC89" s="394"/>
      <c r="AD89" s="414"/>
      <c r="AE89" s="414"/>
      <c r="AF89" s="414"/>
      <c r="AG89" s="414"/>
      <c r="AH89" s="414"/>
      <c r="AI89" s="414"/>
      <c r="AJ89" s="414"/>
      <c r="AK89" s="414"/>
      <c r="AP89" s="209">
        <f t="shared" si="1"/>
        <v>0</v>
      </c>
    </row>
    <row r="90" spans="2:42" hidden="1" outlineLevel="1" x14ac:dyDescent="0.2">
      <c r="B90" s="212" t="str">
        <f>IF(C90="","",COUNTA(C$39:C90))</f>
        <v/>
      </c>
      <c r="C90" s="394"/>
      <c r="D90" s="394"/>
      <c r="E90" s="394"/>
      <c r="F90" s="394"/>
      <c r="G90" s="394"/>
      <c r="H90" s="394"/>
      <c r="I90" s="394"/>
      <c r="J90" s="394"/>
      <c r="K90" s="394"/>
      <c r="L90" s="394"/>
      <c r="M90" s="394"/>
      <c r="N90" s="394"/>
      <c r="O90" s="394"/>
      <c r="P90" s="394"/>
      <c r="Q90" s="394"/>
      <c r="R90" s="394"/>
      <c r="S90" s="394"/>
      <c r="T90" s="394"/>
      <c r="U90" s="394"/>
      <c r="V90" s="394"/>
      <c r="W90" s="394"/>
      <c r="X90" s="394"/>
      <c r="Y90" s="394"/>
      <c r="Z90" s="394"/>
      <c r="AA90" s="394"/>
      <c r="AB90" s="394"/>
      <c r="AC90" s="394"/>
      <c r="AD90" s="414"/>
      <c r="AE90" s="414"/>
      <c r="AF90" s="414"/>
      <c r="AG90" s="414"/>
      <c r="AH90" s="414"/>
      <c r="AI90" s="414"/>
      <c r="AJ90" s="414"/>
      <c r="AK90" s="414"/>
      <c r="AP90" s="209">
        <f t="shared" si="1"/>
        <v>0</v>
      </c>
    </row>
    <row r="91" spans="2:42" hidden="1" outlineLevel="1" x14ac:dyDescent="0.2">
      <c r="B91" s="212" t="str">
        <f>IF(C91="","",COUNTA(C$39:C91))</f>
        <v/>
      </c>
      <c r="C91" s="394"/>
      <c r="D91" s="394"/>
      <c r="E91" s="394"/>
      <c r="F91" s="394"/>
      <c r="G91" s="394"/>
      <c r="H91" s="394"/>
      <c r="I91" s="394"/>
      <c r="J91" s="394"/>
      <c r="K91" s="394"/>
      <c r="L91" s="394"/>
      <c r="M91" s="394"/>
      <c r="N91" s="394"/>
      <c r="O91" s="394"/>
      <c r="P91" s="394"/>
      <c r="Q91" s="394"/>
      <c r="R91" s="394"/>
      <c r="S91" s="394"/>
      <c r="T91" s="394"/>
      <c r="U91" s="394"/>
      <c r="V91" s="394"/>
      <c r="W91" s="394"/>
      <c r="X91" s="394"/>
      <c r="Y91" s="394"/>
      <c r="Z91" s="394"/>
      <c r="AA91" s="394"/>
      <c r="AB91" s="394"/>
      <c r="AC91" s="394"/>
      <c r="AD91" s="414"/>
      <c r="AE91" s="414"/>
      <c r="AF91" s="414"/>
      <c r="AG91" s="414"/>
      <c r="AH91" s="414"/>
      <c r="AI91" s="414"/>
      <c r="AJ91" s="414"/>
      <c r="AK91" s="414"/>
      <c r="AP91" s="209">
        <f t="shared" si="1"/>
        <v>0</v>
      </c>
    </row>
    <row r="92" spans="2:42" hidden="1" outlineLevel="1" x14ac:dyDescent="0.2">
      <c r="B92" s="212" t="str">
        <f>IF(C92="","",COUNTA(C$39:C92))</f>
        <v/>
      </c>
      <c r="C92" s="394"/>
      <c r="D92" s="394"/>
      <c r="E92" s="394"/>
      <c r="F92" s="394"/>
      <c r="G92" s="394"/>
      <c r="H92" s="394"/>
      <c r="I92" s="394"/>
      <c r="J92" s="394"/>
      <c r="K92" s="394"/>
      <c r="L92" s="394"/>
      <c r="M92" s="394"/>
      <c r="N92" s="394"/>
      <c r="O92" s="394"/>
      <c r="P92" s="394"/>
      <c r="Q92" s="394"/>
      <c r="R92" s="394"/>
      <c r="S92" s="394"/>
      <c r="T92" s="394"/>
      <c r="U92" s="394"/>
      <c r="V92" s="394"/>
      <c r="W92" s="394"/>
      <c r="X92" s="394"/>
      <c r="Y92" s="394"/>
      <c r="Z92" s="394"/>
      <c r="AA92" s="394"/>
      <c r="AB92" s="394"/>
      <c r="AC92" s="394"/>
      <c r="AD92" s="414"/>
      <c r="AE92" s="414"/>
      <c r="AF92" s="414"/>
      <c r="AG92" s="414"/>
      <c r="AH92" s="414"/>
      <c r="AI92" s="414"/>
      <c r="AJ92" s="414"/>
      <c r="AK92" s="414"/>
      <c r="AP92" s="209">
        <f t="shared" si="1"/>
        <v>0</v>
      </c>
    </row>
    <row r="93" spans="2:42" hidden="1" outlineLevel="1" x14ac:dyDescent="0.2">
      <c r="B93" s="212" t="str">
        <f>IF(C93="","",COUNTA(C$39:C93))</f>
        <v/>
      </c>
      <c r="C93" s="394"/>
      <c r="D93" s="394"/>
      <c r="E93" s="394"/>
      <c r="F93" s="394"/>
      <c r="G93" s="394"/>
      <c r="H93" s="394"/>
      <c r="I93" s="394"/>
      <c r="J93" s="394"/>
      <c r="K93" s="394"/>
      <c r="L93" s="394"/>
      <c r="M93" s="394"/>
      <c r="N93" s="394"/>
      <c r="O93" s="394"/>
      <c r="P93" s="394"/>
      <c r="Q93" s="394"/>
      <c r="R93" s="394"/>
      <c r="S93" s="394"/>
      <c r="T93" s="394"/>
      <c r="U93" s="394"/>
      <c r="V93" s="394"/>
      <c r="W93" s="394"/>
      <c r="X93" s="394"/>
      <c r="Y93" s="394"/>
      <c r="Z93" s="394"/>
      <c r="AA93" s="394"/>
      <c r="AB93" s="394"/>
      <c r="AC93" s="394"/>
      <c r="AD93" s="414"/>
      <c r="AE93" s="414"/>
      <c r="AF93" s="414"/>
      <c r="AG93" s="414"/>
      <c r="AH93" s="414"/>
      <c r="AI93" s="414"/>
      <c r="AJ93" s="414"/>
      <c r="AK93" s="414"/>
      <c r="AP93" s="209">
        <f t="shared" si="1"/>
        <v>0</v>
      </c>
    </row>
    <row r="94" spans="2:42" hidden="1" outlineLevel="1" x14ac:dyDescent="0.2">
      <c r="B94" s="212" t="str">
        <f>IF(C94="","",COUNTA(C$39:C94))</f>
        <v/>
      </c>
      <c r="C94" s="394"/>
      <c r="D94" s="394"/>
      <c r="E94" s="394"/>
      <c r="F94" s="394"/>
      <c r="G94" s="394"/>
      <c r="H94" s="394"/>
      <c r="I94" s="394"/>
      <c r="J94" s="394"/>
      <c r="K94" s="394"/>
      <c r="L94" s="394"/>
      <c r="M94" s="394"/>
      <c r="N94" s="394"/>
      <c r="O94" s="394"/>
      <c r="P94" s="394"/>
      <c r="Q94" s="394"/>
      <c r="R94" s="394"/>
      <c r="S94" s="394"/>
      <c r="T94" s="394"/>
      <c r="U94" s="394"/>
      <c r="V94" s="394"/>
      <c r="W94" s="394"/>
      <c r="X94" s="394"/>
      <c r="Y94" s="394"/>
      <c r="Z94" s="394"/>
      <c r="AA94" s="394"/>
      <c r="AB94" s="394"/>
      <c r="AC94" s="394"/>
      <c r="AD94" s="414"/>
      <c r="AE94" s="414"/>
      <c r="AF94" s="414"/>
      <c r="AG94" s="414"/>
      <c r="AH94" s="414"/>
      <c r="AI94" s="414"/>
      <c r="AJ94" s="414"/>
      <c r="AK94" s="414"/>
      <c r="AP94" s="209">
        <f t="shared" si="1"/>
        <v>0</v>
      </c>
    </row>
    <row r="95" spans="2:42" hidden="1" outlineLevel="1" x14ac:dyDescent="0.2">
      <c r="B95" s="212" t="str">
        <f>IF(C95="","",COUNTA(C$39:C95))</f>
        <v/>
      </c>
      <c r="C95" s="394"/>
      <c r="D95" s="394"/>
      <c r="E95" s="394"/>
      <c r="F95" s="394"/>
      <c r="G95" s="394"/>
      <c r="H95" s="394"/>
      <c r="I95" s="394"/>
      <c r="J95" s="394"/>
      <c r="K95" s="394"/>
      <c r="L95" s="394"/>
      <c r="M95" s="394"/>
      <c r="N95" s="394"/>
      <c r="O95" s="394"/>
      <c r="P95" s="394"/>
      <c r="Q95" s="394"/>
      <c r="R95" s="394"/>
      <c r="S95" s="394"/>
      <c r="T95" s="394"/>
      <c r="U95" s="394"/>
      <c r="V95" s="394"/>
      <c r="W95" s="394"/>
      <c r="X95" s="394"/>
      <c r="Y95" s="394"/>
      <c r="Z95" s="394"/>
      <c r="AA95" s="394"/>
      <c r="AB95" s="394"/>
      <c r="AC95" s="394"/>
      <c r="AD95" s="414"/>
      <c r="AE95" s="414"/>
      <c r="AF95" s="414"/>
      <c r="AG95" s="414"/>
      <c r="AH95" s="414"/>
      <c r="AI95" s="414"/>
      <c r="AJ95" s="414"/>
      <c r="AK95" s="414"/>
      <c r="AP95" s="209">
        <f t="shared" si="1"/>
        <v>0</v>
      </c>
    </row>
    <row r="96" spans="2:42" hidden="1" outlineLevel="1" x14ac:dyDescent="0.2">
      <c r="B96" s="212" t="str">
        <f>IF(C96="","",COUNTA(C$39:C96))</f>
        <v/>
      </c>
      <c r="C96" s="394"/>
      <c r="D96" s="394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94"/>
      <c r="P96" s="394"/>
      <c r="Q96" s="394"/>
      <c r="R96" s="394"/>
      <c r="S96" s="394"/>
      <c r="T96" s="394"/>
      <c r="U96" s="394"/>
      <c r="V96" s="394"/>
      <c r="W96" s="394"/>
      <c r="X96" s="394"/>
      <c r="Y96" s="394"/>
      <c r="Z96" s="394"/>
      <c r="AA96" s="394"/>
      <c r="AB96" s="394"/>
      <c r="AC96" s="394"/>
      <c r="AD96" s="414"/>
      <c r="AE96" s="414"/>
      <c r="AF96" s="414"/>
      <c r="AG96" s="414"/>
      <c r="AH96" s="414"/>
      <c r="AI96" s="414"/>
      <c r="AJ96" s="414"/>
      <c r="AK96" s="414"/>
      <c r="AP96" s="209">
        <f t="shared" si="1"/>
        <v>0</v>
      </c>
    </row>
    <row r="97" spans="2:42" hidden="1" outlineLevel="1" x14ac:dyDescent="0.2">
      <c r="B97" s="212" t="str">
        <f>IF(C97="","",COUNTA(C$39:C97))</f>
        <v/>
      </c>
      <c r="C97" s="394"/>
      <c r="D97" s="394"/>
      <c r="E97" s="394"/>
      <c r="F97" s="394"/>
      <c r="G97" s="394"/>
      <c r="H97" s="394"/>
      <c r="I97" s="394"/>
      <c r="J97" s="394"/>
      <c r="K97" s="394"/>
      <c r="L97" s="394"/>
      <c r="M97" s="394"/>
      <c r="N97" s="394"/>
      <c r="O97" s="394"/>
      <c r="P97" s="394"/>
      <c r="Q97" s="394"/>
      <c r="R97" s="394"/>
      <c r="S97" s="394"/>
      <c r="T97" s="394"/>
      <c r="U97" s="394"/>
      <c r="V97" s="394"/>
      <c r="W97" s="394"/>
      <c r="X97" s="394"/>
      <c r="Y97" s="394"/>
      <c r="Z97" s="394"/>
      <c r="AA97" s="394"/>
      <c r="AB97" s="394"/>
      <c r="AC97" s="394"/>
      <c r="AD97" s="414"/>
      <c r="AE97" s="414"/>
      <c r="AF97" s="414"/>
      <c r="AG97" s="414"/>
      <c r="AH97" s="414"/>
      <c r="AI97" s="414"/>
      <c r="AJ97" s="414"/>
      <c r="AK97" s="414"/>
      <c r="AP97" s="209">
        <f t="shared" si="1"/>
        <v>0</v>
      </c>
    </row>
    <row r="98" spans="2:42" hidden="1" outlineLevel="1" x14ac:dyDescent="0.2">
      <c r="B98" s="212" t="str">
        <f>IF(C98="","",COUNTA(C$39:C98))</f>
        <v/>
      </c>
      <c r="C98" s="394"/>
      <c r="D98" s="394"/>
      <c r="E98" s="394"/>
      <c r="F98" s="394"/>
      <c r="G98" s="394"/>
      <c r="H98" s="394"/>
      <c r="I98" s="394"/>
      <c r="J98" s="394"/>
      <c r="K98" s="394"/>
      <c r="L98" s="394"/>
      <c r="M98" s="394"/>
      <c r="N98" s="394"/>
      <c r="O98" s="394"/>
      <c r="P98" s="394"/>
      <c r="Q98" s="394"/>
      <c r="R98" s="394"/>
      <c r="S98" s="394"/>
      <c r="T98" s="394"/>
      <c r="U98" s="394"/>
      <c r="V98" s="394"/>
      <c r="W98" s="394"/>
      <c r="X98" s="394"/>
      <c r="Y98" s="394"/>
      <c r="Z98" s="394"/>
      <c r="AA98" s="394"/>
      <c r="AB98" s="394"/>
      <c r="AC98" s="394"/>
      <c r="AD98" s="414"/>
      <c r="AE98" s="414"/>
      <c r="AF98" s="414"/>
      <c r="AG98" s="414"/>
      <c r="AH98" s="414"/>
      <c r="AI98" s="414"/>
      <c r="AJ98" s="414"/>
      <c r="AK98" s="414"/>
      <c r="AP98" s="209">
        <f t="shared" si="1"/>
        <v>0</v>
      </c>
    </row>
    <row r="99" spans="2:42" hidden="1" outlineLevel="1" x14ac:dyDescent="0.2">
      <c r="B99" s="212" t="str">
        <f>IF(C99="","",COUNTA(C$39:C99))</f>
        <v/>
      </c>
      <c r="C99" s="394"/>
      <c r="D99" s="394"/>
      <c r="E99" s="394"/>
      <c r="F99" s="394"/>
      <c r="G99" s="394"/>
      <c r="H99" s="394"/>
      <c r="I99" s="394"/>
      <c r="J99" s="394"/>
      <c r="K99" s="394"/>
      <c r="L99" s="394"/>
      <c r="M99" s="394"/>
      <c r="N99" s="394"/>
      <c r="O99" s="394"/>
      <c r="P99" s="394"/>
      <c r="Q99" s="394"/>
      <c r="R99" s="394"/>
      <c r="S99" s="394"/>
      <c r="T99" s="394"/>
      <c r="U99" s="394"/>
      <c r="V99" s="394"/>
      <c r="W99" s="394"/>
      <c r="X99" s="394"/>
      <c r="Y99" s="394"/>
      <c r="Z99" s="394"/>
      <c r="AA99" s="394"/>
      <c r="AB99" s="394"/>
      <c r="AC99" s="394"/>
      <c r="AD99" s="414"/>
      <c r="AE99" s="414"/>
      <c r="AF99" s="414"/>
      <c r="AG99" s="414"/>
      <c r="AH99" s="414"/>
      <c r="AI99" s="414"/>
      <c r="AJ99" s="414"/>
      <c r="AK99" s="414"/>
      <c r="AP99" s="209">
        <f t="shared" si="1"/>
        <v>0</v>
      </c>
    </row>
    <row r="100" spans="2:42" hidden="1" outlineLevel="1" x14ac:dyDescent="0.2">
      <c r="B100" s="212" t="str">
        <f>IF(C100="","",COUNTA(C$39:C100))</f>
        <v/>
      </c>
      <c r="C100" s="394"/>
      <c r="D100" s="394"/>
      <c r="E100" s="394"/>
      <c r="F100" s="394"/>
      <c r="G100" s="394"/>
      <c r="H100" s="394"/>
      <c r="I100" s="394"/>
      <c r="J100" s="394"/>
      <c r="K100" s="394"/>
      <c r="L100" s="394"/>
      <c r="M100" s="394"/>
      <c r="N100" s="394"/>
      <c r="O100" s="394"/>
      <c r="P100" s="394"/>
      <c r="Q100" s="394"/>
      <c r="R100" s="394"/>
      <c r="S100" s="394"/>
      <c r="T100" s="394"/>
      <c r="U100" s="394"/>
      <c r="V100" s="394"/>
      <c r="W100" s="394"/>
      <c r="X100" s="394"/>
      <c r="Y100" s="394"/>
      <c r="Z100" s="394"/>
      <c r="AA100" s="394"/>
      <c r="AB100" s="394"/>
      <c r="AC100" s="394"/>
      <c r="AD100" s="414"/>
      <c r="AE100" s="414"/>
      <c r="AF100" s="414"/>
      <c r="AG100" s="414"/>
      <c r="AH100" s="414"/>
      <c r="AI100" s="414"/>
      <c r="AJ100" s="414"/>
      <c r="AK100" s="414"/>
      <c r="AP100" s="209">
        <f t="shared" si="1"/>
        <v>0</v>
      </c>
    </row>
    <row r="101" spans="2:42" hidden="1" outlineLevel="1" x14ac:dyDescent="0.2">
      <c r="B101" s="212" t="str">
        <f>IF(C101="","",COUNTA(C$39:C101))</f>
        <v/>
      </c>
      <c r="C101" s="394"/>
      <c r="D101" s="394"/>
      <c r="E101" s="394"/>
      <c r="F101" s="394"/>
      <c r="G101" s="394"/>
      <c r="H101" s="394"/>
      <c r="I101" s="394"/>
      <c r="J101" s="394"/>
      <c r="K101" s="394"/>
      <c r="L101" s="394"/>
      <c r="M101" s="394"/>
      <c r="N101" s="394"/>
      <c r="O101" s="394"/>
      <c r="P101" s="394"/>
      <c r="Q101" s="394"/>
      <c r="R101" s="394"/>
      <c r="S101" s="394"/>
      <c r="T101" s="394"/>
      <c r="U101" s="394"/>
      <c r="V101" s="394"/>
      <c r="W101" s="394"/>
      <c r="X101" s="394"/>
      <c r="Y101" s="394"/>
      <c r="Z101" s="394"/>
      <c r="AA101" s="394"/>
      <c r="AB101" s="394"/>
      <c r="AC101" s="394"/>
      <c r="AD101" s="414"/>
      <c r="AE101" s="414"/>
      <c r="AF101" s="414"/>
      <c r="AG101" s="414"/>
      <c r="AH101" s="414"/>
      <c r="AI101" s="414"/>
      <c r="AJ101" s="414"/>
      <c r="AK101" s="414"/>
      <c r="AP101" s="209">
        <f t="shared" si="1"/>
        <v>0</v>
      </c>
    </row>
    <row r="102" spans="2:42" hidden="1" outlineLevel="1" x14ac:dyDescent="0.2">
      <c r="B102" s="212" t="str">
        <f>IF(C102="","",COUNTA(C$39:C102))</f>
        <v/>
      </c>
      <c r="C102" s="394"/>
      <c r="D102" s="394"/>
      <c r="E102" s="394"/>
      <c r="F102" s="394"/>
      <c r="G102" s="394"/>
      <c r="H102" s="394"/>
      <c r="I102" s="394"/>
      <c r="J102" s="394"/>
      <c r="K102" s="394"/>
      <c r="L102" s="394"/>
      <c r="M102" s="394"/>
      <c r="N102" s="394"/>
      <c r="O102" s="394"/>
      <c r="P102" s="394"/>
      <c r="Q102" s="394"/>
      <c r="R102" s="394"/>
      <c r="S102" s="394"/>
      <c r="T102" s="394"/>
      <c r="U102" s="394"/>
      <c r="V102" s="394"/>
      <c r="W102" s="394"/>
      <c r="X102" s="394"/>
      <c r="Y102" s="394"/>
      <c r="Z102" s="394"/>
      <c r="AA102" s="394"/>
      <c r="AB102" s="394"/>
      <c r="AC102" s="394"/>
      <c r="AD102" s="414"/>
      <c r="AE102" s="414"/>
      <c r="AF102" s="414"/>
      <c r="AG102" s="414"/>
      <c r="AH102" s="414"/>
      <c r="AI102" s="414"/>
      <c r="AJ102" s="414"/>
      <c r="AK102" s="414"/>
      <c r="AP102" s="209">
        <f t="shared" si="1"/>
        <v>0</v>
      </c>
    </row>
    <row r="103" spans="2:42" hidden="1" outlineLevel="1" x14ac:dyDescent="0.2">
      <c r="B103" s="212" t="str">
        <f>IF(C103="","",COUNTA(C$39:C103))</f>
        <v/>
      </c>
      <c r="C103" s="394"/>
      <c r="D103" s="394"/>
      <c r="E103" s="394"/>
      <c r="F103" s="394"/>
      <c r="G103" s="394"/>
      <c r="H103" s="394"/>
      <c r="I103" s="394"/>
      <c r="J103" s="394"/>
      <c r="K103" s="394"/>
      <c r="L103" s="394"/>
      <c r="M103" s="394"/>
      <c r="N103" s="394"/>
      <c r="O103" s="394"/>
      <c r="P103" s="394"/>
      <c r="Q103" s="394"/>
      <c r="R103" s="394"/>
      <c r="S103" s="394"/>
      <c r="T103" s="394"/>
      <c r="U103" s="394"/>
      <c r="V103" s="394"/>
      <c r="W103" s="394"/>
      <c r="X103" s="394"/>
      <c r="Y103" s="394"/>
      <c r="Z103" s="394"/>
      <c r="AA103" s="394"/>
      <c r="AB103" s="394"/>
      <c r="AC103" s="394"/>
      <c r="AD103" s="414"/>
      <c r="AE103" s="414"/>
      <c r="AF103" s="414"/>
      <c r="AG103" s="414"/>
      <c r="AH103" s="414"/>
      <c r="AI103" s="414"/>
      <c r="AJ103" s="414"/>
      <c r="AK103" s="414"/>
      <c r="AP103" s="209">
        <f t="shared" si="1"/>
        <v>0</v>
      </c>
    </row>
    <row r="104" spans="2:42" hidden="1" outlineLevel="1" x14ac:dyDescent="0.2">
      <c r="B104" s="212" t="str">
        <f>IF(C104="","",COUNTA(C$39:C104))</f>
        <v/>
      </c>
      <c r="C104" s="394"/>
      <c r="D104" s="394"/>
      <c r="E104" s="394"/>
      <c r="F104" s="394"/>
      <c r="G104" s="394"/>
      <c r="H104" s="394"/>
      <c r="I104" s="394"/>
      <c r="J104" s="394"/>
      <c r="K104" s="394"/>
      <c r="L104" s="394"/>
      <c r="M104" s="394"/>
      <c r="N104" s="394"/>
      <c r="O104" s="394"/>
      <c r="P104" s="394"/>
      <c r="Q104" s="394"/>
      <c r="R104" s="394"/>
      <c r="S104" s="394"/>
      <c r="T104" s="394"/>
      <c r="U104" s="394"/>
      <c r="V104" s="394"/>
      <c r="W104" s="394"/>
      <c r="X104" s="394"/>
      <c r="Y104" s="394"/>
      <c r="Z104" s="394"/>
      <c r="AA104" s="394"/>
      <c r="AB104" s="394"/>
      <c r="AC104" s="394"/>
      <c r="AD104" s="414"/>
      <c r="AE104" s="414"/>
      <c r="AF104" s="414"/>
      <c r="AG104" s="414"/>
      <c r="AH104" s="414"/>
      <c r="AI104" s="414"/>
      <c r="AJ104" s="414"/>
      <c r="AK104" s="414"/>
      <c r="AP104" s="209">
        <f t="shared" si="1"/>
        <v>0</v>
      </c>
    </row>
    <row r="105" spans="2:42" hidden="1" outlineLevel="1" x14ac:dyDescent="0.2">
      <c r="B105" s="212" t="str">
        <f>IF(C105="","",COUNTA(C$39:C105))</f>
        <v/>
      </c>
      <c r="C105" s="394"/>
      <c r="D105" s="394"/>
      <c r="E105" s="394"/>
      <c r="F105" s="394"/>
      <c r="G105" s="394"/>
      <c r="H105" s="394"/>
      <c r="I105" s="394"/>
      <c r="J105" s="394"/>
      <c r="K105" s="394"/>
      <c r="L105" s="394"/>
      <c r="M105" s="394"/>
      <c r="N105" s="394"/>
      <c r="O105" s="394"/>
      <c r="P105" s="394"/>
      <c r="Q105" s="394"/>
      <c r="R105" s="394"/>
      <c r="S105" s="394"/>
      <c r="T105" s="394"/>
      <c r="U105" s="394"/>
      <c r="V105" s="394"/>
      <c r="W105" s="394"/>
      <c r="X105" s="394"/>
      <c r="Y105" s="394"/>
      <c r="Z105" s="394"/>
      <c r="AA105" s="394"/>
      <c r="AB105" s="394"/>
      <c r="AC105" s="394"/>
      <c r="AD105" s="414"/>
      <c r="AE105" s="414"/>
      <c r="AF105" s="414"/>
      <c r="AG105" s="414"/>
      <c r="AH105" s="414"/>
      <c r="AI105" s="414"/>
      <c r="AJ105" s="414"/>
      <c r="AK105" s="414"/>
      <c r="AP105" s="209">
        <f t="shared" ref="AP105:AP113" si="2">C105</f>
        <v>0</v>
      </c>
    </row>
    <row r="106" spans="2:42" hidden="1" outlineLevel="1" x14ac:dyDescent="0.2">
      <c r="B106" s="212" t="str">
        <f>IF(C106="","",COUNTA(C$39:C106))</f>
        <v/>
      </c>
      <c r="C106" s="394"/>
      <c r="D106" s="394"/>
      <c r="E106" s="394"/>
      <c r="F106" s="394"/>
      <c r="G106" s="394"/>
      <c r="H106" s="394"/>
      <c r="I106" s="394"/>
      <c r="J106" s="394"/>
      <c r="K106" s="394"/>
      <c r="L106" s="394"/>
      <c r="M106" s="394"/>
      <c r="N106" s="394"/>
      <c r="O106" s="394"/>
      <c r="P106" s="394"/>
      <c r="Q106" s="394"/>
      <c r="R106" s="394"/>
      <c r="S106" s="394"/>
      <c r="T106" s="394"/>
      <c r="U106" s="394"/>
      <c r="V106" s="394"/>
      <c r="W106" s="394"/>
      <c r="X106" s="394"/>
      <c r="Y106" s="394"/>
      <c r="Z106" s="394"/>
      <c r="AA106" s="394"/>
      <c r="AB106" s="394"/>
      <c r="AC106" s="394"/>
      <c r="AD106" s="414"/>
      <c r="AE106" s="414"/>
      <c r="AF106" s="414"/>
      <c r="AG106" s="414"/>
      <c r="AH106" s="414"/>
      <c r="AI106" s="414"/>
      <c r="AJ106" s="414"/>
      <c r="AK106" s="414"/>
      <c r="AP106" s="209">
        <f t="shared" si="2"/>
        <v>0</v>
      </c>
    </row>
    <row r="107" spans="2:42" hidden="1" outlineLevel="1" x14ac:dyDescent="0.2">
      <c r="B107" s="212" t="str">
        <f>IF(C107="","",COUNTA(C$39:C107))</f>
        <v/>
      </c>
      <c r="C107" s="394"/>
      <c r="D107" s="394"/>
      <c r="E107" s="394"/>
      <c r="F107" s="394"/>
      <c r="G107" s="394"/>
      <c r="H107" s="394"/>
      <c r="I107" s="394"/>
      <c r="J107" s="394"/>
      <c r="K107" s="394"/>
      <c r="L107" s="394"/>
      <c r="M107" s="394"/>
      <c r="N107" s="394"/>
      <c r="O107" s="394"/>
      <c r="P107" s="394"/>
      <c r="Q107" s="394"/>
      <c r="R107" s="394"/>
      <c r="S107" s="394"/>
      <c r="T107" s="394"/>
      <c r="U107" s="394"/>
      <c r="V107" s="394"/>
      <c r="W107" s="394"/>
      <c r="X107" s="394"/>
      <c r="Y107" s="394"/>
      <c r="Z107" s="394"/>
      <c r="AA107" s="394"/>
      <c r="AB107" s="394"/>
      <c r="AC107" s="394"/>
      <c r="AD107" s="414"/>
      <c r="AE107" s="414"/>
      <c r="AF107" s="414"/>
      <c r="AG107" s="414"/>
      <c r="AH107" s="414"/>
      <c r="AI107" s="414"/>
      <c r="AJ107" s="414"/>
      <c r="AK107" s="414"/>
      <c r="AP107" s="209">
        <f t="shared" si="2"/>
        <v>0</v>
      </c>
    </row>
    <row r="108" spans="2:42" hidden="1" outlineLevel="1" x14ac:dyDescent="0.2">
      <c r="B108" s="212" t="str">
        <f>IF(C108="","",COUNTA(C$39:C108))</f>
        <v/>
      </c>
      <c r="C108" s="394"/>
      <c r="D108" s="394"/>
      <c r="E108" s="394"/>
      <c r="F108" s="394"/>
      <c r="G108" s="394"/>
      <c r="H108" s="394"/>
      <c r="I108" s="394"/>
      <c r="J108" s="394"/>
      <c r="K108" s="394"/>
      <c r="L108" s="394"/>
      <c r="M108" s="394"/>
      <c r="N108" s="394"/>
      <c r="O108" s="394"/>
      <c r="P108" s="394"/>
      <c r="Q108" s="394"/>
      <c r="R108" s="394"/>
      <c r="S108" s="394"/>
      <c r="T108" s="394"/>
      <c r="U108" s="394"/>
      <c r="V108" s="394"/>
      <c r="W108" s="394"/>
      <c r="X108" s="394"/>
      <c r="Y108" s="394"/>
      <c r="Z108" s="394"/>
      <c r="AA108" s="394"/>
      <c r="AB108" s="394"/>
      <c r="AC108" s="394"/>
      <c r="AD108" s="414"/>
      <c r="AE108" s="414"/>
      <c r="AF108" s="414"/>
      <c r="AG108" s="414"/>
      <c r="AH108" s="414"/>
      <c r="AI108" s="414"/>
      <c r="AJ108" s="414"/>
      <c r="AK108" s="414"/>
      <c r="AP108" s="209">
        <f t="shared" si="2"/>
        <v>0</v>
      </c>
    </row>
    <row r="109" spans="2:42" hidden="1" outlineLevel="1" x14ac:dyDescent="0.2">
      <c r="B109" s="212" t="str">
        <f>IF(C109="","",COUNTA(C$39:C109))</f>
        <v/>
      </c>
      <c r="C109" s="394"/>
      <c r="D109" s="394"/>
      <c r="E109" s="394"/>
      <c r="F109" s="394"/>
      <c r="G109" s="394"/>
      <c r="H109" s="394"/>
      <c r="I109" s="394"/>
      <c r="J109" s="394"/>
      <c r="K109" s="394"/>
      <c r="L109" s="394"/>
      <c r="M109" s="394"/>
      <c r="N109" s="394"/>
      <c r="O109" s="394"/>
      <c r="P109" s="394"/>
      <c r="Q109" s="394"/>
      <c r="R109" s="394"/>
      <c r="S109" s="394"/>
      <c r="T109" s="394"/>
      <c r="U109" s="394"/>
      <c r="V109" s="394"/>
      <c r="W109" s="394"/>
      <c r="X109" s="394"/>
      <c r="Y109" s="394"/>
      <c r="Z109" s="394"/>
      <c r="AA109" s="394"/>
      <c r="AB109" s="394"/>
      <c r="AC109" s="394"/>
      <c r="AD109" s="414"/>
      <c r="AE109" s="414"/>
      <c r="AF109" s="414"/>
      <c r="AG109" s="414"/>
      <c r="AH109" s="414"/>
      <c r="AI109" s="414"/>
      <c r="AJ109" s="414"/>
      <c r="AK109" s="414"/>
      <c r="AP109" s="209">
        <f t="shared" si="2"/>
        <v>0</v>
      </c>
    </row>
    <row r="110" spans="2:42" hidden="1" outlineLevel="1" x14ac:dyDescent="0.2">
      <c r="B110" s="212" t="str">
        <f>IF(C110="","",COUNTA(C$39:C110))</f>
        <v/>
      </c>
      <c r="C110" s="394"/>
      <c r="D110" s="394"/>
      <c r="E110" s="394"/>
      <c r="F110" s="394"/>
      <c r="G110" s="394"/>
      <c r="H110" s="394"/>
      <c r="I110" s="394"/>
      <c r="J110" s="394"/>
      <c r="K110" s="394"/>
      <c r="L110" s="394"/>
      <c r="M110" s="394"/>
      <c r="N110" s="394"/>
      <c r="O110" s="394"/>
      <c r="P110" s="394"/>
      <c r="Q110" s="394"/>
      <c r="R110" s="394"/>
      <c r="S110" s="394"/>
      <c r="T110" s="394"/>
      <c r="U110" s="394"/>
      <c r="V110" s="394"/>
      <c r="W110" s="394"/>
      <c r="X110" s="394"/>
      <c r="Y110" s="394"/>
      <c r="Z110" s="394"/>
      <c r="AA110" s="394"/>
      <c r="AB110" s="394"/>
      <c r="AC110" s="394"/>
      <c r="AD110" s="414"/>
      <c r="AE110" s="414"/>
      <c r="AF110" s="414"/>
      <c r="AG110" s="414"/>
      <c r="AH110" s="414"/>
      <c r="AI110" s="414"/>
      <c r="AJ110" s="414"/>
      <c r="AK110" s="414"/>
      <c r="AP110" s="209">
        <f t="shared" si="2"/>
        <v>0</v>
      </c>
    </row>
    <row r="111" spans="2:42" hidden="1" outlineLevel="1" x14ac:dyDescent="0.2">
      <c r="B111" s="212" t="str">
        <f>IF(C111="","",COUNTA(C$39:C111))</f>
        <v/>
      </c>
      <c r="C111" s="394"/>
      <c r="D111" s="394"/>
      <c r="E111" s="394"/>
      <c r="F111" s="394"/>
      <c r="G111" s="394"/>
      <c r="H111" s="394"/>
      <c r="I111" s="394"/>
      <c r="J111" s="394"/>
      <c r="K111" s="394"/>
      <c r="L111" s="394"/>
      <c r="M111" s="394"/>
      <c r="N111" s="394"/>
      <c r="O111" s="394"/>
      <c r="P111" s="394"/>
      <c r="Q111" s="394"/>
      <c r="R111" s="394"/>
      <c r="S111" s="394"/>
      <c r="T111" s="394"/>
      <c r="U111" s="394"/>
      <c r="V111" s="394"/>
      <c r="W111" s="394"/>
      <c r="X111" s="394"/>
      <c r="Y111" s="394"/>
      <c r="Z111" s="394"/>
      <c r="AA111" s="394"/>
      <c r="AB111" s="394"/>
      <c r="AC111" s="394"/>
      <c r="AD111" s="414"/>
      <c r="AE111" s="414"/>
      <c r="AF111" s="414"/>
      <c r="AG111" s="414"/>
      <c r="AH111" s="414"/>
      <c r="AI111" s="414"/>
      <c r="AJ111" s="414"/>
      <c r="AK111" s="414"/>
      <c r="AP111" s="209">
        <f t="shared" si="2"/>
        <v>0</v>
      </c>
    </row>
    <row r="112" spans="2:42" hidden="1" outlineLevel="1" x14ac:dyDescent="0.2">
      <c r="B112" s="212" t="str">
        <f>IF(C112="","",COUNTA(C$39:C112))</f>
        <v/>
      </c>
      <c r="C112" s="394"/>
      <c r="D112" s="394"/>
      <c r="E112" s="394"/>
      <c r="F112" s="394"/>
      <c r="G112" s="394"/>
      <c r="H112" s="394"/>
      <c r="I112" s="394"/>
      <c r="J112" s="394"/>
      <c r="K112" s="394"/>
      <c r="L112" s="394"/>
      <c r="M112" s="394"/>
      <c r="N112" s="394"/>
      <c r="O112" s="394"/>
      <c r="P112" s="394"/>
      <c r="Q112" s="394"/>
      <c r="R112" s="394"/>
      <c r="S112" s="394"/>
      <c r="T112" s="394"/>
      <c r="U112" s="394"/>
      <c r="V112" s="394"/>
      <c r="W112" s="394"/>
      <c r="X112" s="394"/>
      <c r="Y112" s="394"/>
      <c r="Z112" s="394"/>
      <c r="AA112" s="394"/>
      <c r="AB112" s="394"/>
      <c r="AC112" s="394"/>
      <c r="AD112" s="414"/>
      <c r="AE112" s="414"/>
      <c r="AF112" s="414"/>
      <c r="AG112" s="414"/>
      <c r="AH112" s="414"/>
      <c r="AI112" s="414"/>
      <c r="AJ112" s="414"/>
      <c r="AK112" s="414"/>
      <c r="AP112" s="209">
        <f t="shared" si="2"/>
        <v>0</v>
      </c>
    </row>
    <row r="113" spans="2:42" hidden="1" outlineLevel="1" x14ac:dyDescent="0.2">
      <c r="B113" s="212" t="str">
        <f>IF(C113="","",COUNTA(C$39:C113))</f>
        <v/>
      </c>
      <c r="C113" s="394"/>
      <c r="D113" s="394"/>
      <c r="E113" s="394"/>
      <c r="F113" s="394"/>
      <c r="G113" s="394"/>
      <c r="H113" s="394"/>
      <c r="I113" s="394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4"/>
      <c r="U113" s="394"/>
      <c r="V113" s="394"/>
      <c r="W113" s="394"/>
      <c r="X113" s="394"/>
      <c r="Y113" s="394"/>
      <c r="Z113" s="394"/>
      <c r="AA113" s="394"/>
      <c r="AB113" s="394"/>
      <c r="AC113" s="394"/>
      <c r="AD113" s="414"/>
      <c r="AE113" s="414"/>
      <c r="AF113" s="414"/>
      <c r="AG113" s="414"/>
      <c r="AH113" s="414"/>
      <c r="AI113" s="414"/>
      <c r="AJ113" s="414"/>
      <c r="AK113" s="414"/>
      <c r="AP113" s="209">
        <f t="shared" si="2"/>
        <v>0</v>
      </c>
    </row>
    <row r="114" spans="2:42" collapsed="1" x14ac:dyDescent="0.2"/>
    <row r="115" spans="2:42" x14ac:dyDescent="0.2">
      <c r="AP115" s="211" t="s">
        <v>35</v>
      </c>
    </row>
    <row r="116" spans="2:42" x14ac:dyDescent="0.2">
      <c r="AP116" s="209" t="s">
        <v>139</v>
      </c>
    </row>
    <row r="117" spans="2:42" x14ac:dyDescent="0.2">
      <c r="AP117" s="209" t="s">
        <v>142</v>
      </c>
    </row>
  </sheetData>
  <sheetProtection password="C869" sheet="1" selectLockedCells="1"/>
  <protectedRanges>
    <protectedRange sqref="C41:AK113" name="Partnere land status"/>
    <protectedRange sqref="Z39:AK40" name="LP NP land status"/>
    <protectedRange sqref="C39:P40" name="LP NP"/>
    <protectedRange sqref="C18:Y35" name="Aktiviteter"/>
    <protectedRange sqref="H3" name="Projektnamn"/>
    <protectedRange sqref="K9:L12" name="År"/>
  </protectedRanges>
  <dataConsolidate link="1"/>
  <mergeCells count="265">
    <mergeCell ref="AD111:AK111"/>
    <mergeCell ref="AD112:AK112"/>
    <mergeCell ref="AD113:AK113"/>
    <mergeCell ref="AD102:AK102"/>
    <mergeCell ref="AD103:AK103"/>
    <mergeCell ref="AD104:AK104"/>
    <mergeCell ref="AD105:AK105"/>
    <mergeCell ref="AD106:AK106"/>
    <mergeCell ref="AD107:AK107"/>
    <mergeCell ref="AD108:AK108"/>
    <mergeCell ref="AD109:AK109"/>
    <mergeCell ref="AD110:AK110"/>
    <mergeCell ref="AD93:AK93"/>
    <mergeCell ref="AD94:AK94"/>
    <mergeCell ref="AD95:AK95"/>
    <mergeCell ref="AD96:AK96"/>
    <mergeCell ref="AD97:AK97"/>
    <mergeCell ref="AD98:AK98"/>
    <mergeCell ref="AD99:AK99"/>
    <mergeCell ref="AD100:AK100"/>
    <mergeCell ref="AD101:AK101"/>
    <mergeCell ref="AD84:AK84"/>
    <mergeCell ref="AD85:AK85"/>
    <mergeCell ref="AD86:AK86"/>
    <mergeCell ref="AD87:AK87"/>
    <mergeCell ref="AD88:AK88"/>
    <mergeCell ref="AD89:AK89"/>
    <mergeCell ref="AD90:AK90"/>
    <mergeCell ref="AD91:AK91"/>
    <mergeCell ref="AD92:AK92"/>
    <mergeCell ref="AD75:AK75"/>
    <mergeCell ref="AD76:AK76"/>
    <mergeCell ref="AD77:AK77"/>
    <mergeCell ref="AD78:AK78"/>
    <mergeCell ref="AD79:AK79"/>
    <mergeCell ref="AD80:AK80"/>
    <mergeCell ref="AD81:AK81"/>
    <mergeCell ref="AD82:AK82"/>
    <mergeCell ref="AD83:AK83"/>
    <mergeCell ref="AD66:AK66"/>
    <mergeCell ref="AD67:AK67"/>
    <mergeCell ref="AD68:AK68"/>
    <mergeCell ref="AD69:AK69"/>
    <mergeCell ref="AD70:AK70"/>
    <mergeCell ref="AD71:AK71"/>
    <mergeCell ref="AD72:AK72"/>
    <mergeCell ref="AD73:AK73"/>
    <mergeCell ref="AD74:AK74"/>
    <mergeCell ref="AD57:AK57"/>
    <mergeCell ref="AD58:AK58"/>
    <mergeCell ref="AD59:AK59"/>
    <mergeCell ref="AD60:AK60"/>
    <mergeCell ref="AD61:AK61"/>
    <mergeCell ref="AD62:AK62"/>
    <mergeCell ref="AD63:AK63"/>
    <mergeCell ref="AD64:AK64"/>
    <mergeCell ref="AD65:AK65"/>
    <mergeCell ref="AD48:AK48"/>
    <mergeCell ref="AD49:AK49"/>
    <mergeCell ref="AD50:AK50"/>
    <mergeCell ref="AD51:AK51"/>
    <mergeCell ref="AD52:AK52"/>
    <mergeCell ref="AD53:AK53"/>
    <mergeCell ref="AD54:AK54"/>
    <mergeCell ref="AD55:AK55"/>
    <mergeCell ref="AD56:AK56"/>
    <mergeCell ref="AD39:AK39"/>
    <mergeCell ref="AD40:AK40"/>
    <mergeCell ref="AD41:AK41"/>
    <mergeCell ref="AD42:AK42"/>
    <mergeCell ref="AD43:AK43"/>
    <mergeCell ref="AD44:AK44"/>
    <mergeCell ref="AD45:AK45"/>
    <mergeCell ref="AD46:AK46"/>
    <mergeCell ref="AD47:AK47"/>
    <mergeCell ref="AP6:AQ6"/>
    <mergeCell ref="C33:Y33"/>
    <mergeCell ref="C31:Y31"/>
    <mergeCell ref="I12:J12"/>
    <mergeCell ref="C30:Y30"/>
    <mergeCell ref="C21:Y21"/>
    <mergeCell ref="C20:Y20"/>
    <mergeCell ref="AB9:AC9"/>
    <mergeCell ref="X9:Y9"/>
    <mergeCell ref="C24:Y24"/>
    <mergeCell ref="C29:Y29"/>
    <mergeCell ref="C28:Y28"/>
    <mergeCell ref="C27:Y27"/>
    <mergeCell ref="C26:Y26"/>
    <mergeCell ref="C25:Y25"/>
    <mergeCell ref="C23:Y23"/>
    <mergeCell ref="B15:P15"/>
    <mergeCell ref="K12:L12"/>
    <mergeCell ref="C22:Y22"/>
    <mergeCell ref="C19:Y19"/>
    <mergeCell ref="C18:Y18"/>
    <mergeCell ref="C17:Y17"/>
    <mergeCell ref="C16:Y16"/>
    <mergeCell ref="C32:Y32"/>
    <mergeCell ref="Z113:AC113"/>
    <mergeCell ref="Z40:AC40"/>
    <mergeCell ref="Z47:AC47"/>
    <mergeCell ref="Z56:AC56"/>
    <mergeCell ref="Z57:AC57"/>
    <mergeCell ref="Z48:AC48"/>
    <mergeCell ref="Z60:AC60"/>
    <mergeCell ref="Z63:AC63"/>
    <mergeCell ref="Z64:AC64"/>
    <mergeCell ref="Z69:AC69"/>
    <mergeCell ref="Z46:AC46"/>
    <mergeCell ref="Z45:AC45"/>
    <mergeCell ref="Z52:AC52"/>
    <mergeCell ref="Z44:AC44"/>
    <mergeCell ref="Z73:AC73"/>
    <mergeCell ref="Z66:AC66"/>
    <mergeCell ref="Z72:AC72"/>
    <mergeCell ref="Z78:AC78"/>
    <mergeCell ref="Z86:AC86"/>
    <mergeCell ref="Z91:AC91"/>
    <mergeCell ref="Z92:AC92"/>
    <mergeCell ref="Z100:AC100"/>
    <mergeCell ref="Z75:AC75"/>
    <mergeCell ref="Z76:AC76"/>
    <mergeCell ref="Z111:AC111"/>
    <mergeCell ref="Z112:AC112"/>
    <mergeCell ref="B1:AC1"/>
    <mergeCell ref="H3:U4"/>
    <mergeCell ref="I11:J11"/>
    <mergeCell ref="B7:L7"/>
    <mergeCell ref="I10:J10"/>
    <mergeCell ref="I9:J9"/>
    <mergeCell ref="K11:L11"/>
    <mergeCell ref="Z74:AC74"/>
    <mergeCell ref="Z9:AA9"/>
    <mergeCell ref="K9:L9"/>
    <mergeCell ref="K10:L10"/>
    <mergeCell ref="C46:Y46"/>
    <mergeCell ref="C47:Y47"/>
    <mergeCell ref="C49:Y49"/>
    <mergeCell ref="Z39:AC39"/>
    <mergeCell ref="Z43:AC43"/>
    <mergeCell ref="Z42:AC42"/>
    <mergeCell ref="Z41:AC41"/>
    <mergeCell ref="C39:P39"/>
    <mergeCell ref="Q39:Y39"/>
    <mergeCell ref="Z38:AC38"/>
    <mergeCell ref="C45:Y45"/>
    <mergeCell ref="C40:P40"/>
    <mergeCell ref="C44:Y44"/>
    <mergeCell ref="Q40:Y40"/>
    <mergeCell ref="C35:Y35"/>
    <mergeCell ref="C34:Y34"/>
    <mergeCell ref="Z55:AC55"/>
    <mergeCell ref="C55:Y55"/>
    <mergeCell ref="Z49:AC49"/>
    <mergeCell ref="Z53:AC53"/>
    <mergeCell ref="Z54:AC54"/>
    <mergeCell ref="C54:Y54"/>
    <mergeCell ref="C48:Y48"/>
    <mergeCell ref="B38:Y38"/>
    <mergeCell ref="C41:Y41"/>
    <mergeCell ref="C42:Y42"/>
    <mergeCell ref="C43:Y43"/>
    <mergeCell ref="C66:Y66"/>
    <mergeCell ref="Z65:AC65"/>
    <mergeCell ref="Z50:AC50"/>
    <mergeCell ref="C60:Y60"/>
    <mergeCell ref="Z58:AC58"/>
    <mergeCell ref="C58:Y58"/>
    <mergeCell ref="Z59:AC59"/>
    <mergeCell ref="C59:Y59"/>
    <mergeCell ref="C56:Y56"/>
    <mergeCell ref="Z51:AC51"/>
    <mergeCell ref="C61:Y61"/>
    <mergeCell ref="C62:Y62"/>
    <mergeCell ref="C63:Y63"/>
    <mergeCell ref="C64:Y64"/>
    <mergeCell ref="Z61:AC61"/>
    <mergeCell ref="Z62:AC62"/>
    <mergeCell ref="C65:Y65"/>
    <mergeCell ref="C57:Y57"/>
    <mergeCell ref="C50:Y50"/>
    <mergeCell ref="C51:Y51"/>
    <mergeCell ref="C52:Y52"/>
    <mergeCell ref="C53:Y53"/>
    <mergeCell ref="C73:Y73"/>
    <mergeCell ref="C74:Y74"/>
    <mergeCell ref="Z71:AC71"/>
    <mergeCell ref="Z67:AC67"/>
    <mergeCell ref="Z68:AC68"/>
    <mergeCell ref="C67:Y67"/>
    <mergeCell ref="C68:Y68"/>
    <mergeCell ref="Z70:AC70"/>
    <mergeCell ref="C71:Y71"/>
    <mergeCell ref="C72:Y72"/>
    <mergeCell ref="C69:Y69"/>
    <mergeCell ref="C70:Y70"/>
    <mergeCell ref="C77:Y77"/>
    <mergeCell ref="C78:Y78"/>
    <mergeCell ref="C75:Y75"/>
    <mergeCell ref="C76:Y76"/>
    <mergeCell ref="C81:Y81"/>
    <mergeCell ref="C82:Y82"/>
    <mergeCell ref="Z79:AC79"/>
    <mergeCell ref="Z80:AC80"/>
    <mergeCell ref="C79:Y79"/>
    <mergeCell ref="C80:Y80"/>
    <mergeCell ref="Z81:AC81"/>
    <mergeCell ref="Z77:AC77"/>
    <mergeCell ref="Z82:AC82"/>
    <mergeCell ref="C85:Y85"/>
    <mergeCell ref="C86:Y86"/>
    <mergeCell ref="Z83:AC83"/>
    <mergeCell ref="Z84:AC84"/>
    <mergeCell ref="C83:Y83"/>
    <mergeCell ref="C84:Y84"/>
    <mergeCell ref="Z85:AC85"/>
    <mergeCell ref="C89:Y89"/>
    <mergeCell ref="C90:Y90"/>
    <mergeCell ref="Z87:AC87"/>
    <mergeCell ref="Z88:AC88"/>
    <mergeCell ref="C87:Y87"/>
    <mergeCell ref="C88:Y88"/>
    <mergeCell ref="Z89:AC89"/>
    <mergeCell ref="Z90:AC90"/>
    <mergeCell ref="Z101:AC101"/>
    <mergeCell ref="Z99:AC99"/>
    <mergeCell ref="C103:Y103"/>
    <mergeCell ref="C104:Y104"/>
    <mergeCell ref="Z103:AC103"/>
    <mergeCell ref="Z104:AC104"/>
    <mergeCell ref="C91:Y91"/>
    <mergeCell ref="C92:Y92"/>
    <mergeCell ref="Z97:AC97"/>
    <mergeCell ref="Z95:AC95"/>
    <mergeCell ref="Z93:AC93"/>
    <mergeCell ref="C93:Y93"/>
    <mergeCell ref="C94:Y94"/>
    <mergeCell ref="Z96:AC96"/>
    <mergeCell ref="C95:Y95"/>
    <mergeCell ref="C96:Y96"/>
    <mergeCell ref="C113:Y113"/>
    <mergeCell ref="C106:Y106"/>
    <mergeCell ref="C111:Y111"/>
    <mergeCell ref="C112:Y112"/>
    <mergeCell ref="Z109:AC109"/>
    <mergeCell ref="Z110:AC110"/>
    <mergeCell ref="C109:Y109"/>
    <mergeCell ref="C110:Y110"/>
    <mergeCell ref="Z94:AC94"/>
    <mergeCell ref="C98:Y98"/>
    <mergeCell ref="Z98:AC98"/>
    <mergeCell ref="Z102:AC102"/>
    <mergeCell ref="C101:Y101"/>
    <mergeCell ref="C102:Y102"/>
    <mergeCell ref="C97:Y97"/>
    <mergeCell ref="Z108:AC108"/>
    <mergeCell ref="C107:Y107"/>
    <mergeCell ref="C108:Y108"/>
    <mergeCell ref="Z105:AC105"/>
    <mergeCell ref="Z106:AC106"/>
    <mergeCell ref="C105:Y105"/>
    <mergeCell ref="Z107:AC107"/>
    <mergeCell ref="C99:Y99"/>
    <mergeCell ref="C100:Y100"/>
  </mergeCells>
  <phoneticPr fontId="2" type="noConversion"/>
  <dataValidations xWindow="305" yWindow="498" count="8">
    <dataValidation operator="greaterThan" allowBlank="1" sqref="AP6:AQ6"/>
    <dataValidation allowBlank="1" showInputMessage="1" showErrorMessage="1" prompt="ANGE LEAD PARTNER,_x000a_SVENSK ELLER DANSK PARTNER" sqref="C40:P40"/>
    <dataValidation allowBlank="1" showInputMessage="1" showErrorMessage="1" prompt="ANGE ÖVRIGA PARTNERS" sqref="C41:C113"/>
    <dataValidation allowBlank="1" showInputMessage="1" showErrorMessage="1" prompt="ANGE PROSJEKTEIER,_x000a_NORSK PARTNER" sqref="C39:P39"/>
    <dataValidation type="list" allowBlank="1" showInputMessage="1" showErrorMessage="1" error="VÄLJ LAND FRÅN LISTA" prompt="VÄLJ LAND FRÅN LISTA" sqref="Z40:AC40">
      <formula1>$AP$11:$AP$12</formula1>
    </dataValidation>
    <dataValidation type="list" allowBlank="1" showInputMessage="1" showErrorMessage="1" prompt="VÄLJ LAND FRÅN LISTA" sqref="Z41:AC113">
      <formula1>$AP$10:$AP$12</formula1>
    </dataValidation>
    <dataValidation operator="greaterThan" allowBlank="1" sqref="Z9:AA9"/>
    <dataValidation type="list" allowBlank="1" showInputMessage="1" showErrorMessage="1" sqref="AD39:AK113">
      <formula1>$AP$116:$AP$117</formula1>
    </dataValidation>
  </dataValidations>
  <pageMargins left="0.43307086614173229" right="0.19685039370078741" top="0.98425196850393704" bottom="0.98425196850393704" header="0.51181102362204722" footer="0.51181102362204722"/>
  <pageSetup paperSize="9" scale="67" fitToHeight="2" orientation="portrait" r:id="rId1"/>
  <headerFooter alignWithMargins="0">
    <oddHeader>&amp;R&amp;G</oddHeader>
    <oddFooter>&amp;L&amp;"Verdana,Normal"&amp;7&amp;F
&amp;A&amp;R&amp;"Verdana,Normal"&amp;7&amp;D  &amp;T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14</vt:i4>
      </vt:variant>
      <vt:variant>
        <vt:lpstr>Namngivna områden</vt:lpstr>
      </vt:variant>
      <vt:variant>
        <vt:i4>31</vt:i4>
      </vt:variant>
    </vt:vector>
  </HeadingPairs>
  <TitlesOfParts>
    <vt:vector size="45" baseType="lpstr">
      <vt:lpstr>Info</vt:lpstr>
      <vt:lpstr>Kostnadsslag_partner</vt:lpstr>
      <vt:lpstr>Kostnadsslag_aktivitet</vt:lpstr>
      <vt:lpstr>Partner_aktivitet</vt:lpstr>
      <vt:lpstr>1.E_F Beslut EUR_NOK</vt:lpstr>
      <vt:lpstr>Partner_år</vt:lpstr>
      <vt:lpstr>Budget år Norge NOK</vt:lpstr>
      <vt:lpstr>Budget år EU EUR</vt:lpstr>
      <vt:lpstr>Setup</vt:lpstr>
      <vt:lpstr>Kostnader_Intäkter</vt:lpstr>
      <vt:lpstr>Finansiering</vt:lpstr>
      <vt:lpstr>Nyps EU Nytt</vt:lpstr>
      <vt:lpstr>Beslut NO</vt:lpstr>
      <vt:lpstr>INTE OK Beslut EU + NO</vt:lpstr>
      <vt:lpstr>Antal_EU_och_PE</vt:lpstr>
      <vt:lpstr>Antal_NO</vt:lpstr>
      <vt:lpstr>Antal_totalt</vt:lpstr>
      <vt:lpstr>finans_alla</vt:lpstr>
      <vt:lpstr>finans_start</vt:lpstr>
      <vt:lpstr>Kostnad_start</vt:lpstr>
      <vt:lpstr>'1.E_F Beslut EUR_NOK'!Utskriftsområde</vt:lpstr>
      <vt:lpstr>'Beslut NO'!Utskriftsområde</vt:lpstr>
      <vt:lpstr>'Budget år EU EUR'!Utskriftsområde</vt:lpstr>
      <vt:lpstr>'Budget år Norge NOK'!Utskriftsområde</vt:lpstr>
      <vt:lpstr>Finansiering!Utskriftsområde</vt:lpstr>
      <vt:lpstr>Info!Utskriftsområde</vt:lpstr>
      <vt:lpstr>'INTE OK Beslut EU + NO'!Utskriftsområde</vt:lpstr>
      <vt:lpstr>Kostnader_Intäkter!Utskriftsområde</vt:lpstr>
      <vt:lpstr>Kostnadsslag_aktivitet!Utskriftsområde</vt:lpstr>
      <vt:lpstr>Kostnadsslag_partner!Utskriftsområde</vt:lpstr>
      <vt:lpstr>'Nyps EU Nytt'!Utskriftsområde</vt:lpstr>
      <vt:lpstr>Partner_aktivitet!Utskriftsområde</vt:lpstr>
      <vt:lpstr>Partner_år!Utskriftsområde</vt:lpstr>
      <vt:lpstr>Setup!Utskriftsområde</vt:lpstr>
      <vt:lpstr>'Beslut NO'!Utskriftsrubriker</vt:lpstr>
      <vt:lpstr>'Budget år EU EUR'!Utskriftsrubriker</vt:lpstr>
      <vt:lpstr>'Budget år Norge NOK'!Utskriftsrubriker</vt:lpstr>
      <vt:lpstr>Finansiering!Utskriftsrubriker</vt:lpstr>
      <vt:lpstr>'INTE OK Beslut EU + NO'!Utskriftsrubriker</vt:lpstr>
      <vt:lpstr>Kostnader_Intäkter!Utskriftsrubriker</vt:lpstr>
      <vt:lpstr>Kostnadsslag_partner!Utskriftsrubriker</vt:lpstr>
      <vt:lpstr>'Nyps EU Nytt'!Utskriftsrubriker</vt:lpstr>
      <vt:lpstr>Partner_aktivitet!Utskriftsrubriker</vt:lpstr>
      <vt:lpstr>Partner_år!Utskriftsrubriker</vt:lpstr>
      <vt:lpstr>Setup!Utskriftsrubriker</vt:lpstr>
    </vt:vector>
  </TitlesOfParts>
  <Company>Lunds Universitet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Niclas André</dc:creator>
  <cp:lastModifiedBy>Hege Vigdal</cp:lastModifiedBy>
  <cp:lastPrinted>2016-05-18T06:14:05Z</cp:lastPrinted>
  <dcterms:created xsi:type="dcterms:W3CDTF">2007-11-08T07:13:24Z</dcterms:created>
  <dcterms:modified xsi:type="dcterms:W3CDTF">2016-05-18T06:14:27Z</dcterms:modified>
</cp:coreProperties>
</file>